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115" windowHeight="8520" tabRatio="803" firstSheet="2" activeTab="8"/>
  </bookViews>
  <sheets>
    <sheet name="Raw Data" sheetId="1" r:id="rId1"/>
    <sheet name="Cleaned Data" sheetId="2" r:id="rId2"/>
    <sheet name="Lookup Tables" sheetId="3" r:id="rId3"/>
    <sheet name="Year Summary" sheetId="10" r:id="rId4"/>
    <sheet name="HSN Summary" sheetId="11" r:id="rId5"/>
    <sheet name="Model Summary" sheetId="14" r:id="rId6"/>
    <sheet name="Supplier Summary" sheetId="7" r:id="rId7"/>
    <sheet name="Notes" sheetId="8" r:id="rId8"/>
    <sheet name="Charts" sheetId="15" r:id="rId9"/>
  </sheets>
  <definedNames>
    <definedName name="_xlnm._FilterDatabase" localSheetId="0" hidden="1">'Raw Data'!$A$1:$T$2080</definedName>
  </definedNames>
  <calcPr calcId="125725"/>
  <pivotCaches>
    <pivotCache cacheId="0" r:id="rId10"/>
    <pivotCache cacheId="1" r:id="rId11"/>
  </pivotCaches>
</workbook>
</file>

<file path=xl/calcChain.xml><?xml version="1.0" encoding="utf-8"?>
<calcChain xmlns="http://schemas.openxmlformats.org/spreadsheetml/2006/main">
  <c r="E5" i="11"/>
  <c r="F5" s="1"/>
  <c r="E4"/>
  <c r="F4" s="1"/>
  <c r="E3"/>
  <c r="F3" s="1"/>
  <c r="E11" i="10"/>
  <c r="E10"/>
  <c r="E9"/>
  <c r="E8"/>
  <c r="E7"/>
  <c r="E6"/>
  <c r="E5"/>
  <c r="E4"/>
  <c r="T2080" i="2"/>
  <c r="AE2080" s="1"/>
  <c r="S2080"/>
  <c r="R2080"/>
  <c r="Q2080"/>
  <c r="Z2080" s="1"/>
  <c r="P2080"/>
  <c r="O2080"/>
  <c r="N2080"/>
  <c r="M2080"/>
  <c r="L2080"/>
  <c r="K2080"/>
  <c r="J2080"/>
  <c r="I2080"/>
  <c r="H2080"/>
  <c r="G2080"/>
  <c r="F2080"/>
  <c r="E2080"/>
  <c r="Y2080" s="1"/>
  <c r="D2080"/>
  <c r="C2080"/>
  <c r="B2080"/>
  <c r="A2080"/>
  <c r="AE2079"/>
  <c r="T2079"/>
  <c r="AF2079" s="1"/>
  <c r="S2079"/>
  <c r="R2079"/>
  <c r="Q2079"/>
  <c r="Z2079" s="1"/>
  <c r="P2079"/>
  <c r="O2079"/>
  <c r="N2079"/>
  <c r="M2079"/>
  <c r="L2079"/>
  <c r="K2079"/>
  <c r="J2079"/>
  <c r="I2079"/>
  <c r="H2079"/>
  <c r="G2079"/>
  <c r="F2079"/>
  <c r="E2079"/>
  <c r="AC2079" s="1"/>
  <c r="AB2079" s="1"/>
  <c r="AA2079" s="1"/>
  <c r="D2079"/>
  <c r="C2079"/>
  <c r="B2079"/>
  <c r="A2079"/>
  <c r="AC2078"/>
  <c r="X2078"/>
  <c r="V2078"/>
  <c r="T2078"/>
  <c r="AE2078" s="1"/>
  <c r="S2078"/>
  <c r="R2078"/>
  <c r="Q2078"/>
  <c r="P2078"/>
  <c r="O2078"/>
  <c r="N2078"/>
  <c r="M2078"/>
  <c r="L2078"/>
  <c r="K2078"/>
  <c r="J2078"/>
  <c r="I2078"/>
  <c r="H2078"/>
  <c r="G2078"/>
  <c r="F2078"/>
  <c r="E2078"/>
  <c r="Y2078" s="1"/>
  <c r="D2078"/>
  <c r="C2078"/>
  <c r="B2078"/>
  <c r="A2078"/>
  <c r="AD2077"/>
  <c r="X2077"/>
  <c r="V2077"/>
  <c r="T2077"/>
  <c r="AF2077" s="1"/>
  <c r="S2077"/>
  <c r="R2077"/>
  <c r="Q2077"/>
  <c r="P2077"/>
  <c r="O2077"/>
  <c r="N2077"/>
  <c r="M2077"/>
  <c r="L2077"/>
  <c r="K2077"/>
  <c r="J2077"/>
  <c r="I2077"/>
  <c r="H2077"/>
  <c r="G2077"/>
  <c r="F2077"/>
  <c r="E2077"/>
  <c r="AC2077" s="1"/>
  <c r="AB2077" s="1"/>
  <c r="AA2077" s="1"/>
  <c r="D2077"/>
  <c r="C2077"/>
  <c r="B2077"/>
  <c r="A2077"/>
  <c r="AF2076"/>
  <c r="AD2076"/>
  <c r="Z2076"/>
  <c r="X2076"/>
  <c r="V2076"/>
  <c r="T2076"/>
  <c r="AE2076" s="1"/>
  <c r="S2076"/>
  <c r="R2076"/>
  <c r="Q2076"/>
  <c r="P2076"/>
  <c r="O2076"/>
  <c r="N2076"/>
  <c r="M2076"/>
  <c r="L2076"/>
  <c r="K2076"/>
  <c r="J2076"/>
  <c r="I2076"/>
  <c r="H2076"/>
  <c r="G2076"/>
  <c r="F2076"/>
  <c r="E2076"/>
  <c r="Y2076" s="1"/>
  <c r="D2076"/>
  <c r="C2076"/>
  <c r="B2076"/>
  <c r="A2076"/>
  <c r="AD2075"/>
  <c r="X2075"/>
  <c r="V2075"/>
  <c r="T2075"/>
  <c r="S2075"/>
  <c r="R2075"/>
  <c r="Q2075"/>
  <c r="P2075"/>
  <c r="O2075"/>
  <c r="N2075"/>
  <c r="M2075"/>
  <c r="L2075"/>
  <c r="K2075"/>
  <c r="J2075"/>
  <c r="I2075"/>
  <c r="H2075"/>
  <c r="G2075"/>
  <c r="F2075"/>
  <c r="E2075"/>
  <c r="AC2075" s="1"/>
  <c r="AB2075" s="1"/>
  <c r="AA2075" s="1"/>
  <c r="D2075"/>
  <c r="C2075"/>
  <c r="B2075"/>
  <c r="A2075"/>
  <c r="AF2074"/>
  <c r="Y2074"/>
  <c r="T2074"/>
  <c r="AE2074" s="1"/>
  <c r="S2074"/>
  <c r="R2074"/>
  <c r="Q2074"/>
  <c r="P2074"/>
  <c r="O2074"/>
  <c r="N2074"/>
  <c r="M2074"/>
  <c r="L2074"/>
  <c r="K2074"/>
  <c r="J2074"/>
  <c r="I2074"/>
  <c r="H2074"/>
  <c r="G2074"/>
  <c r="F2074"/>
  <c r="E2074"/>
  <c r="D2074"/>
  <c r="C2074"/>
  <c r="B2074"/>
  <c r="A2074"/>
  <c r="AE2073"/>
  <c r="AC2073"/>
  <c r="AB2073" s="1"/>
  <c r="AA2073" s="1"/>
  <c r="W2073"/>
  <c r="T2073"/>
  <c r="S2073"/>
  <c r="R2073"/>
  <c r="Q2073"/>
  <c r="AF2073" s="1"/>
  <c r="P2073"/>
  <c r="O2073"/>
  <c r="N2073"/>
  <c r="M2073"/>
  <c r="L2073"/>
  <c r="K2073"/>
  <c r="J2073"/>
  <c r="I2073"/>
  <c r="H2073"/>
  <c r="G2073"/>
  <c r="F2073"/>
  <c r="E2073"/>
  <c r="Y2073" s="1"/>
  <c r="D2073"/>
  <c r="C2073"/>
  <c r="B2073"/>
  <c r="A2073"/>
  <c r="AE2072"/>
  <c r="Y2072"/>
  <c r="T2072"/>
  <c r="AF2072" s="1"/>
  <c r="S2072"/>
  <c r="R2072"/>
  <c r="Q2072"/>
  <c r="Z2072" s="1"/>
  <c r="P2072"/>
  <c r="O2072"/>
  <c r="N2072"/>
  <c r="M2072"/>
  <c r="L2072"/>
  <c r="K2072"/>
  <c r="J2072"/>
  <c r="I2072"/>
  <c r="H2072"/>
  <c r="G2072"/>
  <c r="F2072"/>
  <c r="E2072"/>
  <c r="D2072"/>
  <c r="C2072"/>
  <c r="B2072"/>
  <c r="A2072"/>
  <c r="AE2071"/>
  <c r="AC2071"/>
  <c r="AB2071" s="1"/>
  <c r="AA2071" s="1"/>
  <c r="W2071"/>
  <c r="T2071"/>
  <c r="S2071"/>
  <c r="R2071"/>
  <c r="Q2071"/>
  <c r="AF2071" s="1"/>
  <c r="P2071"/>
  <c r="O2071"/>
  <c r="N2071"/>
  <c r="M2071"/>
  <c r="L2071"/>
  <c r="K2071"/>
  <c r="J2071"/>
  <c r="I2071"/>
  <c r="H2071"/>
  <c r="G2071"/>
  <c r="F2071"/>
  <c r="E2071"/>
  <c r="Y2071" s="1"/>
  <c r="D2071"/>
  <c r="C2071"/>
  <c r="B2071"/>
  <c r="A2071"/>
  <c r="AC2070"/>
  <c r="X2070"/>
  <c r="V2070"/>
  <c r="T2070"/>
  <c r="AF2070" s="1"/>
  <c r="S2070"/>
  <c r="R2070"/>
  <c r="Q2070"/>
  <c r="P2070"/>
  <c r="O2070"/>
  <c r="N2070"/>
  <c r="M2070"/>
  <c r="L2070"/>
  <c r="K2070"/>
  <c r="J2070"/>
  <c r="I2070"/>
  <c r="H2070"/>
  <c r="G2070"/>
  <c r="F2070"/>
  <c r="E2070"/>
  <c r="AD2070" s="1"/>
  <c r="D2070"/>
  <c r="C2070"/>
  <c r="B2070"/>
  <c r="A2070"/>
  <c r="AD2069"/>
  <c r="Z2069"/>
  <c r="X2069"/>
  <c r="V2069"/>
  <c r="T2069"/>
  <c r="AF2069" s="1"/>
  <c r="S2069"/>
  <c r="R2069"/>
  <c r="Q2069"/>
  <c r="P2069"/>
  <c r="O2069"/>
  <c r="N2069"/>
  <c r="M2069"/>
  <c r="L2069"/>
  <c r="K2069"/>
  <c r="J2069"/>
  <c r="I2069"/>
  <c r="H2069"/>
  <c r="G2069"/>
  <c r="F2069"/>
  <c r="E2069"/>
  <c r="Y2069" s="1"/>
  <c r="D2069"/>
  <c r="C2069"/>
  <c r="B2069"/>
  <c r="A2069"/>
  <c r="AF2068"/>
  <c r="AD2068"/>
  <c r="AC2068"/>
  <c r="X2068"/>
  <c r="W2068"/>
  <c r="V2068"/>
  <c r="T2068"/>
  <c r="S2068"/>
  <c r="R2068"/>
  <c r="Q2068"/>
  <c r="P2068"/>
  <c r="O2068"/>
  <c r="N2068"/>
  <c r="M2068"/>
  <c r="L2068"/>
  <c r="K2068"/>
  <c r="J2068"/>
  <c r="I2068"/>
  <c r="H2068"/>
  <c r="G2068"/>
  <c r="F2068"/>
  <c r="E2068"/>
  <c r="Y2068" s="1"/>
  <c r="D2068"/>
  <c r="C2068"/>
  <c r="B2068"/>
  <c r="A2068"/>
  <c r="AD2067"/>
  <c r="Z2067"/>
  <c r="W2067"/>
  <c r="T2067"/>
  <c r="AE2067" s="1"/>
  <c r="S2067"/>
  <c r="R2067"/>
  <c r="Q2067"/>
  <c r="AF2067" s="1"/>
  <c r="P2067"/>
  <c r="O2067"/>
  <c r="N2067"/>
  <c r="M2067"/>
  <c r="L2067"/>
  <c r="K2067"/>
  <c r="J2067"/>
  <c r="I2067"/>
  <c r="H2067"/>
  <c r="G2067"/>
  <c r="F2067"/>
  <c r="E2067"/>
  <c r="D2067"/>
  <c r="C2067"/>
  <c r="B2067"/>
  <c r="A2067"/>
  <c r="AC2066"/>
  <c r="X2066"/>
  <c r="V2066"/>
  <c r="T2066"/>
  <c r="AF2066" s="1"/>
  <c r="S2066"/>
  <c r="R2066"/>
  <c r="Q2066"/>
  <c r="P2066"/>
  <c r="O2066"/>
  <c r="N2066"/>
  <c r="M2066"/>
  <c r="L2066"/>
  <c r="K2066"/>
  <c r="J2066"/>
  <c r="I2066"/>
  <c r="H2066"/>
  <c r="G2066"/>
  <c r="F2066"/>
  <c r="E2066"/>
  <c r="Y2066" s="1"/>
  <c r="D2066"/>
  <c r="C2066"/>
  <c r="B2066"/>
  <c r="A2066"/>
  <c r="AF2065"/>
  <c r="AD2065"/>
  <c r="AC2065"/>
  <c r="X2065"/>
  <c r="W2065"/>
  <c r="V2065"/>
  <c r="T2065"/>
  <c r="S2065"/>
  <c r="R2065"/>
  <c r="Q2065"/>
  <c r="P2065"/>
  <c r="O2065"/>
  <c r="N2065"/>
  <c r="M2065"/>
  <c r="L2065"/>
  <c r="K2065"/>
  <c r="J2065"/>
  <c r="I2065"/>
  <c r="H2065"/>
  <c r="G2065"/>
  <c r="F2065"/>
  <c r="E2065"/>
  <c r="Y2065" s="1"/>
  <c r="D2065"/>
  <c r="C2065"/>
  <c r="B2065"/>
  <c r="A2065"/>
  <c r="AD2064"/>
  <c r="X2064"/>
  <c r="V2064"/>
  <c r="T2064"/>
  <c r="AF2064" s="1"/>
  <c r="S2064"/>
  <c r="R2064"/>
  <c r="Q2064"/>
  <c r="P2064"/>
  <c r="O2064"/>
  <c r="N2064"/>
  <c r="M2064"/>
  <c r="L2064"/>
  <c r="K2064"/>
  <c r="J2064"/>
  <c r="I2064"/>
  <c r="H2064"/>
  <c r="G2064"/>
  <c r="F2064"/>
  <c r="E2064"/>
  <c r="Y2064" s="1"/>
  <c r="D2064"/>
  <c r="C2064"/>
  <c r="B2064"/>
  <c r="A2064"/>
  <c r="AF2063"/>
  <c r="AD2063"/>
  <c r="AC2063"/>
  <c r="X2063"/>
  <c r="W2063"/>
  <c r="V2063"/>
  <c r="T2063"/>
  <c r="S2063"/>
  <c r="R2063"/>
  <c r="Q2063"/>
  <c r="P2063"/>
  <c r="O2063"/>
  <c r="N2063"/>
  <c r="M2063"/>
  <c r="L2063"/>
  <c r="K2063"/>
  <c r="J2063"/>
  <c r="I2063"/>
  <c r="H2063"/>
  <c r="G2063"/>
  <c r="F2063"/>
  <c r="E2063"/>
  <c r="Y2063" s="1"/>
  <c r="D2063"/>
  <c r="C2063"/>
  <c r="B2063"/>
  <c r="A2063"/>
  <c r="AD2062"/>
  <c r="Y2062"/>
  <c r="W2062"/>
  <c r="T2062"/>
  <c r="AE2062" s="1"/>
  <c r="S2062"/>
  <c r="R2062"/>
  <c r="Q2062"/>
  <c r="AF2062" s="1"/>
  <c r="P2062"/>
  <c r="O2062"/>
  <c r="N2062"/>
  <c r="M2062"/>
  <c r="L2062"/>
  <c r="K2062"/>
  <c r="J2062"/>
  <c r="I2062"/>
  <c r="H2062"/>
  <c r="G2062"/>
  <c r="F2062"/>
  <c r="E2062"/>
  <c r="D2062"/>
  <c r="C2062"/>
  <c r="B2062"/>
  <c r="A2062"/>
  <c r="AE2061"/>
  <c r="T2061"/>
  <c r="S2061"/>
  <c r="R2061"/>
  <c r="Q2061"/>
  <c r="P2061"/>
  <c r="O2061"/>
  <c r="N2061"/>
  <c r="M2061"/>
  <c r="L2061"/>
  <c r="K2061"/>
  <c r="J2061"/>
  <c r="I2061"/>
  <c r="H2061"/>
  <c r="G2061"/>
  <c r="F2061"/>
  <c r="E2061"/>
  <c r="W2061" s="1"/>
  <c r="D2061"/>
  <c r="C2061"/>
  <c r="B2061"/>
  <c r="A2061"/>
  <c r="AE2060"/>
  <c r="AC2060"/>
  <c r="AB2060" s="1"/>
  <c r="AA2060" s="1"/>
  <c r="W2060"/>
  <c r="T2060"/>
  <c r="AF2060" s="1"/>
  <c r="S2060"/>
  <c r="R2060"/>
  <c r="Q2060"/>
  <c r="Z2060" s="1"/>
  <c r="P2060"/>
  <c r="O2060"/>
  <c r="N2060"/>
  <c r="M2060"/>
  <c r="L2060"/>
  <c r="K2060"/>
  <c r="J2060"/>
  <c r="I2060"/>
  <c r="H2060"/>
  <c r="G2060"/>
  <c r="F2060"/>
  <c r="E2060"/>
  <c r="Y2060" s="1"/>
  <c r="D2060"/>
  <c r="C2060"/>
  <c r="B2060"/>
  <c r="A2060"/>
  <c r="AE2059"/>
  <c r="T2059"/>
  <c r="S2059"/>
  <c r="R2059"/>
  <c r="Q2059"/>
  <c r="P2059"/>
  <c r="O2059"/>
  <c r="N2059"/>
  <c r="M2059"/>
  <c r="L2059"/>
  <c r="K2059"/>
  <c r="J2059"/>
  <c r="I2059"/>
  <c r="H2059"/>
  <c r="G2059"/>
  <c r="F2059"/>
  <c r="E2059"/>
  <c r="D2059"/>
  <c r="C2059"/>
  <c r="B2059"/>
  <c r="A2059"/>
  <c r="AD2058"/>
  <c r="AC2058"/>
  <c r="X2058"/>
  <c r="W2058"/>
  <c r="V2058"/>
  <c r="T2058"/>
  <c r="AF2058" s="1"/>
  <c r="S2058"/>
  <c r="R2058"/>
  <c r="Q2058"/>
  <c r="P2058"/>
  <c r="O2058"/>
  <c r="N2058"/>
  <c r="M2058"/>
  <c r="L2058"/>
  <c r="K2058"/>
  <c r="J2058"/>
  <c r="I2058"/>
  <c r="H2058"/>
  <c r="G2058"/>
  <c r="F2058"/>
  <c r="E2058"/>
  <c r="Y2058" s="1"/>
  <c r="D2058"/>
  <c r="C2058"/>
  <c r="B2058"/>
  <c r="A2058"/>
  <c r="AD2057"/>
  <c r="W2057"/>
  <c r="T2057"/>
  <c r="AE2057" s="1"/>
  <c r="S2057"/>
  <c r="R2057"/>
  <c r="Q2057"/>
  <c r="AF2057" s="1"/>
  <c r="P2057"/>
  <c r="O2057"/>
  <c r="N2057"/>
  <c r="M2057"/>
  <c r="L2057"/>
  <c r="K2057"/>
  <c r="J2057"/>
  <c r="I2057"/>
  <c r="H2057"/>
  <c r="G2057"/>
  <c r="F2057"/>
  <c r="E2057"/>
  <c r="D2057"/>
  <c r="C2057"/>
  <c r="B2057"/>
  <c r="A2057"/>
  <c r="AE2056"/>
  <c r="T2056"/>
  <c r="S2056"/>
  <c r="R2056"/>
  <c r="Q2056"/>
  <c r="P2056"/>
  <c r="O2056"/>
  <c r="N2056"/>
  <c r="M2056"/>
  <c r="L2056"/>
  <c r="K2056"/>
  <c r="J2056"/>
  <c r="I2056"/>
  <c r="H2056"/>
  <c r="G2056"/>
  <c r="F2056"/>
  <c r="E2056"/>
  <c r="D2056"/>
  <c r="C2056"/>
  <c r="B2056"/>
  <c r="A2056"/>
  <c r="AE2055"/>
  <c r="AC2055"/>
  <c r="AB2055" s="1"/>
  <c r="AA2055" s="1"/>
  <c r="Y2055"/>
  <c r="W2055"/>
  <c r="T2055"/>
  <c r="AF2055" s="1"/>
  <c r="S2055"/>
  <c r="R2055"/>
  <c r="Q2055"/>
  <c r="Z2055" s="1"/>
  <c r="P2055"/>
  <c r="O2055"/>
  <c r="N2055"/>
  <c r="M2055"/>
  <c r="L2055"/>
  <c r="K2055"/>
  <c r="J2055"/>
  <c r="I2055"/>
  <c r="H2055"/>
  <c r="G2055"/>
  <c r="F2055"/>
  <c r="E2055"/>
  <c r="D2055"/>
  <c r="C2055"/>
  <c r="B2055"/>
  <c r="A2055"/>
  <c r="AC2054"/>
  <c r="X2054"/>
  <c r="V2054"/>
  <c r="T2054"/>
  <c r="AF2054" s="1"/>
  <c r="S2054"/>
  <c r="R2054"/>
  <c r="Q2054"/>
  <c r="P2054"/>
  <c r="O2054"/>
  <c r="N2054"/>
  <c r="M2054"/>
  <c r="L2054"/>
  <c r="K2054"/>
  <c r="J2054"/>
  <c r="I2054"/>
  <c r="H2054"/>
  <c r="G2054"/>
  <c r="F2054"/>
  <c r="E2054"/>
  <c r="Y2054" s="1"/>
  <c r="D2054"/>
  <c r="C2054"/>
  <c r="B2054"/>
  <c r="A2054"/>
  <c r="AF2053"/>
  <c r="AD2053"/>
  <c r="AC2053"/>
  <c r="X2053"/>
  <c r="W2053"/>
  <c r="V2053"/>
  <c r="T2053"/>
  <c r="S2053"/>
  <c r="R2053"/>
  <c r="Q2053"/>
  <c r="P2053"/>
  <c r="O2053"/>
  <c r="N2053"/>
  <c r="M2053"/>
  <c r="L2053"/>
  <c r="K2053"/>
  <c r="J2053"/>
  <c r="I2053"/>
  <c r="H2053"/>
  <c r="G2053"/>
  <c r="F2053"/>
  <c r="E2053"/>
  <c r="Y2053" s="1"/>
  <c r="D2053"/>
  <c r="C2053"/>
  <c r="B2053"/>
  <c r="A2053"/>
  <c r="AD2052"/>
  <c r="X2052"/>
  <c r="V2052"/>
  <c r="T2052"/>
  <c r="AE2052" s="1"/>
  <c r="S2052"/>
  <c r="R2052"/>
  <c r="Q2052"/>
  <c r="P2052"/>
  <c r="O2052"/>
  <c r="N2052"/>
  <c r="M2052"/>
  <c r="L2052"/>
  <c r="K2052"/>
  <c r="J2052"/>
  <c r="I2052"/>
  <c r="H2052"/>
  <c r="G2052"/>
  <c r="F2052"/>
  <c r="E2052"/>
  <c r="Y2052" s="1"/>
  <c r="D2052"/>
  <c r="C2052"/>
  <c r="B2052"/>
  <c r="A2052"/>
  <c r="AF2051"/>
  <c r="AD2051"/>
  <c r="AC2051"/>
  <c r="X2051"/>
  <c r="W2051"/>
  <c r="V2051"/>
  <c r="T2051"/>
  <c r="S2051"/>
  <c r="R2051"/>
  <c r="Q2051"/>
  <c r="P2051"/>
  <c r="O2051"/>
  <c r="N2051"/>
  <c r="M2051"/>
  <c r="L2051"/>
  <c r="K2051"/>
  <c r="J2051"/>
  <c r="I2051"/>
  <c r="H2051"/>
  <c r="G2051"/>
  <c r="F2051"/>
  <c r="E2051"/>
  <c r="Y2051" s="1"/>
  <c r="D2051"/>
  <c r="C2051"/>
  <c r="B2051"/>
  <c r="A2051"/>
  <c r="AD2050"/>
  <c r="Y2050"/>
  <c r="W2050"/>
  <c r="T2050"/>
  <c r="AE2050" s="1"/>
  <c r="S2050"/>
  <c r="R2050"/>
  <c r="Q2050"/>
  <c r="AF2050" s="1"/>
  <c r="P2050"/>
  <c r="O2050"/>
  <c r="N2050"/>
  <c r="M2050"/>
  <c r="L2050"/>
  <c r="K2050"/>
  <c r="J2050"/>
  <c r="I2050"/>
  <c r="H2050"/>
  <c r="G2050"/>
  <c r="F2050"/>
  <c r="E2050"/>
  <c r="D2050"/>
  <c r="C2050"/>
  <c r="B2050"/>
  <c r="A2050"/>
  <c r="AE2049"/>
  <c r="T2049"/>
  <c r="S2049"/>
  <c r="R2049"/>
  <c r="Q2049"/>
  <c r="P2049"/>
  <c r="O2049"/>
  <c r="N2049"/>
  <c r="M2049"/>
  <c r="L2049"/>
  <c r="K2049"/>
  <c r="J2049"/>
  <c r="I2049"/>
  <c r="H2049"/>
  <c r="G2049"/>
  <c r="F2049"/>
  <c r="E2049"/>
  <c r="W2049" s="1"/>
  <c r="D2049"/>
  <c r="C2049"/>
  <c r="B2049"/>
  <c r="A2049"/>
  <c r="AE2048"/>
  <c r="AC2048"/>
  <c r="AB2048" s="1"/>
  <c r="AA2048" s="1"/>
  <c r="W2048"/>
  <c r="T2048"/>
  <c r="AF2048" s="1"/>
  <c r="S2048"/>
  <c r="R2048"/>
  <c r="Q2048"/>
  <c r="Z2048" s="1"/>
  <c r="P2048"/>
  <c r="O2048"/>
  <c r="N2048"/>
  <c r="M2048"/>
  <c r="L2048"/>
  <c r="K2048"/>
  <c r="J2048"/>
  <c r="I2048"/>
  <c r="H2048"/>
  <c r="G2048"/>
  <c r="F2048"/>
  <c r="E2048"/>
  <c r="Y2048" s="1"/>
  <c r="D2048"/>
  <c r="C2048"/>
  <c r="B2048"/>
  <c r="A2048"/>
  <c r="AE2047"/>
  <c r="Y2047"/>
  <c r="T2047"/>
  <c r="S2047"/>
  <c r="R2047"/>
  <c r="Q2047"/>
  <c r="P2047"/>
  <c r="O2047"/>
  <c r="N2047"/>
  <c r="M2047"/>
  <c r="L2047"/>
  <c r="K2047"/>
  <c r="J2047"/>
  <c r="I2047"/>
  <c r="H2047"/>
  <c r="G2047"/>
  <c r="F2047"/>
  <c r="E2047"/>
  <c r="D2047"/>
  <c r="C2047"/>
  <c r="B2047"/>
  <c r="A2047"/>
  <c r="AD2046"/>
  <c r="AC2046"/>
  <c r="X2046"/>
  <c r="W2046"/>
  <c r="V2046"/>
  <c r="T2046"/>
  <c r="AF2046" s="1"/>
  <c r="S2046"/>
  <c r="R2046"/>
  <c r="Q2046"/>
  <c r="P2046"/>
  <c r="O2046"/>
  <c r="N2046"/>
  <c r="M2046"/>
  <c r="L2046"/>
  <c r="K2046"/>
  <c r="J2046"/>
  <c r="I2046"/>
  <c r="H2046"/>
  <c r="G2046"/>
  <c r="F2046"/>
  <c r="E2046"/>
  <c r="Y2046" s="1"/>
  <c r="D2046"/>
  <c r="C2046"/>
  <c r="B2046"/>
  <c r="A2046"/>
  <c r="AD2045"/>
  <c r="X2045"/>
  <c r="V2045"/>
  <c r="T2045"/>
  <c r="S2045"/>
  <c r="R2045"/>
  <c r="Q2045"/>
  <c r="P2045"/>
  <c r="O2045"/>
  <c r="N2045"/>
  <c r="M2045"/>
  <c r="L2045"/>
  <c r="K2045"/>
  <c r="J2045"/>
  <c r="I2045"/>
  <c r="H2045"/>
  <c r="G2045"/>
  <c r="F2045"/>
  <c r="E2045"/>
  <c r="Y2045" s="1"/>
  <c r="D2045"/>
  <c r="C2045"/>
  <c r="B2045"/>
  <c r="A2045"/>
  <c r="AF2044"/>
  <c r="AD2044"/>
  <c r="AC2044"/>
  <c r="AB2044" s="1"/>
  <c r="AA2044" s="1"/>
  <c r="X2044"/>
  <c r="W2044"/>
  <c r="V2044"/>
  <c r="T2044"/>
  <c r="AE2044" s="1"/>
  <c r="S2044"/>
  <c r="R2044"/>
  <c r="Q2044"/>
  <c r="P2044"/>
  <c r="O2044"/>
  <c r="N2044"/>
  <c r="M2044"/>
  <c r="L2044"/>
  <c r="K2044"/>
  <c r="J2044"/>
  <c r="I2044"/>
  <c r="H2044"/>
  <c r="G2044"/>
  <c r="F2044"/>
  <c r="E2044"/>
  <c r="Y2044" s="1"/>
  <c r="D2044"/>
  <c r="C2044"/>
  <c r="B2044"/>
  <c r="A2044"/>
  <c r="AE2043"/>
  <c r="T2043"/>
  <c r="S2043"/>
  <c r="R2043"/>
  <c r="Q2043"/>
  <c r="Z2043" s="1"/>
  <c r="P2043"/>
  <c r="O2043"/>
  <c r="N2043"/>
  <c r="M2043"/>
  <c r="L2043"/>
  <c r="K2043"/>
  <c r="J2043"/>
  <c r="I2043"/>
  <c r="H2043"/>
  <c r="G2043"/>
  <c r="F2043"/>
  <c r="E2043"/>
  <c r="D2043"/>
  <c r="C2043"/>
  <c r="B2043"/>
  <c r="A2043"/>
  <c r="AF2042"/>
  <c r="AD2042"/>
  <c r="Y2042"/>
  <c r="W2042"/>
  <c r="V2042"/>
  <c r="T2042"/>
  <c r="S2042"/>
  <c r="R2042"/>
  <c r="Q2042"/>
  <c r="P2042"/>
  <c r="O2042"/>
  <c r="N2042"/>
  <c r="M2042"/>
  <c r="L2042"/>
  <c r="K2042"/>
  <c r="J2042"/>
  <c r="I2042"/>
  <c r="H2042"/>
  <c r="G2042"/>
  <c r="F2042"/>
  <c r="E2042"/>
  <c r="X2042" s="1"/>
  <c r="D2042"/>
  <c r="C2042"/>
  <c r="B2042"/>
  <c r="A2042"/>
  <c r="AE2041"/>
  <c r="T2041"/>
  <c r="S2041"/>
  <c r="R2041"/>
  <c r="Q2041"/>
  <c r="Z2041" s="1"/>
  <c r="P2041"/>
  <c r="O2041"/>
  <c r="N2041"/>
  <c r="M2041"/>
  <c r="L2041"/>
  <c r="K2041"/>
  <c r="J2041"/>
  <c r="I2041"/>
  <c r="H2041"/>
  <c r="G2041"/>
  <c r="F2041"/>
  <c r="E2041"/>
  <c r="X2041" s="1"/>
  <c r="D2041"/>
  <c r="C2041"/>
  <c r="B2041"/>
  <c r="A2041"/>
  <c r="AE2040"/>
  <c r="T2040"/>
  <c r="S2040"/>
  <c r="R2040"/>
  <c r="Q2040"/>
  <c r="AF2040" s="1"/>
  <c r="P2040"/>
  <c r="O2040"/>
  <c r="N2040"/>
  <c r="M2040"/>
  <c r="L2040"/>
  <c r="K2040"/>
  <c r="J2040"/>
  <c r="I2040"/>
  <c r="H2040"/>
  <c r="G2040"/>
  <c r="F2040"/>
  <c r="E2040"/>
  <c r="W2040" s="1"/>
  <c r="D2040"/>
  <c r="C2040"/>
  <c r="B2040"/>
  <c r="A2040"/>
  <c r="AD2039"/>
  <c r="Y2039"/>
  <c r="W2039"/>
  <c r="T2039"/>
  <c r="S2039"/>
  <c r="R2039"/>
  <c r="Q2039"/>
  <c r="P2039"/>
  <c r="O2039"/>
  <c r="N2039"/>
  <c r="M2039"/>
  <c r="L2039"/>
  <c r="K2039"/>
  <c r="J2039"/>
  <c r="I2039"/>
  <c r="H2039"/>
  <c r="G2039"/>
  <c r="F2039"/>
  <c r="E2039"/>
  <c r="V2039" s="1"/>
  <c r="D2039"/>
  <c r="C2039"/>
  <c r="B2039"/>
  <c r="A2039"/>
  <c r="AC2038"/>
  <c r="AB2038" s="1"/>
  <c r="AA2038" s="1"/>
  <c r="Z2038" s="1"/>
  <c r="T2038"/>
  <c r="AE2038" s="1"/>
  <c r="S2038"/>
  <c r="R2038"/>
  <c r="Q2038"/>
  <c r="AF2038" s="1"/>
  <c r="P2038"/>
  <c r="O2038"/>
  <c r="N2038"/>
  <c r="M2038"/>
  <c r="L2038"/>
  <c r="K2038"/>
  <c r="J2038"/>
  <c r="I2038"/>
  <c r="H2038"/>
  <c r="G2038"/>
  <c r="F2038"/>
  <c r="E2038"/>
  <c r="D2038"/>
  <c r="C2038"/>
  <c r="B2038"/>
  <c r="A2038"/>
  <c r="AD2037"/>
  <c r="AC2037"/>
  <c r="X2037"/>
  <c r="W2037"/>
  <c r="V2037"/>
  <c r="T2037"/>
  <c r="S2037"/>
  <c r="R2037"/>
  <c r="Q2037"/>
  <c r="P2037"/>
  <c r="O2037"/>
  <c r="N2037"/>
  <c r="M2037"/>
  <c r="L2037"/>
  <c r="K2037"/>
  <c r="J2037"/>
  <c r="I2037"/>
  <c r="H2037"/>
  <c r="G2037"/>
  <c r="F2037"/>
  <c r="E2037"/>
  <c r="Y2037" s="1"/>
  <c r="D2037"/>
  <c r="C2037"/>
  <c r="B2037"/>
  <c r="A2037"/>
  <c r="AD2036"/>
  <c r="Y2036"/>
  <c r="X2036"/>
  <c r="V2036"/>
  <c r="T2036"/>
  <c r="AE2036" s="1"/>
  <c r="S2036"/>
  <c r="R2036"/>
  <c r="Q2036"/>
  <c r="P2036"/>
  <c r="O2036"/>
  <c r="N2036"/>
  <c r="M2036"/>
  <c r="L2036"/>
  <c r="K2036"/>
  <c r="J2036"/>
  <c r="I2036"/>
  <c r="H2036"/>
  <c r="G2036"/>
  <c r="F2036"/>
  <c r="E2036"/>
  <c r="D2036"/>
  <c r="C2036"/>
  <c r="B2036"/>
  <c r="A2036"/>
  <c r="AF2035"/>
  <c r="AD2035"/>
  <c r="AC2035"/>
  <c r="AB2035" s="1"/>
  <c r="X2035"/>
  <c r="W2035"/>
  <c r="V2035"/>
  <c r="T2035"/>
  <c r="S2035"/>
  <c r="R2035"/>
  <c r="Q2035"/>
  <c r="P2035"/>
  <c r="O2035"/>
  <c r="N2035"/>
  <c r="M2035"/>
  <c r="L2035"/>
  <c r="K2035"/>
  <c r="J2035"/>
  <c r="I2035"/>
  <c r="H2035"/>
  <c r="G2035"/>
  <c r="F2035"/>
  <c r="E2035"/>
  <c r="Y2035" s="1"/>
  <c r="D2035"/>
  <c r="C2035"/>
  <c r="B2035"/>
  <c r="A2035"/>
  <c r="AE2034"/>
  <c r="Y2034"/>
  <c r="W2034"/>
  <c r="T2034"/>
  <c r="S2034"/>
  <c r="R2034"/>
  <c r="Q2034"/>
  <c r="P2034"/>
  <c r="O2034"/>
  <c r="N2034"/>
  <c r="M2034"/>
  <c r="L2034"/>
  <c r="K2034"/>
  <c r="J2034"/>
  <c r="I2034"/>
  <c r="H2034"/>
  <c r="G2034"/>
  <c r="F2034"/>
  <c r="E2034"/>
  <c r="D2034"/>
  <c r="C2034"/>
  <c r="B2034"/>
  <c r="A2034"/>
  <c r="Z2033"/>
  <c r="T2033"/>
  <c r="S2033"/>
  <c r="R2033"/>
  <c r="Q2033"/>
  <c r="AF2033" s="1"/>
  <c r="P2033"/>
  <c r="O2033"/>
  <c r="N2033"/>
  <c r="AE2033" s="1"/>
  <c r="M2033"/>
  <c r="L2033"/>
  <c r="K2033"/>
  <c r="J2033"/>
  <c r="I2033"/>
  <c r="H2033"/>
  <c r="G2033"/>
  <c r="F2033"/>
  <c r="E2033"/>
  <c r="D2033"/>
  <c r="C2033"/>
  <c r="B2033"/>
  <c r="A2033"/>
  <c r="AE2032"/>
  <c r="T2032"/>
  <c r="S2032"/>
  <c r="R2032"/>
  <c r="Q2032"/>
  <c r="Z2032" s="1"/>
  <c r="P2032"/>
  <c r="O2032"/>
  <c r="N2032"/>
  <c r="M2032"/>
  <c r="L2032"/>
  <c r="K2032"/>
  <c r="J2032"/>
  <c r="I2032"/>
  <c r="H2032"/>
  <c r="G2032"/>
  <c r="F2032"/>
  <c r="E2032"/>
  <c r="X2032" s="1"/>
  <c r="D2032"/>
  <c r="C2032"/>
  <c r="B2032"/>
  <c r="A2032"/>
  <c r="AF2031"/>
  <c r="AE2031"/>
  <c r="Z2031"/>
  <c r="Y2031"/>
  <c r="W2031"/>
  <c r="T2031"/>
  <c r="S2031"/>
  <c r="R2031"/>
  <c r="Q2031"/>
  <c r="P2031"/>
  <c r="O2031"/>
  <c r="N2031"/>
  <c r="M2031"/>
  <c r="L2031"/>
  <c r="K2031"/>
  <c r="J2031"/>
  <c r="I2031"/>
  <c r="H2031"/>
  <c r="G2031"/>
  <c r="F2031"/>
  <c r="E2031"/>
  <c r="D2031"/>
  <c r="C2031"/>
  <c r="B2031"/>
  <c r="A2031"/>
  <c r="AD2030"/>
  <c r="AC2030"/>
  <c r="X2030"/>
  <c r="W2030"/>
  <c r="V2030"/>
  <c r="T2030"/>
  <c r="AF2030" s="1"/>
  <c r="S2030"/>
  <c r="R2030"/>
  <c r="Q2030"/>
  <c r="P2030"/>
  <c r="O2030"/>
  <c r="N2030"/>
  <c r="AE2030" s="1"/>
  <c r="M2030"/>
  <c r="L2030"/>
  <c r="K2030"/>
  <c r="J2030"/>
  <c r="I2030"/>
  <c r="H2030"/>
  <c r="G2030"/>
  <c r="F2030"/>
  <c r="E2030"/>
  <c r="Y2030" s="1"/>
  <c r="D2030"/>
  <c r="C2030"/>
  <c r="B2030"/>
  <c r="A2030"/>
  <c r="Z2029"/>
  <c r="X2029"/>
  <c r="V2029"/>
  <c r="T2029"/>
  <c r="AF2029" s="1"/>
  <c r="S2029"/>
  <c r="R2029"/>
  <c r="Q2029"/>
  <c r="P2029"/>
  <c r="O2029"/>
  <c r="N2029"/>
  <c r="AE2029" s="1"/>
  <c r="M2029"/>
  <c r="L2029"/>
  <c r="K2029"/>
  <c r="J2029"/>
  <c r="I2029"/>
  <c r="H2029"/>
  <c r="G2029"/>
  <c r="F2029"/>
  <c r="E2029"/>
  <c r="D2029"/>
  <c r="C2029"/>
  <c r="B2029"/>
  <c r="A2029"/>
  <c r="AD2028"/>
  <c r="AC2028"/>
  <c r="AB2028" s="1"/>
  <c r="AA2028" s="1"/>
  <c r="X2028"/>
  <c r="W2028"/>
  <c r="V2028"/>
  <c r="T2028"/>
  <c r="S2028"/>
  <c r="R2028"/>
  <c r="Q2028"/>
  <c r="P2028"/>
  <c r="O2028"/>
  <c r="N2028"/>
  <c r="M2028"/>
  <c r="L2028"/>
  <c r="K2028"/>
  <c r="J2028"/>
  <c r="I2028"/>
  <c r="H2028"/>
  <c r="G2028"/>
  <c r="F2028"/>
  <c r="E2028"/>
  <c r="Y2028" s="1"/>
  <c r="D2028"/>
  <c r="C2028"/>
  <c r="B2028"/>
  <c r="A2028"/>
  <c r="Y2027"/>
  <c r="V2027"/>
  <c r="T2027"/>
  <c r="AE2027" s="1"/>
  <c r="S2027"/>
  <c r="R2027"/>
  <c r="Q2027"/>
  <c r="P2027"/>
  <c r="O2027"/>
  <c r="N2027"/>
  <c r="M2027"/>
  <c r="L2027"/>
  <c r="K2027"/>
  <c r="J2027"/>
  <c r="I2027"/>
  <c r="H2027"/>
  <c r="G2027"/>
  <c r="F2027"/>
  <c r="E2027"/>
  <c r="D2027"/>
  <c r="C2027"/>
  <c r="B2027"/>
  <c r="A2027"/>
  <c r="AC2026"/>
  <c r="AB2026" s="1"/>
  <c r="AA2026" s="1"/>
  <c r="Z2026" s="1"/>
  <c r="T2026"/>
  <c r="AE2026" s="1"/>
  <c r="S2026"/>
  <c r="R2026"/>
  <c r="Q2026"/>
  <c r="AF2026" s="1"/>
  <c r="P2026"/>
  <c r="O2026"/>
  <c r="N2026"/>
  <c r="M2026"/>
  <c r="L2026"/>
  <c r="K2026"/>
  <c r="J2026"/>
  <c r="I2026"/>
  <c r="H2026"/>
  <c r="G2026"/>
  <c r="F2026"/>
  <c r="E2026"/>
  <c r="D2026"/>
  <c r="C2026"/>
  <c r="B2026"/>
  <c r="A2026"/>
  <c r="AD2025"/>
  <c r="Y2025"/>
  <c r="X2025"/>
  <c r="W2025"/>
  <c r="T2025"/>
  <c r="AF2025" s="1"/>
  <c r="S2025"/>
  <c r="R2025"/>
  <c r="Q2025"/>
  <c r="P2025"/>
  <c r="O2025"/>
  <c r="N2025"/>
  <c r="M2025"/>
  <c r="L2025"/>
  <c r="K2025"/>
  <c r="J2025"/>
  <c r="I2025"/>
  <c r="H2025"/>
  <c r="G2025"/>
  <c r="F2025"/>
  <c r="E2025"/>
  <c r="V2025" s="1"/>
  <c r="D2025"/>
  <c r="C2025"/>
  <c r="B2025"/>
  <c r="A2025"/>
  <c r="AF2024"/>
  <c r="AC2024"/>
  <c r="AB2024" s="1"/>
  <c r="Y2024"/>
  <c r="W2024"/>
  <c r="V2024"/>
  <c r="T2024"/>
  <c r="S2024"/>
  <c r="R2024"/>
  <c r="Q2024"/>
  <c r="Z2024" s="1"/>
  <c r="P2024"/>
  <c r="O2024"/>
  <c r="N2024"/>
  <c r="AE2024" s="1"/>
  <c r="M2024"/>
  <c r="L2024"/>
  <c r="K2024"/>
  <c r="J2024"/>
  <c r="I2024"/>
  <c r="H2024"/>
  <c r="G2024"/>
  <c r="F2024"/>
  <c r="E2024"/>
  <c r="D2024"/>
  <c r="C2024"/>
  <c r="B2024"/>
  <c r="A2024"/>
  <c r="AE2023"/>
  <c r="AC2023"/>
  <c r="AB2023" s="1"/>
  <c r="AA2023" s="1"/>
  <c r="T2023"/>
  <c r="S2023"/>
  <c r="R2023"/>
  <c r="Q2023"/>
  <c r="Z2023" s="1"/>
  <c r="P2023"/>
  <c r="O2023"/>
  <c r="N2023"/>
  <c r="M2023"/>
  <c r="L2023"/>
  <c r="K2023"/>
  <c r="J2023"/>
  <c r="I2023"/>
  <c r="H2023"/>
  <c r="G2023"/>
  <c r="F2023"/>
  <c r="E2023"/>
  <c r="W2023" s="1"/>
  <c r="D2023"/>
  <c r="C2023"/>
  <c r="B2023"/>
  <c r="A2023"/>
  <c r="AE2022"/>
  <c r="T2022"/>
  <c r="S2022"/>
  <c r="R2022"/>
  <c r="Q2022"/>
  <c r="P2022"/>
  <c r="O2022"/>
  <c r="N2022"/>
  <c r="M2022"/>
  <c r="L2022"/>
  <c r="K2022"/>
  <c r="J2022"/>
  <c r="I2022"/>
  <c r="H2022"/>
  <c r="G2022"/>
  <c r="F2022"/>
  <c r="E2022"/>
  <c r="V2022" s="1"/>
  <c r="D2022"/>
  <c r="C2022"/>
  <c r="B2022"/>
  <c r="A2022"/>
  <c r="AC2021"/>
  <c r="AB2021" s="1"/>
  <c r="AA2021" s="1"/>
  <c r="Z2021"/>
  <c r="X2021"/>
  <c r="T2021"/>
  <c r="AE2021" s="1"/>
  <c r="S2021"/>
  <c r="R2021"/>
  <c r="Q2021"/>
  <c r="AF2021" s="1"/>
  <c r="P2021"/>
  <c r="O2021"/>
  <c r="N2021"/>
  <c r="M2021"/>
  <c r="L2021"/>
  <c r="K2021"/>
  <c r="J2021"/>
  <c r="I2021"/>
  <c r="H2021"/>
  <c r="G2021"/>
  <c r="F2021"/>
  <c r="E2021"/>
  <c r="D2021"/>
  <c r="C2021"/>
  <c r="B2021"/>
  <c r="A2021"/>
  <c r="AD2020"/>
  <c r="Y2020"/>
  <c r="X2020"/>
  <c r="W2020"/>
  <c r="T2020"/>
  <c r="AF2020" s="1"/>
  <c r="S2020"/>
  <c r="R2020"/>
  <c r="Q2020"/>
  <c r="P2020"/>
  <c r="O2020"/>
  <c r="N2020"/>
  <c r="M2020"/>
  <c r="L2020"/>
  <c r="K2020"/>
  <c r="J2020"/>
  <c r="I2020"/>
  <c r="H2020"/>
  <c r="G2020"/>
  <c r="F2020"/>
  <c r="E2020"/>
  <c r="V2020" s="1"/>
  <c r="D2020"/>
  <c r="C2020"/>
  <c r="B2020"/>
  <c r="A2020"/>
  <c r="AF2019"/>
  <c r="AC2019"/>
  <c r="AB2019" s="1"/>
  <c r="Y2019"/>
  <c r="W2019"/>
  <c r="V2019"/>
  <c r="T2019"/>
  <c r="S2019"/>
  <c r="R2019"/>
  <c r="Q2019"/>
  <c r="Z2019" s="1"/>
  <c r="P2019"/>
  <c r="O2019"/>
  <c r="N2019"/>
  <c r="AE2019" s="1"/>
  <c r="M2019"/>
  <c r="L2019"/>
  <c r="K2019"/>
  <c r="J2019"/>
  <c r="I2019"/>
  <c r="H2019"/>
  <c r="G2019"/>
  <c r="F2019"/>
  <c r="E2019"/>
  <c r="D2019"/>
  <c r="C2019"/>
  <c r="B2019"/>
  <c r="A2019"/>
  <c r="AD2018"/>
  <c r="AC2018"/>
  <c r="X2018"/>
  <c r="W2018"/>
  <c r="V2018"/>
  <c r="T2018"/>
  <c r="AF2018" s="1"/>
  <c r="S2018"/>
  <c r="R2018"/>
  <c r="Q2018"/>
  <c r="P2018"/>
  <c r="O2018"/>
  <c r="N2018"/>
  <c r="M2018"/>
  <c r="L2018"/>
  <c r="K2018"/>
  <c r="J2018"/>
  <c r="I2018"/>
  <c r="H2018"/>
  <c r="G2018"/>
  <c r="F2018"/>
  <c r="E2018"/>
  <c r="Y2018" s="1"/>
  <c r="D2018"/>
  <c r="C2018"/>
  <c r="B2018"/>
  <c r="A2018"/>
  <c r="AF2017"/>
  <c r="Y2017"/>
  <c r="V2017"/>
  <c r="T2017"/>
  <c r="S2017"/>
  <c r="R2017"/>
  <c r="Q2017"/>
  <c r="Z2017" s="1"/>
  <c r="P2017"/>
  <c r="O2017"/>
  <c r="N2017"/>
  <c r="M2017"/>
  <c r="L2017"/>
  <c r="K2017"/>
  <c r="J2017"/>
  <c r="I2017"/>
  <c r="H2017"/>
  <c r="G2017"/>
  <c r="F2017"/>
  <c r="E2017"/>
  <c r="D2017"/>
  <c r="C2017"/>
  <c r="B2017"/>
  <c r="A2017"/>
  <c r="AD2016"/>
  <c r="AC2016"/>
  <c r="AB2016" s="1"/>
  <c r="AA2016" s="1"/>
  <c r="X2016"/>
  <c r="W2016"/>
  <c r="V2016"/>
  <c r="T2016"/>
  <c r="AE2016" s="1"/>
  <c r="S2016"/>
  <c r="R2016"/>
  <c r="Q2016"/>
  <c r="P2016"/>
  <c r="O2016"/>
  <c r="N2016"/>
  <c r="M2016"/>
  <c r="L2016"/>
  <c r="K2016"/>
  <c r="J2016"/>
  <c r="I2016"/>
  <c r="H2016"/>
  <c r="G2016"/>
  <c r="F2016"/>
  <c r="E2016"/>
  <c r="Y2016" s="1"/>
  <c r="D2016"/>
  <c r="C2016"/>
  <c r="B2016"/>
  <c r="A2016"/>
  <c r="Y2015"/>
  <c r="X2015"/>
  <c r="T2015"/>
  <c r="AE2015" s="1"/>
  <c r="S2015"/>
  <c r="R2015"/>
  <c r="Q2015"/>
  <c r="P2015"/>
  <c r="O2015"/>
  <c r="N2015"/>
  <c r="M2015"/>
  <c r="L2015"/>
  <c r="K2015"/>
  <c r="J2015"/>
  <c r="I2015"/>
  <c r="H2015"/>
  <c r="G2015"/>
  <c r="F2015"/>
  <c r="E2015"/>
  <c r="D2015"/>
  <c r="C2015"/>
  <c r="B2015"/>
  <c r="A2015"/>
  <c r="AF2014"/>
  <c r="AD2014"/>
  <c r="Y2014"/>
  <c r="W2014"/>
  <c r="V2014"/>
  <c r="T2014"/>
  <c r="AE2014" s="1"/>
  <c r="S2014"/>
  <c r="R2014"/>
  <c r="Q2014"/>
  <c r="P2014"/>
  <c r="O2014"/>
  <c r="N2014"/>
  <c r="M2014"/>
  <c r="L2014"/>
  <c r="K2014"/>
  <c r="J2014"/>
  <c r="I2014"/>
  <c r="H2014"/>
  <c r="G2014"/>
  <c r="F2014"/>
  <c r="E2014"/>
  <c r="X2014" s="1"/>
  <c r="D2014"/>
  <c r="C2014"/>
  <c r="B2014"/>
  <c r="A2014"/>
  <c r="AE2013"/>
  <c r="W2013"/>
  <c r="T2013"/>
  <c r="S2013"/>
  <c r="R2013"/>
  <c r="Q2013"/>
  <c r="Z2013" s="1"/>
  <c r="P2013"/>
  <c r="O2013"/>
  <c r="N2013"/>
  <c r="M2013"/>
  <c r="L2013"/>
  <c r="K2013"/>
  <c r="J2013"/>
  <c r="I2013"/>
  <c r="H2013"/>
  <c r="G2013"/>
  <c r="F2013"/>
  <c r="E2013"/>
  <c r="X2013" s="1"/>
  <c r="D2013"/>
  <c r="C2013"/>
  <c r="B2013"/>
  <c r="A2013"/>
  <c r="Z2012"/>
  <c r="W2012"/>
  <c r="T2012"/>
  <c r="S2012"/>
  <c r="R2012"/>
  <c r="Q2012"/>
  <c r="AF2012" s="1"/>
  <c r="P2012"/>
  <c r="O2012"/>
  <c r="N2012"/>
  <c r="AE2012" s="1"/>
  <c r="M2012"/>
  <c r="L2012"/>
  <c r="K2012"/>
  <c r="J2012"/>
  <c r="I2012"/>
  <c r="H2012"/>
  <c r="G2012"/>
  <c r="F2012"/>
  <c r="E2012"/>
  <c r="D2012"/>
  <c r="C2012"/>
  <c r="B2012"/>
  <c r="A2012"/>
  <c r="T2011"/>
  <c r="S2011"/>
  <c r="R2011"/>
  <c r="Q2011"/>
  <c r="Z2011" s="1"/>
  <c r="P2011"/>
  <c r="O2011"/>
  <c r="N2011"/>
  <c r="M2011"/>
  <c r="L2011"/>
  <c r="K2011"/>
  <c r="J2011"/>
  <c r="I2011"/>
  <c r="H2011"/>
  <c r="G2011"/>
  <c r="F2011"/>
  <c r="E2011"/>
  <c r="W2011" s="1"/>
  <c r="D2011"/>
  <c r="C2011"/>
  <c r="B2011"/>
  <c r="A2011"/>
  <c r="X2010"/>
  <c r="T2010"/>
  <c r="AE2010" s="1"/>
  <c r="S2010"/>
  <c r="R2010"/>
  <c r="Q2010"/>
  <c r="AF2010" s="1"/>
  <c r="P2010"/>
  <c r="O2010"/>
  <c r="N2010"/>
  <c r="M2010"/>
  <c r="L2010"/>
  <c r="K2010"/>
  <c r="J2010"/>
  <c r="I2010"/>
  <c r="H2010"/>
  <c r="G2010"/>
  <c r="F2010"/>
  <c r="E2010"/>
  <c r="Y2010" s="1"/>
  <c r="D2010"/>
  <c r="C2010"/>
  <c r="B2010"/>
  <c r="A2010"/>
  <c r="AD2009"/>
  <c r="AC2009"/>
  <c r="X2009"/>
  <c r="W2009"/>
  <c r="V2009"/>
  <c r="T2009"/>
  <c r="S2009"/>
  <c r="R2009"/>
  <c r="Q2009"/>
  <c r="P2009"/>
  <c r="O2009"/>
  <c r="N2009"/>
  <c r="M2009"/>
  <c r="L2009"/>
  <c r="K2009"/>
  <c r="J2009"/>
  <c r="I2009"/>
  <c r="H2009"/>
  <c r="G2009"/>
  <c r="F2009"/>
  <c r="E2009"/>
  <c r="Y2009" s="1"/>
  <c r="D2009"/>
  <c r="C2009"/>
  <c r="B2009"/>
  <c r="A2009"/>
  <c r="AD2008"/>
  <c r="Y2008"/>
  <c r="X2008"/>
  <c r="V2008"/>
  <c r="T2008"/>
  <c r="AE2008" s="1"/>
  <c r="S2008"/>
  <c r="R2008"/>
  <c r="Q2008"/>
  <c r="P2008"/>
  <c r="O2008"/>
  <c r="N2008"/>
  <c r="M2008"/>
  <c r="L2008"/>
  <c r="K2008"/>
  <c r="J2008"/>
  <c r="I2008"/>
  <c r="H2008"/>
  <c r="G2008"/>
  <c r="F2008"/>
  <c r="E2008"/>
  <c r="D2008"/>
  <c r="C2008"/>
  <c r="B2008"/>
  <c r="A2008"/>
  <c r="AF2007"/>
  <c r="AD2007"/>
  <c r="AC2007"/>
  <c r="AB2007" s="1"/>
  <c r="X2007"/>
  <c r="W2007"/>
  <c r="V2007"/>
  <c r="T2007"/>
  <c r="S2007"/>
  <c r="R2007"/>
  <c r="Q2007"/>
  <c r="P2007"/>
  <c r="O2007"/>
  <c r="N2007"/>
  <c r="M2007"/>
  <c r="L2007"/>
  <c r="K2007"/>
  <c r="J2007"/>
  <c r="I2007"/>
  <c r="H2007"/>
  <c r="G2007"/>
  <c r="F2007"/>
  <c r="E2007"/>
  <c r="Y2007" s="1"/>
  <c r="D2007"/>
  <c r="C2007"/>
  <c r="B2007"/>
  <c r="A2007"/>
  <c r="AE2006"/>
  <c r="Y2006"/>
  <c r="W2006"/>
  <c r="T2006"/>
  <c r="S2006"/>
  <c r="R2006"/>
  <c r="Q2006"/>
  <c r="P2006"/>
  <c r="O2006"/>
  <c r="N2006"/>
  <c r="M2006"/>
  <c r="L2006"/>
  <c r="K2006"/>
  <c r="J2006"/>
  <c r="I2006"/>
  <c r="H2006"/>
  <c r="G2006"/>
  <c r="F2006"/>
  <c r="E2006"/>
  <c r="D2006"/>
  <c r="C2006"/>
  <c r="B2006"/>
  <c r="A2006"/>
  <c r="Z2005"/>
  <c r="T2005"/>
  <c r="S2005"/>
  <c r="R2005"/>
  <c r="Q2005"/>
  <c r="AF2005" s="1"/>
  <c r="P2005"/>
  <c r="O2005"/>
  <c r="N2005"/>
  <c r="AE2005" s="1"/>
  <c r="M2005"/>
  <c r="L2005"/>
  <c r="K2005"/>
  <c r="J2005"/>
  <c r="I2005"/>
  <c r="H2005"/>
  <c r="G2005"/>
  <c r="F2005"/>
  <c r="E2005"/>
  <c r="D2005"/>
  <c r="C2005"/>
  <c r="B2005"/>
  <c r="A2005"/>
  <c r="AE2004"/>
  <c r="T2004"/>
  <c r="S2004"/>
  <c r="R2004"/>
  <c r="Q2004"/>
  <c r="Z2004" s="1"/>
  <c r="P2004"/>
  <c r="O2004"/>
  <c r="N2004"/>
  <c r="M2004"/>
  <c r="L2004"/>
  <c r="K2004"/>
  <c r="J2004"/>
  <c r="I2004"/>
  <c r="H2004"/>
  <c r="G2004"/>
  <c r="F2004"/>
  <c r="E2004"/>
  <c r="X2004" s="1"/>
  <c r="D2004"/>
  <c r="C2004"/>
  <c r="B2004"/>
  <c r="A2004"/>
  <c r="AF2003"/>
  <c r="Z2003"/>
  <c r="Y2003"/>
  <c r="X2003" s="1"/>
  <c r="V2003"/>
  <c r="T2003"/>
  <c r="AE2003" s="1"/>
  <c r="S2003"/>
  <c r="R2003"/>
  <c r="Q2003"/>
  <c r="P2003"/>
  <c r="O2003"/>
  <c r="N2003"/>
  <c r="M2003"/>
  <c r="L2003"/>
  <c r="K2003"/>
  <c r="J2003"/>
  <c r="I2003"/>
  <c r="H2003"/>
  <c r="G2003"/>
  <c r="F2003"/>
  <c r="E2003"/>
  <c r="D2003"/>
  <c r="C2003"/>
  <c r="B2003"/>
  <c r="A2003"/>
  <c r="AC2002"/>
  <c r="AB2002" s="1"/>
  <c r="AA2002" s="1"/>
  <c r="Z2002" s="1"/>
  <c r="T2002"/>
  <c r="S2002"/>
  <c r="R2002"/>
  <c r="Q2002"/>
  <c r="AF2002" s="1"/>
  <c r="P2002"/>
  <c r="O2002"/>
  <c r="N2002"/>
  <c r="M2002"/>
  <c r="L2002"/>
  <c r="K2002"/>
  <c r="J2002"/>
  <c r="I2002"/>
  <c r="H2002"/>
  <c r="G2002"/>
  <c r="F2002"/>
  <c r="E2002"/>
  <c r="D2002"/>
  <c r="C2002"/>
  <c r="B2002"/>
  <c r="A2002"/>
  <c r="T2001"/>
  <c r="S2001"/>
  <c r="R2001"/>
  <c r="Q2001"/>
  <c r="Z2001" s="1"/>
  <c r="P2001"/>
  <c r="O2001"/>
  <c r="N2001"/>
  <c r="M2001"/>
  <c r="L2001"/>
  <c r="K2001"/>
  <c r="J2001"/>
  <c r="I2001"/>
  <c r="H2001"/>
  <c r="G2001"/>
  <c r="F2001"/>
  <c r="E2001"/>
  <c r="W2001" s="1"/>
  <c r="D2001"/>
  <c r="C2001"/>
  <c r="B2001"/>
  <c r="A2001"/>
  <c r="AF2000"/>
  <c r="Z2000"/>
  <c r="Y2000"/>
  <c r="V2000"/>
  <c r="T2000"/>
  <c r="S2000"/>
  <c r="R2000"/>
  <c r="Q2000"/>
  <c r="P2000"/>
  <c r="O2000"/>
  <c r="N2000"/>
  <c r="AE2000" s="1"/>
  <c r="M2000"/>
  <c r="L2000"/>
  <c r="K2000"/>
  <c r="J2000"/>
  <c r="I2000"/>
  <c r="H2000"/>
  <c r="G2000"/>
  <c r="F2000"/>
  <c r="E2000"/>
  <c r="D2000"/>
  <c r="C2000"/>
  <c r="B2000"/>
  <c r="A2000"/>
  <c r="AC1999"/>
  <c r="T1999"/>
  <c r="AF1999" s="1"/>
  <c r="S1999"/>
  <c r="R1999"/>
  <c r="Q1999"/>
  <c r="P1999"/>
  <c r="O1999"/>
  <c r="N1999"/>
  <c r="M1999"/>
  <c r="L1999"/>
  <c r="K1999"/>
  <c r="J1999"/>
  <c r="I1999"/>
  <c r="H1999"/>
  <c r="G1999"/>
  <c r="F1999"/>
  <c r="E1999"/>
  <c r="D1999"/>
  <c r="C1999"/>
  <c r="B1999"/>
  <c r="A1999"/>
  <c r="AF1998"/>
  <c r="Y1998"/>
  <c r="X1998"/>
  <c r="V1998"/>
  <c r="T1998"/>
  <c r="AE1998" s="1"/>
  <c r="S1998"/>
  <c r="R1998"/>
  <c r="Q1998"/>
  <c r="P1998"/>
  <c r="O1998"/>
  <c r="N1998"/>
  <c r="M1998"/>
  <c r="L1998"/>
  <c r="K1998"/>
  <c r="J1998"/>
  <c r="I1998"/>
  <c r="H1998"/>
  <c r="G1998"/>
  <c r="F1998"/>
  <c r="E1998"/>
  <c r="D1998"/>
  <c r="C1998"/>
  <c r="B1998"/>
  <c r="A1998"/>
  <c r="AF1997"/>
  <c r="AD1997"/>
  <c r="AC1997"/>
  <c r="AB1997" s="1"/>
  <c r="AA1997" s="1"/>
  <c r="X1997"/>
  <c r="W1997"/>
  <c r="V1997"/>
  <c r="T1997"/>
  <c r="S1997"/>
  <c r="R1997"/>
  <c r="Q1997"/>
  <c r="P1997"/>
  <c r="O1997"/>
  <c r="N1997"/>
  <c r="M1997"/>
  <c r="L1997"/>
  <c r="K1997"/>
  <c r="J1997"/>
  <c r="I1997"/>
  <c r="H1997"/>
  <c r="G1997"/>
  <c r="F1997"/>
  <c r="E1997"/>
  <c r="Y1997" s="1"/>
  <c r="D1997"/>
  <c r="C1997"/>
  <c r="B1997"/>
  <c r="A1997"/>
  <c r="T1996"/>
  <c r="S1996"/>
  <c r="R1996"/>
  <c r="Q1996"/>
  <c r="Z1996" s="1"/>
  <c r="P1996"/>
  <c r="O1996"/>
  <c r="N1996"/>
  <c r="AE1996" s="1"/>
  <c r="M1996"/>
  <c r="L1996"/>
  <c r="K1996"/>
  <c r="J1996"/>
  <c r="I1996"/>
  <c r="H1996"/>
  <c r="G1996"/>
  <c r="F1996"/>
  <c r="E1996"/>
  <c r="V1996" s="1"/>
  <c r="D1996"/>
  <c r="C1996"/>
  <c r="B1996"/>
  <c r="A1996"/>
  <c r="AD1995"/>
  <c r="AC1995"/>
  <c r="X1995"/>
  <c r="W1995"/>
  <c r="V1995"/>
  <c r="T1995"/>
  <c r="S1995"/>
  <c r="R1995"/>
  <c r="Q1995"/>
  <c r="P1995"/>
  <c r="O1995"/>
  <c r="N1995"/>
  <c r="M1995"/>
  <c r="L1995"/>
  <c r="K1995"/>
  <c r="J1995"/>
  <c r="I1995"/>
  <c r="H1995"/>
  <c r="G1995"/>
  <c r="F1995"/>
  <c r="E1995"/>
  <c r="Y1995" s="1"/>
  <c r="D1995"/>
  <c r="C1995"/>
  <c r="B1995"/>
  <c r="A1995"/>
  <c r="AD1994"/>
  <c r="T1994"/>
  <c r="AE1994" s="1"/>
  <c r="S1994"/>
  <c r="R1994"/>
  <c r="Q1994"/>
  <c r="P1994"/>
  <c r="O1994"/>
  <c r="N1994"/>
  <c r="M1994"/>
  <c r="L1994"/>
  <c r="K1994"/>
  <c r="J1994"/>
  <c r="I1994"/>
  <c r="H1994"/>
  <c r="G1994"/>
  <c r="F1994"/>
  <c r="E1994"/>
  <c r="D1994"/>
  <c r="C1994"/>
  <c r="B1994"/>
  <c r="A1994"/>
  <c r="AF1993"/>
  <c r="X1993"/>
  <c r="V1993"/>
  <c r="T1993"/>
  <c r="Z1993" s="1"/>
  <c r="Y1993" s="1"/>
  <c r="S1993"/>
  <c r="R1993"/>
  <c r="Q1993"/>
  <c r="P1993"/>
  <c r="O1993"/>
  <c r="N1993"/>
  <c r="M1993"/>
  <c r="L1993"/>
  <c r="K1993"/>
  <c r="J1993"/>
  <c r="I1993"/>
  <c r="H1993"/>
  <c r="G1993"/>
  <c r="F1993"/>
  <c r="E1993"/>
  <c r="D1993"/>
  <c r="C1993"/>
  <c r="B1993"/>
  <c r="A1993"/>
  <c r="AF1992"/>
  <c r="AD1992"/>
  <c r="AC1992"/>
  <c r="AB1992" s="1"/>
  <c r="AA1992" s="1"/>
  <c r="X1992"/>
  <c r="W1992"/>
  <c r="V1992"/>
  <c r="T1992"/>
  <c r="S1992"/>
  <c r="R1992"/>
  <c r="Q1992"/>
  <c r="P1992"/>
  <c r="O1992"/>
  <c r="N1992"/>
  <c r="M1992"/>
  <c r="L1992"/>
  <c r="K1992"/>
  <c r="J1992"/>
  <c r="I1992"/>
  <c r="H1992"/>
  <c r="G1992"/>
  <c r="F1992"/>
  <c r="E1992"/>
  <c r="Y1992" s="1"/>
  <c r="D1992"/>
  <c r="C1992"/>
  <c r="B1992"/>
  <c r="A1992"/>
  <c r="T1991"/>
  <c r="S1991"/>
  <c r="R1991"/>
  <c r="Q1991"/>
  <c r="Z1991" s="1"/>
  <c r="P1991"/>
  <c r="O1991"/>
  <c r="N1991"/>
  <c r="AE1991" s="1"/>
  <c r="M1991"/>
  <c r="L1991"/>
  <c r="K1991"/>
  <c r="J1991"/>
  <c r="I1991"/>
  <c r="H1991"/>
  <c r="G1991"/>
  <c r="F1991"/>
  <c r="E1991"/>
  <c r="V1991" s="1"/>
  <c r="D1991"/>
  <c r="C1991"/>
  <c r="B1991"/>
  <c r="A1991"/>
  <c r="Y1990"/>
  <c r="V1990"/>
  <c r="T1990"/>
  <c r="S1990"/>
  <c r="R1990"/>
  <c r="Q1990"/>
  <c r="AF1990" s="1"/>
  <c r="P1990"/>
  <c r="O1990"/>
  <c r="N1990"/>
  <c r="M1990"/>
  <c r="L1990"/>
  <c r="K1990"/>
  <c r="J1990"/>
  <c r="I1990"/>
  <c r="H1990"/>
  <c r="G1990"/>
  <c r="F1990"/>
  <c r="E1990"/>
  <c r="D1990"/>
  <c r="C1990"/>
  <c r="B1990"/>
  <c r="A1990"/>
  <c r="AC1989"/>
  <c r="Y1989"/>
  <c r="X1989"/>
  <c r="T1989"/>
  <c r="AF1989" s="1"/>
  <c r="S1989"/>
  <c r="R1989"/>
  <c r="Q1989"/>
  <c r="P1989"/>
  <c r="O1989"/>
  <c r="N1989"/>
  <c r="M1989"/>
  <c r="L1989"/>
  <c r="K1989"/>
  <c r="J1989"/>
  <c r="I1989"/>
  <c r="H1989"/>
  <c r="G1989"/>
  <c r="F1989"/>
  <c r="E1989"/>
  <c r="D1989"/>
  <c r="C1989"/>
  <c r="B1989"/>
  <c r="A1989"/>
  <c r="Y1988"/>
  <c r="W1988"/>
  <c r="V1988" s="1"/>
  <c r="T1988"/>
  <c r="Z1988" s="1"/>
  <c r="S1988"/>
  <c r="R1988"/>
  <c r="Q1988"/>
  <c r="P1988"/>
  <c r="O1988"/>
  <c r="N1988"/>
  <c r="M1988"/>
  <c r="L1988"/>
  <c r="K1988"/>
  <c r="J1988"/>
  <c r="I1988"/>
  <c r="H1988"/>
  <c r="G1988"/>
  <c r="F1988"/>
  <c r="E1988"/>
  <c r="D1988"/>
  <c r="C1988"/>
  <c r="B1988"/>
  <c r="A1988"/>
  <c r="AF1987"/>
  <c r="AD1987"/>
  <c r="AC1987"/>
  <c r="AB1987" s="1"/>
  <c r="X1987"/>
  <c r="W1987"/>
  <c r="V1987"/>
  <c r="T1987"/>
  <c r="S1987"/>
  <c r="R1987"/>
  <c r="Q1987"/>
  <c r="P1987"/>
  <c r="O1987"/>
  <c r="N1987"/>
  <c r="M1987"/>
  <c r="L1987"/>
  <c r="K1987"/>
  <c r="J1987"/>
  <c r="I1987"/>
  <c r="H1987"/>
  <c r="G1987"/>
  <c r="F1987"/>
  <c r="E1987"/>
  <c r="Y1987" s="1"/>
  <c r="D1987"/>
  <c r="C1987"/>
  <c r="B1987"/>
  <c r="A1987"/>
  <c r="AD1986"/>
  <c r="Y1986"/>
  <c r="W1986"/>
  <c r="T1986"/>
  <c r="AF1986" s="1"/>
  <c r="S1986"/>
  <c r="R1986"/>
  <c r="Q1986"/>
  <c r="P1986"/>
  <c r="O1986"/>
  <c r="N1986"/>
  <c r="M1986"/>
  <c r="L1986"/>
  <c r="K1986"/>
  <c r="J1986"/>
  <c r="I1986"/>
  <c r="H1986"/>
  <c r="G1986"/>
  <c r="F1986"/>
  <c r="E1986"/>
  <c r="D1986"/>
  <c r="C1986"/>
  <c r="B1986"/>
  <c r="A1986"/>
  <c r="T1985"/>
  <c r="S1985"/>
  <c r="R1985"/>
  <c r="Q1985"/>
  <c r="Z1985" s="1"/>
  <c r="P1985"/>
  <c r="O1985"/>
  <c r="N1985"/>
  <c r="AE1985" s="1"/>
  <c r="M1985"/>
  <c r="L1985"/>
  <c r="K1985"/>
  <c r="J1985"/>
  <c r="I1985"/>
  <c r="H1985"/>
  <c r="G1985"/>
  <c r="F1985"/>
  <c r="E1985"/>
  <c r="V1985" s="1"/>
  <c r="D1985"/>
  <c r="C1985"/>
  <c r="B1985"/>
  <c r="A1985"/>
  <c r="AE1984"/>
  <c r="Y1984"/>
  <c r="X1984"/>
  <c r="T1984"/>
  <c r="S1984"/>
  <c r="R1984"/>
  <c r="Q1984"/>
  <c r="Z1984" s="1"/>
  <c r="P1984"/>
  <c r="O1984"/>
  <c r="N1984"/>
  <c r="M1984"/>
  <c r="L1984"/>
  <c r="K1984"/>
  <c r="J1984"/>
  <c r="I1984"/>
  <c r="H1984"/>
  <c r="G1984"/>
  <c r="F1984"/>
  <c r="E1984"/>
  <c r="D1984"/>
  <c r="C1984"/>
  <c r="B1984"/>
  <c r="A1984"/>
  <c r="AE1983"/>
  <c r="Z1983"/>
  <c r="T1983"/>
  <c r="S1983"/>
  <c r="R1983"/>
  <c r="Q1983"/>
  <c r="AF1983" s="1"/>
  <c r="P1983"/>
  <c r="O1983"/>
  <c r="N1983"/>
  <c r="M1983"/>
  <c r="L1983"/>
  <c r="K1983"/>
  <c r="J1983"/>
  <c r="I1983"/>
  <c r="H1983"/>
  <c r="G1983"/>
  <c r="F1983"/>
  <c r="E1983"/>
  <c r="D1983"/>
  <c r="C1983"/>
  <c r="B1983"/>
  <c r="A1983"/>
  <c r="AD1982"/>
  <c r="AC1982"/>
  <c r="X1982"/>
  <c r="W1982"/>
  <c r="V1982"/>
  <c r="T1982"/>
  <c r="AF1982" s="1"/>
  <c r="S1982"/>
  <c r="R1982"/>
  <c r="Q1982"/>
  <c r="P1982"/>
  <c r="O1982"/>
  <c r="N1982"/>
  <c r="AE1982" s="1"/>
  <c r="M1982"/>
  <c r="L1982"/>
  <c r="K1982"/>
  <c r="J1982"/>
  <c r="I1982"/>
  <c r="H1982"/>
  <c r="G1982"/>
  <c r="F1982"/>
  <c r="E1982"/>
  <c r="Y1982" s="1"/>
  <c r="D1982"/>
  <c r="C1982"/>
  <c r="B1982"/>
  <c r="A1982"/>
  <c r="Z1981"/>
  <c r="X1981"/>
  <c r="T1981"/>
  <c r="AF1981" s="1"/>
  <c r="S1981"/>
  <c r="R1981"/>
  <c r="Q1981"/>
  <c r="P1981"/>
  <c r="O1981"/>
  <c r="N1981"/>
  <c r="AE1981" s="1"/>
  <c r="M1981"/>
  <c r="L1981"/>
  <c r="K1981"/>
  <c r="J1981"/>
  <c r="I1981"/>
  <c r="H1981"/>
  <c r="G1981"/>
  <c r="F1981"/>
  <c r="E1981"/>
  <c r="D1981"/>
  <c r="C1981"/>
  <c r="B1981"/>
  <c r="A1981"/>
  <c r="AD1980"/>
  <c r="AC1980"/>
  <c r="AB1980" s="1"/>
  <c r="X1980"/>
  <c r="W1980"/>
  <c r="V1980"/>
  <c r="T1980"/>
  <c r="S1980"/>
  <c r="R1980"/>
  <c r="Q1980"/>
  <c r="P1980"/>
  <c r="O1980"/>
  <c r="N1980"/>
  <c r="M1980"/>
  <c r="L1980"/>
  <c r="K1980"/>
  <c r="J1980"/>
  <c r="I1980"/>
  <c r="H1980"/>
  <c r="G1980"/>
  <c r="F1980"/>
  <c r="E1980"/>
  <c r="Y1980" s="1"/>
  <c r="D1980"/>
  <c r="C1980"/>
  <c r="B1980"/>
  <c r="A1980"/>
  <c r="Y1979"/>
  <c r="T1979"/>
  <c r="AE1979" s="1"/>
  <c r="S1979"/>
  <c r="R1979"/>
  <c r="Q1979"/>
  <c r="P1979"/>
  <c r="O1979"/>
  <c r="N1979"/>
  <c r="M1979"/>
  <c r="L1979"/>
  <c r="K1979"/>
  <c r="J1979"/>
  <c r="I1979"/>
  <c r="H1979"/>
  <c r="G1979"/>
  <c r="F1979"/>
  <c r="E1979"/>
  <c r="D1979"/>
  <c r="C1979"/>
  <c r="B1979"/>
  <c r="A1979"/>
  <c r="AC1978"/>
  <c r="Y1978"/>
  <c r="X1978" s="1"/>
  <c r="V1978"/>
  <c r="T1978"/>
  <c r="AE1978" s="1"/>
  <c r="S1978"/>
  <c r="R1978"/>
  <c r="Q1978"/>
  <c r="P1978"/>
  <c r="O1978"/>
  <c r="N1978"/>
  <c r="M1978"/>
  <c r="L1978"/>
  <c r="K1978"/>
  <c r="J1978"/>
  <c r="I1978"/>
  <c r="H1978"/>
  <c r="G1978"/>
  <c r="F1978"/>
  <c r="E1978"/>
  <c r="W1978" s="1"/>
  <c r="D1978"/>
  <c r="C1978"/>
  <c r="B1978"/>
  <c r="A1978"/>
  <c r="AF1977"/>
  <c r="AD1977"/>
  <c r="AC1977"/>
  <c r="AB1977" s="1"/>
  <c r="X1977"/>
  <c r="W1977"/>
  <c r="V1977"/>
  <c r="T1977"/>
  <c r="S1977"/>
  <c r="R1977"/>
  <c r="Q1977"/>
  <c r="P1977"/>
  <c r="O1977"/>
  <c r="N1977"/>
  <c r="M1977"/>
  <c r="L1977"/>
  <c r="K1977"/>
  <c r="J1977"/>
  <c r="I1977"/>
  <c r="H1977"/>
  <c r="G1977"/>
  <c r="F1977"/>
  <c r="E1977"/>
  <c r="Y1977" s="1"/>
  <c r="D1977"/>
  <c r="C1977"/>
  <c r="B1977"/>
  <c r="A1977"/>
  <c r="Z1976"/>
  <c r="X1976"/>
  <c r="T1976"/>
  <c r="AF1976" s="1"/>
  <c r="S1976"/>
  <c r="R1976"/>
  <c r="Q1976"/>
  <c r="P1976"/>
  <c r="O1976"/>
  <c r="N1976"/>
  <c r="AE1976" s="1"/>
  <c r="M1976"/>
  <c r="L1976"/>
  <c r="K1976"/>
  <c r="J1976"/>
  <c r="I1976"/>
  <c r="H1976"/>
  <c r="G1976"/>
  <c r="F1976"/>
  <c r="E1976"/>
  <c r="D1976"/>
  <c r="C1976"/>
  <c r="B1976"/>
  <c r="A1976"/>
  <c r="T1975"/>
  <c r="S1975"/>
  <c r="R1975"/>
  <c r="Q1975"/>
  <c r="Z1975" s="1"/>
  <c r="P1975"/>
  <c r="O1975"/>
  <c r="N1975"/>
  <c r="M1975"/>
  <c r="L1975"/>
  <c r="K1975"/>
  <c r="J1975"/>
  <c r="I1975"/>
  <c r="H1975"/>
  <c r="G1975"/>
  <c r="F1975"/>
  <c r="E1975"/>
  <c r="AD1975" s="1"/>
  <c r="D1975"/>
  <c r="C1975"/>
  <c r="B1975"/>
  <c r="A1975"/>
  <c r="AD1974"/>
  <c r="AC1974"/>
  <c r="X1974"/>
  <c r="W1974"/>
  <c r="V1974"/>
  <c r="T1974"/>
  <c r="AF1974" s="1"/>
  <c r="S1974"/>
  <c r="R1974"/>
  <c r="Q1974"/>
  <c r="P1974"/>
  <c r="O1974"/>
  <c r="N1974"/>
  <c r="M1974"/>
  <c r="L1974"/>
  <c r="K1974"/>
  <c r="J1974"/>
  <c r="I1974"/>
  <c r="H1974"/>
  <c r="G1974"/>
  <c r="F1974"/>
  <c r="E1974"/>
  <c r="Y1974" s="1"/>
  <c r="D1974"/>
  <c r="C1974"/>
  <c r="B1974"/>
  <c r="A1974"/>
  <c r="AE1973"/>
  <c r="Y1973"/>
  <c r="X1973"/>
  <c r="T1973"/>
  <c r="AF1973" s="1"/>
  <c r="S1973"/>
  <c r="R1973"/>
  <c r="Q1973"/>
  <c r="Z1973" s="1"/>
  <c r="P1973"/>
  <c r="O1973"/>
  <c r="N1973"/>
  <c r="M1973"/>
  <c r="L1973"/>
  <c r="K1973"/>
  <c r="J1973"/>
  <c r="I1973"/>
  <c r="H1973"/>
  <c r="G1973"/>
  <c r="F1973"/>
  <c r="E1973"/>
  <c r="D1973"/>
  <c r="C1973"/>
  <c r="B1973"/>
  <c r="A1973"/>
  <c r="AF1972"/>
  <c r="AD1972"/>
  <c r="AC1972"/>
  <c r="X1972"/>
  <c r="W1972"/>
  <c r="V1972"/>
  <c r="T1972"/>
  <c r="S1972"/>
  <c r="R1972"/>
  <c r="Q1972"/>
  <c r="P1972"/>
  <c r="O1972"/>
  <c r="N1972"/>
  <c r="M1972"/>
  <c r="L1972"/>
  <c r="K1972"/>
  <c r="J1972"/>
  <c r="I1972"/>
  <c r="H1972"/>
  <c r="G1972"/>
  <c r="F1972"/>
  <c r="E1972"/>
  <c r="Y1972" s="1"/>
  <c r="D1972"/>
  <c r="C1972"/>
  <c r="B1972"/>
  <c r="A1972"/>
  <c r="AD1971"/>
  <c r="Y1971"/>
  <c r="X1971"/>
  <c r="V1971"/>
  <c r="T1971"/>
  <c r="AF1971" s="1"/>
  <c r="S1971"/>
  <c r="R1971"/>
  <c r="Q1971"/>
  <c r="Z1971" s="1"/>
  <c r="P1971"/>
  <c r="O1971"/>
  <c r="N1971"/>
  <c r="AE1971" s="1"/>
  <c r="M1971"/>
  <c r="L1971"/>
  <c r="K1971"/>
  <c r="J1971"/>
  <c r="I1971"/>
  <c r="H1971"/>
  <c r="G1971"/>
  <c r="F1971"/>
  <c r="E1971"/>
  <c r="D1971"/>
  <c r="C1971"/>
  <c r="B1971"/>
  <c r="A1971"/>
  <c r="AD1970"/>
  <c r="AC1970"/>
  <c r="AB1970" s="1"/>
  <c r="AA1970" s="1"/>
  <c r="Z1970" s="1"/>
  <c r="T1970"/>
  <c r="S1970"/>
  <c r="R1970"/>
  <c r="Q1970"/>
  <c r="AF1970" s="1"/>
  <c r="P1970"/>
  <c r="O1970"/>
  <c r="N1970"/>
  <c r="M1970"/>
  <c r="L1970"/>
  <c r="K1970"/>
  <c r="J1970"/>
  <c r="I1970"/>
  <c r="H1970"/>
  <c r="G1970"/>
  <c r="F1970"/>
  <c r="E1970"/>
  <c r="V1970" s="1"/>
  <c r="D1970"/>
  <c r="C1970"/>
  <c r="B1970"/>
  <c r="A1970"/>
  <c r="AC1969"/>
  <c r="AB1969" s="1"/>
  <c r="AA1969" s="1"/>
  <c r="Y1969"/>
  <c r="T1969"/>
  <c r="S1969"/>
  <c r="R1969"/>
  <c r="Q1969"/>
  <c r="P1969"/>
  <c r="O1969"/>
  <c r="N1969"/>
  <c r="M1969"/>
  <c r="L1969"/>
  <c r="K1969"/>
  <c r="J1969"/>
  <c r="I1969"/>
  <c r="H1969"/>
  <c r="G1969"/>
  <c r="F1969"/>
  <c r="E1969"/>
  <c r="D1969"/>
  <c r="C1969"/>
  <c r="B1969"/>
  <c r="A1969"/>
  <c r="AF1968"/>
  <c r="Z1968"/>
  <c r="Y1968"/>
  <c r="T1968"/>
  <c r="S1968"/>
  <c r="R1968"/>
  <c r="Q1968"/>
  <c r="P1968"/>
  <c r="O1968"/>
  <c r="N1968"/>
  <c r="AE1968" s="1"/>
  <c r="M1968"/>
  <c r="L1968"/>
  <c r="K1968"/>
  <c r="J1968"/>
  <c r="I1968"/>
  <c r="H1968"/>
  <c r="G1968"/>
  <c r="F1968"/>
  <c r="E1968"/>
  <c r="D1968"/>
  <c r="C1968"/>
  <c r="B1968"/>
  <c r="A1968"/>
  <c r="AE1967"/>
  <c r="Y1967"/>
  <c r="X1967"/>
  <c r="T1967"/>
  <c r="AF1967" s="1"/>
  <c r="S1967"/>
  <c r="R1967"/>
  <c r="Q1967"/>
  <c r="P1967"/>
  <c r="O1967"/>
  <c r="N1967"/>
  <c r="M1967"/>
  <c r="L1967"/>
  <c r="K1967"/>
  <c r="J1967"/>
  <c r="I1967"/>
  <c r="H1967"/>
  <c r="G1967"/>
  <c r="F1967"/>
  <c r="E1967"/>
  <c r="V1967" s="1"/>
  <c r="D1967"/>
  <c r="C1967"/>
  <c r="B1967"/>
  <c r="A1967"/>
  <c r="AF1966"/>
  <c r="Y1966"/>
  <c r="X1966"/>
  <c r="V1966"/>
  <c r="T1966"/>
  <c r="S1966"/>
  <c r="R1966"/>
  <c r="Q1966"/>
  <c r="P1966"/>
  <c r="O1966"/>
  <c r="N1966"/>
  <c r="AE1966" s="1"/>
  <c r="M1966"/>
  <c r="L1966"/>
  <c r="K1966"/>
  <c r="J1966"/>
  <c r="I1966"/>
  <c r="H1966"/>
  <c r="G1966"/>
  <c r="F1966"/>
  <c r="E1966"/>
  <c r="D1966"/>
  <c r="C1966"/>
  <c r="B1966"/>
  <c r="A1966"/>
  <c r="AF1965"/>
  <c r="AD1965"/>
  <c r="AC1965"/>
  <c r="AB1965" s="1"/>
  <c r="AA1965" s="1"/>
  <c r="X1965"/>
  <c r="W1965"/>
  <c r="V1965"/>
  <c r="T1965"/>
  <c r="S1965"/>
  <c r="R1965"/>
  <c r="Q1965"/>
  <c r="P1965"/>
  <c r="O1965"/>
  <c r="N1965"/>
  <c r="M1965"/>
  <c r="L1965"/>
  <c r="K1965"/>
  <c r="J1965"/>
  <c r="I1965"/>
  <c r="H1965"/>
  <c r="G1965"/>
  <c r="F1965"/>
  <c r="E1965"/>
  <c r="Y1965" s="1"/>
  <c r="D1965"/>
  <c r="C1965"/>
  <c r="B1965"/>
  <c r="A1965"/>
  <c r="AD1964"/>
  <c r="T1964"/>
  <c r="AF1964" s="1"/>
  <c r="S1964"/>
  <c r="R1964"/>
  <c r="Q1964"/>
  <c r="Z1964" s="1"/>
  <c r="P1964"/>
  <c r="O1964"/>
  <c r="N1964"/>
  <c r="AE1964" s="1"/>
  <c r="M1964"/>
  <c r="L1964"/>
  <c r="K1964"/>
  <c r="J1964"/>
  <c r="I1964"/>
  <c r="H1964"/>
  <c r="G1964"/>
  <c r="F1964"/>
  <c r="E1964"/>
  <c r="V1964" s="1"/>
  <c r="D1964"/>
  <c r="C1964"/>
  <c r="B1964"/>
  <c r="A1964"/>
  <c r="AD1963"/>
  <c r="AC1963"/>
  <c r="AB1963" s="1"/>
  <c r="X1963"/>
  <c r="W1963"/>
  <c r="V1963"/>
  <c r="T1963"/>
  <c r="S1963"/>
  <c r="R1963"/>
  <c r="Q1963"/>
  <c r="P1963"/>
  <c r="O1963"/>
  <c r="N1963"/>
  <c r="M1963"/>
  <c r="L1963"/>
  <c r="K1963"/>
  <c r="J1963"/>
  <c r="I1963"/>
  <c r="H1963"/>
  <c r="G1963"/>
  <c r="F1963"/>
  <c r="E1963"/>
  <c r="Y1963" s="1"/>
  <c r="D1963"/>
  <c r="C1963"/>
  <c r="B1963"/>
  <c r="A1963"/>
  <c r="AD1962"/>
  <c r="Y1962"/>
  <c r="X1962"/>
  <c r="T1962"/>
  <c r="AE1962" s="1"/>
  <c r="S1962"/>
  <c r="R1962"/>
  <c r="Q1962"/>
  <c r="P1962"/>
  <c r="O1962"/>
  <c r="N1962"/>
  <c r="M1962"/>
  <c r="L1962"/>
  <c r="K1962"/>
  <c r="J1962"/>
  <c r="I1962"/>
  <c r="H1962"/>
  <c r="G1962"/>
  <c r="F1962"/>
  <c r="E1962"/>
  <c r="D1962"/>
  <c r="C1962"/>
  <c r="B1962"/>
  <c r="A1962"/>
  <c r="AE1961"/>
  <c r="T1961"/>
  <c r="S1961"/>
  <c r="R1961"/>
  <c r="Q1961"/>
  <c r="AF1961" s="1"/>
  <c r="P1961"/>
  <c r="O1961"/>
  <c r="N1961"/>
  <c r="M1961"/>
  <c r="L1961"/>
  <c r="K1961"/>
  <c r="J1961"/>
  <c r="I1961"/>
  <c r="H1961"/>
  <c r="G1961"/>
  <c r="F1961"/>
  <c r="E1961"/>
  <c r="W1961" s="1"/>
  <c r="D1961"/>
  <c r="C1961"/>
  <c r="B1961"/>
  <c r="A1961"/>
  <c r="AD1960"/>
  <c r="Y1960"/>
  <c r="X1960"/>
  <c r="W1960"/>
  <c r="T1960"/>
  <c r="AF1960" s="1"/>
  <c r="S1960"/>
  <c r="R1960"/>
  <c r="Q1960"/>
  <c r="P1960"/>
  <c r="O1960"/>
  <c r="N1960"/>
  <c r="M1960"/>
  <c r="L1960"/>
  <c r="K1960"/>
  <c r="J1960"/>
  <c r="I1960"/>
  <c r="H1960"/>
  <c r="G1960"/>
  <c r="F1960"/>
  <c r="E1960"/>
  <c r="V1960" s="1"/>
  <c r="D1960"/>
  <c r="C1960"/>
  <c r="B1960"/>
  <c r="A1960"/>
  <c r="AF1959"/>
  <c r="AE1959"/>
  <c r="AC1959"/>
  <c r="AB1959" s="1"/>
  <c r="AA1959" s="1"/>
  <c r="Y1959"/>
  <c r="W1959"/>
  <c r="V1959"/>
  <c r="T1959"/>
  <c r="S1959"/>
  <c r="R1959"/>
  <c r="Q1959"/>
  <c r="Z1959" s="1"/>
  <c r="P1959"/>
  <c r="O1959"/>
  <c r="N1959"/>
  <c r="M1959"/>
  <c r="L1959"/>
  <c r="K1959"/>
  <c r="J1959"/>
  <c r="I1959"/>
  <c r="H1959"/>
  <c r="G1959"/>
  <c r="F1959"/>
  <c r="E1959"/>
  <c r="D1959"/>
  <c r="C1959"/>
  <c r="B1959"/>
  <c r="A1959"/>
  <c r="AD1958"/>
  <c r="AC1958"/>
  <c r="X1958"/>
  <c r="W1958"/>
  <c r="V1958"/>
  <c r="T1958"/>
  <c r="AF1958" s="1"/>
  <c r="S1958"/>
  <c r="R1958"/>
  <c r="Q1958"/>
  <c r="P1958"/>
  <c r="O1958"/>
  <c r="N1958"/>
  <c r="AE1958" s="1"/>
  <c r="M1958"/>
  <c r="L1958"/>
  <c r="K1958"/>
  <c r="J1958"/>
  <c r="I1958"/>
  <c r="H1958"/>
  <c r="G1958"/>
  <c r="F1958"/>
  <c r="E1958"/>
  <c r="Y1958" s="1"/>
  <c r="D1958"/>
  <c r="C1958"/>
  <c r="B1958"/>
  <c r="A1958"/>
  <c r="AD1957"/>
  <c r="Z1957"/>
  <c r="Y1957"/>
  <c r="T1957"/>
  <c r="AE1957" s="1"/>
  <c r="S1957"/>
  <c r="R1957"/>
  <c r="Q1957"/>
  <c r="P1957"/>
  <c r="O1957"/>
  <c r="N1957"/>
  <c r="M1957"/>
  <c r="L1957"/>
  <c r="K1957"/>
  <c r="J1957"/>
  <c r="I1957"/>
  <c r="H1957"/>
  <c r="G1957"/>
  <c r="F1957"/>
  <c r="E1957"/>
  <c r="D1957"/>
  <c r="C1957"/>
  <c r="B1957"/>
  <c r="A1957"/>
  <c r="AE1956"/>
  <c r="T1956"/>
  <c r="S1956"/>
  <c r="R1956"/>
  <c r="Q1956"/>
  <c r="AF1956" s="1"/>
  <c r="P1956"/>
  <c r="O1956"/>
  <c r="N1956"/>
  <c r="M1956"/>
  <c r="L1956"/>
  <c r="K1956"/>
  <c r="J1956"/>
  <c r="I1956"/>
  <c r="H1956"/>
  <c r="G1956"/>
  <c r="F1956"/>
  <c r="E1956"/>
  <c r="W1956" s="1"/>
  <c r="D1956"/>
  <c r="C1956"/>
  <c r="B1956"/>
  <c r="A1956"/>
  <c r="AD1955"/>
  <c r="Y1955"/>
  <c r="X1955"/>
  <c r="W1955"/>
  <c r="T1955"/>
  <c r="AF1955" s="1"/>
  <c r="S1955"/>
  <c r="R1955"/>
  <c r="Q1955"/>
  <c r="P1955"/>
  <c r="O1955"/>
  <c r="N1955"/>
  <c r="M1955"/>
  <c r="L1955"/>
  <c r="K1955"/>
  <c r="J1955"/>
  <c r="I1955"/>
  <c r="H1955"/>
  <c r="G1955"/>
  <c r="F1955"/>
  <c r="E1955"/>
  <c r="V1955" s="1"/>
  <c r="D1955"/>
  <c r="C1955"/>
  <c r="B1955"/>
  <c r="A1955"/>
  <c r="AE1954"/>
  <c r="AC1954"/>
  <c r="AB1954" s="1"/>
  <c r="AA1954" s="1"/>
  <c r="Z1954" s="1"/>
  <c r="T1954"/>
  <c r="S1954"/>
  <c r="R1954"/>
  <c r="Q1954"/>
  <c r="AF1954" s="1"/>
  <c r="P1954"/>
  <c r="O1954"/>
  <c r="N1954"/>
  <c r="M1954"/>
  <c r="L1954"/>
  <c r="K1954"/>
  <c r="J1954"/>
  <c r="I1954"/>
  <c r="H1954"/>
  <c r="G1954"/>
  <c r="F1954"/>
  <c r="E1954"/>
  <c r="V1954" s="1"/>
  <c r="D1954"/>
  <c r="C1954"/>
  <c r="B1954"/>
  <c r="A1954"/>
  <c r="AD1953"/>
  <c r="AC1953"/>
  <c r="X1953"/>
  <c r="W1953"/>
  <c r="V1953"/>
  <c r="T1953"/>
  <c r="S1953"/>
  <c r="R1953"/>
  <c r="Q1953"/>
  <c r="P1953"/>
  <c r="O1953"/>
  <c r="N1953"/>
  <c r="M1953"/>
  <c r="L1953"/>
  <c r="K1953"/>
  <c r="J1953"/>
  <c r="I1953"/>
  <c r="H1953"/>
  <c r="G1953"/>
  <c r="F1953"/>
  <c r="E1953"/>
  <c r="Y1953" s="1"/>
  <c r="D1953"/>
  <c r="C1953"/>
  <c r="B1953"/>
  <c r="A1953"/>
  <c r="T1952"/>
  <c r="AE1952" s="1"/>
  <c r="S1952"/>
  <c r="R1952"/>
  <c r="Q1952"/>
  <c r="P1952"/>
  <c r="O1952"/>
  <c r="N1952"/>
  <c r="M1952"/>
  <c r="L1952"/>
  <c r="K1952"/>
  <c r="J1952"/>
  <c r="I1952"/>
  <c r="H1952"/>
  <c r="G1952"/>
  <c r="F1952"/>
  <c r="E1952"/>
  <c r="V1952" s="1"/>
  <c r="D1952"/>
  <c r="C1952"/>
  <c r="B1952"/>
  <c r="A1952"/>
  <c r="AF1951"/>
  <c r="AD1951"/>
  <c r="AC1951"/>
  <c r="X1951"/>
  <c r="W1951"/>
  <c r="V1951"/>
  <c r="T1951"/>
  <c r="AE1951" s="1"/>
  <c r="S1951"/>
  <c r="R1951"/>
  <c r="Q1951"/>
  <c r="P1951"/>
  <c r="O1951"/>
  <c r="N1951"/>
  <c r="M1951"/>
  <c r="L1951"/>
  <c r="K1951"/>
  <c r="J1951"/>
  <c r="I1951"/>
  <c r="H1951"/>
  <c r="G1951"/>
  <c r="F1951"/>
  <c r="E1951"/>
  <c r="Y1951" s="1"/>
  <c r="D1951"/>
  <c r="C1951"/>
  <c r="B1951"/>
  <c r="A1951"/>
  <c r="Y1950"/>
  <c r="X1950"/>
  <c r="W1950"/>
  <c r="T1950"/>
  <c r="AE1950" s="1"/>
  <c r="S1950"/>
  <c r="R1950"/>
  <c r="Q1950"/>
  <c r="P1950"/>
  <c r="O1950"/>
  <c r="N1950"/>
  <c r="M1950"/>
  <c r="L1950"/>
  <c r="K1950"/>
  <c r="J1950"/>
  <c r="I1950"/>
  <c r="H1950"/>
  <c r="G1950"/>
  <c r="F1950"/>
  <c r="E1950"/>
  <c r="D1950"/>
  <c r="C1950"/>
  <c r="B1950"/>
  <c r="A1950"/>
  <c r="AF1949"/>
  <c r="AC1949"/>
  <c r="AB1949" s="1"/>
  <c r="Y1949"/>
  <c r="W1949"/>
  <c r="V1949"/>
  <c r="T1949"/>
  <c r="S1949"/>
  <c r="R1949"/>
  <c r="Q1949"/>
  <c r="Z1949" s="1"/>
  <c r="P1949"/>
  <c r="O1949"/>
  <c r="N1949"/>
  <c r="AE1949" s="1"/>
  <c r="M1949"/>
  <c r="L1949"/>
  <c r="K1949"/>
  <c r="J1949"/>
  <c r="I1949"/>
  <c r="H1949"/>
  <c r="G1949"/>
  <c r="F1949"/>
  <c r="E1949"/>
  <c r="D1949"/>
  <c r="C1949"/>
  <c r="B1949"/>
  <c r="A1949"/>
  <c r="AE1948"/>
  <c r="AC1948"/>
  <c r="AB1948" s="1"/>
  <c r="AA1948" s="1"/>
  <c r="T1948"/>
  <c r="S1948"/>
  <c r="R1948"/>
  <c r="Q1948"/>
  <c r="Z1948" s="1"/>
  <c r="P1948"/>
  <c r="O1948"/>
  <c r="N1948"/>
  <c r="M1948"/>
  <c r="L1948"/>
  <c r="K1948"/>
  <c r="J1948"/>
  <c r="I1948"/>
  <c r="H1948"/>
  <c r="G1948"/>
  <c r="F1948"/>
  <c r="E1948"/>
  <c r="W1948" s="1"/>
  <c r="D1948"/>
  <c r="C1948"/>
  <c r="B1948"/>
  <c r="A1948"/>
  <c r="Z1947"/>
  <c r="W1947"/>
  <c r="V1947"/>
  <c r="T1947"/>
  <c r="S1947"/>
  <c r="R1947"/>
  <c r="Q1947"/>
  <c r="AF1947" s="1"/>
  <c r="P1947"/>
  <c r="O1947"/>
  <c r="N1947"/>
  <c r="AE1947" s="1"/>
  <c r="M1947"/>
  <c r="L1947"/>
  <c r="K1947"/>
  <c r="J1947"/>
  <c r="I1947"/>
  <c r="H1947"/>
  <c r="G1947"/>
  <c r="F1947"/>
  <c r="E1947"/>
  <c r="D1947"/>
  <c r="C1947"/>
  <c r="B1947"/>
  <c r="A1947"/>
  <c r="AD1946"/>
  <c r="AC1946"/>
  <c r="X1946"/>
  <c r="W1946"/>
  <c r="V1946"/>
  <c r="T1946"/>
  <c r="S1946"/>
  <c r="R1946"/>
  <c r="Q1946"/>
  <c r="P1946"/>
  <c r="O1946"/>
  <c r="N1946"/>
  <c r="M1946"/>
  <c r="L1946"/>
  <c r="K1946"/>
  <c r="J1946"/>
  <c r="I1946"/>
  <c r="H1946"/>
  <c r="G1946"/>
  <c r="F1946"/>
  <c r="E1946"/>
  <c r="Y1946" s="1"/>
  <c r="D1946"/>
  <c r="C1946"/>
  <c r="B1946"/>
  <c r="A1946"/>
  <c r="AE1945"/>
  <c r="T1945"/>
  <c r="S1945"/>
  <c r="R1945"/>
  <c r="Q1945"/>
  <c r="AF1945" s="1"/>
  <c r="P1945"/>
  <c r="O1945"/>
  <c r="N1945"/>
  <c r="M1945"/>
  <c r="L1945"/>
  <c r="K1945"/>
  <c r="J1945"/>
  <c r="I1945"/>
  <c r="H1945"/>
  <c r="G1945"/>
  <c r="F1945"/>
  <c r="E1945"/>
  <c r="X1945" s="1"/>
  <c r="D1945"/>
  <c r="C1945"/>
  <c r="B1945"/>
  <c r="A1945"/>
  <c r="AD1944"/>
  <c r="AC1944"/>
  <c r="X1944"/>
  <c r="W1944"/>
  <c r="V1944"/>
  <c r="T1944"/>
  <c r="AE1944" s="1"/>
  <c r="S1944"/>
  <c r="R1944"/>
  <c r="Q1944"/>
  <c r="P1944"/>
  <c r="O1944"/>
  <c r="N1944"/>
  <c r="M1944"/>
  <c r="L1944"/>
  <c r="K1944"/>
  <c r="J1944"/>
  <c r="I1944"/>
  <c r="H1944"/>
  <c r="G1944"/>
  <c r="F1944"/>
  <c r="E1944"/>
  <c r="Y1944" s="1"/>
  <c r="D1944"/>
  <c r="C1944"/>
  <c r="B1944"/>
  <c r="A1944"/>
  <c r="AF1943"/>
  <c r="AD1943"/>
  <c r="Y1943"/>
  <c r="X1943"/>
  <c r="V1943"/>
  <c r="T1943"/>
  <c r="AE1943" s="1"/>
  <c r="S1943"/>
  <c r="R1943"/>
  <c r="Q1943"/>
  <c r="P1943"/>
  <c r="O1943"/>
  <c r="N1943"/>
  <c r="M1943"/>
  <c r="L1943"/>
  <c r="K1943"/>
  <c r="J1943"/>
  <c r="I1943"/>
  <c r="H1943"/>
  <c r="G1943"/>
  <c r="F1943"/>
  <c r="E1943"/>
  <c r="D1943"/>
  <c r="C1943"/>
  <c r="B1943"/>
  <c r="A1943"/>
  <c r="AF1942"/>
  <c r="AC1942"/>
  <c r="AB1942" s="1"/>
  <c r="AA1942" s="1"/>
  <c r="Z1942" s="1"/>
  <c r="V1942"/>
  <c r="T1942"/>
  <c r="S1942"/>
  <c r="R1942"/>
  <c r="Q1942"/>
  <c r="P1942"/>
  <c r="O1942"/>
  <c r="N1942"/>
  <c r="M1942"/>
  <c r="L1942"/>
  <c r="K1942"/>
  <c r="J1942"/>
  <c r="I1942"/>
  <c r="H1942"/>
  <c r="G1942"/>
  <c r="F1942"/>
  <c r="E1942"/>
  <c r="W1942" s="1"/>
  <c r="D1942"/>
  <c r="C1942"/>
  <c r="B1942"/>
  <c r="A1942"/>
  <c r="T1941"/>
  <c r="S1941"/>
  <c r="R1941"/>
  <c r="Q1941"/>
  <c r="Z1941" s="1"/>
  <c r="P1941"/>
  <c r="O1941"/>
  <c r="N1941"/>
  <c r="M1941"/>
  <c r="L1941"/>
  <c r="K1941"/>
  <c r="J1941"/>
  <c r="I1941"/>
  <c r="H1941"/>
  <c r="G1941"/>
  <c r="F1941"/>
  <c r="E1941"/>
  <c r="W1941" s="1"/>
  <c r="D1941"/>
  <c r="C1941"/>
  <c r="B1941"/>
  <c r="A1941"/>
  <c r="Y1940"/>
  <c r="T1940"/>
  <c r="S1940"/>
  <c r="R1940"/>
  <c r="Q1940"/>
  <c r="Z1940" s="1"/>
  <c r="P1940"/>
  <c r="O1940"/>
  <c r="N1940"/>
  <c r="AE1940" s="1"/>
  <c r="M1940"/>
  <c r="L1940"/>
  <c r="K1940"/>
  <c r="J1940"/>
  <c r="I1940"/>
  <c r="H1940"/>
  <c r="G1940"/>
  <c r="F1940"/>
  <c r="E1940"/>
  <c r="V1940" s="1"/>
  <c r="D1940"/>
  <c r="C1940"/>
  <c r="B1940"/>
  <c r="A1940"/>
  <c r="AC1939"/>
  <c r="X1939"/>
  <c r="T1939"/>
  <c r="AF1939" s="1"/>
  <c r="S1939"/>
  <c r="R1939"/>
  <c r="Q1939"/>
  <c r="P1939"/>
  <c r="O1939"/>
  <c r="N1939"/>
  <c r="M1939"/>
  <c r="L1939"/>
  <c r="K1939"/>
  <c r="J1939"/>
  <c r="I1939"/>
  <c r="H1939"/>
  <c r="G1939"/>
  <c r="F1939"/>
  <c r="E1939"/>
  <c r="Y1939" s="1"/>
  <c r="D1939"/>
  <c r="C1939"/>
  <c r="B1939"/>
  <c r="A1939"/>
  <c r="AF1938"/>
  <c r="Y1938"/>
  <c r="X1938"/>
  <c r="V1938"/>
  <c r="T1938"/>
  <c r="AE1938" s="1"/>
  <c r="S1938"/>
  <c r="R1938"/>
  <c r="Q1938"/>
  <c r="P1938"/>
  <c r="O1938"/>
  <c r="N1938"/>
  <c r="M1938"/>
  <c r="L1938"/>
  <c r="K1938"/>
  <c r="J1938"/>
  <c r="I1938"/>
  <c r="H1938"/>
  <c r="G1938"/>
  <c r="F1938"/>
  <c r="E1938"/>
  <c r="D1938"/>
  <c r="C1938"/>
  <c r="B1938"/>
  <c r="A1938"/>
  <c r="X1937"/>
  <c r="T1937"/>
  <c r="S1937"/>
  <c r="R1937"/>
  <c r="Q1937"/>
  <c r="Z1937" s="1"/>
  <c r="P1937"/>
  <c r="O1937"/>
  <c r="N1937"/>
  <c r="M1937"/>
  <c r="L1937"/>
  <c r="K1937"/>
  <c r="J1937"/>
  <c r="I1937"/>
  <c r="H1937"/>
  <c r="G1937"/>
  <c r="F1937"/>
  <c r="E1937"/>
  <c r="W1937" s="1"/>
  <c r="D1937"/>
  <c r="C1937"/>
  <c r="B1937"/>
  <c r="A1937"/>
  <c r="AD1936"/>
  <c r="Y1936"/>
  <c r="X1936"/>
  <c r="W1936"/>
  <c r="T1936"/>
  <c r="AF1936" s="1"/>
  <c r="S1936"/>
  <c r="R1936"/>
  <c r="Q1936"/>
  <c r="P1936"/>
  <c r="O1936"/>
  <c r="N1936"/>
  <c r="M1936"/>
  <c r="L1936"/>
  <c r="K1936"/>
  <c r="J1936"/>
  <c r="I1936"/>
  <c r="H1936"/>
  <c r="G1936"/>
  <c r="F1936"/>
  <c r="E1936"/>
  <c r="V1936" s="1"/>
  <c r="D1936"/>
  <c r="C1936"/>
  <c r="B1936"/>
  <c r="A1936"/>
  <c r="AF1935"/>
  <c r="AC1935"/>
  <c r="AB1935" s="1"/>
  <c r="Y1935"/>
  <c r="W1935"/>
  <c r="V1935"/>
  <c r="T1935"/>
  <c r="S1935"/>
  <c r="R1935"/>
  <c r="Q1935"/>
  <c r="Z1935" s="1"/>
  <c r="P1935"/>
  <c r="O1935"/>
  <c r="N1935"/>
  <c r="AE1935" s="1"/>
  <c r="M1935"/>
  <c r="L1935"/>
  <c r="K1935"/>
  <c r="J1935"/>
  <c r="I1935"/>
  <c r="H1935"/>
  <c r="G1935"/>
  <c r="F1935"/>
  <c r="E1935"/>
  <c r="D1935"/>
  <c r="C1935"/>
  <c r="B1935"/>
  <c r="A1935"/>
  <c r="AD1934"/>
  <c r="AC1934"/>
  <c r="X1934"/>
  <c r="W1934"/>
  <c r="V1934"/>
  <c r="T1934"/>
  <c r="AF1934" s="1"/>
  <c r="S1934"/>
  <c r="R1934"/>
  <c r="Q1934"/>
  <c r="P1934"/>
  <c r="O1934"/>
  <c r="N1934"/>
  <c r="M1934"/>
  <c r="L1934"/>
  <c r="K1934"/>
  <c r="J1934"/>
  <c r="I1934"/>
  <c r="H1934"/>
  <c r="G1934"/>
  <c r="F1934"/>
  <c r="E1934"/>
  <c r="Y1934" s="1"/>
  <c r="D1934"/>
  <c r="C1934"/>
  <c r="B1934"/>
  <c r="A1934"/>
  <c r="AD1933"/>
  <c r="Y1933"/>
  <c r="V1933"/>
  <c r="T1933"/>
  <c r="AF1933" s="1"/>
  <c r="S1933"/>
  <c r="R1933"/>
  <c r="Q1933"/>
  <c r="Z1933" s="1"/>
  <c r="P1933"/>
  <c r="O1933"/>
  <c r="N1933"/>
  <c r="M1933"/>
  <c r="L1933"/>
  <c r="K1933"/>
  <c r="J1933"/>
  <c r="I1933"/>
  <c r="H1933"/>
  <c r="G1933"/>
  <c r="F1933"/>
  <c r="E1933"/>
  <c r="X1933" s="1"/>
  <c r="D1933"/>
  <c r="C1933"/>
  <c r="B1933"/>
  <c r="A1933"/>
  <c r="AF1932"/>
  <c r="AD1932"/>
  <c r="AC1932"/>
  <c r="AB1932" s="1"/>
  <c r="AA1932" s="1"/>
  <c r="X1932"/>
  <c r="W1932"/>
  <c r="V1932"/>
  <c r="T1932"/>
  <c r="AE1932" s="1"/>
  <c r="S1932"/>
  <c r="R1932"/>
  <c r="Q1932"/>
  <c r="P1932"/>
  <c r="O1932"/>
  <c r="N1932"/>
  <c r="M1932"/>
  <c r="L1932"/>
  <c r="K1932"/>
  <c r="J1932"/>
  <c r="I1932"/>
  <c r="H1932"/>
  <c r="G1932"/>
  <c r="F1932"/>
  <c r="E1932"/>
  <c r="Y1932" s="1"/>
  <c r="D1932"/>
  <c r="C1932"/>
  <c r="B1932"/>
  <c r="A1932"/>
  <c r="AE1931"/>
  <c r="X1931"/>
  <c r="T1931"/>
  <c r="AF1931" s="1"/>
  <c r="S1931"/>
  <c r="R1931"/>
  <c r="Q1931"/>
  <c r="Z1931" s="1"/>
  <c r="P1931"/>
  <c r="O1931"/>
  <c r="N1931"/>
  <c r="M1931"/>
  <c r="L1931"/>
  <c r="K1931"/>
  <c r="J1931"/>
  <c r="I1931"/>
  <c r="H1931"/>
  <c r="G1931"/>
  <c r="F1931"/>
  <c r="E1931"/>
  <c r="AD1931" s="1"/>
  <c r="D1931"/>
  <c r="C1931"/>
  <c r="B1931"/>
  <c r="A1931"/>
  <c r="AF1930"/>
  <c r="AD1930"/>
  <c r="Y1930"/>
  <c r="W1930"/>
  <c r="V1930"/>
  <c r="T1930"/>
  <c r="S1930"/>
  <c r="R1930"/>
  <c r="Q1930"/>
  <c r="P1930"/>
  <c r="O1930"/>
  <c r="N1930"/>
  <c r="M1930"/>
  <c r="L1930"/>
  <c r="K1930"/>
  <c r="J1930"/>
  <c r="I1930"/>
  <c r="H1930"/>
  <c r="G1930"/>
  <c r="F1930"/>
  <c r="E1930"/>
  <c r="X1930" s="1"/>
  <c r="D1930"/>
  <c r="C1930"/>
  <c r="B1930"/>
  <c r="A1930"/>
  <c r="AD1929"/>
  <c r="AC1929"/>
  <c r="X1929"/>
  <c r="W1929"/>
  <c r="V1929"/>
  <c r="T1929"/>
  <c r="AF1929" s="1"/>
  <c r="S1929"/>
  <c r="R1929"/>
  <c r="Q1929"/>
  <c r="P1929"/>
  <c r="O1929"/>
  <c r="N1929"/>
  <c r="M1929"/>
  <c r="L1929"/>
  <c r="K1929"/>
  <c r="J1929"/>
  <c r="I1929"/>
  <c r="H1929"/>
  <c r="G1929"/>
  <c r="F1929"/>
  <c r="E1929"/>
  <c r="U1929" s="1"/>
  <c r="D1929"/>
  <c r="C1929"/>
  <c r="B1929"/>
  <c r="A1929"/>
  <c r="AD1928"/>
  <c r="Y1928"/>
  <c r="V1928"/>
  <c r="T1928"/>
  <c r="AF1928" s="1"/>
  <c r="S1928"/>
  <c r="R1928"/>
  <c r="Q1928"/>
  <c r="Z1928" s="1"/>
  <c r="P1928"/>
  <c r="O1928"/>
  <c r="N1928"/>
  <c r="M1928"/>
  <c r="L1928"/>
  <c r="K1928"/>
  <c r="J1928"/>
  <c r="I1928"/>
  <c r="H1928"/>
  <c r="G1928"/>
  <c r="F1928"/>
  <c r="E1928"/>
  <c r="X1928" s="1"/>
  <c r="D1928"/>
  <c r="C1928"/>
  <c r="B1928"/>
  <c r="A1928"/>
  <c r="AF1927"/>
  <c r="AD1927"/>
  <c r="AC1927"/>
  <c r="AB1927" s="1"/>
  <c r="AA1927" s="1"/>
  <c r="X1927"/>
  <c r="W1927"/>
  <c r="V1927"/>
  <c r="T1927"/>
  <c r="AE1927" s="1"/>
  <c r="S1927"/>
  <c r="R1927"/>
  <c r="Q1927"/>
  <c r="P1927"/>
  <c r="O1927"/>
  <c r="N1927"/>
  <c r="M1927"/>
  <c r="L1927"/>
  <c r="K1927"/>
  <c r="J1927"/>
  <c r="I1927"/>
  <c r="H1927"/>
  <c r="G1927"/>
  <c r="F1927"/>
  <c r="E1927"/>
  <c r="Y1927" s="1"/>
  <c r="D1927"/>
  <c r="C1927"/>
  <c r="B1927"/>
  <c r="A1927"/>
  <c r="AE1926"/>
  <c r="Y1926"/>
  <c r="X1926"/>
  <c r="W1926"/>
  <c r="T1926"/>
  <c r="AF1926" s="1"/>
  <c r="S1926"/>
  <c r="R1926"/>
  <c r="Q1926"/>
  <c r="P1926"/>
  <c r="O1926"/>
  <c r="N1926"/>
  <c r="M1926"/>
  <c r="L1926"/>
  <c r="K1926"/>
  <c r="J1926"/>
  <c r="I1926"/>
  <c r="H1926"/>
  <c r="G1926"/>
  <c r="F1926"/>
  <c r="E1926"/>
  <c r="D1926"/>
  <c r="C1926"/>
  <c r="B1926"/>
  <c r="A1926"/>
  <c r="AF1925"/>
  <c r="AC1925"/>
  <c r="AB1925" s="1"/>
  <c r="Y1925"/>
  <c r="W1925"/>
  <c r="V1925"/>
  <c r="T1925"/>
  <c r="S1925"/>
  <c r="R1925"/>
  <c r="Q1925"/>
  <c r="Z1925" s="1"/>
  <c r="P1925"/>
  <c r="O1925"/>
  <c r="N1925"/>
  <c r="AE1925" s="1"/>
  <c r="M1925"/>
  <c r="L1925"/>
  <c r="K1925"/>
  <c r="J1925"/>
  <c r="I1925"/>
  <c r="H1925"/>
  <c r="G1925"/>
  <c r="F1925"/>
  <c r="E1925"/>
  <c r="D1925"/>
  <c r="C1925"/>
  <c r="B1925"/>
  <c r="A1925"/>
  <c r="AE1924"/>
  <c r="T1924"/>
  <c r="S1924"/>
  <c r="R1924"/>
  <c r="Q1924"/>
  <c r="Z1924" s="1"/>
  <c r="P1924"/>
  <c r="O1924"/>
  <c r="N1924"/>
  <c r="M1924"/>
  <c r="L1924"/>
  <c r="K1924"/>
  <c r="J1924"/>
  <c r="I1924"/>
  <c r="H1924"/>
  <c r="G1924"/>
  <c r="F1924"/>
  <c r="E1924"/>
  <c r="V1924" s="1"/>
  <c r="D1924"/>
  <c r="C1924"/>
  <c r="B1924"/>
  <c r="A1924"/>
  <c r="AE1923"/>
  <c r="T1923"/>
  <c r="S1923"/>
  <c r="R1923"/>
  <c r="Q1923"/>
  <c r="Z1923" s="1"/>
  <c r="P1923"/>
  <c r="O1923"/>
  <c r="N1923"/>
  <c r="M1923"/>
  <c r="L1923"/>
  <c r="K1923"/>
  <c r="J1923"/>
  <c r="I1923"/>
  <c r="H1923"/>
  <c r="G1923"/>
  <c r="F1923"/>
  <c r="E1923"/>
  <c r="AC1923" s="1"/>
  <c r="AB1923" s="1"/>
  <c r="AA1923" s="1"/>
  <c r="D1923"/>
  <c r="C1923"/>
  <c r="B1923"/>
  <c r="A1923"/>
  <c r="AD1922"/>
  <c r="AC1922"/>
  <c r="X1922"/>
  <c r="W1922"/>
  <c r="V1922"/>
  <c r="T1922"/>
  <c r="AF1922" s="1"/>
  <c r="S1922"/>
  <c r="R1922"/>
  <c r="Q1922"/>
  <c r="P1922"/>
  <c r="O1922"/>
  <c r="N1922"/>
  <c r="M1922"/>
  <c r="L1922"/>
  <c r="K1922"/>
  <c r="J1922"/>
  <c r="I1922"/>
  <c r="H1922"/>
  <c r="G1922"/>
  <c r="F1922"/>
  <c r="E1922"/>
  <c r="Y1922" s="1"/>
  <c r="D1922"/>
  <c r="C1922"/>
  <c r="B1922"/>
  <c r="A1922"/>
  <c r="AE1921"/>
  <c r="X1921"/>
  <c r="T1921"/>
  <c r="AF1921" s="1"/>
  <c r="S1921"/>
  <c r="R1921"/>
  <c r="Q1921"/>
  <c r="Z1921" s="1"/>
  <c r="P1921"/>
  <c r="O1921"/>
  <c r="N1921"/>
  <c r="M1921"/>
  <c r="L1921"/>
  <c r="K1921"/>
  <c r="J1921"/>
  <c r="I1921"/>
  <c r="H1921"/>
  <c r="G1921"/>
  <c r="F1921"/>
  <c r="E1921"/>
  <c r="AD1921" s="1"/>
  <c r="D1921"/>
  <c r="C1921"/>
  <c r="B1921"/>
  <c r="A1921"/>
  <c r="AD1920"/>
  <c r="AC1920"/>
  <c r="X1920"/>
  <c r="W1920"/>
  <c r="V1920"/>
  <c r="T1920"/>
  <c r="S1920"/>
  <c r="R1920"/>
  <c r="Q1920"/>
  <c r="P1920"/>
  <c r="O1920"/>
  <c r="N1920"/>
  <c r="M1920"/>
  <c r="L1920"/>
  <c r="K1920"/>
  <c r="J1920"/>
  <c r="I1920"/>
  <c r="H1920"/>
  <c r="G1920"/>
  <c r="F1920"/>
  <c r="E1920"/>
  <c r="Y1920" s="1"/>
  <c r="D1920"/>
  <c r="C1920"/>
  <c r="B1920"/>
  <c r="A1920"/>
  <c r="AD1919"/>
  <c r="Y1919"/>
  <c r="X1919"/>
  <c r="V1919"/>
  <c r="T1919"/>
  <c r="S1919"/>
  <c r="R1919"/>
  <c r="Q1919"/>
  <c r="Z1919" s="1"/>
  <c r="P1919"/>
  <c r="O1919"/>
  <c r="N1919"/>
  <c r="M1919"/>
  <c r="L1919"/>
  <c r="K1919"/>
  <c r="J1919"/>
  <c r="I1919"/>
  <c r="H1919"/>
  <c r="G1919"/>
  <c r="F1919"/>
  <c r="E1919"/>
  <c r="D1919"/>
  <c r="C1919"/>
  <c r="B1919"/>
  <c r="A1919"/>
  <c r="T1918"/>
  <c r="S1918"/>
  <c r="R1918"/>
  <c r="Q1918"/>
  <c r="AF1918" s="1"/>
  <c r="P1918"/>
  <c r="O1918"/>
  <c r="N1918"/>
  <c r="M1918"/>
  <c r="L1918"/>
  <c r="K1918"/>
  <c r="J1918"/>
  <c r="I1918"/>
  <c r="H1918"/>
  <c r="G1918"/>
  <c r="F1918"/>
  <c r="E1918"/>
  <c r="D1918"/>
  <c r="C1918"/>
  <c r="B1918"/>
  <c r="A1918"/>
  <c r="AD1917"/>
  <c r="Y1917"/>
  <c r="W1917"/>
  <c r="T1917"/>
  <c r="S1917"/>
  <c r="R1917"/>
  <c r="Q1917"/>
  <c r="P1917"/>
  <c r="O1917"/>
  <c r="N1917"/>
  <c r="M1917"/>
  <c r="L1917"/>
  <c r="K1917"/>
  <c r="J1917"/>
  <c r="I1917"/>
  <c r="H1917"/>
  <c r="G1917"/>
  <c r="F1917"/>
  <c r="E1917"/>
  <c r="V1917" s="1"/>
  <c r="D1917"/>
  <c r="C1917"/>
  <c r="B1917"/>
  <c r="A1917"/>
  <c r="AF1916"/>
  <c r="AC1916"/>
  <c r="AB1916" s="1"/>
  <c r="Y1916"/>
  <c r="V1916"/>
  <c r="T1916"/>
  <c r="S1916"/>
  <c r="R1916"/>
  <c r="Q1916"/>
  <c r="Z1916" s="1"/>
  <c r="P1916"/>
  <c r="O1916"/>
  <c r="N1916"/>
  <c r="AE1916" s="1"/>
  <c r="M1916"/>
  <c r="L1916"/>
  <c r="K1916"/>
  <c r="J1916"/>
  <c r="I1916"/>
  <c r="H1916"/>
  <c r="G1916"/>
  <c r="F1916"/>
  <c r="E1916"/>
  <c r="W1916" s="1"/>
  <c r="D1916"/>
  <c r="C1916"/>
  <c r="B1916"/>
  <c r="A1916"/>
  <c r="AE1915"/>
  <c r="X1915"/>
  <c r="T1915"/>
  <c r="S1915"/>
  <c r="R1915"/>
  <c r="Q1915"/>
  <c r="Z1915" s="1"/>
  <c r="P1915"/>
  <c r="O1915"/>
  <c r="N1915"/>
  <c r="M1915"/>
  <c r="L1915"/>
  <c r="K1915"/>
  <c r="J1915"/>
  <c r="I1915"/>
  <c r="H1915"/>
  <c r="G1915"/>
  <c r="F1915"/>
  <c r="E1915"/>
  <c r="V1915" s="1"/>
  <c r="D1915"/>
  <c r="C1915"/>
  <c r="B1915"/>
  <c r="A1915"/>
  <c r="AE1914"/>
  <c r="T1914"/>
  <c r="S1914"/>
  <c r="R1914"/>
  <c r="Q1914"/>
  <c r="AF1914" s="1"/>
  <c r="P1914"/>
  <c r="O1914"/>
  <c r="N1914"/>
  <c r="M1914"/>
  <c r="L1914"/>
  <c r="K1914"/>
  <c r="J1914"/>
  <c r="I1914"/>
  <c r="H1914"/>
  <c r="G1914"/>
  <c r="F1914"/>
  <c r="E1914"/>
  <c r="D1914"/>
  <c r="C1914"/>
  <c r="B1914"/>
  <c r="A1914"/>
  <c r="AE1913"/>
  <c r="Z1913"/>
  <c r="T1913"/>
  <c r="S1913"/>
  <c r="R1913"/>
  <c r="Q1913"/>
  <c r="AF1913" s="1"/>
  <c r="P1913"/>
  <c r="O1913"/>
  <c r="N1913"/>
  <c r="M1913"/>
  <c r="L1913"/>
  <c r="K1913"/>
  <c r="J1913"/>
  <c r="I1913"/>
  <c r="H1913"/>
  <c r="G1913"/>
  <c r="F1913"/>
  <c r="E1913"/>
  <c r="D1913"/>
  <c r="C1913"/>
  <c r="B1913"/>
  <c r="A1913"/>
  <c r="AD1912"/>
  <c r="Y1912"/>
  <c r="W1912"/>
  <c r="T1912"/>
  <c r="S1912"/>
  <c r="R1912"/>
  <c r="Q1912"/>
  <c r="P1912"/>
  <c r="O1912"/>
  <c r="N1912"/>
  <c r="M1912"/>
  <c r="L1912"/>
  <c r="K1912"/>
  <c r="J1912"/>
  <c r="I1912"/>
  <c r="H1912"/>
  <c r="G1912"/>
  <c r="F1912"/>
  <c r="E1912"/>
  <c r="V1912" s="1"/>
  <c r="D1912"/>
  <c r="C1912"/>
  <c r="B1912"/>
  <c r="A1912"/>
  <c r="AF1911"/>
  <c r="AC1911"/>
  <c r="AB1911" s="1"/>
  <c r="Y1911"/>
  <c r="V1911"/>
  <c r="T1911"/>
  <c r="S1911"/>
  <c r="R1911"/>
  <c r="Q1911"/>
  <c r="Z1911" s="1"/>
  <c r="P1911"/>
  <c r="O1911"/>
  <c r="N1911"/>
  <c r="AE1911" s="1"/>
  <c r="M1911"/>
  <c r="L1911"/>
  <c r="K1911"/>
  <c r="J1911"/>
  <c r="I1911"/>
  <c r="H1911"/>
  <c r="G1911"/>
  <c r="F1911"/>
  <c r="E1911"/>
  <c r="W1911" s="1"/>
  <c r="D1911"/>
  <c r="C1911"/>
  <c r="B1911"/>
  <c r="A1911"/>
  <c r="AD1910"/>
  <c r="AC1910"/>
  <c r="X1910"/>
  <c r="W1910"/>
  <c r="V1910"/>
  <c r="T1910"/>
  <c r="AF1910" s="1"/>
  <c r="S1910"/>
  <c r="R1910"/>
  <c r="Q1910"/>
  <c r="P1910"/>
  <c r="O1910"/>
  <c r="N1910"/>
  <c r="AE1910" s="1"/>
  <c r="M1910"/>
  <c r="L1910"/>
  <c r="K1910"/>
  <c r="J1910"/>
  <c r="I1910"/>
  <c r="H1910"/>
  <c r="G1910"/>
  <c r="F1910"/>
  <c r="E1910"/>
  <c r="Y1910" s="1"/>
  <c r="D1910"/>
  <c r="C1910"/>
  <c r="B1910"/>
  <c r="A1910"/>
  <c r="AD1909"/>
  <c r="Y1909"/>
  <c r="X1909"/>
  <c r="V1909"/>
  <c r="T1909"/>
  <c r="AE1909" s="1"/>
  <c r="S1909"/>
  <c r="R1909"/>
  <c r="Q1909"/>
  <c r="Z1909" s="1"/>
  <c r="P1909"/>
  <c r="O1909"/>
  <c r="N1909"/>
  <c r="M1909"/>
  <c r="L1909"/>
  <c r="K1909"/>
  <c r="J1909"/>
  <c r="I1909"/>
  <c r="H1909"/>
  <c r="G1909"/>
  <c r="F1909"/>
  <c r="E1909"/>
  <c r="D1909"/>
  <c r="C1909"/>
  <c r="B1909"/>
  <c r="A1909"/>
  <c r="AF1908"/>
  <c r="AD1908"/>
  <c r="AC1908"/>
  <c r="AB1908" s="1"/>
  <c r="AA1908" s="1"/>
  <c r="X1908"/>
  <c r="W1908"/>
  <c r="V1908"/>
  <c r="T1908"/>
  <c r="S1908"/>
  <c r="R1908"/>
  <c r="Q1908"/>
  <c r="P1908"/>
  <c r="O1908"/>
  <c r="N1908"/>
  <c r="M1908"/>
  <c r="L1908"/>
  <c r="K1908"/>
  <c r="J1908"/>
  <c r="I1908"/>
  <c r="H1908"/>
  <c r="G1908"/>
  <c r="F1908"/>
  <c r="E1908"/>
  <c r="Y1908" s="1"/>
  <c r="D1908"/>
  <c r="C1908"/>
  <c r="B1908"/>
  <c r="A1908"/>
  <c r="AE1907"/>
  <c r="T1907"/>
  <c r="S1907"/>
  <c r="R1907"/>
  <c r="Q1907"/>
  <c r="Z1907" s="1"/>
  <c r="P1907"/>
  <c r="O1907"/>
  <c r="N1907"/>
  <c r="M1907"/>
  <c r="L1907"/>
  <c r="K1907"/>
  <c r="J1907"/>
  <c r="I1907"/>
  <c r="H1907"/>
  <c r="G1907"/>
  <c r="F1907"/>
  <c r="E1907"/>
  <c r="D1907"/>
  <c r="C1907"/>
  <c r="B1907"/>
  <c r="A1907"/>
  <c r="AD1906"/>
  <c r="Y1906"/>
  <c r="V1906"/>
  <c r="T1906"/>
  <c r="AE1906" s="1"/>
  <c r="S1906"/>
  <c r="R1906"/>
  <c r="Q1906"/>
  <c r="AF1906" s="1"/>
  <c r="P1906"/>
  <c r="O1906"/>
  <c r="N1906"/>
  <c r="M1906"/>
  <c r="L1906"/>
  <c r="K1906"/>
  <c r="J1906"/>
  <c r="I1906"/>
  <c r="H1906"/>
  <c r="G1906"/>
  <c r="F1906"/>
  <c r="E1906"/>
  <c r="X1906" s="1"/>
  <c r="D1906"/>
  <c r="C1906"/>
  <c r="B1906"/>
  <c r="A1906"/>
  <c r="AE1905"/>
  <c r="X1905"/>
  <c r="T1905"/>
  <c r="S1905"/>
  <c r="R1905"/>
  <c r="Q1905"/>
  <c r="Z1905" s="1"/>
  <c r="P1905"/>
  <c r="O1905"/>
  <c r="N1905"/>
  <c r="M1905"/>
  <c r="L1905"/>
  <c r="K1905"/>
  <c r="J1905"/>
  <c r="I1905"/>
  <c r="H1905"/>
  <c r="G1905"/>
  <c r="F1905"/>
  <c r="E1905"/>
  <c r="V1905" s="1"/>
  <c r="D1905"/>
  <c r="C1905"/>
  <c r="B1905"/>
  <c r="A1905"/>
  <c r="AE1904"/>
  <c r="W1904"/>
  <c r="T1904"/>
  <c r="S1904"/>
  <c r="R1904"/>
  <c r="Q1904"/>
  <c r="AF1904" s="1"/>
  <c r="P1904"/>
  <c r="O1904"/>
  <c r="N1904"/>
  <c r="M1904"/>
  <c r="L1904"/>
  <c r="K1904"/>
  <c r="J1904"/>
  <c r="I1904"/>
  <c r="H1904"/>
  <c r="G1904"/>
  <c r="F1904"/>
  <c r="E1904"/>
  <c r="AC1904" s="1"/>
  <c r="AB1904" s="1"/>
  <c r="AA1904" s="1"/>
  <c r="D1904"/>
  <c r="C1904"/>
  <c r="B1904"/>
  <c r="A1904"/>
  <c r="AD1903"/>
  <c r="Y1903"/>
  <c r="X1903"/>
  <c r="W1903"/>
  <c r="T1903"/>
  <c r="AF1903" s="1"/>
  <c r="S1903"/>
  <c r="R1903"/>
  <c r="Q1903"/>
  <c r="P1903"/>
  <c r="O1903"/>
  <c r="N1903"/>
  <c r="M1903"/>
  <c r="L1903"/>
  <c r="K1903"/>
  <c r="J1903"/>
  <c r="I1903"/>
  <c r="H1903"/>
  <c r="G1903"/>
  <c r="F1903"/>
  <c r="E1903"/>
  <c r="V1903" s="1"/>
  <c r="D1903"/>
  <c r="C1903"/>
  <c r="B1903"/>
  <c r="A1903"/>
  <c r="AC1902"/>
  <c r="AB1902" s="1"/>
  <c r="AA1902" s="1"/>
  <c r="Z1902" s="1"/>
  <c r="T1902"/>
  <c r="S1902"/>
  <c r="R1902"/>
  <c r="Q1902"/>
  <c r="AF1902" s="1"/>
  <c r="P1902"/>
  <c r="O1902"/>
  <c r="N1902"/>
  <c r="AE1902" s="1"/>
  <c r="M1902"/>
  <c r="L1902"/>
  <c r="K1902"/>
  <c r="J1902"/>
  <c r="I1902"/>
  <c r="H1902"/>
  <c r="G1902"/>
  <c r="F1902"/>
  <c r="E1902"/>
  <c r="D1902"/>
  <c r="C1902"/>
  <c r="B1902"/>
  <c r="A1902"/>
  <c r="AD1901"/>
  <c r="AC1901"/>
  <c r="X1901"/>
  <c r="W1901"/>
  <c r="V1901"/>
  <c r="T1901"/>
  <c r="S1901"/>
  <c r="R1901"/>
  <c r="Q1901"/>
  <c r="P1901"/>
  <c r="O1901"/>
  <c r="N1901"/>
  <c r="M1901"/>
  <c r="L1901"/>
  <c r="K1901"/>
  <c r="J1901"/>
  <c r="I1901"/>
  <c r="H1901"/>
  <c r="G1901"/>
  <c r="F1901"/>
  <c r="E1901"/>
  <c r="Y1901" s="1"/>
  <c r="D1901"/>
  <c r="C1901"/>
  <c r="B1901"/>
  <c r="A1901"/>
  <c r="AD1900"/>
  <c r="Y1900"/>
  <c r="V1900"/>
  <c r="T1900"/>
  <c r="AE1900" s="1"/>
  <c r="S1900"/>
  <c r="R1900"/>
  <c r="Q1900"/>
  <c r="P1900"/>
  <c r="O1900"/>
  <c r="N1900"/>
  <c r="M1900"/>
  <c r="L1900"/>
  <c r="K1900"/>
  <c r="J1900"/>
  <c r="I1900"/>
  <c r="H1900"/>
  <c r="G1900"/>
  <c r="F1900"/>
  <c r="E1900"/>
  <c r="X1900" s="1"/>
  <c r="D1900"/>
  <c r="C1900"/>
  <c r="B1900"/>
  <c r="A1900"/>
  <c r="AF1899"/>
  <c r="AD1899"/>
  <c r="AC1899"/>
  <c r="AB1899" s="1"/>
  <c r="AA1899" s="1"/>
  <c r="X1899"/>
  <c r="W1899"/>
  <c r="V1899"/>
  <c r="T1899"/>
  <c r="AE1899" s="1"/>
  <c r="S1899"/>
  <c r="R1899"/>
  <c r="Q1899"/>
  <c r="P1899"/>
  <c r="O1899"/>
  <c r="N1899"/>
  <c r="M1899"/>
  <c r="L1899"/>
  <c r="K1899"/>
  <c r="J1899"/>
  <c r="I1899"/>
  <c r="H1899"/>
  <c r="G1899"/>
  <c r="F1899"/>
  <c r="E1899"/>
  <c r="Y1899" s="1"/>
  <c r="D1899"/>
  <c r="C1899"/>
  <c r="B1899"/>
  <c r="A1899"/>
  <c r="Y1898"/>
  <c r="X1898"/>
  <c r="W1898"/>
  <c r="T1898"/>
  <c r="AF1898" s="1"/>
  <c r="S1898"/>
  <c r="R1898"/>
  <c r="Q1898"/>
  <c r="P1898"/>
  <c r="O1898"/>
  <c r="N1898"/>
  <c r="M1898"/>
  <c r="L1898"/>
  <c r="K1898"/>
  <c r="J1898"/>
  <c r="I1898"/>
  <c r="H1898"/>
  <c r="G1898"/>
  <c r="F1898"/>
  <c r="E1898"/>
  <c r="D1898"/>
  <c r="C1898"/>
  <c r="B1898"/>
  <c r="A1898"/>
  <c r="AF1897"/>
  <c r="AC1897"/>
  <c r="AB1897" s="1"/>
  <c r="Y1897"/>
  <c r="W1897"/>
  <c r="V1897"/>
  <c r="T1897"/>
  <c r="S1897"/>
  <c r="R1897"/>
  <c r="Q1897"/>
  <c r="Z1897" s="1"/>
  <c r="P1897"/>
  <c r="O1897"/>
  <c r="N1897"/>
  <c r="AE1897" s="1"/>
  <c r="M1897"/>
  <c r="L1897"/>
  <c r="K1897"/>
  <c r="J1897"/>
  <c r="I1897"/>
  <c r="H1897"/>
  <c r="G1897"/>
  <c r="F1897"/>
  <c r="E1897"/>
  <c r="D1897"/>
  <c r="C1897"/>
  <c r="B1897"/>
  <c r="A1897"/>
  <c r="AE1896"/>
  <c r="AC1896"/>
  <c r="AB1896" s="1"/>
  <c r="AA1896" s="1"/>
  <c r="X1896"/>
  <c r="T1896"/>
  <c r="S1896"/>
  <c r="R1896"/>
  <c r="Q1896"/>
  <c r="Z1896" s="1"/>
  <c r="P1896"/>
  <c r="O1896"/>
  <c r="N1896"/>
  <c r="M1896"/>
  <c r="L1896"/>
  <c r="K1896"/>
  <c r="J1896"/>
  <c r="I1896"/>
  <c r="H1896"/>
  <c r="G1896"/>
  <c r="F1896"/>
  <c r="E1896"/>
  <c r="D1896"/>
  <c r="C1896"/>
  <c r="B1896"/>
  <c r="A1896"/>
  <c r="AE1895"/>
  <c r="Z1895"/>
  <c r="W1895"/>
  <c r="T1895"/>
  <c r="S1895"/>
  <c r="R1895"/>
  <c r="Q1895"/>
  <c r="AF1895" s="1"/>
  <c r="P1895"/>
  <c r="O1895"/>
  <c r="N1895"/>
  <c r="M1895"/>
  <c r="L1895"/>
  <c r="K1895"/>
  <c r="J1895"/>
  <c r="I1895"/>
  <c r="H1895"/>
  <c r="G1895"/>
  <c r="F1895"/>
  <c r="E1895"/>
  <c r="D1895"/>
  <c r="C1895"/>
  <c r="B1895"/>
  <c r="A1895"/>
  <c r="AD1894"/>
  <c r="AC1894"/>
  <c r="X1894"/>
  <c r="W1894"/>
  <c r="V1894"/>
  <c r="T1894"/>
  <c r="AF1894" s="1"/>
  <c r="S1894"/>
  <c r="R1894"/>
  <c r="Q1894"/>
  <c r="P1894"/>
  <c r="O1894"/>
  <c r="N1894"/>
  <c r="M1894"/>
  <c r="L1894"/>
  <c r="K1894"/>
  <c r="J1894"/>
  <c r="I1894"/>
  <c r="H1894"/>
  <c r="G1894"/>
  <c r="F1894"/>
  <c r="E1894"/>
  <c r="Y1894" s="1"/>
  <c r="D1894"/>
  <c r="C1894"/>
  <c r="B1894"/>
  <c r="A1894"/>
  <c r="Y1893"/>
  <c r="X1893"/>
  <c r="T1893"/>
  <c r="AF1893" s="1"/>
  <c r="S1893"/>
  <c r="R1893"/>
  <c r="Q1893"/>
  <c r="P1893"/>
  <c r="O1893"/>
  <c r="N1893"/>
  <c r="M1893"/>
  <c r="L1893"/>
  <c r="K1893"/>
  <c r="J1893"/>
  <c r="I1893"/>
  <c r="H1893"/>
  <c r="G1893"/>
  <c r="F1893"/>
  <c r="E1893"/>
  <c r="D1893"/>
  <c r="C1893"/>
  <c r="B1893"/>
  <c r="A1893"/>
  <c r="AF1892"/>
  <c r="AC1892"/>
  <c r="AB1892" s="1"/>
  <c r="AA1892" s="1"/>
  <c r="Y1892"/>
  <c r="W1892"/>
  <c r="V1892"/>
  <c r="T1892"/>
  <c r="S1892"/>
  <c r="R1892"/>
  <c r="Q1892"/>
  <c r="Z1892" s="1"/>
  <c r="P1892"/>
  <c r="O1892"/>
  <c r="N1892"/>
  <c r="AE1892" s="1"/>
  <c r="M1892"/>
  <c r="L1892"/>
  <c r="K1892"/>
  <c r="J1892"/>
  <c r="I1892"/>
  <c r="H1892"/>
  <c r="G1892"/>
  <c r="F1892"/>
  <c r="E1892"/>
  <c r="D1892"/>
  <c r="C1892"/>
  <c r="B1892"/>
  <c r="A1892"/>
  <c r="AD1891"/>
  <c r="AC1891"/>
  <c r="X1891"/>
  <c r="W1891"/>
  <c r="V1891"/>
  <c r="T1891"/>
  <c r="AF1891" s="1"/>
  <c r="S1891"/>
  <c r="R1891"/>
  <c r="Q1891"/>
  <c r="P1891"/>
  <c r="O1891"/>
  <c r="N1891"/>
  <c r="AE1891" s="1"/>
  <c r="M1891"/>
  <c r="L1891"/>
  <c r="K1891"/>
  <c r="J1891"/>
  <c r="I1891"/>
  <c r="H1891"/>
  <c r="G1891"/>
  <c r="F1891"/>
  <c r="E1891"/>
  <c r="Y1891" s="1"/>
  <c r="D1891"/>
  <c r="C1891"/>
  <c r="B1891"/>
  <c r="A1891"/>
  <c r="AD1890"/>
  <c r="Y1890"/>
  <c r="T1890"/>
  <c r="AE1890" s="1"/>
  <c r="S1890"/>
  <c r="R1890"/>
  <c r="Q1890"/>
  <c r="AF1890" s="1"/>
  <c r="P1890"/>
  <c r="O1890"/>
  <c r="N1890"/>
  <c r="M1890"/>
  <c r="L1890"/>
  <c r="K1890"/>
  <c r="J1890"/>
  <c r="I1890"/>
  <c r="H1890"/>
  <c r="G1890"/>
  <c r="F1890"/>
  <c r="E1890"/>
  <c r="W1890" s="1"/>
  <c r="D1890"/>
  <c r="C1890"/>
  <c r="B1890"/>
  <c r="A1890"/>
  <c r="AE1889"/>
  <c r="T1889"/>
  <c r="S1889"/>
  <c r="R1889"/>
  <c r="Q1889"/>
  <c r="P1889"/>
  <c r="O1889"/>
  <c r="N1889"/>
  <c r="M1889"/>
  <c r="L1889"/>
  <c r="K1889"/>
  <c r="J1889"/>
  <c r="I1889"/>
  <c r="H1889"/>
  <c r="G1889"/>
  <c r="F1889"/>
  <c r="E1889"/>
  <c r="D1889"/>
  <c r="C1889"/>
  <c r="B1889"/>
  <c r="A1889"/>
  <c r="AE1888"/>
  <c r="W1888"/>
  <c r="T1888"/>
  <c r="S1888"/>
  <c r="R1888"/>
  <c r="Q1888"/>
  <c r="Z1888" s="1"/>
  <c r="P1888"/>
  <c r="O1888"/>
  <c r="N1888"/>
  <c r="M1888"/>
  <c r="L1888"/>
  <c r="K1888"/>
  <c r="J1888"/>
  <c r="I1888"/>
  <c r="H1888"/>
  <c r="G1888"/>
  <c r="F1888"/>
  <c r="E1888"/>
  <c r="D1888"/>
  <c r="C1888"/>
  <c r="B1888"/>
  <c r="A1888"/>
  <c r="AE1887"/>
  <c r="AC1887"/>
  <c r="AB1887" s="1"/>
  <c r="AA1887" s="1"/>
  <c r="Y1887"/>
  <c r="W1887"/>
  <c r="T1887"/>
  <c r="S1887"/>
  <c r="R1887"/>
  <c r="Q1887"/>
  <c r="P1887"/>
  <c r="O1887"/>
  <c r="N1887"/>
  <c r="M1887"/>
  <c r="L1887"/>
  <c r="K1887"/>
  <c r="J1887"/>
  <c r="I1887"/>
  <c r="H1887"/>
  <c r="G1887"/>
  <c r="F1887"/>
  <c r="E1887"/>
  <c r="D1887"/>
  <c r="C1887"/>
  <c r="B1887"/>
  <c r="A1887"/>
  <c r="AD1886"/>
  <c r="AC1886"/>
  <c r="X1886"/>
  <c r="W1886"/>
  <c r="V1886"/>
  <c r="T1886"/>
  <c r="AF1886" s="1"/>
  <c r="S1886"/>
  <c r="R1886"/>
  <c r="Q1886"/>
  <c r="P1886"/>
  <c r="O1886"/>
  <c r="N1886"/>
  <c r="M1886"/>
  <c r="L1886"/>
  <c r="K1886"/>
  <c r="J1886"/>
  <c r="I1886"/>
  <c r="H1886"/>
  <c r="G1886"/>
  <c r="F1886"/>
  <c r="E1886"/>
  <c r="Y1886" s="1"/>
  <c r="D1886"/>
  <c r="C1886"/>
  <c r="B1886"/>
  <c r="A1886"/>
  <c r="T1885"/>
  <c r="AE1885" s="1"/>
  <c r="S1885"/>
  <c r="R1885"/>
  <c r="Q1885"/>
  <c r="Z1885" s="1"/>
  <c r="P1885"/>
  <c r="O1885"/>
  <c r="N1885"/>
  <c r="M1885"/>
  <c r="L1885"/>
  <c r="K1885"/>
  <c r="J1885"/>
  <c r="I1885"/>
  <c r="H1885"/>
  <c r="G1885"/>
  <c r="F1885"/>
  <c r="E1885"/>
  <c r="D1885"/>
  <c r="C1885"/>
  <c r="B1885"/>
  <c r="A1885"/>
  <c r="AD1884"/>
  <c r="AC1884"/>
  <c r="X1884"/>
  <c r="W1884"/>
  <c r="V1884"/>
  <c r="T1884"/>
  <c r="AE1884" s="1"/>
  <c r="S1884"/>
  <c r="R1884"/>
  <c r="Q1884"/>
  <c r="P1884"/>
  <c r="O1884"/>
  <c r="N1884"/>
  <c r="M1884"/>
  <c r="L1884"/>
  <c r="K1884"/>
  <c r="J1884"/>
  <c r="I1884"/>
  <c r="H1884"/>
  <c r="G1884"/>
  <c r="F1884"/>
  <c r="E1884"/>
  <c r="Y1884" s="1"/>
  <c r="D1884"/>
  <c r="C1884"/>
  <c r="B1884"/>
  <c r="A1884"/>
  <c r="Y1883"/>
  <c r="X1883"/>
  <c r="T1883"/>
  <c r="AE1883" s="1"/>
  <c r="S1883"/>
  <c r="R1883"/>
  <c r="Q1883"/>
  <c r="Z1883" s="1"/>
  <c r="P1883"/>
  <c r="O1883"/>
  <c r="N1883"/>
  <c r="M1883"/>
  <c r="L1883"/>
  <c r="K1883"/>
  <c r="J1883"/>
  <c r="I1883"/>
  <c r="H1883"/>
  <c r="G1883"/>
  <c r="F1883"/>
  <c r="E1883"/>
  <c r="AD1883" s="1"/>
  <c r="D1883"/>
  <c r="C1883"/>
  <c r="B1883"/>
  <c r="A1883"/>
  <c r="AF1882"/>
  <c r="AD1882"/>
  <c r="Y1882"/>
  <c r="W1882"/>
  <c r="V1882"/>
  <c r="T1882"/>
  <c r="S1882"/>
  <c r="R1882"/>
  <c r="Q1882"/>
  <c r="P1882"/>
  <c r="O1882"/>
  <c r="N1882"/>
  <c r="M1882"/>
  <c r="L1882"/>
  <c r="K1882"/>
  <c r="J1882"/>
  <c r="I1882"/>
  <c r="H1882"/>
  <c r="G1882"/>
  <c r="F1882"/>
  <c r="E1882"/>
  <c r="X1882" s="1"/>
  <c r="D1882"/>
  <c r="C1882"/>
  <c r="B1882"/>
  <c r="A1882"/>
  <c r="AD1881"/>
  <c r="W1881"/>
  <c r="T1881"/>
  <c r="S1881"/>
  <c r="R1881"/>
  <c r="Q1881"/>
  <c r="Z1881" s="1"/>
  <c r="P1881"/>
  <c r="O1881"/>
  <c r="N1881"/>
  <c r="M1881"/>
  <c r="L1881"/>
  <c r="K1881"/>
  <c r="J1881"/>
  <c r="I1881"/>
  <c r="H1881"/>
  <c r="G1881"/>
  <c r="F1881"/>
  <c r="E1881"/>
  <c r="V1881" s="1"/>
  <c r="D1881"/>
  <c r="C1881"/>
  <c r="B1881"/>
  <c r="A1881"/>
  <c r="AC1880"/>
  <c r="AB1880" s="1"/>
  <c r="V1880"/>
  <c r="T1880"/>
  <c r="S1880"/>
  <c r="R1880"/>
  <c r="Q1880"/>
  <c r="AF1880" s="1"/>
  <c r="P1880"/>
  <c r="O1880"/>
  <c r="N1880"/>
  <c r="AE1880" s="1"/>
  <c r="M1880"/>
  <c r="L1880"/>
  <c r="K1880"/>
  <c r="J1880"/>
  <c r="I1880"/>
  <c r="H1880"/>
  <c r="G1880"/>
  <c r="F1880"/>
  <c r="E1880"/>
  <c r="D1880"/>
  <c r="C1880"/>
  <c r="B1880"/>
  <c r="A1880"/>
  <c r="T1879"/>
  <c r="S1879"/>
  <c r="R1879"/>
  <c r="Q1879"/>
  <c r="Z1879" s="1"/>
  <c r="P1879"/>
  <c r="O1879"/>
  <c r="N1879"/>
  <c r="M1879"/>
  <c r="L1879"/>
  <c r="K1879"/>
  <c r="J1879"/>
  <c r="I1879"/>
  <c r="H1879"/>
  <c r="G1879"/>
  <c r="F1879"/>
  <c r="E1879"/>
  <c r="V1879" s="1"/>
  <c r="D1879"/>
  <c r="C1879"/>
  <c r="B1879"/>
  <c r="A1879"/>
  <c r="Y1878"/>
  <c r="X1878"/>
  <c r="V1878"/>
  <c r="T1878"/>
  <c r="AE1878" s="1"/>
  <c r="S1878"/>
  <c r="R1878"/>
  <c r="Q1878"/>
  <c r="P1878"/>
  <c r="O1878"/>
  <c r="N1878"/>
  <c r="M1878"/>
  <c r="L1878"/>
  <c r="K1878"/>
  <c r="J1878"/>
  <c r="I1878"/>
  <c r="H1878"/>
  <c r="G1878"/>
  <c r="F1878"/>
  <c r="E1878"/>
  <c r="D1878"/>
  <c r="C1878"/>
  <c r="B1878"/>
  <c r="A1878"/>
  <c r="AF1877"/>
  <c r="AD1877"/>
  <c r="AC1877"/>
  <c r="AB1877" s="1"/>
  <c r="X1877"/>
  <c r="W1877"/>
  <c r="V1877"/>
  <c r="T1877"/>
  <c r="S1877"/>
  <c r="R1877"/>
  <c r="Q1877"/>
  <c r="P1877"/>
  <c r="O1877"/>
  <c r="N1877"/>
  <c r="M1877"/>
  <c r="L1877"/>
  <c r="K1877"/>
  <c r="J1877"/>
  <c r="I1877"/>
  <c r="H1877"/>
  <c r="G1877"/>
  <c r="F1877"/>
  <c r="E1877"/>
  <c r="Y1877" s="1"/>
  <c r="D1877"/>
  <c r="C1877"/>
  <c r="B1877"/>
  <c r="A1877"/>
  <c r="AE1876"/>
  <c r="AD1876"/>
  <c r="X1876"/>
  <c r="V1876"/>
  <c r="T1876"/>
  <c r="AF1876" s="1"/>
  <c r="S1876"/>
  <c r="R1876"/>
  <c r="Q1876"/>
  <c r="Z1876" s="1"/>
  <c r="P1876"/>
  <c r="O1876"/>
  <c r="N1876"/>
  <c r="M1876"/>
  <c r="L1876"/>
  <c r="K1876"/>
  <c r="J1876"/>
  <c r="I1876"/>
  <c r="H1876"/>
  <c r="G1876"/>
  <c r="F1876"/>
  <c r="E1876"/>
  <c r="D1876"/>
  <c r="C1876"/>
  <c r="B1876"/>
  <c r="A1876"/>
  <c r="AD1875"/>
  <c r="AC1875"/>
  <c r="AB1875" s="1"/>
  <c r="X1875"/>
  <c r="W1875"/>
  <c r="V1875"/>
  <c r="T1875"/>
  <c r="S1875"/>
  <c r="R1875"/>
  <c r="Q1875"/>
  <c r="P1875"/>
  <c r="O1875"/>
  <c r="N1875"/>
  <c r="M1875"/>
  <c r="L1875"/>
  <c r="K1875"/>
  <c r="J1875"/>
  <c r="I1875"/>
  <c r="H1875"/>
  <c r="G1875"/>
  <c r="F1875"/>
  <c r="E1875"/>
  <c r="Y1875" s="1"/>
  <c r="D1875"/>
  <c r="C1875"/>
  <c r="B1875"/>
  <c r="A1875"/>
  <c r="T1874"/>
  <c r="AE1874" s="1"/>
  <c r="S1874"/>
  <c r="R1874"/>
  <c r="Q1874"/>
  <c r="P1874"/>
  <c r="O1874"/>
  <c r="N1874"/>
  <c r="M1874"/>
  <c r="L1874"/>
  <c r="K1874"/>
  <c r="J1874"/>
  <c r="I1874"/>
  <c r="H1874"/>
  <c r="G1874"/>
  <c r="F1874"/>
  <c r="E1874"/>
  <c r="D1874"/>
  <c r="C1874"/>
  <c r="B1874"/>
  <c r="A1874"/>
  <c r="AE1873"/>
  <c r="T1873"/>
  <c r="S1873"/>
  <c r="R1873"/>
  <c r="Q1873"/>
  <c r="AF1873" s="1"/>
  <c r="P1873"/>
  <c r="O1873"/>
  <c r="N1873"/>
  <c r="M1873"/>
  <c r="L1873"/>
  <c r="K1873"/>
  <c r="J1873"/>
  <c r="I1873"/>
  <c r="H1873"/>
  <c r="G1873"/>
  <c r="F1873"/>
  <c r="E1873"/>
  <c r="D1873"/>
  <c r="C1873"/>
  <c r="B1873"/>
  <c r="A1873"/>
  <c r="AD1872"/>
  <c r="Y1872"/>
  <c r="X1872"/>
  <c r="W1872"/>
  <c r="T1872"/>
  <c r="AF1872" s="1"/>
  <c r="S1872"/>
  <c r="R1872"/>
  <c r="Q1872"/>
  <c r="P1872"/>
  <c r="O1872"/>
  <c r="N1872"/>
  <c r="M1872"/>
  <c r="L1872"/>
  <c r="K1872"/>
  <c r="J1872"/>
  <c r="I1872"/>
  <c r="H1872"/>
  <c r="G1872"/>
  <c r="F1872"/>
  <c r="E1872"/>
  <c r="V1872" s="1"/>
  <c r="D1872"/>
  <c r="C1872"/>
  <c r="B1872"/>
  <c r="A1872"/>
  <c r="AF1871"/>
  <c r="AE1871"/>
  <c r="AC1871"/>
  <c r="AB1871" s="1"/>
  <c r="Y1871"/>
  <c r="W1871"/>
  <c r="V1871"/>
  <c r="T1871"/>
  <c r="S1871"/>
  <c r="R1871"/>
  <c r="Q1871"/>
  <c r="Z1871" s="1"/>
  <c r="P1871"/>
  <c r="O1871"/>
  <c r="N1871"/>
  <c r="M1871"/>
  <c r="L1871"/>
  <c r="K1871"/>
  <c r="J1871"/>
  <c r="I1871"/>
  <c r="H1871"/>
  <c r="G1871"/>
  <c r="F1871"/>
  <c r="E1871"/>
  <c r="D1871"/>
  <c r="C1871"/>
  <c r="B1871"/>
  <c r="A1871"/>
  <c r="AD1870"/>
  <c r="AC1870"/>
  <c r="X1870"/>
  <c r="W1870"/>
  <c r="V1870"/>
  <c r="T1870"/>
  <c r="AF1870" s="1"/>
  <c r="S1870"/>
  <c r="R1870"/>
  <c r="Q1870"/>
  <c r="P1870"/>
  <c r="O1870"/>
  <c r="N1870"/>
  <c r="AE1870" s="1"/>
  <c r="M1870"/>
  <c r="L1870"/>
  <c r="K1870"/>
  <c r="J1870"/>
  <c r="I1870"/>
  <c r="H1870"/>
  <c r="G1870"/>
  <c r="F1870"/>
  <c r="E1870"/>
  <c r="Y1870" s="1"/>
  <c r="D1870"/>
  <c r="C1870"/>
  <c r="B1870"/>
  <c r="A1870"/>
  <c r="AD1869"/>
  <c r="V1869"/>
  <c r="T1869"/>
  <c r="AF1869" s="1"/>
  <c r="S1869"/>
  <c r="R1869"/>
  <c r="Q1869"/>
  <c r="Z1869" s="1"/>
  <c r="P1869"/>
  <c r="O1869"/>
  <c r="N1869"/>
  <c r="AE1869" s="1"/>
  <c r="M1869"/>
  <c r="L1869"/>
  <c r="K1869"/>
  <c r="J1869"/>
  <c r="I1869"/>
  <c r="H1869"/>
  <c r="G1869"/>
  <c r="F1869"/>
  <c r="E1869"/>
  <c r="D1869"/>
  <c r="C1869"/>
  <c r="B1869"/>
  <c r="A1869"/>
  <c r="AD1868"/>
  <c r="AC1868"/>
  <c r="AB1868" s="1"/>
  <c r="AA1868" s="1"/>
  <c r="X1868"/>
  <c r="W1868"/>
  <c r="V1868"/>
  <c r="T1868"/>
  <c r="AE1868" s="1"/>
  <c r="S1868"/>
  <c r="R1868"/>
  <c r="Q1868"/>
  <c r="P1868"/>
  <c r="O1868"/>
  <c r="N1868"/>
  <c r="M1868"/>
  <c r="L1868"/>
  <c r="K1868"/>
  <c r="J1868"/>
  <c r="I1868"/>
  <c r="H1868"/>
  <c r="G1868"/>
  <c r="F1868"/>
  <c r="E1868"/>
  <c r="Y1868" s="1"/>
  <c r="D1868"/>
  <c r="C1868"/>
  <c r="B1868"/>
  <c r="A1868"/>
  <c r="T1867"/>
  <c r="AE1867" s="1"/>
  <c r="S1867"/>
  <c r="R1867"/>
  <c r="Q1867"/>
  <c r="Z1867" s="1"/>
  <c r="P1867"/>
  <c r="O1867"/>
  <c r="N1867"/>
  <c r="M1867"/>
  <c r="L1867"/>
  <c r="K1867"/>
  <c r="J1867"/>
  <c r="I1867"/>
  <c r="H1867"/>
  <c r="G1867"/>
  <c r="F1867"/>
  <c r="E1867"/>
  <c r="D1867"/>
  <c r="C1867"/>
  <c r="B1867"/>
  <c r="A1867"/>
  <c r="AF1866"/>
  <c r="Y1866"/>
  <c r="W1866"/>
  <c r="T1866"/>
  <c r="AE1866" s="1"/>
  <c r="S1866"/>
  <c r="R1866"/>
  <c r="Q1866"/>
  <c r="P1866"/>
  <c r="O1866"/>
  <c r="N1866"/>
  <c r="M1866"/>
  <c r="L1866"/>
  <c r="K1866"/>
  <c r="J1866"/>
  <c r="I1866"/>
  <c r="H1866"/>
  <c r="G1866"/>
  <c r="F1866"/>
  <c r="E1866"/>
  <c r="X1866" s="1"/>
  <c r="D1866"/>
  <c r="C1866"/>
  <c r="B1866"/>
  <c r="A1866"/>
  <c r="AD1865"/>
  <c r="AC1865"/>
  <c r="X1865"/>
  <c r="W1865"/>
  <c r="V1865"/>
  <c r="T1865"/>
  <c r="AF1865" s="1"/>
  <c r="S1865"/>
  <c r="R1865"/>
  <c r="Q1865"/>
  <c r="Z1865" s="1"/>
  <c r="Y1865" s="1"/>
  <c r="P1865"/>
  <c r="O1865"/>
  <c r="N1865"/>
  <c r="AE1865" s="1"/>
  <c r="M1865"/>
  <c r="L1865"/>
  <c r="K1865"/>
  <c r="J1865"/>
  <c r="I1865"/>
  <c r="H1865"/>
  <c r="G1865"/>
  <c r="F1865"/>
  <c r="E1865"/>
  <c r="U1865" s="1"/>
  <c r="D1865"/>
  <c r="C1865"/>
  <c r="B1865"/>
  <c r="A1865"/>
  <c r="AD1864"/>
  <c r="V1864"/>
  <c r="T1864"/>
  <c r="AF1864" s="1"/>
  <c r="S1864"/>
  <c r="R1864"/>
  <c r="Q1864"/>
  <c r="Z1864" s="1"/>
  <c r="P1864"/>
  <c r="O1864"/>
  <c r="N1864"/>
  <c r="AE1864" s="1"/>
  <c r="M1864"/>
  <c r="L1864"/>
  <c r="K1864"/>
  <c r="J1864"/>
  <c r="I1864"/>
  <c r="H1864"/>
  <c r="G1864"/>
  <c r="F1864"/>
  <c r="E1864"/>
  <c r="D1864"/>
  <c r="C1864"/>
  <c r="B1864"/>
  <c r="A1864"/>
  <c r="AD1863"/>
  <c r="AC1863"/>
  <c r="AB1863" s="1"/>
  <c r="AA1863" s="1"/>
  <c r="X1863"/>
  <c r="W1863"/>
  <c r="V1863"/>
  <c r="T1863"/>
  <c r="AE1863" s="1"/>
  <c r="S1863"/>
  <c r="R1863"/>
  <c r="Q1863"/>
  <c r="P1863"/>
  <c r="O1863"/>
  <c r="N1863"/>
  <c r="M1863"/>
  <c r="L1863"/>
  <c r="K1863"/>
  <c r="J1863"/>
  <c r="I1863"/>
  <c r="H1863"/>
  <c r="G1863"/>
  <c r="F1863"/>
  <c r="E1863"/>
  <c r="Y1863" s="1"/>
  <c r="D1863"/>
  <c r="C1863"/>
  <c r="B1863"/>
  <c r="A1863"/>
  <c r="Y1862"/>
  <c r="X1862"/>
  <c r="T1862"/>
  <c r="AE1862" s="1"/>
  <c r="S1862"/>
  <c r="R1862"/>
  <c r="Q1862"/>
  <c r="P1862"/>
  <c r="O1862"/>
  <c r="N1862"/>
  <c r="M1862"/>
  <c r="L1862"/>
  <c r="K1862"/>
  <c r="J1862"/>
  <c r="I1862"/>
  <c r="H1862"/>
  <c r="G1862"/>
  <c r="F1862"/>
  <c r="E1862"/>
  <c r="W1862" s="1"/>
  <c r="D1862"/>
  <c r="C1862"/>
  <c r="B1862"/>
  <c r="A1862"/>
  <c r="AF1861"/>
  <c r="Y1861"/>
  <c r="X1861"/>
  <c r="V1861"/>
  <c r="T1861"/>
  <c r="S1861"/>
  <c r="R1861"/>
  <c r="Q1861"/>
  <c r="P1861"/>
  <c r="O1861"/>
  <c r="N1861"/>
  <c r="AE1861" s="1"/>
  <c r="M1861"/>
  <c r="L1861"/>
  <c r="K1861"/>
  <c r="J1861"/>
  <c r="I1861"/>
  <c r="H1861"/>
  <c r="G1861"/>
  <c r="F1861"/>
  <c r="E1861"/>
  <c r="D1861"/>
  <c r="C1861"/>
  <c r="B1861"/>
  <c r="A1861"/>
  <c r="AF1860"/>
  <c r="AD1860"/>
  <c r="AC1860"/>
  <c r="AB1860" s="1"/>
  <c r="X1860"/>
  <c r="W1860"/>
  <c r="V1860"/>
  <c r="T1860"/>
  <c r="S1860"/>
  <c r="R1860"/>
  <c r="Q1860"/>
  <c r="P1860"/>
  <c r="O1860"/>
  <c r="N1860"/>
  <c r="M1860"/>
  <c r="L1860"/>
  <c r="K1860"/>
  <c r="J1860"/>
  <c r="I1860"/>
  <c r="H1860"/>
  <c r="G1860"/>
  <c r="F1860"/>
  <c r="E1860"/>
  <c r="Y1860" s="1"/>
  <c r="D1860"/>
  <c r="C1860"/>
  <c r="B1860"/>
  <c r="A1860"/>
  <c r="AD1859"/>
  <c r="V1859"/>
  <c r="T1859"/>
  <c r="AF1859" s="1"/>
  <c r="S1859"/>
  <c r="R1859"/>
  <c r="Q1859"/>
  <c r="Z1859" s="1"/>
  <c r="P1859"/>
  <c r="O1859"/>
  <c r="N1859"/>
  <c r="AE1859" s="1"/>
  <c r="M1859"/>
  <c r="L1859"/>
  <c r="K1859"/>
  <c r="J1859"/>
  <c r="I1859"/>
  <c r="H1859"/>
  <c r="G1859"/>
  <c r="F1859"/>
  <c r="E1859"/>
  <c r="D1859"/>
  <c r="C1859"/>
  <c r="B1859"/>
  <c r="A1859"/>
  <c r="T1858"/>
  <c r="AE1858" s="1"/>
  <c r="S1858"/>
  <c r="R1858"/>
  <c r="Q1858"/>
  <c r="AF1858" s="1"/>
  <c r="P1858"/>
  <c r="O1858"/>
  <c r="N1858"/>
  <c r="M1858"/>
  <c r="L1858"/>
  <c r="K1858"/>
  <c r="J1858"/>
  <c r="I1858"/>
  <c r="H1858"/>
  <c r="G1858"/>
  <c r="F1858"/>
  <c r="E1858"/>
  <c r="X1858" s="1"/>
  <c r="D1858"/>
  <c r="C1858"/>
  <c r="B1858"/>
  <c r="A1858"/>
  <c r="Y1857"/>
  <c r="X1857"/>
  <c r="T1857"/>
  <c r="AF1857" s="1"/>
  <c r="S1857"/>
  <c r="R1857"/>
  <c r="Q1857"/>
  <c r="P1857"/>
  <c r="O1857"/>
  <c r="N1857"/>
  <c r="M1857"/>
  <c r="L1857"/>
  <c r="K1857"/>
  <c r="J1857"/>
  <c r="I1857"/>
  <c r="H1857"/>
  <c r="G1857"/>
  <c r="F1857"/>
  <c r="E1857"/>
  <c r="V1857" s="1"/>
  <c r="D1857"/>
  <c r="C1857"/>
  <c r="B1857"/>
  <c r="A1857"/>
  <c r="AF1856"/>
  <c r="AE1856"/>
  <c r="Y1856"/>
  <c r="W1856"/>
  <c r="T1856"/>
  <c r="S1856"/>
  <c r="R1856"/>
  <c r="Q1856"/>
  <c r="Z1856" s="1"/>
  <c r="P1856"/>
  <c r="O1856"/>
  <c r="N1856"/>
  <c r="M1856"/>
  <c r="L1856"/>
  <c r="K1856"/>
  <c r="J1856"/>
  <c r="I1856"/>
  <c r="H1856"/>
  <c r="G1856"/>
  <c r="F1856"/>
  <c r="E1856"/>
  <c r="AC1856" s="1"/>
  <c r="AB1856" s="1"/>
  <c r="AA1856" s="1"/>
  <c r="D1856"/>
  <c r="C1856"/>
  <c r="B1856"/>
  <c r="A1856"/>
  <c r="AE1855"/>
  <c r="AD1855"/>
  <c r="Y1855"/>
  <c r="X1855"/>
  <c r="W1855"/>
  <c r="T1855"/>
  <c r="AF1855" s="1"/>
  <c r="S1855"/>
  <c r="R1855"/>
  <c r="Q1855"/>
  <c r="P1855"/>
  <c r="O1855"/>
  <c r="N1855"/>
  <c r="M1855"/>
  <c r="L1855"/>
  <c r="K1855"/>
  <c r="J1855"/>
  <c r="I1855"/>
  <c r="H1855"/>
  <c r="G1855"/>
  <c r="F1855"/>
  <c r="E1855"/>
  <c r="V1855" s="1"/>
  <c r="D1855"/>
  <c r="C1855"/>
  <c r="B1855"/>
  <c r="A1855"/>
  <c r="V1854"/>
  <c r="T1854"/>
  <c r="S1854"/>
  <c r="R1854"/>
  <c r="Q1854"/>
  <c r="AF1854" s="1"/>
  <c r="P1854"/>
  <c r="O1854"/>
  <c r="N1854"/>
  <c r="AE1854" s="1"/>
  <c r="M1854"/>
  <c r="L1854"/>
  <c r="K1854"/>
  <c r="J1854"/>
  <c r="I1854"/>
  <c r="H1854"/>
  <c r="G1854"/>
  <c r="F1854"/>
  <c r="E1854"/>
  <c r="D1854"/>
  <c r="C1854"/>
  <c r="B1854"/>
  <c r="A1854"/>
  <c r="AD1853"/>
  <c r="AC1853"/>
  <c r="AB1853" s="1"/>
  <c r="AA1853" s="1"/>
  <c r="X1853"/>
  <c r="W1853"/>
  <c r="V1853"/>
  <c r="T1853"/>
  <c r="AE1853" s="1"/>
  <c r="S1853"/>
  <c r="R1853"/>
  <c r="Q1853"/>
  <c r="P1853"/>
  <c r="O1853"/>
  <c r="N1853"/>
  <c r="M1853"/>
  <c r="L1853"/>
  <c r="K1853"/>
  <c r="J1853"/>
  <c r="I1853"/>
  <c r="H1853"/>
  <c r="G1853"/>
  <c r="F1853"/>
  <c r="E1853"/>
  <c r="Y1853" s="1"/>
  <c r="D1853"/>
  <c r="C1853"/>
  <c r="B1853"/>
  <c r="A1853"/>
  <c r="T1852"/>
  <c r="AE1852" s="1"/>
  <c r="S1852"/>
  <c r="R1852"/>
  <c r="Q1852"/>
  <c r="Z1852" s="1"/>
  <c r="P1852"/>
  <c r="O1852"/>
  <c r="N1852"/>
  <c r="M1852"/>
  <c r="L1852"/>
  <c r="K1852"/>
  <c r="J1852"/>
  <c r="I1852"/>
  <c r="H1852"/>
  <c r="G1852"/>
  <c r="F1852"/>
  <c r="E1852"/>
  <c r="D1852"/>
  <c r="C1852"/>
  <c r="B1852"/>
  <c r="A1852"/>
  <c r="AD1851"/>
  <c r="AC1851"/>
  <c r="X1851"/>
  <c r="W1851"/>
  <c r="V1851"/>
  <c r="T1851"/>
  <c r="AE1851" s="1"/>
  <c r="S1851"/>
  <c r="R1851"/>
  <c r="Q1851"/>
  <c r="P1851"/>
  <c r="O1851"/>
  <c r="N1851"/>
  <c r="M1851"/>
  <c r="L1851"/>
  <c r="K1851"/>
  <c r="J1851"/>
  <c r="I1851"/>
  <c r="H1851"/>
  <c r="G1851"/>
  <c r="F1851"/>
  <c r="E1851"/>
  <c r="Y1851" s="1"/>
  <c r="D1851"/>
  <c r="C1851"/>
  <c r="B1851"/>
  <c r="A1851"/>
  <c r="AF1850"/>
  <c r="AD1850"/>
  <c r="Y1850"/>
  <c r="X1850" s="1"/>
  <c r="W1850"/>
  <c r="V1850"/>
  <c r="T1850"/>
  <c r="S1850"/>
  <c r="R1850"/>
  <c r="Q1850"/>
  <c r="P1850"/>
  <c r="O1850"/>
  <c r="N1850"/>
  <c r="AE1850" s="1"/>
  <c r="M1850"/>
  <c r="L1850"/>
  <c r="K1850"/>
  <c r="J1850"/>
  <c r="I1850"/>
  <c r="H1850"/>
  <c r="G1850"/>
  <c r="F1850"/>
  <c r="E1850"/>
  <c r="AC1850" s="1"/>
  <c r="AB1850" s="1"/>
  <c r="D1850"/>
  <c r="C1850"/>
  <c r="B1850"/>
  <c r="A1850"/>
  <c r="AD1849"/>
  <c r="V1849"/>
  <c r="T1849"/>
  <c r="AF1849" s="1"/>
  <c r="S1849"/>
  <c r="R1849"/>
  <c r="Q1849"/>
  <c r="Z1849" s="1"/>
  <c r="P1849"/>
  <c r="O1849"/>
  <c r="N1849"/>
  <c r="AE1849" s="1"/>
  <c r="M1849"/>
  <c r="L1849"/>
  <c r="K1849"/>
  <c r="J1849"/>
  <c r="I1849"/>
  <c r="H1849"/>
  <c r="G1849"/>
  <c r="F1849"/>
  <c r="E1849"/>
  <c r="D1849"/>
  <c r="C1849"/>
  <c r="B1849"/>
  <c r="A1849"/>
  <c r="AD1848"/>
  <c r="AC1848"/>
  <c r="AB1848" s="1"/>
  <c r="AA1848" s="1"/>
  <c r="X1848"/>
  <c r="W1848"/>
  <c r="V1848"/>
  <c r="T1848"/>
  <c r="AE1848" s="1"/>
  <c r="S1848"/>
  <c r="R1848"/>
  <c r="Q1848"/>
  <c r="P1848"/>
  <c r="O1848"/>
  <c r="N1848"/>
  <c r="M1848"/>
  <c r="L1848"/>
  <c r="K1848"/>
  <c r="J1848"/>
  <c r="I1848"/>
  <c r="H1848"/>
  <c r="G1848"/>
  <c r="F1848"/>
  <c r="E1848"/>
  <c r="Y1848" s="1"/>
  <c r="D1848"/>
  <c r="C1848"/>
  <c r="B1848"/>
  <c r="A1848"/>
  <c r="T1847"/>
  <c r="AE1847" s="1"/>
  <c r="S1847"/>
  <c r="R1847"/>
  <c r="Q1847"/>
  <c r="Z1847" s="1"/>
  <c r="P1847"/>
  <c r="O1847"/>
  <c r="N1847"/>
  <c r="M1847"/>
  <c r="L1847"/>
  <c r="K1847"/>
  <c r="J1847"/>
  <c r="I1847"/>
  <c r="H1847"/>
  <c r="G1847"/>
  <c r="F1847"/>
  <c r="E1847"/>
  <c r="D1847"/>
  <c r="C1847"/>
  <c r="B1847"/>
  <c r="A1847"/>
  <c r="AF1846"/>
  <c r="Y1846"/>
  <c r="W1846"/>
  <c r="T1846"/>
  <c r="AE1846" s="1"/>
  <c r="S1846"/>
  <c r="R1846"/>
  <c r="Q1846"/>
  <c r="P1846"/>
  <c r="O1846"/>
  <c r="N1846"/>
  <c r="M1846"/>
  <c r="L1846"/>
  <c r="K1846"/>
  <c r="J1846"/>
  <c r="I1846"/>
  <c r="H1846"/>
  <c r="G1846"/>
  <c r="F1846"/>
  <c r="E1846"/>
  <c r="X1846" s="1"/>
  <c r="D1846"/>
  <c r="C1846"/>
  <c r="B1846"/>
  <c r="A1846"/>
  <c r="AE1845"/>
  <c r="AD1845"/>
  <c r="Y1845"/>
  <c r="X1845"/>
  <c r="W1845"/>
  <c r="T1845"/>
  <c r="AF1845" s="1"/>
  <c r="S1845"/>
  <c r="R1845"/>
  <c r="Q1845"/>
  <c r="P1845"/>
  <c r="O1845"/>
  <c r="N1845"/>
  <c r="M1845"/>
  <c r="L1845"/>
  <c r="K1845"/>
  <c r="J1845"/>
  <c r="I1845"/>
  <c r="H1845"/>
  <c r="G1845"/>
  <c r="F1845"/>
  <c r="E1845"/>
  <c r="V1845" s="1"/>
  <c r="D1845"/>
  <c r="C1845"/>
  <c r="B1845"/>
  <c r="A1845"/>
  <c r="AF1844"/>
  <c r="AE1844"/>
  <c r="AC1844"/>
  <c r="AB1844" s="1"/>
  <c r="Y1844"/>
  <c r="W1844"/>
  <c r="V1844"/>
  <c r="T1844"/>
  <c r="S1844"/>
  <c r="R1844"/>
  <c r="Q1844"/>
  <c r="Z1844" s="1"/>
  <c r="P1844"/>
  <c r="O1844"/>
  <c r="N1844"/>
  <c r="M1844"/>
  <c r="L1844"/>
  <c r="K1844"/>
  <c r="J1844"/>
  <c r="I1844"/>
  <c r="H1844"/>
  <c r="G1844"/>
  <c r="F1844"/>
  <c r="E1844"/>
  <c r="D1844"/>
  <c r="C1844"/>
  <c r="B1844"/>
  <c r="A1844"/>
  <c r="AE1843"/>
  <c r="AD1843"/>
  <c r="W1843"/>
  <c r="T1843"/>
  <c r="S1843"/>
  <c r="R1843"/>
  <c r="Q1843"/>
  <c r="Z1843" s="1"/>
  <c r="P1843"/>
  <c r="O1843"/>
  <c r="N1843"/>
  <c r="M1843"/>
  <c r="L1843"/>
  <c r="K1843"/>
  <c r="J1843"/>
  <c r="I1843"/>
  <c r="H1843"/>
  <c r="G1843"/>
  <c r="F1843"/>
  <c r="E1843"/>
  <c r="V1843" s="1"/>
  <c r="D1843"/>
  <c r="C1843"/>
  <c r="B1843"/>
  <c r="A1843"/>
  <c r="T1842"/>
  <c r="AE1842" s="1"/>
  <c r="S1842"/>
  <c r="R1842"/>
  <c r="Q1842"/>
  <c r="P1842"/>
  <c r="O1842"/>
  <c r="N1842"/>
  <c r="M1842"/>
  <c r="L1842"/>
  <c r="K1842"/>
  <c r="J1842"/>
  <c r="I1842"/>
  <c r="H1842"/>
  <c r="G1842"/>
  <c r="F1842"/>
  <c r="E1842"/>
  <c r="D1842"/>
  <c r="C1842"/>
  <c r="B1842"/>
  <c r="A1842"/>
  <c r="AD1841"/>
  <c r="AC1841"/>
  <c r="X1841"/>
  <c r="W1841"/>
  <c r="V1841"/>
  <c r="T1841"/>
  <c r="AE1841" s="1"/>
  <c r="S1841"/>
  <c r="R1841"/>
  <c r="Q1841"/>
  <c r="P1841"/>
  <c r="O1841"/>
  <c r="N1841"/>
  <c r="M1841"/>
  <c r="L1841"/>
  <c r="K1841"/>
  <c r="J1841"/>
  <c r="I1841"/>
  <c r="H1841"/>
  <c r="G1841"/>
  <c r="F1841"/>
  <c r="E1841"/>
  <c r="Y1841" s="1"/>
  <c r="D1841"/>
  <c r="C1841"/>
  <c r="B1841"/>
  <c r="A1841"/>
  <c r="Y1840"/>
  <c r="X1840"/>
  <c r="T1840"/>
  <c r="AE1840" s="1"/>
  <c r="S1840"/>
  <c r="R1840"/>
  <c r="Q1840"/>
  <c r="Z1840" s="1"/>
  <c r="P1840"/>
  <c r="O1840"/>
  <c r="N1840"/>
  <c r="M1840"/>
  <c r="L1840"/>
  <c r="K1840"/>
  <c r="J1840"/>
  <c r="I1840"/>
  <c r="H1840"/>
  <c r="G1840"/>
  <c r="F1840"/>
  <c r="E1840"/>
  <c r="AD1840" s="1"/>
  <c r="D1840"/>
  <c r="C1840"/>
  <c r="B1840"/>
  <c r="A1840"/>
  <c r="AF1839"/>
  <c r="AD1839"/>
  <c r="AC1839"/>
  <c r="X1839"/>
  <c r="W1839"/>
  <c r="V1839"/>
  <c r="T1839"/>
  <c r="S1839"/>
  <c r="R1839"/>
  <c r="Q1839"/>
  <c r="P1839"/>
  <c r="O1839"/>
  <c r="N1839"/>
  <c r="M1839"/>
  <c r="L1839"/>
  <c r="K1839"/>
  <c r="J1839"/>
  <c r="I1839"/>
  <c r="H1839"/>
  <c r="G1839"/>
  <c r="F1839"/>
  <c r="E1839"/>
  <c r="Y1839" s="1"/>
  <c r="D1839"/>
  <c r="C1839"/>
  <c r="B1839"/>
  <c r="A1839"/>
  <c r="AE1838"/>
  <c r="W1838"/>
  <c r="T1838"/>
  <c r="S1838"/>
  <c r="R1838"/>
  <c r="Q1838"/>
  <c r="AF1838" s="1"/>
  <c r="P1838"/>
  <c r="O1838"/>
  <c r="N1838"/>
  <c r="M1838"/>
  <c r="L1838"/>
  <c r="K1838"/>
  <c r="J1838"/>
  <c r="I1838"/>
  <c r="H1838"/>
  <c r="G1838"/>
  <c r="F1838"/>
  <c r="E1838"/>
  <c r="D1838"/>
  <c r="C1838"/>
  <c r="B1838"/>
  <c r="A1838"/>
  <c r="AC1837"/>
  <c r="AB1837" s="1"/>
  <c r="V1837"/>
  <c r="T1837"/>
  <c r="S1837"/>
  <c r="R1837"/>
  <c r="Q1837"/>
  <c r="AF1837" s="1"/>
  <c r="P1837"/>
  <c r="O1837"/>
  <c r="N1837"/>
  <c r="AE1837" s="1"/>
  <c r="M1837"/>
  <c r="L1837"/>
  <c r="K1837"/>
  <c r="J1837"/>
  <c r="I1837"/>
  <c r="H1837"/>
  <c r="G1837"/>
  <c r="F1837"/>
  <c r="E1837"/>
  <c r="D1837"/>
  <c r="C1837"/>
  <c r="B1837"/>
  <c r="A1837"/>
  <c r="T1836"/>
  <c r="S1836"/>
  <c r="R1836"/>
  <c r="Q1836"/>
  <c r="Z1836" s="1"/>
  <c r="P1836"/>
  <c r="O1836"/>
  <c r="N1836"/>
  <c r="M1836"/>
  <c r="L1836"/>
  <c r="K1836"/>
  <c r="J1836"/>
  <c r="I1836"/>
  <c r="H1836"/>
  <c r="G1836"/>
  <c r="F1836"/>
  <c r="E1836"/>
  <c r="V1836" s="1"/>
  <c r="D1836"/>
  <c r="C1836"/>
  <c r="B1836"/>
  <c r="A1836"/>
  <c r="T1835"/>
  <c r="S1835"/>
  <c r="R1835"/>
  <c r="Q1835"/>
  <c r="AF1835" s="1"/>
  <c r="P1835"/>
  <c r="O1835"/>
  <c r="N1835"/>
  <c r="AE1835" s="1"/>
  <c r="M1835"/>
  <c r="L1835"/>
  <c r="K1835"/>
  <c r="J1835"/>
  <c r="I1835"/>
  <c r="H1835"/>
  <c r="G1835"/>
  <c r="F1835"/>
  <c r="E1835"/>
  <c r="D1835"/>
  <c r="C1835"/>
  <c r="B1835"/>
  <c r="A1835"/>
  <c r="AD1834"/>
  <c r="AC1834"/>
  <c r="X1834"/>
  <c r="W1834"/>
  <c r="V1834"/>
  <c r="T1834"/>
  <c r="AF1834" s="1"/>
  <c r="S1834"/>
  <c r="R1834"/>
  <c r="Q1834"/>
  <c r="P1834"/>
  <c r="O1834"/>
  <c r="N1834"/>
  <c r="AE1834" s="1"/>
  <c r="M1834"/>
  <c r="L1834"/>
  <c r="K1834"/>
  <c r="J1834"/>
  <c r="I1834"/>
  <c r="H1834"/>
  <c r="G1834"/>
  <c r="F1834"/>
  <c r="E1834"/>
  <c r="Y1834" s="1"/>
  <c r="D1834"/>
  <c r="C1834"/>
  <c r="B1834"/>
  <c r="A1834"/>
  <c r="AE1833"/>
  <c r="AD1833"/>
  <c r="Y1833"/>
  <c r="X1833"/>
  <c r="V1833"/>
  <c r="T1833"/>
  <c r="AF1833" s="1"/>
  <c r="S1833"/>
  <c r="R1833"/>
  <c r="Q1833"/>
  <c r="Z1833" s="1"/>
  <c r="P1833"/>
  <c r="O1833"/>
  <c r="N1833"/>
  <c r="M1833"/>
  <c r="L1833"/>
  <c r="K1833"/>
  <c r="J1833"/>
  <c r="I1833"/>
  <c r="H1833"/>
  <c r="G1833"/>
  <c r="F1833"/>
  <c r="E1833"/>
  <c r="D1833"/>
  <c r="C1833"/>
  <c r="B1833"/>
  <c r="A1833"/>
  <c r="AF1832"/>
  <c r="AD1832"/>
  <c r="AC1832"/>
  <c r="AB1832" s="1"/>
  <c r="X1832"/>
  <c r="W1832"/>
  <c r="V1832"/>
  <c r="T1832"/>
  <c r="S1832"/>
  <c r="R1832"/>
  <c r="Q1832"/>
  <c r="P1832"/>
  <c r="O1832"/>
  <c r="N1832"/>
  <c r="M1832"/>
  <c r="L1832"/>
  <c r="K1832"/>
  <c r="J1832"/>
  <c r="I1832"/>
  <c r="H1832"/>
  <c r="G1832"/>
  <c r="F1832"/>
  <c r="E1832"/>
  <c r="Y1832" s="1"/>
  <c r="D1832"/>
  <c r="C1832"/>
  <c r="B1832"/>
  <c r="A1832"/>
  <c r="AD1831"/>
  <c r="V1831"/>
  <c r="T1831"/>
  <c r="AF1831" s="1"/>
  <c r="S1831"/>
  <c r="R1831"/>
  <c r="Q1831"/>
  <c r="Z1831" s="1"/>
  <c r="P1831"/>
  <c r="O1831"/>
  <c r="N1831"/>
  <c r="AE1831" s="1"/>
  <c r="M1831"/>
  <c r="L1831"/>
  <c r="K1831"/>
  <c r="J1831"/>
  <c r="I1831"/>
  <c r="H1831"/>
  <c r="G1831"/>
  <c r="F1831"/>
  <c r="E1831"/>
  <c r="D1831"/>
  <c r="C1831"/>
  <c r="B1831"/>
  <c r="A1831"/>
  <c r="T1830"/>
  <c r="AE1830" s="1"/>
  <c r="S1830"/>
  <c r="R1830"/>
  <c r="Q1830"/>
  <c r="AF1830" s="1"/>
  <c r="P1830"/>
  <c r="O1830"/>
  <c r="N1830"/>
  <c r="M1830"/>
  <c r="L1830"/>
  <c r="K1830"/>
  <c r="J1830"/>
  <c r="I1830"/>
  <c r="H1830"/>
  <c r="G1830"/>
  <c r="F1830"/>
  <c r="E1830"/>
  <c r="X1830" s="1"/>
  <c r="D1830"/>
  <c r="C1830"/>
  <c r="B1830"/>
  <c r="A1830"/>
  <c r="AD1829"/>
  <c r="AC1829"/>
  <c r="Y1829"/>
  <c r="X1829"/>
  <c r="W1829"/>
  <c r="T1829"/>
  <c r="AF1829" s="1"/>
  <c r="S1829"/>
  <c r="R1829"/>
  <c r="Q1829"/>
  <c r="Z1829" s="1"/>
  <c r="P1829"/>
  <c r="O1829"/>
  <c r="N1829"/>
  <c r="AE1829" s="1"/>
  <c r="M1829"/>
  <c r="L1829"/>
  <c r="K1829"/>
  <c r="J1829"/>
  <c r="I1829"/>
  <c r="H1829"/>
  <c r="G1829"/>
  <c r="F1829"/>
  <c r="E1829"/>
  <c r="V1829" s="1"/>
  <c r="U1829" s="1"/>
  <c r="D1829"/>
  <c r="C1829"/>
  <c r="B1829"/>
  <c r="A1829"/>
  <c r="AE1828"/>
  <c r="AD1828"/>
  <c r="X1828"/>
  <c r="V1828"/>
  <c r="T1828"/>
  <c r="AF1828" s="1"/>
  <c r="S1828"/>
  <c r="R1828"/>
  <c r="Q1828"/>
  <c r="Z1828" s="1"/>
  <c r="P1828"/>
  <c r="O1828"/>
  <c r="N1828"/>
  <c r="M1828"/>
  <c r="L1828"/>
  <c r="K1828"/>
  <c r="J1828"/>
  <c r="I1828"/>
  <c r="H1828"/>
  <c r="G1828"/>
  <c r="F1828"/>
  <c r="E1828"/>
  <c r="D1828"/>
  <c r="C1828"/>
  <c r="B1828"/>
  <c r="A1828"/>
  <c r="AD1827"/>
  <c r="AC1827"/>
  <c r="AB1827" s="1"/>
  <c r="X1827"/>
  <c r="W1827"/>
  <c r="V1827"/>
  <c r="T1827"/>
  <c r="S1827"/>
  <c r="R1827"/>
  <c r="Q1827"/>
  <c r="P1827"/>
  <c r="O1827"/>
  <c r="N1827"/>
  <c r="M1827"/>
  <c r="L1827"/>
  <c r="K1827"/>
  <c r="J1827"/>
  <c r="I1827"/>
  <c r="H1827"/>
  <c r="G1827"/>
  <c r="F1827"/>
  <c r="E1827"/>
  <c r="Y1827" s="1"/>
  <c r="D1827"/>
  <c r="C1827"/>
  <c r="B1827"/>
  <c r="A1827"/>
  <c r="T1826"/>
  <c r="AE1826" s="1"/>
  <c r="S1826"/>
  <c r="R1826"/>
  <c r="Q1826"/>
  <c r="P1826"/>
  <c r="O1826"/>
  <c r="N1826"/>
  <c r="M1826"/>
  <c r="L1826"/>
  <c r="K1826"/>
  <c r="J1826"/>
  <c r="I1826"/>
  <c r="H1826"/>
  <c r="G1826"/>
  <c r="F1826"/>
  <c r="E1826"/>
  <c r="D1826"/>
  <c r="C1826"/>
  <c r="B1826"/>
  <c r="A1826"/>
  <c r="AE1825"/>
  <c r="T1825"/>
  <c r="S1825"/>
  <c r="R1825"/>
  <c r="Q1825"/>
  <c r="AF1825" s="1"/>
  <c r="P1825"/>
  <c r="O1825"/>
  <c r="N1825"/>
  <c r="M1825"/>
  <c r="L1825"/>
  <c r="K1825"/>
  <c r="J1825"/>
  <c r="I1825"/>
  <c r="H1825"/>
  <c r="G1825"/>
  <c r="F1825"/>
  <c r="E1825"/>
  <c r="D1825"/>
  <c r="C1825"/>
  <c r="B1825"/>
  <c r="A1825"/>
  <c r="AD1824"/>
  <c r="Y1824"/>
  <c r="X1824"/>
  <c r="W1824"/>
  <c r="T1824"/>
  <c r="AF1824" s="1"/>
  <c r="S1824"/>
  <c r="R1824"/>
  <c r="Q1824"/>
  <c r="P1824"/>
  <c r="O1824"/>
  <c r="N1824"/>
  <c r="M1824"/>
  <c r="L1824"/>
  <c r="K1824"/>
  <c r="J1824"/>
  <c r="I1824"/>
  <c r="H1824"/>
  <c r="G1824"/>
  <c r="F1824"/>
  <c r="E1824"/>
  <c r="V1824" s="1"/>
  <c r="D1824"/>
  <c r="C1824"/>
  <c r="B1824"/>
  <c r="A1824"/>
  <c r="AF1823"/>
  <c r="AE1823"/>
  <c r="AC1823"/>
  <c r="AB1823" s="1"/>
  <c r="Y1823"/>
  <c r="W1823"/>
  <c r="V1823"/>
  <c r="T1823"/>
  <c r="S1823"/>
  <c r="R1823"/>
  <c r="Q1823"/>
  <c r="Z1823" s="1"/>
  <c r="P1823"/>
  <c r="O1823"/>
  <c r="N1823"/>
  <c r="M1823"/>
  <c r="L1823"/>
  <c r="K1823"/>
  <c r="J1823"/>
  <c r="I1823"/>
  <c r="H1823"/>
  <c r="G1823"/>
  <c r="F1823"/>
  <c r="E1823"/>
  <c r="D1823"/>
  <c r="C1823"/>
  <c r="B1823"/>
  <c r="A1823"/>
  <c r="AD1822"/>
  <c r="AC1822"/>
  <c r="X1822"/>
  <c r="W1822"/>
  <c r="V1822"/>
  <c r="T1822"/>
  <c r="AF1822" s="1"/>
  <c r="S1822"/>
  <c r="R1822"/>
  <c r="Q1822"/>
  <c r="P1822"/>
  <c r="O1822"/>
  <c r="N1822"/>
  <c r="AE1822" s="1"/>
  <c r="M1822"/>
  <c r="L1822"/>
  <c r="K1822"/>
  <c r="J1822"/>
  <c r="I1822"/>
  <c r="H1822"/>
  <c r="G1822"/>
  <c r="F1822"/>
  <c r="E1822"/>
  <c r="Y1822" s="1"/>
  <c r="D1822"/>
  <c r="C1822"/>
  <c r="B1822"/>
  <c r="A1822"/>
  <c r="AD1821"/>
  <c r="V1821"/>
  <c r="T1821"/>
  <c r="S1821"/>
  <c r="R1821"/>
  <c r="Q1821"/>
  <c r="Z1821" s="1"/>
  <c r="P1821"/>
  <c r="O1821"/>
  <c r="N1821"/>
  <c r="M1821"/>
  <c r="L1821"/>
  <c r="K1821"/>
  <c r="J1821"/>
  <c r="I1821"/>
  <c r="H1821"/>
  <c r="G1821"/>
  <c r="F1821"/>
  <c r="E1821"/>
  <c r="D1821"/>
  <c r="C1821"/>
  <c r="B1821"/>
  <c r="A1821"/>
  <c r="AD1820"/>
  <c r="AC1820"/>
  <c r="AB1820" s="1"/>
  <c r="AA1820" s="1"/>
  <c r="X1820"/>
  <c r="W1820"/>
  <c r="V1820"/>
  <c r="T1820"/>
  <c r="AE1820" s="1"/>
  <c r="S1820"/>
  <c r="R1820"/>
  <c r="Q1820"/>
  <c r="P1820"/>
  <c r="O1820"/>
  <c r="N1820"/>
  <c r="M1820"/>
  <c r="L1820"/>
  <c r="K1820"/>
  <c r="J1820"/>
  <c r="I1820"/>
  <c r="H1820"/>
  <c r="G1820"/>
  <c r="F1820"/>
  <c r="E1820"/>
  <c r="Y1820" s="1"/>
  <c r="D1820"/>
  <c r="C1820"/>
  <c r="B1820"/>
  <c r="A1820"/>
  <c r="T1819"/>
  <c r="AE1819" s="1"/>
  <c r="S1819"/>
  <c r="R1819"/>
  <c r="Q1819"/>
  <c r="Z1819" s="1"/>
  <c r="P1819"/>
  <c r="O1819"/>
  <c r="N1819"/>
  <c r="M1819"/>
  <c r="L1819"/>
  <c r="K1819"/>
  <c r="J1819"/>
  <c r="I1819"/>
  <c r="H1819"/>
  <c r="G1819"/>
  <c r="F1819"/>
  <c r="E1819"/>
  <c r="D1819"/>
  <c r="C1819"/>
  <c r="B1819"/>
  <c r="A1819"/>
  <c r="AF1818"/>
  <c r="AD1818"/>
  <c r="Y1818"/>
  <c r="W1818"/>
  <c r="V1818"/>
  <c r="T1818"/>
  <c r="AE1818" s="1"/>
  <c r="S1818"/>
  <c r="R1818"/>
  <c r="Q1818"/>
  <c r="P1818"/>
  <c r="O1818"/>
  <c r="N1818"/>
  <c r="M1818"/>
  <c r="L1818"/>
  <c r="K1818"/>
  <c r="J1818"/>
  <c r="I1818"/>
  <c r="H1818"/>
  <c r="G1818"/>
  <c r="F1818"/>
  <c r="E1818"/>
  <c r="X1818" s="1"/>
  <c r="D1818"/>
  <c r="C1818"/>
  <c r="B1818"/>
  <c r="A1818"/>
  <c r="AE1817"/>
  <c r="AD1817"/>
  <c r="X1817"/>
  <c r="W1817"/>
  <c r="T1817"/>
  <c r="S1817"/>
  <c r="R1817"/>
  <c r="Q1817"/>
  <c r="Z1817" s="1"/>
  <c r="P1817"/>
  <c r="O1817"/>
  <c r="N1817"/>
  <c r="M1817"/>
  <c r="L1817"/>
  <c r="K1817"/>
  <c r="J1817"/>
  <c r="I1817"/>
  <c r="H1817"/>
  <c r="G1817"/>
  <c r="F1817"/>
  <c r="E1817"/>
  <c r="V1817" s="1"/>
  <c r="D1817"/>
  <c r="C1817"/>
  <c r="B1817"/>
  <c r="A1817"/>
  <c r="AE1816"/>
  <c r="AC1816"/>
  <c r="AB1816" s="1"/>
  <c r="W1816"/>
  <c r="V1816"/>
  <c r="T1816"/>
  <c r="S1816"/>
  <c r="R1816"/>
  <c r="Q1816"/>
  <c r="AF1816" s="1"/>
  <c r="P1816"/>
  <c r="O1816"/>
  <c r="N1816"/>
  <c r="M1816"/>
  <c r="L1816"/>
  <c r="K1816"/>
  <c r="J1816"/>
  <c r="I1816"/>
  <c r="H1816"/>
  <c r="G1816"/>
  <c r="F1816"/>
  <c r="E1816"/>
  <c r="D1816"/>
  <c r="C1816"/>
  <c r="B1816"/>
  <c r="A1816"/>
  <c r="AD1815"/>
  <c r="W1815"/>
  <c r="T1815"/>
  <c r="S1815"/>
  <c r="R1815"/>
  <c r="Q1815"/>
  <c r="Z1815" s="1"/>
  <c r="P1815"/>
  <c r="O1815"/>
  <c r="N1815"/>
  <c r="M1815"/>
  <c r="L1815"/>
  <c r="K1815"/>
  <c r="J1815"/>
  <c r="I1815"/>
  <c r="H1815"/>
  <c r="G1815"/>
  <c r="F1815"/>
  <c r="E1815"/>
  <c r="V1815" s="1"/>
  <c r="D1815"/>
  <c r="C1815"/>
  <c r="B1815"/>
  <c r="A1815"/>
  <c r="AC1814"/>
  <c r="AB1814" s="1"/>
  <c r="AA1814" s="1"/>
  <c r="Z1814" s="1"/>
  <c r="T1814"/>
  <c r="AE1814" s="1"/>
  <c r="S1814"/>
  <c r="R1814"/>
  <c r="Q1814"/>
  <c r="P1814"/>
  <c r="O1814"/>
  <c r="N1814"/>
  <c r="M1814"/>
  <c r="L1814"/>
  <c r="K1814"/>
  <c r="J1814"/>
  <c r="I1814"/>
  <c r="H1814"/>
  <c r="G1814"/>
  <c r="F1814"/>
  <c r="E1814"/>
  <c r="D1814"/>
  <c r="C1814"/>
  <c r="B1814"/>
  <c r="A1814"/>
  <c r="AD1813"/>
  <c r="AC1813"/>
  <c r="X1813"/>
  <c r="W1813"/>
  <c r="V1813"/>
  <c r="T1813"/>
  <c r="S1813"/>
  <c r="R1813"/>
  <c r="Q1813"/>
  <c r="P1813"/>
  <c r="O1813"/>
  <c r="N1813"/>
  <c r="M1813"/>
  <c r="L1813"/>
  <c r="K1813"/>
  <c r="J1813"/>
  <c r="I1813"/>
  <c r="H1813"/>
  <c r="G1813"/>
  <c r="F1813"/>
  <c r="E1813"/>
  <c r="Y1813" s="1"/>
  <c r="D1813"/>
  <c r="C1813"/>
  <c r="B1813"/>
  <c r="A1813"/>
  <c r="AF1812"/>
  <c r="AD1812"/>
  <c r="Y1812"/>
  <c r="X1812"/>
  <c r="V1812"/>
  <c r="T1812"/>
  <c r="AE1812" s="1"/>
  <c r="S1812"/>
  <c r="R1812"/>
  <c r="Q1812"/>
  <c r="Z1812" s="1"/>
  <c r="P1812"/>
  <c r="O1812"/>
  <c r="N1812"/>
  <c r="M1812"/>
  <c r="L1812"/>
  <c r="K1812"/>
  <c r="J1812"/>
  <c r="I1812"/>
  <c r="H1812"/>
  <c r="G1812"/>
  <c r="F1812"/>
  <c r="E1812"/>
  <c r="D1812"/>
  <c r="C1812"/>
  <c r="B1812"/>
  <c r="A1812"/>
  <c r="AF1811"/>
  <c r="AD1811"/>
  <c r="AC1811"/>
  <c r="AB1811" s="1"/>
  <c r="X1811"/>
  <c r="W1811"/>
  <c r="V1811"/>
  <c r="T1811"/>
  <c r="S1811"/>
  <c r="R1811"/>
  <c r="Q1811"/>
  <c r="P1811"/>
  <c r="O1811"/>
  <c r="N1811"/>
  <c r="M1811"/>
  <c r="L1811"/>
  <c r="K1811"/>
  <c r="J1811"/>
  <c r="I1811"/>
  <c r="H1811"/>
  <c r="G1811"/>
  <c r="F1811"/>
  <c r="E1811"/>
  <c r="Y1811" s="1"/>
  <c r="D1811"/>
  <c r="C1811"/>
  <c r="B1811"/>
  <c r="A1811"/>
  <c r="AE1810"/>
  <c r="W1810"/>
  <c r="T1810"/>
  <c r="AF1810" s="1"/>
  <c r="S1810"/>
  <c r="R1810"/>
  <c r="Q1810"/>
  <c r="P1810"/>
  <c r="O1810"/>
  <c r="N1810"/>
  <c r="M1810"/>
  <c r="L1810"/>
  <c r="K1810"/>
  <c r="J1810"/>
  <c r="I1810"/>
  <c r="H1810"/>
  <c r="G1810"/>
  <c r="F1810"/>
  <c r="E1810"/>
  <c r="D1810"/>
  <c r="C1810"/>
  <c r="B1810"/>
  <c r="A1810"/>
  <c r="AC1809"/>
  <c r="AB1809" s="1"/>
  <c r="V1809"/>
  <c r="T1809"/>
  <c r="S1809"/>
  <c r="R1809"/>
  <c r="Q1809"/>
  <c r="AF1809" s="1"/>
  <c r="P1809"/>
  <c r="O1809"/>
  <c r="N1809"/>
  <c r="AE1809" s="1"/>
  <c r="M1809"/>
  <c r="L1809"/>
  <c r="K1809"/>
  <c r="J1809"/>
  <c r="I1809"/>
  <c r="H1809"/>
  <c r="G1809"/>
  <c r="F1809"/>
  <c r="E1809"/>
  <c r="D1809"/>
  <c r="C1809"/>
  <c r="B1809"/>
  <c r="A1809"/>
  <c r="T1808"/>
  <c r="S1808"/>
  <c r="R1808"/>
  <c r="Q1808"/>
  <c r="Z1808" s="1"/>
  <c r="P1808"/>
  <c r="O1808"/>
  <c r="N1808"/>
  <c r="M1808"/>
  <c r="L1808"/>
  <c r="K1808"/>
  <c r="J1808"/>
  <c r="I1808"/>
  <c r="H1808"/>
  <c r="G1808"/>
  <c r="F1808"/>
  <c r="E1808"/>
  <c r="D1808"/>
  <c r="C1808"/>
  <c r="B1808"/>
  <c r="A1808"/>
  <c r="AE1807"/>
  <c r="Z1807"/>
  <c r="T1807"/>
  <c r="S1807"/>
  <c r="R1807"/>
  <c r="Q1807"/>
  <c r="AF1807" s="1"/>
  <c r="P1807"/>
  <c r="O1807"/>
  <c r="N1807"/>
  <c r="M1807"/>
  <c r="L1807"/>
  <c r="K1807"/>
  <c r="J1807"/>
  <c r="I1807"/>
  <c r="H1807"/>
  <c r="G1807"/>
  <c r="F1807"/>
  <c r="E1807"/>
  <c r="D1807"/>
  <c r="C1807"/>
  <c r="B1807"/>
  <c r="A1807"/>
  <c r="AD1806"/>
  <c r="AC1806"/>
  <c r="X1806"/>
  <c r="W1806"/>
  <c r="V1806"/>
  <c r="T1806"/>
  <c r="AF1806" s="1"/>
  <c r="S1806"/>
  <c r="R1806"/>
  <c r="Q1806"/>
  <c r="P1806"/>
  <c r="O1806"/>
  <c r="N1806"/>
  <c r="AE1806" s="1"/>
  <c r="M1806"/>
  <c r="L1806"/>
  <c r="K1806"/>
  <c r="J1806"/>
  <c r="I1806"/>
  <c r="H1806"/>
  <c r="G1806"/>
  <c r="F1806"/>
  <c r="E1806"/>
  <c r="Y1806" s="1"/>
  <c r="D1806"/>
  <c r="C1806"/>
  <c r="B1806"/>
  <c r="A1806"/>
  <c r="AE1805"/>
  <c r="AD1805"/>
  <c r="X1805"/>
  <c r="V1805"/>
  <c r="T1805"/>
  <c r="AF1805" s="1"/>
  <c r="S1805"/>
  <c r="R1805"/>
  <c r="Q1805"/>
  <c r="Z1805" s="1"/>
  <c r="P1805"/>
  <c r="O1805"/>
  <c r="N1805"/>
  <c r="M1805"/>
  <c r="L1805"/>
  <c r="K1805"/>
  <c r="J1805"/>
  <c r="I1805"/>
  <c r="H1805"/>
  <c r="G1805"/>
  <c r="F1805"/>
  <c r="E1805"/>
  <c r="D1805"/>
  <c r="C1805"/>
  <c r="B1805"/>
  <c r="A1805"/>
  <c r="AD1804"/>
  <c r="AC1804"/>
  <c r="AB1804" s="1"/>
  <c r="X1804"/>
  <c r="W1804"/>
  <c r="V1804"/>
  <c r="T1804"/>
  <c r="S1804"/>
  <c r="R1804"/>
  <c r="Q1804"/>
  <c r="P1804"/>
  <c r="O1804"/>
  <c r="N1804"/>
  <c r="M1804"/>
  <c r="L1804"/>
  <c r="K1804"/>
  <c r="J1804"/>
  <c r="I1804"/>
  <c r="H1804"/>
  <c r="G1804"/>
  <c r="F1804"/>
  <c r="E1804"/>
  <c r="Y1804" s="1"/>
  <c r="D1804"/>
  <c r="C1804"/>
  <c r="B1804"/>
  <c r="A1804"/>
  <c r="AD1803"/>
  <c r="Z1803"/>
  <c r="V1803"/>
  <c r="T1803"/>
  <c r="S1803"/>
  <c r="R1803"/>
  <c r="Q1803"/>
  <c r="P1803"/>
  <c r="O1803"/>
  <c r="N1803"/>
  <c r="M1803"/>
  <c r="L1803"/>
  <c r="K1803"/>
  <c r="J1803"/>
  <c r="I1803"/>
  <c r="H1803"/>
  <c r="G1803"/>
  <c r="F1803"/>
  <c r="E1803"/>
  <c r="D1803"/>
  <c r="C1803"/>
  <c r="B1803"/>
  <c r="A1803"/>
  <c r="T1802"/>
  <c r="AE1802" s="1"/>
  <c r="S1802"/>
  <c r="R1802"/>
  <c r="Q1802"/>
  <c r="AF1802" s="1"/>
  <c r="P1802"/>
  <c r="O1802"/>
  <c r="N1802"/>
  <c r="M1802"/>
  <c r="L1802"/>
  <c r="K1802"/>
  <c r="J1802"/>
  <c r="I1802"/>
  <c r="H1802"/>
  <c r="G1802"/>
  <c r="F1802"/>
  <c r="E1802"/>
  <c r="D1802"/>
  <c r="C1802"/>
  <c r="B1802"/>
  <c r="A1802"/>
  <c r="AD1801"/>
  <c r="AC1801"/>
  <c r="X1801"/>
  <c r="W1801"/>
  <c r="V1801"/>
  <c r="T1801"/>
  <c r="AF1801" s="1"/>
  <c r="S1801"/>
  <c r="R1801"/>
  <c r="Q1801"/>
  <c r="Z1801" s="1"/>
  <c r="Y1801" s="1"/>
  <c r="P1801"/>
  <c r="O1801"/>
  <c r="N1801"/>
  <c r="AE1801" s="1"/>
  <c r="M1801"/>
  <c r="L1801"/>
  <c r="K1801"/>
  <c r="J1801"/>
  <c r="I1801"/>
  <c r="H1801"/>
  <c r="G1801"/>
  <c r="F1801"/>
  <c r="E1801"/>
  <c r="U1801" s="1"/>
  <c r="D1801"/>
  <c r="C1801"/>
  <c r="B1801"/>
  <c r="A1801"/>
  <c r="AD1800"/>
  <c r="X1800"/>
  <c r="V1800"/>
  <c r="T1800"/>
  <c r="AF1800" s="1"/>
  <c r="S1800"/>
  <c r="R1800"/>
  <c r="Q1800"/>
  <c r="Z1800" s="1"/>
  <c r="P1800"/>
  <c r="O1800"/>
  <c r="N1800"/>
  <c r="AE1800" s="1"/>
  <c r="M1800"/>
  <c r="L1800"/>
  <c r="K1800"/>
  <c r="J1800"/>
  <c r="I1800"/>
  <c r="H1800"/>
  <c r="G1800"/>
  <c r="F1800"/>
  <c r="E1800"/>
  <c r="D1800"/>
  <c r="C1800"/>
  <c r="B1800"/>
  <c r="A1800"/>
  <c r="AD1799"/>
  <c r="AC1799"/>
  <c r="AB1799" s="1"/>
  <c r="AA1799" s="1"/>
  <c r="X1799"/>
  <c r="W1799"/>
  <c r="V1799"/>
  <c r="T1799"/>
  <c r="S1799"/>
  <c r="R1799"/>
  <c r="Q1799"/>
  <c r="P1799"/>
  <c r="O1799"/>
  <c r="N1799"/>
  <c r="M1799"/>
  <c r="L1799"/>
  <c r="K1799"/>
  <c r="J1799"/>
  <c r="I1799"/>
  <c r="H1799"/>
  <c r="G1799"/>
  <c r="F1799"/>
  <c r="E1799"/>
  <c r="Y1799" s="1"/>
  <c r="D1799"/>
  <c r="C1799"/>
  <c r="B1799"/>
  <c r="A1799"/>
  <c r="AD1798"/>
  <c r="T1798"/>
  <c r="S1798"/>
  <c r="R1798"/>
  <c r="Q1798"/>
  <c r="P1798"/>
  <c r="O1798"/>
  <c r="N1798"/>
  <c r="M1798"/>
  <c r="L1798"/>
  <c r="K1798"/>
  <c r="J1798"/>
  <c r="I1798"/>
  <c r="H1798"/>
  <c r="G1798"/>
  <c r="F1798"/>
  <c r="E1798"/>
  <c r="Y1798" s="1"/>
  <c r="D1798"/>
  <c r="C1798"/>
  <c r="B1798"/>
  <c r="A1798"/>
  <c r="AE1797"/>
  <c r="Y1797"/>
  <c r="T1797"/>
  <c r="S1797"/>
  <c r="R1797"/>
  <c r="Q1797"/>
  <c r="AF1797" s="1"/>
  <c r="P1797"/>
  <c r="O1797"/>
  <c r="N1797"/>
  <c r="M1797"/>
  <c r="L1797"/>
  <c r="K1797"/>
  <c r="J1797"/>
  <c r="I1797"/>
  <c r="H1797"/>
  <c r="G1797"/>
  <c r="F1797"/>
  <c r="E1797"/>
  <c r="D1797"/>
  <c r="C1797"/>
  <c r="B1797"/>
  <c r="A1797"/>
  <c r="AE1796"/>
  <c r="AD1796"/>
  <c r="Y1796"/>
  <c r="X1796"/>
  <c r="W1796"/>
  <c r="T1796"/>
  <c r="AF1796" s="1"/>
  <c r="S1796"/>
  <c r="R1796"/>
  <c r="Q1796"/>
  <c r="P1796"/>
  <c r="O1796"/>
  <c r="N1796"/>
  <c r="M1796"/>
  <c r="L1796"/>
  <c r="K1796"/>
  <c r="J1796"/>
  <c r="I1796"/>
  <c r="H1796"/>
  <c r="G1796"/>
  <c r="F1796"/>
  <c r="E1796"/>
  <c r="V1796" s="1"/>
  <c r="D1796"/>
  <c r="C1796"/>
  <c r="B1796"/>
  <c r="A1796"/>
  <c r="AF1795"/>
  <c r="AE1795"/>
  <c r="AC1795"/>
  <c r="AB1795" s="1"/>
  <c r="Y1795"/>
  <c r="W1795"/>
  <c r="V1795"/>
  <c r="T1795"/>
  <c r="S1795"/>
  <c r="R1795"/>
  <c r="Q1795"/>
  <c r="Z1795" s="1"/>
  <c r="P1795"/>
  <c r="O1795"/>
  <c r="N1795"/>
  <c r="M1795"/>
  <c r="L1795"/>
  <c r="K1795"/>
  <c r="J1795"/>
  <c r="I1795"/>
  <c r="H1795"/>
  <c r="G1795"/>
  <c r="F1795"/>
  <c r="E1795"/>
  <c r="D1795"/>
  <c r="C1795"/>
  <c r="B1795"/>
  <c r="A1795"/>
  <c r="AD1794"/>
  <c r="AC1794"/>
  <c r="X1794"/>
  <c r="W1794"/>
  <c r="V1794"/>
  <c r="T1794"/>
  <c r="AF1794" s="1"/>
  <c r="S1794"/>
  <c r="R1794"/>
  <c r="Q1794"/>
  <c r="P1794"/>
  <c r="O1794"/>
  <c r="N1794"/>
  <c r="AE1794" s="1"/>
  <c r="M1794"/>
  <c r="L1794"/>
  <c r="K1794"/>
  <c r="J1794"/>
  <c r="I1794"/>
  <c r="H1794"/>
  <c r="G1794"/>
  <c r="F1794"/>
  <c r="E1794"/>
  <c r="Y1794" s="1"/>
  <c r="D1794"/>
  <c r="C1794"/>
  <c r="B1794"/>
  <c r="A1794"/>
  <c r="T1793"/>
  <c r="S1793"/>
  <c r="R1793"/>
  <c r="Q1793"/>
  <c r="Z1793" s="1"/>
  <c r="P1793"/>
  <c r="O1793"/>
  <c r="N1793"/>
  <c r="M1793"/>
  <c r="L1793"/>
  <c r="K1793"/>
  <c r="J1793"/>
  <c r="I1793"/>
  <c r="H1793"/>
  <c r="G1793"/>
  <c r="F1793"/>
  <c r="E1793"/>
  <c r="D1793"/>
  <c r="C1793"/>
  <c r="B1793"/>
  <c r="A1793"/>
  <c r="AD1792"/>
  <c r="AC1792"/>
  <c r="AB1792" s="1"/>
  <c r="AA1792" s="1"/>
  <c r="X1792"/>
  <c r="W1792"/>
  <c r="V1792"/>
  <c r="T1792"/>
  <c r="S1792"/>
  <c r="R1792"/>
  <c r="Q1792"/>
  <c r="P1792"/>
  <c r="O1792"/>
  <c r="N1792"/>
  <c r="M1792"/>
  <c r="L1792"/>
  <c r="K1792"/>
  <c r="J1792"/>
  <c r="I1792"/>
  <c r="H1792"/>
  <c r="G1792"/>
  <c r="F1792"/>
  <c r="E1792"/>
  <c r="Y1792" s="1"/>
  <c r="D1792"/>
  <c r="C1792"/>
  <c r="B1792"/>
  <c r="A1792"/>
  <c r="Z1791"/>
  <c r="T1791"/>
  <c r="AE1791" s="1"/>
  <c r="S1791"/>
  <c r="R1791"/>
  <c r="Q1791"/>
  <c r="P1791"/>
  <c r="O1791"/>
  <c r="N1791"/>
  <c r="M1791"/>
  <c r="L1791"/>
  <c r="K1791"/>
  <c r="J1791"/>
  <c r="I1791"/>
  <c r="H1791"/>
  <c r="G1791"/>
  <c r="F1791"/>
  <c r="E1791"/>
  <c r="Y1791" s="1"/>
  <c r="D1791"/>
  <c r="C1791"/>
  <c r="B1791"/>
  <c r="A1791"/>
  <c r="AF1790"/>
  <c r="AD1790"/>
  <c r="Y1790"/>
  <c r="W1790"/>
  <c r="V1790"/>
  <c r="T1790"/>
  <c r="AE1790" s="1"/>
  <c r="S1790"/>
  <c r="R1790"/>
  <c r="Q1790"/>
  <c r="P1790"/>
  <c r="O1790"/>
  <c r="N1790"/>
  <c r="M1790"/>
  <c r="L1790"/>
  <c r="K1790"/>
  <c r="J1790"/>
  <c r="I1790"/>
  <c r="H1790"/>
  <c r="G1790"/>
  <c r="F1790"/>
  <c r="E1790"/>
  <c r="X1790" s="1"/>
  <c r="D1790"/>
  <c r="C1790"/>
  <c r="B1790"/>
  <c r="A1790"/>
  <c r="AE1789"/>
  <c r="AD1789"/>
  <c r="X1789"/>
  <c r="W1789"/>
  <c r="T1789"/>
  <c r="S1789"/>
  <c r="R1789"/>
  <c r="Q1789"/>
  <c r="Z1789" s="1"/>
  <c r="P1789"/>
  <c r="O1789"/>
  <c r="N1789"/>
  <c r="M1789"/>
  <c r="L1789"/>
  <c r="K1789"/>
  <c r="J1789"/>
  <c r="I1789"/>
  <c r="H1789"/>
  <c r="G1789"/>
  <c r="F1789"/>
  <c r="E1789"/>
  <c r="V1789" s="1"/>
  <c r="D1789"/>
  <c r="C1789"/>
  <c r="B1789"/>
  <c r="A1789"/>
  <c r="AE1788"/>
  <c r="AC1788"/>
  <c r="AB1788" s="1"/>
  <c r="W1788"/>
  <c r="V1788"/>
  <c r="T1788"/>
  <c r="S1788"/>
  <c r="R1788"/>
  <c r="Q1788"/>
  <c r="AF1788" s="1"/>
  <c r="P1788"/>
  <c r="O1788"/>
  <c r="N1788"/>
  <c r="M1788"/>
  <c r="L1788"/>
  <c r="K1788"/>
  <c r="J1788"/>
  <c r="I1788"/>
  <c r="H1788"/>
  <c r="G1788"/>
  <c r="F1788"/>
  <c r="E1788"/>
  <c r="D1788"/>
  <c r="C1788"/>
  <c r="B1788"/>
  <c r="A1788"/>
  <c r="AD1787"/>
  <c r="AC1787"/>
  <c r="AB1787" s="1"/>
  <c r="AA1787" s="1"/>
  <c r="W1787"/>
  <c r="T1787"/>
  <c r="S1787"/>
  <c r="R1787"/>
  <c r="Q1787"/>
  <c r="Z1787" s="1"/>
  <c r="P1787"/>
  <c r="O1787"/>
  <c r="N1787"/>
  <c r="M1787"/>
  <c r="L1787"/>
  <c r="K1787"/>
  <c r="J1787"/>
  <c r="I1787"/>
  <c r="H1787"/>
  <c r="G1787"/>
  <c r="F1787"/>
  <c r="E1787"/>
  <c r="D1787"/>
  <c r="C1787"/>
  <c r="B1787"/>
  <c r="A1787"/>
  <c r="AC1786"/>
  <c r="AB1786" s="1"/>
  <c r="AA1786" s="1"/>
  <c r="Z1786" s="1"/>
  <c r="T1786"/>
  <c r="S1786"/>
  <c r="R1786"/>
  <c r="Q1786"/>
  <c r="P1786"/>
  <c r="O1786"/>
  <c r="N1786"/>
  <c r="M1786"/>
  <c r="L1786"/>
  <c r="K1786"/>
  <c r="J1786"/>
  <c r="I1786"/>
  <c r="H1786"/>
  <c r="G1786"/>
  <c r="F1786"/>
  <c r="E1786"/>
  <c r="Y1786" s="1"/>
  <c r="D1786"/>
  <c r="C1786"/>
  <c r="B1786"/>
  <c r="A1786"/>
  <c r="AD1785"/>
  <c r="AC1785"/>
  <c r="X1785"/>
  <c r="W1785"/>
  <c r="V1785"/>
  <c r="T1785"/>
  <c r="AE1785" s="1"/>
  <c r="S1785"/>
  <c r="R1785"/>
  <c r="Q1785"/>
  <c r="P1785"/>
  <c r="O1785"/>
  <c r="N1785"/>
  <c r="M1785"/>
  <c r="L1785"/>
  <c r="K1785"/>
  <c r="J1785"/>
  <c r="I1785"/>
  <c r="H1785"/>
  <c r="G1785"/>
  <c r="F1785"/>
  <c r="E1785"/>
  <c r="Y1785" s="1"/>
  <c r="D1785"/>
  <c r="C1785"/>
  <c r="B1785"/>
  <c r="A1785"/>
  <c r="AD1784"/>
  <c r="Y1784"/>
  <c r="X1784"/>
  <c r="V1784"/>
  <c r="T1784"/>
  <c r="AE1784" s="1"/>
  <c r="S1784"/>
  <c r="R1784"/>
  <c r="Q1784"/>
  <c r="P1784"/>
  <c r="O1784"/>
  <c r="N1784"/>
  <c r="M1784"/>
  <c r="L1784"/>
  <c r="K1784"/>
  <c r="J1784"/>
  <c r="I1784"/>
  <c r="H1784"/>
  <c r="G1784"/>
  <c r="F1784"/>
  <c r="E1784"/>
  <c r="D1784"/>
  <c r="C1784"/>
  <c r="B1784"/>
  <c r="A1784"/>
  <c r="AF1783"/>
  <c r="AD1783"/>
  <c r="AC1783"/>
  <c r="AB1783" s="1"/>
  <c r="X1783"/>
  <c r="W1783"/>
  <c r="V1783"/>
  <c r="T1783"/>
  <c r="S1783"/>
  <c r="R1783"/>
  <c r="Q1783"/>
  <c r="P1783"/>
  <c r="O1783"/>
  <c r="N1783"/>
  <c r="M1783"/>
  <c r="L1783"/>
  <c r="K1783"/>
  <c r="J1783"/>
  <c r="I1783"/>
  <c r="H1783"/>
  <c r="G1783"/>
  <c r="F1783"/>
  <c r="E1783"/>
  <c r="Y1783" s="1"/>
  <c r="D1783"/>
  <c r="C1783"/>
  <c r="B1783"/>
  <c r="A1783"/>
  <c r="AE1782"/>
  <c r="W1782"/>
  <c r="T1782"/>
  <c r="AF1782" s="1"/>
  <c r="S1782"/>
  <c r="R1782"/>
  <c r="Q1782"/>
  <c r="P1782"/>
  <c r="O1782"/>
  <c r="N1782"/>
  <c r="M1782"/>
  <c r="L1782"/>
  <c r="K1782"/>
  <c r="J1782"/>
  <c r="I1782"/>
  <c r="H1782"/>
  <c r="G1782"/>
  <c r="F1782"/>
  <c r="E1782"/>
  <c r="D1782"/>
  <c r="C1782"/>
  <c r="B1782"/>
  <c r="A1782"/>
  <c r="AC1781"/>
  <c r="AB1781" s="1"/>
  <c r="V1781"/>
  <c r="T1781"/>
  <c r="S1781"/>
  <c r="R1781"/>
  <c r="Q1781"/>
  <c r="AF1781" s="1"/>
  <c r="P1781"/>
  <c r="O1781"/>
  <c r="N1781"/>
  <c r="AE1781" s="1"/>
  <c r="M1781"/>
  <c r="L1781"/>
  <c r="K1781"/>
  <c r="J1781"/>
  <c r="I1781"/>
  <c r="H1781"/>
  <c r="G1781"/>
  <c r="F1781"/>
  <c r="E1781"/>
  <c r="D1781"/>
  <c r="C1781"/>
  <c r="B1781"/>
  <c r="A1781"/>
  <c r="T1780"/>
  <c r="S1780"/>
  <c r="R1780"/>
  <c r="Q1780"/>
  <c r="Z1780" s="1"/>
  <c r="P1780"/>
  <c r="O1780"/>
  <c r="N1780"/>
  <c r="M1780"/>
  <c r="L1780"/>
  <c r="K1780"/>
  <c r="J1780"/>
  <c r="I1780"/>
  <c r="H1780"/>
  <c r="G1780"/>
  <c r="F1780"/>
  <c r="E1780"/>
  <c r="D1780"/>
  <c r="C1780"/>
  <c r="B1780"/>
  <c r="A1780"/>
  <c r="AE1779"/>
  <c r="Y1779"/>
  <c r="T1779"/>
  <c r="S1779"/>
  <c r="R1779"/>
  <c r="Q1779"/>
  <c r="Z1779" s="1"/>
  <c r="P1779"/>
  <c r="O1779"/>
  <c r="N1779"/>
  <c r="M1779"/>
  <c r="L1779"/>
  <c r="K1779"/>
  <c r="J1779"/>
  <c r="I1779"/>
  <c r="H1779"/>
  <c r="G1779"/>
  <c r="F1779"/>
  <c r="E1779"/>
  <c r="D1779"/>
  <c r="C1779"/>
  <c r="B1779"/>
  <c r="A1779"/>
  <c r="AD1778"/>
  <c r="AC1778"/>
  <c r="X1778"/>
  <c r="W1778"/>
  <c r="V1778"/>
  <c r="T1778"/>
  <c r="AF1778" s="1"/>
  <c r="S1778"/>
  <c r="R1778"/>
  <c r="Q1778"/>
  <c r="P1778"/>
  <c r="O1778"/>
  <c r="N1778"/>
  <c r="AE1778" s="1"/>
  <c r="M1778"/>
  <c r="L1778"/>
  <c r="K1778"/>
  <c r="J1778"/>
  <c r="I1778"/>
  <c r="H1778"/>
  <c r="G1778"/>
  <c r="F1778"/>
  <c r="E1778"/>
  <c r="Y1778" s="1"/>
  <c r="D1778"/>
  <c r="C1778"/>
  <c r="B1778"/>
  <c r="A1778"/>
  <c r="AE1777"/>
  <c r="AD1777"/>
  <c r="X1777"/>
  <c r="V1777"/>
  <c r="T1777"/>
  <c r="AF1777" s="1"/>
  <c r="S1777"/>
  <c r="R1777"/>
  <c r="Q1777"/>
  <c r="Z1777" s="1"/>
  <c r="P1777"/>
  <c r="O1777"/>
  <c r="N1777"/>
  <c r="M1777"/>
  <c r="L1777"/>
  <c r="K1777"/>
  <c r="J1777"/>
  <c r="I1777"/>
  <c r="H1777"/>
  <c r="G1777"/>
  <c r="F1777"/>
  <c r="E1777"/>
  <c r="D1777"/>
  <c r="C1777"/>
  <c r="B1777"/>
  <c r="A1777"/>
  <c r="AD1776"/>
  <c r="AC1776"/>
  <c r="AB1776" s="1"/>
  <c r="AA1776" s="1"/>
  <c r="X1776"/>
  <c r="W1776"/>
  <c r="V1776"/>
  <c r="T1776"/>
  <c r="S1776"/>
  <c r="R1776"/>
  <c r="Q1776"/>
  <c r="P1776"/>
  <c r="O1776"/>
  <c r="N1776"/>
  <c r="M1776"/>
  <c r="L1776"/>
  <c r="K1776"/>
  <c r="J1776"/>
  <c r="I1776"/>
  <c r="H1776"/>
  <c r="G1776"/>
  <c r="F1776"/>
  <c r="E1776"/>
  <c r="Y1776" s="1"/>
  <c r="D1776"/>
  <c r="C1776"/>
  <c r="B1776"/>
  <c r="A1776"/>
  <c r="T1775"/>
  <c r="AE1775" s="1"/>
  <c r="S1775"/>
  <c r="R1775"/>
  <c r="Q1775"/>
  <c r="Z1775" s="1"/>
  <c r="P1775"/>
  <c r="O1775"/>
  <c r="N1775"/>
  <c r="M1775"/>
  <c r="L1775"/>
  <c r="K1775"/>
  <c r="J1775"/>
  <c r="I1775"/>
  <c r="H1775"/>
  <c r="G1775"/>
  <c r="F1775"/>
  <c r="E1775"/>
  <c r="D1775"/>
  <c r="C1775"/>
  <c r="B1775"/>
  <c r="A1775"/>
  <c r="AC1774"/>
  <c r="AB1774" s="1"/>
  <c r="AA1774" s="1"/>
  <c r="Z1774" s="1"/>
  <c r="Y1774"/>
  <c r="T1774"/>
  <c r="AE1774" s="1"/>
  <c r="S1774"/>
  <c r="R1774"/>
  <c r="Q1774"/>
  <c r="AF1774" s="1"/>
  <c r="P1774"/>
  <c r="O1774"/>
  <c r="N1774"/>
  <c r="M1774"/>
  <c r="L1774"/>
  <c r="K1774"/>
  <c r="J1774"/>
  <c r="I1774"/>
  <c r="H1774"/>
  <c r="G1774"/>
  <c r="F1774"/>
  <c r="E1774"/>
  <c r="D1774"/>
  <c r="C1774"/>
  <c r="B1774"/>
  <c r="A1774"/>
  <c r="AE1773"/>
  <c r="AD1773"/>
  <c r="Y1773"/>
  <c r="X1773"/>
  <c r="W1773"/>
  <c r="T1773"/>
  <c r="AF1773" s="1"/>
  <c r="S1773"/>
  <c r="R1773"/>
  <c r="Q1773"/>
  <c r="P1773"/>
  <c r="O1773"/>
  <c r="N1773"/>
  <c r="M1773"/>
  <c r="L1773"/>
  <c r="K1773"/>
  <c r="J1773"/>
  <c r="I1773"/>
  <c r="H1773"/>
  <c r="G1773"/>
  <c r="F1773"/>
  <c r="E1773"/>
  <c r="V1773" s="1"/>
  <c r="D1773"/>
  <c r="C1773"/>
  <c r="B1773"/>
  <c r="A1773"/>
  <c r="AF1772"/>
  <c r="AC1772"/>
  <c r="AB1772" s="1"/>
  <c r="Y1772"/>
  <c r="W1772"/>
  <c r="V1772"/>
  <c r="T1772"/>
  <c r="S1772"/>
  <c r="R1772"/>
  <c r="Q1772"/>
  <c r="Z1772" s="1"/>
  <c r="P1772"/>
  <c r="O1772"/>
  <c r="N1772"/>
  <c r="AE1772" s="1"/>
  <c r="M1772"/>
  <c r="L1772"/>
  <c r="K1772"/>
  <c r="J1772"/>
  <c r="I1772"/>
  <c r="H1772"/>
  <c r="G1772"/>
  <c r="F1772"/>
  <c r="E1772"/>
  <c r="D1772"/>
  <c r="C1772"/>
  <c r="B1772"/>
  <c r="A1772"/>
  <c r="AE1771"/>
  <c r="T1771"/>
  <c r="S1771"/>
  <c r="R1771"/>
  <c r="Q1771"/>
  <c r="Z1771" s="1"/>
  <c r="P1771"/>
  <c r="O1771"/>
  <c r="N1771"/>
  <c r="M1771"/>
  <c r="L1771"/>
  <c r="K1771"/>
  <c r="J1771"/>
  <c r="I1771"/>
  <c r="H1771"/>
  <c r="G1771"/>
  <c r="F1771"/>
  <c r="E1771"/>
  <c r="D1771"/>
  <c r="C1771"/>
  <c r="B1771"/>
  <c r="A1771"/>
  <c r="V1770"/>
  <c r="T1770"/>
  <c r="S1770"/>
  <c r="R1770"/>
  <c r="Q1770"/>
  <c r="P1770"/>
  <c r="O1770"/>
  <c r="N1770"/>
  <c r="AE1770" s="1"/>
  <c r="M1770"/>
  <c r="L1770"/>
  <c r="K1770"/>
  <c r="J1770"/>
  <c r="I1770"/>
  <c r="H1770"/>
  <c r="G1770"/>
  <c r="F1770"/>
  <c r="E1770"/>
  <c r="D1770"/>
  <c r="C1770"/>
  <c r="B1770"/>
  <c r="A1770"/>
  <c r="AD1769"/>
  <c r="AC1769"/>
  <c r="AB1769" s="1"/>
  <c r="AA1769" s="1"/>
  <c r="X1769"/>
  <c r="W1769"/>
  <c r="V1769"/>
  <c r="T1769"/>
  <c r="AE1769" s="1"/>
  <c r="S1769"/>
  <c r="R1769"/>
  <c r="Q1769"/>
  <c r="P1769"/>
  <c r="O1769"/>
  <c r="N1769"/>
  <c r="M1769"/>
  <c r="L1769"/>
  <c r="K1769"/>
  <c r="J1769"/>
  <c r="I1769"/>
  <c r="H1769"/>
  <c r="G1769"/>
  <c r="F1769"/>
  <c r="E1769"/>
  <c r="Y1769" s="1"/>
  <c r="D1769"/>
  <c r="C1769"/>
  <c r="B1769"/>
  <c r="A1769"/>
  <c r="AE1768"/>
  <c r="Y1768"/>
  <c r="T1768"/>
  <c r="S1768"/>
  <c r="R1768"/>
  <c r="Q1768"/>
  <c r="Z1768" s="1"/>
  <c r="P1768"/>
  <c r="O1768"/>
  <c r="N1768"/>
  <c r="M1768"/>
  <c r="L1768"/>
  <c r="K1768"/>
  <c r="J1768"/>
  <c r="I1768"/>
  <c r="H1768"/>
  <c r="G1768"/>
  <c r="F1768"/>
  <c r="E1768"/>
  <c r="X1768" s="1"/>
  <c r="D1768"/>
  <c r="C1768"/>
  <c r="B1768"/>
  <c r="A1768"/>
  <c r="AD1767"/>
  <c r="AC1767"/>
  <c r="X1767"/>
  <c r="W1767"/>
  <c r="V1767"/>
  <c r="T1767"/>
  <c r="S1767"/>
  <c r="R1767"/>
  <c r="Q1767"/>
  <c r="P1767"/>
  <c r="O1767"/>
  <c r="N1767"/>
  <c r="M1767"/>
  <c r="L1767"/>
  <c r="K1767"/>
  <c r="J1767"/>
  <c r="I1767"/>
  <c r="H1767"/>
  <c r="G1767"/>
  <c r="F1767"/>
  <c r="E1767"/>
  <c r="Y1767" s="1"/>
  <c r="D1767"/>
  <c r="C1767"/>
  <c r="B1767"/>
  <c r="A1767"/>
  <c r="AF1766"/>
  <c r="AE1766"/>
  <c r="AD1766"/>
  <c r="X1766"/>
  <c r="W1766"/>
  <c r="T1766"/>
  <c r="S1766"/>
  <c r="R1766"/>
  <c r="Q1766"/>
  <c r="P1766"/>
  <c r="O1766"/>
  <c r="N1766"/>
  <c r="M1766"/>
  <c r="L1766"/>
  <c r="K1766"/>
  <c r="J1766"/>
  <c r="I1766"/>
  <c r="H1766"/>
  <c r="G1766"/>
  <c r="F1766"/>
  <c r="E1766"/>
  <c r="D1766"/>
  <c r="C1766"/>
  <c r="B1766"/>
  <c r="A1766"/>
  <c r="AE1765"/>
  <c r="T1765"/>
  <c r="S1765"/>
  <c r="R1765"/>
  <c r="Q1765"/>
  <c r="Z1765" s="1"/>
  <c r="P1765"/>
  <c r="O1765"/>
  <c r="N1765"/>
  <c r="M1765"/>
  <c r="L1765"/>
  <c r="K1765"/>
  <c r="J1765"/>
  <c r="I1765"/>
  <c r="H1765"/>
  <c r="G1765"/>
  <c r="F1765"/>
  <c r="E1765"/>
  <c r="D1765"/>
  <c r="C1765"/>
  <c r="B1765"/>
  <c r="A1765"/>
  <c r="AD1764"/>
  <c r="AC1764"/>
  <c r="X1764"/>
  <c r="W1764"/>
  <c r="V1764"/>
  <c r="T1764"/>
  <c r="AE1764" s="1"/>
  <c r="S1764"/>
  <c r="R1764"/>
  <c r="Q1764"/>
  <c r="P1764"/>
  <c r="O1764"/>
  <c r="N1764"/>
  <c r="M1764"/>
  <c r="L1764"/>
  <c r="K1764"/>
  <c r="J1764"/>
  <c r="I1764"/>
  <c r="H1764"/>
  <c r="G1764"/>
  <c r="F1764"/>
  <c r="E1764"/>
  <c r="Y1764" s="1"/>
  <c r="D1764"/>
  <c r="C1764"/>
  <c r="B1764"/>
  <c r="A1764"/>
  <c r="AF1763"/>
  <c r="AE1763"/>
  <c r="X1763"/>
  <c r="T1763"/>
  <c r="S1763"/>
  <c r="R1763"/>
  <c r="Q1763"/>
  <c r="Z1763" s="1"/>
  <c r="P1763"/>
  <c r="O1763"/>
  <c r="N1763"/>
  <c r="M1763"/>
  <c r="L1763"/>
  <c r="K1763"/>
  <c r="J1763"/>
  <c r="I1763"/>
  <c r="H1763"/>
  <c r="G1763"/>
  <c r="F1763"/>
  <c r="E1763"/>
  <c r="D1763"/>
  <c r="C1763"/>
  <c r="B1763"/>
  <c r="A1763"/>
  <c r="AF1762"/>
  <c r="AD1762"/>
  <c r="Y1762"/>
  <c r="W1762"/>
  <c r="V1762"/>
  <c r="T1762"/>
  <c r="S1762"/>
  <c r="R1762"/>
  <c r="Q1762"/>
  <c r="P1762"/>
  <c r="O1762"/>
  <c r="N1762"/>
  <c r="M1762"/>
  <c r="L1762"/>
  <c r="K1762"/>
  <c r="J1762"/>
  <c r="I1762"/>
  <c r="H1762"/>
  <c r="G1762"/>
  <c r="F1762"/>
  <c r="E1762"/>
  <c r="X1762" s="1"/>
  <c r="D1762"/>
  <c r="C1762"/>
  <c r="B1762"/>
  <c r="A1762"/>
  <c r="AE1761"/>
  <c r="T1761"/>
  <c r="S1761"/>
  <c r="R1761"/>
  <c r="Q1761"/>
  <c r="Z1761" s="1"/>
  <c r="P1761"/>
  <c r="O1761"/>
  <c r="N1761"/>
  <c r="M1761"/>
  <c r="L1761"/>
  <c r="K1761"/>
  <c r="J1761"/>
  <c r="I1761"/>
  <c r="H1761"/>
  <c r="G1761"/>
  <c r="F1761"/>
  <c r="E1761"/>
  <c r="D1761"/>
  <c r="C1761"/>
  <c r="B1761"/>
  <c r="A1761"/>
  <c r="W1760"/>
  <c r="V1760"/>
  <c r="T1760"/>
  <c r="S1760"/>
  <c r="R1760"/>
  <c r="Q1760"/>
  <c r="AF1760" s="1"/>
  <c r="P1760"/>
  <c r="O1760"/>
  <c r="N1760"/>
  <c r="AE1760" s="1"/>
  <c r="M1760"/>
  <c r="L1760"/>
  <c r="K1760"/>
  <c r="J1760"/>
  <c r="I1760"/>
  <c r="H1760"/>
  <c r="G1760"/>
  <c r="F1760"/>
  <c r="E1760"/>
  <c r="D1760"/>
  <c r="C1760"/>
  <c r="B1760"/>
  <c r="A1760"/>
  <c r="AC1759"/>
  <c r="Y1759"/>
  <c r="W1759"/>
  <c r="T1759"/>
  <c r="S1759"/>
  <c r="R1759"/>
  <c r="Q1759"/>
  <c r="P1759"/>
  <c r="O1759"/>
  <c r="N1759"/>
  <c r="M1759"/>
  <c r="L1759"/>
  <c r="K1759"/>
  <c r="J1759"/>
  <c r="I1759"/>
  <c r="H1759"/>
  <c r="G1759"/>
  <c r="F1759"/>
  <c r="E1759"/>
  <c r="D1759"/>
  <c r="C1759"/>
  <c r="B1759"/>
  <c r="A1759"/>
  <c r="T1758"/>
  <c r="AE1758" s="1"/>
  <c r="S1758"/>
  <c r="R1758"/>
  <c r="Q1758"/>
  <c r="AF1758" s="1"/>
  <c r="P1758"/>
  <c r="O1758"/>
  <c r="N1758"/>
  <c r="M1758"/>
  <c r="L1758"/>
  <c r="K1758"/>
  <c r="J1758"/>
  <c r="I1758"/>
  <c r="H1758"/>
  <c r="G1758"/>
  <c r="F1758"/>
  <c r="E1758"/>
  <c r="D1758"/>
  <c r="C1758"/>
  <c r="B1758"/>
  <c r="A1758"/>
  <c r="AD1757"/>
  <c r="AC1757"/>
  <c r="X1757"/>
  <c r="W1757"/>
  <c r="V1757"/>
  <c r="T1757"/>
  <c r="AE1757" s="1"/>
  <c r="S1757"/>
  <c r="R1757"/>
  <c r="Q1757"/>
  <c r="P1757"/>
  <c r="O1757"/>
  <c r="N1757"/>
  <c r="M1757"/>
  <c r="L1757"/>
  <c r="K1757"/>
  <c r="J1757"/>
  <c r="I1757"/>
  <c r="H1757"/>
  <c r="G1757"/>
  <c r="F1757"/>
  <c r="E1757"/>
  <c r="Y1757" s="1"/>
  <c r="D1757"/>
  <c r="C1757"/>
  <c r="B1757"/>
  <c r="A1757"/>
  <c r="AF1756"/>
  <c r="AD1756"/>
  <c r="Y1756"/>
  <c r="X1756"/>
  <c r="V1756"/>
  <c r="T1756"/>
  <c r="AE1756" s="1"/>
  <c r="S1756"/>
  <c r="R1756"/>
  <c r="Q1756"/>
  <c r="P1756"/>
  <c r="O1756"/>
  <c r="N1756"/>
  <c r="M1756"/>
  <c r="L1756"/>
  <c r="K1756"/>
  <c r="J1756"/>
  <c r="I1756"/>
  <c r="H1756"/>
  <c r="G1756"/>
  <c r="F1756"/>
  <c r="E1756"/>
  <c r="D1756"/>
  <c r="C1756"/>
  <c r="B1756"/>
  <c r="A1756"/>
  <c r="AF1755"/>
  <c r="AD1755"/>
  <c r="AC1755"/>
  <c r="AB1755" s="1"/>
  <c r="AA1755" s="1"/>
  <c r="X1755"/>
  <c r="W1755"/>
  <c r="V1755"/>
  <c r="T1755"/>
  <c r="S1755"/>
  <c r="R1755"/>
  <c r="Q1755"/>
  <c r="P1755"/>
  <c r="O1755"/>
  <c r="N1755"/>
  <c r="M1755"/>
  <c r="L1755"/>
  <c r="K1755"/>
  <c r="J1755"/>
  <c r="I1755"/>
  <c r="H1755"/>
  <c r="G1755"/>
  <c r="F1755"/>
  <c r="E1755"/>
  <c r="Y1755" s="1"/>
  <c r="D1755"/>
  <c r="C1755"/>
  <c r="B1755"/>
  <c r="A1755"/>
  <c r="AE1754"/>
  <c r="AD1754"/>
  <c r="Y1754"/>
  <c r="X1754" s="1"/>
  <c r="W1754"/>
  <c r="V1754"/>
  <c r="T1754"/>
  <c r="AF1754" s="1"/>
  <c r="S1754"/>
  <c r="R1754"/>
  <c r="Q1754"/>
  <c r="P1754"/>
  <c r="O1754"/>
  <c r="N1754"/>
  <c r="M1754"/>
  <c r="L1754"/>
  <c r="K1754"/>
  <c r="J1754"/>
  <c r="I1754"/>
  <c r="H1754"/>
  <c r="G1754"/>
  <c r="F1754"/>
  <c r="E1754"/>
  <c r="AC1754" s="1"/>
  <c r="AB1754" s="1"/>
  <c r="AA1754" s="1"/>
  <c r="Z1754" s="1"/>
  <c r="D1754"/>
  <c r="C1754"/>
  <c r="B1754"/>
  <c r="A1754"/>
  <c r="AF1753"/>
  <c r="AE1753"/>
  <c r="Y1753"/>
  <c r="X1753"/>
  <c r="T1753"/>
  <c r="S1753"/>
  <c r="R1753"/>
  <c r="Q1753"/>
  <c r="Z1753" s="1"/>
  <c r="P1753"/>
  <c r="O1753"/>
  <c r="N1753"/>
  <c r="M1753"/>
  <c r="L1753"/>
  <c r="K1753"/>
  <c r="J1753"/>
  <c r="I1753"/>
  <c r="H1753"/>
  <c r="G1753"/>
  <c r="F1753"/>
  <c r="E1753"/>
  <c r="D1753"/>
  <c r="C1753"/>
  <c r="B1753"/>
  <c r="A1753"/>
  <c r="AD1752"/>
  <c r="AC1752"/>
  <c r="X1752"/>
  <c r="W1752"/>
  <c r="V1752"/>
  <c r="T1752"/>
  <c r="S1752"/>
  <c r="R1752"/>
  <c r="Q1752"/>
  <c r="P1752"/>
  <c r="O1752"/>
  <c r="N1752"/>
  <c r="M1752"/>
  <c r="L1752"/>
  <c r="K1752"/>
  <c r="J1752"/>
  <c r="I1752"/>
  <c r="H1752"/>
  <c r="G1752"/>
  <c r="F1752"/>
  <c r="E1752"/>
  <c r="Y1752" s="1"/>
  <c r="D1752"/>
  <c r="C1752"/>
  <c r="B1752"/>
  <c r="A1752"/>
  <c r="AD1751"/>
  <c r="Y1751"/>
  <c r="X1751"/>
  <c r="V1751"/>
  <c r="T1751"/>
  <c r="AE1751" s="1"/>
  <c r="S1751"/>
  <c r="R1751"/>
  <c r="Q1751"/>
  <c r="P1751"/>
  <c r="O1751"/>
  <c r="N1751"/>
  <c r="M1751"/>
  <c r="L1751"/>
  <c r="K1751"/>
  <c r="J1751"/>
  <c r="I1751"/>
  <c r="H1751"/>
  <c r="G1751"/>
  <c r="F1751"/>
  <c r="E1751"/>
  <c r="D1751"/>
  <c r="C1751"/>
  <c r="B1751"/>
  <c r="A1751"/>
  <c r="AF1750"/>
  <c r="V1750"/>
  <c r="T1750"/>
  <c r="S1750"/>
  <c r="R1750"/>
  <c r="Q1750"/>
  <c r="P1750"/>
  <c r="O1750"/>
  <c r="N1750"/>
  <c r="M1750"/>
  <c r="L1750"/>
  <c r="K1750"/>
  <c r="J1750"/>
  <c r="I1750"/>
  <c r="H1750"/>
  <c r="G1750"/>
  <c r="F1750"/>
  <c r="E1750"/>
  <c r="D1750"/>
  <c r="C1750"/>
  <c r="B1750"/>
  <c r="A1750"/>
  <c r="Y1749"/>
  <c r="W1749"/>
  <c r="T1749"/>
  <c r="S1749"/>
  <c r="R1749"/>
  <c r="Q1749"/>
  <c r="Z1749" s="1"/>
  <c r="P1749"/>
  <c r="O1749"/>
  <c r="N1749"/>
  <c r="M1749"/>
  <c r="L1749"/>
  <c r="K1749"/>
  <c r="J1749"/>
  <c r="I1749"/>
  <c r="H1749"/>
  <c r="G1749"/>
  <c r="F1749"/>
  <c r="E1749"/>
  <c r="D1749"/>
  <c r="C1749"/>
  <c r="B1749"/>
  <c r="A1749"/>
  <c r="T1748"/>
  <c r="S1748"/>
  <c r="R1748"/>
  <c r="Q1748"/>
  <c r="AF1748" s="1"/>
  <c r="P1748"/>
  <c r="O1748"/>
  <c r="N1748"/>
  <c r="AE1748" s="1"/>
  <c r="M1748"/>
  <c r="L1748"/>
  <c r="K1748"/>
  <c r="J1748"/>
  <c r="I1748"/>
  <c r="H1748"/>
  <c r="G1748"/>
  <c r="F1748"/>
  <c r="E1748"/>
  <c r="D1748"/>
  <c r="C1748"/>
  <c r="B1748"/>
  <c r="A1748"/>
  <c r="AE1747"/>
  <c r="X1747"/>
  <c r="T1747"/>
  <c r="S1747"/>
  <c r="R1747"/>
  <c r="Q1747"/>
  <c r="Z1747" s="1"/>
  <c r="P1747"/>
  <c r="O1747"/>
  <c r="N1747"/>
  <c r="M1747"/>
  <c r="L1747"/>
  <c r="K1747"/>
  <c r="J1747"/>
  <c r="I1747"/>
  <c r="H1747"/>
  <c r="G1747"/>
  <c r="F1747"/>
  <c r="E1747"/>
  <c r="D1747"/>
  <c r="C1747"/>
  <c r="B1747"/>
  <c r="A1747"/>
  <c r="AF1746"/>
  <c r="Y1746"/>
  <c r="X1746"/>
  <c r="V1746"/>
  <c r="T1746"/>
  <c r="AE1746" s="1"/>
  <c r="S1746"/>
  <c r="R1746"/>
  <c r="Q1746"/>
  <c r="P1746"/>
  <c r="O1746"/>
  <c r="N1746"/>
  <c r="M1746"/>
  <c r="L1746"/>
  <c r="K1746"/>
  <c r="J1746"/>
  <c r="I1746"/>
  <c r="H1746"/>
  <c r="G1746"/>
  <c r="F1746"/>
  <c r="E1746"/>
  <c r="D1746"/>
  <c r="C1746"/>
  <c r="B1746"/>
  <c r="A1746"/>
  <c r="AF1745"/>
  <c r="AD1745"/>
  <c r="AC1745"/>
  <c r="AB1745" s="1"/>
  <c r="AA1745" s="1"/>
  <c r="X1745"/>
  <c r="W1745"/>
  <c r="V1745"/>
  <c r="T1745"/>
  <c r="S1745"/>
  <c r="R1745"/>
  <c r="Q1745"/>
  <c r="P1745"/>
  <c r="O1745"/>
  <c r="N1745"/>
  <c r="M1745"/>
  <c r="L1745"/>
  <c r="K1745"/>
  <c r="J1745"/>
  <c r="I1745"/>
  <c r="H1745"/>
  <c r="G1745"/>
  <c r="F1745"/>
  <c r="E1745"/>
  <c r="Y1745" s="1"/>
  <c r="D1745"/>
  <c r="C1745"/>
  <c r="B1745"/>
  <c r="A1745"/>
  <c r="X1744"/>
  <c r="V1744"/>
  <c r="T1744"/>
  <c r="S1744"/>
  <c r="R1744"/>
  <c r="Q1744"/>
  <c r="Z1744" s="1"/>
  <c r="P1744"/>
  <c r="O1744"/>
  <c r="N1744"/>
  <c r="AE1744" s="1"/>
  <c r="M1744"/>
  <c r="L1744"/>
  <c r="K1744"/>
  <c r="J1744"/>
  <c r="I1744"/>
  <c r="H1744"/>
  <c r="G1744"/>
  <c r="F1744"/>
  <c r="E1744"/>
  <c r="D1744"/>
  <c r="C1744"/>
  <c r="B1744"/>
  <c r="A1744"/>
  <c r="AD1743"/>
  <c r="AC1743"/>
  <c r="AB1743" s="1"/>
  <c r="AA1743" s="1"/>
  <c r="X1743"/>
  <c r="W1743"/>
  <c r="V1743"/>
  <c r="T1743"/>
  <c r="S1743"/>
  <c r="R1743"/>
  <c r="Q1743"/>
  <c r="P1743"/>
  <c r="O1743"/>
  <c r="N1743"/>
  <c r="M1743"/>
  <c r="L1743"/>
  <c r="K1743"/>
  <c r="J1743"/>
  <c r="I1743"/>
  <c r="H1743"/>
  <c r="G1743"/>
  <c r="F1743"/>
  <c r="E1743"/>
  <c r="Y1743" s="1"/>
  <c r="D1743"/>
  <c r="C1743"/>
  <c r="B1743"/>
  <c r="A1743"/>
  <c r="X1742"/>
  <c r="T1742"/>
  <c r="AE1742" s="1"/>
  <c r="S1742"/>
  <c r="R1742"/>
  <c r="Q1742"/>
  <c r="AF1742" s="1"/>
  <c r="P1742"/>
  <c r="O1742"/>
  <c r="N1742"/>
  <c r="M1742"/>
  <c r="L1742"/>
  <c r="K1742"/>
  <c r="J1742"/>
  <c r="I1742"/>
  <c r="H1742"/>
  <c r="G1742"/>
  <c r="F1742"/>
  <c r="E1742"/>
  <c r="D1742"/>
  <c r="C1742"/>
  <c r="B1742"/>
  <c r="A1742"/>
  <c r="AF1741"/>
  <c r="AE1741"/>
  <c r="Z1741"/>
  <c r="Y1741"/>
  <c r="W1741"/>
  <c r="T1741"/>
  <c r="S1741"/>
  <c r="R1741"/>
  <c r="Q1741"/>
  <c r="P1741"/>
  <c r="O1741"/>
  <c r="N1741"/>
  <c r="M1741"/>
  <c r="L1741"/>
  <c r="K1741"/>
  <c r="J1741"/>
  <c r="I1741"/>
  <c r="H1741"/>
  <c r="G1741"/>
  <c r="F1741"/>
  <c r="E1741"/>
  <c r="D1741"/>
  <c r="C1741"/>
  <c r="B1741"/>
  <c r="A1741"/>
  <c r="AE1740"/>
  <c r="AD1740"/>
  <c r="Y1740"/>
  <c r="X1740"/>
  <c r="W1740"/>
  <c r="T1740"/>
  <c r="AF1740" s="1"/>
  <c r="S1740"/>
  <c r="R1740"/>
  <c r="Q1740"/>
  <c r="P1740"/>
  <c r="O1740"/>
  <c r="N1740"/>
  <c r="M1740"/>
  <c r="L1740"/>
  <c r="K1740"/>
  <c r="J1740"/>
  <c r="I1740"/>
  <c r="H1740"/>
  <c r="G1740"/>
  <c r="F1740"/>
  <c r="E1740"/>
  <c r="V1740" s="1"/>
  <c r="D1740"/>
  <c r="C1740"/>
  <c r="B1740"/>
  <c r="A1740"/>
  <c r="AF1739"/>
  <c r="AC1739"/>
  <c r="AB1739" s="1"/>
  <c r="Y1739"/>
  <c r="W1739"/>
  <c r="V1739"/>
  <c r="T1739"/>
  <c r="S1739"/>
  <c r="R1739"/>
  <c r="Q1739"/>
  <c r="Z1739" s="1"/>
  <c r="P1739"/>
  <c r="O1739"/>
  <c r="N1739"/>
  <c r="AE1739" s="1"/>
  <c r="M1739"/>
  <c r="L1739"/>
  <c r="K1739"/>
  <c r="J1739"/>
  <c r="I1739"/>
  <c r="H1739"/>
  <c r="G1739"/>
  <c r="F1739"/>
  <c r="E1739"/>
  <c r="D1739"/>
  <c r="C1739"/>
  <c r="B1739"/>
  <c r="A1739"/>
  <c r="AD1738"/>
  <c r="AC1738"/>
  <c r="X1738"/>
  <c r="W1738"/>
  <c r="V1738"/>
  <c r="T1738"/>
  <c r="AF1738" s="1"/>
  <c r="S1738"/>
  <c r="R1738"/>
  <c r="Q1738"/>
  <c r="P1738"/>
  <c r="O1738"/>
  <c r="N1738"/>
  <c r="M1738"/>
  <c r="L1738"/>
  <c r="K1738"/>
  <c r="J1738"/>
  <c r="I1738"/>
  <c r="H1738"/>
  <c r="G1738"/>
  <c r="F1738"/>
  <c r="E1738"/>
  <c r="Y1738" s="1"/>
  <c r="D1738"/>
  <c r="C1738"/>
  <c r="B1738"/>
  <c r="A1738"/>
  <c r="X1737"/>
  <c r="T1737"/>
  <c r="AE1737" s="1"/>
  <c r="S1737"/>
  <c r="R1737"/>
  <c r="Q1737"/>
  <c r="Z1737" s="1"/>
  <c r="Y1737" s="1"/>
  <c r="P1737"/>
  <c r="O1737"/>
  <c r="N1737"/>
  <c r="M1737"/>
  <c r="L1737"/>
  <c r="K1737"/>
  <c r="J1737"/>
  <c r="I1737"/>
  <c r="H1737"/>
  <c r="G1737"/>
  <c r="F1737"/>
  <c r="E1737"/>
  <c r="D1737"/>
  <c r="C1737"/>
  <c r="B1737"/>
  <c r="A1737"/>
  <c r="AF1736"/>
  <c r="AE1736"/>
  <c r="Z1736"/>
  <c r="Y1736"/>
  <c r="W1736"/>
  <c r="T1736"/>
  <c r="S1736"/>
  <c r="R1736"/>
  <c r="Q1736"/>
  <c r="P1736"/>
  <c r="O1736"/>
  <c r="N1736"/>
  <c r="M1736"/>
  <c r="L1736"/>
  <c r="K1736"/>
  <c r="J1736"/>
  <c r="I1736"/>
  <c r="H1736"/>
  <c r="G1736"/>
  <c r="F1736"/>
  <c r="E1736"/>
  <c r="D1736"/>
  <c r="C1736"/>
  <c r="B1736"/>
  <c r="A1736"/>
  <c r="AE1735"/>
  <c r="AD1735"/>
  <c r="Y1735"/>
  <c r="X1735"/>
  <c r="W1735"/>
  <c r="T1735"/>
  <c r="AF1735" s="1"/>
  <c r="S1735"/>
  <c r="R1735"/>
  <c r="Q1735"/>
  <c r="P1735"/>
  <c r="O1735"/>
  <c r="N1735"/>
  <c r="M1735"/>
  <c r="L1735"/>
  <c r="K1735"/>
  <c r="J1735"/>
  <c r="I1735"/>
  <c r="H1735"/>
  <c r="G1735"/>
  <c r="F1735"/>
  <c r="E1735"/>
  <c r="V1735" s="1"/>
  <c r="D1735"/>
  <c r="C1735"/>
  <c r="B1735"/>
  <c r="A1735"/>
  <c r="AF1734"/>
  <c r="X1734"/>
  <c r="V1734"/>
  <c r="T1734"/>
  <c r="S1734"/>
  <c r="R1734"/>
  <c r="Q1734"/>
  <c r="P1734"/>
  <c r="O1734"/>
  <c r="N1734"/>
  <c r="AE1734" s="1"/>
  <c r="M1734"/>
  <c r="L1734"/>
  <c r="K1734"/>
  <c r="J1734"/>
  <c r="I1734"/>
  <c r="H1734"/>
  <c r="G1734"/>
  <c r="F1734"/>
  <c r="E1734"/>
  <c r="D1734"/>
  <c r="C1734"/>
  <c r="B1734"/>
  <c r="A1734"/>
  <c r="AC1733"/>
  <c r="AB1733" s="1"/>
  <c r="AA1733" s="1"/>
  <c r="Z1733" s="1"/>
  <c r="Y1733"/>
  <c r="T1733"/>
  <c r="S1733"/>
  <c r="R1733"/>
  <c r="Q1733"/>
  <c r="P1733"/>
  <c r="O1733"/>
  <c r="N1733"/>
  <c r="M1733"/>
  <c r="L1733"/>
  <c r="K1733"/>
  <c r="J1733"/>
  <c r="I1733"/>
  <c r="H1733"/>
  <c r="G1733"/>
  <c r="F1733"/>
  <c r="E1733"/>
  <c r="D1733"/>
  <c r="C1733"/>
  <c r="B1733"/>
  <c r="A1733"/>
  <c r="AD1732"/>
  <c r="AC1732"/>
  <c r="X1732"/>
  <c r="W1732"/>
  <c r="V1732"/>
  <c r="T1732"/>
  <c r="S1732"/>
  <c r="R1732"/>
  <c r="Q1732"/>
  <c r="P1732"/>
  <c r="O1732"/>
  <c r="N1732"/>
  <c r="M1732"/>
  <c r="L1732"/>
  <c r="K1732"/>
  <c r="J1732"/>
  <c r="I1732"/>
  <c r="H1732"/>
  <c r="G1732"/>
  <c r="F1732"/>
  <c r="E1732"/>
  <c r="Y1732" s="1"/>
  <c r="D1732"/>
  <c r="C1732"/>
  <c r="B1732"/>
  <c r="A1732"/>
  <c r="AD1731"/>
  <c r="Y1731"/>
  <c r="X1731"/>
  <c r="V1731"/>
  <c r="T1731"/>
  <c r="AE1731" s="1"/>
  <c r="S1731"/>
  <c r="R1731"/>
  <c r="Q1731"/>
  <c r="P1731"/>
  <c r="O1731"/>
  <c r="N1731"/>
  <c r="M1731"/>
  <c r="L1731"/>
  <c r="K1731"/>
  <c r="J1731"/>
  <c r="I1731"/>
  <c r="H1731"/>
  <c r="G1731"/>
  <c r="F1731"/>
  <c r="E1731"/>
  <c r="D1731"/>
  <c r="C1731"/>
  <c r="B1731"/>
  <c r="A1731"/>
  <c r="AF1730"/>
  <c r="V1730"/>
  <c r="T1730"/>
  <c r="S1730"/>
  <c r="R1730"/>
  <c r="Q1730"/>
  <c r="P1730"/>
  <c r="O1730"/>
  <c r="N1730"/>
  <c r="M1730"/>
  <c r="L1730"/>
  <c r="K1730"/>
  <c r="J1730"/>
  <c r="I1730"/>
  <c r="H1730"/>
  <c r="G1730"/>
  <c r="F1730"/>
  <c r="E1730"/>
  <c r="D1730"/>
  <c r="C1730"/>
  <c r="B1730"/>
  <c r="A1730"/>
  <c r="Y1729"/>
  <c r="W1729"/>
  <c r="T1729"/>
  <c r="S1729"/>
  <c r="R1729"/>
  <c r="Q1729"/>
  <c r="Z1729" s="1"/>
  <c r="P1729"/>
  <c r="O1729"/>
  <c r="N1729"/>
  <c r="M1729"/>
  <c r="L1729"/>
  <c r="K1729"/>
  <c r="J1729"/>
  <c r="I1729"/>
  <c r="H1729"/>
  <c r="G1729"/>
  <c r="F1729"/>
  <c r="E1729"/>
  <c r="D1729"/>
  <c r="C1729"/>
  <c r="B1729"/>
  <c r="A1729"/>
  <c r="T1728"/>
  <c r="S1728"/>
  <c r="R1728"/>
  <c r="Q1728"/>
  <c r="AF1728" s="1"/>
  <c r="P1728"/>
  <c r="O1728"/>
  <c r="N1728"/>
  <c r="AE1728" s="1"/>
  <c r="M1728"/>
  <c r="L1728"/>
  <c r="K1728"/>
  <c r="J1728"/>
  <c r="I1728"/>
  <c r="H1728"/>
  <c r="G1728"/>
  <c r="F1728"/>
  <c r="E1728"/>
  <c r="D1728"/>
  <c r="C1728"/>
  <c r="B1728"/>
  <c r="A1728"/>
  <c r="AE1727"/>
  <c r="X1727"/>
  <c r="T1727"/>
  <c r="S1727"/>
  <c r="R1727"/>
  <c r="Q1727"/>
  <c r="Z1727" s="1"/>
  <c r="P1727"/>
  <c r="O1727"/>
  <c r="N1727"/>
  <c r="M1727"/>
  <c r="L1727"/>
  <c r="K1727"/>
  <c r="J1727"/>
  <c r="I1727"/>
  <c r="H1727"/>
  <c r="G1727"/>
  <c r="F1727"/>
  <c r="E1727"/>
  <c r="D1727"/>
  <c r="C1727"/>
  <c r="B1727"/>
  <c r="A1727"/>
  <c r="AF1726"/>
  <c r="Y1726"/>
  <c r="X1726"/>
  <c r="V1726"/>
  <c r="T1726"/>
  <c r="AE1726" s="1"/>
  <c r="S1726"/>
  <c r="R1726"/>
  <c r="Q1726"/>
  <c r="P1726"/>
  <c r="O1726"/>
  <c r="N1726"/>
  <c r="M1726"/>
  <c r="L1726"/>
  <c r="K1726"/>
  <c r="J1726"/>
  <c r="I1726"/>
  <c r="H1726"/>
  <c r="G1726"/>
  <c r="F1726"/>
  <c r="E1726"/>
  <c r="D1726"/>
  <c r="C1726"/>
  <c r="B1726"/>
  <c r="A1726"/>
  <c r="AF1725"/>
  <c r="AD1725"/>
  <c r="AC1725"/>
  <c r="AB1725" s="1"/>
  <c r="AA1725" s="1"/>
  <c r="X1725"/>
  <c r="W1725"/>
  <c r="V1725"/>
  <c r="T1725"/>
  <c r="S1725"/>
  <c r="R1725"/>
  <c r="Q1725"/>
  <c r="P1725"/>
  <c r="O1725"/>
  <c r="N1725"/>
  <c r="M1725"/>
  <c r="L1725"/>
  <c r="K1725"/>
  <c r="J1725"/>
  <c r="I1725"/>
  <c r="H1725"/>
  <c r="G1725"/>
  <c r="F1725"/>
  <c r="E1725"/>
  <c r="Y1725" s="1"/>
  <c r="D1725"/>
  <c r="C1725"/>
  <c r="B1725"/>
  <c r="A1725"/>
  <c r="X1724"/>
  <c r="V1724"/>
  <c r="T1724"/>
  <c r="S1724"/>
  <c r="R1724"/>
  <c r="Q1724"/>
  <c r="Z1724" s="1"/>
  <c r="P1724"/>
  <c r="O1724"/>
  <c r="N1724"/>
  <c r="AE1724" s="1"/>
  <c r="M1724"/>
  <c r="L1724"/>
  <c r="K1724"/>
  <c r="J1724"/>
  <c r="I1724"/>
  <c r="H1724"/>
  <c r="G1724"/>
  <c r="F1724"/>
  <c r="E1724"/>
  <c r="D1724"/>
  <c r="C1724"/>
  <c r="B1724"/>
  <c r="A1724"/>
  <c r="T1723"/>
  <c r="S1723"/>
  <c r="R1723"/>
  <c r="Q1723"/>
  <c r="Z1723" s="1"/>
  <c r="P1723"/>
  <c r="O1723"/>
  <c r="N1723"/>
  <c r="M1723"/>
  <c r="L1723"/>
  <c r="K1723"/>
  <c r="J1723"/>
  <c r="I1723"/>
  <c r="H1723"/>
  <c r="G1723"/>
  <c r="F1723"/>
  <c r="E1723"/>
  <c r="D1723"/>
  <c r="C1723"/>
  <c r="B1723"/>
  <c r="A1723"/>
  <c r="AD1722"/>
  <c r="AC1722"/>
  <c r="X1722"/>
  <c r="W1722"/>
  <c r="V1722"/>
  <c r="T1722"/>
  <c r="AF1722" s="1"/>
  <c r="S1722"/>
  <c r="R1722"/>
  <c r="Q1722"/>
  <c r="P1722"/>
  <c r="O1722"/>
  <c r="N1722"/>
  <c r="AE1722" s="1"/>
  <c r="M1722"/>
  <c r="L1722"/>
  <c r="K1722"/>
  <c r="J1722"/>
  <c r="I1722"/>
  <c r="H1722"/>
  <c r="G1722"/>
  <c r="F1722"/>
  <c r="E1722"/>
  <c r="Y1722" s="1"/>
  <c r="D1722"/>
  <c r="C1722"/>
  <c r="B1722"/>
  <c r="A1722"/>
  <c r="AE1721"/>
  <c r="W1721"/>
  <c r="T1721"/>
  <c r="AF1721" s="1"/>
  <c r="S1721"/>
  <c r="R1721"/>
  <c r="Q1721"/>
  <c r="Z1721" s="1"/>
  <c r="Y1721" s="1"/>
  <c r="P1721"/>
  <c r="O1721"/>
  <c r="N1721"/>
  <c r="M1721"/>
  <c r="L1721"/>
  <c r="K1721"/>
  <c r="J1721"/>
  <c r="I1721"/>
  <c r="H1721"/>
  <c r="G1721"/>
  <c r="F1721"/>
  <c r="E1721"/>
  <c r="D1721"/>
  <c r="C1721"/>
  <c r="B1721"/>
  <c r="A1721"/>
  <c r="AC1720"/>
  <c r="AB1720" s="1"/>
  <c r="V1720"/>
  <c r="T1720"/>
  <c r="S1720"/>
  <c r="R1720"/>
  <c r="Q1720"/>
  <c r="AF1720" s="1"/>
  <c r="P1720"/>
  <c r="O1720"/>
  <c r="N1720"/>
  <c r="AE1720" s="1"/>
  <c r="M1720"/>
  <c r="L1720"/>
  <c r="K1720"/>
  <c r="J1720"/>
  <c r="I1720"/>
  <c r="H1720"/>
  <c r="G1720"/>
  <c r="F1720"/>
  <c r="E1720"/>
  <c r="D1720"/>
  <c r="C1720"/>
  <c r="B1720"/>
  <c r="A1720"/>
  <c r="T1719"/>
  <c r="S1719"/>
  <c r="R1719"/>
  <c r="Q1719"/>
  <c r="Z1719" s="1"/>
  <c r="P1719"/>
  <c r="O1719"/>
  <c r="N1719"/>
  <c r="M1719"/>
  <c r="L1719"/>
  <c r="K1719"/>
  <c r="J1719"/>
  <c r="I1719"/>
  <c r="H1719"/>
  <c r="G1719"/>
  <c r="F1719"/>
  <c r="E1719"/>
  <c r="V1719" s="1"/>
  <c r="D1719"/>
  <c r="C1719"/>
  <c r="B1719"/>
  <c r="A1719"/>
  <c r="Y1718"/>
  <c r="X1718"/>
  <c r="V1718"/>
  <c r="T1718"/>
  <c r="AE1718" s="1"/>
  <c r="S1718"/>
  <c r="R1718"/>
  <c r="Q1718"/>
  <c r="P1718"/>
  <c r="O1718"/>
  <c r="N1718"/>
  <c r="M1718"/>
  <c r="L1718"/>
  <c r="K1718"/>
  <c r="J1718"/>
  <c r="I1718"/>
  <c r="H1718"/>
  <c r="G1718"/>
  <c r="F1718"/>
  <c r="E1718"/>
  <c r="D1718"/>
  <c r="C1718"/>
  <c r="B1718"/>
  <c r="A1718"/>
  <c r="AF1717"/>
  <c r="AD1717"/>
  <c r="X1717"/>
  <c r="W1717"/>
  <c r="T1717"/>
  <c r="S1717"/>
  <c r="R1717"/>
  <c r="Q1717"/>
  <c r="Z1717" s="1"/>
  <c r="P1717"/>
  <c r="O1717"/>
  <c r="N1717"/>
  <c r="M1717"/>
  <c r="L1717"/>
  <c r="K1717"/>
  <c r="J1717"/>
  <c r="I1717"/>
  <c r="H1717"/>
  <c r="G1717"/>
  <c r="F1717"/>
  <c r="E1717"/>
  <c r="Y1717" s="1"/>
  <c r="D1717"/>
  <c r="C1717"/>
  <c r="B1717"/>
  <c r="A1717"/>
  <c r="AD1716"/>
  <c r="W1716"/>
  <c r="T1716"/>
  <c r="S1716"/>
  <c r="R1716"/>
  <c r="Q1716"/>
  <c r="Z1716" s="1"/>
  <c r="P1716"/>
  <c r="O1716"/>
  <c r="N1716"/>
  <c r="M1716"/>
  <c r="L1716"/>
  <c r="K1716"/>
  <c r="J1716"/>
  <c r="I1716"/>
  <c r="H1716"/>
  <c r="G1716"/>
  <c r="F1716"/>
  <c r="E1716"/>
  <c r="V1716" s="1"/>
  <c r="D1716"/>
  <c r="C1716"/>
  <c r="B1716"/>
  <c r="A1716"/>
  <c r="AC1715"/>
  <c r="AB1715" s="1"/>
  <c r="V1715"/>
  <c r="T1715"/>
  <c r="S1715"/>
  <c r="R1715"/>
  <c r="Q1715"/>
  <c r="AF1715" s="1"/>
  <c r="P1715"/>
  <c r="O1715"/>
  <c r="N1715"/>
  <c r="AE1715" s="1"/>
  <c r="M1715"/>
  <c r="L1715"/>
  <c r="K1715"/>
  <c r="J1715"/>
  <c r="I1715"/>
  <c r="H1715"/>
  <c r="G1715"/>
  <c r="F1715"/>
  <c r="E1715"/>
  <c r="D1715"/>
  <c r="C1715"/>
  <c r="B1715"/>
  <c r="A1715"/>
  <c r="AD1714"/>
  <c r="AC1714"/>
  <c r="X1714"/>
  <c r="W1714"/>
  <c r="V1714"/>
  <c r="T1714"/>
  <c r="AF1714" s="1"/>
  <c r="S1714"/>
  <c r="R1714"/>
  <c r="Q1714"/>
  <c r="P1714"/>
  <c r="O1714"/>
  <c r="N1714"/>
  <c r="M1714"/>
  <c r="L1714"/>
  <c r="K1714"/>
  <c r="J1714"/>
  <c r="I1714"/>
  <c r="H1714"/>
  <c r="G1714"/>
  <c r="F1714"/>
  <c r="E1714"/>
  <c r="Y1714" s="1"/>
  <c r="D1714"/>
  <c r="C1714"/>
  <c r="B1714"/>
  <c r="A1714"/>
  <c r="AD1713"/>
  <c r="Y1713"/>
  <c r="X1713"/>
  <c r="V1713"/>
  <c r="T1713"/>
  <c r="AE1713" s="1"/>
  <c r="S1713"/>
  <c r="R1713"/>
  <c r="Q1713"/>
  <c r="Z1713" s="1"/>
  <c r="P1713"/>
  <c r="O1713"/>
  <c r="N1713"/>
  <c r="M1713"/>
  <c r="L1713"/>
  <c r="K1713"/>
  <c r="J1713"/>
  <c r="I1713"/>
  <c r="H1713"/>
  <c r="G1713"/>
  <c r="F1713"/>
  <c r="E1713"/>
  <c r="D1713"/>
  <c r="C1713"/>
  <c r="B1713"/>
  <c r="A1713"/>
  <c r="AF1712"/>
  <c r="AD1712"/>
  <c r="AC1712"/>
  <c r="AB1712" s="1"/>
  <c r="X1712"/>
  <c r="W1712"/>
  <c r="V1712"/>
  <c r="T1712"/>
  <c r="S1712"/>
  <c r="R1712"/>
  <c r="Q1712"/>
  <c r="P1712"/>
  <c r="O1712"/>
  <c r="N1712"/>
  <c r="M1712"/>
  <c r="L1712"/>
  <c r="K1712"/>
  <c r="J1712"/>
  <c r="I1712"/>
  <c r="H1712"/>
  <c r="G1712"/>
  <c r="F1712"/>
  <c r="E1712"/>
  <c r="Y1712" s="1"/>
  <c r="D1712"/>
  <c r="C1712"/>
  <c r="B1712"/>
  <c r="A1712"/>
  <c r="AE1711"/>
  <c r="AD1711"/>
  <c r="X1711"/>
  <c r="V1711"/>
  <c r="T1711"/>
  <c r="AF1711" s="1"/>
  <c r="S1711"/>
  <c r="R1711"/>
  <c r="Q1711"/>
  <c r="Z1711" s="1"/>
  <c r="P1711"/>
  <c r="O1711"/>
  <c r="N1711"/>
  <c r="M1711"/>
  <c r="L1711"/>
  <c r="K1711"/>
  <c r="J1711"/>
  <c r="I1711"/>
  <c r="H1711"/>
  <c r="G1711"/>
  <c r="F1711"/>
  <c r="E1711"/>
  <c r="D1711"/>
  <c r="C1711"/>
  <c r="B1711"/>
  <c r="A1711"/>
  <c r="AD1710"/>
  <c r="V1710"/>
  <c r="T1710"/>
  <c r="S1710"/>
  <c r="R1710"/>
  <c r="Q1710"/>
  <c r="AF1710" s="1"/>
  <c r="P1710"/>
  <c r="O1710"/>
  <c r="N1710"/>
  <c r="M1710"/>
  <c r="L1710"/>
  <c r="K1710"/>
  <c r="J1710"/>
  <c r="I1710"/>
  <c r="H1710"/>
  <c r="G1710"/>
  <c r="F1710"/>
  <c r="E1710"/>
  <c r="X1710" s="1"/>
  <c r="D1710"/>
  <c r="C1710"/>
  <c r="B1710"/>
  <c r="A1710"/>
  <c r="T1709"/>
  <c r="S1709"/>
  <c r="R1709"/>
  <c r="Q1709"/>
  <c r="Z1709" s="1"/>
  <c r="P1709"/>
  <c r="O1709"/>
  <c r="N1709"/>
  <c r="M1709"/>
  <c r="L1709"/>
  <c r="K1709"/>
  <c r="J1709"/>
  <c r="I1709"/>
  <c r="H1709"/>
  <c r="G1709"/>
  <c r="F1709"/>
  <c r="E1709"/>
  <c r="V1709" s="1"/>
  <c r="D1709"/>
  <c r="C1709"/>
  <c r="B1709"/>
  <c r="A1709"/>
  <c r="AE1708"/>
  <c r="T1708"/>
  <c r="S1708"/>
  <c r="R1708"/>
  <c r="Q1708"/>
  <c r="AF1708" s="1"/>
  <c r="P1708"/>
  <c r="O1708"/>
  <c r="N1708"/>
  <c r="M1708"/>
  <c r="L1708"/>
  <c r="K1708"/>
  <c r="J1708"/>
  <c r="I1708"/>
  <c r="H1708"/>
  <c r="G1708"/>
  <c r="F1708"/>
  <c r="E1708"/>
  <c r="D1708"/>
  <c r="C1708"/>
  <c r="B1708"/>
  <c r="A1708"/>
  <c r="AD1707"/>
  <c r="Y1707"/>
  <c r="X1707"/>
  <c r="W1707"/>
  <c r="T1707"/>
  <c r="AF1707" s="1"/>
  <c r="S1707"/>
  <c r="R1707"/>
  <c r="Q1707"/>
  <c r="P1707"/>
  <c r="O1707"/>
  <c r="N1707"/>
  <c r="M1707"/>
  <c r="L1707"/>
  <c r="K1707"/>
  <c r="J1707"/>
  <c r="I1707"/>
  <c r="H1707"/>
  <c r="G1707"/>
  <c r="F1707"/>
  <c r="E1707"/>
  <c r="V1707" s="1"/>
  <c r="D1707"/>
  <c r="C1707"/>
  <c r="B1707"/>
  <c r="A1707"/>
  <c r="AF1706"/>
  <c r="X1706"/>
  <c r="V1706"/>
  <c r="T1706"/>
  <c r="S1706"/>
  <c r="R1706"/>
  <c r="Q1706"/>
  <c r="P1706"/>
  <c r="O1706"/>
  <c r="N1706"/>
  <c r="AE1706" s="1"/>
  <c r="M1706"/>
  <c r="L1706"/>
  <c r="K1706"/>
  <c r="J1706"/>
  <c r="I1706"/>
  <c r="H1706"/>
  <c r="G1706"/>
  <c r="F1706"/>
  <c r="E1706"/>
  <c r="D1706"/>
  <c r="C1706"/>
  <c r="B1706"/>
  <c r="A1706"/>
  <c r="AD1705"/>
  <c r="V1705"/>
  <c r="T1705"/>
  <c r="S1705"/>
  <c r="R1705"/>
  <c r="Q1705"/>
  <c r="AF1705" s="1"/>
  <c r="P1705"/>
  <c r="O1705"/>
  <c r="N1705"/>
  <c r="M1705"/>
  <c r="L1705"/>
  <c r="K1705"/>
  <c r="J1705"/>
  <c r="I1705"/>
  <c r="H1705"/>
  <c r="G1705"/>
  <c r="F1705"/>
  <c r="E1705"/>
  <c r="X1705" s="1"/>
  <c r="D1705"/>
  <c r="C1705"/>
  <c r="B1705"/>
  <c r="A1705"/>
  <c r="T1704"/>
  <c r="S1704"/>
  <c r="R1704"/>
  <c r="Q1704"/>
  <c r="Z1704" s="1"/>
  <c r="P1704"/>
  <c r="O1704"/>
  <c r="N1704"/>
  <c r="M1704"/>
  <c r="L1704"/>
  <c r="K1704"/>
  <c r="J1704"/>
  <c r="I1704"/>
  <c r="H1704"/>
  <c r="G1704"/>
  <c r="F1704"/>
  <c r="E1704"/>
  <c r="V1704" s="1"/>
  <c r="D1704"/>
  <c r="C1704"/>
  <c r="B1704"/>
  <c r="A1704"/>
  <c r="AE1703"/>
  <c r="T1703"/>
  <c r="S1703"/>
  <c r="R1703"/>
  <c r="Q1703"/>
  <c r="AF1703" s="1"/>
  <c r="P1703"/>
  <c r="O1703"/>
  <c r="N1703"/>
  <c r="M1703"/>
  <c r="L1703"/>
  <c r="K1703"/>
  <c r="J1703"/>
  <c r="I1703"/>
  <c r="H1703"/>
  <c r="G1703"/>
  <c r="F1703"/>
  <c r="E1703"/>
  <c r="D1703"/>
  <c r="C1703"/>
  <c r="B1703"/>
  <c r="A1703"/>
  <c r="AD1702"/>
  <c r="AC1702"/>
  <c r="X1702"/>
  <c r="W1702"/>
  <c r="V1702"/>
  <c r="T1702"/>
  <c r="AF1702" s="1"/>
  <c r="S1702"/>
  <c r="R1702"/>
  <c r="Q1702"/>
  <c r="P1702"/>
  <c r="O1702"/>
  <c r="N1702"/>
  <c r="AE1702" s="1"/>
  <c r="M1702"/>
  <c r="L1702"/>
  <c r="K1702"/>
  <c r="J1702"/>
  <c r="I1702"/>
  <c r="H1702"/>
  <c r="G1702"/>
  <c r="F1702"/>
  <c r="E1702"/>
  <c r="Y1702" s="1"/>
  <c r="D1702"/>
  <c r="C1702"/>
  <c r="B1702"/>
  <c r="A1702"/>
  <c r="AE1701"/>
  <c r="X1701"/>
  <c r="T1701"/>
  <c r="AF1701" s="1"/>
  <c r="S1701"/>
  <c r="R1701"/>
  <c r="Q1701"/>
  <c r="Z1701" s="1"/>
  <c r="P1701"/>
  <c r="O1701"/>
  <c r="N1701"/>
  <c r="M1701"/>
  <c r="L1701"/>
  <c r="K1701"/>
  <c r="J1701"/>
  <c r="I1701"/>
  <c r="H1701"/>
  <c r="G1701"/>
  <c r="F1701"/>
  <c r="E1701"/>
  <c r="D1701"/>
  <c r="C1701"/>
  <c r="B1701"/>
  <c r="A1701"/>
  <c r="AC1700"/>
  <c r="AB1700" s="1"/>
  <c r="V1700"/>
  <c r="T1700"/>
  <c r="S1700"/>
  <c r="R1700"/>
  <c r="Q1700"/>
  <c r="AF1700" s="1"/>
  <c r="P1700"/>
  <c r="O1700"/>
  <c r="N1700"/>
  <c r="AE1700" s="1"/>
  <c r="M1700"/>
  <c r="L1700"/>
  <c r="K1700"/>
  <c r="J1700"/>
  <c r="I1700"/>
  <c r="H1700"/>
  <c r="G1700"/>
  <c r="F1700"/>
  <c r="E1700"/>
  <c r="D1700"/>
  <c r="C1700"/>
  <c r="B1700"/>
  <c r="A1700"/>
  <c r="T1699"/>
  <c r="S1699"/>
  <c r="R1699"/>
  <c r="Q1699"/>
  <c r="Z1699" s="1"/>
  <c r="P1699"/>
  <c r="O1699"/>
  <c r="N1699"/>
  <c r="M1699"/>
  <c r="L1699"/>
  <c r="K1699"/>
  <c r="J1699"/>
  <c r="I1699"/>
  <c r="H1699"/>
  <c r="G1699"/>
  <c r="F1699"/>
  <c r="E1699"/>
  <c r="AC1699" s="1"/>
  <c r="AB1699" s="1"/>
  <c r="AA1699" s="1"/>
  <c r="D1699"/>
  <c r="C1699"/>
  <c r="B1699"/>
  <c r="A1699"/>
  <c r="Y1698"/>
  <c r="X1698"/>
  <c r="V1698"/>
  <c r="T1698"/>
  <c r="S1698"/>
  <c r="R1698"/>
  <c r="Q1698"/>
  <c r="P1698"/>
  <c r="O1698"/>
  <c r="N1698"/>
  <c r="M1698"/>
  <c r="L1698"/>
  <c r="K1698"/>
  <c r="J1698"/>
  <c r="I1698"/>
  <c r="H1698"/>
  <c r="G1698"/>
  <c r="F1698"/>
  <c r="E1698"/>
  <c r="D1698"/>
  <c r="C1698"/>
  <c r="B1698"/>
  <c r="A1698"/>
  <c r="AF1697"/>
  <c r="AD1697"/>
  <c r="AC1697"/>
  <c r="AB1697" s="1"/>
  <c r="X1697"/>
  <c r="W1697"/>
  <c r="V1697"/>
  <c r="T1697"/>
  <c r="S1697"/>
  <c r="R1697"/>
  <c r="Q1697"/>
  <c r="P1697"/>
  <c r="O1697"/>
  <c r="N1697"/>
  <c r="M1697"/>
  <c r="L1697"/>
  <c r="K1697"/>
  <c r="J1697"/>
  <c r="I1697"/>
  <c r="H1697"/>
  <c r="G1697"/>
  <c r="F1697"/>
  <c r="E1697"/>
  <c r="Y1697" s="1"/>
  <c r="D1697"/>
  <c r="C1697"/>
  <c r="B1697"/>
  <c r="A1697"/>
  <c r="AE1696"/>
  <c r="AD1696"/>
  <c r="X1696"/>
  <c r="V1696"/>
  <c r="T1696"/>
  <c r="AF1696" s="1"/>
  <c r="S1696"/>
  <c r="R1696"/>
  <c r="Q1696"/>
  <c r="Z1696" s="1"/>
  <c r="P1696"/>
  <c r="O1696"/>
  <c r="N1696"/>
  <c r="M1696"/>
  <c r="L1696"/>
  <c r="K1696"/>
  <c r="J1696"/>
  <c r="I1696"/>
  <c r="H1696"/>
  <c r="G1696"/>
  <c r="F1696"/>
  <c r="E1696"/>
  <c r="D1696"/>
  <c r="C1696"/>
  <c r="B1696"/>
  <c r="A1696"/>
  <c r="AD1695"/>
  <c r="AC1695"/>
  <c r="AB1695" s="1"/>
  <c r="X1695"/>
  <c r="W1695"/>
  <c r="V1695"/>
  <c r="T1695"/>
  <c r="S1695"/>
  <c r="R1695"/>
  <c r="Q1695"/>
  <c r="P1695"/>
  <c r="O1695"/>
  <c r="N1695"/>
  <c r="M1695"/>
  <c r="L1695"/>
  <c r="K1695"/>
  <c r="J1695"/>
  <c r="I1695"/>
  <c r="H1695"/>
  <c r="G1695"/>
  <c r="F1695"/>
  <c r="E1695"/>
  <c r="Y1695" s="1"/>
  <c r="D1695"/>
  <c r="C1695"/>
  <c r="B1695"/>
  <c r="A1695"/>
  <c r="T1694"/>
  <c r="AE1694" s="1"/>
  <c r="S1694"/>
  <c r="R1694"/>
  <c r="Q1694"/>
  <c r="P1694"/>
  <c r="O1694"/>
  <c r="N1694"/>
  <c r="M1694"/>
  <c r="L1694"/>
  <c r="K1694"/>
  <c r="J1694"/>
  <c r="I1694"/>
  <c r="H1694"/>
  <c r="G1694"/>
  <c r="F1694"/>
  <c r="E1694"/>
  <c r="AD1694" s="1"/>
  <c r="D1694"/>
  <c r="C1694"/>
  <c r="B1694"/>
  <c r="A1694"/>
  <c r="AE1693"/>
  <c r="Z1693"/>
  <c r="T1693"/>
  <c r="S1693"/>
  <c r="R1693"/>
  <c r="Q1693"/>
  <c r="AF1693" s="1"/>
  <c r="P1693"/>
  <c r="O1693"/>
  <c r="N1693"/>
  <c r="M1693"/>
  <c r="L1693"/>
  <c r="K1693"/>
  <c r="J1693"/>
  <c r="I1693"/>
  <c r="H1693"/>
  <c r="G1693"/>
  <c r="F1693"/>
  <c r="E1693"/>
  <c r="D1693"/>
  <c r="C1693"/>
  <c r="B1693"/>
  <c r="A1693"/>
  <c r="AD1692"/>
  <c r="Y1692"/>
  <c r="X1692"/>
  <c r="W1692"/>
  <c r="T1692"/>
  <c r="S1692"/>
  <c r="R1692"/>
  <c r="Q1692"/>
  <c r="P1692"/>
  <c r="O1692"/>
  <c r="N1692"/>
  <c r="M1692"/>
  <c r="L1692"/>
  <c r="K1692"/>
  <c r="J1692"/>
  <c r="I1692"/>
  <c r="H1692"/>
  <c r="G1692"/>
  <c r="F1692"/>
  <c r="E1692"/>
  <c r="V1692" s="1"/>
  <c r="D1692"/>
  <c r="C1692"/>
  <c r="B1692"/>
  <c r="A1692"/>
  <c r="AF1691"/>
  <c r="AE1691"/>
  <c r="AC1691"/>
  <c r="AB1691" s="1"/>
  <c r="Y1691"/>
  <c r="W1691"/>
  <c r="V1691"/>
  <c r="T1691"/>
  <c r="S1691"/>
  <c r="R1691"/>
  <c r="Q1691"/>
  <c r="Z1691" s="1"/>
  <c r="P1691"/>
  <c r="O1691"/>
  <c r="N1691"/>
  <c r="M1691"/>
  <c r="L1691"/>
  <c r="K1691"/>
  <c r="J1691"/>
  <c r="I1691"/>
  <c r="H1691"/>
  <c r="G1691"/>
  <c r="F1691"/>
  <c r="E1691"/>
  <c r="D1691"/>
  <c r="C1691"/>
  <c r="B1691"/>
  <c r="A1691"/>
  <c r="AD1690"/>
  <c r="AC1690"/>
  <c r="X1690"/>
  <c r="W1690"/>
  <c r="V1690"/>
  <c r="T1690"/>
  <c r="AF1690" s="1"/>
  <c r="S1690"/>
  <c r="R1690"/>
  <c r="Q1690"/>
  <c r="P1690"/>
  <c r="O1690"/>
  <c r="N1690"/>
  <c r="AE1690" s="1"/>
  <c r="M1690"/>
  <c r="L1690"/>
  <c r="K1690"/>
  <c r="J1690"/>
  <c r="I1690"/>
  <c r="H1690"/>
  <c r="G1690"/>
  <c r="F1690"/>
  <c r="E1690"/>
  <c r="Y1690" s="1"/>
  <c r="D1690"/>
  <c r="C1690"/>
  <c r="B1690"/>
  <c r="A1690"/>
  <c r="AD1689"/>
  <c r="T1689"/>
  <c r="AE1689" s="1"/>
  <c r="S1689"/>
  <c r="R1689"/>
  <c r="Q1689"/>
  <c r="Z1689" s="1"/>
  <c r="P1689"/>
  <c r="O1689"/>
  <c r="N1689"/>
  <c r="M1689"/>
  <c r="L1689"/>
  <c r="K1689"/>
  <c r="J1689"/>
  <c r="I1689"/>
  <c r="H1689"/>
  <c r="G1689"/>
  <c r="F1689"/>
  <c r="E1689"/>
  <c r="D1689"/>
  <c r="C1689"/>
  <c r="B1689"/>
  <c r="A1689"/>
  <c r="AE1688"/>
  <c r="T1688"/>
  <c r="S1688"/>
  <c r="R1688"/>
  <c r="Q1688"/>
  <c r="AF1688" s="1"/>
  <c r="P1688"/>
  <c r="O1688"/>
  <c r="N1688"/>
  <c r="M1688"/>
  <c r="L1688"/>
  <c r="K1688"/>
  <c r="J1688"/>
  <c r="I1688"/>
  <c r="H1688"/>
  <c r="G1688"/>
  <c r="F1688"/>
  <c r="E1688"/>
  <c r="D1688"/>
  <c r="C1688"/>
  <c r="B1688"/>
  <c r="A1688"/>
  <c r="AD1687"/>
  <c r="Y1687"/>
  <c r="X1687"/>
  <c r="W1687"/>
  <c r="T1687"/>
  <c r="S1687"/>
  <c r="R1687"/>
  <c r="Q1687"/>
  <c r="P1687"/>
  <c r="O1687"/>
  <c r="N1687"/>
  <c r="M1687"/>
  <c r="L1687"/>
  <c r="K1687"/>
  <c r="J1687"/>
  <c r="I1687"/>
  <c r="H1687"/>
  <c r="G1687"/>
  <c r="F1687"/>
  <c r="E1687"/>
  <c r="V1687" s="1"/>
  <c r="D1687"/>
  <c r="C1687"/>
  <c r="B1687"/>
  <c r="A1687"/>
  <c r="AF1686"/>
  <c r="X1686"/>
  <c r="V1686"/>
  <c r="T1686"/>
  <c r="S1686"/>
  <c r="R1686"/>
  <c r="Q1686"/>
  <c r="P1686"/>
  <c r="O1686"/>
  <c r="N1686"/>
  <c r="AE1686" s="1"/>
  <c r="M1686"/>
  <c r="L1686"/>
  <c r="K1686"/>
  <c r="J1686"/>
  <c r="I1686"/>
  <c r="H1686"/>
  <c r="G1686"/>
  <c r="F1686"/>
  <c r="E1686"/>
  <c r="D1686"/>
  <c r="C1686"/>
  <c r="B1686"/>
  <c r="A1686"/>
  <c r="AD1685"/>
  <c r="W1685"/>
  <c r="T1685"/>
  <c r="S1685"/>
  <c r="R1685"/>
  <c r="Q1685"/>
  <c r="AF1685" s="1"/>
  <c r="P1685"/>
  <c r="O1685"/>
  <c r="N1685"/>
  <c r="M1685"/>
  <c r="L1685"/>
  <c r="K1685"/>
  <c r="J1685"/>
  <c r="I1685"/>
  <c r="H1685"/>
  <c r="G1685"/>
  <c r="F1685"/>
  <c r="E1685"/>
  <c r="Y1685" s="1"/>
  <c r="D1685"/>
  <c r="C1685"/>
  <c r="B1685"/>
  <c r="A1685"/>
  <c r="AC1684"/>
  <c r="AB1684" s="1"/>
  <c r="AA1684" s="1"/>
  <c r="T1684"/>
  <c r="S1684"/>
  <c r="R1684"/>
  <c r="Q1684"/>
  <c r="Z1684" s="1"/>
  <c r="P1684"/>
  <c r="O1684"/>
  <c r="N1684"/>
  <c r="M1684"/>
  <c r="L1684"/>
  <c r="K1684"/>
  <c r="J1684"/>
  <c r="I1684"/>
  <c r="H1684"/>
  <c r="G1684"/>
  <c r="F1684"/>
  <c r="E1684"/>
  <c r="D1684"/>
  <c r="C1684"/>
  <c r="B1684"/>
  <c r="A1684"/>
  <c r="AE1683"/>
  <c r="T1683"/>
  <c r="S1683"/>
  <c r="R1683"/>
  <c r="Q1683"/>
  <c r="AF1683" s="1"/>
  <c r="P1683"/>
  <c r="O1683"/>
  <c r="N1683"/>
  <c r="M1683"/>
  <c r="L1683"/>
  <c r="K1683"/>
  <c r="J1683"/>
  <c r="I1683"/>
  <c r="H1683"/>
  <c r="G1683"/>
  <c r="F1683"/>
  <c r="E1683"/>
  <c r="D1683"/>
  <c r="C1683"/>
  <c r="B1683"/>
  <c r="A1683"/>
  <c r="AD1682"/>
  <c r="AC1682"/>
  <c r="X1682"/>
  <c r="W1682"/>
  <c r="V1682"/>
  <c r="T1682"/>
  <c r="AF1682" s="1"/>
  <c r="S1682"/>
  <c r="R1682"/>
  <c r="Q1682"/>
  <c r="P1682"/>
  <c r="O1682"/>
  <c r="N1682"/>
  <c r="AE1682" s="1"/>
  <c r="M1682"/>
  <c r="L1682"/>
  <c r="K1682"/>
  <c r="J1682"/>
  <c r="I1682"/>
  <c r="H1682"/>
  <c r="G1682"/>
  <c r="F1682"/>
  <c r="E1682"/>
  <c r="Y1682" s="1"/>
  <c r="D1682"/>
  <c r="C1682"/>
  <c r="B1682"/>
  <c r="A1682"/>
  <c r="AE1681"/>
  <c r="AD1681"/>
  <c r="X1681"/>
  <c r="V1681"/>
  <c r="T1681"/>
  <c r="AF1681" s="1"/>
  <c r="S1681"/>
  <c r="R1681"/>
  <c r="Q1681"/>
  <c r="Z1681" s="1"/>
  <c r="P1681"/>
  <c r="O1681"/>
  <c r="N1681"/>
  <c r="M1681"/>
  <c r="L1681"/>
  <c r="K1681"/>
  <c r="J1681"/>
  <c r="I1681"/>
  <c r="H1681"/>
  <c r="G1681"/>
  <c r="F1681"/>
  <c r="E1681"/>
  <c r="D1681"/>
  <c r="C1681"/>
  <c r="B1681"/>
  <c r="A1681"/>
  <c r="AD1680"/>
  <c r="AC1680"/>
  <c r="AB1680" s="1"/>
  <c r="X1680"/>
  <c r="W1680"/>
  <c r="V1680"/>
  <c r="T1680"/>
  <c r="S1680"/>
  <c r="R1680"/>
  <c r="Q1680"/>
  <c r="P1680"/>
  <c r="O1680"/>
  <c r="N1680"/>
  <c r="M1680"/>
  <c r="L1680"/>
  <c r="K1680"/>
  <c r="J1680"/>
  <c r="I1680"/>
  <c r="H1680"/>
  <c r="G1680"/>
  <c r="F1680"/>
  <c r="E1680"/>
  <c r="Y1680" s="1"/>
  <c r="D1680"/>
  <c r="C1680"/>
  <c r="B1680"/>
  <c r="A1680"/>
  <c r="AD1679"/>
  <c r="V1679"/>
  <c r="T1679"/>
  <c r="S1679"/>
  <c r="R1679"/>
  <c r="Q1679"/>
  <c r="Z1679" s="1"/>
  <c r="P1679"/>
  <c r="O1679"/>
  <c r="N1679"/>
  <c r="M1679"/>
  <c r="L1679"/>
  <c r="K1679"/>
  <c r="J1679"/>
  <c r="I1679"/>
  <c r="H1679"/>
  <c r="G1679"/>
  <c r="F1679"/>
  <c r="E1679"/>
  <c r="D1679"/>
  <c r="C1679"/>
  <c r="B1679"/>
  <c r="A1679"/>
  <c r="T1678"/>
  <c r="AE1678" s="1"/>
  <c r="S1678"/>
  <c r="R1678"/>
  <c r="Q1678"/>
  <c r="AF1678" s="1"/>
  <c r="P1678"/>
  <c r="O1678"/>
  <c r="N1678"/>
  <c r="M1678"/>
  <c r="L1678"/>
  <c r="K1678"/>
  <c r="J1678"/>
  <c r="I1678"/>
  <c r="H1678"/>
  <c r="G1678"/>
  <c r="F1678"/>
  <c r="E1678"/>
  <c r="AC1678" s="1"/>
  <c r="AB1678" s="1"/>
  <c r="AA1678" s="1"/>
  <c r="Z1678" s="1"/>
  <c r="D1678"/>
  <c r="C1678"/>
  <c r="B1678"/>
  <c r="A1678"/>
  <c r="AD1677"/>
  <c r="Y1677"/>
  <c r="X1677"/>
  <c r="W1677"/>
  <c r="T1677"/>
  <c r="S1677"/>
  <c r="R1677"/>
  <c r="Q1677"/>
  <c r="P1677"/>
  <c r="O1677"/>
  <c r="N1677"/>
  <c r="M1677"/>
  <c r="L1677"/>
  <c r="K1677"/>
  <c r="J1677"/>
  <c r="I1677"/>
  <c r="H1677"/>
  <c r="G1677"/>
  <c r="F1677"/>
  <c r="E1677"/>
  <c r="V1677" s="1"/>
  <c r="D1677"/>
  <c r="C1677"/>
  <c r="B1677"/>
  <c r="A1677"/>
  <c r="AF1676"/>
  <c r="AE1676"/>
  <c r="AC1676"/>
  <c r="AB1676" s="1"/>
  <c r="Y1676"/>
  <c r="W1676"/>
  <c r="V1676"/>
  <c r="T1676"/>
  <c r="S1676"/>
  <c r="R1676"/>
  <c r="Q1676"/>
  <c r="Z1676" s="1"/>
  <c r="P1676"/>
  <c r="O1676"/>
  <c r="N1676"/>
  <c r="M1676"/>
  <c r="L1676"/>
  <c r="K1676"/>
  <c r="J1676"/>
  <c r="I1676"/>
  <c r="H1676"/>
  <c r="G1676"/>
  <c r="F1676"/>
  <c r="E1676"/>
  <c r="D1676"/>
  <c r="C1676"/>
  <c r="B1676"/>
  <c r="A1676"/>
  <c r="AE1675"/>
  <c r="AD1675"/>
  <c r="X1675"/>
  <c r="W1675"/>
  <c r="T1675"/>
  <c r="S1675"/>
  <c r="R1675"/>
  <c r="Q1675"/>
  <c r="Z1675" s="1"/>
  <c r="P1675"/>
  <c r="O1675"/>
  <c r="N1675"/>
  <c r="M1675"/>
  <c r="L1675"/>
  <c r="K1675"/>
  <c r="J1675"/>
  <c r="I1675"/>
  <c r="H1675"/>
  <c r="G1675"/>
  <c r="F1675"/>
  <c r="E1675"/>
  <c r="V1675" s="1"/>
  <c r="D1675"/>
  <c r="C1675"/>
  <c r="B1675"/>
  <c r="A1675"/>
  <c r="V1674"/>
  <c r="T1674"/>
  <c r="AF1674" s="1"/>
  <c r="S1674"/>
  <c r="R1674"/>
  <c r="Q1674"/>
  <c r="P1674"/>
  <c r="O1674"/>
  <c r="N1674"/>
  <c r="AE1674" s="1"/>
  <c r="M1674"/>
  <c r="L1674"/>
  <c r="K1674"/>
  <c r="J1674"/>
  <c r="I1674"/>
  <c r="H1674"/>
  <c r="G1674"/>
  <c r="F1674"/>
  <c r="E1674"/>
  <c r="D1674"/>
  <c r="C1674"/>
  <c r="B1674"/>
  <c r="A1674"/>
  <c r="T1673"/>
  <c r="AE1673" s="1"/>
  <c r="S1673"/>
  <c r="R1673"/>
  <c r="Q1673"/>
  <c r="P1673"/>
  <c r="O1673"/>
  <c r="N1673"/>
  <c r="M1673"/>
  <c r="L1673"/>
  <c r="K1673"/>
  <c r="J1673"/>
  <c r="I1673"/>
  <c r="H1673"/>
  <c r="G1673"/>
  <c r="F1673"/>
  <c r="E1673"/>
  <c r="AC1673" s="1"/>
  <c r="AB1673" s="1"/>
  <c r="AA1673" s="1"/>
  <c r="D1673"/>
  <c r="C1673"/>
  <c r="B1673"/>
  <c r="A1673"/>
  <c r="AD1672"/>
  <c r="Y1672"/>
  <c r="X1672"/>
  <c r="W1672"/>
  <c r="T1672"/>
  <c r="S1672"/>
  <c r="R1672"/>
  <c r="Q1672"/>
  <c r="P1672"/>
  <c r="O1672"/>
  <c r="N1672"/>
  <c r="M1672"/>
  <c r="L1672"/>
  <c r="K1672"/>
  <c r="J1672"/>
  <c r="I1672"/>
  <c r="H1672"/>
  <c r="G1672"/>
  <c r="F1672"/>
  <c r="E1672"/>
  <c r="V1672" s="1"/>
  <c r="D1672"/>
  <c r="C1672"/>
  <c r="B1672"/>
  <c r="A1672"/>
  <c r="AF1671"/>
  <c r="AE1671"/>
  <c r="AC1671"/>
  <c r="AB1671" s="1"/>
  <c r="Y1671"/>
  <c r="W1671"/>
  <c r="V1671"/>
  <c r="T1671"/>
  <c r="S1671"/>
  <c r="R1671"/>
  <c r="Q1671"/>
  <c r="Z1671" s="1"/>
  <c r="P1671"/>
  <c r="O1671"/>
  <c r="N1671"/>
  <c r="M1671"/>
  <c r="L1671"/>
  <c r="K1671"/>
  <c r="J1671"/>
  <c r="I1671"/>
  <c r="H1671"/>
  <c r="G1671"/>
  <c r="F1671"/>
  <c r="E1671"/>
  <c r="D1671"/>
  <c r="C1671"/>
  <c r="B1671"/>
  <c r="A1671"/>
  <c r="AD1670"/>
  <c r="AC1670"/>
  <c r="X1670"/>
  <c r="W1670"/>
  <c r="V1670"/>
  <c r="T1670"/>
  <c r="AF1670" s="1"/>
  <c r="S1670"/>
  <c r="R1670"/>
  <c r="Q1670"/>
  <c r="P1670"/>
  <c r="O1670"/>
  <c r="N1670"/>
  <c r="AE1670" s="1"/>
  <c r="M1670"/>
  <c r="L1670"/>
  <c r="K1670"/>
  <c r="J1670"/>
  <c r="I1670"/>
  <c r="H1670"/>
  <c r="G1670"/>
  <c r="F1670"/>
  <c r="E1670"/>
  <c r="Y1670" s="1"/>
  <c r="D1670"/>
  <c r="C1670"/>
  <c r="B1670"/>
  <c r="A1670"/>
  <c r="AD1669"/>
  <c r="Y1669"/>
  <c r="X1669"/>
  <c r="W1669"/>
  <c r="T1669"/>
  <c r="S1669"/>
  <c r="R1669"/>
  <c r="Q1669"/>
  <c r="P1669"/>
  <c r="O1669"/>
  <c r="N1669"/>
  <c r="M1669"/>
  <c r="L1669"/>
  <c r="K1669"/>
  <c r="J1669"/>
  <c r="I1669"/>
  <c r="H1669"/>
  <c r="G1669"/>
  <c r="F1669"/>
  <c r="E1669"/>
  <c r="AC1669" s="1"/>
  <c r="D1669"/>
  <c r="C1669"/>
  <c r="B1669"/>
  <c r="A1669"/>
  <c r="AD1668"/>
  <c r="Y1668"/>
  <c r="X1668"/>
  <c r="V1668"/>
  <c r="T1668"/>
  <c r="AE1668" s="1"/>
  <c r="S1668"/>
  <c r="R1668"/>
  <c r="Q1668"/>
  <c r="P1668"/>
  <c r="O1668"/>
  <c r="N1668"/>
  <c r="M1668"/>
  <c r="L1668"/>
  <c r="K1668"/>
  <c r="J1668"/>
  <c r="I1668"/>
  <c r="H1668"/>
  <c r="G1668"/>
  <c r="F1668"/>
  <c r="E1668"/>
  <c r="D1668"/>
  <c r="C1668"/>
  <c r="B1668"/>
  <c r="A1668"/>
  <c r="AF1667"/>
  <c r="AD1667"/>
  <c r="AC1667"/>
  <c r="Y1667"/>
  <c r="X1667"/>
  <c r="W1667"/>
  <c r="T1667"/>
  <c r="AE1667" s="1"/>
  <c r="S1667"/>
  <c r="R1667"/>
  <c r="Q1667"/>
  <c r="P1667"/>
  <c r="O1667"/>
  <c r="N1667"/>
  <c r="M1667"/>
  <c r="L1667"/>
  <c r="K1667"/>
  <c r="J1667"/>
  <c r="I1667"/>
  <c r="H1667"/>
  <c r="G1667"/>
  <c r="F1667"/>
  <c r="E1667"/>
  <c r="V1667" s="1"/>
  <c r="D1667"/>
  <c r="AB1667" s="1"/>
  <c r="AA1667" s="1"/>
  <c r="C1667"/>
  <c r="B1667"/>
  <c r="A1667"/>
  <c r="AF1666"/>
  <c r="X1666"/>
  <c r="V1666"/>
  <c r="T1666"/>
  <c r="S1666"/>
  <c r="R1666"/>
  <c r="Q1666"/>
  <c r="P1666"/>
  <c r="O1666"/>
  <c r="N1666"/>
  <c r="AE1666" s="1"/>
  <c r="M1666"/>
  <c r="L1666"/>
  <c r="K1666"/>
  <c r="J1666"/>
  <c r="I1666"/>
  <c r="H1666"/>
  <c r="G1666"/>
  <c r="F1666"/>
  <c r="E1666"/>
  <c r="D1666"/>
  <c r="C1666"/>
  <c r="B1666"/>
  <c r="A1666"/>
  <c r="AD1665"/>
  <c r="AC1665"/>
  <c r="AB1665" s="1"/>
  <c r="X1665"/>
  <c r="W1665"/>
  <c r="V1665"/>
  <c r="T1665"/>
  <c r="S1665"/>
  <c r="R1665"/>
  <c r="Q1665"/>
  <c r="P1665"/>
  <c r="O1665"/>
  <c r="N1665"/>
  <c r="M1665"/>
  <c r="L1665"/>
  <c r="K1665"/>
  <c r="J1665"/>
  <c r="I1665"/>
  <c r="H1665"/>
  <c r="G1665"/>
  <c r="F1665"/>
  <c r="E1665"/>
  <c r="Y1665" s="1"/>
  <c r="D1665"/>
  <c r="C1665"/>
  <c r="B1665"/>
  <c r="A1665"/>
  <c r="Z1664"/>
  <c r="T1664"/>
  <c r="S1664"/>
  <c r="R1664"/>
  <c r="Q1664"/>
  <c r="P1664"/>
  <c r="O1664"/>
  <c r="N1664"/>
  <c r="M1664"/>
  <c r="L1664"/>
  <c r="K1664"/>
  <c r="J1664"/>
  <c r="I1664"/>
  <c r="H1664"/>
  <c r="G1664"/>
  <c r="F1664"/>
  <c r="E1664"/>
  <c r="V1664" s="1"/>
  <c r="D1664"/>
  <c r="C1664"/>
  <c r="B1664"/>
  <c r="A1664"/>
  <c r="AB1663"/>
  <c r="AA1663" s="1"/>
  <c r="T1663"/>
  <c r="AE1663" s="1"/>
  <c r="S1663"/>
  <c r="R1663"/>
  <c r="Q1663"/>
  <c r="Z1663" s="1"/>
  <c r="P1663"/>
  <c r="O1663"/>
  <c r="N1663"/>
  <c r="M1663"/>
  <c r="L1663"/>
  <c r="K1663"/>
  <c r="J1663"/>
  <c r="I1663"/>
  <c r="H1663"/>
  <c r="G1663"/>
  <c r="F1663"/>
  <c r="E1663"/>
  <c r="W1663" s="1"/>
  <c r="D1663"/>
  <c r="C1663"/>
  <c r="B1663"/>
  <c r="A1663"/>
  <c r="Y1662"/>
  <c r="T1662"/>
  <c r="S1662"/>
  <c r="R1662"/>
  <c r="Q1662"/>
  <c r="P1662"/>
  <c r="O1662"/>
  <c r="N1662"/>
  <c r="M1662"/>
  <c r="L1662"/>
  <c r="K1662"/>
  <c r="J1662"/>
  <c r="I1662"/>
  <c r="H1662"/>
  <c r="G1662"/>
  <c r="F1662"/>
  <c r="E1662"/>
  <c r="AC1662" s="1"/>
  <c r="AB1662" s="1"/>
  <c r="AA1662" s="1"/>
  <c r="Z1662" s="1"/>
  <c r="D1662"/>
  <c r="C1662"/>
  <c r="B1662"/>
  <c r="A1662"/>
  <c r="AF1661"/>
  <c r="AD1661"/>
  <c r="AC1661"/>
  <c r="X1661"/>
  <c r="W1661"/>
  <c r="V1661"/>
  <c r="T1661"/>
  <c r="AE1661" s="1"/>
  <c r="S1661"/>
  <c r="R1661"/>
  <c r="Q1661"/>
  <c r="P1661"/>
  <c r="O1661"/>
  <c r="N1661"/>
  <c r="M1661"/>
  <c r="L1661"/>
  <c r="K1661"/>
  <c r="J1661"/>
  <c r="I1661"/>
  <c r="H1661"/>
  <c r="G1661"/>
  <c r="F1661"/>
  <c r="E1661"/>
  <c r="Y1661" s="1"/>
  <c r="D1661"/>
  <c r="C1661"/>
  <c r="B1661"/>
  <c r="A1661"/>
  <c r="AE1660"/>
  <c r="AD1660"/>
  <c r="Y1660"/>
  <c r="X1660"/>
  <c r="V1660"/>
  <c r="T1660"/>
  <c r="AF1660" s="1"/>
  <c r="S1660"/>
  <c r="R1660"/>
  <c r="Q1660"/>
  <c r="Z1660" s="1"/>
  <c r="P1660"/>
  <c r="O1660"/>
  <c r="N1660"/>
  <c r="M1660"/>
  <c r="L1660"/>
  <c r="K1660"/>
  <c r="J1660"/>
  <c r="I1660"/>
  <c r="H1660"/>
  <c r="G1660"/>
  <c r="F1660"/>
  <c r="E1660"/>
  <c r="D1660"/>
  <c r="C1660"/>
  <c r="B1660"/>
  <c r="A1660"/>
  <c r="AD1659"/>
  <c r="AC1659"/>
  <c r="Y1659"/>
  <c r="X1659"/>
  <c r="W1659"/>
  <c r="T1659"/>
  <c r="AE1659" s="1"/>
  <c r="S1659"/>
  <c r="R1659"/>
  <c r="Q1659"/>
  <c r="P1659"/>
  <c r="O1659"/>
  <c r="N1659"/>
  <c r="M1659"/>
  <c r="L1659"/>
  <c r="K1659"/>
  <c r="J1659"/>
  <c r="I1659"/>
  <c r="H1659"/>
  <c r="G1659"/>
  <c r="F1659"/>
  <c r="E1659"/>
  <c r="V1659" s="1"/>
  <c r="D1659"/>
  <c r="AB1659" s="1"/>
  <c r="AA1659" s="1"/>
  <c r="C1659"/>
  <c r="B1659"/>
  <c r="A1659"/>
  <c r="AE1658"/>
  <c r="X1658"/>
  <c r="T1658"/>
  <c r="S1658"/>
  <c r="R1658"/>
  <c r="Q1658"/>
  <c r="AF1658" s="1"/>
  <c r="P1658"/>
  <c r="O1658"/>
  <c r="N1658"/>
  <c r="M1658"/>
  <c r="L1658"/>
  <c r="K1658"/>
  <c r="J1658"/>
  <c r="I1658"/>
  <c r="H1658"/>
  <c r="G1658"/>
  <c r="F1658"/>
  <c r="E1658"/>
  <c r="V1658" s="1"/>
  <c r="D1658"/>
  <c r="C1658"/>
  <c r="B1658"/>
  <c r="A1658"/>
  <c r="AC1657"/>
  <c r="AB1657" s="1"/>
  <c r="AA1657" s="1"/>
  <c r="V1657"/>
  <c r="T1657"/>
  <c r="AE1657" s="1"/>
  <c r="S1657"/>
  <c r="R1657"/>
  <c r="Q1657"/>
  <c r="AF1657" s="1"/>
  <c r="P1657"/>
  <c r="O1657"/>
  <c r="N1657"/>
  <c r="M1657"/>
  <c r="L1657"/>
  <c r="K1657"/>
  <c r="J1657"/>
  <c r="I1657"/>
  <c r="H1657"/>
  <c r="G1657"/>
  <c r="F1657"/>
  <c r="E1657"/>
  <c r="D1657"/>
  <c r="C1657"/>
  <c r="B1657"/>
  <c r="A1657"/>
  <c r="AE1656"/>
  <c r="T1656"/>
  <c r="S1656"/>
  <c r="R1656"/>
  <c r="Q1656"/>
  <c r="Z1656" s="1"/>
  <c r="P1656"/>
  <c r="O1656"/>
  <c r="N1656"/>
  <c r="M1656"/>
  <c r="L1656"/>
  <c r="K1656"/>
  <c r="J1656"/>
  <c r="I1656"/>
  <c r="H1656"/>
  <c r="G1656"/>
  <c r="F1656"/>
  <c r="E1656"/>
  <c r="X1656" s="1"/>
  <c r="D1656"/>
  <c r="C1656"/>
  <c r="B1656"/>
  <c r="A1656"/>
  <c r="AE1655"/>
  <c r="AC1655"/>
  <c r="AB1655"/>
  <c r="AA1655" s="1"/>
  <c r="X1655"/>
  <c r="W1655"/>
  <c r="V1655"/>
  <c r="T1655"/>
  <c r="AF1655" s="1"/>
  <c r="S1655"/>
  <c r="R1655"/>
  <c r="Q1655"/>
  <c r="P1655"/>
  <c r="O1655"/>
  <c r="N1655"/>
  <c r="M1655"/>
  <c r="L1655"/>
  <c r="K1655"/>
  <c r="J1655"/>
  <c r="I1655"/>
  <c r="H1655"/>
  <c r="G1655"/>
  <c r="F1655"/>
  <c r="E1655"/>
  <c r="AD1655" s="1"/>
  <c r="D1655"/>
  <c r="C1655"/>
  <c r="B1655"/>
  <c r="A1655"/>
  <c r="Y1654"/>
  <c r="X1654"/>
  <c r="W1654"/>
  <c r="T1654"/>
  <c r="AE1654" s="1"/>
  <c r="S1654"/>
  <c r="R1654"/>
  <c r="Q1654"/>
  <c r="P1654"/>
  <c r="O1654"/>
  <c r="N1654"/>
  <c r="M1654"/>
  <c r="L1654"/>
  <c r="K1654"/>
  <c r="J1654"/>
  <c r="I1654"/>
  <c r="H1654"/>
  <c r="G1654"/>
  <c r="F1654"/>
  <c r="E1654"/>
  <c r="D1654"/>
  <c r="C1654"/>
  <c r="B1654"/>
  <c r="A1654"/>
  <c r="AF1653"/>
  <c r="AC1653"/>
  <c r="AB1653" s="1"/>
  <c r="AA1653" s="1"/>
  <c r="W1653"/>
  <c r="T1653"/>
  <c r="S1653"/>
  <c r="R1653"/>
  <c r="Q1653"/>
  <c r="Z1653" s="1"/>
  <c r="P1653"/>
  <c r="O1653"/>
  <c r="N1653"/>
  <c r="AE1653" s="1"/>
  <c r="M1653"/>
  <c r="L1653"/>
  <c r="K1653"/>
  <c r="J1653"/>
  <c r="I1653"/>
  <c r="H1653"/>
  <c r="G1653"/>
  <c r="F1653"/>
  <c r="E1653"/>
  <c r="D1653"/>
  <c r="C1653"/>
  <c r="B1653"/>
  <c r="A1653"/>
  <c r="AD1652"/>
  <c r="AC1652"/>
  <c r="X1652"/>
  <c r="W1652"/>
  <c r="V1652"/>
  <c r="T1652"/>
  <c r="S1652"/>
  <c r="R1652"/>
  <c r="Q1652"/>
  <c r="P1652"/>
  <c r="O1652"/>
  <c r="N1652"/>
  <c r="M1652"/>
  <c r="L1652"/>
  <c r="K1652"/>
  <c r="J1652"/>
  <c r="I1652"/>
  <c r="H1652"/>
  <c r="G1652"/>
  <c r="F1652"/>
  <c r="E1652"/>
  <c r="Y1652" s="1"/>
  <c r="D1652"/>
  <c r="C1652"/>
  <c r="B1652"/>
  <c r="A1652"/>
  <c r="AB1651"/>
  <c r="AA1651" s="1"/>
  <c r="T1651"/>
  <c r="S1651"/>
  <c r="R1651"/>
  <c r="Q1651"/>
  <c r="AF1651" s="1"/>
  <c r="P1651"/>
  <c r="O1651"/>
  <c r="N1651"/>
  <c r="AE1651" s="1"/>
  <c r="M1651"/>
  <c r="L1651"/>
  <c r="K1651"/>
  <c r="J1651"/>
  <c r="I1651"/>
  <c r="H1651"/>
  <c r="G1651"/>
  <c r="F1651"/>
  <c r="E1651"/>
  <c r="AD1651" s="1"/>
  <c r="D1651"/>
  <c r="C1651"/>
  <c r="B1651"/>
  <c r="A1651"/>
  <c r="AD1650"/>
  <c r="AC1650"/>
  <c r="X1650"/>
  <c r="W1650"/>
  <c r="V1650"/>
  <c r="T1650"/>
  <c r="S1650"/>
  <c r="R1650"/>
  <c r="Q1650"/>
  <c r="P1650"/>
  <c r="O1650"/>
  <c r="N1650"/>
  <c r="M1650"/>
  <c r="L1650"/>
  <c r="K1650"/>
  <c r="J1650"/>
  <c r="I1650"/>
  <c r="H1650"/>
  <c r="G1650"/>
  <c r="F1650"/>
  <c r="E1650"/>
  <c r="Y1650" s="1"/>
  <c r="D1650"/>
  <c r="C1650"/>
  <c r="B1650"/>
  <c r="A1650"/>
  <c r="X1649"/>
  <c r="T1649"/>
  <c r="AF1649" s="1"/>
  <c r="S1649"/>
  <c r="R1649"/>
  <c r="Q1649"/>
  <c r="P1649"/>
  <c r="O1649"/>
  <c r="N1649"/>
  <c r="M1649"/>
  <c r="L1649"/>
  <c r="K1649"/>
  <c r="J1649"/>
  <c r="I1649"/>
  <c r="H1649"/>
  <c r="G1649"/>
  <c r="F1649"/>
  <c r="E1649"/>
  <c r="D1649"/>
  <c r="C1649"/>
  <c r="B1649"/>
  <c r="A1649"/>
  <c r="AF1648"/>
  <c r="AD1648"/>
  <c r="AC1648"/>
  <c r="X1648"/>
  <c r="W1648"/>
  <c r="V1648"/>
  <c r="T1648"/>
  <c r="S1648"/>
  <c r="R1648"/>
  <c r="Q1648"/>
  <c r="P1648"/>
  <c r="O1648"/>
  <c r="N1648"/>
  <c r="M1648"/>
  <c r="L1648"/>
  <c r="K1648"/>
  <c r="J1648"/>
  <c r="I1648"/>
  <c r="H1648"/>
  <c r="G1648"/>
  <c r="F1648"/>
  <c r="E1648"/>
  <c r="Y1648" s="1"/>
  <c r="D1648"/>
  <c r="C1648"/>
  <c r="B1648"/>
  <c r="A1648"/>
  <c r="AE1647"/>
  <c r="AB1647"/>
  <c r="Y1647"/>
  <c r="T1647"/>
  <c r="S1647"/>
  <c r="R1647"/>
  <c r="Q1647"/>
  <c r="AF1647" s="1"/>
  <c r="P1647"/>
  <c r="O1647"/>
  <c r="N1647"/>
  <c r="M1647"/>
  <c r="L1647"/>
  <c r="K1647"/>
  <c r="J1647"/>
  <c r="I1647"/>
  <c r="H1647"/>
  <c r="G1647"/>
  <c r="F1647"/>
  <c r="E1647"/>
  <c r="AD1647" s="1"/>
  <c r="D1647"/>
  <c r="C1647"/>
  <c r="B1647"/>
  <c r="A1647"/>
  <c r="AD1646"/>
  <c r="AC1646"/>
  <c r="X1646"/>
  <c r="W1646"/>
  <c r="V1646"/>
  <c r="T1646"/>
  <c r="AF1646" s="1"/>
  <c r="S1646"/>
  <c r="R1646"/>
  <c r="Q1646"/>
  <c r="P1646"/>
  <c r="O1646"/>
  <c r="N1646"/>
  <c r="AE1646" s="1"/>
  <c r="M1646"/>
  <c r="L1646"/>
  <c r="K1646"/>
  <c r="J1646"/>
  <c r="I1646"/>
  <c r="H1646"/>
  <c r="G1646"/>
  <c r="F1646"/>
  <c r="E1646"/>
  <c r="Y1646" s="1"/>
  <c r="D1646"/>
  <c r="C1646"/>
  <c r="B1646"/>
  <c r="A1646"/>
  <c r="X1645"/>
  <c r="T1645"/>
  <c r="S1645"/>
  <c r="R1645"/>
  <c r="Q1645"/>
  <c r="Z1645" s="1"/>
  <c r="P1645"/>
  <c r="O1645"/>
  <c r="N1645"/>
  <c r="AE1645" s="1"/>
  <c r="M1645"/>
  <c r="L1645"/>
  <c r="K1645"/>
  <c r="J1645"/>
  <c r="I1645"/>
  <c r="H1645"/>
  <c r="G1645"/>
  <c r="F1645"/>
  <c r="E1645"/>
  <c r="V1645" s="1"/>
  <c r="D1645"/>
  <c r="C1645"/>
  <c r="B1645"/>
  <c r="A1645"/>
  <c r="AD1644"/>
  <c r="AC1644"/>
  <c r="AB1644" s="1"/>
  <c r="AA1644" s="1"/>
  <c r="X1644"/>
  <c r="W1644"/>
  <c r="V1644"/>
  <c r="T1644"/>
  <c r="S1644"/>
  <c r="R1644"/>
  <c r="Q1644"/>
  <c r="P1644"/>
  <c r="O1644"/>
  <c r="N1644"/>
  <c r="M1644"/>
  <c r="L1644"/>
  <c r="K1644"/>
  <c r="J1644"/>
  <c r="I1644"/>
  <c r="H1644"/>
  <c r="G1644"/>
  <c r="F1644"/>
  <c r="E1644"/>
  <c r="Y1644" s="1"/>
  <c r="D1644"/>
  <c r="C1644"/>
  <c r="B1644"/>
  <c r="A1644"/>
  <c r="AD1643"/>
  <c r="AB1643"/>
  <c r="Z1643"/>
  <c r="V1643"/>
  <c r="T1643"/>
  <c r="S1643"/>
  <c r="R1643"/>
  <c r="Q1643"/>
  <c r="AF1643" s="1"/>
  <c r="P1643"/>
  <c r="O1643"/>
  <c r="N1643"/>
  <c r="AE1643" s="1"/>
  <c r="M1643"/>
  <c r="L1643"/>
  <c r="K1643"/>
  <c r="J1643"/>
  <c r="I1643"/>
  <c r="H1643"/>
  <c r="G1643"/>
  <c r="F1643"/>
  <c r="E1643"/>
  <c r="D1643"/>
  <c r="C1643"/>
  <c r="B1643"/>
  <c r="A1643"/>
  <c r="AD1642"/>
  <c r="AC1642"/>
  <c r="X1642"/>
  <c r="W1642"/>
  <c r="V1642"/>
  <c r="T1642"/>
  <c r="S1642"/>
  <c r="R1642"/>
  <c r="Q1642"/>
  <c r="P1642"/>
  <c r="O1642"/>
  <c r="N1642"/>
  <c r="M1642"/>
  <c r="L1642"/>
  <c r="K1642"/>
  <c r="J1642"/>
  <c r="I1642"/>
  <c r="H1642"/>
  <c r="G1642"/>
  <c r="F1642"/>
  <c r="E1642"/>
  <c r="Y1642" s="1"/>
  <c r="D1642"/>
  <c r="C1642"/>
  <c r="B1642"/>
  <c r="A1642"/>
  <c r="X1641"/>
  <c r="W1641"/>
  <c r="T1641"/>
  <c r="AE1641" s="1"/>
  <c r="S1641"/>
  <c r="R1641"/>
  <c r="Q1641"/>
  <c r="P1641"/>
  <c r="O1641"/>
  <c r="N1641"/>
  <c r="M1641"/>
  <c r="L1641"/>
  <c r="K1641"/>
  <c r="J1641"/>
  <c r="I1641"/>
  <c r="H1641"/>
  <c r="G1641"/>
  <c r="F1641"/>
  <c r="E1641"/>
  <c r="D1641"/>
  <c r="C1641"/>
  <c r="B1641"/>
  <c r="A1641"/>
  <c r="AF1640"/>
  <c r="AC1640"/>
  <c r="AB1640" s="1"/>
  <c r="AA1640" s="1"/>
  <c r="Y1640"/>
  <c r="W1640"/>
  <c r="V1640"/>
  <c r="T1640"/>
  <c r="S1640"/>
  <c r="R1640"/>
  <c r="Q1640"/>
  <c r="Z1640" s="1"/>
  <c r="P1640"/>
  <c r="O1640"/>
  <c r="N1640"/>
  <c r="AE1640" s="1"/>
  <c r="M1640"/>
  <c r="L1640"/>
  <c r="K1640"/>
  <c r="J1640"/>
  <c r="I1640"/>
  <c r="H1640"/>
  <c r="G1640"/>
  <c r="F1640"/>
  <c r="E1640"/>
  <c r="D1640"/>
  <c r="C1640"/>
  <c r="B1640"/>
  <c r="A1640"/>
  <c r="AD1639"/>
  <c r="AC1639"/>
  <c r="Y1639"/>
  <c r="X1639"/>
  <c r="V1639"/>
  <c r="T1639"/>
  <c r="AF1639" s="1"/>
  <c r="S1639"/>
  <c r="R1639"/>
  <c r="Q1639"/>
  <c r="P1639"/>
  <c r="O1639"/>
  <c r="N1639"/>
  <c r="AE1639" s="1"/>
  <c r="M1639"/>
  <c r="L1639"/>
  <c r="K1639"/>
  <c r="J1639"/>
  <c r="I1639"/>
  <c r="H1639"/>
  <c r="G1639"/>
  <c r="F1639"/>
  <c r="E1639"/>
  <c r="W1639" s="1"/>
  <c r="D1639"/>
  <c r="AB1639" s="1"/>
  <c r="C1639"/>
  <c r="B1639"/>
  <c r="A1639"/>
  <c r="AF1638"/>
  <c r="AC1638"/>
  <c r="AB1638" s="1"/>
  <c r="AA1638" s="1"/>
  <c r="Z1638" s="1"/>
  <c r="W1638"/>
  <c r="V1638"/>
  <c r="T1638"/>
  <c r="S1638"/>
  <c r="R1638"/>
  <c r="Q1638"/>
  <c r="P1638"/>
  <c r="O1638"/>
  <c r="N1638"/>
  <c r="M1638"/>
  <c r="L1638"/>
  <c r="K1638"/>
  <c r="J1638"/>
  <c r="I1638"/>
  <c r="H1638"/>
  <c r="G1638"/>
  <c r="F1638"/>
  <c r="E1638"/>
  <c r="D1638"/>
  <c r="C1638"/>
  <c r="B1638"/>
  <c r="A1638"/>
  <c r="AD1637"/>
  <c r="AC1637"/>
  <c r="Y1637"/>
  <c r="X1637"/>
  <c r="W1637"/>
  <c r="T1637"/>
  <c r="S1637"/>
  <c r="R1637"/>
  <c r="Q1637"/>
  <c r="Z1637" s="1"/>
  <c r="P1637"/>
  <c r="O1637"/>
  <c r="N1637"/>
  <c r="M1637"/>
  <c r="L1637"/>
  <c r="K1637"/>
  <c r="J1637"/>
  <c r="I1637"/>
  <c r="H1637"/>
  <c r="G1637"/>
  <c r="F1637"/>
  <c r="E1637"/>
  <c r="V1637" s="1"/>
  <c r="U1637" s="1"/>
  <c r="D1637"/>
  <c r="C1637"/>
  <c r="B1637"/>
  <c r="A1637"/>
  <c r="AE1636"/>
  <c r="Y1636"/>
  <c r="T1636"/>
  <c r="S1636"/>
  <c r="R1636"/>
  <c r="Q1636"/>
  <c r="AF1636" s="1"/>
  <c r="P1636"/>
  <c r="O1636"/>
  <c r="N1636"/>
  <c r="M1636"/>
  <c r="L1636"/>
  <c r="K1636"/>
  <c r="J1636"/>
  <c r="I1636"/>
  <c r="H1636"/>
  <c r="G1636"/>
  <c r="F1636"/>
  <c r="E1636"/>
  <c r="X1636" s="1"/>
  <c r="D1636"/>
  <c r="C1636"/>
  <c r="B1636"/>
  <c r="A1636"/>
  <c r="T1635"/>
  <c r="AE1635" s="1"/>
  <c r="S1635"/>
  <c r="R1635"/>
  <c r="Q1635"/>
  <c r="Z1635" s="1"/>
  <c r="P1635"/>
  <c r="O1635"/>
  <c r="N1635"/>
  <c r="M1635"/>
  <c r="L1635"/>
  <c r="K1635"/>
  <c r="J1635"/>
  <c r="I1635"/>
  <c r="H1635"/>
  <c r="G1635"/>
  <c r="F1635"/>
  <c r="E1635"/>
  <c r="X1635" s="1"/>
  <c r="D1635"/>
  <c r="AB1635" s="1"/>
  <c r="AA1635" s="1"/>
  <c r="C1635"/>
  <c r="B1635"/>
  <c r="A1635"/>
  <c r="Y1634"/>
  <c r="X1634"/>
  <c r="V1634"/>
  <c r="T1634"/>
  <c r="AE1634" s="1"/>
  <c r="S1634"/>
  <c r="R1634"/>
  <c r="Q1634"/>
  <c r="P1634"/>
  <c r="O1634"/>
  <c r="N1634"/>
  <c r="M1634"/>
  <c r="L1634"/>
  <c r="K1634"/>
  <c r="J1634"/>
  <c r="I1634"/>
  <c r="H1634"/>
  <c r="G1634"/>
  <c r="F1634"/>
  <c r="E1634"/>
  <c r="D1634"/>
  <c r="C1634"/>
  <c r="B1634"/>
  <c r="A1634"/>
  <c r="AF1633"/>
  <c r="AD1633"/>
  <c r="AC1633"/>
  <c r="AB1633" s="1"/>
  <c r="AA1633" s="1"/>
  <c r="X1633"/>
  <c r="W1633"/>
  <c r="V1633"/>
  <c r="T1633"/>
  <c r="S1633"/>
  <c r="R1633"/>
  <c r="Q1633"/>
  <c r="P1633"/>
  <c r="O1633"/>
  <c r="N1633"/>
  <c r="M1633"/>
  <c r="L1633"/>
  <c r="K1633"/>
  <c r="J1633"/>
  <c r="I1633"/>
  <c r="H1633"/>
  <c r="G1633"/>
  <c r="F1633"/>
  <c r="E1633"/>
  <c r="Y1633" s="1"/>
  <c r="D1633"/>
  <c r="C1633"/>
  <c r="B1633"/>
  <c r="A1633"/>
  <c r="Z1632"/>
  <c r="V1632"/>
  <c r="T1632"/>
  <c r="AF1632" s="1"/>
  <c r="S1632"/>
  <c r="R1632"/>
  <c r="Q1632"/>
  <c r="P1632"/>
  <c r="O1632"/>
  <c r="N1632"/>
  <c r="AE1632" s="1"/>
  <c r="M1632"/>
  <c r="L1632"/>
  <c r="K1632"/>
  <c r="J1632"/>
  <c r="I1632"/>
  <c r="H1632"/>
  <c r="G1632"/>
  <c r="F1632"/>
  <c r="E1632"/>
  <c r="X1632" s="1"/>
  <c r="D1632"/>
  <c r="C1632"/>
  <c r="B1632"/>
  <c r="A1632"/>
  <c r="AD1631"/>
  <c r="AB1631"/>
  <c r="AA1631" s="1"/>
  <c r="X1631"/>
  <c r="W1631"/>
  <c r="T1631"/>
  <c r="AE1631" s="1"/>
  <c r="S1631"/>
  <c r="R1631"/>
  <c r="Q1631"/>
  <c r="Z1631" s="1"/>
  <c r="P1631"/>
  <c r="O1631"/>
  <c r="N1631"/>
  <c r="M1631"/>
  <c r="L1631"/>
  <c r="K1631"/>
  <c r="J1631"/>
  <c r="I1631"/>
  <c r="H1631"/>
  <c r="G1631"/>
  <c r="F1631"/>
  <c r="E1631"/>
  <c r="D1631"/>
  <c r="C1631"/>
  <c r="B1631"/>
  <c r="A1631"/>
  <c r="AE1630"/>
  <c r="T1630"/>
  <c r="S1630"/>
  <c r="R1630"/>
  <c r="Q1630"/>
  <c r="P1630"/>
  <c r="O1630"/>
  <c r="N1630"/>
  <c r="M1630"/>
  <c r="L1630"/>
  <c r="K1630"/>
  <c r="J1630"/>
  <c r="I1630"/>
  <c r="H1630"/>
  <c r="G1630"/>
  <c r="F1630"/>
  <c r="E1630"/>
  <c r="V1630" s="1"/>
  <c r="D1630"/>
  <c r="C1630"/>
  <c r="B1630"/>
  <c r="A1630"/>
  <c r="AD1629"/>
  <c r="AC1629"/>
  <c r="X1629"/>
  <c r="W1629"/>
  <c r="V1629"/>
  <c r="T1629"/>
  <c r="AE1629" s="1"/>
  <c r="S1629"/>
  <c r="R1629"/>
  <c r="Q1629"/>
  <c r="P1629"/>
  <c r="O1629"/>
  <c r="N1629"/>
  <c r="M1629"/>
  <c r="L1629"/>
  <c r="K1629"/>
  <c r="J1629"/>
  <c r="I1629"/>
  <c r="H1629"/>
  <c r="G1629"/>
  <c r="F1629"/>
  <c r="E1629"/>
  <c r="Y1629" s="1"/>
  <c r="D1629"/>
  <c r="C1629"/>
  <c r="B1629"/>
  <c r="A1629"/>
  <c r="AF1628"/>
  <c r="X1628"/>
  <c r="T1628"/>
  <c r="Z1628" s="1"/>
  <c r="S1628"/>
  <c r="R1628"/>
  <c r="Q1628"/>
  <c r="P1628"/>
  <c r="O1628"/>
  <c r="N1628"/>
  <c r="M1628"/>
  <c r="L1628"/>
  <c r="K1628"/>
  <c r="J1628"/>
  <c r="I1628"/>
  <c r="H1628"/>
  <c r="G1628"/>
  <c r="F1628"/>
  <c r="E1628"/>
  <c r="Y1628" s="1"/>
  <c r="D1628"/>
  <c r="C1628"/>
  <c r="B1628"/>
  <c r="A1628"/>
  <c r="AB1627"/>
  <c r="AA1627" s="1"/>
  <c r="T1627"/>
  <c r="AE1627" s="1"/>
  <c r="S1627"/>
  <c r="R1627"/>
  <c r="Q1627"/>
  <c r="AF1627" s="1"/>
  <c r="P1627"/>
  <c r="O1627"/>
  <c r="N1627"/>
  <c r="M1627"/>
  <c r="L1627"/>
  <c r="K1627"/>
  <c r="J1627"/>
  <c r="I1627"/>
  <c r="H1627"/>
  <c r="G1627"/>
  <c r="F1627"/>
  <c r="E1627"/>
  <c r="AD1627" s="1"/>
  <c r="D1627"/>
  <c r="C1627"/>
  <c r="B1627"/>
  <c r="A1627"/>
  <c r="AF1626"/>
  <c r="AD1626"/>
  <c r="Y1626"/>
  <c r="W1626"/>
  <c r="V1626"/>
  <c r="T1626"/>
  <c r="AE1626" s="1"/>
  <c r="S1626"/>
  <c r="R1626"/>
  <c r="Q1626"/>
  <c r="P1626"/>
  <c r="O1626"/>
  <c r="N1626"/>
  <c r="M1626"/>
  <c r="L1626"/>
  <c r="K1626"/>
  <c r="J1626"/>
  <c r="I1626"/>
  <c r="H1626"/>
  <c r="G1626"/>
  <c r="F1626"/>
  <c r="E1626"/>
  <c r="X1626" s="1"/>
  <c r="D1626"/>
  <c r="C1626"/>
  <c r="B1626"/>
  <c r="A1626"/>
  <c r="AD1625"/>
  <c r="AC1625"/>
  <c r="X1625"/>
  <c r="W1625"/>
  <c r="V1625"/>
  <c r="T1625"/>
  <c r="AF1625" s="1"/>
  <c r="S1625"/>
  <c r="R1625"/>
  <c r="Q1625"/>
  <c r="P1625"/>
  <c r="O1625"/>
  <c r="N1625"/>
  <c r="AE1625" s="1"/>
  <c r="M1625"/>
  <c r="L1625"/>
  <c r="K1625"/>
  <c r="J1625"/>
  <c r="I1625"/>
  <c r="H1625"/>
  <c r="G1625"/>
  <c r="F1625"/>
  <c r="E1625"/>
  <c r="U1625" s="1"/>
  <c r="D1625"/>
  <c r="C1625"/>
  <c r="B1625"/>
  <c r="A1625"/>
  <c r="AD1624"/>
  <c r="Y1624"/>
  <c r="V1624"/>
  <c r="T1624"/>
  <c r="AF1624" s="1"/>
  <c r="S1624"/>
  <c r="R1624"/>
  <c r="Q1624"/>
  <c r="Z1624" s="1"/>
  <c r="P1624"/>
  <c r="O1624"/>
  <c r="N1624"/>
  <c r="M1624"/>
  <c r="L1624"/>
  <c r="K1624"/>
  <c r="J1624"/>
  <c r="I1624"/>
  <c r="H1624"/>
  <c r="G1624"/>
  <c r="F1624"/>
  <c r="E1624"/>
  <c r="X1624" s="1"/>
  <c r="D1624"/>
  <c r="C1624"/>
  <c r="B1624"/>
  <c r="A1624"/>
  <c r="AC1623"/>
  <c r="Y1623"/>
  <c r="W1623"/>
  <c r="T1623"/>
  <c r="AE1623" s="1"/>
  <c r="S1623"/>
  <c r="R1623"/>
  <c r="Q1623"/>
  <c r="P1623"/>
  <c r="O1623"/>
  <c r="N1623"/>
  <c r="M1623"/>
  <c r="L1623"/>
  <c r="K1623"/>
  <c r="J1623"/>
  <c r="I1623"/>
  <c r="H1623"/>
  <c r="G1623"/>
  <c r="F1623"/>
  <c r="E1623"/>
  <c r="V1623" s="1"/>
  <c r="D1623"/>
  <c r="AB1623" s="1"/>
  <c r="AA1623" s="1"/>
  <c r="C1623"/>
  <c r="B1623"/>
  <c r="A1623"/>
  <c r="T1622"/>
  <c r="AE1622" s="1"/>
  <c r="S1622"/>
  <c r="R1622"/>
  <c r="Q1622"/>
  <c r="AF1622" s="1"/>
  <c r="P1622"/>
  <c r="O1622"/>
  <c r="N1622"/>
  <c r="M1622"/>
  <c r="L1622"/>
  <c r="K1622"/>
  <c r="J1622"/>
  <c r="I1622"/>
  <c r="H1622"/>
  <c r="G1622"/>
  <c r="F1622"/>
  <c r="E1622"/>
  <c r="V1622" s="1"/>
  <c r="D1622"/>
  <c r="C1622"/>
  <c r="B1622"/>
  <c r="A1622"/>
  <c r="AF1621"/>
  <c r="AD1621"/>
  <c r="Z1621"/>
  <c r="X1621"/>
  <c r="W1621"/>
  <c r="T1621"/>
  <c r="AE1621" s="1"/>
  <c r="S1621"/>
  <c r="R1621"/>
  <c r="Q1621"/>
  <c r="P1621"/>
  <c r="O1621"/>
  <c r="N1621"/>
  <c r="M1621"/>
  <c r="L1621"/>
  <c r="K1621"/>
  <c r="J1621"/>
  <c r="I1621"/>
  <c r="H1621"/>
  <c r="G1621"/>
  <c r="F1621"/>
  <c r="E1621"/>
  <c r="Y1621" s="1"/>
  <c r="D1621"/>
  <c r="C1621"/>
  <c r="B1621"/>
  <c r="A1621"/>
  <c r="AE1620"/>
  <c r="X1620"/>
  <c r="T1620"/>
  <c r="S1620"/>
  <c r="R1620"/>
  <c r="Q1620"/>
  <c r="Z1620" s="1"/>
  <c r="P1620"/>
  <c r="O1620"/>
  <c r="N1620"/>
  <c r="M1620"/>
  <c r="L1620"/>
  <c r="K1620"/>
  <c r="J1620"/>
  <c r="I1620"/>
  <c r="H1620"/>
  <c r="G1620"/>
  <c r="F1620"/>
  <c r="E1620"/>
  <c r="V1620" s="1"/>
  <c r="D1620"/>
  <c r="C1620"/>
  <c r="B1620"/>
  <c r="A1620"/>
  <c r="AE1619"/>
  <c r="AC1619"/>
  <c r="AB1619"/>
  <c r="AA1619" s="1"/>
  <c r="X1619"/>
  <c r="W1619"/>
  <c r="V1619"/>
  <c r="T1619"/>
  <c r="AF1619" s="1"/>
  <c r="S1619"/>
  <c r="R1619"/>
  <c r="Q1619"/>
  <c r="P1619"/>
  <c r="O1619"/>
  <c r="N1619"/>
  <c r="M1619"/>
  <c r="L1619"/>
  <c r="K1619"/>
  <c r="J1619"/>
  <c r="I1619"/>
  <c r="H1619"/>
  <c r="G1619"/>
  <c r="F1619"/>
  <c r="E1619"/>
  <c r="AD1619" s="1"/>
  <c r="D1619"/>
  <c r="C1619"/>
  <c r="B1619"/>
  <c r="A1619"/>
  <c r="AE1618"/>
  <c r="Y1618"/>
  <c r="W1618"/>
  <c r="T1618"/>
  <c r="AF1618" s="1"/>
  <c r="S1618"/>
  <c r="R1618"/>
  <c r="Q1618"/>
  <c r="P1618"/>
  <c r="O1618"/>
  <c r="N1618"/>
  <c r="M1618"/>
  <c r="L1618"/>
  <c r="K1618"/>
  <c r="J1618"/>
  <c r="I1618"/>
  <c r="H1618"/>
  <c r="G1618"/>
  <c r="F1618"/>
  <c r="E1618"/>
  <c r="X1618" s="1"/>
  <c r="D1618"/>
  <c r="C1618"/>
  <c r="B1618"/>
  <c r="A1618"/>
  <c r="AF1617"/>
  <c r="AC1617"/>
  <c r="AB1617" s="1"/>
  <c r="Y1617"/>
  <c r="V1617"/>
  <c r="T1617"/>
  <c r="S1617"/>
  <c r="R1617"/>
  <c r="Q1617"/>
  <c r="Z1617" s="1"/>
  <c r="P1617"/>
  <c r="O1617"/>
  <c r="N1617"/>
  <c r="AE1617" s="1"/>
  <c r="M1617"/>
  <c r="L1617"/>
  <c r="K1617"/>
  <c r="J1617"/>
  <c r="I1617"/>
  <c r="H1617"/>
  <c r="G1617"/>
  <c r="F1617"/>
  <c r="E1617"/>
  <c r="W1617" s="1"/>
  <c r="D1617"/>
  <c r="C1617"/>
  <c r="B1617"/>
  <c r="A1617"/>
  <c r="AE1616"/>
  <c r="T1616"/>
  <c r="S1616"/>
  <c r="R1616"/>
  <c r="Q1616"/>
  <c r="Z1616" s="1"/>
  <c r="P1616"/>
  <c r="O1616"/>
  <c r="N1616"/>
  <c r="M1616"/>
  <c r="L1616"/>
  <c r="K1616"/>
  <c r="J1616"/>
  <c r="I1616"/>
  <c r="H1616"/>
  <c r="G1616"/>
  <c r="F1616"/>
  <c r="E1616"/>
  <c r="V1616" s="1"/>
  <c r="D1616"/>
  <c r="C1616"/>
  <c r="B1616"/>
  <c r="A1616"/>
  <c r="AE1615"/>
  <c r="AC1615"/>
  <c r="AB1615"/>
  <c r="AA1615" s="1"/>
  <c r="X1615"/>
  <c r="W1615"/>
  <c r="V1615"/>
  <c r="T1615"/>
  <c r="AF1615" s="1"/>
  <c r="S1615"/>
  <c r="R1615"/>
  <c r="Q1615"/>
  <c r="P1615"/>
  <c r="O1615"/>
  <c r="N1615"/>
  <c r="M1615"/>
  <c r="L1615"/>
  <c r="K1615"/>
  <c r="J1615"/>
  <c r="I1615"/>
  <c r="H1615"/>
  <c r="G1615"/>
  <c r="F1615"/>
  <c r="E1615"/>
  <c r="AD1615" s="1"/>
  <c r="D1615"/>
  <c r="C1615"/>
  <c r="B1615"/>
  <c r="A1615"/>
  <c r="Y1614"/>
  <c r="X1614"/>
  <c r="W1614"/>
  <c r="T1614"/>
  <c r="AE1614" s="1"/>
  <c r="S1614"/>
  <c r="R1614"/>
  <c r="Q1614"/>
  <c r="P1614"/>
  <c r="O1614"/>
  <c r="N1614"/>
  <c r="M1614"/>
  <c r="L1614"/>
  <c r="K1614"/>
  <c r="J1614"/>
  <c r="I1614"/>
  <c r="H1614"/>
  <c r="G1614"/>
  <c r="F1614"/>
  <c r="E1614"/>
  <c r="D1614"/>
  <c r="C1614"/>
  <c r="B1614"/>
  <c r="A1614"/>
  <c r="AF1613"/>
  <c r="AC1613"/>
  <c r="AB1613" s="1"/>
  <c r="Y1613"/>
  <c r="W1613"/>
  <c r="V1613"/>
  <c r="T1613"/>
  <c r="S1613"/>
  <c r="R1613"/>
  <c r="Q1613"/>
  <c r="Z1613" s="1"/>
  <c r="P1613"/>
  <c r="O1613"/>
  <c r="N1613"/>
  <c r="AE1613" s="1"/>
  <c r="M1613"/>
  <c r="L1613"/>
  <c r="K1613"/>
  <c r="J1613"/>
  <c r="I1613"/>
  <c r="H1613"/>
  <c r="G1613"/>
  <c r="F1613"/>
  <c r="E1613"/>
  <c r="D1613"/>
  <c r="C1613"/>
  <c r="B1613"/>
  <c r="A1613"/>
  <c r="AE1612"/>
  <c r="X1612"/>
  <c r="T1612"/>
  <c r="S1612"/>
  <c r="R1612"/>
  <c r="Q1612"/>
  <c r="Z1612" s="1"/>
  <c r="P1612"/>
  <c r="O1612"/>
  <c r="N1612"/>
  <c r="M1612"/>
  <c r="L1612"/>
  <c r="K1612"/>
  <c r="J1612"/>
  <c r="I1612"/>
  <c r="H1612"/>
  <c r="G1612"/>
  <c r="F1612"/>
  <c r="E1612"/>
  <c r="V1612" s="1"/>
  <c r="D1612"/>
  <c r="C1612"/>
  <c r="B1612"/>
  <c r="A1612"/>
  <c r="AE1611"/>
  <c r="AC1611"/>
  <c r="AB1611"/>
  <c r="AA1611" s="1"/>
  <c r="X1611"/>
  <c r="W1611"/>
  <c r="V1611"/>
  <c r="T1611"/>
  <c r="AF1611" s="1"/>
  <c r="S1611"/>
  <c r="R1611"/>
  <c r="Q1611"/>
  <c r="P1611"/>
  <c r="O1611"/>
  <c r="N1611"/>
  <c r="M1611"/>
  <c r="L1611"/>
  <c r="K1611"/>
  <c r="J1611"/>
  <c r="I1611"/>
  <c r="H1611"/>
  <c r="G1611"/>
  <c r="F1611"/>
  <c r="E1611"/>
  <c r="AD1611" s="1"/>
  <c r="D1611"/>
  <c r="C1611"/>
  <c r="B1611"/>
  <c r="A1611"/>
  <c r="AE1610"/>
  <c r="Y1610"/>
  <c r="W1610"/>
  <c r="T1610"/>
  <c r="AF1610" s="1"/>
  <c r="S1610"/>
  <c r="R1610"/>
  <c r="Q1610"/>
  <c r="P1610"/>
  <c r="O1610"/>
  <c r="N1610"/>
  <c r="M1610"/>
  <c r="L1610"/>
  <c r="K1610"/>
  <c r="J1610"/>
  <c r="I1610"/>
  <c r="H1610"/>
  <c r="G1610"/>
  <c r="F1610"/>
  <c r="E1610"/>
  <c r="X1610" s="1"/>
  <c r="D1610"/>
  <c r="C1610"/>
  <c r="B1610"/>
  <c r="A1610"/>
  <c r="T1609"/>
  <c r="AE1609" s="1"/>
  <c r="S1609"/>
  <c r="R1609"/>
  <c r="Q1609"/>
  <c r="AF1609" s="1"/>
  <c r="P1609"/>
  <c r="O1609"/>
  <c r="N1609"/>
  <c r="M1609"/>
  <c r="L1609"/>
  <c r="K1609"/>
  <c r="J1609"/>
  <c r="I1609"/>
  <c r="H1609"/>
  <c r="G1609"/>
  <c r="F1609"/>
  <c r="E1609"/>
  <c r="V1609" s="1"/>
  <c r="D1609"/>
  <c r="C1609"/>
  <c r="B1609"/>
  <c r="A1609"/>
  <c r="AD1608"/>
  <c r="AC1608"/>
  <c r="X1608"/>
  <c r="W1608"/>
  <c r="V1608"/>
  <c r="T1608"/>
  <c r="AE1608" s="1"/>
  <c r="S1608"/>
  <c r="R1608"/>
  <c r="Q1608"/>
  <c r="P1608"/>
  <c r="O1608"/>
  <c r="N1608"/>
  <c r="M1608"/>
  <c r="L1608"/>
  <c r="K1608"/>
  <c r="J1608"/>
  <c r="I1608"/>
  <c r="H1608"/>
  <c r="G1608"/>
  <c r="F1608"/>
  <c r="E1608"/>
  <c r="Y1608" s="1"/>
  <c r="D1608"/>
  <c r="C1608"/>
  <c r="B1608"/>
  <c r="A1608"/>
  <c r="AE1607"/>
  <c r="AB1607"/>
  <c r="T1607"/>
  <c r="S1607"/>
  <c r="R1607"/>
  <c r="Q1607"/>
  <c r="AF1607" s="1"/>
  <c r="P1607"/>
  <c r="O1607"/>
  <c r="N1607"/>
  <c r="M1607"/>
  <c r="L1607"/>
  <c r="K1607"/>
  <c r="J1607"/>
  <c r="I1607"/>
  <c r="H1607"/>
  <c r="G1607"/>
  <c r="F1607"/>
  <c r="E1607"/>
  <c r="V1607" s="1"/>
  <c r="D1607"/>
  <c r="C1607"/>
  <c r="B1607"/>
  <c r="A1607"/>
  <c r="AD1606"/>
  <c r="AC1606"/>
  <c r="X1606"/>
  <c r="W1606"/>
  <c r="V1606"/>
  <c r="T1606"/>
  <c r="AF1606" s="1"/>
  <c r="S1606"/>
  <c r="R1606"/>
  <c r="Q1606"/>
  <c r="P1606"/>
  <c r="O1606"/>
  <c r="N1606"/>
  <c r="AE1606" s="1"/>
  <c r="M1606"/>
  <c r="L1606"/>
  <c r="K1606"/>
  <c r="J1606"/>
  <c r="I1606"/>
  <c r="H1606"/>
  <c r="G1606"/>
  <c r="F1606"/>
  <c r="E1606"/>
  <c r="Y1606" s="1"/>
  <c r="D1606"/>
  <c r="C1606"/>
  <c r="B1606"/>
  <c r="A1606"/>
  <c r="AE1605"/>
  <c r="AD1605"/>
  <c r="Y1605"/>
  <c r="X1605"/>
  <c r="W1605"/>
  <c r="T1605"/>
  <c r="AF1605" s="1"/>
  <c r="S1605"/>
  <c r="R1605"/>
  <c r="Q1605"/>
  <c r="P1605"/>
  <c r="O1605"/>
  <c r="N1605"/>
  <c r="M1605"/>
  <c r="L1605"/>
  <c r="K1605"/>
  <c r="J1605"/>
  <c r="I1605"/>
  <c r="H1605"/>
  <c r="G1605"/>
  <c r="F1605"/>
  <c r="E1605"/>
  <c r="AC1605" s="1"/>
  <c r="AB1605" s="1"/>
  <c r="AA1605" s="1"/>
  <c r="Z1605" s="1"/>
  <c r="D1605"/>
  <c r="C1605"/>
  <c r="B1605"/>
  <c r="A1605"/>
  <c r="AE1604"/>
  <c r="T1604"/>
  <c r="AF1604" s="1"/>
  <c r="S1604"/>
  <c r="R1604"/>
  <c r="Q1604"/>
  <c r="Z1604" s="1"/>
  <c r="P1604"/>
  <c r="O1604"/>
  <c r="N1604"/>
  <c r="M1604"/>
  <c r="L1604"/>
  <c r="K1604"/>
  <c r="J1604"/>
  <c r="I1604"/>
  <c r="H1604"/>
  <c r="G1604"/>
  <c r="F1604"/>
  <c r="E1604"/>
  <c r="AD1604" s="1"/>
  <c r="D1604"/>
  <c r="C1604"/>
  <c r="B1604"/>
  <c r="A1604"/>
  <c r="AB1603"/>
  <c r="AA1603" s="1"/>
  <c r="T1603"/>
  <c r="AE1603" s="1"/>
  <c r="S1603"/>
  <c r="R1603"/>
  <c r="Q1603"/>
  <c r="Z1603" s="1"/>
  <c r="P1603"/>
  <c r="O1603"/>
  <c r="N1603"/>
  <c r="M1603"/>
  <c r="L1603"/>
  <c r="K1603"/>
  <c r="J1603"/>
  <c r="I1603"/>
  <c r="H1603"/>
  <c r="G1603"/>
  <c r="F1603"/>
  <c r="E1603"/>
  <c r="V1603" s="1"/>
  <c r="D1603"/>
  <c r="C1603"/>
  <c r="B1603"/>
  <c r="A1603"/>
  <c r="Y1602"/>
  <c r="X1602"/>
  <c r="V1602"/>
  <c r="T1602"/>
  <c r="AE1602" s="1"/>
  <c r="S1602"/>
  <c r="R1602"/>
  <c r="Q1602"/>
  <c r="P1602"/>
  <c r="O1602"/>
  <c r="N1602"/>
  <c r="M1602"/>
  <c r="L1602"/>
  <c r="K1602"/>
  <c r="J1602"/>
  <c r="I1602"/>
  <c r="H1602"/>
  <c r="G1602"/>
  <c r="F1602"/>
  <c r="E1602"/>
  <c r="D1602"/>
  <c r="C1602"/>
  <c r="B1602"/>
  <c r="A1602"/>
  <c r="AF1601"/>
  <c r="AD1601"/>
  <c r="AC1601"/>
  <c r="AB1601" s="1"/>
  <c r="AA1601" s="1"/>
  <c r="X1601"/>
  <c r="W1601"/>
  <c r="V1601"/>
  <c r="T1601"/>
  <c r="S1601"/>
  <c r="R1601"/>
  <c r="Q1601"/>
  <c r="P1601"/>
  <c r="O1601"/>
  <c r="N1601"/>
  <c r="M1601"/>
  <c r="L1601"/>
  <c r="K1601"/>
  <c r="J1601"/>
  <c r="I1601"/>
  <c r="H1601"/>
  <c r="G1601"/>
  <c r="F1601"/>
  <c r="E1601"/>
  <c r="Y1601" s="1"/>
  <c r="D1601"/>
  <c r="C1601"/>
  <c r="B1601"/>
  <c r="A1601"/>
  <c r="AE1600"/>
  <c r="X1600"/>
  <c r="T1600"/>
  <c r="AF1600" s="1"/>
  <c r="S1600"/>
  <c r="R1600"/>
  <c r="Q1600"/>
  <c r="Z1600" s="1"/>
  <c r="P1600"/>
  <c r="O1600"/>
  <c r="N1600"/>
  <c r="M1600"/>
  <c r="L1600"/>
  <c r="K1600"/>
  <c r="J1600"/>
  <c r="I1600"/>
  <c r="H1600"/>
  <c r="G1600"/>
  <c r="F1600"/>
  <c r="E1600"/>
  <c r="AD1600" s="1"/>
  <c r="D1600"/>
  <c r="C1600"/>
  <c r="B1600"/>
  <c r="A1600"/>
  <c r="AD1599"/>
  <c r="AB1599"/>
  <c r="AA1599" s="1"/>
  <c r="X1599"/>
  <c r="T1599"/>
  <c r="AE1599" s="1"/>
  <c r="S1599"/>
  <c r="R1599"/>
  <c r="Q1599"/>
  <c r="Z1599" s="1"/>
  <c r="P1599"/>
  <c r="O1599"/>
  <c r="N1599"/>
  <c r="M1599"/>
  <c r="L1599"/>
  <c r="K1599"/>
  <c r="J1599"/>
  <c r="I1599"/>
  <c r="H1599"/>
  <c r="G1599"/>
  <c r="F1599"/>
  <c r="E1599"/>
  <c r="V1599" s="1"/>
  <c r="D1599"/>
  <c r="C1599"/>
  <c r="B1599"/>
  <c r="A1599"/>
  <c r="Y1598"/>
  <c r="V1598"/>
  <c r="T1598"/>
  <c r="AF1598" s="1"/>
  <c r="S1598"/>
  <c r="R1598"/>
  <c r="Q1598"/>
  <c r="P1598"/>
  <c r="O1598"/>
  <c r="N1598"/>
  <c r="AE1598" s="1"/>
  <c r="M1598"/>
  <c r="L1598"/>
  <c r="K1598"/>
  <c r="J1598"/>
  <c r="I1598"/>
  <c r="H1598"/>
  <c r="G1598"/>
  <c r="F1598"/>
  <c r="E1598"/>
  <c r="X1598" s="1"/>
  <c r="D1598"/>
  <c r="C1598"/>
  <c r="B1598"/>
  <c r="A1598"/>
  <c r="AF1597"/>
  <c r="AD1597"/>
  <c r="AC1597"/>
  <c r="AB1597" s="1"/>
  <c r="AA1597" s="1"/>
  <c r="X1597"/>
  <c r="W1597"/>
  <c r="V1597"/>
  <c r="T1597"/>
  <c r="AE1597" s="1"/>
  <c r="S1597"/>
  <c r="R1597"/>
  <c r="Q1597"/>
  <c r="P1597"/>
  <c r="O1597"/>
  <c r="N1597"/>
  <c r="M1597"/>
  <c r="L1597"/>
  <c r="K1597"/>
  <c r="J1597"/>
  <c r="I1597"/>
  <c r="H1597"/>
  <c r="G1597"/>
  <c r="F1597"/>
  <c r="E1597"/>
  <c r="Y1597" s="1"/>
  <c r="D1597"/>
  <c r="C1597"/>
  <c r="B1597"/>
  <c r="A1597"/>
  <c r="AE1596"/>
  <c r="T1596"/>
  <c r="AF1596" s="1"/>
  <c r="S1596"/>
  <c r="R1596"/>
  <c r="Q1596"/>
  <c r="Z1596" s="1"/>
  <c r="P1596"/>
  <c r="O1596"/>
  <c r="N1596"/>
  <c r="M1596"/>
  <c r="L1596"/>
  <c r="K1596"/>
  <c r="J1596"/>
  <c r="I1596"/>
  <c r="H1596"/>
  <c r="G1596"/>
  <c r="F1596"/>
  <c r="E1596"/>
  <c r="AD1596" s="1"/>
  <c r="D1596"/>
  <c r="C1596"/>
  <c r="B1596"/>
  <c r="A1596"/>
  <c r="AB1595"/>
  <c r="AA1595" s="1"/>
  <c r="T1595"/>
  <c r="AE1595" s="1"/>
  <c r="S1595"/>
  <c r="R1595"/>
  <c r="Q1595"/>
  <c r="Z1595" s="1"/>
  <c r="P1595"/>
  <c r="O1595"/>
  <c r="N1595"/>
  <c r="M1595"/>
  <c r="L1595"/>
  <c r="K1595"/>
  <c r="J1595"/>
  <c r="I1595"/>
  <c r="H1595"/>
  <c r="G1595"/>
  <c r="F1595"/>
  <c r="E1595"/>
  <c r="V1595" s="1"/>
  <c r="D1595"/>
  <c r="C1595"/>
  <c r="B1595"/>
  <c r="A1595"/>
  <c r="AE1594"/>
  <c r="Y1594"/>
  <c r="X1594" s="1"/>
  <c r="T1594"/>
  <c r="S1594"/>
  <c r="R1594"/>
  <c r="Q1594"/>
  <c r="AF1594" s="1"/>
  <c r="P1594"/>
  <c r="O1594"/>
  <c r="N1594"/>
  <c r="M1594"/>
  <c r="L1594"/>
  <c r="K1594"/>
  <c r="J1594"/>
  <c r="I1594"/>
  <c r="H1594"/>
  <c r="G1594"/>
  <c r="F1594"/>
  <c r="E1594"/>
  <c r="W1594" s="1"/>
  <c r="D1594"/>
  <c r="C1594"/>
  <c r="B1594"/>
  <c r="A1594"/>
  <c r="V1593"/>
  <c r="T1593"/>
  <c r="Z1593" s="1"/>
  <c r="Y1593" s="1"/>
  <c r="S1593"/>
  <c r="R1593"/>
  <c r="Q1593"/>
  <c r="P1593"/>
  <c r="O1593"/>
  <c r="N1593"/>
  <c r="AE1593" s="1"/>
  <c r="M1593"/>
  <c r="L1593"/>
  <c r="K1593"/>
  <c r="J1593"/>
  <c r="I1593"/>
  <c r="H1593"/>
  <c r="G1593"/>
  <c r="F1593"/>
  <c r="E1593"/>
  <c r="X1593" s="1"/>
  <c r="D1593"/>
  <c r="C1593"/>
  <c r="B1593"/>
  <c r="A1593"/>
  <c r="AF1592"/>
  <c r="AD1592"/>
  <c r="AC1592"/>
  <c r="AB1592" s="1"/>
  <c r="AA1592" s="1"/>
  <c r="X1592"/>
  <c r="W1592"/>
  <c r="V1592"/>
  <c r="T1592"/>
  <c r="AE1592" s="1"/>
  <c r="S1592"/>
  <c r="R1592"/>
  <c r="Q1592"/>
  <c r="P1592"/>
  <c r="O1592"/>
  <c r="N1592"/>
  <c r="M1592"/>
  <c r="L1592"/>
  <c r="K1592"/>
  <c r="J1592"/>
  <c r="I1592"/>
  <c r="H1592"/>
  <c r="G1592"/>
  <c r="F1592"/>
  <c r="E1592"/>
  <c r="Y1592" s="1"/>
  <c r="D1592"/>
  <c r="C1592"/>
  <c r="B1592"/>
  <c r="A1592"/>
  <c r="AB1591"/>
  <c r="Y1591"/>
  <c r="V1591"/>
  <c r="T1591"/>
  <c r="S1591"/>
  <c r="R1591"/>
  <c r="Q1591"/>
  <c r="AF1591" s="1"/>
  <c r="P1591"/>
  <c r="O1591"/>
  <c r="N1591"/>
  <c r="AE1591" s="1"/>
  <c r="M1591"/>
  <c r="L1591"/>
  <c r="K1591"/>
  <c r="J1591"/>
  <c r="I1591"/>
  <c r="H1591"/>
  <c r="G1591"/>
  <c r="F1591"/>
  <c r="E1591"/>
  <c r="AD1591" s="1"/>
  <c r="D1591"/>
  <c r="C1591"/>
  <c r="B1591"/>
  <c r="A1591"/>
  <c r="AD1590"/>
  <c r="AC1590"/>
  <c r="X1590"/>
  <c r="W1590"/>
  <c r="V1590"/>
  <c r="T1590"/>
  <c r="AF1590" s="1"/>
  <c r="S1590"/>
  <c r="R1590"/>
  <c r="Q1590"/>
  <c r="P1590"/>
  <c r="O1590"/>
  <c r="N1590"/>
  <c r="M1590"/>
  <c r="L1590"/>
  <c r="K1590"/>
  <c r="J1590"/>
  <c r="I1590"/>
  <c r="H1590"/>
  <c r="G1590"/>
  <c r="F1590"/>
  <c r="E1590"/>
  <c r="Y1590" s="1"/>
  <c r="D1590"/>
  <c r="C1590"/>
  <c r="B1590"/>
  <c r="A1590"/>
  <c r="AF1589"/>
  <c r="AE1589"/>
  <c r="Y1589"/>
  <c r="T1589"/>
  <c r="S1589"/>
  <c r="R1589"/>
  <c r="Q1589"/>
  <c r="Z1589" s="1"/>
  <c r="P1589"/>
  <c r="O1589"/>
  <c r="N1589"/>
  <c r="M1589"/>
  <c r="L1589"/>
  <c r="K1589"/>
  <c r="J1589"/>
  <c r="I1589"/>
  <c r="H1589"/>
  <c r="G1589"/>
  <c r="F1589"/>
  <c r="E1589"/>
  <c r="X1589" s="1"/>
  <c r="D1589"/>
  <c r="C1589"/>
  <c r="B1589"/>
  <c r="A1589"/>
  <c r="AE1588"/>
  <c r="W1588"/>
  <c r="T1588"/>
  <c r="S1588"/>
  <c r="R1588"/>
  <c r="Q1588"/>
  <c r="Z1588" s="1"/>
  <c r="P1588"/>
  <c r="O1588"/>
  <c r="N1588"/>
  <c r="M1588"/>
  <c r="L1588"/>
  <c r="K1588"/>
  <c r="J1588"/>
  <c r="I1588"/>
  <c r="H1588"/>
  <c r="G1588"/>
  <c r="F1588"/>
  <c r="E1588"/>
  <c r="AC1588" s="1"/>
  <c r="AB1588" s="1"/>
  <c r="AA1588" s="1"/>
  <c r="D1588"/>
  <c r="C1588"/>
  <c r="B1588"/>
  <c r="A1588"/>
  <c r="AD1587"/>
  <c r="X1587"/>
  <c r="T1587"/>
  <c r="S1587"/>
  <c r="R1587"/>
  <c r="Q1587"/>
  <c r="Z1587" s="1"/>
  <c r="P1587"/>
  <c r="O1587"/>
  <c r="N1587"/>
  <c r="M1587"/>
  <c r="L1587"/>
  <c r="K1587"/>
  <c r="J1587"/>
  <c r="I1587"/>
  <c r="H1587"/>
  <c r="G1587"/>
  <c r="F1587"/>
  <c r="E1587"/>
  <c r="W1587" s="1"/>
  <c r="D1587"/>
  <c r="AB1587" s="1"/>
  <c r="C1587"/>
  <c r="B1587"/>
  <c r="A1587"/>
  <c r="AD1586"/>
  <c r="Y1586"/>
  <c r="V1586"/>
  <c r="T1586"/>
  <c r="S1586"/>
  <c r="R1586"/>
  <c r="Q1586"/>
  <c r="AF1586" s="1"/>
  <c r="P1586"/>
  <c r="O1586"/>
  <c r="N1586"/>
  <c r="M1586"/>
  <c r="L1586"/>
  <c r="K1586"/>
  <c r="J1586"/>
  <c r="I1586"/>
  <c r="H1586"/>
  <c r="G1586"/>
  <c r="F1586"/>
  <c r="E1586"/>
  <c r="X1586" s="1"/>
  <c r="D1586"/>
  <c r="C1586"/>
  <c r="B1586"/>
  <c r="A1586"/>
  <c r="AE1585"/>
  <c r="T1585"/>
  <c r="S1585"/>
  <c r="R1585"/>
  <c r="Q1585"/>
  <c r="Z1585" s="1"/>
  <c r="P1585"/>
  <c r="O1585"/>
  <c r="N1585"/>
  <c r="M1585"/>
  <c r="L1585"/>
  <c r="K1585"/>
  <c r="J1585"/>
  <c r="I1585"/>
  <c r="H1585"/>
  <c r="G1585"/>
  <c r="F1585"/>
  <c r="E1585"/>
  <c r="V1585" s="1"/>
  <c r="D1585"/>
  <c r="C1585"/>
  <c r="B1585"/>
  <c r="A1585"/>
  <c r="AE1584"/>
  <c r="T1584"/>
  <c r="S1584"/>
  <c r="R1584"/>
  <c r="Q1584"/>
  <c r="AF1584" s="1"/>
  <c r="P1584"/>
  <c r="O1584"/>
  <c r="N1584"/>
  <c r="M1584"/>
  <c r="L1584"/>
  <c r="K1584"/>
  <c r="J1584"/>
  <c r="I1584"/>
  <c r="H1584"/>
  <c r="G1584"/>
  <c r="F1584"/>
  <c r="E1584"/>
  <c r="AC1584" s="1"/>
  <c r="AB1584" s="1"/>
  <c r="AA1584" s="1"/>
  <c r="D1584"/>
  <c r="C1584"/>
  <c r="B1584"/>
  <c r="A1584"/>
  <c r="T1583"/>
  <c r="S1583"/>
  <c r="R1583"/>
  <c r="Q1583"/>
  <c r="Z1583" s="1"/>
  <c r="P1583"/>
  <c r="O1583"/>
  <c r="N1583"/>
  <c r="M1583"/>
  <c r="L1583"/>
  <c r="K1583"/>
  <c r="J1583"/>
  <c r="I1583"/>
  <c r="H1583"/>
  <c r="G1583"/>
  <c r="F1583"/>
  <c r="E1583"/>
  <c r="W1583" s="1"/>
  <c r="D1583"/>
  <c r="AB1583" s="1"/>
  <c r="AA1583" s="1"/>
  <c r="C1583"/>
  <c r="B1583"/>
  <c r="A1583"/>
  <c r="AF1582"/>
  <c r="AD1582"/>
  <c r="Y1582"/>
  <c r="W1582"/>
  <c r="V1582"/>
  <c r="T1582"/>
  <c r="AE1582" s="1"/>
  <c r="S1582"/>
  <c r="R1582"/>
  <c r="Q1582"/>
  <c r="P1582"/>
  <c r="O1582"/>
  <c r="N1582"/>
  <c r="M1582"/>
  <c r="L1582"/>
  <c r="K1582"/>
  <c r="J1582"/>
  <c r="I1582"/>
  <c r="H1582"/>
  <c r="G1582"/>
  <c r="F1582"/>
  <c r="E1582"/>
  <c r="X1582" s="1"/>
  <c r="D1582"/>
  <c r="C1582"/>
  <c r="B1582"/>
  <c r="A1582"/>
  <c r="AE1581"/>
  <c r="X1581"/>
  <c r="T1581"/>
  <c r="S1581"/>
  <c r="R1581"/>
  <c r="Q1581"/>
  <c r="Z1581" s="1"/>
  <c r="P1581"/>
  <c r="O1581"/>
  <c r="N1581"/>
  <c r="M1581"/>
  <c r="L1581"/>
  <c r="K1581"/>
  <c r="J1581"/>
  <c r="I1581"/>
  <c r="H1581"/>
  <c r="G1581"/>
  <c r="F1581"/>
  <c r="E1581"/>
  <c r="V1581" s="1"/>
  <c r="D1581"/>
  <c r="C1581"/>
  <c r="B1581"/>
  <c r="A1581"/>
  <c r="AE1580"/>
  <c r="W1580"/>
  <c r="T1580"/>
  <c r="S1580"/>
  <c r="R1580"/>
  <c r="Q1580"/>
  <c r="Z1580" s="1"/>
  <c r="P1580"/>
  <c r="O1580"/>
  <c r="N1580"/>
  <c r="M1580"/>
  <c r="L1580"/>
  <c r="K1580"/>
  <c r="J1580"/>
  <c r="I1580"/>
  <c r="H1580"/>
  <c r="G1580"/>
  <c r="F1580"/>
  <c r="E1580"/>
  <c r="AC1580" s="1"/>
  <c r="AB1580" s="1"/>
  <c r="AA1580" s="1"/>
  <c r="D1580"/>
  <c r="C1580"/>
  <c r="B1580"/>
  <c r="A1580"/>
  <c r="AD1579"/>
  <c r="X1579"/>
  <c r="T1579"/>
  <c r="S1579"/>
  <c r="R1579"/>
  <c r="Q1579"/>
  <c r="Z1579" s="1"/>
  <c r="P1579"/>
  <c r="O1579"/>
  <c r="N1579"/>
  <c r="M1579"/>
  <c r="L1579"/>
  <c r="K1579"/>
  <c r="J1579"/>
  <c r="I1579"/>
  <c r="H1579"/>
  <c r="G1579"/>
  <c r="F1579"/>
  <c r="E1579"/>
  <c r="W1579" s="1"/>
  <c r="D1579"/>
  <c r="AB1579" s="1"/>
  <c r="C1579"/>
  <c r="B1579"/>
  <c r="A1579"/>
  <c r="AD1578"/>
  <c r="Y1578"/>
  <c r="V1578"/>
  <c r="T1578"/>
  <c r="S1578"/>
  <c r="R1578"/>
  <c r="Q1578"/>
  <c r="AF1578" s="1"/>
  <c r="P1578"/>
  <c r="O1578"/>
  <c r="N1578"/>
  <c r="M1578"/>
  <c r="L1578"/>
  <c r="K1578"/>
  <c r="J1578"/>
  <c r="I1578"/>
  <c r="H1578"/>
  <c r="G1578"/>
  <c r="F1578"/>
  <c r="E1578"/>
  <c r="X1578" s="1"/>
  <c r="D1578"/>
  <c r="C1578"/>
  <c r="B1578"/>
  <c r="A1578"/>
  <c r="AD1577"/>
  <c r="AC1577"/>
  <c r="X1577"/>
  <c r="W1577"/>
  <c r="V1577"/>
  <c r="T1577"/>
  <c r="AF1577" s="1"/>
  <c r="S1577"/>
  <c r="R1577"/>
  <c r="Q1577"/>
  <c r="P1577"/>
  <c r="O1577"/>
  <c r="N1577"/>
  <c r="M1577"/>
  <c r="L1577"/>
  <c r="K1577"/>
  <c r="J1577"/>
  <c r="I1577"/>
  <c r="H1577"/>
  <c r="G1577"/>
  <c r="F1577"/>
  <c r="E1577"/>
  <c r="U1577" s="1"/>
  <c r="D1577"/>
  <c r="C1577"/>
  <c r="B1577"/>
  <c r="A1577"/>
  <c r="AD1576"/>
  <c r="Y1576"/>
  <c r="X1576"/>
  <c r="V1576"/>
  <c r="T1576"/>
  <c r="AE1576" s="1"/>
  <c r="S1576"/>
  <c r="R1576"/>
  <c r="Q1576"/>
  <c r="Z1576" s="1"/>
  <c r="P1576"/>
  <c r="O1576"/>
  <c r="N1576"/>
  <c r="M1576"/>
  <c r="L1576"/>
  <c r="K1576"/>
  <c r="J1576"/>
  <c r="I1576"/>
  <c r="H1576"/>
  <c r="G1576"/>
  <c r="F1576"/>
  <c r="E1576"/>
  <c r="D1576"/>
  <c r="C1576"/>
  <c r="B1576"/>
  <c r="A1576"/>
  <c r="AD1575"/>
  <c r="AC1575"/>
  <c r="Y1575"/>
  <c r="X1575"/>
  <c r="W1575"/>
  <c r="T1575"/>
  <c r="AE1575" s="1"/>
  <c r="S1575"/>
  <c r="R1575"/>
  <c r="Q1575"/>
  <c r="P1575"/>
  <c r="O1575"/>
  <c r="N1575"/>
  <c r="M1575"/>
  <c r="L1575"/>
  <c r="K1575"/>
  <c r="J1575"/>
  <c r="I1575"/>
  <c r="H1575"/>
  <c r="G1575"/>
  <c r="F1575"/>
  <c r="E1575"/>
  <c r="V1575" s="1"/>
  <c r="D1575"/>
  <c r="AB1575" s="1"/>
  <c r="AA1575" s="1"/>
  <c r="C1575"/>
  <c r="B1575"/>
  <c r="A1575"/>
  <c r="AF1574"/>
  <c r="X1574"/>
  <c r="T1574"/>
  <c r="S1574"/>
  <c r="R1574"/>
  <c r="Q1574"/>
  <c r="P1574"/>
  <c r="O1574"/>
  <c r="N1574"/>
  <c r="AE1574" s="1"/>
  <c r="M1574"/>
  <c r="L1574"/>
  <c r="K1574"/>
  <c r="J1574"/>
  <c r="I1574"/>
  <c r="H1574"/>
  <c r="G1574"/>
  <c r="F1574"/>
  <c r="E1574"/>
  <c r="V1574" s="1"/>
  <c r="D1574"/>
  <c r="C1574"/>
  <c r="B1574"/>
  <c r="A1574"/>
  <c r="AD1573"/>
  <c r="Z1573"/>
  <c r="W1573"/>
  <c r="T1573"/>
  <c r="S1573"/>
  <c r="R1573"/>
  <c r="Q1573"/>
  <c r="AF1573" s="1"/>
  <c r="P1573"/>
  <c r="O1573"/>
  <c r="N1573"/>
  <c r="M1573"/>
  <c r="L1573"/>
  <c r="K1573"/>
  <c r="J1573"/>
  <c r="I1573"/>
  <c r="H1573"/>
  <c r="G1573"/>
  <c r="F1573"/>
  <c r="E1573"/>
  <c r="Y1573" s="1"/>
  <c r="D1573"/>
  <c r="C1573"/>
  <c r="B1573"/>
  <c r="A1573"/>
  <c r="AE1572"/>
  <c r="T1572"/>
  <c r="S1572"/>
  <c r="R1572"/>
  <c r="Q1572"/>
  <c r="Z1572" s="1"/>
  <c r="P1572"/>
  <c r="O1572"/>
  <c r="N1572"/>
  <c r="M1572"/>
  <c r="L1572"/>
  <c r="K1572"/>
  <c r="J1572"/>
  <c r="I1572"/>
  <c r="H1572"/>
  <c r="G1572"/>
  <c r="F1572"/>
  <c r="E1572"/>
  <c r="V1572" s="1"/>
  <c r="D1572"/>
  <c r="C1572"/>
  <c r="B1572"/>
  <c r="A1572"/>
  <c r="AE1571"/>
  <c r="AC1571"/>
  <c r="AB1571"/>
  <c r="AA1571" s="1"/>
  <c r="X1571"/>
  <c r="W1571"/>
  <c r="V1571"/>
  <c r="T1571"/>
  <c r="AF1571" s="1"/>
  <c r="S1571"/>
  <c r="R1571"/>
  <c r="Q1571"/>
  <c r="P1571"/>
  <c r="O1571"/>
  <c r="N1571"/>
  <c r="M1571"/>
  <c r="L1571"/>
  <c r="K1571"/>
  <c r="J1571"/>
  <c r="I1571"/>
  <c r="H1571"/>
  <c r="G1571"/>
  <c r="F1571"/>
  <c r="E1571"/>
  <c r="AD1571" s="1"/>
  <c r="D1571"/>
  <c r="C1571"/>
  <c r="B1571"/>
  <c r="A1571"/>
  <c r="Y1570"/>
  <c r="X1570"/>
  <c r="W1570"/>
  <c r="T1570"/>
  <c r="AE1570" s="1"/>
  <c r="S1570"/>
  <c r="R1570"/>
  <c r="Q1570"/>
  <c r="P1570"/>
  <c r="O1570"/>
  <c r="N1570"/>
  <c r="M1570"/>
  <c r="L1570"/>
  <c r="K1570"/>
  <c r="J1570"/>
  <c r="I1570"/>
  <c r="H1570"/>
  <c r="G1570"/>
  <c r="F1570"/>
  <c r="E1570"/>
  <c r="D1570"/>
  <c r="C1570"/>
  <c r="B1570"/>
  <c r="A1570"/>
  <c r="AF1569"/>
  <c r="AC1569"/>
  <c r="AB1569" s="1"/>
  <c r="Y1569"/>
  <c r="W1569"/>
  <c r="V1569"/>
  <c r="T1569"/>
  <c r="S1569"/>
  <c r="R1569"/>
  <c r="Q1569"/>
  <c r="Z1569" s="1"/>
  <c r="P1569"/>
  <c r="O1569"/>
  <c r="N1569"/>
  <c r="AE1569" s="1"/>
  <c r="M1569"/>
  <c r="L1569"/>
  <c r="K1569"/>
  <c r="J1569"/>
  <c r="I1569"/>
  <c r="H1569"/>
  <c r="G1569"/>
  <c r="F1569"/>
  <c r="E1569"/>
  <c r="D1569"/>
  <c r="C1569"/>
  <c r="B1569"/>
  <c r="A1569"/>
  <c r="AE1568"/>
  <c r="X1568"/>
  <c r="T1568"/>
  <c r="S1568"/>
  <c r="R1568"/>
  <c r="Q1568"/>
  <c r="Z1568" s="1"/>
  <c r="P1568"/>
  <c r="O1568"/>
  <c r="N1568"/>
  <c r="M1568"/>
  <c r="L1568"/>
  <c r="K1568"/>
  <c r="J1568"/>
  <c r="I1568"/>
  <c r="H1568"/>
  <c r="G1568"/>
  <c r="F1568"/>
  <c r="E1568"/>
  <c r="V1568" s="1"/>
  <c r="D1568"/>
  <c r="C1568"/>
  <c r="B1568"/>
  <c r="A1568"/>
  <c r="AE1567"/>
  <c r="AC1567"/>
  <c r="AB1567"/>
  <c r="AA1567" s="1"/>
  <c r="X1567"/>
  <c r="W1567"/>
  <c r="V1567"/>
  <c r="T1567"/>
  <c r="AF1567" s="1"/>
  <c r="S1567"/>
  <c r="R1567"/>
  <c r="Q1567"/>
  <c r="P1567"/>
  <c r="O1567"/>
  <c r="N1567"/>
  <c r="M1567"/>
  <c r="L1567"/>
  <c r="K1567"/>
  <c r="J1567"/>
  <c r="I1567"/>
  <c r="H1567"/>
  <c r="G1567"/>
  <c r="F1567"/>
  <c r="E1567"/>
  <c r="AD1567" s="1"/>
  <c r="D1567"/>
  <c r="C1567"/>
  <c r="B1567"/>
  <c r="A1567"/>
  <c r="AE1566"/>
  <c r="AB1566"/>
  <c r="AA1566" s="1"/>
  <c r="X1566"/>
  <c r="T1566"/>
  <c r="AF1566" s="1"/>
  <c r="S1566"/>
  <c r="R1566"/>
  <c r="Q1566"/>
  <c r="P1566"/>
  <c r="O1566"/>
  <c r="N1566"/>
  <c r="M1566"/>
  <c r="L1566"/>
  <c r="K1566"/>
  <c r="J1566"/>
  <c r="I1566"/>
  <c r="H1566"/>
  <c r="G1566"/>
  <c r="F1566"/>
  <c r="E1566"/>
  <c r="AD1566" s="1"/>
  <c r="D1566"/>
  <c r="C1566"/>
  <c r="B1566"/>
  <c r="A1566"/>
  <c r="AD1565"/>
  <c r="AB1565"/>
  <c r="AA1565" s="1"/>
  <c r="X1565"/>
  <c r="T1565"/>
  <c r="AE1565" s="1"/>
  <c r="S1565"/>
  <c r="R1565"/>
  <c r="Q1565"/>
  <c r="Z1565" s="1"/>
  <c r="P1565"/>
  <c r="O1565"/>
  <c r="N1565"/>
  <c r="M1565"/>
  <c r="L1565"/>
  <c r="K1565"/>
  <c r="J1565"/>
  <c r="I1565"/>
  <c r="H1565"/>
  <c r="G1565"/>
  <c r="F1565"/>
  <c r="E1565"/>
  <c r="V1565" s="1"/>
  <c r="D1565"/>
  <c r="C1565"/>
  <c r="B1565"/>
  <c r="A1565"/>
  <c r="AE1564"/>
  <c r="W1564"/>
  <c r="T1564"/>
  <c r="S1564"/>
  <c r="R1564"/>
  <c r="Q1564"/>
  <c r="Z1564" s="1"/>
  <c r="P1564"/>
  <c r="O1564"/>
  <c r="N1564"/>
  <c r="M1564"/>
  <c r="L1564"/>
  <c r="K1564"/>
  <c r="J1564"/>
  <c r="I1564"/>
  <c r="H1564"/>
  <c r="G1564"/>
  <c r="F1564"/>
  <c r="E1564"/>
  <c r="AC1564" s="1"/>
  <c r="AB1564" s="1"/>
  <c r="AA1564" s="1"/>
  <c r="D1564"/>
  <c r="C1564"/>
  <c r="B1564"/>
  <c r="A1564"/>
  <c r="AD1563"/>
  <c r="X1563"/>
  <c r="T1563"/>
  <c r="S1563"/>
  <c r="R1563"/>
  <c r="Q1563"/>
  <c r="Z1563" s="1"/>
  <c r="P1563"/>
  <c r="O1563"/>
  <c r="N1563"/>
  <c r="M1563"/>
  <c r="L1563"/>
  <c r="K1563"/>
  <c r="J1563"/>
  <c r="I1563"/>
  <c r="H1563"/>
  <c r="G1563"/>
  <c r="F1563"/>
  <c r="E1563"/>
  <c r="W1563" s="1"/>
  <c r="D1563"/>
  <c r="AB1563" s="1"/>
  <c r="C1563"/>
  <c r="B1563"/>
  <c r="A1563"/>
  <c r="AD1562"/>
  <c r="AC1562"/>
  <c r="X1562"/>
  <c r="W1562"/>
  <c r="V1562"/>
  <c r="T1562"/>
  <c r="AF1562" s="1"/>
  <c r="S1562"/>
  <c r="R1562"/>
  <c r="Q1562"/>
  <c r="P1562"/>
  <c r="O1562"/>
  <c r="N1562"/>
  <c r="M1562"/>
  <c r="L1562"/>
  <c r="K1562"/>
  <c r="J1562"/>
  <c r="I1562"/>
  <c r="H1562"/>
  <c r="G1562"/>
  <c r="F1562"/>
  <c r="E1562"/>
  <c r="Y1562" s="1"/>
  <c r="D1562"/>
  <c r="AB1562" s="1"/>
  <c r="AA1562" s="1"/>
  <c r="Z1562" s="1"/>
  <c r="C1562"/>
  <c r="B1562"/>
  <c r="A1562"/>
  <c r="AD1561"/>
  <c r="V1561"/>
  <c r="T1561"/>
  <c r="AF1561" s="1"/>
  <c r="S1561"/>
  <c r="R1561"/>
  <c r="Q1561"/>
  <c r="P1561"/>
  <c r="O1561"/>
  <c r="N1561"/>
  <c r="M1561"/>
  <c r="L1561"/>
  <c r="K1561"/>
  <c r="J1561"/>
  <c r="I1561"/>
  <c r="H1561"/>
  <c r="G1561"/>
  <c r="F1561"/>
  <c r="E1561"/>
  <c r="X1561" s="1"/>
  <c r="D1561"/>
  <c r="AB1561" s="1"/>
  <c r="AA1561" s="1"/>
  <c r="C1561"/>
  <c r="B1561"/>
  <c r="A1561"/>
  <c r="AF1560"/>
  <c r="AD1560"/>
  <c r="AC1560"/>
  <c r="AB1560" s="1"/>
  <c r="AA1560" s="1"/>
  <c r="X1560"/>
  <c r="W1560"/>
  <c r="V1560"/>
  <c r="T1560"/>
  <c r="AE1560" s="1"/>
  <c r="S1560"/>
  <c r="R1560"/>
  <c r="Q1560"/>
  <c r="P1560"/>
  <c r="O1560"/>
  <c r="N1560"/>
  <c r="M1560"/>
  <c r="L1560"/>
  <c r="K1560"/>
  <c r="J1560"/>
  <c r="I1560"/>
  <c r="H1560"/>
  <c r="G1560"/>
  <c r="F1560"/>
  <c r="E1560"/>
  <c r="Y1560" s="1"/>
  <c r="D1560"/>
  <c r="C1560"/>
  <c r="B1560"/>
  <c r="A1560"/>
  <c r="AB1559"/>
  <c r="Y1559"/>
  <c r="V1559"/>
  <c r="T1559"/>
  <c r="S1559"/>
  <c r="R1559"/>
  <c r="Q1559"/>
  <c r="AF1559" s="1"/>
  <c r="P1559"/>
  <c r="O1559"/>
  <c r="N1559"/>
  <c r="AE1559" s="1"/>
  <c r="M1559"/>
  <c r="L1559"/>
  <c r="K1559"/>
  <c r="J1559"/>
  <c r="I1559"/>
  <c r="H1559"/>
  <c r="G1559"/>
  <c r="F1559"/>
  <c r="E1559"/>
  <c r="AD1559" s="1"/>
  <c r="D1559"/>
  <c r="C1559"/>
  <c r="B1559"/>
  <c r="A1559"/>
  <c r="AE1558"/>
  <c r="T1558"/>
  <c r="S1558"/>
  <c r="R1558"/>
  <c r="Q1558"/>
  <c r="P1558"/>
  <c r="O1558"/>
  <c r="N1558"/>
  <c r="M1558"/>
  <c r="L1558"/>
  <c r="K1558"/>
  <c r="J1558"/>
  <c r="I1558"/>
  <c r="H1558"/>
  <c r="G1558"/>
  <c r="F1558"/>
  <c r="E1558"/>
  <c r="V1558" s="1"/>
  <c r="D1558"/>
  <c r="AB1558" s="1"/>
  <c r="AA1558" s="1"/>
  <c r="C1558"/>
  <c r="B1558"/>
  <c r="A1558"/>
  <c r="AE1557"/>
  <c r="AB1557"/>
  <c r="AA1557" s="1"/>
  <c r="T1557"/>
  <c r="S1557"/>
  <c r="R1557"/>
  <c r="Q1557"/>
  <c r="AF1557" s="1"/>
  <c r="P1557"/>
  <c r="O1557"/>
  <c r="N1557"/>
  <c r="M1557"/>
  <c r="L1557"/>
  <c r="K1557"/>
  <c r="J1557"/>
  <c r="I1557"/>
  <c r="H1557"/>
  <c r="G1557"/>
  <c r="F1557"/>
  <c r="E1557"/>
  <c r="AC1557" s="1"/>
  <c r="D1557"/>
  <c r="C1557"/>
  <c r="B1557"/>
  <c r="A1557"/>
  <c r="AD1556"/>
  <c r="Y1556"/>
  <c r="X1556"/>
  <c r="W1556"/>
  <c r="T1556"/>
  <c r="AF1556" s="1"/>
  <c r="S1556"/>
  <c r="R1556"/>
  <c r="Q1556"/>
  <c r="P1556"/>
  <c r="O1556"/>
  <c r="N1556"/>
  <c r="M1556"/>
  <c r="L1556"/>
  <c r="K1556"/>
  <c r="J1556"/>
  <c r="I1556"/>
  <c r="H1556"/>
  <c r="G1556"/>
  <c r="F1556"/>
  <c r="E1556"/>
  <c r="V1556" s="1"/>
  <c r="D1556"/>
  <c r="C1556"/>
  <c r="B1556"/>
  <c r="A1556"/>
  <c r="AC1555"/>
  <c r="X1555"/>
  <c r="W1555"/>
  <c r="V1555"/>
  <c r="T1555"/>
  <c r="AE1555" s="1"/>
  <c r="S1555"/>
  <c r="R1555"/>
  <c r="Q1555"/>
  <c r="P1555"/>
  <c r="O1555"/>
  <c r="N1555"/>
  <c r="M1555"/>
  <c r="L1555"/>
  <c r="K1555"/>
  <c r="J1555"/>
  <c r="I1555"/>
  <c r="H1555"/>
  <c r="G1555"/>
  <c r="F1555"/>
  <c r="E1555"/>
  <c r="AD1555" s="1"/>
  <c r="D1555"/>
  <c r="AB1555" s="1"/>
  <c r="AA1555" s="1"/>
  <c r="C1555"/>
  <c r="B1555"/>
  <c r="A1555"/>
  <c r="AD1554"/>
  <c r="Y1554"/>
  <c r="X1554"/>
  <c r="V1554"/>
  <c r="T1554"/>
  <c r="AE1554" s="1"/>
  <c r="S1554"/>
  <c r="R1554"/>
  <c r="Q1554"/>
  <c r="P1554"/>
  <c r="O1554"/>
  <c r="N1554"/>
  <c r="M1554"/>
  <c r="L1554"/>
  <c r="K1554"/>
  <c r="J1554"/>
  <c r="I1554"/>
  <c r="H1554"/>
  <c r="G1554"/>
  <c r="F1554"/>
  <c r="E1554"/>
  <c r="D1554"/>
  <c r="AB1554" s="1"/>
  <c r="AA1554" s="1"/>
  <c r="Z1554" s="1"/>
  <c r="C1554"/>
  <c r="B1554"/>
  <c r="A1554"/>
  <c r="AD1553"/>
  <c r="AC1553"/>
  <c r="Y1553"/>
  <c r="X1553"/>
  <c r="W1553"/>
  <c r="T1553"/>
  <c r="AE1553" s="1"/>
  <c r="S1553"/>
  <c r="R1553"/>
  <c r="Q1553"/>
  <c r="P1553"/>
  <c r="O1553"/>
  <c r="N1553"/>
  <c r="M1553"/>
  <c r="L1553"/>
  <c r="K1553"/>
  <c r="J1553"/>
  <c r="I1553"/>
  <c r="H1553"/>
  <c r="G1553"/>
  <c r="F1553"/>
  <c r="E1553"/>
  <c r="V1553" s="1"/>
  <c r="D1553"/>
  <c r="AB1553" s="1"/>
  <c r="AA1553" s="1"/>
  <c r="C1553"/>
  <c r="B1553"/>
  <c r="A1553"/>
  <c r="AF1552"/>
  <c r="AC1552"/>
  <c r="AB1552" s="1"/>
  <c r="Y1552"/>
  <c r="W1552"/>
  <c r="V1552"/>
  <c r="T1552"/>
  <c r="S1552"/>
  <c r="R1552"/>
  <c r="Q1552"/>
  <c r="Z1552" s="1"/>
  <c r="P1552"/>
  <c r="O1552"/>
  <c r="N1552"/>
  <c r="AE1552" s="1"/>
  <c r="M1552"/>
  <c r="L1552"/>
  <c r="K1552"/>
  <c r="J1552"/>
  <c r="I1552"/>
  <c r="H1552"/>
  <c r="G1552"/>
  <c r="F1552"/>
  <c r="E1552"/>
  <c r="D1552"/>
  <c r="C1552"/>
  <c r="B1552"/>
  <c r="A1552"/>
  <c r="AD1551"/>
  <c r="AC1551"/>
  <c r="Y1551"/>
  <c r="X1551"/>
  <c r="V1551"/>
  <c r="T1551"/>
  <c r="AF1551" s="1"/>
  <c r="S1551"/>
  <c r="R1551"/>
  <c r="Q1551"/>
  <c r="Z1551" s="1"/>
  <c r="P1551"/>
  <c r="O1551"/>
  <c r="N1551"/>
  <c r="M1551"/>
  <c r="L1551"/>
  <c r="K1551"/>
  <c r="J1551"/>
  <c r="I1551"/>
  <c r="H1551"/>
  <c r="G1551"/>
  <c r="F1551"/>
  <c r="E1551"/>
  <c r="W1551" s="1"/>
  <c r="D1551"/>
  <c r="AB1551" s="1"/>
  <c r="AA1551" s="1"/>
  <c r="C1551"/>
  <c r="B1551"/>
  <c r="A1551"/>
  <c r="AF1550"/>
  <c r="AD1550"/>
  <c r="AC1550"/>
  <c r="X1550"/>
  <c r="W1550"/>
  <c r="V1550"/>
  <c r="T1550"/>
  <c r="S1550"/>
  <c r="R1550"/>
  <c r="Q1550"/>
  <c r="P1550"/>
  <c r="O1550"/>
  <c r="N1550"/>
  <c r="M1550"/>
  <c r="L1550"/>
  <c r="K1550"/>
  <c r="J1550"/>
  <c r="I1550"/>
  <c r="H1550"/>
  <c r="G1550"/>
  <c r="F1550"/>
  <c r="E1550"/>
  <c r="Y1550" s="1"/>
  <c r="D1550"/>
  <c r="AB1550" s="1"/>
  <c r="AA1550" s="1"/>
  <c r="Z1550" s="1"/>
  <c r="C1550"/>
  <c r="B1550"/>
  <c r="A1550"/>
  <c r="AE1549"/>
  <c r="AD1549"/>
  <c r="AB1549"/>
  <c r="Y1549"/>
  <c r="W1549"/>
  <c r="V1549"/>
  <c r="T1549"/>
  <c r="S1549"/>
  <c r="R1549"/>
  <c r="Q1549"/>
  <c r="AF1549" s="1"/>
  <c r="P1549"/>
  <c r="O1549"/>
  <c r="N1549"/>
  <c r="M1549"/>
  <c r="L1549"/>
  <c r="K1549"/>
  <c r="J1549"/>
  <c r="I1549"/>
  <c r="H1549"/>
  <c r="G1549"/>
  <c r="F1549"/>
  <c r="E1549"/>
  <c r="D1549"/>
  <c r="C1549"/>
  <c r="B1549"/>
  <c r="A1549"/>
  <c r="AE1548"/>
  <c r="X1548"/>
  <c r="T1548"/>
  <c r="S1548"/>
  <c r="R1548"/>
  <c r="Q1548"/>
  <c r="Z1548" s="1"/>
  <c r="P1548"/>
  <c r="O1548"/>
  <c r="N1548"/>
  <c r="M1548"/>
  <c r="L1548"/>
  <c r="K1548"/>
  <c r="J1548"/>
  <c r="I1548"/>
  <c r="H1548"/>
  <c r="G1548"/>
  <c r="F1548"/>
  <c r="E1548"/>
  <c r="V1548" s="1"/>
  <c r="D1548"/>
  <c r="C1548"/>
  <c r="B1548"/>
  <c r="A1548"/>
  <c r="AE1547"/>
  <c r="AC1547"/>
  <c r="AB1547"/>
  <c r="AA1547" s="1"/>
  <c r="X1547"/>
  <c r="W1547"/>
  <c r="V1547"/>
  <c r="T1547"/>
  <c r="AF1547" s="1"/>
  <c r="S1547"/>
  <c r="R1547"/>
  <c r="Q1547"/>
  <c r="P1547"/>
  <c r="O1547"/>
  <c r="N1547"/>
  <c r="M1547"/>
  <c r="L1547"/>
  <c r="K1547"/>
  <c r="J1547"/>
  <c r="I1547"/>
  <c r="H1547"/>
  <c r="G1547"/>
  <c r="F1547"/>
  <c r="E1547"/>
  <c r="AD1547" s="1"/>
  <c r="D1547"/>
  <c r="C1547"/>
  <c r="B1547"/>
  <c r="A1547"/>
  <c r="AE1546"/>
  <c r="AB1546"/>
  <c r="AA1546" s="1"/>
  <c r="X1546"/>
  <c r="T1546"/>
  <c r="AF1546" s="1"/>
  <c r="S1546"/>
  <c r="R1546"/>
  <c r="Q1546"/>
  <c r="P1546"/>
  <c r="O1546"/>
  <c r="N1546"/>
  <c r="M1546"/>
  <c r="L1546"/>
  <c r="K1546"/>
  <c r="J1546"/>
  <c r="I1546"/>
  <c r="H1546"/>
  <c r="G1546"/>
  <c r="F1546"/>
  <c r="E1546"/>
  <c r="AD1546" s="1"/>
  <c r="D1546"/>
  <c r="C1546"/>
  <c r="B1546"/>
  <c r="A1546"/>
  <c r="AD1545"/>
  <c r="AC1545"/>
  <c r="X1545"/>
  <c r="W1545"/>
  <c r="V1545"/>
  <c r="T1545"/>
  <c r="AF1545" s="1"/>
  <c r="S1545"/>
  <c r="R1545"/>
  <c r="Q1545"/>
  <c r="P1545"/>
  <c r="O1545"/>
  <c r="N1545"/>
  <c r="M1545"/>
  <c r="L1545"/>
  <c r="K1545"/>
  <c r="J1545"/>
  <c r="I1545"/>
  <c r="H1545"/>
  <c r="G1545"/>
  <c r="F1545"/>
  <c r="E1545"/>
  <c r="U1545" s="1"/>
  <c r="D1545"/>
  <c r="AB1545" s="1"/>
  <c r="C1545"/>
  <c r="B1545"/>
  <c r="A1545"/>
  <c r="AD1544"/>
  <c r="Y1544"/>
  <c r="V1544"/>
  <c r="T1544"/>
  <c r="AF1544" s="1"/>
  <c r="S1544"/>
  <c r="R1544"/>
  <c r="Q1544"/>
  <c r="Z1544" s="1"/>
  <c r="P1544"/>
  <c r="O1544"/>
  <c r="N1544"/>
  <c r="M1544"/>
  <c r="L1544"/>
  <c r="K1544"/>
  <c r="J1544"/>
  <c r="I1544"/>
  <c r="H1544"/>
  <c r="G1544"/>
  <c r="F1544"/>
  <c r="E1544"/>
  <c r="X1544" s="1"/>
  <c r="D1544"/>
  <c r="C1544"/>
  <c r="B1544"/>
  <c r="A1544"/>
  <c r="AC1543"/>
  <c r="Y1543"/>
  <c r="W1543"/>
  <c r="T1543"/>
  <c r="AE1543" s="1"/>
  <c r="S1543"/>
  <c r="R1543"/>
  <c r="Q1543"/>
  <c r="P1543"/>
  <c r="O1543"/>
  <c r="N1543"/>
  <c r="M1543"/>
  <c r="L1543"/>
  <c r="K1543"/>
  <c r="J1543"/>
  <c r="I1543"/>
  <c r="H1543"/>
  <c r="G1543"/>
  <c r="F1543"/>
  <c r="E1543"/>
  <c r="V1543" s="1"/>
  <c r="D1543"/>
  <c r="AB1543" s="1"/>
  <c r="AA1543" s="1"/>
  <c r="C1543"/>
  <c r="B1543"/>
  <c r="A1543"/>
  <c r="AF1542"/>
  <c r="AC1542"/>
  <c r="AB1542"/>
  <c r="Y1542"/>
  <c r="V1542"/>
  <c r="T1542"/>
  <c r="S1542"/>
  <c r="R1542"/>
  <c r="Q1542"/>
  <c r="P1542"/>
  <c r="O1542"/>
  <c r="N1542"/>
  <c r="AE1542" s="1"/>
  <c r="M1542"/>
  <c r="L1542"/>
  <c r="K1542"/>
  <c r="J1542"/>
  <c r="I1542"/>
  <c r="H1542"/>
  <c r="G1542"/>
  <c r="F1542"/>
  <c r="E1542"/>
  <c r="W1542" s="1"/>
  <c r="D1542"/>
  <c r="C1542"/>
  <c r="B1542"/>
  <c r="A1542"/>
  <c r="AD1541"/>
  <c r="AC1541"/>
  <c r="Y1541"/>
  <c r="X1541"/>
  <c r="W1541"/>
  <c r="T1541"/>
  <c r="S1541"/>
  <c r="R1541"/>
  <c r="Q1541"/>
  <c r="P1541"/>
  <c r="O1541"/>
  <c r="N1541"/>
  <c r="M1541"/>
  <c r="L1541"/>
  <c r="K1541"/>
  <c r="J1541"/>
  <c r="I1541"/>
  <c r="H1541"/>
  <c r="G1541"/>
  <c r="F1541"/>
  <c r="E1541"/>
  <c r="V1541" s="1"/>
  <c r="U1541" s="1"/>
  <c r="D1541"/>
  <c r="AB1541" s="1"/>
  <c r="AA1541" s="1"/>
  <c r="Z1541" s="1"/>
  <c r="C1541"/>
  <c r="B1541"/>
  <c r="A1541"/>
  <c r="AD1540"/>
  <c r="Y1540"/>
  <c r="X1540"/>
  <c r="V1540"/>
  <c r="T1540"/>
  <c r="AE1540" s="1"/>
  <c r="S1540"/>
  <c r="R1540"/>
  <c r="Q1540"/>
  <c r="P1540"/>
  <c r="O1540"/>
  <c r="N1540"/>
  <c r="M1540"/>
  <c r="L1540"/>
  <c r="K1540"/>
  <c r="J1540"/>
  <c r="I1540"/>
  <c r="H1540"/>
  <c r="G1540"/>
  <c r="F1540"/>
  <c r="E1540"/>
  <c r="D1540"/>
  <c r="C1540"/>
  <c r="B1540"/>
  <c r="A1540"/>
  <c r="AF1539"/>
  <c r="AD1539"/>
  <c r="AC1539"/>
  <c r="Y1539"/>
  <c r="X1539"/>
  <c r="W1539"/>
  <c r="T1539"/>
  <c r="AE1539" s="1"/>
  <c r="S1539"/>
  <c r="R1539"/>
  <c r="Q1539"/>
  <c r="P1539"/>
  <c r="O1539"/>
  <c r="N1539"/>
  <c r="M1539"/>
  <c r="L1539"/>
  <c r="K1539"/>
  <c r="J1539"/>
  <c r="I1539"/>
  <c r="H1539"/>
  <c r="G1539"/>
  <c r="F1539"/>
  <c r="E1539"/>
  <c r="V1539" s="1"/>
  <c r="D1539"/>
  <c r="AB1539" s="1"/>
  <c r="AA1539" s="1"/>
  <c r="C1539"/>
  <c r="B1539"/>
  <c r="A1539"/>
  <c r="AF1538"/>
  <c r="AC1538"/>
  <c r="AB1538"/>
  <c r="Y1538"/>
  <c r="W1538"/>
  <c r="V1538"/>
  <c r="T1538"/>
  <c r="S1538"/>
  <c r="R1538"/>
  <c r="Q1538"/>
  <c r="P1538"/>
  <c r="O1538"/>
  <c r="N1538"/>
  <c r="AE1538" s="1"/>
  <c r="M1538"/>
  <c r="L1538"/>
  <c r="K1538"/>
  <c r="J1538"/>
  <c r="I1538"/>
  <c r="H1538"/>
  <c r="G1538"/>
  <c r="F1538"/>
  <c r="E1538"/>
  <c r="D1538"/>
  <c r="C1538"/>
  <c r="B1538"/>
  <c r="A1538"/>
  <c r="AE1537"/>
  <c r="AD1537"/>
  <c r="AC1537"/>
  <c r="Y1537"/>
  <c r="X1537"/>
  <c r="V1537"/>
  <c r="T1537"/>
  <c r="AF1537" s="1"/>
  <c r="S1537"/>
  <c r="R1537"/>
  <c r="Q1537"/>
  <c r="Z1537" s="1"/>
  <c r="P1537"/>
  <c r="O1537"/>
  <c r="N1537"/>
  <c r="M1537"/>
  <c r="L1537"/>
  <c r="K1537"/>
  <c r="J1537"/>
  <c r="I1537"/>
  <c r="H1537"/>
  <c r="G1537"/>
  <c r="F1537"/>
  <c r="E1537"/>
  <c r="W1537" s="1"/>
  <c r="D1537"/>
  <c r="AB1537" s="1"/>
  <c r="AA1537" s="1"/>
  <c r="C1537"/>
  <c r="B1537"/>
  <c r="A1537"/>
  <c r="AF1536"/>
  <c r="AD1536"/>
  <c r="AC1536"/>
  <c r="AB1536" s="1"/>
  <c r="AA1536" s="1"/>
  <c r="X1536"/>
  <c r="W1536"/>
  <c r="V1536"/>
  <c r="T1536"/>
  <c r="S1536"/>
  <c r="R1536"/>
  <c r="Q1536"/>
  <c r="P1536"/>
  <c r="O1536"/>
  <c r="N1536"/>
  <c r="M1536"/>
  <c r="L1536"/>
  <c r="K1536"/>
  <c r="J1536"/>
  <c r="I1536"/>
  <c r="H1536"/>
  <c r="G1536"/>
  <c r="F1536"/>
  <c r="E1536"/>
  <c r="Y1536" s="1"/>
  <c r="D1536"/>
  <c r="C1536"/>
  <c r="B1536"/>
  <c r="A1536"/>
  <c r="AE1535"/>
  <c r="AD1535"/>
  <c r="AB1535"/>
  <c r="Y1535"/>
  <c r="W1535"/>
  <c r="V1535"/>
  <c r="T1535"/>
  <c r="S1535"/>
  <c r="R1535"/>
  <c r="Q1535"/>
  <c r="AF1535" s="1"/>
  <c r="P1535"/>
  <c r="O1535"/>
  <c r="N1535"/>
  <c r="M1535"/>
  <c r="L1535"/>
  <c r="K1535"/>
  <c r="J1535"/>
  <c r="I1535"/>
  <c r="H1535"/>
  <c r="G1535"/>
  <c r="F1535"/>
  <c r="E1535"/>
  <c r="D1535"/>
  <c r="C1535"/>
  <c r="B1535"/>
  <c r="A1535"/>
  <c r="AE1534"/>
  <c r="X1534"/>
  <c r="T1534"/>
  <c r="S1534"/>
  <c r="R1534"/>
  <c r="Q1534"/>
  <c r="P1534"/>
  <c r="O1534"/>
  <c r="N1534"/>
  <c r="M1534"/>
  <c r="L1534"/>
  <c r="K1534"/>
  <c r="J1534"/>
  <c r="I1534"/>
  <c r="H1534"/>
  <c r="G1534"/>
  <c r="F1534"/>
  <c r="E1534"/>
  <c r="V1534" s="1"/>
  <c r="D1534"/>
  <c r="AB1534" s="1"/>
  <c r="AA1534" s="1"/>
  <c r="C1534"/>
  <c r="B1534"/>
  <c r="A1534"/>
  <c r="AE1533"/>
  <c r="AC1533"/>
  <c r="AB1533"/>
  <c r="AA1533" s="1"/>
  <c r="X1533"/>
  <c r="W1533"/>
  <c r="V1533"/>
  <c r="T1533"/>
  <c r="AF1533" s="1"/>
  <c r="S1533"/>
  <c r="R1533"/>
  <c r="Q1533"/>
  <c r="P1533"/>
  <c r="O1533"/>
  <c r="N1533"/>
  <c r="M1533"/>
  <c r="L1533"/>
  <c r="K1533"/>
  <c r="J1533"/>
  <c r="I1533"/>
  <c r="H1533"/>
  <c r="G1533"/>
  <c r="F1533"/>
  <c r="E1533"/>
  <c r="AD1533" s="1"/>
  <c r="D1533"/>
  <c r="C1533"/>
  <c r="B1533"/>
  <c r="A1533"/>
  <c r="AE1532"/>
  <c r="X1532"/>
  <c r="T1532"/>
  <c r="AF1532" s="1"/>
  <c r="S1532"/>
  <c r="R1532"/>
  <c r="Q1532"/>
  <c r="Z1532" s="1"/>
  <c r="P1532"/>
  <c r="O1532"/>
  <c r="N1532"/>
  <c r="M1532"/>
  <c r="L1532"/>
  <c r="K1532"/>
  <c r="J1532"/>
  <c r="I1532"/>
  <c r="H1532"/>
  <c r="G1532"/>
  <c r="F1532"/>
  <c r="E1532"/>
  <c r="AD1532" s="1"/>
  <c r="D1532"/>
  <c r="C1532"/>
  <c r="B1532"/>
  <c r="A1532"/>
  <c r="AD1531"/>
  <c r="AB1531"/>
  <c r="AA1531" s="1"/>
  <c r="X1531"/>
  <c r="T1531"/>
  <c r="AE1531" s="1"/>
  <c r="S1531"/>
  <c r="R1531"/>
  <c r="Q1531"/>
  <c r="Z1531" s="1"/>
  <c r="P1531"/>
  <c r="O1531"/>
  <c r="N1531"/>
  <c r="M1531"/>
  <c r="L1531"/>
  <c r="K1531"/>
  <c r="J1531"/>
  <c r="I1531"/>
  <c r="H1531"/>
  <c r="G1531"/>
  <c r="F1531"/>
  <c r="E1531"/>
  <c r="V1531" s="1"/>
  <c r="D1531"/>
  <c r="C1531"/>
  <c r="B1531"/>
  <c r="A1531"/>
  <c r="V1530"/>
  <c r="T1530"/>
  <c r="AF1530" s="1"/>
  <c r="S1530"/>
  <c r="R1530"/>
  <c r="Q1530"/>
  <c r="P1530"/>
  <c r="O1530"/>
  <c r="N1530"/>
  <c r="AE1530" s="1"/>
  <c r="M1530"/>
  <c r="L1530"/>
  <c r="K1530"/>
  <c r="J1530"/>
  <c r="I1530"/>
  <c r="H1530"/>
  <c r="G1530"/>
  <c r="F1530"/>
  <c r="E1530"/>
  <c r="Y1530" s="1"/>
  <c r="X1530" s="1"/>
  <c r="D1530"/>
  <c r="AB1530" s="1"/>
  <c r="AA1530" s="1"/>
  <c r="Z1530" s="1"/>
  <c r="C1530"/>
  <c r="B1530"/>
  <c r="A1530"/>
  <c r="AF1529"/>
  <c r="AD1529"/>
  <c r="AC1529"/>
  <c r="X1529"/>
  <c r="W1529"/>
  <c r="V1529"/>
  <c r="T1529"/>
  <c r="AE1529" s="1"/>
  <c r="S1529"/>
  <c r="R1529"/>
  <c r="Q1529"/>
  <c r="Z1529" s="1"/>
  <c r="Y1529" s="1"/>
  <c r="P1529"/>
  <c r="O1529"/>
  <c r="N1529"/>
  <c r="M1529"/>
  <c r="L1529"/>
  <c r="K1529"/>
  <c r="J1529"/>
  <c r="I1529"/>
  <c r="H1529"/>
  <c r="G1529"/>
  <c r="F1529"/>
  <c r="E1529"/>
  <c r="U1529" s="1"/>
  <c r="D1529"/>
  <c r="AB1529" s="1"/>
  <c r="AA1529" s="1"/>
  <c r="C1529"/>
  <c r="B1529"/>
  <c r="A1529"/>
  <c r="AE1528"/>
  <c r="Z1528"/>
  <c r="T1528"/>
  <c r="S1528"/>
  <c r="R1528"/>
  <c r="Q1528"/>
  <c r="P1528"/>
  <c r="O1528"/>
  <c r="N1528"/>
  <c r="M1528"/>
  <c r="L1528"/>
  <c r="K1528"/>
  <c r="J1528"/>
  <c r="I1528"/>
  <c r="H1528"/>
  <c r="G1528"/>
  <c r="F1528"/>
  <c r="E1528"/>
  <c r="D1528"/>
  <c r="C1528"/>
  <c r="B1528"/>
  <c r="A1528"/>
  <c r="AB1527"/>
  <c r="AA1527" s="1"/>
  <c r="T1527"/>
  <c r="AE1527" s="1"/>
  <c r="S1527"/>
  <c r="R1527"/>
  <c r="Q1527"/>
  <c r="Z1527" s="1"/>
  <c r="P1527"/>
  <c r="O1527"/>
  <c r="N1527"/>
  <c r="M1527"/>
  <c r="L1527"/>
  <c r="K1527"/>
  <c r="J1527"/>
  <c r="I1527"/>
  <c r="H1527"/>
  <c r="G1527"/>
  <c r="F1527"/>
  <c r="E1527"/>
  <c r="D1527"/>
  <c r="C1527"/>
  <c r="B1527"/>
  <c r="A1527"/>
  <c r="AE1526"/>
  <c r="AB1526"/>
  <c r="AA1526" s="1"/>
  <c r="Z1526" s="1"/>
  <c r="T1526"/>
  <c r="S1526"/>
  <c r="R1526"/>
  <c r="Q1526"/>
  <c r="AF1526" s="1"/>
  <c r="P1526"/>
  <c r="O1526"/>
  <c r="N1526"/>
  <c r="M1526"/>
  <c r="L1526"/>
  <c r="K1526"/>
  <c r="J1526"/>
  <c r="I1526"/>
  <c r="H1526"/>
  <c r="G1526"/>
  <c r="F1526"/>
  <c r="E1526"/>
  <c r="D1526"/>
  <c r="C1526"/>
  <c r="B1526"/>
  <c r="A1526"/>
  <c r="AD1525"/>
  <c r="Z1525"/>
  <c r="Y1525"/>
  <c r="X1525"/>
  <c r="T1525"/>
  <c r="S1525"/>
  <c r="R1525"/>
  <c r="Q1525"/>
  <c r="P1525"/>
  <c r="O1525"/>
  <c r="N1525"/>
  <c r="M1525"/>
  <c r="L1525"/>
  <c r="K1525"/>
  <c r="J1525"/>
  <c r="I1525"/>
  <c r="H1525"/>
  <c r="G1525"/>
  <c r="F1525"/>
  <c r="E1525"/>
  <c r="W1525" s="1"/>
  <c r="D1525"/>
  <c r="AB1525" s="1"/>
  <c r="AA1525" s="1"/>
  <c r="C1525"/>
  <c r="B1525"/>
  <c r="A1525"/>
  <c r="AF1524"/>
  <c r="AC1524"/>
  <c r="AB1524" s="1"/>
  <c r="Y1524"/>
  <c r="W1524"/>
  <c r="V1524"/>
  <c r="T1524"/>
  <c r="S1524"/>
  <c r="R1524"/>
  <c r="Q1524"/>
  <c r="Z1524" s="1"/>
  <c r="P1524"/>
  <c r="O1524"/>
  <c r="N1524"/>
  <c r="AE1524" s="1"/>
  <c r="M1524"/>
  <c r="L1524"/>
  <c r="K1524"/>
  <c r="J1524"/>
  <c r="I1524"/>
  <c r="H1524"/>
  <c r="G1524"/>
  <c r="F1524"/>
  <c r="E1524"/>
  <c r="D1524"/>
  <c r="C1524"/>
  <c r="B1524"/>
  <c r="A1524"/>
  <c r="AE1523"/>
  <c r="AD1523"/>
  <c r="AC1523"/>
  <c r="Y1523"/>
  <c r="X1523"/>
  <c r="V1523"/>
  <c r="T1523"/>
  <c r="AF1523" s="1"/>
  <c r="S1523"/>
  <c r="R1523"/>
  <c r="Q1523"/>
  <c r="Z1523" s="1"/>
  <c r="P1523"/>
  <c r="O1523"/>
  <c r="N1523"/>
  <c r="M1523"/>
  <c r="L1523"/>
  <c r="K1523"/>
  <c r="J1523"/>
  <c r="I1523"/>
  <c r="H1523"/>
  <c r="G1523"/>
  <c r="F1523"/>
  <c r="E1523"/>
  <c r="W1523" s="1"/>
  <c r="D1523"/>
  <c r="AB1523" s="1"/>
  <c r="AA1523" s="1"/>
  <c r="C1523"/>
  <c r="B1523"/>
  <c r="A1523"/>
  <c r="AF1522"/>
  <c r="AD1522"/>
  <c r="AC1522"/>
  <c r="X1522"/>
  <c r="W1522"/>
  <c r="V1522"/>
  <c r="T1522"/>
  <c r="S1522"/>
  <c r="R1522"/>
  <c r="Q1522"/>
  <c r="P1522"/>
  <c r="O1522"/>
  <c r="N1522"/>
  <c r="M1522"/>
  <c r="L1522"/>
  <c r="K1522"/>
  <c r="J1522"/>
  <c r="I1522"/>
  <c r="H1522"/>
  <c r="G1522"/>
  <c r="F1522"/>
  <c r="E1522"/>
  <c r="Y1522" s="1"/>
  <c r="D1522"/>
  <c r="AB1522" s="1"/>
  <c r="AA1522" s="1"/>
  <c r="Z1522" s="1"/>
  <c r="C1522"/>
  <c r="B1522"/>
  <c r="A1522"/>
  <c r="AE1521"/>
  <c r="AD1521"/>
  <c r="AB1521"/>
  <c r="Y1521"/>
  <c r="W1521"/>
  <c r="V1521"/>
  <c r="T1521"/>
  <c r="S1521"/>
  <c r="R1521"/>
  <c r="Q1521"/>
  <c r="AF1521" s="1"/>
  <c r="P1521"/>
  <c r="O1521"/>
  <c r="N1521"/>
  <c r="M1521"/>
  <c r="L1521"/>
  <c r="K1521"/>
  <c r="J1521"/>
  <c r="I1521"/>
  <c r="H1521"/>
  <c r="G1521"/>
  <c r="F1521"/>
  <c r="E1521"/>
  <c r="D1521"/>
  <c r="C1521"/>
  <c r="B1521"/>
  <c r="A1521"/>
  <c r="AE1520"/>
  <c r="X1520"/>
  <c r="T1520"/>
  <c r="S1520"/>
  <c r="R1520"/>
  <c r="Q1520"/>
  <c r="Z1520" s="1"/>
  <c r="P1520"/>
  <c r="O1520"/>
  <c r="N1520"/>
  <c r="M1520"/>
  <c r="L1520"/>
  <c r="K1520"/>
  <c r="J1520"/>
  <c r="I1520"/>
  <c r="H1520"/>
  <c r="G1520"/>
  <c r="F1520"/>
  <c r="E1520"/>
  <c r="V1520" s="1"/>
  <c r="D1520"/>
  <c r="C1520"/>
  <c r="B1520"/>
  <c r="A1520"/>
  <c r="AE1519"/>
  <c r="AC1519"/>
  <c r="AB1519"/>
  <c r="AA1519" s="1"/>
  <c r="X1519"/>
  <c r="W1519"/>
  <c r="V1519"/>
  <c r="T1519"/>
  <c r="AF1519" s="1"/>
  <c r="S1519"/>
  <c r="R1519"/>
  <c r="Q1519"/>
  <c r="P1519"/>
  <c r="O1519"/>
  <c r="N1519"/>
  <c r="M1519"/>
  <c r="L1519"/>
  <c r="K1519"/>
  <c r="J1519"/>
  <c r="I1519"/>
  <c r="H1519"/>
  <c r="G1519"/>
  <c r="F1519"/>
  <c r="E1519"/>
  <c r="AD1519" s="1"/>
  <c r="D1519"/>
  <c r="C1519"/>
  <c r="B1519"/>
  <c r="A1519"/>
  <c r="AE1518"/>
  <c r="AB1518"/>
  <c r="AA1518" s="1"/>
  <c r="X1518"/>
  <c r="T1518"/>
  <c r="AF1518" s="1"/>
  <c r="S1518"/>
  <c r="R1518"/>
  <c r="Q1518"/>
  <c r="P1518"/>
  <c r="O1518"/>
  <c r="N1518"/>
  <c r="M1518"/>
  <c r="L1518"/>
  <c r="K1518"/>
  <c r="J1518"/>
  <c r="I1518"/>
  <c r="H1518"/>
  <c r="G1518"/>
  <c r="F1518"/>
  <c r="E1518"/>
  <c r="AD1518" s="1"/>
  <c r="D1518"/>
  <c r="C1518"/>
  <c r="B1518"/>
  <c r="A1518"/>
  <c r="AD1517"/>
  <c r="AB1517"/>
  <c r="AA1517" s="1"/>
  <c r="X1517"/>
  <c r="T1517"/>
  <c r="AE1517" s="1"/>
  <c r="S1517"/>
  <c r="R1517"/>
  <c r="Q1517"/>
  <c r="Z1517" s="1"/>
  <c r="P1517"/>
  <c r="O1517"/>
  <c r="N1517"/>
  <c r="M1517"/>
  <c r="L1517"/>
  <c r="K1517"/>
  <c r="J1517"/>
  <c r="I1517"/>
  <c r="H1517"/>
  <c r="G1517"/>
  <c r="F1517"/>
  <c r="E1517"/>
  <c r="V1517" s="1"/>
  <c r="D1517"/>
  <c r="C1517"/>
  <c r="B1517"/>
  <c r="A1517"/>
  <c r="AE1516"/>
  <c r="W1516"/>
  <c r="T1516"/>
  <c r="S1516"/>
  <c r="R1516"/>
  <c r="Q1516"/>
  <c r="Z1516" s="1"/>
  <c r="P1516"/>
  <c r="O1516"/>
  <c r="N1516"/>
  <c r="M1516"/>
  <c r="L1516"/>
  <c r="K1516"/>
  <c r="J1516"/>
  <c r="I1516"/>
  <c r="H1516"/>
  <c r="G1516"/>
  <c r="F1516"/>
  <c r="E1516"/>
  <c r="AC1516" s="1"/>
  <c r="AB1516" s="1"/>
  <c r="AA1516" s="1"/>
  <c r="D1516"/>
  <c r="C1516"/>
  <c r="B1516"/>
  <c r="A1516"/>
  <c r="AD1515"/>
  <c r="X1515"/>
  <c r="T1515"/>
  <c r="S1515"/>
  <c r="R1515"/>
  <c r="Q1515"/>
  <c r="Z1515" s="1"/>
  <c r="P1515"/>
  <c r="O1515"/>
  <c r="N1515"/>
  <c r="M1515"/>
  <c r="L1515"/>
  <c r="K1515"/>
  <c r="J1515"/>
  <c r="I1515"/>
  <c r="H1515"/>
  <c r="G1515"/>
  <c r="F1515"/>
  <c r="E1515"/>
  <c r="W1515" s="1"/>
  <c r="D1515"/>
  <c r="AB1515" s="1"/>
  <c r="C1515"/>
  <c r="B1515"/>
  <c r="A1515"/>
  <c r="AD1514"/>
  <c r="AC1514"/>
  <c r="X1514"/>
  <c r="W1514"/>
  <c r="V1514"/>
  <c r="T1514"/>
  <c r="AF1514" s="1"/>
  <c r="S1514"/>
  <c r="R1514"/>
  <c r="Q1514"/>
  <c r="P1514"/>
  <c r="O1514"/>
  <c r="N1514"/>
  <c r="M1514"/>
  <c r="L1514"/>
  <c r="K1514"/>
  <c r="J1514"/>
  <c r="I1514"/>
  <c r="H1514"/>
  <c r="G1514"/>
  <c r="F1514"/>
  <c r="E1514"/>
  <c r="Y1514" s="1"/>
  <c r="D1514"/>
  <c r="AB1514" s="1"/>
  <c r="AA1514" s="1"/>
  <c r="Z1514" s="1"/>
  <c r="C1514"/>
  <c r="B1514"/>
  <c r="A1514"/>
  <c r="AD1513"/>
  <c r="V1513"/>
  <c r="T1513"/>
  <c r="AF1513" s="1"/>
  <c r="S1513"/>
  <c r="R1513"/>
  <c r="Q1513"/>
  <c r="P1513"/>
  <c r="O1513"/>
  <c r="N1513"/>
  <c r="M1513"/>
  <c r="L1513"/>
  <c r="K1513"/>
  <c r="J1513"/>
  <c r="I1513"/>
  <c r="H1513"/>
  <c r="G1513"/>
  <c r="F1513"/>
  <c r="E1513"/>
  <c r="X1513" s="1"/>
  <c r="D1513"/>
  <c r="AB1513" s="1"/>
  <c r="C1513"/>
  <c r="B1513"/>
  <c r="A1513"/>
  <c r="AF1512"/>
  <c r="AD1512"/>
  <c r="AC1512"/>
  <c r="AB1512" s="1"/>
  <c r="AA1512" s="1"/>
  <c r="X1512"/>
  <c r="W1512"/>
  <c r="V1512"/>
  <c r="T1512"/>
  <c r="AE1512" s="1"/>
  <c r="S1512"/>
  <c r="R1512"/>
  <c r="Q1512"/>
  <c r="P1512"/>
  <c r="O1512"/>
  <c r="N1512"/>
  <c r="M1512"/>
  <c r="L1512"/>
  <c r="K1512"/>
  <c r="J1512"/>
  <c r="I1512"/>
  <c r="H1512"/>
  <c r="G1512"/>
  <c r="F1512"/>
  <c r="E1512"/>
  <c r="Y1512" s="1"/>
  <c r="D1512"/>
  <c r="C1512"/>
  <c r="B1512"/>
  <c r="A1512"/>
  <c r="AB1511"/>
  <c r="AA1511" s="1"/>
  <c r="Y1511"/>
  <c r="V1511"/>
  <c r="T1511"/>
  <c r="S1511"/>
  <c r="R1511"/>
  <c r="Q1511"/>
  <c r="AF1511" s="1"/>
  <c r="P1511"/>
  <c r="O1511"/>
  <c r="N1511"/>
  <c r="AE1511" s="1"/>
  <c r="M1511"/>
  <c r="L1511"/>
  <c r="K1511"/>
  <c r="J1511"/>
  <c r="I1511"/>
  <c r="H1511"/>
  <c r="G1511"/>
  <c r="F1511"/>
  <c r="E1511"/>
  <c r="AD1511" s="1"/>
  <c r="D1511"/>
  <c r="C1511"/>
  <c r="B1511"/>
  <c r="A1511"/>
  <c r="AE1510"/>
  <c r="AC1510"/>
  <c r="T1510"/>
  <c r="S1510"/>
  <c r="R1510"/>
  <c r="Q1510"/>
  <c r="P1510"/>
  <c r="O1510"/>
  <c r="N1510"/>
  <c r="M1510"/>
  <c r="L1510"/>
  <c r="K1510"/>
  <c r="J1510"/>
  <c r="I1510"/>
  <c r="H1510"/>
  <c r="G1510"/>
  <c r="F1510"/>
  <c r="E1510"/>
  <c r="D1510"/>
  <c r="AB1510" s="1"/>
  <c r="AA1510" s="1"/>
  <c r="C1510"/>
  <c r="B1510"/>
  <c r="A1510"/>
  <c r="AE1509"/>
  <c r="AB1509"/>
  <c r="AA1509" s="1"/>
  <c r="T1509"/>
  <c r="S1509"/>
  <c r="R1509"/>
  <c r="Q1509"/>
  <c r="P1509"/>
  <c r="O1509"/>
  <c r="N1509"/>
  <c r="M1509"/>
  <c r="L1509"/>
  <c r="K1509"/>
  <c r="J1509"/>
  <c r="I1509"/>
  <c r="H1509"/>
  <c r="G1509"/>
  <c r="F1509"/>
  <c r="E1509"/>
  <c r="D1509"/>
  <c r="C1509"/>
  <c r="B1509"/>
  <c r="A1509"/>
  <c r="AD1508"/>
  <c r="Y1508"/>
  <c r="X1508"/>
  <c r="W1508"/>
  <c r="T1508"/>
  <c r="S1508"/>
  <c r="R1508"/>
  <c r="Q1508"/>
  <c r="P1508"/>
  <c r="O1508"/>
  <c r="N1508"/>
  <c r="M1508"/>
  <c r="L1508"/>
  <c r="K1508"/>
  <c r="J1508"/>
  <c r="I1508"/>
  <c r="H1508"/>
  <c r="G1508"/>
  <c r="F1508"/>
  <c r="E1508"/>
  <c r="V1508" s="1"/>
  <c r="D1508"/>
  <c r="C1508"/>
  <c r="B1508"/>
  <c r="A1508"/>
  <c r="AC1507"/>
  <c r="X1507"/>
  <c r="W1507"/>
  <c r="V1507"/>
  <c r="T1507"/>
  <c r="AE1507" s="1"/>
  <c r="S1507"/>
  <c r="R1507"/>
  <c r="Q1507"/>
  <c r="P1507"/>
  <c r="O1507"/>
  <c r="N1507"/>
  <c r="M1507"/>
  <c r="L1507"/>
  <c r="K1507"/>
  <c r="J1507"/>
  <c r="I1507"/>
  <c r="H1507"/>
  <c r="G1507"/>
  <c r="F1507"/>
  <c r="E1507"/>
  <c r="AD1507" s="1"/>
  <c r="D1507"/>
  <c r="AB1507" s="1"/>
  <c r="AA1507" s="1"/>
  <c r="C1507"/>
  <c r="B1507"/>
  <c r="A1507"/>
  <c r="AF1506"/>
  <c r="AD1506"/>
  <c r="Y1506"/>
  <c r="X1506"/>
  <c r="V1506"/>
  <c r="T1506"/>
  <c r="AE1506" s="1"/>
  <c r="S1506"/>
  <c r="R1506"/>
  <c r="Q1506"/>
  <c r="P1506"/>
  <c r="O1506"/>
  <c r="N1506"/>
  <c r="M1506"/>
  <c r="L1506"/>
  <c r="K1506"/>
  <c r="J1506"/>
  <c r="I1506"/>
  <c r="H1506"/>
  <c r="G1506"/>
  <c r="F1506"/>
  <c r="E1506"/>
  <c r="D1506"/>
  <c r="AB1506" s="1"/>
  <c r="AA1506" s="1"/>
  <c r="Z1506" s="1"/>
  <c r="C1506"/>
  <c r="B1506"/>
  <c r="A1506"/>
  <c r="AF1505"/>
  <c r="AD1505"/>
  <c r="AC1505"/>
  <c r="Y1505"/>
  <c r="X1505"/>
  <c r="W1505"/>
  <c r="T1505"/>
  <c r="AE1505" s="1"/>
  <c r="S1505"/>
  <c r="R1505"/>
  <c r="Q1505"/>
  <c r="P1505"/>
  <c r="O1505"/>
  <c r="N1505"/>
  <c r="M1505"/>
  <c r="L1505"/>
  <c r="K1505"/>
  <c r="J1505"/>
  <c r="I1505"/>
  <c r="H1505"/>
  <c r="G1505"/>
  <c r="F1505"/>
  <c r="E1505"/>
  <c r="V1505" s="1"/>
  <c r="D1505"/>
  <c r="AB1505" s="1"/>
  <c r="AA1505" s="1"/>
  <c r="C1505"/>
  <c r="B1505"/>
  <c r="A1505"/>
  <c r="AF1504"/>
  <c r="AC1504"/>
  <c r="AB1504" s="1"/>
  <c r="Y1504"/>
  <c r="W1504"/>
  <c r="V1504"/>
  <c r="T1504"/>
  <c r="S1504"/>
  <c r="R1504"/>
  <c r="Q1504"/>
  <c r="Z1504" s="1"/>
  <c r="P1504"/>
  <c r="O1504"/>
  <c r="N1504"/>
  <c r="AE1504" s="1"/>
  <c r="M1504"/>
  <c r="L1504"/>
  <c r="K1504"/>
  <c r="J1504"/>
  <c r="I1504"/>
  <c r="H1504"/>
  <c r="G1504"/>
  <c r="F1504"/>
  <c r="E1504"/>
  <c r="D1504"/>
  <c r="C1504"/>
  <c r="B1504"/>
  <c r="A1504"/>
  <c r="AE1503"/>
  <c r="AD1503"/>
  <c r="AC1503"/>
  <c r="Y1503"/>
  <c r="X1503"/>
  <c r="V1503"/>
  <c r="T1503"/>
  <c r="AF1503" s="1"/>
  <c r="S1503"/>
  <c r="R1503"/>
  <c r="Q1503"/>
  <c r="Z1503" s="1"/>
  <c r="P1503"/>
  <c r="O1503"/>
  <c r="N1503"/>
  <c r="M1503"/>
  <c r="L1503"/>
  <c r="K1503"/>
  <c r="J1503"/>
  <c r="I1503"/>
  <c r="H1503"/>
  <c r="G1503"/>
  <c r="F1503"/>
  <c r="E1503"/>
  <c r="W1503" s="1"/>
  <c r="D1503"/>
  <c r="AB1503" s="1"/>
  <c r="AA1503" s="1"/>
  <c r="C1503"/>
  <c r="B1503"/>
  <c r="A1503"/>
  <c r="AF1502"/>
  <c r="AD1502"/>
  <c r="AC1502"/>
  <c r="X1502"/>
  <c r="W1502"/>
  <c r="V1502"/>
  <c r="T1502"/>
  <c r="S1502"/>
  <c r="R1502"/>
  <c r="Q1502"/>
  <c r="P1502"/>
  <c r="O1502"/>
  <c r="N1502"/>
  <c r="M1502"/>
  <c r="L1502"/>
  <c r="K1502"/>
  <c r="J1502"/>
  <c r="I1502"/>
  <c r="H1502"/>
  <c r="G1502"/>
  <c r="F1502"/>
  <c r="E1502"/>
  <c r="Y1502" s="1"/>
  <c r="D1502"/>
  <c r="AB1502" s="1"/>
  <c r="AA1502" s="1"/>
  <c r="Z1502" s="1"/>
  <c r="C1502"/>
  <c r="B1502"/>
  <c r="A1502"/>
  <c r="AE1501"/>
  <c r="AD1501"/>
  <c r="AB1501"/>
  <c r="Y1501"/>
  <c r="W1501"/>
  <c r="V1501"/>
  <c r="T1501"/>
  <c r="S1501"/>
  <c r="R1501"/>
  <c r="Q1501"/>
  <c r="AF1501" s="1"/>
  <c r="P1501"/>
  <c r="O1501"/>
  <c r="N1501"/>
  <c r="M1501"/>
  <c r="L1501"/>
  <c r="K1501"/>
  <c r="J1501"/>
  <c r="I1501"/>
  <c r="H1501"/>
  <c r="G1501"/>
  <c r="F1501"/>
  <c r="E1501"/>
  <c r="D1501"/>
  <c r="C1501"/>
  <c r="B1501"/>
  <c r="A1501"/>
  <c r="AE1500"/>
  <c r="X1500"/>
  <c r="T1500"/>
  <c r="S1500"/>
  <c r="R1500"/>
  <c r="Q1500"/>
  <c r="Z1500" s="1"/>
  <c r="P1500"/>
  <c r="O1500"/>
  <c r="N1500"/>
  <c r="M1500"/>
  <c r="L1500"/>
  <c r="K1500"/>
  <c r="J1500"/>
  <c r="I1500"/>
  <c r="H1500"/>
  <c r="G1500"/>
  <c r="F1500"/>
  <c r="E1500"/>
  <c r="V1500" s="1"/>
  <c r="D1500"/>
  <c r="C1500"/>
  <c r="B1500"/>
  <c r="A1500"/>
  <c r="AE1499"/>
  <c r="AC1499"/>
  <c r="AB1499"/>
  <c r="AA1499" s="1"/>
  <c r="X1499"/>
  <c r="W1499"/>
  <c r="V1499"/>
  <c r="T1499"/>
  <c r="AF1499" s="1"/>
  <c r="S1499"/>
  <c r="R1499"/>
  <c r="Q1499"/>
  <c r="P1499"/>
  <c r="O1499"/>
  <c r="N1499"/>
  <c r="M1499"/>
  <c r="L1499"/>
  <c r="K1499"/>
  <c r="J1499"/>
  <c r="I1499"/>
  <c r="H1499"/>
  <c r="G1499"/>
  <c r="F1499"/>
  <c r="E1499"/>
  <c r="AD1499" s="1"/>
  <c r="D1499"/>
  <c r="C1499"/>
  <c r="B1499"/>
  <c r="A1499"/>
  <c r="AE1498"/>
  <c r="AB1498"/>
  <c r="AA1498" s="1"/>
  <c r="X1498"/>
  <c r="T1498"/>
  <c r="AF1498" s="1"/>
  <c r="S1498"/>
  <c r="R1498"/>
  <c r="Q1498"/>
  <c r="P1498"/>
  <c r="O1498"/>
  <c r="N1498"/>
  <c r="M1498"/>
  <c r="L1498"/>
  <c r="K1498"/>
  <c r="J1498"/>
  <c r="I1498"/>
  <c r="H1498"/>
  <c r="G1498"/>
  <c r="F1498"/>
  <c r="E1498"/>
  <c r="AD1498" s="1"/>
  <c r="D1498"/>
  <c r="C1498"/>
  <c r="B1498"/>
  <c r="A1498"/>
  <c r="AD1497"/>
  <c r="AC1497"/>
  <c r="X1497"/>
  <c r="W1497"/>
  <c r="V1497"/>
  <c r="T1497"/>
  <c r="AF1497" s="1"/>
  <c r="S1497"/>
  <c r="R1497"/>
  <c r="Q1497"/>
  <c r="P1497"/>
  <c r="O1497"/>
  <c r="N1497"/>
  <c r="M1497"/>
  <c r="L1497"/>
  <c r="K1497"/>
  <c r="J1497"/>
  <c r="I1497"/>
  <c r="H1497"/>
  <c r="G1497"/>
  <c r="F1497"/>
  <c r="E1497"/>
  <c r="U1497" s="1"/>
  <c r="D1497"/>
  <c r="AB1497" s="1"/>
  <c r="C1497"/>
  <c r="B1497"/>
  <c r="A1497"/>
  <c r="AD1496"/>
  <c r="Y1496"/>
  <c r="V1496"/>
  <c r="T1496"/>
  <c r="AF1496" s="1"/>
  <c r="S1496"/>
  <c r="R1496"/>
  <c r="Q1496"/>
  <c r="Z1496" s="1"/>
  <c r="P1496"/>
  <c r="O1496"/>
  <c r="N1496"/>
  <c r="M1496"/>
  <c r="L1496"/>
  <c r="K1496"/>
  <c r="J1496"/>
  <c r="I1496"/>
  <c r="H1496"/>
  <c r="G1496"/>
  <c r="F1496"/>
  <c r="E1496"/>
  <c r="X1496" s="1"/>
  <c r="D1496"/>
  <c r="C1496"/>
  <c r="B1496"/>
  <c r="A1496"/>
  <c r="AC1495"/>
  <c r="Y1495"/>
  <c r="W1495"/>
  <c r="T1495"/>
  <c r="AE1495" s="1"/>
  <c r="S1495"/>
  <c r="R1495"/>
  <c r="Q1495"/>
  <c r="P1495"/>
  <c r="O1495"/>
  <c r="N1495"/>
  <c r="M1495"/>
  <c r="L1495"/>
  <c r="K1495"/>
  <c r="J1495"/>
  <c r="I1495"/>
  <c r="H1495"/>
  <c r="G1495"/>
  <c r="F1495"/>
  <c r="E1495"/>
  <c r="V1495" s="1"/>
  <c r="D1495"/>
  <c r="AB1495" s="1"/>
  <c r="AA1495" s="1"/>
  <c r="C1495"/>
  <c r="B1495"/>
  <c r="A1495"/>
  <c r="AF1494"/>
  <c r="AC1494"/>
  <c r="AB1494"/>
  <c r="Y1494"/>
  <c r="V1494"/>
  <c r="T1494"/>
  <c r="S1494"/>
  <c r="R1494"/>
  <c r="Q1494"/>
  <c r="P1494"/>
  <c r="O1494"/>
  <c r="N1494"/>
  <c r="AE1494" s="1"/>
  <c r="M1494"/>
  <c r="L1494"/>
  <c r="K1494"/>
  <c r="J1494"/>
  <c r="I1494"/>
  <c r="H1494"/>
  <c r="G1494"/>
  <c r="F1494"/>
  <c r="E1494"/>
  <c r="W1494" s="1"/>
  <c r="D1494"/>
  <c r="C1494"/>
  <c r="B1494"/>
  <c r="A1494"/>
  <c r="AE1493"/>
  <c r="T1493"/>
  <c r="S1493"/>
  <c r="R1493"/>
  <c r="Q1493"/>
  <c r="Z1493" s="1"/>
  <c r="P1493"/>
  <c r="O1493"/>
  <c r="N1493"/>
  <c r="M1493"/>
  <c r="L1493"/>
  <c r="K1493"/>
  <c r="J1493"/>
  <c r="I1493"/>
  <c r="H1493"/>
  <c r="G1493"/>
  <c r="F1493"/>
  <c r="E1493"/>
  <c r="AC1493" s="1"/>
  <c r="D1493"/>
  <c r="AB1493" s="1"/>
  <c r="AA1493" s="1"/>
  <c r="C1493"/>
  <c r="B1493"/>
  <c r="A1493"/>
  <c r="AE1492"/>
  <c r="Z1492"/>
  <c r="T1492"/>
  <c r="S1492"/>
  <c r="R1492"/>
  <c r="Q1492"/>
  <c r="AF1492" s="1"/>
  <c r="P1492"/>
  <c r="O1492"/>
  <c r="N1492"/>
  <c r="M1492"/>
  <c r="L1492"/>
  <c r="K1492"/>
  <c r="J1492"/>
  <c r="I1492"/>
  <c r="H1492"/>
  <c r="G1492"/>
  <c r="F1492"/>
  <c r="E1492"/>
  <c r="D1492"/>
  <c r="C1492"/>
  <c r="B1492"/>
  <c r="A1492"/>
  <c r="T1491"/>
  <c r="S1491"/>
  <c r="R1491"/>
  <c r="Q1491"/>
  <c r="Z1491" s="1"/>
  <c r="P1491"/>
  <c r="O1491"/>
  <c r="N1491"/>
  <c r="M1491"/>
  <c r="L1491"/>
  <c r="K1491"/>
  <c r="J1491"/>
  <c r="I1491"/>
  <c r="H1491"/>
  <c r="G1491"/>
  <c r="F1491"/>
  <c r="E1491"/>
  <c r="D1491"/>
  <c r="AB1491" s="1"/>
  <c r="AA1491" s="1"/>
  <c r="C1491"/>
  <c r="B1491"/>
  <c r="A1491"/>
  <c r="AD1490"/>
  <c r="AC1490"/>
  <c r="X1490"/>
  <c r="W1490"/>
  <c r="V1490"/>
  <c r="T1490"/>
  <c r="S1490"/>
  <c r="R1490"/>
  <c r="Q1490"/>
  <c r="P1490"/>
  <c r="O1490"/>
  <c r="N1490"/>
  <c r="M1490"/>
  <c r="L1490"/>
  <c r="K1490"/>
  <c r="J1490"/>
  <c r="I1490"/>
  <c r="H1490"/>
  <c r="G1490"/>
  <c r="F1490"/>
  <c r="E1490"/>
  <c r="Y1490" s="1"/>
  <c r="D1490"/>
  <c r="AB1490" s="1"/>
  <c r="AA1490" s="1"/>
  <c r="Z1490" s="1"/>
  <c r="C1490"/>
  <c r="B1490"/>
  <c r="A1490"/>
  <c r="AE1489"/>
  <c r="AB1489"/>
  <c r="T1489"/>
  <c r="S1489"/>
  <c r="R1489"/>
  <c r="Q1489"/>
  <c r="AF1489" s="1"/>
  <c r="P1489"/>
  <c r="O1489"/>
  <c r="N1489"/>
  <c r="M1489"/>
  <c r="L1489"/>
  <c r="K1489"/>
  <c r="J1489"/>
  <c r="I1489"/>
  <c r="H1489"/>
  <c r="G1489"/>
  <c r="F1489"/>
  <c r="E1489"/>
  <c r="D1489"/>
  <c r="C1489"/>
  <c r="B1489"/>
  <c r="A1489"/>
  <c r="AD1488"/>
  <c r="Y1488"/>
  <c r="X1488"/>
  <c r="W1488"/>
  <c r="T1488"/>
  <c r="S1488"/>
  <c r="R1488"/>
  <c r="Q1488"/>
  <c r="P1488"/>
  <c r="O1488"/>
  <c r="N1488"/>
  <c r="M1488"/>
  <c r="L1488"/>
  <c r="K1488"/>
  <c r="J1488"/>
  <c r="I1488"/>
  <c r="H1488"/>
  <c r="G1488"/>
  <c r="F1488"/>
  <c r="E1488"/>
  <c r="V1488" s="1"/>
  <c r="D1488"/>
  <c r="C1488"/>
  <c r="B1488"/>
  <c r="A1488"/>
  <c r="AF1487"/>
  <c r="AC1487"/>
  <c r="X1487"/>
  <c r="W1487"/>
  <c r="V1487"/>
  <c r="T1487"/>
  <c r="AE1487" s="1"/>
  <c r="S1487"/>
  <c r="R1487"/>
  <c r="Q1487"/>
  <c r="P1487"/>
  <c r="O1487"/>
  <c r="N1487"/>
  <c r="M1487"/>
  <c r="L1487"/>
  <c r="K1487"/>
  <c r="J1487"/>
  <c r="I1487"/>
  <c r="H1487"/>
  <c r="G1487"/>
  <c r="F1487"/>
  <c r="E1487"/>
  <c r="AD1487" s="1"/>
  <c r="D1487"/>
  <c r="AB1487" s="1"/>
  <c r="AA1487" s="1"/>
  <c r="C1487"/>
  <c r="B1487"/>
  <c r="A1487"/>
  <c r="AD1486"/>
  <c r="Y1486"/>
  <c r="X1486"/>
  <c r="V1486"/>
  <c r="T1486"/>
  <c r="AE1486" s="1"/>
  <c r="S1486"/>
  <c r="R1486"/>
  <c r="Q1486"/>
  <c r="P1486"/>
  <c r="O1486"/>
  <c r="N1486"/>
  <c r="M1486"/>
  <c r="L1486"/>
  <c r="K1486"/>
  <c r="J1486"/>
  <c r="I1486"/>
  <c r="H1486"/>
  <c r="G1486"/>
  <c r="F1486"/>
  <c r="E1486"/>
  <c r="D1486"/>
  <c r="AB1486" s="1"/>
  <c r="AA1486" s="1"/>
  <c r="Z1486" s="1"/>
  <c r="C1486"/>
  <c r="B1486"/>
  <c r="A1486"/>
  <c r="AD1485"/>
  <c r="AC1485"/>
  <c r="Y1485"/>
  <c r="X1485"/>
  <c r="W1485"/>
  <c r="T1485"/>
  <c r="AE1485" s="1"/>
  <c r="S1485"/>
  <c r="R1485"/>
  <c r="Q1485"/>
  <c r="P1485"/>
  <c r="O1485"/>
  <c r="N1485"/>
  <c r="M1485"/>
  <c r="L1485"/>
  <c r="K1485"/>
  <c r="J1485"/>
  <c r="I1485"/>
  <c r="H1485"/>
  <c r="G1485"/>
  <c r="F1485"/>
  <c r="E1485"/>
  <c r="V1485" s="1"/>
  <c r="D1485"/>
  <c r="AB1485" s="1"/>
  <c r="AA1485" s="1"/>
  <c r="C1485"/>
  <c r="B1485"/>
  <c r="A1485"/>
  <c r="AF1484"/>
  <c r="AC1484"/>
  <c r="AB1484" s="1"/>
  <c r="Y1484"/>
  <c r="W1484"/>
  <c r="V1484"/>
  <c r="T1484"/>
  <c r="S1484"/>
  <c r="R1484"/>
  <c r="Q1484"/>
  <c r="Z1484" s="1"/>
  <c r="P1484"/>
  <c r="O1484"/>
  <c r="N1484"/>
  <c r="AE1484" s="1"/>
  <c r="M1484"/>
  <c r="L1484"/>
  <c r="K1484"/>
  <c r="J1484"/>
  <c r="I1484"/>
  <c r="H1484"/>
  <c r="G1484"/>
  <c r="F1484"/>
  <c r="E1484"/>
  <c r="D1484"/>
  <c r="C1484"/>
  <c r="B1484"/>
  <c r="A1484"/>
  <c r="AD1483"/>
  <c r="AC1483"/>
  <c r="Y1483"/>
  <c r="X1483"/>
  <c r="V1483"/>
  <c r="T1483"/>
  <c r="AF1483" s="1"/>
  <c r="S1483"/>
  <c r="R1483"/>
  <c r="Q1483"/>
  <c r="P1483"/>
  <c r="O1483"/>
  <c r="N1483"/>
  <c r="M1483"/>
  <c r="L1483"/>
  <c r="K1483"/>
  <c r="J1483"/>
  <c r="I1483"/>
  <c r="H1483"/>
  <c r="G1483"/>
  <c r="F1483"/>
  <c r="E1483"/>
  <c r="W1483" s="1"/>
  <c r="D1483"/>
  <c r="AB1483" s="1"/>
  <c r="AA1483" s="1"/>
  <c r="C1483"/>
  <c r="B1483"/>
  <c r="A1483"/>
  <c r="AF1482"/>
  <c r="AD1482"/>
  <c r="AC1482"/>
  <c r="X1482"/>
  <c r="W1482"/>
  <c r="V1482"/>
  <c r="T1482"/>
  <c r="S1482"/>
  <c r="R1482"/>
  <c r="Q1482"/>
  <c r="P1482"/>
  <c r="O1482"/>
  <c r="N1482"/>
  <c r="M1482"/>
  <c r="L1482"/>
  <c r="K1482"/>
  <c r="J1482"/>
  <c r="I1482"/>
  <c r="H1482"/>
  <c r="G1482"/>
  <c r="F1482"/>
  <c r="E1482"/>
  <c r="Y1482" s="1"/>
  <c r="D1482"/>
  <c r="AB1482" s="1"/>
  <c r="AA1482" s="1"/>
  <c r="Z1482" s="1"/>
  <c r="C1482"/>
  <c r="B1482"/>
  <c r="A1482"/>
  <c r="AE1481"/>
  <c r="AB1481"/>
  <c r="AA1481" s="1"/>
  <c r="X1481"/>
  <c r="T1481"/>
  <c r="AF1481" s="1"/>
  <c r="S1481"/>
  <c r="R1481"/>
  <c r="Q1481"/>
  <c r="Z1481" s="1"/>
  <c r="Y1481" s="1"/>
  <c r="P1481"/>
  <c r="O1481"/>
  <c r="N1481"/>
  <c r="M1481"/>
  <c r="L1481"/>
  <c r="K1481"/>
  <c r="J1481"/>
  <c r="I1481"/>
  <c r="H1481"/>
  <c r="G1481"/>
  <c r="F1481"/>
  <c r="E1481"/>
  <c r="AD1481" s="1"/>
  <c r="D1481"/>
  <c r="C1481"/>
  <c r="B1481"/>
  <c r="A1481"/>
  <c r="AD1480"/>
  <c r="AC1480"/>
  <c r="X1480"/>
  <c r="W1480"/>
  <c r="V1480"/>
  <c r="T1480"/>
  <c r="AF1480" s="1"/>
  <c r="S1480"/>
  <c r="R1480"/>
  <c r="Q1480"/>
  <c r="P1480"/>
  <c r="O1480"/>
  <c r="N1480"/>
  <c r="M1480"/>
  <c r="L1480"/>
  <c r="K1480"/>
  <c r="J1480"/>
  <c r="I1480"/>
  <c r="H1480"/>
  <c r="G1480"/>
  <c r="F1480"/>
  <c r="E1480"/>
  <c r="Y1480" s="1"/>
  <c r="D1480"/>
  <c r="C1480"/>
  <c r="B1480"/>
  <c r="A1480"/>
  <c r="AD1479"/>
  <c r="AB1479"/>
  <c r="W1479"/>
  <c r="T1479"/>
  <c r="S1479"/>
  <c r="R1479"/>
  <c r="Q1479"/>
  <c r="AF1479" s="1"/>
  <c r="P1479"/>
  <c r="O1479"/>
  <c r="N1479"/>
  <c r="AE1479" s="1"/>
  <c r="M1479"/>
  <c r="L1479"/>
  <c r="K1479"/>
  <c r="J1479"/>
  <c r="I1479"/>
  <c r="H1479"/>
  <c r="G1479"/>
  <c r="F1479"/>
  <c r="E1479"/>
  <c r="V1479" s="1"/>
  <c r="D1479"/>
  <c r="C1479"/>
  <c r="B1479"/>
  <c r="A1479"/>
  <c r="AD1478"/>
  <c r="Y1478"/>
  <c r="W1478"/>
  <c r="T1478"/>
  <c r="AF1478" s="1"/>
  <c r="S1478"/>
  <c r="R1478"/>
  <c r="Q1478"/>
  <c r="P1478"/>
  <c r="O1478"/>
  <c r="N1478"/>
  <c r="M1478"/>
  <c r="L1478"/>
  <c r="K1478"/>
  <c r="J1478"/>
  <c r="I1478"/>
  <c r="H1478"/>
  <c r="G1478"/>
  <c r="F1478"/>
  <c r="E1478"/>
  <c r="V1478" s="1"/>
  <c r="D1478"/>
  <c r="AB1478" s="1"/>
  <c r="AA1478" s="1"/>
  <c r="Z1478" s="1"/>
  <c r="C1478"/>
  <c r="B1478"/>
  <c r="A1478"/>
  <c r="AC1477"/>
  <c r="T1477"/>
  <c r="AE1477" s="1"/>
  <c r="S1477"/>
  <c r="R1477"/>
  <c r="Q1477"/>
  <c r="AF1477" s="1"/>
  <c r="P1477"/>
  <c r="O1477"/>
  <c r="N1477"/>
  <c r="M1477"/>
  <c r="L1477"/>
  <c r="K1477"/>
  <c r="J1477"/>
  <c r="I1477"/>
  <c r="H1477"/>
  <c r="G1477"/>
  <c r="F1477"/>
  <c r="E1477"/>
  <c r="D1477"/>
  <c r="AB1477" s="1"/>
  <c r="AA1477" s="1"/>
  <c r="C1477"/>
  <c r="B1477"/>
  <c r="A1477"/>
  <c r="AF1476"/>
  <c r="AD1476"/>
  <c r="Z1476"/>
  <c r="X1476"/>
  <c r="W1476"/>
  <c r="V1476" s="1"/>
  <c r="T1476"/>
  <c r="AE1476" s="1"/>
  <c r="S1476"/>
  <c r="R1476"/>
  <c r="Q1476"/>
  <c r="P1476"/>
  <c r="O1476"/>
  <c r="N1476"/>
  <c r="M1476"/>
  <c r="L1476"/>
  <c r="K1476"/>
  <c r="J1476"/>
  <c r="I1476"/>
  <c r="H1476"/>
  <c r="G1476"/>
  <c r="F1476"/>
  <c r="E1476"/>
  <c r="Y1476" s="1"/>
  <c r="D1476"/>
  <c r="C1476"/>
  <c r="B1476"/>
  <c r="A1476"/>
  <c r="AD1475"/>
  <c r="AC1475"/>
  <c r="Y1475"/>
  <c r="X1475"/>
  <c r="V1475"/>
  <c r="T1475"/>
  <c r="AF1475" s="1"/>
  <c r="S1475"/>
  <c r="R1475"/>
  <c r="Q1475"/>
  <c r="Z1475" s="1"/>
  <c r="P1475"/>
  <c r="O1475"/>
  <c r="N1475"/>
  <c r="M1475"/>
  <c r="L1475"/>
  <c r="K1475"/>
  <c r="J1475"/>
  <c r="I1475"/>
  <c r="H1475"/>
  <c r="G1475"/>
  <c r="F1475"/>
  <c r="E1475"/>
  <c r="W1475" s="1"/>
  <c r="D1475"/>
  <c r="AB1475" s="1"/>
  <c r="AA1475" s="1"/>
  <c r="C1475"/>
  <c r="B1475"/>
  <c r="A1475"/>
  <c r="AF1474"/>
  <c r="AD1474"/>
  <c r="AC1474"/>
  <c r="X1474"/>
  <c r="W1474"/>
  <c r="V1474"/>
  <c r="T1474"/>
  <c r="S1474"/>
  <c r="R1474"/>
  <c r="Q1474"/>
  <c r="P1474"/>
  <c r="O1474"/>
  <c r="N1474"/>
  <c r="M1474"/>
  <c r="L1474"/>
  <c r="K1474"/>
  <c r="J1474"/>
  <c r="I1474"/>
  <c r="H1474"/>
  <c r="G1474"/>
  <c r="F1474"/>
  <c r="E1474"/>
  <c r="Y1474" s="1"/>
  <c r="D1474"/>
  <c r="AB1474" s="1"/>
  <c r="AA1474" s="1"/>
  <c r="Z1474" s="1"/>
  <c r="C1474"/>
  <c r="B1474"/>
  <c r="A1474"/>
  <c r="AD1473"/>
  <c r="AB1473"/>
  <c r="AA1473" s="1"/>
  <c r="Y1473"/>
  <c r="W1473"/>
  <c r="V1473"/>
  <c r="T1473"/>
  <c r="S1473"/>
  <c r="R1473"/>
  <c r="Q1473"/>
  <c r="AF1473" s="1"/>
  <c r="P1473"/>
  <c r="O1473"/>
  <c r="N1473"/>
  <c r="AE1473" s="1"/>
  <c r="M1473"/>
  <c r="L1473"/>
  <c r="K1473"/>
  <c r="J1473"/>
  <c r="I1473"/>
  <c r="H1473"/>
  <c r="G1473"/>
  <c r="F1473"/>
  <c r="E1473"/>
  <c r="D1473"/>
  <c r="C1473"/>
  <c r="B1473"/>
  <c r="A1473"/>
  <c r="AE1472"/>
  <c r="T1472"/>
  <c r="S1472"/>
  <c r="R1472"/>
  <c r="Q1472"/>
  <c r="Z1472" s="1"/>
  <c r="P1472"/>
  <c r="O1472"/>
  <c r="N1472"/>
  <c r="M1472"/>
  <c r="L1472"/>
  <c r="K1472"/>
  <c r="J1472"/>
  <c r="I1472"/>
  <c r="H1472"/>
  <c r="G1472"/>
  <c r="F1472"/>
  <c r="E1472"/>
  <c r="X1472" s="1"/>
  <c r="D1472"/>
  <c r="C1472"/>
  <c r="B1472"/>
  <c r="A1472"/>
  <c r="AE1471"/>
  <c r="AC1471"/>
  <c r="AB1471"/>
  <c r="AA1471" s="1"/>
  <c r="X1471"/>
  <c r="W1471"/>
  <c r="V1471"/>
  <c r="T1471"/>
  <c r="AF1471" s="1"/>
  <c r="S1471"/>
  <c r="R1471"/>
  <c r="Q1471"/>
  <c r="P1471"/>
  <c r="O1471"/>
  <c r="N1471"/>
  <c r="M1471"/>
  <c r="L1471"/>
  <c r="K1471"/>
  <c r="J1471"/>
  <c r="I1471"/>
  <c r="H1471"/>
  <c r="G1471"/>
  <c r="F1471"/>
  <c r="E1471"/>
  <c r="AD1471" s="1"/>
  <c r="D1471"/>
  <c r="C1471"/>
  <c r="B1471"/>
  <c r="A1471"/>
  <c r="AE1470"/>
  <c r="AB1470"/>
  <c r="AA1470" s="1"/>
  <c r="Z1470" s="1"/>
  <c r="X1470"/>
  <c r="T1470"/>
  <c r="AF1470" s="1"/>
  <c r="S1470"/>
  <c r="R1470"/>
  <c r="Q1470"/>
  <c r="P1470"/>
  <c r="O1470"/>
  <c r="N1470"/>
  <c r="M1470"/>
  <c r="L1470"/>
  <c r="K1470"/>
  <c r="J1470"/>
  <c r="I1470"/>
  <c r="H1470"/>
  <c r="G1470"/>
  <c r="F1470"/>
  <c r="E1470"/>
  <c r="D1470"/>
  <c r="C1470"/>
  <c r="B1470"/>
  <c r="A1470"/>
  <c r="AD1469"/>
  <c r="AB1469"/>
  <c r="AA1469" s="1"/>
  <c r="X1469"/>
  <c r="T1469"/>
  <c r="AE1469" s="1"/>
  <c r="S1469"/>
  <c r="R1469"/>
  <c r="Q1469"/>
  <c r="Z1469" s="1"/>
  <c r="P1469"/>
  <c r="O1469"/>
  <c r="N1469"/>
  <c r="M1469"/>
  <c r="L1469"/>
  <c r="K1469"/>
  <c r="J1469"/>
  <c r="I1469"/>
  <c r="H1469"/>
  <c r="G1469"/>
  <c r="F1469"/>
  <c r="E1469"/>
  <c r="D1469"/>
  <c r="C1469"/>
  <c r="B1469"/>
  <c r="A1469"/>
  <c r="AE1468"/>
  <c r="Z1468"/>
  <c r="W1468"/>
  <c r="T1468"/>
  <c r="S1468"/>
  <c r="R1468"/>
  <c r="Q1468"/>
  <c r="AF1468" s="1"/>
  <c r="P1468"/>
  <c r="O1468"/>
  <c r="N1468"/>
  <c r="M1468"/>
  <c r="L1468"/>
  <c r="K1468"/>
  <c r="J1468"/>
  <c r="I1468"/>
  <c r="H1468"/>
  <c r="G1468"/>
  <c r="F1468"/>
  <c r="E1468"/>
  <c r="D1468"/>
  <c r="C1468"/>
  <c r="B1468"/>
  <c r="A1468"/>
  <c r="AD1467"/>
  <c r="Z1467"/>
  <c r="X1467"/>
  <c r="T1467"/>
  <c r="S1467"/>
  <c r="R1467"/>
  <c r="Q1467"/>
  <c r="P1467"/>
  <c r="O1467"/>
  <c r="N1467"/>
  <c r="M1467"/>
  <c r="L1467"/>
  <c r="K1467"/>
  <c r="J1467"/>
  <c r="I1467"/>
  <c r="H1467"/>
  <c r="G1467"/>
  <c r="F1467"/>
  <c r="E1467"/>
  <c r="D1467"/>
  <c r="AB1467" s="1"/>
  <c r="C1467"/>
  <c r="B1467"/>
  <c r="A1467"/>
  <c r="AD1466"/>
  <c r="AC1466"/>
  <c r="X1466"/>
  <c r="W1466"/>
  <c r="V1466"/>
  <c r="T1466"/>
  <c r="S1466"/>
  <c r="R1466"/>
  <c r="Q1466"/>
  <c r="P1466"/>
  <c r="O1466"/>
  <c r="N1466"/>
  <c r="M1466"/>
  <c r="L1466"/>
  <c r="K1466"/>
  <c r="J1466"/>
  <c r="I1466"/>
  <c r="H1466"/>
  <c r="G1466"/>
  <c r="F1466"/>
  <c r="E1466"/>
  <c r="Y1466" s="1"/>
  <c r="D1466"/>
  <c r="AB1466" s="1"/>
  <c r="AA1466" s="1"/>
  <c r="Z1466" s="1"/>
  <c r="C1466"/>
  <c r="B1466"/>
  <c r="A1466"/>
  <c r="T1465"/>
  <c r="AE1465" s="1"/>
  <c r="S1465"/>
  <c r="R1465"/>
  <c r="Q1465"/>
  <c r="Z1465" s="1"/>
  <c r="Y1465" s="1"/>
  <c r="P1465"/>
  <c r="O1465"/>
  <c r="N1465"/>
  <c r="M1465"/>
  <c r="L1465"/>
  <c r="K1465"/>
  <c r="J1465"/>
  <c r="I1465"/>
  <c r="H1465"/>
  <c r="G1465"/>
  <c r="F1465"/>
  <c r="E1465"/>
  <c r="AD1465" s="1"/>
  <c r="D1465"/>
  <c r="AB1465" s="1"/>
  <c r="AA1465" s="1"/>
  <c r="C1465"/>
  <c r="B1465"/>
  <c r="A1465"/>
  <c r="AD1464"/>
  <c r="AC1464"/>
  <c r="X1464"/>
  <c r="W1464"/>
  <c r="V1464"/>
  <c r="T1464"/>
  <c r="AE1464" s="1"/>
  <c r="S1464"/>
  <c r="R1464"/>
  <c r="Q1464"/>
  <c r="P1464"/>
  <c r="O1464"/>
  <c r="N1464"/>
  <c r="M1464"/>
  <c r="L1464"/>
  <c r="K1464"/>
  <c r="J1464"/>
  <c r="I1464"/>
  <c r="H1464"/>
  <c r="G1464"/>
  <c r="F1464"/>
  <c r="E1464"/>
  <c r="Y1464" s="1"/>
  <c r="D1464"/>
  <c r="C1464"/>
  <c r="B1464"/>
  <c r="A1464"/>
  <c r="AF1463"/>
  <c r="AB1463"/>
  <c r="Z1463"/>
  <c r="Y1463"/>
  <c r="V1463"/>
  <c r="T1463"/>
  <c r="S1463"/>
  <c r="R1463"/>
  <c r="Q1463"/>
  <c r="P1463"/>
  <c r="O1463"/>
  <c r="N1463"/>
  <c r="AE1463" s="1"/>
  <c r="M1463"/>
  <c r="L1463"/>
  <c r="K1463"/>
  <c r="J1463"/>
  <c r="I1463"/>
  <c r="H1463"/>
  <c r="G1463"/>
  <c r="F1463"/>
  <c r="E1463"/>
  <c r="D1463"/>
  <c r="C1463"/>
  <c r="B1463"/>
  <c r="A1463"/>
  <c r="AC1462"/>
  <c r="Y1462"/>
  <c r="T1462"/>
  <c r="AF1462" s="1"/>
  <c r="S1462"/>
  <c r="R1462"/>
  <c r="Q1462"/>
  <c r="P1462"/>
  <c r="O1462"/>
  <c r="N1462"/>
  <c r="M1462"/>
  <c r="L1462"/>
  <c r="K1462"/>
  <c r="J1462"/>
  <c r="I1462"/>
  <c r="H1462"/>
  <c r="G1462"/>
  <c r="F1462"/>
  <c r="E1462"/>
  <c r="X1462" s="1"/>
  <c r="D1462"/>
  <c r="AB1462" s="1"/>
  <c r="AA1462" s="1"/>
  <c r="Z1462" s="1"/>
  <c r="C1462"/>
  <c r="B1462"/>
  <c r="A1462"/>
  <c r="AF1461"/>
  <c r="AE1461"/>
  <c r="AB1461"/>
  <c r="AA1461" s="1"/>
  <c r="X1461"/>
  <c r="T1461"/>
  <c r="S1461"/>
  <c r="R1461"/>
  <c r="Q1461"/>
  <c r="Z1461" s="1"/>
  <c r="P1461"/>
  <c r="O1461"/>
  <c r="N1461"/>
  <c r="M1461"/>
  <c r="L1461"/>
  <c r="K1461"/>
  <c r="J1461"/>
  <c r="I1461"/>
  <c r="H1461"/>
  <c r="G1461"/>
  <c r="F1461"/>
  <c r="E1461"/>
  <c r="D1461"/>
  <c r="C1461"/>
  <c r="B1461"/>
  <c r="A1461"/>
  <c r="AD1460"/>
  <c r="Y1460"/>
  <c r="X1460"/>
  <c r="W1460"/>
  <c r="T1460"/>
  <c r="AF1460" s="1"/>
  <c r="S1460"/>
  <c r="R1460"/>
  <c r="Q1460"/>
  <c r="P1460"/>
  <c r="O1460"/>
  <c r="N1460"/>
  <c r="M1460"/>
  <c r="L1460"/>
  <c r="K1460"/>
  <c r="J1460"/>
  <c r="I1460"/>
  <c r="H1460"/>
  <c r="G1460"/>
  <c r="F1460"/>
  <c r="E1460"/>
  <c r="V1460" s="1"/>
  <c r="D1460"/>
  <c r="C1460"/>
  <c r="B1460"/>
  <c r="A1460"/>
  <c r="AF1459"/>
  <c r="AC1459"/>
  <c r="X1459"/>
  <c r="W1459"/>
  <c r="V1459"/>
  <c r="T1459"/>
  <c r="Z1459" s="1"/>
  <c r="S1459"/>
  <c r="R1459"/>
  <c r="Q1459"/>
  <c r="P1459"/>
  <c r="O1459"/>
  <c r="N1459"/>
  <c r="AE1459" s="1"/>
  <c r="M1459"/>
  <c r="L1459"/>
  <c r="K1459"/>
  <c r="J1459"/>
  <c r="I1459"/>
  <c r="H1459"/>
  <c r="G1459"/>
  <c r="F1459"/>
  <c r="E1459"/>
  <c r="AD1459" s="1"/>
  <c r="D1459"/>
  <c r="AB1459" s="1"/>
  <c r="C1459"/>
  <c r="B1459"/>
  <c r="A1459"/>
  <c r="AD1458"/>
  <c r="Y1458"/>
  <c r="X1458"/>
  <c r="V1458"/>
  <c r="T1458"/>
  <c r="AE1458" s="1"/>
  <c r="S1458"/>
  <c r="R1458"/>
  <c r="Q1458"/>
  <c r="P1458"/>
  <c r="O1458"/>
  <c r="N1458"/>
  <c r="M1458"/>
  <c r="L1458"/>
  <c r="K1458"/>
  <c r="J1458"/>
  <c r="I1458"/>
  <c r="H1458"/>
  <c r="G1458"/>
  <c r="F1458"/>
  <c r="E1458"/>
  <c r="D1458"/>
  <c r="AB1458" s="1"/>
  <c r="AA1458" s="1"/>
  <c r="Z1458" s="1"/>
  <c r="C1458"/>
  <c r="B1458"/>
  <c r="A1458"/>
  <c r="AF1457"/>
  <c r="AD1457"/>
  <c r="AC1457"/>
  <c r="Y1457"/>
  <c r="X1457"/>
  <c r="W1457"/>
  <c r="T1457"/>
  <c r="AE1457" s="1"/>
  <c r="S1457"/>
  <c r="R1457"/>
  <c r="Q1457"/>
  <c r="P1457"/>
  <c r="O1457"/>
  <c r="N1457"/>
  <c r="M1457"/>
  <c r="L1457"/>
  <c r="K1457"/>
  <c r="J1457"/>
  <c r="I1457"/>
  <c r="H1457"/>
  <c r="G1457"/>
  <c r="F1457"/>
  <c r="E1457"/>
  <c r="V1457" s="1"/>
  <c r="D1457"/>
  <c r="AB1457" s="1"/>
  <c r="AA1457" s="1"/>
  <c r="C1457"/>
  <c r="B1457"/>
  <c r="A1457"/>
  <c r="AF1456"/>
  <c r="AE1456"/>
  <c r="AC1456"/>
  <c r="AB1456" s="1"/>
  <c r="AA1456" s="1"/>
  <c r="Y1456"/>
  <c r="W1456"/>
  <c r="V1456"/>
  <c r="T1456"/>
  <c r="S1456"/>
  <c r="R1456"/>
  <c r="Q1456"/>
  <c r="Z1456" s="1"/>
  <c r="P1456"/>
  <c r="O1456"/>
  <c r="N1456"/>
  <c r="M1456"/>
  <c r="L1456"/>
  <c r="K1456"/>
  <c r="J1456"/>
  <c r="I1456"/>
  <c r="H1456"/>
  <c r="G1456"/>
  <c r="F1456"/>
  <c r="E1456"/>
  <c r="D1456"/>
  <c r="C1456"/>
  <c r="B1456"/>
  <c r="A1456"/>
  <c r="AD1455"/>
  <c r="AC1455"/>
  <c r="Y1455"/>
  <c r="X1455"/>
  <c r="V1455"/>
  <c r="T1455"/>
  <c r="AF1455" s="1"/>
  <c r="S1455"/>
  <c r="R1455"/>
  <c r="Q1455"/>
  <c r="Z1455" s="1"/>
  <c r="P1455"/>
  <c r="O1455"/>
  <c r="N1455"/>
  <c r="AE1455" s="1"/>
  <c r="M1455"/>
  <c r="L1455"/>
  <c r="K1455"/>
  <c r="J1455"/>
  <c r="I1455"/>
  <c r="H1455"/>
  <c r="G1455"/>
  <c r="F1455"/>
  <c r="E1455"/>
  <c r="W1455" s="1"/>
  <c r="D1455"/>
  <c r="AB1455" s="1"/>
  <c r="C1455"/>
  <c r="B1455"/>
  <c r="A1455"/>
  <c r="AF1454"/>
  <c r="AD1454"/>
  <c r="AC1454"/>
  <c r="X1454"/>
  <c r="W1454"/>
  <c r="V1454"/>
  <c r="T1454"/>
  <c r="S1454"/>
  <c r="R1454"/>
  <c r="Q1454"/>
  <c r="P1454"/>
  <c r="O1454"/>
  <c r="N1454"/>
  <c r="M1454"/>
  <c r="L1454"/>
  <c r="K1454"/>
  <c r="J1454"/>
  <c r="I1454"/>
  <c r="H1454"/>
  <c r="G1454"/>
  <c r="F1454"/>
  <c r="E1454"/>
  <c r="Y1454" s="1"/>
  <c r="D1454"/>
  <c r="AB1454" s="1"/>
  <c r="AA1454" s="1"/>
  <c r="Z1454" s="1"/>
  <c r="C1454"/>
  <c r="B1454"/>
  <c r="A1454"/>
  <c r="AD1453"/>
  <c r="AB1453"/>
  <c r="Y1453"/>
  <c r="W1453"/>
  <c r="V1453"/>
  <c r="T1453"/>
  <c r="S1453"/>
  <c r="R1453"/>
  <c r="Q1453"/>
  <c r="AF1453" s="1"/>
  <c r="P1453"/>
  <c r="O1453"/>
  <c r="N1453"/>
  <c r="AE1453" s="1"/>
  <c r="M1453"/>
  <c r="L1453"/>
  <c r="K1453"/>
  <c r="J1453"/>
  <c r="I1453"/>
  <c r="H1453"/>
  <c r="G1453"/>
  <c r="F1453"/>
  <c r="E1453"/>
  <c r="D1453"/>
  <c r="C1453"/>
  <c r="B1453"/>
  <c r="A1453"/>
  <c r="AE1452"/>
  <c r="AC1452"/>
  <c r="AB1452" s="1"/>
  <c r="AA1452" s="1"/>
  <c r="X1452"/>
  <c r="T1452"/>
  <c r="S1452"/>
  <c r="R1452"/>
  <c r="Q1452"/>
  <c r="Z1452" s="1"/>
  <c r="P1452"/>
  <c r="O1452"/>
  <c r="N1452"/>
  <c r="M1452"/>
  <c r="L1452"/>
  <c r="K1452"/>
  <c r="J1452"/>
  <c r="I1452"/>
  <c r="H1452"/>
  <c r="G1452"/>
  <c r="F1452"/>
  <c r="E1452"/>
  <c r="W1452" s="1"/>
  <c r="D1452"/>
  <c r="C1452"/>
  <c r="B1452"/>
  <c r="A1452"/>
  <c r="AC1451"/>
  <c r="AB1451"/>
  <c r="X1451"/>
  <c r="W1451"/>
  <c r="V1451"/>
  <c r="T1451"/>
  <c r="AF1451" s="1"/>
  <c r="S1451"/>
  <c r="R1451"/>
  <c r="Q1451"/>
  <c r="P1451"/>
  <c r="O1451"/>
  <c r="N1451"/>
  <c r="AE1451" s="1"/>
  <c r="M1451"/>
  <c r="L1451"/>
  <c r="K1451"/>
  <c r="J1451"/>
  <c r="I1451"/>
  <c r="H1451"/>
  <c r="G1451"/>
  <c r="F1451"/>
  <c r="E1451"/>
  <c r="AD1451" s="1"/>
  <c r="D1451"/>
  <c r="C1451"/>
  <c r="B1451"/>
  <c r="A1451"/>
  <c r="AB1450"/>
  <c r="AA1450" s="1"/>
  <c r="Z1450" s="1"/>
  <c r="X1450"/>
  <c r="T1450"/>
  <c r="AF1450" s="1"/>
  <c r="S1450"/>
  <c r="R1450"/>
  <c r="Q1450"/>
  <c r="P1450"/>
  <c r="O1450"/>
  <c r="N1450"/>
  <c r="AE1450" s="1"/>
  <c r="M1450"/>
  <c r="L1450"/>
  <c r="K1450"/>
  <c r="J1450"/>
  <c r="I1450"/>
  <c r="H1450"/>
  <c r="G1450"/>
  <c r="F1450"/>
  <c r="E1450"/>
  <c r="V1450" s="1"/>
  <c r="D1450"/>
  <c r="C1450"/>
  <c r="B1450"/>
  <c r="A1450"/>
  <c r="AD1449"/>
  <c r="AC1449"/>
  <c r="X1449"/>
  <c r="W1449"/>
  <c r="V1449"/>
  <c r="T1449"/>
  <c r="S1449"/>
  <c r="R1449"/>
  <c r="Q1449"/>
  <c r="Z1449" s="1"/>
  <c r="Y1449" s="1"/>
  <c r="P1449"/>
  <c r="O1449"/>
  <c r="N1449"/>
  <c r="M1449"/>
  <c r="L1449"/>
  <c r="K1449"/>
  <c r="J1449"/>
  <c r="I1449"/>
  <c r="H1449"/>
  <c r="G1449"/>
  <c r="F1449"/>
  <c r="E1449"/>
  <c r="U1449" s="1"/>
  <c r="D1449"/>
  <c r="AB1449" s="1"/>
  <c r="AA1449" s="1"/>
  <c r="C1449"/>
  <c r="B1449"/>
  <c r="A1449"/>
  <c r="Y1448"/>
  <c r="T1448"/>
  <c r="AE1448" s="1"/>
  <c r="S1448"/>
  <c r="R1448"/>
  <c r="Q1448"/>
  <c r="P1448"/>
  <c r="O1448"/>
  <c r="N1448"/>
  <c r="M1448"/>
  <c r="L1448"/>
  <c r="K1448"/>
  <c r="J1448"/>
  <c r="I1448"/>
  <c r="H1448"/>
  <c r="G1448"/>
  <c r="F1448"/>
  <c r="E1448"/>
  <c r="V1448" s="1"/>
  <c r="D1448"/>
  <c r="C1448"/>
  <c r="B1448"/>
  <c r="A1448"/>
  <c r="T1447"/>
  <c r="AE1447" s="1"/>
  <c r="S1447"/>
  <c r="R1447"/>
  <c r="Q1447"/>
  <c r="Z1447" s="1"/>
  <c r="P1447"/>
  <c r="O1447"/>
  <c r="N1447"/>
  <c r="M1447"/>
  <c r="L1447"/>
  <c r="K1447"/>
  <c r="J1447"/>
  <c r="I1447"/>
  <c r="H1447"/>
  <c r="G1447"/>
  <c r="F1447"/>
  <c r="E1447"/>
  <c r="D1447"/>
  <c r="AB1447" s="1"/>
  <c r="AA1447" s="1"/>
  <c r="C1447"/>
  <c r="B1447"/>
  <c r="A1447"/>
  <c r="AB1446"/>
  <c r="AA1446" s="1"/>
  <c r="Z1446" s="1"/>
  <c r="Y1446"/>
  <c r="T1446"/>
  <c r="S1446"/>
  <c r="R1446"/>
  <c r="Q1446"/>
  <c r="AF1446" s="1"/>
  <c r="P1446"/>
  <c r="O1446"/>
  <c r="N1446"/>
  <c r="AE1446" s="1"/>
  <c r="M1446"/>
  <c r="L1446"/>
  <c r="K1446"/>
  <c r="J1446"/>
  <c r="I1446"/>
  <c r="H1446"/>
  <c r="G1446"/>
  <c r="F1446"/>
  <c r="E1446"/>
  <c r="V1446" s="1"/>
  <c r="D1446"/>
  <c r="C1446"/>
  <c r="B1446"/>
  <c r="A1446"/>
  <c r="AC1445"/>
  <c r="T1445"/>
  <c r="AF1445" s="1"/>
  <c r="S1445"/>
  <c r="R1445"/>
  <c r="Q1445"/>
  <c r="Z1445" s="1"/>
  <c r="P1445"/>
  <c r="O1445"/>
  <c r="N1445"/>
  <c r="M1445"/>
  <c r="L1445"/>
  <c r="K1445"/>
  <c r="J1445"/>
  <c r="I1445"/>
  <c r="H1445"/>
  <c r="G1445"/>
  <c r="F1445"/>
  <c r="E1445"/>
  <c r="Y1445" s="1"/>
  <c r="D1445"/>
  <c r="AB1445" s="1"/>
  <c r="AA1445" s="1"/>
  <c r="C1445"/>
  <c r="B1445"/>
  <c r="A1445"/>
  <c r="AF1444"/>
  <c r="AE1444"/>
  <c r="Z1444"/>
  <c r="Y1444"/>
  <c r="W1444"/>
  <c r="T1444"/>
  <c r="S1444"/>
  <c r="R1444"/>
  <c r="Q1444"/>
  <c r="P1444"/>
  <c r="O1444"/>
  <c r="N1444"/>
  <c r="M1444"/>
  <c r="L1444"/>
  <c r="K1444"/>
  <c r="J1444"/>
  <c r="I1444"/>
  <c r="H1444"/>
  <c r="G1444"/>
  <c r="F1444"/>
  <c r="E1444"/>
  <c r="D1444"/>
  <c r="C1444"/>
  <c r="B1444"/>
  <c r="A1444"/>
  <c r="T1443"/>
  <c r="AF1443" s="1"/>
  <c r="S1443"/>
  <c r="R1443"/>
  <c r="Q1443"/>
  <c r="P1443"/>
  <c r="O1443"/>
  <c r="N1443"/>
  <c r="M1443"/>
  <c r="L1443"/>
  <c r="K1443"/>
  <c r="J1443"/>
  <c r="I1443"/>
  <c r="H1443"/>
  <c r="G1443"/>
  <c r="F1443"/>
  <c r="E1443"/>
  <c r="X1443" s="1"/>
  <c r="D1443"/>
  <c r="AB1443" s="1"/>
  <c r="AA1443" s="1"/>
  <c r="C1443"/>
  <c r="B1443"/>
  <c r="A1443"/>
  <c r="AF1442"/>
  <c r="AD1442"/>
  <c r="AC1442"/>
  <c r="X1442"/>
  <c r="W1442"/>
  <c r="V1442"/>
  <c r="T1442"/>
  <c r="AE1442" s="1"/>
  <c r="S1442"/>
  <c r="R1442"/>
  <c r="Q1442"/>
  <c r="P1442"/>
  <c r="O1442"/>
  <c r="N1442"/>
  <c r="M1442"/>
  <c r="L1442"/>
  <c r="K1442"/>
  <c r="J1442"/>
  <c r="I1442"/>
  <c r="H1442"/>
  <c r="G1442"/>
  <c r="F1442"/>
  <c r="E1442"/>
  <c r="Y1442" s="1"/>
  <c r="D1442"/>
  <c r="AB1442" s="1"/>
  <c r="AA1442" s="1"/>
  <c r="Z1442" s="1"/>
  <c r="C1442"/>
  <c r="B1442"/>
  <c r="A1442"/>
  <c r="AF1441"/>
  <c r="AE1441"/>
  <c r="AB1441"/>
  <c r="Z1441"/>
  <c r="Y1441"/>
  <c r="T1441"/>
  <c r="S1441"/>
  <c r="R1441"/>
  <c r="Q1441"/>
  <c r="P1441"/>
  <c r="O1441"/>
  <c r="N1441"/>
  <c r="M1441"/>
  <c r="L1441"/>
  <c r="K1441"/>
  <c r="J1441"/>
  <c r="I1441"/>
  <c r="H1441"/>
  <c r="G1441"/>
  <c r="F1441"/>
  <c r="E1441"/>
  <c r="AD1441" s="1"/>
  <c r="D1441"/>
  <c r="C1441"/>
  <c r="B1441"/>
  <c r="A1441"/>
  <c r="AD1440"/>
  <c r="Y1440"/>
  <c r="X1440"/>
  <c r="W1440"/>
  <c r="T1440"/>
  <c r="AF1440" s="1"/>
  <c r="S1440"/>
  <c r="R1440"/>
  <c r="Q1440"/>
  <c r="P1440"/>
  <c r="O1440"/>
  <c r="N1440"/>
  <c r="M1440"/>
  <c r="L1440"/>
  <c r="K1440"/>
  <c r="J1440"/>
  <c r="I1440"/>
  <c r="H1440"/>
  <c r="G1440"/>
  <c r="F1440"/>
  <c r="E1440"/>
  <c r="V1440" s="1"/>
  <c r="D1440"/>
  <c r="C1440"/>
  <c r="B1440"/>
  <c r="A1440"/>
  <c r="AF1439"/>
  <c r="AC1439"/>
  <c r="X1439"/>
  <c r="W1439"/>
  <c r="V1439"/>
  <c r="T1439"/>
  <c r="Z1439" s="1"/>
  <c r="S1439"/>
  <c r="R1439"/>
  <c r="Q1439"/>
  <c r="P1439"/>
  <c r="O1439"/>
  <c r="N1439"/>
  <c r="M1439"/>
  <c r="L1439"/>
  <c r="K1439"/>
  <c r="J1439"/>
  <c r="I1439"/>
  <c r="H1439"/>
  <c r="G1439"/>
  <c r="F1439"/>
  <c r="E1439"/>
  <c r="AD1439" s="1"/>
  <c r="D1439"/>
  <c r="AB1439" s="1"/>
  <c r="AA1439" s="1"/>
  <c r="C1439"/>
  <c r="B1439"/>
  <c r="A1439"/>
  <c r="AF1438"/>
  <c r="AE1438"/>
  <c r="AD1438"/>
  <c r="Y1438"/>
  <c r="X1438"/>
  <c r="V1438"/>
  <c r="T1438"/>
  <c r="S1438"/>
  <c r="R1438"/>
  <c r="Q1438"/>
  <c r="P1438"/>
  <c r="O1438"/>
  <c r="N1438"/>
  <c r="M1438"/>
  <c r="L1438"/>
  <c r="K1438"/>
  <c r="J1438"/>
  <c r="I1438"/>
  <c r="H1438"/>
  <c r="G1438"/>
  <c r="F1438"/>
  <c r="E1438"/>
  <c r="D1438"/>
  <c r="AB1438" s="1"/>
  <c r="C1438"/>
  <c r="B1438"/>
  <c r="A1438"/>
  <c r="AD1437"/>
  <c r="AC1437"/>
  <c r="Y1437"/>
  <c r="X1437"/>
  <c r="W1437"/>
  <c r="T1437"/>
  <c r="AE1437" s="1"/>
  <c r="S1437"/>
  <c r="R1437"/>
  <c r="Q1437"/>
  <c r="P1437"/>
  <c r="O1437"/>
  <c r="N1437"/>
  <c r="M1437"/>
  <c r="L1437"/>
  <c r="K1437"/>
  <c r="J1437"/>
  <c r="I1437"/>
  <c r="H1437"/>
  <c r="G1437"/>
  <c r="F1437"/>
  <c r="E1437"/>
  <c r="V1437" s="1"/>
  <c r="D1437"/>
  <c r="AB1437" s="1"/>
  <c r="AA1437" s="1"/>
  <c r="C1437"/>
  <c r="B1437"/>
  <c r="A1437"/>
  <c r="AF1436"/>
  <c r="AE1436"/>
  <c r="AC1436"/>
  <c r="AB1436" s="1"/>
  <c r="Y1436"/>
  <c r="W1436"/>
  <c r="V1436"/>
  <c r="T1436"/>
  <c r="S1436"/>
  <c r="R1436"/>
  <c r="Q1436"/>
  <c r="Z1436" s="1"/>
  <c r="P1436"/>
  <c r="O1436"/>
  <c r="N1436"/>
  <c r="M1436"/>
  <c r="L1436"/>
  <c r="K1436"/>
  <c r="J1436"/>
  <c r="I1436"/>
  <c r="H1436"/>
  <c r="G1436"/>
  <c r="F1436"/>
  <c r="E1436"/>
  <c r="D1436"/>
  <c r="C1436"/>
  <c r="B1436"/>
  <c r="A1436"/>
  <c r="AD1435"/>
  <c r="AC1435"/>
  <c r="Y1435"/>
  <c r="X1435"/>
  <c r="V1435"/>
  <c r="T1435"/>
  <c r="AF1435" s="1"/>
  <c r="S1435"/>
  <c r="R1435"/>
  <c r="Q1435"/>
  <c r="P1435"/>
  <c r="O1435"/>
  <c r="N1435"/>
  <c r="M1435"/>
  <c r="L1435"/>
  <c r="K1435"/>
  <c r="J1435"/>
  <c r="I1435"/>
  <c r="H1435"/>
  <c r="G1435"/>
  <c r="F1435"/>
  <c r="E1435"/>
  <c r="W1435" s="1"/>
  <c r="D1435"/>
  <c r="AB1435" s="1"/>
  <c r="AA1435" s="1"/>
  <c r="C1435"/>
  <c r="B1435"/>
  <c r="A1435"/>
  <c r="AF1434"/>
  <c r="AD1434"/>
  <c r="AC1434"/>
  <c r="X1434"/>
  <c r="W1434"/>
  <c r="V1434"/>
  <c r="T1434"/>
  <c r="S1434"/>
  <c r="R1434"/>
  <c r="Q1434"/>
  <c r="P1434"/>
  <c r="O1434"/>
  <c r="N1434"/>
  <c r="M1434"/>
  <c r="L1434"/>
  <c r="K1434"/>
  <c r="J1434"/>
  <c r="I1434"/>
  <c r="H1434"/>
  <c r="G1434"/>
  <c r="F1434"/>
  <c r="E1434"/>
  <c r="Y1434" s="1"/>
  <c r="D1434"/>
  <c r="AB1434" s="1"/>
  <c r="C1434"/>
  <c r="B1434"/>
  <c r="A1434"/>
  <c r="AB1433"/>
  <c r="AA1433" s="1"/>
  <c r="X1433"/>
  <c r="T1433"/>
  <c r="AF1433" s="1"/>
  <c r="S1433"/>
  <c r="R1433"/>
  <c r="Q1433"/>
  <c r="Z1433" s="1"/>
  <c r="P1433"/>
  <c r="O1433"/>
  <c r="N1433"/>
  <c r="AE1433" s="1"/>
  <c r="M1433"/>
  <c r="L1433"/>
  <c r="K1433"/>
  <c r="J1433"/>
  <c r="I1433"/>
  <c r="H1433"/>
  <c r="G1433"/>
  <c r="F1433"/>
  <c r="E1433"/>
  <c r="V1433" s="1"/>
  <c r="D1433"/>
  <c r="C1433"/>
  <c r="B1433"/>
  <c r="A1433"/>
  <c r="AD1432"/>
  <c r="AC1432"/>
  <c r="AB1432" s="1"/>
  <c r="AA1432" s="1"/>
  <c r="X1432"/>
  <c r="W1432"/>
  <c r="V1432"/>
  <c r="T1432"/>
  <c r="S1432"/>
  <c r="R1432"/>
  <c r="Q1432"/>
  <c r="P1432"/>
  <c r="O1432"/>
  <c r="N1432"/>
  <c r="M1432"/>
  <c r="L1432"/>
  <c r="K1432"/>
  <c r="J1432"/>
  <c r="I1432"/>
  <c r="H1432"/>
  <c r="G1432"/>
  <c r="F1432"/>
  <c r="E1432"/>
  <c r="Y1432" s="1"/>
  <c r="D1432"/>
  <c r="C1432"/>
  <c r="B1432"/>
  <c r="A1432"/>
  <c r="AB1431"/>
  <c r="AA1431" s="1"/>
  <c r="Z1431"/>
  <c r="T1431"/>
  <c r="S1431"/>
  <c r="R1431"/>
  <c r="Q1431"/>
  <c r="AF1431" s="1"/>
  <c r="P1431"/>
  <c r="O1431"/>
  <c r="N1431"/>
  <c r="AE1431" s="1"/>
  <c r="M1431"/>
  <c r="L1431"/>
  <c r="K1431"/>
  <c r="J1431"/>
  <c r="I1431"/>
  <c r="H1431"/>
  <c r="G1431"/>
  <c r="F1431"/>
  <c r="E1431"/>
  <c r="AD1431" s="1"/>
  <c r="D1431"/>
  <c r="C1431"/>
  <c r="B1431"/>
  <c r="A1431"/>
  <c r="T1430"/>
  <c r="S1430"/>
  <c r="R1430"/>
  <c r="Q1430"/>
  <c r="P1430"/>
  <c r="O1430"/>
  <c r="N1430"/>
  <c r="M1430"/>
  <c r="L1430"/>
  <c r="K1430"/>
  <c r="J1430"/>
  <c r="I1430"/>
  <c r="H1430"/>
  <c r="G1430"/>
  <c r="F1430"/>
  <c r="E1430"/>
  <c r="D1430"/>
  <c r="AB1430" s="1"/>
  <c r="AA1430" s="1"/>
  <c r="C1430"/>
  <c r="B1430"/>
  <c r="A1430"/>
  <c r="AB1429"/>
  <c r="AA1429" s="1"/>
  <c r="Z1429"/>
  <c r="T1429"/>
  <c r="S1429"/>
  <c r="R1429"/>
  <c r="Q1429"/>
  <c r="AF1429" s="1"/>
  <c r="P1429"/>
  <c r="O1429"/>
  <c r="N1429"/>
  <c r="AE1429" s="1"/>
  <c r="M1429"/>
  <c r="L1429"/>
  <c r="K1429"/>
  <c r="J1429"/>
  <c r="I1429"/>
  <c r="H1429"/>
  <c r="G1429"/>
  <c r="F1429"/>
  <c r="E1429"/>
  <c r="W1429" s="1"/>
  <c r="D1429"/>
  <c r="C1429"/>
  <c r="B1429"/>
  <c r="A1429"/>
  <c r="AC1428"/>
  <c r="T1428"/>
  <c r="AF1428" s="1"/>
  <c r="S1428"/>
  <c r="R1428"/>
  <c r="Q1428"/>
  <c r="P1428"/>
  <c r="O1428"/>
  <c r="N1428"/>
  <c r="M1428"/>
  <c r="L1428"/>
  <c r="K1428"/>
  <c r="J1428"/>
  <c r="I1428"/>
  <c r="H1428"/>
  <c r="G1428"/>
  <c r="F1428"/>
  <c r="E1428"/>
  <c r="X1428" s="1"/>
  <c r="D1428"/>
  <c r="C1428"/>
  <c r="B1428"/>
  <c r="A1428"/>
  <c r="AC1427"/>
  <c r="X1427"/>
  <c r="W1427"/>
  <c r="V1427"/>
  <c r="T1427"/>
  <c r="AE1427" s="1"/>
  <c r="S1427"/>
  <c r="R1427"/>
  <c r="Q1427"/>
  <c r="P1427"/>
  <c r="O1427"/>
  <c r="N1427"/>
  <c r="M1427"/>
  <c r="L1427"/>
  <c r="K1427"/>
  <c r="J1427"/>
  <c r="I1427"/>
  <c r="H1427"/>
  <c r="G1427"/>
  <c r="F1427"/>
  <c r="E1427"/>
  <c r="AD1427" s="1"/>
  <c r="D1427"/>
  <c r="AB1427" s="1"/>
  <c r="AA1427" s="1"/>
  <c r="C1427"/>
  <c r="B1427"/>
  <c r="A1427"/>
  <c r="AF1426"/>
  <c r="Y1426"/>
  <c r="X1426"/>
  <c r="T1426"/>
  <c r="AE1426" s="1"/>
  <c r="S1426"/>
  <c r="R1426"/>
  <c r="Q1426"/>
  <c r="P1426"/>
  <c r="O1426"/>
  <c r="N1426"/>
  <c r="M1426"/>
  <c r="L1426"/>
  <c r="K1426"/>
  <c r="J1426"/>
  <c r="I1426"/>
  <c r="H1426"/>
  <c r="G1426"/>
  <c r="F1426"/>
  <c r="E1426"/>
  <c r="D1426"/>
  <c r="AB1426" s="1"/>
  <c r="AA1426" s="1"/>
  <c r="Z1426" s="1"/>
  <c r="C1426"/>
  <c r="B1426"/>
  <c r="A1426"/>
  <c r="T1425"/>
  <c r="AE1425" s="1"/>
  <c r="S1425"/>
  <c r="R1425"/>
  <c r="Q1425"/>
  <c r="P1425"/>
  <c r="O1425"/>
  <c r="N1425"/>
  <c r="M1425"/>
  <c r="L1425"/>
  <c r="K1425"/>
  <c r="J1425"/>
  <c r="I1425"/>
  <c r="H1425"/>
  <c r="G1425"/>
  <c r="F1425"/>
  <c r="E1425"/>
  <c r="X1425" s="1"/>
  <c r="D1425"/>
  <c r="AB1425" s="1"/>
  <c r="AA1425" s="1"/>
  <c r="C1425"/>
  <c r="B1425"/>
  <c r="A1425"/>
  <c r="AF1424"/>
  <c r="AE1424"/>
  <c r="Z1424"/>
  <c r="Y1424"/>
  <c r="W1424"/>
  <c r="T1424"/>
  <c r="S1424"/>
  <c r="R1424"/>
  <c r="Q1424"/>
  <c r="P1424"/>
  <c r="O1424"/>
  <c r="N1424"/>
  <c r="M1424"/>
  <c r="L1424"/>
  <c r="K1424"/>
  <c r="J1424"/>
  <c r="I1424"/>
  <c r="H1424"/>
  <c r="G1424"/>
  <c r="F1424"/>
  <c r="E1424"/>
  <c r="D1424"/>
  <c r="C1424"/>
  <c r="B1424"/>
  <c r="A1424"/>
  <c r="T1423"/>
  <c r="AF1423" s="1"/>
  <c r="S1423"/>
  <c r="R1423"/>
  <c r="Q1423"/>
  <c r="P1423"/>
  <c r="O1423"/>
  <c r="N1423"/>
  <c r="M1423"/>
  <c r="L1423"/>
  <c r="K1423"/>
  <c r="J1423"/>
  <c r="I1423"/>
  <c r="H1423"/>
  <c r="G1423"/>
  <c r="F1423"/>
  <c r="E1423"/>
  <c r="X1423" s="1"/>
  <c r="D1423"/>
  <c r="AB1423" s="1"/>
  <c r="AA1423" s="1"/>
  <c r="C1423"/>
  <c r="B1423"/>
  <c r="A1423"/>
  <c r="AF1422"/>
  <c r="AD1422"/>
  <c r="AC1422"/>
  <c r="X1422"/>
  <c r="W1422"/>
  <c r="V1422"/>
  <c r="T1422"/>
  <c r="AE1422" s="1"/>
  <c r="S1422"/>
  <c r="R1422"/>
  <c r="Q1422"/>
  <c r="P1422"/>
  <c r="O1422"/>
  <c r="N1422"/>
  <c r="M1422"/>
  <c r="L1422"/>
  <c r="K1422"/>
  <c r="J1422"/>
  <c r="I1422"/>
  <c r="H1422"/>
  <c r="G1422"/>
  <c r="F1422"/>
  <c r="E1422"/>
  <c r="Y1422" s="1"/>
  <c r="D1422"/>
  <c r="AB1422" s="1"/>
  <c r="AA1422" s="1"/>
  <c r="Z1422" s="1"/>
  <c r="C1422"/>
  <c r="B1422"/>
  <c r="A1422"/>
  <c r="AF1421"/>
  <c r="AE1421"/>
  <c r="AB1421"/>
  <c r="Z1421"/>
  <c r="Y1421"/>
  <c r="T1421"/>
  <c r="S1421"/>
  <c r="R1421"/>
  <c r="Q1421"/>
  <c r="P1421"/>
  <c r="O1421"/>
  <c r="N1421"/>
  <c r="M1421"/>
  <c r="L1421"/>
  <c r="K1421"/>
  <c r="J1421"/>
  <c r="I1421"/>
  <c r="H1421"/>
  <c r="G1421"/>
  <c r="F1421"/>
  <c r="E1421"/>
  <c r="AD1421" s="1"/>
  <c r="D1421"/>
  <c r="C1421"/>
  <c r="B1421"/>
  <c r="A1421"/>
  <c r="AD1420"/>
  <c r="Y1420"/>
  <c r="X1420"/>
  <c r="W1420"/>
  <c r="T1420"/>
  <c r="AF1420" s="1"/>
  <c r="S1420"/>
  <c r="R1420"/>
  <c r="Q1420"/>
  <c r="P1420"/>
  <c r="O1420"/>
  <c r="N1420"/>
  <c r="M1420"/>
  <c r="L1420"/>
  <c r="K1420"/>
  <c r="J1420"/>
  <c r="I1420"/>
  <c r="H1420"/>
  <c r="G1420"/>
  <c r="F1420"/>
  <c r="E1420"/>
  <c r="V1420" s="1"/>
  <c r="D1420"/>
  <c r="C1420"/>
  <c r="B1420"/>
  <c r="A1420"/>
  <c r="AF1419"/>
  <c r="AC1419"/>
  <c r="X1419"/>
  <c r="W1419"/>
  <c r="V1419"/>
  <c r="T1419"/>
  <c r="Z1419" s="1"/>
  <c r="S1419"/>
  <c r="R1419"/>
  <c r="Q1419"/>
  <c r="P1419"/>
  <c r="O1419"/>
  <c r="N1419"/>
  <c r="M1419"/>
  <c r="L1419"/>
  <c r="K1419"/>
  <c r="J1419"/>
  <c r="I1419"/>
  <c r="H1419"/>
  <c r="G1419"/>
  <c r="F1419"/>
  <c r="E1419"/>
  <c r="AD1419" s="1"/>
  <c r="D1419"/>
  <c r="AB1419" s="1"/>
  <c r="AA1419" s="1"/>
  <c r="C1419"/>
  <c r="B1419"/>
  <c r="A1419"/>
  <c r="AF1418"/>
  <c r="AE1418"/>
  <c r="AD1418"/>
  <c r="Y1418"/>
  <c r="X1418"/>
  <c r="V1418"/>
  <c r="T1418"/>
  <c r="S1418"/>
  <c r="R1418"/>
  <c r="Q1418"/>
  <c r="P1418"/>
  <c r="O1418"/>
  <c r="N1418"/>
  <c r="M1418"/>
  <c r="L1418"/>
  <c r="K1418"/>
  <c r="J1418"/>
  <c r="I1418"/>
  <c r="H1418"/>
  <c r="G1418"/>
  <c r="F1418"/>
  <c r="E1418"/>
  <c r="D1418"/>
  <c r="AB1418" s="1"/>
  <c r="C1418"/>
  <c r="B1418"/>
  <c r="A1418"/>
  <c r="AF1417"/>
  <c r="AD1417"/>
  <c r="AC1417"/>
  <c r="X1417"/>
  <c r="W1417"/>
  <c r="V1417"/>
  <c r="T1417"/>
  <c r="S1417"/>
  <c r="R1417"/>
  <c r="Q1417"/>
  <c r="Z1417" s="1"/>
  <c r="Y1417" s="1"/>
  <c r="P1417"/>
  <c r="O1417"/>
  <c r="N1417"/>
  <c r="M1417"/>
  <c r="L1417"/>
  <c r="K1417"/>
  <c r="J1417"/>
  <c r="I1417"/>
  <c r="H1417"/>
  <c r="G1417"/>
  <c r="F1417"/>
  <c r="E1417"/>
  <c r="U1417" s="1"/>
  <c r="D1417"/>
  <c r="AB1417" s="1"/>
  <c r="AA1417" s="1"/>
  <c r="C1417"/>
  <c r="B1417"/>
  <c r="A1417"/>
  <c r="T1416"/>
  <c r="S1416"/>
  <c r="R1416"/>
  <c r="Q1416"/>
  <c r="Z1416" s="1"/>
  <c r="P1416"/>
  <c r="O1416"/>
  <c r="N1416"/>
  <c r="AE1416" s="1"/>
  <c r="M1416"/>
  <c r="L1416"/>
  <c r="K1416"/>
  <c r="J1416"/>
  <c r="I1416"/>
  <c r="H1416"/>
  <c r="G1416"/>
  <c r="F1416"/>
  <c r="E1416"/>
  <c r="D1416"/>
  <c r="C1416"/>
  <c r="B1416"/>
  <c r="A1416"/>
  <c r="AB1415"/>
  <c r="AA1415" s="1"/>
  <c r="X1415"/>
  <c r="T1415"/>
  <c r="AE1415" s="1"/>
  <c r="S1415"/>
  <c r="R1415"/>
  <c r="Q1415"/>
  <c r="Z1415" s="1"/>
  <c r="P1415"/>
  <c r="O1415"/>
  <c r="N1415"/>
  <c r="M1415"/>
  <c r="L1415"/>
  <c r="K1415"/>
  <c r="J1415"/>
  <c r="I1415"/>
  <c r="H1415"/>
  <c r="G1415"/>
  <c r="F1415"/>
  <c r="E1415"/>
  <c r="AD1415" s="1"/>
  <c r="D1415"/>
  <c r="C1415"/>
  <c r="B1415"/>
  <c r="A1415"/>
  <c r="AB1414"/>
  <c r="T1414"/>
  <c r="S1414"/>
  <c r="R1414"/>
  <c r="Q1414"/>
  <c r="AF1414" s="1"/>
  <c r="P1414"/>
  <c r="O1414"/>
  <c r="N1414"/>
  <c r="AE1414" s="1"/>
  <c r="M1414"/>
  <c r="L1414"/>
  <c r="K1414"/>
  <c r="J1414"/>
  <c r="I1414"/>
  <c r="H1414"/>
  <c r="G1414"/>
  <c r="F1414"/>
  <c r="E1414"/>
  <c r="D1414"/>
  <c r="C1414"/>
  <c r="B1414"/>
  <c r="A1414"/>
  <c r="AD1413"/>
  <c r="AC1413"/>
  <c r="Y1413"/>
  <c r="X1413"/>
  <c r="W1413"/>
  <c r="T1413"/>
  <c r="S1413"/>
  <c r="R1413"/>
  <c r="Q1413"/>
  <c r="P1413"/>
  <c r="O1413"/>
  <c r="N1413"/>
  <c r="M1413"/>
  <c r="L1413"/>
  <c r="K1413"/>
  <c r="J1413"/>
  <c r="I1413"/>
  <c r="H1413"/>
  <c r="G1413"/>
  <c r="F1413"/>
  <c r="E1413"/>
  <c r="V1413" s="1"/>
  <c r="U1413" s="1"/>
  <c r="D1413"/>
  <c r="AB1413" s="1"/>
  <c r="AA1413" s="1"/>
  <c r="Z1413" s="1"/>
  <c r="C1413"/>
  <c r="B1413"/>
  <c r="A1413"/>
  <c r="T1412"/>
  <c r="AE1412" s="1"/>
  <c r="S1412"/>
  <c r="R1412"/>
  <c r="Q1412"/>
  <c r="P1412"/>
  <c r="O1412"/>
  <c r="N1412"/>
  <c r="M1412"/>
  <c r="L1412"/>
  <c r="K1412"/>
  <c r="J1412"/>
  <c r="I1412"/>
  <c r="H1412"/>
  <c r="G1412"/>
  <c r="F1412"/>
  <c r="E1412"/>
  <c r="X1412" s="1"/>
  <c r="D1412"/>
  <c r="C1412"/>
  <c r="B1412"/>
  <c r="A1412"/>
  <c r="AF1411"/>
  <c r="Y1411"/>
  <c r="X1411"/>
  <c r="T1411"/>
  <c r="AE1411" s="1"/>
  <c r="S1411"/>
  <c r="R1411"/>
  <c r="Q1411"/>
  <c r="P1411"/>
  <c r="O1411"/>
  <c r="N1411"/>
  <c r="M1411"/>
  <c r="L1411"/>
  <c r="K1411"/>
  <c r="J1411"/>
  <c r="I1411"/>
  <c r="H1411"/>
  <c r="G1411"/>
  <c r="F1411"/>
  <c r="E1411"/>
  <c r="D1411"/>
  <c r="AB1411" s="1"/>
  <c r="AA1411" s="1"/>
  <c r="C1411"/>
  <c r="B1411"/>
  <c r="A1411"/>
  <c r="AE1410"/>
  <c r="AB1410"/>
  <c r="AA1410" s="1"/>
  <c r="Z1410" s="1"/>
  <c r="T1410"/>
  <c r="S1410"/>
  <c r="R1410"/>
  <c r="Q1410"/>
  <c r="AF1410" s="1"/>
  <c r="P1410"/>
  <c r="O1410"/>
  <c r="N1410"/>
  <c r="M1410"/>
  <c r="L1410"/>
  <c r="K1410"/>
  <c r="J1410"/>
  <c r="I1410"/>
  <c r="H1410"/>
  <c r="G1410"/>
  <c r="F1410"/>
  <c r="E1410"/>
  <c r="W1410" s="1"/>
  <c r="D1410"/>
  <c r="C1410"/>
  <c r="B1410"/>
  <c r="A1410"/>
  <c r="AE1409"/>
  <c r="Y1409"/>
  <c r="X1409"/>
  <c r="T1409"/>
  <c r="AF1409" s="1"/>
  <c r="S1409"/>
  <c r="R1409"/>
  <c r="Q1409"/>
  <c r="P1409"/>
  <c r="O1409"/>
  <c r="N1409"/>
  <c r="M1409"/>
  <c r="L1409"/>
  <c r="K1409"/>
  <c r="J1409"/>
  <c r="I1409"/>
  <c r="H1409"/>
  <c r="G1409"/>
  <c r="F1409"/>
  <c r="E1409"/>
  <c r="D1409"/>
  <c r="AB1409" s="1"/>
  <c r="AA1409" s="1"/>
  <c r="C1409"/>
  <c r="B1409"/>
  <c r="A1409"/>
  <c r="AF1408"/>
  <c r="AD1408"/>
  <c r="AC1408"/>
  <c r="X1408"/>
  <c r="W1408"/>
  <c r="V1408"/>
  <c r="T1408"/>
  <c r="S1408"/>
  <c r="R1408"/>
  <c r="Q1408"/>
  <c r="P1408"/>
  <c r="O1408"/>
  <c r="N1408"/>
  <c r="M1408"/>
  <c r="L1408"/>
  <c r="K1408"/>
  <c r="J1408"/>
  <c r="I1408"/>
  <c r="H1408"/>
  <c r="G1408"/>
  <c r="F1408"/>
  <c r="E1408"/>
  <c r="Y1408" s="1"/>
  <c r="D1408"/>
  <c r="C1408"/>
  <c r="B1408"/>
  <c r="A1408"/>
  <c r="AE1407"/>
  <c r="AB1407"/>
  <c r="T1407"/>
  <c r="S1407"/>
  <c r="R1407"/>
  <c r="Q1407"/>
  <c r="AF1407" s="1"/>
  <c r="P1407"/>
  <c r="O1407"/>
  <c r="N1407"/>
  <c r="M1407"/>
  <c r="L1407"/>
  <c r="K1407"/>
  <c r="J1407"/>
  <c r="I1407"/>
  <c r="H1407"/>
  <c r="G1407"/>
  <c r="F1407"/>
  <c r="E1407"/>
  <c r="D1407"/>
  <c r="C1407"/>
  <c r="B1407"/>
  <c r="A1407"/>
  <c r="AD1406"/>
  <c r="Y1406"/>
  <c r="X1406"/>
  <c r="W1406"/>
  <c r="T1406"/>
  <c r="AF1406" s="1"/>
  <c r="S1406"/>
  <c r="R1406"/>
  <c r="Q1406"/>
  <c r="P1406"/>
  <c r="O1406"/>
  <c r="N1406"/>
  <c r="M1406"/>
  <c r="L1406"/>
  <c r="K1406"/>
  <c r="J1406"/>
  <c r="I1406"/>
  <c r="H1406"/>
  <c r="G1406"/>
  <c r="F1406"/>
  <c r="E1406"/>
  <c r="V1406" s="1"/>
  <c r="D1406"/>
  <c r="AB1406" s="1"/>
  <c r="AA1406" s="1"/>
  <c r="Z1406" s="1"/>
  <c r="C1406"/>
  <c r="B1406"/>
  <c r="A1406"/>
  <c r="AF1405"/>
  <c r="AC1405"/>
  <c r="X1405"/>
  <c r="W1405"/>
  <c r="V1405"/>
  <c r="T1405"/>
  <c r="Z1405" s="1"/>
  <c r="S1405"/>
  <c r="R1405"/>
  <c r="Q1405"/>
  <c r="P1405"/>
  <c r="O1405"/>
  <c r="N1405"/>
  <c r="AE1405" s="1"/>
  <c r="M1405"/>
  <c r="L1405"/>
  <c r="K1405"/>
  <c r="J1405"/>
  <c r="I1405"/>
  <c r="H1405"/>
  <c r="G1405"/>
  <c r="F1405"/>
  <c r="E1405"/>
  <c r="AD1405" s="1"/>
  <c r="D1405"/>
  <c r="AB1405" s="1"/>
  <c r="C1405"/>
  <c r="B1405"/>
  <c r="A1405"/>
  <c r="AD1404"/>
  <c r="Y1404"/>
  <c r="X1404"/>
  <c r="V1404"/>
  <c r="T1404"/>
  <c r="AE1404" s="1"/>
  <c r="S1404"/>
  <c r="R1404"/>
  <c r="Q1404"/>
  <c r="P1404"/>
  <c r="O1404"/>
  <c r="N1404"/>
  <c r="M1404"/>
  <c r="L1404"/>
  <c r="K1404"/>
  <c r="J1404"/>
  <c r="I1404"/>
  <c r="H1404"/>
  <c r="G1404"/>
  <c r="F1404"/>
  <c r="E1404"/>
  <c r="D1404"/>
  <c r="C1404"/>
  <c r="B1404"/>
  <c r="A1404"/>
  <c r="AF1403"/>
  <c r="AD1403"/>
  <c r="AC1403"/>
  <c r="Y1403"/>
  <c r="X1403"/>
  <c r="W1403"/>
  <c r="T1403"/>
  <c r="AE1403" s="1"/>
  <c r="S1403"/>
  <c r="R1403"/>
  <c r="Q1403"/>
  <c r="P1403"/>
  <c r="O1403"/>
  <c r="N1403"/>
  <c r="M1403"/>
  <c r="L1403"/>
  <c r="K1403"/>
  <c r="J1403"/>
  <c r="I1403"/>
  <c r="H1403"/>
  <c r="G1403"/>
  <c r="F1403"/>
  <c r="E1403"/>
  <c r="V1403" s="1"/>
  <c r="D1403"/>
  <c r="AB1403" s="1"/>
  <c r="AA1403" s="1"/>
  <c r="C1403"/>
  <c r="B1403"/>
  <c r="A1403"/>
  <c r="AE1402"/>
  <c r="AC1402"/>
  <c r="Y1402"/>
  <c r="X1402" s="1"/>
  <c r="T1402"/>
  <c r="S1402"/>
  <c r="R1402"/>
  <c r="Q1402"/>
  <c r="AF1402" s="1"/>
  <c r="P1402"/>
  <c r="O1402"/>
  <c r="N1402"/>
  <c r="M1402"/>
  <c r="L1402"/>
  <c r="K1402"/>
  <c r="J1402"/>
  <c r="I1402"/>
  <c r="H1402"/>
  <c r="G1402"/>
  <c r="F1402"/>
  <c r="E1402"/>
  <c r="V1402" s="1"/>
  <c r="D1402"/>
  <c r="AB1402" s="1"/>
  <c r="AA1402" s="1"/>
  <c r="Z1402" s="1"/>
  <c r="C1402"/>
  <c r="B1402"/>
  <c r="A1402"/>
  <c r="AD1401"/>
  <c r="AC1401"/>
  <c r="X1401"/>
  <c r="W1401"/>
  <c r="V1401"/>
  <c r="T1401"/>
  <c r="S1401"/>
  <c r="R1401"/>
  <c r="Q1401"/>
  <c r="Z1401" s="1"/>
  <c r="Y1401" s="1"/>
  <c r="P1401"/>
  <c r="O1401"/>
  <c r="N1401"/>
  <c r="M1401"/>
  <c r="L1401"/>
  <c r="K1401"/>
  <c r="J1401"/>
  <c r="I1401"/>
  <c r="H1401"/>
  <c r="G1401"/>
  <c r="F1401"/>
  <c r="E1401"/>
  <c r="U1401" s="1"/>
  <c r="D1401"/>
  <c r="AB1401" s="1"/>
  <c r="AA1401" s="1"/>
  <c r="C1401"/>
  <c r="B1401"/>
  <c r="A1401"/>
  <c r="Y1400"/>
  <c r="T1400"/>
  <c r="AE1400" s="1"/>
  <c r="S1400"/>
  <c r="R1400"/>
  <c r="Q1400"/>
  <c r="P1400"/>
  <c r="O1400"/>
  <c r="N1400"/>
  <c r="M1400"/>
  <c r="L1400"/>
  <c r="K1400"/>
  <c r="J1400"/>
  <c r="I1400"/>
  <c r="H1400"/>
  <c r="G1400"/>
  <c r="F1400"/>
  <c r="E1400"/>
  <c r="V1400" s="1"/>
  <c r="D1400"/>
  <c r="C1400"/>
  <c r="B1400"/>
  <c r="A1400"/>
  <c r="T1399"/>
  <c r="AE1399" s="1"/>
  <c r="S1399"/>
  <c r="R1399"/>
  <c r="Q1399"/>
  <c r="Z1399" s="1"/>
  <c r="P1399"/>
  <c r="O1399"/>
  <c r="N1399"/>
  <c r="M1399"/>
  <c r="L1399"/>
  <c r="K1399"/>
  <c r="J1399"/>
  <c r="I1399"/>
  <c r="H1399"/>
  <c r="G1399"/>
  <c r="F1399"/>
  <c r="E1399"/>
  <c r="D1399"/>
  <c r="AB1399" s="1"/>
  <c r="AA1399" s="1"/>
  <c r="C1399"/>
  <c r="B1399"/>
  <c r="A1399"/>
  <c r="AB1398"/>
  <c r="AA1398" s="1"/>
  <c r="Z1398" s="1"/>
  <c r="Y1398"/>
  <c r="T1398"/>
  <c r="S1398"/>
  <c r="R1398"/>
  <c r="Q1398"/>
  <c r="AF1398" s="1"/>
  <c r="P1398"/>
  <c r="O1398"/>
  <c r="N1398"/>
  <c r="AE1398" s="1"/>
  <c r="M1398"/>
  <c r="L1398"/>
  <c r="K1398"/>
  <c r="J1398"/>
  <c r="I1398"/>
  <c r="H1398"/>
  <c r="G1398"/>
  <c r="F1398"/>
  <c r="E1398"/>
  <c r="V1398" s="1"/>
  <c r="D1398"/>
  <c r="C1398"/>
  <c r="B1398"/>
  <c r="A1398"/>
  <c r="AC1397"/>
  <c r="T1397"/>
  <c r="AF1397" s="1"/>
  <c r="S1397"/>
  <c r="R1397"/>
  <c r="Q1397"/>
  <c r="Z1397" s="1"/>
  <c r="P1397"/>
  <c r="O1397"/>
  <c r="N1397"/>
  <c r="M1397"/>
  <c r="L1397"/>
  <c r="K1397"/>
  <c r="J1397"/>
  <c r="I1397"/>
  <c r="H1397"/>
  <c r="G1397"/>
  <c r="F1397"/>
  <c r="E1397"/>
  <c r="Y1397" s="1"/>
  <c r="D1397"/>
  <c r="AB1397" s="1"/>
  <c r="AA1397" s="1"/>
  <c r="C1397"/>
  <c r="B1397"/>
  <c r="A1397"/>
  <c r="AF1396"/>
  <c r="AE1396"/>
  <c r="Z1396"/>
  <c r="Y1396"/>
  <c r="W1396"/>
  <c r="T1396"/>
  <c r="S1396"/>
  <c r="R1396"/>
  <c r="Q1396"/>
  <c r="P1396"/>
  <c r="O1396"/>
  <c r="N1396"/>
  <c r="M1396"/>
  <c r="L1396"/>
  <c r="K1396"/>
  <c r="J1396"/>
  <c r="I1396"/>
  <c r="H1396"/>
  <c r="G1396"/>
  <c r="F1396"/>
  <c r="E1396"/>
  <c r="D1396"/>
  <c r="C1396"/>
  <c r="B1396"/>
  <c r="A1396"/>
  <c r="T1395"/>
  <c r="AF1395" s="1"/>
  <c r="S1395"/>
  <c r="R1395"/>
  <c r="Q1395"/>
  <c r="P1395"/>
  <c r="O1395"/>
  <c r="N1395"/>
  <c r="M1395"/>
  <c r="L1395"/>
  <c r="K1395"/>
  <c r="J1395"/>
  <c r="I1395"/>
  <c r="H1395"/>
  <c r="G1395"/>
  <c r="F1395"/>
  <c r="E1395"/>
  <c r="X1395" s="1"/>
  <c r="D1395"/>
  <c r="AB1395" s="1"/>
  <c r="AA1395" s="1"/>
  <c r="C1395"/>
  <c r="B1395"/>
  <c r="A1395"/>
  <c r="AF1394"/>
  <c r="AD1394"/>
  <c r="AC1394"/>
  <c r="X1394"/>
  <c r="W1394"/>
  <c r="V1394"/>
  <c r="T1394"/>
  <c r="AE1394" s="1"/>
  <c r="S1394"/>
  <c r="R1394"/>
  <c r="Q1394"/>
  <c r="P1394"/>
  <c r="O1394"/>
  <c r="N1394"/>
  <c r="M1394"/>
  <c r="L1394"/>
  <c r="K1394"/>
  <c r="J1394"/>
  <c r="I1394"/>
  <c r="H1394"/>
  <c r="G1394"/>
  <c r="F1394"/>
  <c r="E1394"/>
  <c r="Y1394" s="1"/>
  <c r="D1394"/>
  <c r="AB1394" s="1"/>
  <c r="AA1394" s="1"/>
  <c r="Z1394" s="1"/>
  <c r="C1394"/>
  <c r="B1394"/>
  <c r="A1394"/>
  <c r="AF1393"/>
  <c r="AE1393"/>
  <c r="AB1393"/>
  <c r="Z1393"/>
  <c r="Y1393"/>
  <c r="T1393"/>
  <c r="S1393"/>
  <c r="R1393"/>
  <c r="Q1393"/>
  <c r="P1393"/>
  <c r="O1393"/>
  <c r="N1393"/>
  <c r="M1393"/>
  <c r="L1393"/>
  <c r="K1393"/>
  <c r="J1393"/>
  <c r="I1393"/>
  <c r="H1393"/>
  <c r="G1393"/>
  <c r="F1393"/>
  <c r="E1393"/>
  <c r="AD1393" s="1"/>
  <c r="D1393"/>
  <c r="C1393"/>
  <c r="B1393"/>
  <c r="A1393"/>
  <c r="AD1392"/>
  <c r="Y1392"/>
  <c r="X1392"/>
  <c r="W1392"/>
  <c r="T1392"/>
  <c r="AF1392" s="1"/>
  <c r="S1392"/>
  <c r="R1392"/>
  <c r="Q1392"/>
  <c r="P1392"/>
  <c r="O1392"/>
  <c r="N1392"/>
  <c r="M1392"/>
  <c r="L1392"/>
  <c r="K1392"/>
  <c r="J1392"/>
  <c r="I1392"/>
  <c r="H1392"/>
  <c r="G1392"/>
  <c r="F1392"/>
  <c r="E1392"/>
  <c r="V1392" s="1"/>
  <c r="D1392"/>
  <c r="C1392"/>
  <c r="B1392"/>
  <c r="A1392"/>
  <c r="AF1391"/>
  <c r="AC1391"/>
  <c r="X1391"/>
  <c r="W1391"/>
  <c r="V1391"/>
  <c r="T1391"/>
  <c r="Z1391" s="1"/>
  <c r="S1391"/>
  <c r="R1391"/>
  <c r="Q1391"/>
  <c r="P1391"/>
  <c r="O1391"/>
  <c r="N1391"/>
  <c r="M1391"/>
  <c r="L1391"/>
  <c r="K1391"/>
  <c r="J1391"/>
  <c r="I1391"/>
  <c r="H1391"/>
  <c r="G1391"/>
  <c r="F1391"/>
  <c r="E1391"/>
  <c r="AD1391" s="1"/>
  <c r="D1391"/>
  <c r="AB1391" s="1"/>
  <c r="AA1391" s="1"/>
  <c r="C1391"/>
  <c r="B1391"/>
  <c r="A1391"/>
  <c r="AF1390"/>
  <c r="AE1390"/>
  <c r="AD1390"/>
  <c r="Y1390"/>
  <c r="X1390"/>
  <c r="V1390"/>
  <c r="T1390"/>
  <c r="S1390"/>
  <c r="R1390"/>
  <c r="Q1390"/>
  <c r="P1390"/>
  <c r="O1390"/>
  <c r="N1390"/>
  <c r="M1390"/>
  <c r="L1390"/>
  <c r="K1390"/>
  <c r="J1390"/>
  <c r="I1390"/>
  <c r="H1390"/>
  <c r="G1390"/>
  <c r="F1390"/>
  <c r="E1390"/>
  <c r="D1390"/>
  <c r="AB1390" s="1"/>
  <c r="C1390"/>
  <c r="B1390"/>
  <c r="A1390"/>
  <c r="AD1389"/>
  <c r="AC1389"/>
  <c r="Y1389"/>
  <c r="X1389"/>
  <c r="W1389"/>
  <c r="T1389"/>
  <c r="AE1389" s="1"/>
  <c r="S1389"/>
  <c r="R1389"/>
  <c r="Q1389"/>
  <c r="P1389"/>
  <c r="O1389"/>
  <c r="N1389"/>
  <c r="M1389"/>
  <c r="L1389"/>
  <c r="K1389"/>
  <c r="J1389"/>
  <c r="I1389"/>
  <c r="H1389"/>
  <c r="G1389"/>
  <c r="F1389"/>
  <c r="E1389"/>
  <c r="V1389" s="1"/>
  <c r="D1389"/>
  <c r="AB1389" s="1"/>
  <c r="AA1389" s="1"/>
  <c r="C1389"/>
  <c r="B1389"/>
  <c r="A1389"/>
  <c r="AF1388"/>
  <c r="AE1388"/>
  <c r="AC1388"/>
  <c r="AB1388" s="1"/>
  <c r="Y1388"/>
  <c r="W1388"/>
  <c r="V1388"/>
  <c r="T1388"/>
  <c r="S1388"/>
  <c r="R1388"/>
  <c r="Q1388"/>
  <c r="Z1388" s="1"/>
  <c r="P1388"/>
  <c r="O1388"/>
  <c r="N1388"/>
  <c r="M1388"/>
  <c r="L1388"/>
  <c r="K1388"/>
  <c r="J1388"/>
  <c r="I1388"/>
  <c r="H1388"/>
  <c r="G1388"/>
  <c r="F1388"/>
  <c r="E1388"/>
  <c r="D1388"/>
  <c r="C1388"/>
  <c r="B1388"/>
  <c r="A1388"/>
  <c r="AD1387"/>
  <c r="AC1387"/>
  <c r="Y1387"/>
  <c r="X1387"/>
  <c r="V1387"/>
  <c r="T1387"/>
  <c r="AF1387" s="1"/>
  <c r="S1387"/>
  <c r="R1387"/>
  <c r="Q1387"/>
  <c r="P1387"/>
  <c r="O1387"/>
  <c r="N1387"/>
  <c r="M1387"/>
  <c r="L1387"/>
  <c r="K1387"/>
  <c r="J1387"/>
  <c r="I1387"/>
  <c r="H1387"/>
  <c r="G1387"/>
  <c r="F1387"/>
  <c r="E1387"/>
  <c r="W1387" s="1"/>
  <c r="D1387"/>
  <c r="AB1387" s="1"/>
  <c r="AA1387" s="1"/>
  <c r="C1387"/>
  <c r="B1387"/>
  <c r="A1387"/>
  <c r="AF1386"/>
  <c r="AD1386"/>
  <c r="AC1386"/>
  <c r="X1386"/>
  <c r="W1386"/>
  <c r="V1386"/>
  <c r="T1386"/>
  <c r="S1386"/>
  <c r="R1386"/>
  <c r="Q1386"/>
  <c r="P1386"/>
  <c r="O1386"/>
  <c r="N1386"/>
  <c r="M1386"/>
  <c r="L1386"/>
  <c r="K1386"/>
  <c r="J1386"/>
  <c r="I1386"/>
  <c r="H1386"/>
  <c r="G1386"/>
  <c r="F1386"/>
  <c r="E1386"/>
  <c r="Y1386" s="1"/>
  <c r="D1386"/>
  <c r="AB1386" s="1"/>
  <c r="C1386"/>
  <c r="B1386"/>
  <c r="A1386"/>
  <c r="AB1385"/>
  <c r="AA1385" s="1"/>
  <c r="X1385"/>
  <c r="T1385"/>
  <c r="AF1385" s="1"/>
  <c r="S1385"/>
  <c r="R1385"/>
  <c r="Q1385"/>
  <c r="Z1385" s="1"/>
  <c r="P1385"/>
  <c r="O1385"/>
  <c r="N1385"/>
  <c r="AE1385" s="1"/>
  <c r="M1385"/>
  <c r="L1385"/>
  <c r="K1385"/>
  <c r="J1385"/>
  <c r="I1385"/>
  <c r="H1385"/>
  <c r="G1385"/>
  <c r="F1385"/>
  <c r="E1385"/>
  <c r="V1385" s="1"/>
  <c r="D1385"/>
  <c r="C1385"/>
  <c r="B1385"/>
  <c r="A1385"/>
  <c r="AD1384"/>
  <c r="AC1384"/>
  <c r="AB1384" s="1"/>
  <c r="AA1384" s="1"/>
  <c r="X1384"/>
  <c r="W1384"/>
  <c r="V1384"/>
  <c r="T1384"/>
  <c r="S1384"/>
  <c r="R1384"/>
  <c r="Q1384"/>
  <c r="P1384"/>
  <c r="O1384"/>
  <c r="N1384"/>
  <c r="M1384"/>
  <c r="L1384"/>
  <c r="K1384"/>
  <c r="J1384"/>
  <c r="I1384"/>
  <c r="H1384"/>
  <c r="G1384"/>
  <c r="F1384"/>
  <c r="E1384"/>
  <c r="Y1384" s="1"/>
  <c r="D1384"/>
  <c r="C1384"/>
  <c r="B1384"/>
  <c r="A1384"/>
  <c r="AB1383"/>
  <c r="AA1383" s="1"/>
  <c r="Z1383"/>
  <c r="T1383"/>
  <c r="S1383"/>
  <c r="R1383"/>
  <c r="Q1383"/>
  <c r="AF1383" s="1"/>
  <c r="P1383"/>
  <c r="O1383"/>
  <c r="N1383"/>
  <c r="AE1383" s="1"/>
  <c r="M1383"/>
  <c r="L1383"/>
  <c r="K1383"/>
  <c r="J1383"/>
  <c r="I1383"/>
  <c r="H1383"/>
  <c r="G1383"/>
  <c r="F1383"/>
  <c r="E1383"/>
  <c r="AD1383" s="1"/>
  <c r="D1383"/>
  <c r="C1383"/>
  <c r="B1383"/>
  <c r="A1383"/>
  <c r="T1382"/>
  <c r="S1382"/>
  <c r="R1382"/>
  <c r="Q1382"/>
  <c r="P1382"/>
  <c r="O1382"/>
  <c r="N1382"/>
  <c r="M1382"/>
  <c r="L1382"/>
  <c r="K1382"/>
  <c r="J1382"/>
  <c r="I1382"/>
  <c r="H1382"/>
  <c r="G1382"/>
  <c r="F1382"/>
  <c r="E1382"/>
  <c r="AD1382" s="1"/>
  <c r="D1382"/>
  <c r="AB1382" s="1"/>
  <c r="AA1382" s="1"/>
  <c r="C1382"/>
  <c r="B1382"/>
  <c r="A1382"/>
  <c r="AB1381"/>
  <c r="AA1381" s="1"/>
  <c r="Z1381"/>
  <c r="T1381"/>
  <c r="S1381"/>
  <c r="R1381"/>
  <c r="Q1381"/>
  <c r="AF1381" s="1"/>
  <c r="P1381"/>
  <c r="O1381"/>
  <c r="N1381"/>
  <c r="AE1381" s="1"/>
  <c r="M1381"/>
  <c r="L1381"/>
  <c r="K1381"/>
  <c r="J1381"/>
  <c r="I1381"/>
  <c r="H1381"/>
  <c r="G1381"/>
  <c r="F1381"/>
  <c r="E1381"/>
  <c r="W1381" s="1"/>
  <c r="D1381"/>
  <c r="C1381"/>
  <c r="B1381"/>
  <c r="A1381"/>
  <c r="AC1380"/>
  <c r="T1380"/>
  <c r="S1380"/>
  <c r="R1380"/>
  <c r="Q1380"/>
  <c r="P1380"/>
  <c r="O1380"/>
  <c r="N1380"/>
  <c r="M1380"/>
  <c r="L1380"/>
  <c r="K1380"/>
  <c r="J1380"/>
  <c r="I1380"/>
  <c r="H1380"/>
  <c r="G1380"/>
  <c r="F1380"/>
  <c r="E1380"/>
  <c r="X1380" s="1"/>
  <c r="D1380"/>
  <c r="C1380"/>
  <c r="B1380"/>
  <c r="A1380"/>
  <c r="AC1379"/>
  <c r="X1379"/>
  <c r="W1379"/>
  <c r="V1379"/>
  <c r="T1379"/>
  <c r="AE1379" s="1"/>
  <c r="S1379"/>
  <c r="R1379"/>
  <c r="Q1379"/>
  <c r="P1379"/>
  <c r="O1379"/>
  <c r="N1379"/>
  <c r="M1379"/>
  <c r="L1379"/>
  <c r="K1379"/>
  <c r="J1379"/>
  <c r="I1379"/>
  <c r="H1379"/>
  <c r="G1379"/>
  <c r="F1379"/>
  <c r="E1379"/>
  <c r="AD1379" s="1"/>
  <c r="D1379"/>
  <c r="AB1379" s="1"/>
  <c r="AA1379" s="1"/>
  <c r="C1379"/>
  <c r="B1379"/>
  <c r="A1379"/>
  <c r="AF1378"/>
  <c r="Y1378"/>
  <c r="X1378"/>
  <c r="T1378"/>
  <c r="AE1378" s="1"/>
  <c r="S1378"/>
  <c r="R1378"/>
  <c r="Q1378"/>
  <c r="P1378"/>
  <c r="O1378"/>
  <c r="N1378"/>
  <c r="M1378"/>
  <c r="L1378"/>
  <c r="K1378"/>
  <c r="J1378"/>
  <c r="I1378"/>
  <c r="H1378"/>
  <c r="G1378"/>
  <c r="F1378"/>
  <c r="E1378"/>
  <c r="D1378"/>
  <c r="AB1378" s="1"/>
  <c r="AA1378" s="1"/>
  <c r="Z1378" s="1"/>
  <c r="C1378"/>
  <c r="B1378"/>
  <c r="A1378"/>
  <c r="T1377"/>
  <c r="S1377"/>
  <c r="R1377"/>
  <c r="Q1377"/>
  <c r="P1377"/>
  <c r="O1377"/>
  <c r="N1377"/>
  <c r="M1377"/>
  <c r="L1377"/>
  <c r="K1377"/>
  <c r="J1377"/>
  <c r="I1377"/>
  <c r="H1377"/>
  <c r="G1377"/>
  <c r="F1377"/>
  <c r="E1377"/>
  <c r="X1377" s="1"/>
  <c r="D1377"/>
  <c r="AB1377" s="1"/>
  <c r="AA1377" s="1"/>
  <c r="C1377"/>
  <c r="B1377"/>
  <c r="A1377"/>
  <c r="AF1376"/>
  <c r="AE1376"/>
  <c r="Z1376"/>
  <c r="Y1376"/>
  <c r="W1376"/>
  <c r="T1376"/>
  <c r="S1376"/>
  <c r="R1376"/>
  <c r="Q1376"/>
  <c r="P1376"/>
  <c r="O1376"/>
  <c r="N1376"/>
  <c r="M1376"/>
  <c r="L1376"/>
  <c r="K1376"/>
  <c r="J1376"/>
  <c r="I1376"/>
  <c r="H1376"/>
  <c r="G1376"/>
  <c r="F1376"/>
  <c r="E1376"/>
  <c r="D1376"/>
  <c r="C1376"/>
  <c r="B1376"/>
  <c r="A1376"/>
  <c r="T1375"/>
  <c r="Z1375" s="1"/>
  <c r="S1375"/>
  <c r="R1375"/>
  <c r="Q1375"/>
  <c r="P1375"/>
  <c r="O1375"/>
  <c r="N1375"/>
  <c r="M1375"/>
  <c r="L1375"/>
  <c r="K1375"/>
  <c r="J1375"/>
  <c r="I1375"/>
  <c r="H1375"/>
  <c r="G1375"/>
  <c r="F1375"/>
  <c r="E1375"/>
  <c r="X1375" s="1"/>
  <c r="D1375"/>
  <c r="AB1375" s="1"/>
  <c r="AA1375" s="1"/>
  <c r="C1375"/>
  <c r="B1375"/>
  <c r="A1375"/>
  <c r="AF1374"/>
  <c r="AD1374"/>
  <c r="AC1374"/>
  <c r="X1374"/>
  <c r="W1374"/>
  <c r="V1374"/>
  <c r="T1374"/>
  <c r="AE1374" s="1"/>
  <c r="S1374"/>
  <c r="R1374"/>
  <c r="Q1374"/>
  <c r="P1374"/>
  <c r="O1374"/>
  <c r="N1374"/>
  <c r="M1374"/>
  <c r="L1374"/>
  <c r="K1374"/>
  <c r="J1374"/>
  <c r="I1374"/>
  <c r="H1374"/>
  <c r="G1374"/>
  <c r="F1374"/>
  <c r="E1374"/>
  <c r="Y1374" s="1"/>
  <c r="D1374"/>
  <c r="AB1374" s="1"/>
  <c r="AA1374" s="1"/>
  <c r="Z1374" s="1"/>
  <c r="C1374"/>
  <c r="B1374"/>
  <c r="A1374"/>
  <c r="AF1373"/>
  <c r="AE1373"/>
  <c r="AB1373"/>
  <c r="Z1373"/>
  <c r="Y1373"/>
  <c r="T1373"/>
  <c r="S1373"/>
  <c r="R1373"/>
  <c r="Q1373"/>
  <c r="P1373"/>
  <c r="O1373"/>
  <c r="N1373"/>
  <c r="M1373"/>
  <c r="L1373"/>
  <c r="K1373"/>
  <c r="J1373"/>
  <c r="I1373"/>
  <c r="H1373"/>
  <c r="G1373"/>
  <c r="F1373"/>
  <c r="E1373"/>
  <c r="AD1373" s="1"/>
  <c r="D1373"/>
  <c r="C1373"/>
  <c r="B1373"/>
  <c r="A1373"/>
  <c r="AD1372"/>
  <c r="Y1372"/>
  <c r="X1372"/>
  <c r="W1372"/>
  <c r="T1372"/>
  <c r="S1372"/>
  <c r="R1372"/>
  <c r="Q1372"/>
  <c r="P1372"/>
  <c r="O1372"/>
  <c r="N1372"/>
  <c r="M1372"/>
  <c r="L1372"/>
  <c r="K1372"/>
  <c r="J1372"/>
  <c r="I1372"/>
  <c r="H1372"/>
  <c r="G1372"/>
  <c r="F1372"/>
  <c r="E1372"/>
  <c r="V1372" s="1"/>
  <c r="D1372"/>
  <c r="C1372"/>
  <c r="B1372"/>
  <c r="A1372"/>
  <c r="AF1371"/>
  <c r="AC1371"/>
  <c r="AB1371"/>
  <c r="Z1371"/>
  <c r="X1371"/>
  <c r="W1371" s="1"/>
  <c r="V1371"/>
  <c r="T1371"/>
  <c r="S1371"/>
  <c r="R1371"/>
  <c r="Q1371"/>
  <c r="P1371"/>
  <c r="O1371"/>
  <c r="N1371"/>
  <c r="AE1371" s="1"/>
  <c r="M1371"/>
  <c r="L1371"/>
  <c r="K1371"/>
  <c r="J1371"/>
  <c r="I1371"/>
  <c r="H1371"/>
  <c r="G1371"/>
  <c r="F1371"/>
  <c r="E1371"/>
  <c r="D1371"/>
  <c r="C1371"/>
  <c r="B1371"/>
  <c r="A1371"/>
  <c r="AD1370"/>
  <c r="AC1370"/>
  <c r="Y1370"/>
  <c r="X1370" s="1"/>
  <c r="W1370"/>
  <c r="V1370"/>
  <c r="T1370"/>
  <c r="AF1370" s="1"/>
  <c r="S1370"/>
  <c r="R1370"/>
  <c r="Q1370"/>
  <c r="P1370"/>
  <c r="O1370"/>
  <c r="N1370"/>
  <c r="AE1370" s="1"/>
  <c r="M1370"/>
  <c r="L1370"/>
  <c r="K1370"/>
  <c r="J1370"/>
  <c r="I1370"/>
  <c r="H1370"/>
  <c r="G1370"/>
  <c r="F1370"/>
  <c r="E1370"/>
  <c r="U1370" s="1"/>
  <c r="D1370"/>
  <c r="AB1370" s="1"/>
  <c r="C1370"/>
  <c r="B1370"/>
  <c r="A1370"/>
  <c r="Z1369"/>
  <c r="Y1369" s="1"/>
  <c r="T1369"/>
  <c r="AE1369" s="1"/>
  <c r="S1369"/>
  <c r="R1369"/>
  <c r="Q1369"/>
  <c r="P1369"/>
  <c r="O1369"/>
  <c r="N1369"/>
  <c r="M1369"/>
  <c r="L1369"/>
  <c r="K1369"/>
  <c r="J1369"/>
  <c r="I1369"/>
  <c r="H1369"/>
  <c r="G1369"/>
  <c r="F1369"/>
  <c r="E1369"/>
  <c r="V1369" s="1"/>
  <c r="D1369"/>
  <c r="AB1369" s="1"/>
  <c r="AA1369" s="1"/>
  <c r="C1369"/>
  <c r="B1369"/>
  <c r="A1369"/>
  <c r="AF1368"/>
  <c r="AD1368"/>
  <c r="AC1368"/>
  <c r="X1368"/>
  <c r="W1368"/>
  <c r="V1368"/>
  <c r="T1368"/>
  <c r="AE1368" s="1"/>
  <c r="S1368"/>
  <c r="R1368"/>
  <c r="Q1368"/>
  <c r="P1368"/>
  <c r="O1368"/>
  <c r="N1368"/>
  <c r="M1368"/>
  <c r="L1368"/>
  <c r="K1368"/>
  <c r="J1368"/>
  <c r="I1368"/>
  <c r="H1368"/>
  <c r="G1368"/>
  <c r="F1368"/>
  <c r="E1368"/>
  <c r="Y1368" s="1"/>
  <c r="D1368"/>
  <c r="C1368"/>
  <c r="B1368"/>
  <c r="A1368"/>
  <c r="AB1367"/>
  <c r="AA1367" s="1"/>
  <c r="T1367"/>
  <c r="S1367"/>
  <c r="R1367"/>
  <c r="Q1367"/>
  <c r="P1367"/>
  <c r="O1367"/>
  <c r="N1367"/>
  <c r="AE1367" s="1"/>
  <c r="M1367"/>
  <c r="L1367"/>
  <c r="K1367"/>
  <c r="J1367"/>
  <c r="I1367"/>
  <c r="H1367"/>
  <c r="G1367"/>
  <c r="F1367"/>
  <c r="E1367"/>
  <c r="D1367"/>
  <c r="C1367"/>
  <c r="B1367"/>
  <c r="A1367"/>
  <c r="AC1366"/>
  <c r="Y1366"/>
  <c r="X1366"/>
  <c r="T1366"/>
  <c r="AF1366" s="1"/>
  <c r="S1366"/>
  <c r="R1366"/>
  <c r="Q1366"/>
  <c r="P1366"/>
  <c r="O1366"/>
  <c r="N1366"/>
  <c r="M1366"/>
  <c r="L1366"/>
  <c r="K1366"/>
  <c r="J1366"/>
  <c r="I1366"/>
  <c r="H1366"/>
  <c r="G1366"/>
  <c r="F1366"/>
  <c r="E1366"/>
  <c r="D1366"/>
  <c r="AB1366" s="1"/>
  <c r="AA1366" s="1"/>
  <c r="Z1366" s="1"/>
  <c r="C1366"/>
  <c r="B1366"/>
  <c r="A1366"/>
  <c r="AE1365"/>
  <c r="AB1365"/>
  <c r="AA1365" s="1"/>
  <c r="T1365"/>
  <c r="S1365"/>
  <c r="R1365"/>
  <c r="Q1365"/>
  <c r="AF1365" s="1"/>
  <c r="P1365"/>
  <c r="O1365"/>
  <c r="N1365"/>
  <c r="M1365"/>
  <c r="L1365"/>
  <c r="K1365"/>
  <c r="J1365"/>
  <c r="I1365"/>
  <c r="H1365"/>
  <c r="G1365"/>
  <c r="F1365"/>
  <c r="E1365"/>
  <c r="X1365" s="1"/>
  <c r="D1365"/>
  <c r="C1365"/>
  <c r="B1365"/>
  <c r="A1365"/>
  <c r="AE1364"/>
  <c r="AD1364"/>
  <c r="Y1364"/>
  <c r="X1364"/>
  <c r="W1364"/>
  <c r="T1364"/>
  <c r="AF1364" s="1"/>
  <c r="S1364"/>
  <c r="R1364"/>
  <c r="Q1364"/>
  <c r="P1364"/>
  <c r="O1364"/>
  <c r="N1364"/>
  <c r="M1364"/>
  <c r="L1364"/>
  <c r="K1364"/>
  <c r="J1364"/>
  <c r="I1364"/>
  <c r="H1364"/>
  <c r="G1364"/>
  <c r="F1364"/>
  <c r="E1364"/>
  <c r="V1364" s="1"/>
  <c r="D1364"/>
  <c r="C1364"/>
  <c r="B1364"/>
  <c r="A1364"/>
  <c r="AC1363"/>
  <c r="X1363"/>
  <c r="W1363"/>
  <c r="V1363"/>
  <c r="T1363"/>
  <c r="S1363"/>
  <c r="R1363"/>
  <c r="Q1363"/>
  <c r="P1363"/>
  <c r="O1363"/>
  <c r="N1363"/>
  <c r="M1363"/>
  <c r="L1363"/>
  <c r="K1363"/>
  <c r="J1363"/>
  <c r="I1363"/>
  <c r="H1363"/>
  <c r="G1363"/>
  <c r="F1363"/>
  <c r="E1363"/>
  <c r="AD1363" s="1"/>
  <c r="D1363"/>
  <c r="AB1363" s="1"/>
  <c r="AA1363" s="1"/>
  <c r="C1363"/>
  <c r="B1363"/>
  <c r="A1363"/>
  <c r="AF1362"/>
  <c r="AD1362"/>
  <c r="Y1362"/>
  <c r="X1362"/>
  <c r="V1362"/>
  <c r="T1362"/>
  <c r="S1362"/>
  <c r="R1362"/>
  <c r="Q1362"/>
  <c r="P1362"/>
  <c r="O1362"/>
  <c r="N1362"/>
  <c r="M1362"/>
  <c r="L1362"/>
  <c r="K1362"/>
  <c r="J1362"/>
  <c r="I1362"/>
  <c r="H1362"/>
  <c r="G1362"/>
  <c r="F1362"/>
  <c r="E1362"/>
  <c r="D1362"/>
  <c r="AB1362" s="1"/>
  <c r="C1362"/>
  <c r="B1362"/>
  <c r="A1362"/>
  <c r="AD1361"/>
  <c r="AC1361"/>
  <c r="Y1361"/>
  <c r="X1361"/>
  <c r="W1361"/>
  <c r="T1361"/>
  <c r="S1361"/>
  <c r="R1361"/>
  <c r="Q1361"/>
  <c r="P1361"/>
  <c r="O1361"/>
  <c r="N1361"/>
  <c r="M1361"/>
  <c r="L1361"/>
  <c r="K1361"/>
  <c r="J1361"/>
  <c r="I1361"/>
  <c r="H1361"/>
  <c r="G1361"/>
  <c r="F1361"/>
  <c r="E1361"/>
  <c r="V1361" s="1"/>
  <c r="D1361"/>
  <c r="AB1361" s="1"/>
  <c r="AA1361" s="1"/>
  <c r="C1361"/>
  <c r="B1361"/>
  <c r="A1361"/>
  <c r="AF1360"/>
  <c r="AC1360"/>
  <c r="AB1360" s="1"/>
  <c r="Y1360"/>
  <c r="W1360"/>
  <c r="V1360"/>
  <c r="T1360"/>
  <c r="S1360"/>
  <c r="R1360"/>
  <c r="Q1360"/>
  <c r="Z1360" s="1"/>
  <c r="P1360"/>
  <c r="O1360"/>
  <c r="N1360"/>
  <c r="AE1360" s="1"/>
  <c r="M1360"/>
  <c r="L1360"/>
  <c r="K1360"/>
  <c r="J1360"/>
  <c r="I1360"/>
  <c r="H1360"/>
  <c r="G1360"/>
  <c r="F1360"/>
  <c r="E1360"/>
  <c r="D1360"/>
  <c r="C1360"/>
  <c r="B1360"/>
  <c r="A1360"/>
  <c r="AD1359"/>
  <c r="AC1359"/>
  <c r="Y1359"/>
  <c r="X1359"/>
  <c r="V1359"/>
  <c r="T1359"/>
  <c r="S1359"/>
  <c r="R1359"/>
  <c r="Q1359"/>
  <c r="P1359"/>
  <c r="O1359"/>
  <c r="N1359"/>
  <c r="M1359"/>
  <c r="L1359"/>
  <c r="K1359"/>
  <c r="J1359"/>
  <c r="I1359"/>
  <c r="H1359"/>
  <c r="G1359"/>
  <c r="F1359"/>
  <c r="E1359"/>
  <c r="W1359" s="1"/>
  <c r="D1359"/>
  <c r="AB1359" s="1"/>
  <c r="AA1359" s="1"/>
  <c r="C1359"/>
  <c r="B1359"/>
  <c r="A1359"/>
  <c r="AF1358"/>
  <c r="AD1358"/>
  <c r="AC1358"/>
  <c r="X1358"/>
  <c r="W1358"/>
  <c r="V1358"/>
  <c r="T1358"/>
  <c r="S1358"/>
  <c r="R1358"/>
  <c r="Q1358"/>
  <c r="P1358"/>
  <c r="O1358"/>
  <c r="N1358"/>
  <c r="M1358"/>
  <c r="L1358"/>
  <c r="K1358"/>
  <c r="J1358"/>
  <c r="I1358"/>
  <c r="H1358"/>
  <c r="G1358"/>
  <c r="F1358"/>
  <c r="E1358"/>
  <c r="Y1358" s="1"/>
  <c r="D1358"/>
  <c r="AB1358" s="1"/>
  <c r="C1358"/>
  <c r="B1358"/>
  <c r="A1358"/>
  <c r="AD1357"/>
  <c r="AB1357"/>
  <c r="AA1357" s="1"/>
  <c r="Y1357"/>
  <c r="W1357"/>
  <c r="V1357"/>
  <c r="T1357"/>
  <c r="S1357"/>
  <c r="R1357"/>
  <c r="Q1357"/>
  <c r="AF1357" s="1"/>
  <c r="P1357"/>
  <c r="O1357"/>
  <c r="N1357"/>
  <c r="AE1357" s="1"/>
  <c r="M1357"/>
  <c r="L1357"/>
  <c r="K1357"/>
  <c r="J1357"/>
  <c r="I1357"/>
  <c r="H1357"/>
  <c r="G1357"/>
  <c r="F1357"/>
  <c r="E1357"/>
  <c r="D1357"/>
  <c r="C1357"/>
  <c r="B1357"/>
  <c r="A1357"/>
  <c r="AE1356"/>
  <c r="AC1356"/>
  <c r="AB1356" s="1"/>
  <c r="AA1356" s="1"/>
  <c r="X1356"/>
  <c r="W1356"/>
  <c r="T1356"/>
  <c r="S1356"/>
  <c r="R1356"/>
  <c r="Q1356"/>
  <c r="Z1356" s="1"/>
  <c r="P1356"/>
  <c r="O1356"/>
  <c r="N1356"/>
  <c r="M1356"/>
  <c r="L1356"/>
  <c r="K1356"/>
  <c r="J1356"/>
  <c r="I1356"/>
  <c r="H1356"/>
  <c r="G1356"/>
  <c r="F1356"/>
  <c r="E1356"/>
  <c r="D1356"/>
  <c r="C1356"/>
  <c r="B1356"/>
  <c r="A1356"/>
  <c r="AC1355"/>
  <c r="AB1355"/>
  <c r="AA1355" s="1"/>
  <c r="X1355"/>
  <c r="W1355"/>
  <c r="V1355"/>
  <c r="T1355"/>
  <c r="AF1355" s="1"/>
  <c r="S1355"/>
  <c r="R1355"/>
  <c r="Q1355"/>
  <c r="P1355"/>
  <c r="O1355"/>
  <c r="N1355"/>
  <c r="AE1355" s="1"/>
  <c r="M1355"/>
  <c r="L1355"/>
  <c r="K1355"/>
  <c r="J1355"/>
  <c r="I1355"/>
  <c r="H1355"/>
  <c r="G1355"/>
  <c r="F1355"/>
  <c r="E1355"/>
  <c r="AD1355" s="1"/>
  <c r="D1355"/>
  <c r="C1355"/>
  <c r="B1355"/>
  <c r="A1355"/>
  <c r="AE1354"/>
  <c r="AB1354"/>
  <c r="X1354"/>
  <c r="V1354"/>
  <c r="T1354"/>
  <c r="AF1354" s="1"/>
  <c r="S1354"/>
  <c r="R1354"/>
  <c r="Q1354"/>
  <c r="P1354"/>
  <c r="O1354"/>
  <c r="N1354"/>
  <c r="M1354"/>
  <c r="L1354"/>
  <c r="K1354"/>
  <c r="J1354"/>
  <c r="I1354"/>
  <c r="H1354"/>
  <c r="G1354"/>
  <c r="F1354"/>
  <c r="E1354"/>
  <c r="D1354"/>
  <c r="C1354"/>
  <c r="B1354"/>
  <c r="A1354"/>
  <c r="AD1353"/>
  <c r="AC1353"/>
  <c r="X1353"/>
  <c r="W1353"/>
  <c r="V1353"/>
  <c r="T1353"/>
  <c r="S1353"/>
  <c r="R1353"/>
  <c r="Q1353"/>
  <c r="Z1353" s="1"/>
  <c r="Y1353" s="1"/>
  <c r="P1353"/>
  <c r="O1353"/>
  <c r="N1353"/>
  <c r="M1353"/>
  <c r="L1353"/>
  <c r="K1353"/>
  <c r="J1353"/>
  <c r="I1353"/>
  <c r="H1353"/>
  <c r="G1353"/>
  <c r="F1353"/>
  <c r="E1353"/>
  <c r="U1353" s="1"/>
  <c r="D1353"/>
  <c r="AB1353" s="1"/>
  <c r="AA1353" s="1"/>
  <c r="C1353"/>
  <c r="B1353"/>
  <c r="A1353"/>
  <c r="AF1352"/>
  <c r="Y1352"/>
  <c r="V1352"/>
  <c r="T1352"/>
  <c r="S1352"/>
  <c r="R1352"/>
  <c r="Q1352"/>
  <c r="P1352"/>
  <c r="O1352"/>
  <c r="N1352"/>
  <c r="M1352"/>
  <c r="L1352"/>
  <c r="K1352"/>
  <c r="J1352"/>
  <c r="I1352"/>
  <c r="H1352"/>
  <c r="G1352"/>
  <c r="F1352"/>
  <c r="E1352"/>
  <c r="D1352"/>
  <c r="C1352"/>
  <c r="B1352"/>
  <c r="A1352"/>
  <c r="T1351"/>
  <c r="S1351"/>
  <c r="R1351"/>
  <c r="Q1351"/>
  <c r="P1351"/>
  <c r="O1351"/>
  <c r="N1351"/>
  <c r="M1351"/>
  <c r="L1351"/>
  <c r="K1351"/>
  <c r="J1351"/>
  <c r="I1351"/>
  <c r="H1351"/>
  <c r="G1351"/>
  <c r="F1351"/>
  <c r="E1351"/>
  <c r="AC1351" s="1"/>
  <c r="D1351"/>
  <c r="AB1351" s="1"/>
  <c r="AA1351" s="1"/>
  <c r="C1351"/>
  <c r="B1351"/>
  <c r="A1351"/>
  <c r="AF1350"/>
  <c r="AB1350"/>
  <c r="Y1350"/>
  <c r="V1350"/>
  <c r="T1350"/>
  <c r="S1350"/>
  <c r="R1350"/>
  <c r="Q1350"/>
  <c r="P1350"/>
  <c r="O1350"/>
  <c r="N1350"/>
  <c r="AE1350" s="1"/>
  <c r="M1350"/>
  <c r="L1350"/>
  <c r="K1350"/>
  <c r="J1350"/>
  <c r="I1350"/>
  <c r="H1350"/>
  <c r="G1350"/>
  <c r="F1350"/>
  <c r="E1350"/>
  <c r="D1350"/>
  <c r="C1350"/>
  <c r="B1350"/>
  <c r="A1350"/>
  <c r="AD1349"/>
  <c r="AC1349"/>
  <c r="Y1349"/>
  <c r="X1349"/>
  <c r="W1349"/>
  <c r="T1349"/>
  <c r="S1349"/>
  <c r="R1349"/>
  <c r="Q1349"/>
  <c r="P1349"/>
  <c r="O1349"/>
  <c r="N1349"/>
  <c r="M1349"/>
  <c r="L1349"/>
  <c r="K1349"/>
  <c r="J1349"/>
  <c r="I1349"/>
  <c r="H1349"/>
  <c r="G1349"/>
  <c r="F1349"/>
  <c r="E1349"/>
  <c r="V1349" s="1"/>
  <c r="U1349" s="1"/>
  <c r="D1349"/>
  <c r="AB1349" s="1"/>
  <c r="AA1349" s="1"/>
  <c r="Z1349" s="1"/>
  <c r="C1349"/>
  <c r="B1349"/>
  <c r="A1349"/>
  <c r="AF1348"/>
  <c r="AD1348"/>
  <c r="Y1348"/>
  <c r="X1348"/>
  <c r="V1348"/>
  <c r="T1348"/>
  <c r="S1348"/>
  <c r="R1348"/>
  <c r="Q1348"/>
  <c r="P1348"/>
  <c r="O1348"/>
  <c r="N1348"/>
  <c r="M1348"/>
  <c r="L1348"/>
  <c r="K1348"/>
  <c r="J1348"/>
  <c r="I1348"/>
  <c r="H1348"/>
  <c r="G1348"/>
  <c r="F1348"/>
  <c r="E1348"/>
  <c r="D1348"/>
  <c r="C1348"/>
  <c r="B1348"/>
  <c r="A1348"/>
  <c r="AD1347"/>
  <c r="AC1347"/>
  <c r="Y1347"/>
  <c r="X1347"/>
  <c r="W1347"/>
  <c r="T1347"/>
  <c r="S1347"/>
  <c r="R1347"/>
  <c r="Q1347"/>
  <c r="P1347"/>
  <c r="O1347"/>
  <c r="N1347"/>
  <c r="M1347"/>
  <c r="L1347"/>
  <c r="K1347"/>
  <c r="J1347"/>
  <c r="I1347"/>
  <c r="H1347"/>
  <c r="G1347"/>
  <c r="F1347"/>
  <c r="E1347"/>
  <c r="V1347" s="1"/>
  <c r="D1347"/>
  <c r="AB1347" s="1"/>
  <c r="AA1347" s="1"/>
  <c r="C1347"/>
  <c r="B1347"/>
  <c r="A1347"/>
  <c r="AF1346"/>
  <c r="AC1346"/>
  <c r="AB1346"/>
  <c r="Y1346"/>
  <c r="W1346"/>
  <c r="V1346"/>
  <c r="T1346"/>
  <c r="S1346"/>
  <c r="R1346"/>
  <c r="Q1346"/>
  <c r="P1346"/>
  <c r="O1346"/>
  <c r="N1346"/>
  <c r="AE1346" s="1"/>
  <c r="M1346"/>
  <c r="L1346"/>
  <c r="K1346"/>
  <c r="J1346"/>
  <c r="I1346"/>
  <c r="H1346"/>
  <c r="G1346"/>
  <c r="F1346"/>
  <c r="E1346"/>
  <c r="D1346"/>
  <c r="C1346"/>
  <c r="B1346"/>
  <c r="A1346"/>
  <c r="AD1345"/>
  <c r="AC1345"/>
  <c r="Y1345"/>
  <c r="X1345"/>
  <c r="V1345"/>
  <c r="T1345"/>
  <c r="AF1345" s="1"/>
  <c r="S1345"/>
  <c r="R1345"/>
  <c r="Q1345"/>
  <c r="Z1345" s="1"/>
  <c r="P1345"/>
  <c r="O1345"/>
  <c r="N1345"/>
  <c r="AE1345" s="1"/>
  <c r="M1345"/>
  <c r="L1345"/>
  <c r="K1345"/>
  <c r="J1345"/>
  <c r="I1345"/>
  <c r="H1345"/>
  <c r="G1345"/>
  <c r="F1345"/>
  <c r="E1345"/>
  <c r="W1345" s="1"/>
  <c r="D1345"/>
  <c r="AB1345" s="1"/>
  <c r="C1345"/>
  <c r="B1345"/>
  <c r="A1345"/>
  <c r="AF1344"/>
  <c r="AD1344"/>
  <c r="AC1344"/>
  <c r="AB1344" s="1"/>
  <c r="AA1344" s="1"/>
  <c r="X1344"/>
  <c r="W1344"/>
  <c r="V1344"/>
  <c r="T1344"/>
  <c r="S1344"/>
  <c r="R1344"/>
  <c r="Q1344"/>
  <c r="P1344"/>
  <c r="O1344"/>
  <c r="N1344"/>
  <c r="M1344"/>
  <c r="L1344"/>
  <c r="K1344"/>
  <c r="J1344"/>
  <c r="I1344"/>
  <c r="H1344"/>
  <c r="G1344"/>
  <c r="F1344"/>
  <c r="E1344"/>
  <c r="Y1344" s="1"/>
  <c r="D1344"/>
  <c r="C1344"/>
  <c r="B1344"/>
  <c r="A1344"/>
  <c r="AD1343"/>
  <c r="AB1343"/>
  <c r="Y1343"/>
  <c r="W1343"/>
  <c r="V1343"/>
  <c r="T1343"/>
  <c r="S1343"/>
  <c r="R1343"/>
  <c r="Q1343"/>
  <c r="AF1343" s="1"/>
  <c r="P1343"/>
  <c r="O1343"/>
  <c r="N1343"/>
  <c r="AE1343" s="1"/>
  <c r="M1343"/>
  <c r="L1343"/>
  <c r="K1343"/>
  <c r="J1343"/>
  <c r="I1343"/>
  <c r="H1343"/>
  <c r="G1343"/>
  <c r="F1343"/>
  <c r="E1343"/>
  <c r="D1343"/>
  <c r="C1343"/>
  <c r="B1343"/>
  <c r="A1343"/>
  <c r="AE1342"/>
  <c r="AC1342"/>
  <c r="X1342"/>
  <c r="T1342"/>
  <c r="S1342"/>
  <c r="R1342"/>
  <c r="Q1342"/>
  <c r="P1342"/>
  <c r="O1342"/>
  <c r="N1342"/>
  <c r="M1342"/>
  <c r="L1342"/>
  <c r="K1342"/>
  <c r="J1342"/>
  <c r="I1342"/>
  <c r="H1342"/>
  <c r="G1342"/>
  <c r="F1342"/>
  <c r="E1342"/>
  <c r="W1342" s="1"/>
  <c r="D1342"/>
  <c r="AB1342" s="1"/>
  <c r="AA1342" s="1"/>
  <c r="C1342"/>
  <c r="B1342"/>
  <c r="A1342"/>
  <c r="AC1341"/>
  <c r="AB1341"/>
  <c r="X1341"/>
  <c r="W1341"/>
  <c r="V1341"/>
  <c r="T1341"/>
  <c r="AF1341" s="1"/>
  <c r="S1341"/>
  <c r="R1341"/>
  <c r="Q1341"/>
  <c r="P1341"/>
  <c r="O1341"/>
  <c r="N1341"/>
  <c r="AE1341" s="1"/>
  <c r="M1341"/>
  <c r="L1341"/>
  <c r="K1341"/>
  <c r="J1341"/>
  <c r="I1341"/>
  <c r="H1341"/>
  <c r="G1341"/>
  <c r="F1341"/>
  <c r="E1341"/>
  <c r="AD1341" s="1"/>
  <c r="D1341"/>
  <c r="C1341"/>
  <c r="B1341"/>
  <c r="A1341"/>
  <c r="Z1340"/>
  <c r="X1340"/>
  <c r="T1340"/>
  <c r="AF1340" s="1"/>
  <c r="S1340"/>
  <c r="R1340"/>
  <c r="Q1340"/>
  <c r="P1340"/>
  <c r="O1340"/>
  <c r="N1340"/>
  <c r="AE1340" s="1"/>
  <c r="M1340"/>
  <c r="L1340"/>
  <c r="K1340"/>
  <c r="J1340"/>
  <c r="I1340"/>
  <c r="H1340"/>
  <c r="G1340"/>
  <c r="F1340"/>
  <c r="E1340"/>
  <c r="V1340" s="1"/>
  <c r="D1340"/>
  <c r="C1340"/>
  <c r="B1340"/>
  <c r="A1340"/>
  <c r="AC1339"/>
  <c r="AB1339"/>
  <c r="AA1339" s="1"/>
  <c r="T1339"/>
  <c r="AE1339" s="1"/>
  <c r="S1339"/>
  <c r="R1339"/>
  <c r="Q1339"/>
  <c r="Z1339" s="1"/>
  <c r="P1339"/>
  <c r="O1339"/>
  <c r="N1339"/>
  <c r="M1339"/>
  <c r="L1339"/>
  <c r="K1339"/>
  <c r="J1339"/>
  <c r="I1339"/>
  <c r="H1339"/>
  <c r="G1339"/>
  <c r="F1339"/>
  <c r="E1339"/>
  <c r="W1339" s="1"/>
  <c r="D1339"/>
  <c r="C1339"/>
  <c r="B1339"/>
  <c r="A1339"/>
  <c r="AC1338"/>
  <c r="AB1338"/>
  <c r="V1338"/>
  <c r="T1338"/>
  <c r="AF1338" s="1"/>
  <c r="S1338"/>
  <c r="R1338"/>
  <c r="Q1338"/>
  <c r="P1338"/>
  <c r="O1338"/>
  <c r="N1338"/>
  <c r="M1338"/>
  <c r="L1338"/>
  <c r="K1338"/>
  <c r="J1338"/>
  <c r="I1338"/>
  <c r="H1338"/>
  <c r="G1338"/>
  <c r="F1338"/>
  <c r="E1338"/>
  <c r="D1338"/>
  <c r="C1338"/>
  <c r="B1338"/>
  <c r="A1338"/>
  <c r="AF1337"/>
  <c r="AD1337"/>
  <c r="AC1337"/>
  <c r="X1337"/>
  <c r="W1337"/>
  <c r="V1337"/>
  <c r="T1337"/>
  <c r="S1337"/>
  <c r="R1337"/>
  <c r="Q1337"/>
  <c r="Z1337" s="1"/>
  <c r="Y1337" s="1"/>
  <c r="P1337"/>
  <c r="O1337"/>
  <c r="N1337"/>
  <c r="M1337"/>
  <c r="L1337"/>
  <c r="K1337"/>
  <c r="J1337"/>
  <c r="I1337"/>
  <c r="H1337"/>
  <c r="G1337"/>
  <c r="F1337"/>
  <c r="E1337"/>
  <c r="U1337" s="1"/>
  <c r="D1337"/>
  <c r="AB1337" s="1"/>
  <c r="AA1337" s="1"/>
  <c r="C1337"/>
  <c r="B1337"/>
  <c r="A1337"/>
  <c r="AD1336"/>
  <c r="T1336"/>
  <c r="AF1336" s="1"/>
  <c r="S1336"/>
  <c r="R1336"/>
  <c r="Q1336"/>
  <c r="Z1336" s="1"/>
  <c r="P1336"/>
  <c r="O1336"/>
  <c r="N1336"/>
  <c r="AE1336" s="1"/>
  <c r="M1336"/>
  <c r="L1336"/>
  <c r="K1336"/>
  <c r="J1336"/>
  <c r="I1336"/>
  <c r="H1336"/>
  <c r="G1336"/>
  <c r="F1336"/>
  <c r="E1336"/>
  <c r="V1336" s="1"/>
  <c r="D1336"/>
  <c r="C1336"/>
  <c r="B1336"/>
  <c r="A1336"/>
  <c r="AC1335"/>
  <c r="AB1335"/>
  <c r="AA1335" s="1"/>
  <c r="T1335"/>
  <c r="AE1335" s="1"/>
  <c r="S1335"/>
  <c r="R1335"/>
  <c r="Q1335"/>
  <c r="Z1335" s="1"/>
  <c r="P1335"/>
  <c r="O1335"/>
  <c r="N1335"/>
  <c r="M1335"/>
  <c r="L1335"/>
  <c r="K1335"/>
  <c r="J1335"/>
  <c r="I1335"/>
  <c r="H1335"/>
  <c r="G1335"/>
  <c r="F1335"/>
  <c r="E1335"/>
  <c r="W1335" s="1"/>
  <c r="D1335"/>
  <c r="C1335"/>
  <c r="B1335"/>
  <c r="A1335"/>
  <c r="AC1334"/>
  <c r="AB1334"/>
  <c r="T1334"/>
  <c r="S1334"/>
  <c r="R1334"/>
  <c r="Q1334"/>
  <c r="AF1334" s="1"/>
  <c r="P1334"/>
  <c r="O1334"/>
  <c r="N1334"/>
  <c r="AE1334" s="1"/>
  <c r="M1334"/>
  <c r="L1334"/>
  <c r="K1334"/>
  <c r="J1334"/>
  <c r="I1334"/>
  <c r="H1334"/>
  <c r="G1334"/>
  <c r="F1334"/>
  <c r="E1334"/>
  <c r="V1334" s="1"/>
  <c r="D1334"/>
  <c r="C1334"/>
  <c r="B1334"/>
  <c r="A1334"/>
  <c r="AC1333"/>
  <c r="T1333"/>
  <c r="S1333"/>
  <c r="R1333"/>
  <c r="Q1333"/>
  <c r="Z1333" s="1"/>
  <c r="P1333"/>
  <c r="O1333"/>
  <c r="N1333"/>
  <c r="M1333"/>
  <c r="L1333"/>
  <c r="K1333"/>
  <c r="J1333"/>
  <c r="I1333"/>
  <c r="H1333"/>
  <c r="G1333"/>
  <c r="F1333"/>
  <c r="E1333"/>
  <c r="D1333"/>
  <c r="AB1333" s="1"/>
  <c r="AA1333" s="1"/>
  <c r="C1333"/>
  <c r="B1333"/>
  <c r="A1333"/>
  <c r="AF1332"/>
  <c r="Z1332"/>
  <c r="T1332"/>
  <c r="S1332"/>
  <c r="R1332"/>
  <c r="Q1332"/>
  <c r="P1332"/>
  <c r="O1332"/>
  <c r="N1332"/>
  <c r="AE1332" s="1"/>
  <c r="M1332"/>
  <c r="L1332"/>
  <c r="K1332"/>
  <c r="J1332"/>
  <c r="I1332"/>
  <c r="H1332"/>
  <c r="G1332"/>
  <c r="F1332"/>
  <c r="E1332"/>
  <c r="Y1332" s="1"/>
  <c r="D1332"/>
  <c r="C1332"/>
  <c r="B1332"/>
  <c r="A1332"/>
  <c r="Z1331"/>
  <c r="T1331"/>
  <c r="AF1331" s="1"/>
  <c r="S1331"/>
  <c r="R1331"/>
  <c r="Q1331"/>
  <c r="P1331"/>
  <c r="O1331"/>
  <c r="N1331"/>
  <c r="M1331"/>
  <c r="L1331"/>
  <c r="K1331"/>
  <c r="J1331"/>
  <c r="I1331"/>
  <c r="H1331"/>
  <c r="G1331"/>
  <c r="F1331"/>
  <c r="E1331"/>
  <c r="Y1331" s="1"/>
  <c r="D1331"/>
  <c r="AB1331" s="1"/>
  <c r="AA1331" s="1"/>
  <c r="C1331"/>
  <c r="B1331"/>
  <c r="A1331"/>
  <c r="AF1330"/>
  <c r="AD1330"/>
  <c r="AC1330"/>
  <c r="X1330"/>
  <c r="W1330"/>
  <c r="V1330"/>
  <c r="T1330"/>
  <c r="AE1330" s="1"/>
  <c r="S1330"/>
  <c r="R1330"/>
  <c r="Q1330"/>
  <c r="P1330"/>
  <c r="O1330"/>
  <c r="N1330"/>
  <c r="M1330"/>
  <c r="L1330"/>
  <c r="K1330"/>
  <c r="J1330"/>
  <c r="I1330"/>
  <c r="H1330"/>
  <c r="G1330"/>
  <c r="F1330"/>
  <c r="E1330"/>
  <c r="Y1330" s="1"/>
  <c r="D1330"/>
  <c r="AB1330" s="1"/>
  <c r="AA1330" s="1"/>
  <c r="Z1330" s="1"/>
  <c r="C1330"/>
  <c r="B1330"/>
  <c r="A1330"/>
  <c r="AE1329"/>
  <c r="AB1329"/>
  <c r="T1329"/>
  <c r="S1329"/>
  <c r="R1329"/>
  <c r="Q1329"/>
  <c r="AF1329" s="1"/>
  <c r="P1329"/>
  <c r="O1329"/>
  <c r="N1329"/>
  <c r="M1329"/>
  <c r="L1329"/>
  <c r="K1329"/>
  <c r="J1329"/>
  <c r="I1329"/>
  <c r="H1329"/>
  <c r="G1329"/>
  <c r="F1329"/>
  <c r="E1329"/>
  <c r="Y1329" s="1"/>
  <c r="D1329"/>
  <c r="C1329"/>
  <c r="B1329"/>
  <c r="A1329"/>
  <c r="AE1328"/>
  <c r="Y1328"/>
  <c r="X1328"/>
  <c r="T1328"/>
  <c r="AF1328" s="1"/>
  <c r="S1328"/>
  <c r="R1328"/>
  <c r="Q1328"/>
  <c r="P1328"/>
  <c r="O1328"/>
  <c r="N1328"/>
  <c r="M1328"/>
  <c r="L1328"/>
  <c r="K1328"/>
  <c r="J1328"/>
  <c r="I1328"/>
  <c r="H1328"/>
  <c r="G1328"/>
  <c r="F1328"/>
  <c r="E1328"/>
  <c r="V1328" s="1"/>
  <c r="D1328"/>
  <c r="C1328"/>
  <c r="B1328"/>
  <c r="A1328"/>
  <c r="AF1327"/>
  <c r="AE1327"/>
  <c r="AC1327"/>
  <c r="X1327"/>
  <c r="W1327"/>
  <c r="V1327"/>
  <c r="T1327"/>
  <c r="Z1327" s="1"/>
  <c r="S1327"/>
  <c r="R1327"/>
  <c r="Q1327"/>
  <c r="P1327"/>
  <c r="O1327"/>
  <c r="N1327"/>
  <c r="M1327"/>
  <c r="L1327"/>
  <c r="K1327"/>
  <c r="J1327"/>
  <c r="I1327"/>
  <c r="H1327"/>
  <c r="G1327"/>
  <c r="F1327"/>
  <c r="E1327"/>
  <c r="AD1327" s="1"/>
  <c r="D1327"/>
  <c r="AB1327" s="1"/>
  <c r="AA1327" s="1"/>
  <c r="C1327"/>
  <c r="B1327"/>
  <c r="A1327"/>
  <c r="AE1326"/>
  <c r="Y1326"/>
  <c r="X1326"/>
  <c r="T1326"/>
  <c r="AF1326" s="1"/>
  <c r="S1326"/>
  <c r="R1326"/>
  <c r="Q1326"/>
  <c r="P1326"/>
  <c r="O1326"/>
  <c r="N1326"/>
  <c r="M1326"/>
  <c r="L1326"/>
  <c r="K1326"/>
  <c r="J1326"/>
  <c r="I1326"/>
  <c r="H1326"/>
  <c r="G1326"/>
  <c r="F1326"/>
  <c r="E1326"/>
  <c r="AD1326" s="1"/>
  <c r="D1326"/>
  <c r="AB1326" s="1"/>
  <c r="AA1326" s="1"/>
  <c r="Z1326" s="1"/>
  <c r="C1326"/>
  <c r="B1326"/>
  <c r="A1326"/>
  <c r="AD1325"/>
  <c r="Y1325"/>
  <c r="X1325"/>
  <c r="T1325"/>
  <c r="AE1325" s="1"/>
  <c r="S1325"/>
  <c r="R1325"/>
  <c r="Q1325"/>
  <c r="P1325"/>
  <c r="O1325"/>
  <c r="N1325"/>
  <c r="M1325"/>
  <c r="L1325"/>
  <c r="K1325"/>
  <c r="J1325"/>
  <c r="I1325"/>
  <c r="H1325"/>
  <c r="G1325"/>
  <c r="F1325"/>
  <c r="E1325"/>
  <c r="V1325" s="1"/>
  <c r="D1325"/>
  <c r="AB1325" s="1"/>
  <c r="AA1325" s="1"/>
  <c r="C1325"/>
  <c r="B1325"/>
  <c r="A1325"/>
  <c r="AF1324"/>
  <c r="AE1324"/>
  <c r="Y1324"/>
  <c r="W1324"/>
  <c r="T1324"/>
  <c r="S1324"/>
  <c r="R1324"/>
  <c r="Q1324"/>
  <c r="Z1324" s="1"/>
  <c r="P1324"/>
  <c r="O1324"/>
  <c r="N1324"/>
  <c r="M1324"/>
  <c r="L1324"/>
  <c r="K1324"/>
  <c r="J1324"/>
  <c r="I1324"/>
  <c r="H1324"/>
  <c r="G1324"/>
  <c r="F1324"/>
  <c r="E1324"/>
  <c r="AC1324" s="1"/>
  <c r="AB1324" s="1"/>
  <c r="AA1324" s="1"/>
  <c r="D1324"/>
  <c r="C1324"/>
  <c r="B1324"/>
  <c r="A1324"/>
  <c r="AD1323"/>
  <c r="Y1323"/>
  <c r="X1323"/>
  <c r="T1323"/>
  <c r="AF1323" s="1"/>
  <c r="S1323"/>
  <c r="R1323"/>
  <c r="Q1323"/>
  <c r="Z1323" s="1"/>
  <c r="P1323"/>
  <c r="O1323"/>
  <c r="N1323"/>
  <c r="M1323"/>
  <c r="L1323"/>
  <c r="K1323"/>
  <c r="J1323"/>
  <c r="I1323"/>
  <c r="H1323"/>
  <c r="G1323"/>
  <c r="F1323"/>
  <c r="E1323"/>
  <c r="W1323" s="1"/>
  <c r="D1323"/>
  <c r="AB1323" s="1"/>
  <c r="AA1323" s="1"/>
  <c r="C1323"/>
  <c r="B1323"/>
  <c r="A1323"/>
  <c r="AF1322"/>
  <c r="AD1322"/>
  <c r="AC1322"/>
  <c r="X1322"/>
  <c r="W1322"/>
  <c r="V1322"/>
  <c r="T1322"/>
  <c r="S1322"/>
  <c r="R1322"/>
  <c r="Q1322"/>
  <c r="P1322"/>
  <c r="O1322"/>
  <c r="N1322"/>
  <c r="M1322"/>
  <c r="L1322"/>
  <c r="K1322"/>
  <c r="J1322"/>
  <c r="I1322"/>
  <c r="H1322"/>
  <c r="G1322"/>
  <c r="F1322"/>
  <c r="E1322"/>
  <c r="Y1322" s="1"/>
  <c r="D1322"/>
  <c r="AB1322" s="1"/>
  <c r="AA1322" s="1"/>
  <c r="Z1322" s="1"/>
  <c r="C1322"/>
  <c r="B1322"/>
  <c r="A1322"/>
  <c r="AE1321"/>
  <c r="AD1321"/>
  <c r="X1321"/>
  <c r="V1321"/>
  <c r="T1321"/>
  <c r="AF1321" s="1"/>
  <c r="S1321"/>
  <c r="R1321"/>
  <c r="Q1321"/>
  <c r="P1321"/>
  <c r="O1321"/>
  <c r="N1321"/>
  <c r="M1321"/>
  <c r="L1321"/>
  <c r="K1321"/>
  <c r="J1321"/>
  <c r="I1321"/>
  <c r="H1321"/>
  <c r="G1321"/>
  <c r="F1321"/>
  <c r="E1321"/>
  <c r="D1321"/>
  <c r="AB1321" s="1"/>
  <c r="AA1321" s="1"/>
  <c r="C1321"/>
  <c r="B1321"/>
  <c r="A1321"/>
  <c r="AD1320"/>
  <c r="AC1320"/>
  <c r="X1320"/>
  <c r="W1320"/>
  <c r="T1320"/>
  <c r="S1320"/>
  <c r="R1320"/>
  <c r="Q1320"/>
  <c r="P1320"/>
  <c r="O1320"/>
  <c r="N1320"/>
  <c r="M1320"/>
  <c r="L1320"/>
  <c r="K1320"/>
  <c r="J1320"/>
  <c r="I1320"/>
  <c r="H1320"/>
  <c r="G1320"/>
  <c r="F1320"/>
  <c r="E1320"/>
  <c r="Y1320" s="1"/>
  <c r="D1320"/>
  <c r="C1320"/>
  <c r="B1320"/>
  <c r="A1320"/>
  <c r="AC1319"/>
  <c r="X1319"/>
  <c r="W1319"/>
  <c r="V1319"/>
  <c r="T1319"/>
  <c r="AE1319" s="1"/>
  <c r="S1319"/>
  <c r="R1319"/>
  <c r="Q1319"/>
  <c r="P1319"/>
  <c r="O1319"/>
  <c r="N1319"/>
  <c r="M1319"/>
  <c r="L1319"/>
  <c r="K1319"/>
  <c r="J1319"/>
  <c r="I1319"/>
  <c r="H1319"/>
  <c r="G1319"/>
  <c r="F1319"/>
  <c r="E1319"/>
  <c r="AD1319" s="1"/>
  <c r="D1319"/>
  <c r="AB1319" s="1"/>
  <c r="AA1319" s="1"/>
  <c r="C1319"/>
  <c r="B1319"/>
  <c r="A1319"/>
  <c r="Y1318"/>
  <c r="T1318"/>
  <c r="AE1318" s="1"/>
  <c r="S1318"/>
  <c r="R1318"/>
  <c r="Q1318"/>
  <c r="P1318"/>
  <c r="O1318"/>
  <c r="N1318"/>
  <c r="M1318"/>
  <c r="L1318"/>
  <c r="K1318"/>
  <c r="J1318"/>
  <c r="I1318"/>
  <c r="H1318"/>
  <c r="G1318"/>
  <c r="F1318"/>
  <c r="E1318"/>
  <c r="AD1318" s="1"/>
  <c r="D1318"/>
  <c r="AB1318" s="1"/>
  <c r="AA1318" s="1"/>
  <c r="Z1318" s="1"/>
  <c r="C1318"/>
  <c r="B1318"/>
  <c r="A1318"/>
  <c r="AF1317"/>
  <c r="AD1317"/>
  <c r="AC1317"/>
  <c r="Y1317"/>
  <c r="X1317"/>
  <c r="W1317"/>
  <c r="T1317"/>
  <c r="AE1317" s="1"/>
  <c r="S1317"/>
  <c r="R1317"/>
  <c r="Q1317"/>
  <c r="P1317"/>
  <c r="O1317"/>
  <c r="N1317"/>
  <c r="M1317"/>
  <c r="L1317"/>
  <c r="K1317"/>
  <c r="J1317"/>
  <c r="I1317"/>
  <c r="H1317"/>
  <c r="G1317"/>
  <c r="F1317"/>
  <c r="E1317"/>
  <c r="V1317" s="1"/>
  <c r="U1317" s="1"/>
  <c r="D1317"/>
  <c r="AB1317" s="1"/>
  <c r="AA1317" s="1"/>
  <c r="C1317"/>
  <c r="B1317"/>
  <c r="A1317"/>
  <c r="AE1316"/>
  <c r="AD1316"/>
  <c r="Y1316"/>
  <c r="X1316"/>
  <c r="V1316"/>
  <c r="T1316"/>
  <c r="AF1316" s="1"/>
  <c r="S1316"/>
  <c r="R1316"/>
  <c r="Q1316"/>
  <c r="Z1316" s="1"/>
  <c r="P1316"/>
  <c r="O1316"/>
  <c r="N1316"/>
  <c r="M1316"/>
  <c r="L1316"/>
  <c r="K1316"/>
  <c r="J1316"/>
  <c r="I1316"/>
  <c r="H1316"/>
  <c r="G1316"/>
  <c r="F1316"/>
  <c r="E1316"/>
  <c r="D1316"/>
  <c r="C1316"/>
  <c r="B1316"/>
  <c r="A1316"/>
  <c r="AD1315"/>
  <c r="AC1315"/>
  <c r="Y1315"/>
  <c r="X1315"/>
  <c r="W1315"/>
  <c r="T1315"/>
  <c r="AE1315" s="1"/>
  <c r="S1315"/>
  <c r="R1315"/>
  <c r="Q1315"/>
  <c r="P1315"/>
  <c r="O1315"/>
  <c r="N1315"/>
  <c r="M1315"/>
  <c r="L1315"/>
  <c r="K1315"/>
  <c r="J1315"/>
  <c r="I1315"/>
  <c r="H1315"/>
  <c r="G1315"/>
  <c r="F1315"/>
  <c r="E1315"/>
  <c r="V1315" s="1"/>
  <c r="D1315"/>
  <c r="AB1315" s="1"/>
  <c r="AA1315" s="1"/>
  <c r="C1315"/>
  <c r="B1315"/>
  <c r="A1315"/>
  <c r="AF1314"/>
  <c r="AE1314"/>
  <c r="AC1314"/>
  <c r="AB1314"/>
  <c r="Y1314"/>
  <c r="W1314"/>
  <c r="V1314"/>
  <c r="T1314"/>
  <c r="S1314"/>
  <c r="R1314"/>
  <c r="Q1314"/>
  <c r="P1314"/>
  <c r="O1314"/>
  <c r="N1314"/>
  <c r="M1314"/>
  <c r="L1314"/>
  <c r="K1314"/>
  <c r="J1314"/>
  <c r="I1314"/>
  <c r="H1314"/>
  <c r="G1314"/>
  <c r="F1314"/>
  <c r="E1314"/>
  <c r="D1314"/>
  <c r="C1314"/>
  <c r="B1314"/>
  <c r="A1314"/>
  <c r="AD1313"/>
  <c r="AC1313"/>
  <c r="Y1313"/>
  <c r="X1313"/>
  <c r="V1313"/>
  <c r="T1313"/>
  <c r="AF1313" s="1"/>
  <c r="S1313"/>
  <c r="R1313"/>
  <c r="Q1313"/>
  <c r="Z1313" s="1"/>
  <c r="P1313"/>
  <c r="O1313"/>
  <c r="N1313"/>
  <c r="M1313"/>
  <c r="L1313"/>
  <c r="K1313"/>
  <c r="J1313"/>
  <c r="I1313"/>
  <c r="H1313"/>
  <c r="G1313"/>
  <c r="F1313"/>
  <c r="E1313"/>
  <c r="W1313" s="1"/>
  <c r="D1313"/>
  <c r="AB1313" s="1"/>
  <c r="AA1313" s="1"/>
  <c r="C1313"/>
  <c r="B1313"/>
  <c r="A1313"/>
  <c r="AF1312"/>
  <c r="AD1312"/>
  <c r="AC1312"/>
  <c r="AB1312" s="1"/>
  <c r="X1312"/>
  <c r="W1312"/>
  <c r="V1312"/>
  <c r="T1312"/>
  <c r="S1312"/>
  <c r="R1312"/>
  <c r="Q1312"/>
  <c r="P1312"/>
  <c r="O1312"/>
  <c r="N1312"/>
  <c r="M1312"/>
  <c r="L1312"/>
  <c r="K1312"/>
  <c r="J1312"/>
  <c r="I1312"/>
  <c r="H1312"/>
  <c r="G1312"/>
  <c r="F1312"/>
  <c r="E1312"/>
  <c r="Y1312" s="1"/>
  <c r="D1312"/>
  <c r="C1312"/>
  <c r="B1312"/>
  <c r="A1312"/>
  <c r="AE1311"/>
  <c r="AD1311"/>
  <c r="AB1311"/>
  <c r="Y1311"/>
  <c r="W1311"/>
  <c r="V1311"/>
  <c r="T1311"/>
  <c r="S1311"/>
  <c r="R1311"/>
  <c r="Q1311"/>
  <c r="AF1311" s="1"/>
  <c r="P1311"/>
  <c r="O1311"/>
  <c r="N1311"/>
  <c r="M1311"/>
  <c r="L1311"/>
  <c r="K1311"/>
  <c r="J1311"/>
  <c r="I1311"/>
  <c r="H1311"/>
  <c r="G1311"/>
  <c r="F1311"/>
  <c r="E1311"/>
  <c r="D1311"/>
  <c r="C1311"/>
  <c r="B1311"/>
  <c r="A1311"/>
  <c r="AE1310"/>
  <c r="AD1310"/>
  <c r="X1310"/>
  <c r="W1310"/>
  <c r="T1310"/>
  <c r="S1310"/>
  <c r="R1310"/>
  <c r="Q1310"/>
  <c r="P1310"/>
  <c r="O1310"/>
  <c r="N1310"/>
  <c r="M1310"/>
  <c r="L1310"/>
  <c r="K1310"/>
  <c r="J1310"/>
  <c r="I1310"/>
  <c r="H1310"/>
  <c r="G1310"/>
  <c r="F1310"/>
  <c r="E1310"/>
  <c r="V1310" s="1"/>
  <c r="D1310"/>
  <c r="AB1310" s="1"/>
  <c r="AA1310" s="1"/>
  <c r="C1310"/>
  <c r="B1310"/>
  <c r="A1310"/>
  <c r="AC1309"/>
  <c r="AB1309"/>
  <c r="X1309"/>
  <c r="W1309"/>
  <c r="V1309"/>
  <c r="T1309"/>
  <c r="AF1309" s="1"/>
  <c r="S1309"/>
  <c r="R1309"/>
  <c r="Q1309"/>
  <c r="P1309"/>
  <c r="O1309"/>
  <c r="N1309"/>
  <c r="AE1309" s="1"/>
  <c r="M1309"/>
  <c r="L1309"/>
  <c r="K1309"/>
  <c r="J1309"/>
  <c r="I1309"/>
  <c r="H1309"/>
  <c r="G1309"/>
  <c r="F1309"/>
  <c r="E1309"/>
  <c r="AD1309" s="1"/>
  <c r="D1309"/>
  <c r="C1309"/>
  <c r="B1309"/>
  <c r="A1309"/>
  <c r="AD1308"/>
  <c r="X1308"/>
  <c r="V1308"/>
  <c r="T1308"/>
  <c r="AF1308" s="1"/>
  <c r="S1308"/>
  <c r="R1308"/>
  <c r="Q1308"/>
  <c r="Z1308" s="1"/>
  <c r="P1308"/>
  <c r="O1308"/>
  <c r="N1308"/>
  <c r="AE1308" s="1"/>
  <c r="M1308"/>
  <c r="L1308"/>
  <c r="K1308"/>
  <c r="J1308"/>
  <c r="I1308"/>
  <c r="H1308"/>
  <c r="G1308"/>
  <c r="F1308"/>
  <c r="E1308"/>
  <c r="D1308"/>
  <c r="C1308"/>
  <c r="B1308"/>
  <c r="A1308"/>
  <c r="AD1307"/>
  <c r="AC1307"/>
  <c r="AB1307"/>
  <c r="AA1307" s="1"/>
  <c r="X1307"/>
  <c r="W1307"/>
  <c r="T1307"/>
  <c r="AE1307" s="1"/>
  <c r="S1307"/>
  <c r="R1307"/>
  <c r="Q1307"/>
  <c r="Z1307" s="1"/>
  <c r="P1307"/>
  <c r="O1307"/>
  <c r="N1307"/>
  <c r="M1307"/>
  <c r="L1307"/>
  <c r="K1307"/>
  <c r="J1307"/>
  <c r="I1307"/>
  <c r="H1307"/>
  <c r="G1307"/>
  <c r="F1307"/>
  <c r="E1307"/>
  <c r="V1307" s="1"/>
  <c r="D1307"/>
  <c r="C1307"/>
  <c r="B1307"/>
  <c r="A1307"/>
  <c r="AC1306"/>
  <c r="AB1306"/>
  <c r="W1306"/>
  <c r="V1306"/>
  <c r="T1306"/>
  <c r="S1306"/>
  <c r="R1306"/>
  <c r="Q1306"/>
  <c r="AF1306" s="1"/>
  <c r="P1306"/>
  <c r="O1306"/>
  <c r="N1306"/>
  <c r="AE1306" s="1"/>
  <c r="M1306"/>
  <c r="L1306"/>
  <c r="K1306"/>
  <c r="J1306"/>
  <c r="I1306"/>
  <c r="H1306"/>
  <c r="G1306"/>
  <c r="F1306"/>
  <c r="E1306"/>
  <c r="D1306"/>
  <c r="C1306"/>
  <c r="B1306"/>
  <c r="A1306"/>
  <c r="T1305"/>
  <c r="S1305"/>
  <c r="R1305"/>
  <c r="Q1305"/>
  <c r="Z1305" s="1"/>
  <c r="P1305"/>
  <c r="O1305"/>
  <c r="N1305"/>
  <c r="M1305"/>
  <c r="L1305"/>
  <c r="K1305"/>
  <c r="J1305"/>
  <c r="I1305"/>
  <c r="H1305"/>
  <c r="G1305"/>
  <c r="F1305"/>
  <c r="E1305"/>
  <c r="AC1305" s="1"/>
  <c r="D1305"/>
  <c r="AB1305" s="1"/>
  <c r="AA1305" s="1"/>
  <c r="C1305"/>
  <c r="B1305"/>
  <c r="A1305"/>
  <c r="Z1304"/>
  <c r="T1304"/>
  <c r="S1304"/>
  <c r="R1304"/>
  <c r="Q1304"/>
  <c r="AF1304" s="1"/>
  <c r="P1304"/>
  <c r="O1304"/>
  <c r="N1304"/>
  <c r="AE1304" s="1"/>
  <c r="M1304"/>
  <c r="L1304"/>
  <c r="K1304"/>
  <c r="J1304"/>
  <c r="I1304"/>
  <c r="H1304"/>
  <c r="G1304"/>
  <c r="F1304"/>
  <c r="E1304"/>
  <c r="D1304"/>
  <c r="C1304"/>
  <c r="B1304"/>
  <c r="A1304"/>
  <c r="T1303"/>
  <c r="S1303"/>
  <c r="R1303"/>
  <c r="Q1303"/>
  <c r="Z1303" s="1"/>
  <c r="P1303"/>
  <c r="O1303"/>
  <c r="N1303"/>
  <c r="M1303"/>
  <c r="L1303"/>
  <c r="K1303"/>
  <c r="J1303"/>
  <c r="I1303"/>
  <c r="H1303"/>
  <c r="G1303"/>
  <c r="F1303"/>
  <c r="E1303"/>
  <c r="D1303"/>
  <c r="AB1303" s="1"/>
  <c r="C1303"/>
  <c r="B1303"/>
  <c r="A1303"/>
  <c r="AD1302"/>
  <c r="AC1302"/>
  <c r="X1302"/>
  <c r="W1302"/>
  <c r="V1302"/>
  <c r="T1302"/>
  <c r="S1302"/>
  <c r="R1302"/>
  <c r="Q1302"/>
  <c r="P1302"/>
  <c r="O1302"/>
  <c r="N1302"/>
  <c r="M1302"/>
  <c r="L1302"/>
  <c r="K1302"/>
  <c r="J1302"/>
  <c r="I1302"/>
  <c r="H1302"/>
  <c r="G1302"/>
  <c r="F1302"/>
  <c r="E1302"/>
  <c r="Y1302" s="1"/>
  <c r="D1302"/>
  <c r="AB1302" s="1"/>
  <c r="AA1302" s="1"/>
  <c r="Z1302" s="1"/>
  <c r="C1302"/>
  <c r="B1302"/>
  <c r="A1302"/>
  <c r="T1301"/>
  <c r="AE1301" s="1"/>
  <c r="S1301"/>
  <c r="R1301"/>
  <c r="Q1301"/>
  <c r="P1301"/>
  <c r="O1301"/>
  <c r="N1301"/>
  <c r="M1301"/>
  <c r="L1301"/>
  <c r="K1301"/>
  <c r="J1301"/>
  <c r="I1301"/>
  <c r="H1301"/>
  <c r="G1301"/>
  <c r="F1301"/>
  <c r="E1301"/>
  <c r="AD1301" s="1"/>
  <c r="D1301"/>
  <c r="AB1301" s="1"/>
  <c r="AA1301" s="1"/>
  <c r="C1301"/>
  <c r="B1301"/>
  <c r="A1301"/>
  <c r="AF1300"/>
  <c r="AD1300"/>
  <c r="AC1300"/>
  <c r="X1300"/>
  <c r="W1300"/>
  <c r="V1300"/>
  <c r="T1300"/>
  <c r="AE1300" s="1"/>
  <c r="S1300"/>
  <c r="R1300"/>
  <c r="Q1300"/>
  <c r="P1300"/>
  <c r="O1300"/>
  <c r="N1300"/>
  <c r="M1300"/>
  <c r="L1300"/>
  <c r="K1300"/>
  <c r="J1300"/>
  <c r="I1300"/>
  <c r="H1300"/>
  <c r="G1300"/>
  <c r="F1300"/>
  <c r="E1300"/>
  <c r="Y1300" s="1"/>
  <c r="D1300"/>
  <c r="C1300"/>
  <c r="B1300"/>
  <c r="A1300"/>
  <c r="AE1299"/>
  <c r="AB1299"/>
  <c r="Y1299"/>
  <c r="T1299"/>
  <c r="S1299"/>
  <c r="R1299"/>
  <c r="Q1299"/>
  <c r="AF1299" s="1"/>
  <c r="P1299"/>
  <c r="O1299"/>
  <c r="N1299"/>
  <c r="M1299"/>
  <c r="L1299"/>
  <c r="K1299"/>
  <c r="J1299"/>
  <c r="I1299"/>
  <c r="H1299"/>
  <c r="G1299"/>
  <c r="F1299"/>
  <c r="E1299"/>
  <c r="V1299" s="1"/>
  <c r="D1299"/>
  <c r="C1299"/>
  <c r="B1299"/>
  <c r="A1299"/>
  <c r="AE1298"/>
  <c r="AD1298"/>
  <c r="Y1298"/>
  <c r="X1298"/>
  <c r="W1298"/>
  <c r="T1298"/>
  <c r="AF1298" s="1"/>
  <c r="S1298"/>
  <c r="R1298"/>
  <c r="Q1298"/>
  <c r="P1298"/>
  <c r="O1298"/>
  <c r="N1298"/>
  <c r="M1298"/>
  <c r="L1298"/>
  <c r="K1298"/>
  <c r="J1298"/>
  <c r="I1298"/>
  <c r="H1298"/>
  <c r="G1298"/>
  <c r="F1298"/>
  <c r="E1298"/>
  <c r="V1298" s="1"/>
  <c r="D1298"/>
  <c r="AB1298" s="1"/>
  <c r="AA1298" s="1"/>
  <c r="Z1298" s="1"/>
  <c r="C1298"/>
  <c r="B1298"/>
  <c r="A1298"/>
  <c r="AE1297"/>
  <c r="AC1297"/>
  <c r="X1297"/>
  <c r="W1297"/>
  <c r="V1297"/>
  <c r="T1297"/>
  <c r="AF1297" s="1"/>
  <c r="S1297"/>
  <c r="R1297"/>
  <c r="Q1297"/>
  <c r="P1297"/>
  <c r="O1297"/>
  <c r="N1297"/>
  <c r="M1297"/>
  <c r="L1297"/>
  <c r="K1297"/>
  <c r="J1297"/>
  <c r="I1297"/>
  <c r="H1297"/>
  <c r="G1297"/>
  <c r="F1297"/>
  <c r="E1297"/>
  <c r="AD1297" s="1"/>
  <c r="D1297"/>
  <c r="AB1297" s="1"/>
  <c r="AA1297" s="1"/>
  <c r="C1297"/>
  <c r="B1297"/>
  <c r="A1297"/>
  <c r="AE1296"/>
  <c r="AD1296"/>
  <c r="Y1296"/>
  <c r="X1296"/>
  <c r="V1296"/>
  <c r="T1296"/>
  <c r="AF1296" s="1"/>
  <c r="S1296"/>
  <c r="R1296"/>
  <c r="Q1296"/>
  <c r="Z1296" s="1"/>
  <c r="P1296"/>
  <c r="O1296"/>
  <c r="N1296"/>
  <c r="M1296"/>
  <c r="L1296"/>
  <c r="K1296"/>
  <c r="J1296"/>
  <c r="I1296"/>
  <c r="H1296"/>
  <c r="G1296"/>
  <c r="F1296"/>
  <c r="E1296"/>
  <c r="D1296"/>
  <c r="C1296"/>
  <c r="B1296"/>
  <c r="A1296"/>
  <c r="AD1295"/>
  <c r="AC1295"/>
  <c r="Y1295"/>
  <c r="X1295"/>
  <c r="W1295"/>
  <c r="T1295"/>
  <c r="AE1295" s="1"/>
  <c r="S1295"/>
  <c r="R1295"/>
  <c r="Q1295"/>
  <c r="P1295"/>
  <c r="O1295"/>
  <c r="N1295"/>
  <c r="M1295"/>
  <c r="L1295"/>
  <c r="K1295"/>
  <c r="J1295"/>
  <c r="I1295"/>
  <c r="H1295"/>
  <c r="G1295"/>
  <c r="F1295"/>
  <c r="E1295"/>
  <c r="V1295" s="1"/>
  <c r="D1295"/>
  <c r="AB1295" s="1"/>
  <c r="AA1295" s="1"/>
  <c r="C1295"/>
  <c r="B1295"/>
  <c r="A1295"/>
  <c r="AF1294"/>
  <c r="AE1294"/>
  <c r="AC1294"/>
  <c r="AB1294"/>
  <c r="Y1294"/>
  <c r="W1294"/>
  <c r="V1294"/>
  <c r="T1294"/>
  <c r="S1294"/>
  <c r="R1294"/>
  <c r="Q1294"/>
  <c r="P1294"/>
  <c r="O1294"/>
  <c r="N1294"/>
  <c r="M1294"/>
  <c r="L1294"/>
  <c r="K1294"/>
  <c r="J1294"/>
  <c r="I1294"/>
  <c r="H1294"/>
  <c r="G1294"/>
  <c r="F1294"/>
  <c r="E1294"/>
  <c r="D1294"/>
  <c r="C1294"/>
  <c r="B1294"/>
  <c r="A1294"/>
  <c r="AD1293"/>
  <c r="AC1293"/>
  <c r="Y1293"/>
  <c r="X1293"/>
  <c r="V1293"/>
  <c r="T1293"/>
  <c r="AF1293" s="1"/>
  <c r="S1293"/>
  <c r="R1293"/>
  <c r="Q1293"/>
  <c r="Z1293" s="1"/>
  <c r="P1293"/>
  <c r="O1293"/>
  <c r="N1293"/>
  <c r="M1293"/>
  <c r="L1293"/>
  <c r="K1293"/>
  <c r="J1293"/>
  <c r="I1293"/>
  <c r="H1293"/>
  <c r="G1293"/>
  <c r="F1293"/>
  <c r="E1293"/>
  <c r="W1293" s="1"/>
  <c r="D1293"/>
  <c r="AB1293" s="1"/>
  <c r="C1293"/>
  <c r="B1293"/>
  <c r="A1293"/>
  <c r="AF1292"/>
  <c r="AD1292"/>
  <c r="AC1292"/>
  <c r="AB1292" s="1"/>
  <c r="X1292"/>
  <c r="W1292"/>
  <c r="V1292"/>
  <c r="T1292"/>
  <c r="S1292"/>
  <c r="R1292"/>
  <c r="Q1292"/>
  <c r="P1292"/>
  <c r="O1292"/>
  <c r="N1292"/>
  <c r="M1292"/>
  <c r="L1292"/>
  <c r="K1292"/>
  <c r="J1292"/>
  <c r="I1292"/>
  <c r="H1292"/>
  <c r="G1292"/>
  <c r="F1292"/>
  <c r="E1292"/>
  <c r="Y1292" s="1"/>
  <c r="D1292"/>
  <c r="C1292"/>
  <c r="B1292"/>
  <c r="A1292"/>
  <c r="AD1291"/>
  <c r="AB1291"/>
  <c r="Y1291"/>
  <c r="W1291"/>
  <c r="V1291"/>
  <c r="T1291"/>
  <c r="S1291"/>
  <c r="R1291"/>
  <c r="Q1291"/>
  <c r="AF1291" s="1"/>
  <c r="P1291"/>
  <c r="O1291"/>
  <c r="N1291"/>
  <c r="AE1291" s="1"/>
  <c r="M1291"/>
  <c r="L1291"/>
  <c r="K1291"/>
  <c r="J1291"/>
  <c r="I1291"/>
  <c r="H1291"/>
  <c r="G1291"/>
  <c r="F1291"/>
  <c r="E1291"/>
  <c r="D1291"/>
  <c r="C1291"/>
  <c r="B1291"/>
  <c r="A1291"/>
  <c r="AE1290"/>
  <c r="AD1290"/>
  <c r="W1290"/>
  <c r="T1290"/>
  <c r="S1290"/>
  <c r="R1290"/>
  <c r="Q1290"/>
  <c r="P1290"/>
  <c r="O1290"/>
  <c r="N1290"/>
  <c r="M1290"/>
  <c r="L1290"/>
  <c r="K1290"/>
  <c r="J1290"/>
  <c r="I1290"/>
  <c r="H1290"/>
  <c r="G1290"/>
  <c r="F1290"/>
  <c r="E1290"/>
  <c r="V1290" s="1"/>
  <c r="D1290"/>
  <c r="AB1290" s="1"/>
  <c r="AA1290" s="1"/>
  <c r="C1290"/>
  <c r="B1290"/>
  <c r="A1290"/>
  <c r="AC1289"/>
  <c r="AB1289"/>
  <c r="V1289"/>
  <c r="T1289"/>
  <c r="S1289"/>
  <c r="R1289"/>
  <c r="Q1289"/>
  <c r="AF1289" s="1"/>
  <c r="P1289"/>
  <c r="O1289"/>
  <c r="N1289"/>
  <c r="AE1289" s="1"/>
  <c r="M1289"/>
  <c r="L1289"/>
  <c r="K1289"/>
  <c r="J1289"/>
  <c r="I1289"/>
  <c r="H1289"/>
  <c r="G1289"/>
  <c r="F1289"/>
  <c r="E1289"/>
  <c r="D1289"/>
  <c r="C1289"/>
  <c r="B1289"/>
  <c r="A1289"/>
  <c r="T1288"/>
  <c r="S1288"/>
  <c r="R1288"/>
  <c r="Q1288"/>
  <c r="Z1288" s="1"/>
  <c r="P1288"/>
  <c r="O1288"/>
  <c r="N1288"/>
  <c r="M1288"/>
  <c r="L1288"/>
  <c r="K1288"/>
  <c r="J1288"/>
  <c r="I1288"/>
  <c r="H1288"/>
  <c r="G1288"/>
  <c r="F1288"/>
  <c r="E1288"/>
  <c r="AC1288" s="1"/>
  <c r="AB1288" s="1"/>
  <c r="AA1288" s="1"/>
  <c r="D1288"/>
  <c r="C1288"/>
  <c r="B1288"/>
  <c r="A1288"/>
  <c r="AC1287"/>
  <c r="AB1287"/>
  <c r="AA1287" s="1"/>
  <c r="X1287"/>
  <c r="W1287"/>
  <c r="V1287"/>
  <c r="T1287"/>
  <c r="AE1287" s="1"/>
  <c r="S1287"/>
  <c r="R1287"/>
  <c r="Q1287"/>
  <c r="P1287"/>
  <c r="O1287"/>
  <c r="N1287"/>
  <c r="M1287"/>
  <c r="L1287"/>
  <c r="K1287"/>
  <c r="J1287"/>
  <c r="I1287"/>
  <c r="H1287"/>
  <c r="G1287"/>
  <c r="F1287"/>
  <c r="E1287"/>
  <c r="AD1287" s="1"/>
  <c r="D1287"/>
  <c r="C1287"/>
  <c r="B1287"/>
  <c r="A1287"/>
  <c r="AB1286"/>
  <c r="AA1286" s="1"/>
  <c r="T1286"/>
  <c r="AE1286" s="1"/>
  <c r="S1286"/>
  <c r="R1286"/>
  <c r="Q1286"/>
  <c r="P1286"/>
  <c r="O1286"/>
  <c r="N1286"/>
  <c r="M1286"/>
  <c r="L1286"/>
  <c r="K1286"/>
  <c r="J1286"/>
  <c r="I1286"/>
  <c r="H1286"/>
  <c r="G1286"/>
  <c r="F1286"/>
  <c r="E1286"/>
  <c r="D1286"/>
  <c r="C1286"/>
  <c r="B1286"/>
  <c r="A1286"/>
  <c r="AF1285"/>
  <c r="AB1285"/>
  <c r="AA1285" s="1"/>
  <c r="Z1285" s="1"/>
  <c r="X1285"/>
  <c r="T1285"/>
  <c r="AE1285" s="1"/>
  <c r="S1285"/>
  <c r="R1285"/>
  <c r="Q1285"/>
  <c r="P1285"/>
  <c r="O1285"/>
  <c r="N1285"/>
  <c r="M1285"/>
  <c r="L1285"/>
  <c r="K1285"/>
  <c r="J1285"/>
  <c r="I1285"/>
  <c r="H1285"/>
  <c r="G1285"/>
  <c r="F1285"/>
  <c r="E1285"/>
  <c r="Y1285" s="1"/>
  <c r="D1285"/>
  <c r="C1285"/>
  <c r="B1285"/>
  <c r="A1285"/>
  <c r="AE1284"/>
  <c r="AD1284"/>
  <c r="Y1284"/>
  <c r="X1284"/>
  <c r="W1284"/>
  <c r="T1284"/>
  <c r="AF1284" s="1"/>
  <c r="S1284"/>
  <c r="R1284"/>
  <c r="Q1284"/>
  <c r="P1284"/>
  <c r="O1284"/>
  <c r="N1284"/>
  <c r="M1284"/>
  <c r="L1284"/>
  <c r="K1284"/>
  <c r="J1284"/>
  <c r="I1284"/>
  <c r="H1284"/>
  <c r="G1284"/>
  <c r="F1284"/>
  <c r="E1284"/>
  <c r="V1284" s="1"/>
  <c r="D1284"/>
  <c r="C1284"/>
  <c r="B1284"/>
  <c r="A1284"/>
  <c r="AE1283"/>
  <c r="AC1283"/>
  <c r="X1283"/>
  <c r="W1283"/>
  <c r="V1283"/>
  <c r="T1283"/>
  <c r="AF1283" s="1"/>
  <c r="S1283"/>
  <c r="R1283"/>
  <c r="Q1283"/>
  <c r="P1283"/>
  <c r="O1283"/>
  <c r="N1283"/>
  <c r="M1283"/>
  <c r="L1283"/>
  <c r="K1283"/>
  <c r="J1283"/>
  <c r="I1283"/>
  <c r="H1283"/>
  <c r="G1283"/>
  <c r="F1283"/>
  <c r="E1283"/>
  <c r="AD1283" s="1"/>
  <c r="D1283"/>
  <c r="AB1283" s="1"/>
  <c r="AA1283" s="1"/>
  <c r="C1283"/>
  <c r="B1283"/>
  <c r="A1283"/>
  <c r="AE1282"/>
  <c r="AD1282"/>
  <c r="Y1282"/>
  <c r="X1282"/>
  <c r="V1282"/>
  <c r="T1282"/>
  <c r="AF1282" s="1"/>
  <c r="S1282"/>
  <c r="R1282"/>
  <c r="Q1282"/>
  <c r="P1282"/>
  <c r="O1282"/>
  <c r="N1282"/>
  <c r="M1282"/>
  <c r="L1282"/>
  <c r="K1282"/>
  <c r="J1282"/>
  <c r="I1282"/>
  <c r="H1282"/>
  <c r="G1282"/>
  <c r="F1282"/>
  <c r="E1282"/>
  <c r="D1282"/>
  <c r="AB1282" s="1"/>
  <c r="AA1282" s="1"/>
  <c r="Z1282" s="1"/>
  <c r="C1282"/>
  <c r="B1282"/>
  <c r="A1282"/>
  <c r="AD1281"/>
  <c r="AC1281"/>
  <c r="Y1281"/>
  <c r="X1281"/>
  <c r="W1281"/>
  <c r="T1281"/>
  <c r="AE1281" s="1"/>
  <c r="S1281"/>
  <c r="R1281"/>
  <c r="Q1281"/>
  <c r="P1281"/>
  <c r="O1281"/>
  <c r="N1281"/>
  <c r="M1281"/>
  <c r="L1281"/>
  <c r="K1281"/>
  <c r="J1281"/>
  <c r="I1281"/>
  <c r="H1281"/>
  <c r="G1281"/>
  <c r="F1281"/>
  <c r="E1281"/>
  <c r="V1281" s="1"/>
  <c r="D1281"/>
  <c r="AB1281" s="1"/>
  <c r="AA1281" s="1"/>
  <c r="C1281"/>
  <c r="B1281"/>
  <c r="A1281"/>
  <c r="AF1280"/>
  <c r="AE1280"/>
  <c r="AC1280"/>
  <c r="AB1280" s="1"/>
  <c r="Y1280"/>
  <c r="W1280"/>
  <c r="V1280"/>
  <c r="T1280"/>
  <c r="S1280"/>
  <c r="R1280"/>
  <c r="Q1280"/>
  <c r="Z1280" s="1"/>
  <c r="P1280"/>
  <c r="O1280"/>
  <c r="N1280"/>
  <c r="M1280"/>
  <c r="L1280"/>
  <c r="K1280"/>
  <c r="J1280"/>
  <c r="I1280"/>
  <c r="H1280"/>
  <c r="G1280"/>
  <c r="F1280"/>
  <c r="E1280"/>
  <c r="D1280"/>
  <c r="C1280"/>
  <c r="B1280"/>
  <c r="A1280"/>
  <c r="AD1279"/>
  <c r="AC1279"/>
  <c r="Y1279"/>
  <c r="X1279"/>
  <c r="V1279"/>
  <c r="T1279"/>
  <c r="AF1279" s="1"/>
  <c r="S1279"/>
  <c r="R1279"/>
  <c r="Q1279"/>
  <c r="Z1279" s="1"/>
  <c r="P1279"/>
  <c r="O1279"/>
  <c r="N1279"/>
  <c r="M1279"/>
  <c r="L1279"/>
  <c r="K1279"/>
  <c r="J1279"/>
  <c r="I1279"/>
  <c r="H1279"/>
  <c r="G1279"/>
  <c r="F1279"/>
  <c r="E1279"/>
  <c r="W1279" s="1"/>
  <c r="D1279"/>
  <c r="AB1279" s="1"/>
  <c r="C1279"/>
  <c r="B1279"/>
  <c r="A1279"/>
  <c r="AF1278"/>
  <c r="AD1278"/>
  <c r="AC1278"/>
  <c r="X1278"/>
  <c r="W1278"/>
  <c r="V1278"/>
  <c r="T1278"/>
  <c r="S1278"/>
  <c r="R1278"/>
  <c r="Q1278"/>
  <c r="P1278"/>
  <c r="O1278"/>
  <c r="N1278"/>
  <c r="M1278"/>
  <c r="L1278"/>
  <c r="K1278"/>
  <c r="J1278"/>
  <c r="I1278"/>
  <c r="H1278"/>
  <c r="G1278"/>
  <c r="F1278"/>
  <c r="E1278"/>
  <c r="Y1278" s="1"/>
  <c r="D1278"/>
  <c r="AB1278" s="1"/>
  <c r="AA1278" s="1"/>
  <c r="Z1278" s="1"/>
  <c r="C1278"/>
  <c r="B1278"/>
  <c r="A1278"/>
  <c r="AD1277"/>
  <c r="AB1277"/>
  <c r="Y1277"/>
  <c r="W1277"/>
  <c r="V1277"/>
  <c r="T1277"/>
  <c r="S1277"/>
  <c r="R1277"/>
  <c r="Q1277"/>
  <c r="AF1277" s="1"/>
  <c r="P1277"/>
  <c r="O1277"/>
  <c r="N1277"/>
  <c r="AE1277" s="1"/>
  <c r="M1277"/>
  <c r="L1277"/>
  <c r="K1277"/>
  <c r="J1277"/>
  <c r="I1277"/>
  <c r="H1277"/>
  <c r="G1277"/>
  <c r="F1277"/>
  <c r="E1277"/>
  <c r="D1277"/>
  <c r="C1277"/>
  <c r="B1277"/>
  <c r="A1277"/>
  <c r="AE1276"/>
  <c r="AD1276"/>
  <c r="W1276"/>
  <c r="T1276"/>
  <c r="S1276"/>
  <c r="R1276"/>
  <c r="Q1276"/>
  <c r="Z1276" s="1"/>
  <c r="P1276"/>
  <c r="O1276"/>
  <c r="N1276"/>
  <c r="M1276"/>
  <c r="L1276"/>
  <c r="K1276"/>
  <c r="J1276"/>
  <c r="I1276"/>
  <c r="H1276"/>
  <c r="G1276"/>
  <c r="F1276"/>
  <c r="E1276"/>
  <c r="V1276" s="1"/>
  <c r="D1276"/>
  <c r="C1276"/>
  <c r="B1276"/>
  <c r="A1276"/>
  <c r="AC1275"/>
  <c r="AB1275"/>
  <c r="X1275"/>
  <c r="W1275"/>
  <c r="V1275"/>
  <c r="T1275"/>
  <c r="AF1275" s="1"/>
  <c r="S1275"/>
  <c r="R1275"/>
  <c r="Q1275"/>
  <c r="P1275"/>
  <c r="O1275"/>
  <c r="N1275"/>
  <c r="AE1275" s="1"/>
  <c r="M1275"/>
  <c r="L1275"/>
  <c r="K1275"/>
  <c r="J1275"/>
  <c r="I1275"/>
  <c r="H1275"/>
  <c r="G1275"/>
  <c r="F1275"/>
  <c r="E1275"/>
  <c r="AD1275" s="1"/>
  <c r="D1275"/>
  <c r="C1275"/>
  <c r="B1275"/>
  <c r="A1275"/>
  <c r="AD1274"/>
  <c r="T1274"/>
  <c r="AE1274" s="1"/>
  <c r="S1274"/>
  <c r="R1274"/>
  <c r="Q1274"/>
  <c r="P1274"/>
  <c r="O1274"/>
  <c r="N1274"/>
  <c r="M1274"/>
  <c r="L1274"/>
  <c r="K1274"/>
  <c r="J1274"/>
  <c r="I1274"/>
  <c r="H1274"/>
  <c r="G1274"/>
  <c r="F1274"/>
  <c r="E1274"/>
  <c r="D1274"/>
  <c r="AB1274" s="1"/>
  <c r="AA1274" s="1"/>
  <c r="C1274"/>
  <c r="B1274"/>
  <c r="A1274"/>
  <c r="AB1273"/>
  <c r="AA1273" s="1"/>
  <c r="T1273"/>
  <c r="S1273"/>
  <c r="R1273"/>
  <c r="Q1273"/>
  <c r="P1273"/>
  <c r="O1273"/>
  <c r="N1273"/>
  <c r="AE1273" s="1"/>
  <c r="M1273"/>
  <c r="L1273"/>
  <c r="K1273"/>
  <c r="J1273"/>
  <c r="I1273"/>
  <c r="H1273"/>
  <c r="G1273"/>
  <c r="F1273"/>
  <c r="E1273"/>
  <c r="D1273"/>
  <c r="C1273"/>
  <c r="B1273"/>
  <c r="A1273"/>
  <c r="Y1272"/>
  <c r="X1272"/>
  <c r="T1272"/>
  <c r="S1272"/>
  <c r="R1272"/>
  <c r="Q1272"/>
  <c r="P1272"/>
  <c r="O1272"/>
  <c r="N1272"/>
  <c r="M1272"/>
  <c r="L1272"/>
  <c r="K1272"/>
  <c r="J1272"/>
  <c r="I1272"/>
  <c r="H1272"/>
  <c r="G1272"/>
  <c r="F1272"/>
  <c r="E1272"/>
  <c r="V1272" s="1"/>
  <c r="D1272"/>
  <c r="C1272"/>
  <c r="B1272"/>
  <c r="A1272"/>
  <c r="AC1271"/>
  <c r="X1271"/>
  <c r="W1271"/>
  <c r="V1271"/>
  <c r="T1271"/>
  <c r="AE1271" s="1"/>
  <c r="S1271"/>
  <c r="R1271"/>
  <c r="Q1271"/>
  <c r="P1271"/>
  <c r="O1271"/>
  <c r="N1271"/>
  <c r="M1271"/>
  <c r="L1271"/>
  <c r="K1271"/>
  <c r="J1271"/>
  <c r="I1271"/>
  <c r="H1271"/>
  <c r="G1271"/>
  <c r="F1271"/>
  <c r="E1271"/>
  <c r="AD1271" s="1"/>
  <c r="D1271"/>
  <c r="AB1271" s="1"/>
  <c r="AA1271" s="1"/>
  <c r="C1271"/>
  <c r="B1271"/>
  <c r="A1271"/>
  <c r="AF1270"/>
  <c r="Y1270"/>
  <c r="X1270"/>
  <c r="T1270"/>
  <c r="AE1270" s="1"/>
  <c r="S1270"/>
  <c r="R1270"/>
  <c r="Q1270"/>
  <c r="P1270"/>
  <c r="O1270"/>
  <c r="N1270"/>
  <c r="M1270"/>
  <c r="L1270"/>
  <c r="K1270"/>
  <c r="J1270"/>
  <c r="I1270"/>
  <c r="H1270"/>
  <c r="G1270"/>
  <c r="F1270"/>
  <c r="E1270"/>
  <c r="AD1270" s="1"/>
  <c r="D1270"/>
  <c r="AB1270" s="1"/>
  <c r="AA1270" s="1"/>
  <c r="Z1270" s="1"/>
  <c r="C1270"/>
  <c r="B1270"/>
  <c r="A1270"/>
  <c r="AF1269"/>
  <c r="AD1269"/>
  <c r="AC1269"/>
  <c r="Y1269"/>
  <c r="X1269"/>
  <c r="W1269"/>
  <c r="T1269"/>
  <c r="S1269"/>
  <c r="R1269"/>
  <c r="Q1269"/>
  <c r="P1269"/>
  <c r="O1269"/>
  <c r="N1269"/>
  <c r="M1269"/>
  <c r="L1269"/>
  <c r="K1269"/>
  <c r="J1269"/>
  <c r="I1269"/>
  <c r="H1269"/>
  <c r="G1269"/>
  <c r="F1269"/>
  <c r="E1269"/>
  <c r="V1269" s="1"/>
  <c r="U1269" s="1"/>
  <c r="D1269"/>
  <c r="AB1269" s="1"/>
  <c r="AA1269" s="1"/>
  <c r="C1269"/>
  <c r="B1269"/>
  <c r="A1269"/>
  <c r="AE1268"/>
  <c r="AD1268"/>
  <c r="Y1268"/>
  <c r="X1268"/>
  <c r="V1268"/>
  <c r="T1268"/>
  <c r="AF1268" s="1"/>
  <c r="S1268"/>
  <c r="R1268"/>
  <c r="Q1268"/>
  <c r="Z1268" s="1"/>
  <c r="P1268"/>
  <c r="O1268"/>
  <c r="N1268"/>
  <c r="M1268"/>
  <c r="L1268"/>
  <c r="K1268"/>
  <c r="J1268"/>
  <c r="I1268"/>
  <c r="H1268"/>
  <c r="G1268"/>
  <c r="F1268"/>
  <c r="E1268"/>
  <c r="D1268"/>
  <c r="C1268"/>
  <c r="B1268"/>
  <c r="A1268"/>
  <c r="AD1267"/>
  <c r="AC1267"/>
  <c r="Y1267"/>
  <c r="X1267"/>
  <c r="W1267"/>
  <c r="T1267"/>
  <c r="AE1267" s="1"/>
  <c r="S1267"/>
  <c r="R1267"/>
  <c r="Q1267"/>
  <c r="P1267"/>
  <c r="O1267"/>
  <c r="N1267"/>
  <c r="M1267"/>
  <c r="L1267"/>
  <c r="K1267"/>
  <c r="J1267"/>
  <c r="I1267"/>
  <c r="H1267"/>
  <c r="G1267"/>
  <c r="F1267"/>
  <c r="E1267"/>
  <c r="V1267" s="1"/>
  <c r="D1267"/>
  <c r="AB1267" s="1"/>
  <c r="AA1267" s="1"/>
  <c r="C1267"/>
  <c r="B1267"/>
  <c r="A1267"/>
  <c r="AF1266"/>
  <c r="AE1266"/>
  <c r="AC1266"/>
  <c r="AB1266"/>
  <c r="Y1266"/>
  <c r="W1266"/>
  <c r="V1266"/>
  <c r="T1266"/>
  <c r="S1266"/>
  <c r="R1266"/>
  <c r="Q1266"/>
  <c r="P1266"/>
  <c r="O1266"/>
  <c r="N1266"/>
  <c r="M1266"/>
  <c r="L1266"/>
  <c r="K1266"/>
  <c r="J1266"/>
  <c r="I1266"/>
  <c r="H1266"/>
  <c r="G1266"/>
  <c r="F1266"/>
  <c r="E1266"/>
  <c r="D1266"/>
  <c r="C1266"/>
  <c r="B1266"/>
  <c r="A1266"/>
  <c r="AD1265"/>
  <c r="AC1265"/>
  <c r="Y1265"/>
  <c r="X1265"/>
  <c r="V1265"/>
  <c r="T1265"/>
  <c r="AF1265" s="1"/>
  <c r="S1265"/>
  <c r="R1265"/>
  <c r="Q1265"/>
  <c r="Z1265" s="1"/>
  <c r="P1265"/>
  <c r="O1265"/>
  <c r="N1265"/>
  <c r="M1265"/>
  <c r="L1265"/>
  <c r="K1265"/>
  <c r="J1265"/>
  <c r="I1265"/>
  <c r="H1265"/>
  <c r="G1265"/>
  <c r="F1265"/>
  <c r="E1265"/>
  <c r="W1265" s="1"/>
  <c r="D1265"/>
  <c r="AB1265" s="1"/>
  <c r="C1265"/>
  <c r="B1265"/>
  <c r="A1265"/>
  <c r="AF1264"/>
  <c r="AD1264"/>
  <c r="AC1264"/>
  <c r="AB1264" s="1"/>
  <c r="X1264"/>
  <c r="W1264"/>
  <c r="V1264"/>
  <c r="T1264"/>
  <c r="S1264"/>
  <c r="R1264"/>
  <c r="Q1264"/>
  <c r="P1264"/>
  <c r="O1264"/>
  <c r="N1264"/>
  <c r="M1264"/>
  <c r="L1264"/>
  <c r="K1264"/>
  <c r="J1264"/>
  <c r="I1264"/>
  <c r="H1264"/>
  <c r="G1264"/>
  <c r="F1264"/>
  <c r="E1264"/>
  <c r="Y1264" s="1"/>
  <c r="D1264"/>
  <c r="C1264"/>
  <c r="B1264"/>
  <c r="A1264"/>
  <c r="AD1263"/>
  <c r="AB1263"/>
  <c r="Y1263"/>
  <c r="W1263"/>
  <c r="V1263"/>
  <c r="T1263"/>
  <c r="S1263"/>
  <c r="R1263"/>
  <c r="Q1263"/>
  <c r="AF1263" s="1"/>
  <c r="P1263"/>
  <c r="O1263"/>
  <c r="N1263"/>
  <c r="AE1263" s="1"/>
  <c r="M1263"/>
  <c r="L1263"/>
  <c r="K1263"/>
  <c r="J1263"/>
  <c r="I1263"/>
  <c r="H1263"/>
  <c r="G1263"/>
  <c r="F1263"/>
  <c r="E1263"/>
  <c r="D1263"/>
  <c r="C1263"/>
  <c r="B1263"/>
  <c r="A1263"/>
  <c r="AE1262"/>
  <c r="AD1262"/>
  <c r="W1262"/>
  <c r="T1262"/>
  <c r="S1262"/>
  <c r="R1262"/>
  <c r="Q1262"/>
  <c r="P1262"/>
  <c r="O1262"/>
  <c r="N1262"/>
  <c r="M1262"/>
  <c r="L1262"/>
  <c r="K1262"/>
  <c r="J1262"/>
  <c r="I1262"/>
  <c r="H1262"/>
  <c r="G1262"/>
  <c r="F1262"/>
  <c r="E1262"/>
  <c r="V1262" s="1"/>
  <c r="D1262"/>
  <c r="AB1262" s="1"/>
  <c r="AA1262" s="1"/>
  <c r="C1262"/>
  <c r="B1262"/>
  <c r="A1262"/>
  <c r="AC1261"/>
  <c r="AB1261"/>
  <c r="X1261"/>
  <c r="W1261"/>
  <c r="V1261"/>
  <c r="T1261"/>
  <c r="AF1261" s="1"/>
  <c r="S1261"/>
  <c r="R1261"/>
  <c r="Q1261"/>
  <c r="P1261"/>
  <c r="O1261"/>
  <c r="N1261"/>
  <c r="AE1261" s="1"/>
  <c r="M1261"/>
  <c r="L1261"/>
  <c r="K1261"/>
  <c r="J1261"/>
  <c r="I1261"/>
  <c r="H1261"/>
  <c r="G1261"/>
  <c r="F1261"/>
  <c r="E1261"/>
  <c r="AD1261" s="1"/>
  <c r="D1261"/>
  <c r="C1261"/>
  <c r="B1261"/>
  <c r="A1261"/>
  <c r="AD1260"/>
  <c r="V1260"/>
  <c r="T1260"/>
  <c r="AF1260" s="1"/>
  <c r="S1260"/>
  <c r="R1260"/>
  <c r="Q1260"/>
  <c r="Z1260" s="1"/>
  <c r="P1260"/>
  <c r="O1260"/>
  <c r="N1260"/>
  <c r="AE1260" s="1"/>
  <c r="M1260"/>
  <c r="L1260"/>
  <c r="K1260"/>
  <c r="J1260"/>
  <c r="I1260"/>
  <c r="H1260"/>
  <c r="G1260"/>
  <c r="F1260"/>
  <c r="E1260"/>
  <c r="D1260"/>
  <c r="C1260"/>
  <c r="B1260"/>
  <c r="A1260"/>
  <c r="AC1259"/>
  <c r="AB1259"/>
  <c r="AA1259" s="1"/>
  <c r="W1259"/>
  <c r="T1259"/>
  <c r="AE1259" s="1"/>
  <c r="S1259"/>
  <c r="R1259"/>
  <c r="Q1259"/>
  <c r="Z1259" s="1"/>
  <c r="P1259"/>
  <c r="O1259"/>
  <c r="N1259"/>
  <c r="M1259"/>
  <c r="L1259"/>
  <c r="K1259"/>
  <c r="J1259"/>
  <c r="I1259"/>
  <c r="H1259"/>
  <c r="G1259"/>
  <c r="F1259"/>
  <c r="E1259"/>
  <c r="V1259" s="1"/>
  <c r="D1259"/>
  <c r="C1259"/>
  <c r="B1259"/>
  <c r="A1259"/>
  <c r="AC1258"/>
  <c r="AB1258"/>
  <c r="V1258"/>
  <c r="T1258"/>
  <c r="S1258"/>
  <c r="R1258"/>
  <c r="Q1258"/>
  <c r="AF1258" s="1"/>
  <c r="P1258"/>
  <c r="O1258"/>
  <c r="N1258"/>
  <c r="AE1258" s="1"/>
  <c r="M1258"/>
  <c r="L1258"/>
  <c r="K1258"/>
  <c r="J1258"/>
  <c r="I1258"/>
  <c r="H1258"/>
  <c r="G1258"/>
  <c r="F1258"/>
  <c r="E1258"/>
  <c r="D1258"/>
  <c r="C1258"/>
  <c r="B1258"/>
  <c r="A1258"/>
  <c r="AC1257"/>
  <c r="T1257"/>
  <c r="S1257"/>
  <c r="R1257"/>
  <c r="Q1257"/>
  <c r="Z1257" s="1"/>
  <c r="P1257"/>
  <c r="O1257"/>
  <c r="N1257"/>
  <c r="M1257"/>
  <c r="L1257"/>
  <c r="K1257"/>
  <c r="J1257"/>
  <c r="I1257"/>
  <c r="H1257"/>
  <c r="G1257"/>
  <c r="F1257"/>
  <c r="E1257"/>
  <c r="D1257"/>
  <c r="AB1257" s="1"/>
  <c r="AA1257" s="1"/>
  <c r="C1257"/>
  <c r="B1257"/>
  <c r="A1257"/>
  <c r="Z1256"/>
  <c r="T1256"/>
  <c r="S1256"/>
  <c r="R1256"/>
  <c r="Q1256"/>
  <c r="AF1256" s="1"/>
  <c r="P1256"/>
  <c r="O1256"/>
  <c r="N1256"/>
  <c r="AE1256" s="1"/>
  <c r="M1256"/>
  <c r="L1256"/>
  <c r="K1256"/>
  <c r="J1256"/>
  <c r="I1256"/>
  <c r="H1256"/>
  <c r="G1256"/>
  <c r="F1256"/>
  <c r="E1256"/>
  <c r="D1256"/>
  <c r="C1256"/>
  <c r="B1256"/>
  <c r="A1256"/>
  <c r="Z1255"/>
  <c r="T1255"/>
  <c r="S1255"/>
  <c r="R1255"/>
  <c r="Q1255"/>
  <c r="P1255"/>
  <c r="O1255"/>
  <c r="N1255"/>
  <c r="M1255"/>
  <c r="L1255"/>
  <c r="K1255"/>
  <c r="J1255"/>
  <c r="I1255"/>
  <c r="H1255"/>
  <c r="G1255"/>
  <c r="F1255"/>
  <c r="E1255"/>
  <c r="D1255"/>
  <c r="AB1255" s="1"/>
  <c r="AA1255" s="1"/>
  <c r="C1255"/>
  <c r="B1255"/>
  <c r="A1255"/>
  <c r="AD1254"/>
  <c r="AC1254"/>
  <c r="X1254"/>
  <c r="W1254"/>
  <c r="V1254"/>
  <c r="T1254"/>
  <c r="S1254"/>
  <c r="R1254"/>
  <c r="Q1254"/>
  <c r="P1254"/>
  <c r="O1254"/>
  <c r="N1254"/>
  <c r="M1254"/>
  <c r="L1254"/>
  <c r="K1254"/>
  <c r="J1254"/>
  <c r="I1254"/>
  <c r="H1254"/>
  <c r="G1254"/>
  <c r="F1254"/>
  <c r="E1254"/>
  <c r="Y1254" s="1"/>
  <c r="D1254"/>
  <c r="AB1254" s="1"/>
  <c r="AA1254" s="1"/>
  <c r="Z1254" s="1"/>
  <c r="C1254"/>
  <c r="B1254"/>
  <c r="A1254"/>
  <c r="Y1253"/>
  <c r="T1253"/>
  <c r="AE1253" s="1"/>
  <c r="S1253"/>
  <c r="R1253"/>
  <c r="Q1253"/>
  <c r="P1253"/>
  <c r="O1253"/>
  <c r="N1253"/>
  <c r="M1253"/>
  <c r="L1253"/>
  <c r="K1253"/>
  <c r="J1253"/>
  <c r="I1253"/>
  <c r="H1253"/>
  <c r="G1253"/>
  <c r="F1253"/>
  <c r="E1253"/>
  <c r="AD1253" s="1"/>
  <c r="D1253"/>
  <c r="AB1253" s="1"/>
  <c r="AA1253" s="1"/>
  <c r="C1253"/>
  <c r="B1253"/>
  <c r="A1253"/>
  <c r="AF1252"/>
  <c r="AD1252"/>
  <c r="AC1252"/>
  <c r="X1252"/>
  <c r="W1252"/>
  <c r="V1252"/>
  <c r="T1252"/>
  <c r="S1252"/>
  <c r="R1252"/>
  <c r="Q1252"/>
  <c r="P1252"/>
  <c r="O1252"/>
  <c r="N1252"/>
  <c r="M1252"/>
  <c r="L1252"/>
  <c r="K1252"/>
  <c r="J1252"/>
  <c r="I1252"/>
  <c r="H1252"/>
  <c r="G1252"/>
  <c r="F1252"/>
  <c r="E1252"/>
  <c r="Y1252" s="1"/>
  <c r="D1252"/>
  <c r="C1252"/>
  <c r="B1252"/>
  <c r="A1252"/>
  <c r="AE1251"/>
  <c r="AD1251"/>
  <c r="AB1251"/>
  <c r="Y1251"/>
  <c r="W1251"/>
  <c r="T1251"/>
  <c r="S1251"/>
  <c r="R1251"/>
  <c r="Q1251"/>
  <c r="AF1251" s="1"/>
  <c r="P1251"/>
  <c r="O1251"/>
  <c r="N1251"/>
  <c r="M1251"/>
  <c r="L1251"/>
  <c r="K1251"/>
  <c r="J1251"/>
  <c r="I1251"/>
  <c r="H1251"/>
  <c r="G1251"/>
  <c r="F1251"/>
  <c r="E1251"/>
  <c r="V1251" s="1"/>
  <c r="D1251"/>
  <c r="C1251"/>
  <c r="B1251"/>
  <c r="A1251"/>
  <c r="AE1250"/>
  <c r="AD1250"/>
  <c r="Y1250"/>
  <c r="X1250"/>
  <c r="W1250"/>
  <c r="T1250"/>
  <c r="AF1250" s="1"/>
  <c r="S1250"/>
  <c r="R1250"/>
  <c r="Q1250"/>
  <c r="P1250"/>
  <c r="O1250"/>
  <c r="N1250"/>
  <c r="M1250"/>
  <c r="L1250"/>
  <c r="K1250"/>
  <c r="J1250"/>
  <c r="I1250"/>
  <c r="H1250"/>
  <c r="G1250"/>
  <c r="F1250"/>
  <c r="E1250"/>
  <c r="V1250" s="1"/>
  <c r="D1250"/>
  <c r="AB1250" s="1"/>
  <c r="AA1250" s="1"/>
  <c r="Z1250" s="1"/>
  <c r="C1250"/>
  <c r="B1250"/>
  <c r="A1250"/>
  <c r="AC1249"/>
  <c r="X1249"/>
  <c r="W1249"/>
  <c r="V1249"/>
  <c r="T1249"/>
  <c r="AF1249" s="1"/>
  <c r="S1249"/>
  <c r="R1249"/>
  <c r="Q1249"/>
  <c r="P1249"/>
  <c r="O1249"/>
  <c r="N1249"/>
  <c r="AE1249" s="1"/>
  <c r="M1249"/>
  <c r="L1249"/>
  <c r="K1249"/>
  <c r="J1249"/>
  <c r="I1249"/>
  <c r="H1249"/>
  <c r="G1249"/>
  <c r="F1249"/>
  <c r="E1249"/>
  <c r="AD1249" s="1"/>
  <c r="D1249"/>
  <c r="AB1249" s="1"/>
  <c r="C1249"/>
  <c r="B1249"/>
  <c r="A1249"/>
  <c r="AD1248"/>
  <c r="Y1248"/>
  <c r="X1248"/>
  <c r="V1248"/>
  <c r="T1248"/>
  <c r="AF1248" s="1"/>
  <c r="S1248"/>
  <c r="R1248"/>
  <c r="Q1248"/>
  <c r="Z1248" s="1"/>
  <c r="P1248"/>
  <c r="O1248"/>
  <c r="N1248"/>
  <c r="AE1248" s="1"/>
  <c r="M1248"/>
  <c r="L1248"/>
  <c r="K1248"/>
  <c r="J1248"/>
  <c r="I1248"/>
  <c r="H1248"/>
  <c r="G1248"/>
  <c r="F1248"/>
  <c r="E1248"/>
  <c r="D1248"/>
  <c r="C1248"/>
  <c r="B1248"/>
  <c r="A1248"/>
  <c r="AD1247"/>
  <c r="AC1247"/>
  <c r="Y1247"/>
  <c r="X1247"/>
  <c r="W1247"/>
  <c r="T1247"/>
  <c r="AE1247" s="1"/>
  <c r="S1247"/>
  <c r="R1247"/>
  <c r="Q1247"/>
  <c r="P1247"/>
  <c r="O1247"/>
  <c r="N1247"/>
  <c r="M1247"/>
  <c r="L1247"/>
  <c r="K1247"/>
  <c r="J1247"/>
  <c r="I1247"/>
  <c r="H1247"/>
  <c r="G1247"/>
  <c r="F1247"/>
  <c r="E1247"/>
  <c r="V1247" s="1"/>
  <c r="D1247"/>
  <c r="AB1247" s="1"/>
  <c r="AA1247" s="1"/>
  <c r="C1247"/>
  <c r="B1247"/>
  <c r="A1247"/>
  <c r="AF1246"/>
  <c r="AC1246"/>
  <c r="AB1246"/>
  <c r="Y1246"/>
  <c r="W1246"/>
  <c r="V1246"/>
  <c r="T1246"/>
  <c r="S1246"/>
  <c r="R1246"/>
  <c r="Q1246"/>
  <c r="P1246"/>
  <c r="O1246"/>
  <c r="N1246"/>
  <c r="AE1246" s="1"/>
  <c r="M1246"/>
  <c r="L1246"/>
  <c r="K1246"/>
  <c r="J1246"/>
  <c r="I1246"/>
  <c r="H1246"/>
  <c r="G1246"/>
  <c r="F1246"/>
  <c r="E1246"/>
  <c r="D1246"/>
  <c r="C1246"/>
  <c r="B1246"/>
  <c r="A1246"/>
  <c r="AD1245"/>
  <c r="AC1245"/>
  <c r="Y1245"/>
  <c r="X1245"/>
  <c r="V1245"/>
  <c r="T1245"/>
  <c r="AF1245" s="1"/>
  <c r="S1245"/>
  <c r="R1245"/>
  <c r="Q1245"/>
  <c r="Z1245" s="1"/>
  <c r="P1245"/>
  <c r="O1245"/>
  <c r="N1245"/>
  <c r="M1245"/>
  <c r="L1245"/>
  <c r="K1245"/>
  <c r="J1245"/>
  <c r="I1245"/>
  <c r="H1245"/>
  <c r="G1245"/>
  <c r="F1245"/>
  <c r="E1245"/>
  <c r="W1245" s="1"/>
  <c r="D1245"/>
  <c r="AB1245" s="1"/>
  <c r="C1245"/>
  <c r="B1245"/>
  <c r="A1245"/>
  <c r="AF1244"/>
  <c r="AD1244"/>
  <c r="AC1244"/>
  <c r="AB1244" s="1"/>
  <c r="X1244"/>
  <c r="W1244"/>
  <c r="V1244"/>
  <c r="T1244"/>
  <c r="S1244"/>
  <c r="R1244"/>
  <c r="Q1244"/>
  <c r="P1244"/>
  <c r="O1244"/>
  <c r="N1244"/>
  <c r="M1244"/>
  <c r="L1244"/>
  <c r="K1244"/>
  <c r="J1244"/>
  <c r="I1244"/>
  <c r="H1244"/>
  <c r="G1244"/>
  <c r="F1244"/>
  <c r="E1244"/>
  <c r="Y1244" s="1"/>
  <c r="D1244"/>
  <c r="C1244"/>
  <c r="B1244"/>
  <c r="A1244"/>
  <c r="AD1243"/>
  <c r="AB1243"/>
  <c r="AA1243" s="1"/>
  <c r="Y1243"/>
  <c r="W1243"/>
  <c r="V1243"/>
  <c r="T1243"/>
  <c r="S1243"/>
  <c r="R1243"/>
  <c r="Q1243"/>
  <c r="AF1243" s="1"/>
  <c r="P1243"/>
  <c r="O1243"/>
  <c r="N1243"/>
  <c r="AE1243" s="1"/>
  <c r="M1243"/>
  <c r="L1243"/>
  <c r="K1243"/>
  <c r="J1243"/>
  <c r="I1243"/>
  <c r="H1243"/>
  <c r="G1243"/>
  <c r="F1243"/>
  <c r="E1243"/>
  <c r="D1243"/>
  <c r="C1243"/>
  <c r="B1243"/>
  <c r="A1243"/>
  <c r="AE1242"/>
  <c r="AD1242"/>
  <c r="T1242"/>
  <c r="S1242"/>
  <c r="R1242"/>
  <c r="Q1242"/>
  <c r="P1242"/>
  <c r="O1242"/>
  <c r="N1242"/>
  <c r="M1242"/>
  <c r="L1242"/>
  <c r="K1242"/>
  <c r="J1242"/>
  <c r="I1242"/>
  <c r="H1242"/>
  <c r="G1242"/>
  <c r="F1242"/>
  <c r="E1242"/>
  <c r="W1242" s="1"/>
  <c r="D1242"/>
  <c r="AB1242" s="1"/>
  <c r="AA1242" s="1"/>
  <c r="C1242"/>
  <c r="B1242"/>
  <c r="A1242"/>
  <c r="AC1241"/>
  <c r="AB1241"/>
  <c r="AA1241" s="1"/>
  <c r="T1241"/>
  <c r="S1241"/>
  <c r="R1241"/>
  <c r="Q1241"/>
  <c r="P1241"/>
  <c r="O1241"/>
  <c r="N1241"/>
  <c r="AE1241" s="1"/>
  <c r="M1241"/>
  <c r="L1241"/>
  <c r="K1241"/>
  <c r="J1241"/>
  <c r="I1241"/>
  <c r="H1241"/>
  <c r="G1241"/>
  <c r="F1241"/>
  <c r="E1241"/>
  <c r="V1241" s="1"/>
  <c r="D1241"/>
  <c r="C1241"/>
  <c r="B1241"/>
  <c r="A1241"/>
  <c r="AC1240"/>
  <c r="AB1240" s="1"/>
  <c r="AA1240" s="1"/>
  <c r="Y1240"/>
  <c r="T1240"/>
  <c r="S1240"/>
  <c r="R1240"/>
  <c r="Q1240"/>
  <c r="P1240"/>
  <c r="O1240"/>
  <c r="N1240"/>
  <c r="M1240"/>
  <c r="L1240"/>
  <c r="K1240"/>
  <c r="J1240"/>
  <c r="I1240"/>
  <c r="H1240"/>
  <c r="G1240"/>
  <c r="F1240"/>
  <c r="E1240"/>
  <c r="D1240"/>
  <c r="C1240"/>
  <c r="B1240"/>
  <c r="A1240"/>
  <c r="AF1239"/>
  <c r="AC1239"/>
  <c r="AB1239"/>
  <c r="AA1239" s="1"/>
  <c r="X1239"/>
  <c r="W1239"/>
  <c r="V1239"/>
  <c r="T1239"/>
  <c r="AE1239" s="1"/>
  <c r="S1239"/>
  <c r="R1239"/>
  <c r="Q1239"/>
  <c r="P1239"/>
  <c r="O1239"/>
  <c r="N1239"/>
  <c r="M1239"/>
  <c r="L1239"/>
  <c r="K1239"/>
  <c r="J1239"/>
  <c r="I1239"/>
  <c r="H1239"/>
  <c r="G1239"/>
  <c r="F1239"/>
  <c r="E1239"/>
  <c r="AD1239" s="1"/>
  <c r="D1239"/>
  <c r="C1239"/>
  <c r="B1239"/>
  <c r="A1239"/>
  <c r="AB1238"/>
  <c r="AA1238" s="1"/>
  <c r="Z1238" s="1"/>
  <c r="Y1238"/>
  <c r="T1238"/>
  <c r="AE1238" s="1"/>
  <c r="S1238"/>
  <c r="R1238"/>
  <c r="Q1238"/>
  <c r="P1238"/>
  <c r="O1238"/>
  <c r="N1238"/>
  <c r="M1238"/>
  <c r="L1238"/>
  <c r="K1238"/>
  <c r="J1238"/>
  <c r="I1238"/>
  <c r="H1238"/>
  <c r="G1238"/>
  <c r="F1238"/>
  <c r="E1238"/>
  <c r="D1238"/>
  <c r="C1238"/>
  <c r="B1238"/>
  <c r="A1238"/>
  <c r="AD1237"/>
  <c r="AC1237"/>
  <c r="Y1237"/>
  <c r="X1237"/>
  <c r="W1237"/>
  <c r="T1237"/>
  <c r="AE1237" s="1"/>
  <c r="S1237"/>
  <c r="R1237"/>
  <c r="Q1237"/>
  <c r="P1237"/>
  <c r="O1237"/>
  <c r="N1237"/>
  <c r="M1237"/>
  <c r="L1237"/>
  <c r="K1237"/>
  <c r="J1237"/>
  <c r="I1237"/>
  <c r="H1237"/>
  <c r="G1237"/>
  <c r="F1237"/>
  <c r="E1237"/>
  <c r="V1237" s="1"/>
  <c r="U1237" s="1"/>
  <c r="D1237"/>
  <c r="AB1237" s="1"/>
  <c r="AA1237" s="1"/>
  <c r="C1237"/>
  <c r="B1237"/>
  <c r="A1237"/>
  <c r="Y1236"/>
  <c r="X1236"/>
  <c r="T1236"/>
  <c r="AE1236" s="1"/>
  <c r="S1236"/>
  <c r="R1236"/>
  <c r="Q1236"/>
  <c r="Z1236" s="1"/>
  <c r="P1236"/>
  <c r="O1236"/>
  <c r="N1236"/>
  <c r="M1236"/>
  <c r="L1236"/>
  <c r="K1236"/>
  <c r="J1236"/>
  <c r="I1236"/>
  <c r="H1236"/>
  <c r="G1236"/>
  <c r="F1236"/>
  <c r="E1236"/>
  <c r="AD1236" s="1"/>
  <c r="D1236"/>
  <c r="C1236"/>
  <c r="B1236"/>
  <c r="A1236"/>
  <c r="AD1235"/>
  <c r="Y1235"/>
  <c r="X1235"/>
  <c r="T1235"/>
  <c r="AE1235" s="1"/>
  <c r="S1235"/>
  <c r="R1235"/>
  <c r="Q1235"/>
  <c r="P1235"/>
  <c r="O1235"/>
  <c r="N1235"/>
  <c r="M1235"/>
  <c r="L1235"/>
  <c r="K1235"/>
  <c r="J1235"/>
  <c r="I1235"/>
  <c r="H1235"/>
  <c r="G1235"/>
  <c r="F1235"/>
  <c r="E1235"/>
  <c r="V1235" s="1"/>
  <c r="D1235"/>
  <c r="AB1235" s="1"/>
  <c r="AA1235" s="1"/>
  <c r="C1235"/>
  <c r="B1235"/>
  <c r="A1235"/>
  <c r="AF1234"/>
  <c r="AE1234"/>
  <c r="AB1234"/>
  <c r="AA1234" s="1"/>
  <c r="Y1234"/>
  <c r="W1234"/>
  <c r="T1234"/>
  <c r="S1234"/>
  <c r="R1234"/>
  <c r="Q1234"/>
  <c r="P1234"/>
  <c r="O1234"/>
  <c r="N1234"/>
  <c r="M1234"/>
  <c r="L1234"/>
  <c r="K1234"/>
  <c r="J1234"/>
  <c r="I1234"/>
  <c r="H1234"/>
  <c r="G1234"/>
  <c r="F1234"/>
  <c r="E1234"/>
  <c r="AC1234" s="1"/>
  <c r="D1234"/>
  <c r="C1234"/>
  <c r="B1234"/>
  <c r="A1234"/>
  <c r="AD1233"/>
  <c r="Y1233"/>
  <c r="X1233"/>
  <c r="T1233"/>
  <c r="AF1233" s="1"/>
  <c r="S1233"/>
  <c r="R1233"/>
  <c r="Q1233"/>
  <c r="Z1233" s="1"/>
  <c r="P1233"/>
  <c r="O1233"/>
  <c r="N1233"/>
  <c r="M1233"/>
  <c r="L1233"/>
  <c r="K1233"/>
  <c r="J1233"/>
  <c r="I1233"/>
  <c r="H1233"/>
  <c r="G1233"/>
  <c r="F1233"/>
  <c r="E1233"/>
  <c r="W1233" s="1"/>
  <c r="D1233"/>
  <c r="AB1233" s="1"/>
  <c r="AA1233" s="1"/>
  <c r="C1233"/>
  <c r="B1233"/>
  <c r="A1233"/>
  <c r="AF1232"/>
  <c r="AD1232"/>
  <c r="AC1232"/>
  <c r="X1232"/>
  <c r="W1232"/>
  <c r="V1232"/>
  <c r="T1232"/>
  <c r="S1232"/>
  <c r="R1232"/>
  <c r="Q1232"/>
  <c r="P1232"/>
  <c r="O1232"/>
  <c r="N1232"/>
  <c r="M1232"/>
  <c r="L1232"/>
  <c r="K1232"/>
  <c r="J1232"/>
  <c r="I1232"/>
  <c r="H1232"/>
  <c r="G1232"/>
  <c r="F1232"/>
  <c r="E1232"/>
  <c r="Y1232" s="1"/>
  <c r="D1232"/>
  <c r="C1232"/>
  <c r="B1232"/>
  <c r="A1232"/>
  <c r="AE1231"/>
  <c r="AD1231"/>
  <c r="AB1231"/>
  <c r="Y1231"/>
  <c r="W1231"/>
  <c r="T1231"/>
  <c r="S1231"/>
  <c r="R1231"/>
  <c r="Q1231"/>
  <c r="AF1231" s="1"/>
  <c r="P1231"/>
  <c r="O1231"/>
  <c r="N1231"/>
  <c r="M1231"/>
  <c r="L1231"/>
  <c r="K1231"/>
  <c r="J1231"/>
  <c r="I1231"/>
  <c r="H1231"/>
  <c r="G1231"/>
  <c r="F1231"/>
  <c r="E1231"/>
  <c r="V1231" s="1"/>
  <c r="D1231"/>
  <c r="C1231"/>
  <c r="B1231"/>
  <c r="A1231"/>
  <c r="AE1230"/>
  <c r="AD1230"/>
  <c r="Y1230"/>
  <c r="X1230"/>
  <c r="W1230"/>
  <c r="T1230"/>
  <c r="AF1230" s="1"/>
  <c r="S1230"/>
  <c r="R1230"/>
  <c r="Q1230"/>
  <c r="P1230"/>
  <c r="O1230"/>
  <c r="N1230"/>
  <c r="M1230"/>
  <c r="L1230"/>
  <c r="K1230"/>
  <c r="J1230"/>
  <c r="I1230"/>
  <c r="H1230"/>
  <c r="G1230"/>
  <c r="F1230"/>
  <c r="E1230"/>
  <c r="V1230" s="1"/>
  <c r="D1230"/>
  <c r="AB1230" s="1"/>
  <c r="AA1230" s="1"/>
  <c r="Z1230" s="1"/>
  <c r="C1230"/>
  <c r="B1230"/>
  <c r="A1230"/>
  <c r="AC1229"/>
  <c r="X1229"/>
  <c r="W1229"/>
  <c r="V1229"/>
  <c r="T1229"/>
  <c r="AF1229" s="1"/>
  <c r="S1229"/>
  <c r="R1229"/>
  <c r="Q1229"/>
  <c r="P1229"/>
  <c r="O1229"/>
  <c r="N1229"/>
  <c r="AE1229" s="1"/>
  <c r="M1229"/>
  <c r="L1229"/>
  <c r="K1229"/>
  <c r="J1229"/>
  <c r="I1229"/>
  <c r="H1229"/>
  <c r="G1229"/>
  <c r="F1229"/>
  <c r="E1229"/>
  <c r="AD1229" s="1"/>
  <c r="D1229"/>
  <c r="AB1229" s="1"/>
  <c r="AA1229" s="1"/>
  <c r="C1229"/>
  <c r="B1229"/>
  <c r="A1229"/>
  <c r="AE1228"/>
  <c r="AD1228"/>
  <c r="Y1228"/>
  <c r="X1228"/>
  <c r="V1228"/>
  <c r="T1228"/>
  <c r="AF1228" s="1"/>
  <c r="S1228"/>
  <c r="R1228"/>
  <c r="Q1228"/>
  <c r="Z1228" s="1"/>
  <c r="P1228"/>
  <c r="O1228"/>
  <c r="N1228"/>
  <c r="M1228"/>
  <c r="L1228"/>
  <c r="K1228"/>
  <c r="J1228"/>
  <c r="I1228"/>
  <c r="H1228"/>
  <c r="G1228"/>
  <c r="F1228"/>
  <c r="E1228"/>
  <c r="D1228"/>
  <c r="C1228"/>
  <c r="B1228"/>
  <c r="A1228"/>
  <c r="AD1227"/>
  <c r="AC1227"/>
  <c r="Y1227"/>
  <c r="X1227"/>
  <c r="W1227"/>
  <c r="T1227"/>
  <c r="AE1227" s="1"/>
  <c r="S1227"/>
  <c r="R1227"/>
  <c r="Q1227"/>
  <c r="P1227"/>
  <c r="O1227"/>
  <c r="N1227"/>
  <c r="M1227"/>
  <c r="L1227"/>
  <c r="K1227"/>
  <c r="J1227"/>
  <c r="I1227"/>
  <c r="H1227"/>
  <c r="G1227"/>
  <c r="F1227"/>
  <c r="E1227"/>
  <c r="V1227" s="1"/>
  <c r="D1227"/>
  <c r="AB1227" s="1"/>
  <c r="AA1227" s="1"/>
  <c r="C1227"/>
  <c r="B1227"/>
  <c r="A1227"/>
  <c r="AF1226"/>
  <c r="AC1226"/>
  <c r="AB1226"/>
  <c r="Y1226"/>
  <c r="W1226"/>
  <c r="V1226"/>
  <c r="T1226"/>
  <c r="S1226"/>
  <c r="R1226"/>
  <c r="Q1226"/>
  <c r="P1226"/>
  <c r="O1226"/>
  <c r="N1226"/>
  <c r="AE1226" s="1"/>
  <c r="M1226"/>
  <c r="L1226"/>
  <c r="K1226"/>
  <c r="J1226"/>
  <c r="I1226"/>
  <c r="H1226"/>
  <c r="G1226"/>
  <c r="F1226"/>
  <c r="E1226"/>
  <c r="D1226"/>
  <c r="C1226"/>
  <c r="B1226"/>
  <c r="A1226"/>
  <c r="AE1225"/>
  <c r="T1225"/>
  <c r="S1225"/>
  <c r="R1225"/>
  <c r="Q1225"/>
  <c r="Z1225" s="1"/>
  <c r="P1225"/>
  <c r="O1225"/>
  <c r="N1225"/>
  <c r="M1225"/>
  <c r="L1225"/>
  <c r="K1225"/>
  <c r="J1225"/>
  <c r="I1225"/>
  <c r="H1225"/>
  <c r="G1225"/>
  <c r="F1225"/>
  <c r="E1225"/>
  <c r="W1225" s="1"/>
  <c r="D1225"/>
  <c r="AB1225" s="1"/>
  <c r="AA1225" s="1"/>
  <c r="C1225"/>
  <c r="B1225"/>
  <c r="A1225"/>
  <c r="T1224"/>
  <c r="S1224"/>
  <c r="R1224"/>
  <c r="Q1224"/>
  <c r="AF1224" s="1"/>
  <c r="P1224"/>
  <c r="O1224"/>
  <c r="N1224"/>
  <c r="AE1224" s="1"/>
  <c r="M1224"/>
  <c r="L1224"/>
  <c r="K1224"/>
  <c r="J1224"/>
  <c r="I1224"/>
  <c r="H1224"/>
  <c r="G1224"/>
  <c r="F1224"/>
  <c r="E1224"/>
  <c r="V1224" s="1"/>
  <c r="D1224"/>
  <c r="C1224"/>
  <c r="B1224"/>
  <c r="A1224"/>
  <c r="T1223"/>
  <c r="S1223"/>
  <c r="R1223"/>
  <c r="Q1223"/>
  <c r="Z1223" s="1"/>
  <c r="P1223"/>
  <c r="O1223"/>
  <c r="N1223"/>
  <c r="M1223"/>
  <c r="L1223"/>
  <c r="K1223"/>
  <c r="J1223"/>
  <c r="I1223"/>
  <c r="H1223"/>
  <c r="G1223"/>
  <c r="F1223"/>
  <c r="E1223"/>
  <c r="V1223" s="1"/>
  <c r="D1223"/>
  <c r="AB1223" s="1"/>
  <c r="C1223"/>
  <c r="B1223"/>
  <c r="A1223"/>
  <c r="AD1222"/>
  <c r="AC1222"/>
  <c r="X1222"/>
  <c r="W1222"/>
  <c r="V1222"/>
  <c r="T1222"/>
  <c r="S1222"/>
  <c r="R1222"/>
  <c r="Q1222"/>
  <c r="P1222"/>
  <c r="O1222"/>
  <c r="N1222"/>
  <c r="M1222"/>
  <c r="L1222"/>
  <c r="K1222"/>
  <c r="J1222"/>
  <c r="I1222"/>
  <c r="H1222"/>
  <c r="G1222"/>
  <c r="F1222"/>
  <c r="E1222"/>
  <c r="Y1222" s="1"/>
  <c r="D1222"/>
  <c r="AB1222" s="1"/>
  <c r="AA1222" s="1"/>
  <c r="Z1222" s="1"/>
  <c r="C1222"/>
  <c r="B1222"/>
  <c r="A1222"/>
  <c r="AF1221"/>
  <c r="AB1221"/>
  <c r="AA1221" s="1"/>
  <c r="Z1221" s="1"/>
  <c r="Y1221"/>
  <c r="T1221"/>
  <c r="AE1221" s="1"/>
  <c r="S1221"/>
  <c r="R1221"/>
  <c r="Q1221"/>
  <c r="P1221"/>
  <c r="O1221"/>
  <c r="N1221"/>
  <c r="M1221"/>
  <c r="L1221"/>
  <c r="K1221"/>
  <c r="J1221"/>
  <c r="I1221"/>
  <c r="H1221"/>
  <c r="G1221"/>
  <c r="F1221"/>
  <c r="E1221"/>
  <c r="X1221" s="1"/>
  <c r="D1221"/>
  <c r="C1221"/>
  <c r="B1221"/>
  <c r="A1221"/>
  <c r="AF1220"/>
  <c r="AE1220"/>
  <c r="Y1220"/>
  <c r="W1220"/>
  <c r="T1220"/>
  <c r="S1220"/>
  <c r="R1220"/>
  <c r="Q1220"/>
  <c r="Z1220" s="1"/>
  <c r="P1220"/>
  <c r="O1220"/>
  <c r="N1220"/>
  <c r="M1220"/>
  <c r="L1220"/>
  <c r="K1220"/>
  <c r="J1220"/>
  <c r="I1220"/>
  <c r="H1220"/>
  <c r="G1220"/>
  <c r="F1220"/>
  <c r="E1220"/>
  <c r="AC1220" s="1"/>
  <c r="AB1220" s="1"/>
  <c r="AA1220" s="1"/>
  <c r="D1220"/>
  <c r="C1220"/>
  <c r="B1220"/>
  <c r="A1220"/>
  <c r="AD1219"/>
  <c r="Y1219"/>
  <c r="X1219"/>
  <c r="T1219"/>
  <c r="AF1219" s="1"/>
  <c r="S1219"/>
  <c r="R1219"/>
  <c r="Q1219"/>
  <c r="Z1219" s="1"/>
  <c r="P1219"/>
  <c r="O1219"/>
  <c r="N1219"/>
  <c r="M1219"/>
  <c r="L1219"/>
  <c r="K1219"/>
  <c r="J1219"/>
  <c r="I1219"/>
  <c r="H1219"/>
  <c r="G1219"/>
  <c r="F1219"/>
  <c r="E1219"/>
  <c r="W1219" s="1"/>
  <c r="D1219"/>
  <c r="AB1219" s="1"/>
  <c r="AA1219" s="1"/>
  <c r="C1219"/>
  <c r="B1219"/>
  <c r="A1219"/>
  <c r="AF1218"/>
  <c r="AD1218"/>
  <c r="AC1218"/>
  <c r="X1218"/>
  <c r="W1218"/>
  <c r="V1218"/>
  <c r="T1218"/>
  <c r="S1218"/>
  <c r="R1218"/>
  <c r="Q1218"/>
  <c r="P1218"/>
  <c r="O1218"/>
  <c r="N1218"/>
  <c r="M1218"/>
  <c r="L1218"/>
  <c r="K1218"/>
  <c r="J1218"/>
  <c r="I1218"/>
  <c r="H1218"/>
  <c r="G1218"/>
  <c r="F1218"/>
  <c r="E1218"/>
  <c r="Y1218" s="1"/>
  <c r="D1218"/>
  <c r="AB1218" s="1"/>
  <c r="AA1218" s="1"/>
  <c r="Z1218" s="1"/>
  <c r="C1218"/>
  <c r="B1218"/>
  <c r="A1218"/>
  <c r="AE1217"/>
  <c r="AD1217"/>
  <c r="AB1217"/>
  <c r="Y1217"/>
  <c r="W1217"/>
  <c r="T1217"/>
  <c r="S1217"/>
  <c r="R1217"/>
  <c r="Q1217"/>
  <c r="AF1217" s="1"/>
  <c r="P1217"/>
  <c r="O1217"/>
  <c r="N1217"/>
  <c r="M1217"/>
  <c r="L1217"/>
  <c r="K1217"/>
  <c r="J1217"/>
  <c r="I1217"/>
  <c r="H1217"/>
  <c r="G1217"/>
  <c r="F1217"/>
  <c r="E1217"/>
  <c r="V1217" s="1"/>
  <c r="D1217"/>
  <c r="C1217"/>
  <c r="B1217"/>
  <c r="A1217"/>
  <c r="AE1216"/>
  <c r="AD1216"/>
  <c r="Y1216"/>
  <c r="X1216"/>
  <c r="W1216"/>
  <c r="T1216"/>
  <c r="AF1216" s="1"/>
  <c r="S1216"/>
  <c r="R1216"/>
  <c r="Q1216"/>
  <c r="P1216"/>
  <c r="O1216"/>
  <c r="N1216"/>
  <c r="M1216"/>
  <c r="L1216"/>
  <c r="K1216"/>
  <c r="J1216"/>
  <c r="I1216"/>
  <c r="H1216"/>
  <c r="G1216"/>
  <c r="F1216"/>
  <c r="E1216"/>
  <c r="V1216" s="1"/>
  <c r="D1216"/>
  <c r="C1216"/>
  <c r="B1216"/>
  <c r="A1216"/>
  <c r="AC1215"/>
  <c r="X1215"/>
  <c r="W1215"/>
  <c r="V1215"/>
  <c r="T1215"/>
  <c r="AF1215" s="1"/>
  <c r="S1215"/>
  <c r="R1215"/>
  <c r="Q1215"/>
  <c r="P1215"/>
  <c r="O1215"/>
  <c r="N1215"/>
  <c r="AE1215" s="1"/>
  <c r="M1215"/>
  <c r="L1215"/>
  <c r="K1215"/>
  <c r="J1215"/>
  <c r="I1215"/>
  <c r="H1215"/>
  <c r="G1215"/>
  <c r="F1215"/>
  <c r="E1215"/>
  <c r="AD1215" s="1"/>
  <c r="D1215"/>
  <c r="AB1215" s="1"/>
  <c r="AA1215" s="1"/>
  <c r="C1215"/>
  <c r="B1215"/>
  <c r="A1215"/>
  <c r="AE1214"/>
  <c r="AD1214"/>
  <c r="Y1214"/>
  <c r="X1214"/>
  <c r="V1214"/>
  <c r="T1214"/>
  <c r="AF1214" s="1"/>
  <c r="S1214"/>
  <c r="R1214"/>
  <c r="Q1214"/>
  <c r="P1214"/>
  <c r="O1214"/>
  <c r="N1214"/>
  <c r="M1214"/>
  <c r="L1214"/>
  <c r="K1214"/>
  <c r="J1214"/>
  <c r="I1214"/>
  <c r="H1214"/>
  <c r="G1214"/>
  <c r="F1214"/>
  <c r="E1214"/>
  <c r="D1214"/>
  <c r="AB1214" s="1"/>
  <c r="AA1214" s="1"/>
  <c r="Z1214" s="1"/>
  <c r="C1214"/>
  <c r="B1214"/>
  <c r="A1214"/>
  <c r="AD1213"/>
  <c r="AC1213"/>
  <c r="Y1213"/>
  <c r="X1213"/>
  <c r="W1213"/>
  <c r="T1213"/>
  <c r="AE1213" s="1"/>
  <c r="S1213"/>
  <c r="R1213"/>
  <c r="Q1213"/>
  <c r="P1213"/>
  <c r="O1213"/>
  <c r="N1213"/>
  <c r="M1213"/>
  <c r="L1213"/>
  <c r="K1213"/>
  <c r="J1213"/>
  <c r="I1213"/>
  <c r="H1213"/>
  <c r="G1213"/>
  <c r="F1213"/>
  <c r="E1213"/>
  <c r="V1213" s="1"/>
  <c r="D1213"/>
  <c r="AB1213" s="1"/>
  <c r="AA1213" s="1"/>
  <c r="C1213"/>
  <c r="B1213"/>
  <c r="A1213"/>
  <c r="AF1212"/>
  <c r="AC1212"/>
  <c r="AB1212" s="1"/>
  <c r="AA1212" s="1"/>
  <c r="Y1212"/>
  <c r="W1212"/>
  <c r="V1212"/>
  <c r="T1212"/>
  <c r="S1212"/>
  <c r="R1212"/>
  <c r="Q1212"/>
  <c r="Z1212" s="1"/>
  <c r="P1212"/>
  <c r="O1212"/>
  <c r="N1212"/>
  <c r="AE1212" s="1"/>
  <c r="M1212"/>
  <c r="L1212"/>
  <c r="K1212"/>
  <c r="J1212"/>
  <c r="I1212"/>
  <c r="H1212"/>
  <c r="G1212"/>
  <c r="F1212"/>
  <c r="E1212"/>
  <c r="D1212"/>
  <c r="C1212"/>
  <c r="B1212"/>
  <c r="A1212"/>
  <c r="AD1211"/>
  <c r="AC1211"/>
  <c r="Y1211"/>
  <c r="X1211"/>
  <c r="V1211"/>
  <c r="T1211"/>
  <c r="AF1211" s="1"/>
  <c r="S1211"/>
  <c r="R1211"/>
  <c r="Q1211"/>
  <c r="Z1211" s="1"/>
  <c r="P1211"/>
  <c r="O1211"/>
  <c r="N1211"/>
  <c r="M1211"/>
  <c r="L1211"/>
  <c r="K1211"/>
  <c r="J1211"/>
  <c r="I1211"/>
  <c r="H1211"/>
  <c r="G1211"/>
  <c r="F1211"/>
  <c r="E1211"/>
  <c r="W1211" s="1"/>
  <c r="D1211"/>
  <c r="AB1211" s="1"/>
  <c r="C1211"/>
  <c r="B1211"/>
  <c r="A1211"/>
  <c r="AB1210"/>
  <c r="T1210"/>
  <c r="S1210"/>
  <c r="R1210"/>
  <c r="Q1210"/>
  <c r="AF1210" s="1"/>
  <c r="P1210"/>
  <c r="O1210"/>
  <c r="N1210"/>
  <c r="M1210"/>
  <c r="L1210"/>
  <c r="K1210"/>
  <c r="J1210"/>
  <c r="I1210"/>
  <c r="H1210"/>
  <c r="G1210"/>
  <c r="F1210"/>
  <c r="E1210"/>
  <c r="V1210" s="1"/>
  <c r="D1210"/>
  <c r="C1210"/>
  <c r="B1210"/>
  <c r="A1210"/>
  <c r="T1209"/>
  <c r="S1209"/>
  <c r="R1209"/>
  <c r="Q1209"/>
  <c r="Z1209" s="1"/>
  <c r="Y1209" s="1"/>
  <c r="P1209"/>
  <c r="O1209"/>
  <c r="N1209"/>
  <c r="M1209"/>
  <c r="L1209"/>
  <c r="K1209"/>
  <c r="J1209"/>
  <c r="I1209"/>
  <c r="H1209"/>
  <c r="G1209"/>
  <c r="F1209"/>
  <c r="E1209"/>
  <c r="AC1209" s="1"/>
  <c r="D1209"/>
  <c r="AB1209" s="1"/>
  <c r="AA1209" s="1"/>
  <c r="C1209"/>
  <c r="B1209"/>
  <c r="A1209"/>
  <c r="AF1208"/>
  <c r="T1208"/>
  <c r="S1208"/>
  <c r="R1208"/>
  <c r="Q1208"/>
  <c r="Z1208" s="1"/>
  <c r="P1208"/>
  <c r="O1208"/>
  <c r="N1208"/>
  <c r="AE1208" s="1"/>
  <c r="M1208"/>
  <c r="L1208"/>
  <c r="K1208"/>
  <c r="J1208"/>
  <c r="I1208"/>
  <c r="H1208"/>
  <c r="G1208"/>
  <c r="F1208"/>
  <c r="E1208"/>
  <c r="Y1208" s="1"/>
  <c r="D1208"/>
  <c r="C1208"/>
  <c r="B1208"/>
  <c r="A1208"/>
  <c r="T1207"/>
  <c r="AF1207" s="1"/>
  <c r="S1207"/>
  <c r="R1207"/>
  <c r="Q1207"/>
  <c r="Z1207" s="1"/>
  <c r="P1207"/>
  <c r="O1207"/>
  <c r="N1207"/>
  <c r="M1207"/>
  <c r="L1207"/>
  <c r="K1207"/>
  <c r="J1207"/>
  <c r="I1207"/>
  <c r="H1207"/>
  <c r="G1207"/>
  <c r="F1207"/>
  <c r="E1207"/>
  <c r="Y1207" s="1"/>
  <c r="D1207"/>
  <c r="AB1207" s="1"/>
  <c r="AA1207" s="1"/>
  <c r="C1207"/>
  <c r="B1207"/>
  <c r="A1207"/>
  <c r="AF1206"/>
  <c r="AD1206"/>
  <c r="AC1206"/>
  <c r="X1206"/>
  <c r="W1206"/>
  <c r="V1206"/>
  <c r="T1206"/>
  <c r="AE1206" s="1"/>
  <c r="S1206"/>
  <c r="R1206"/>
  <c r="Q1206"/>
  <c r="P1206"/>
  <c r="O1206"/>
  <c r="N1206"/>
  <c r="M1206"/>
  <c r="L1206"/>
  <c r="K1206"/>
  <c r="J1206"/>
  <c r="I1206"/>
  <c r="H1206"/>
  <c r="G1206"/>
  <c r="F1206"/>
  <c r="E1206"/>
  <c r="Y1206" s="1"/>
  <c r="D1206"/>
  <c r="AB1206" s="1"/>
  <c r="AA1206" s="1"/>
  <c r="Z1206" s="1"/>
  <c r="C1206"/>
  <c r="B1206"/>
  <c r="A1206"/>
  <c r="AE1205"/>
  <c r="Y1205"/>
  <c r="T1205"/>
  <c r="AF1205" s="1"/>
  <c r="S1205"/>
  <c r="R1205"/>
  <c r="Q1205"/>
  <c r="P1205"/>
  <c r="O1205"/>
  <c r="N1205"/>
  <c r="M1205"/>
  <c r="L1205"/>
  <c r="K1205"/>
  <c r="J1205"/>
  <c r="I1205"/>
  <c r="H1205"/>
  <c r="G1205"/>
  <c r="F1205"/>
  <c r="E1205"/>
  <c r="AD1205" s="1"/>
  <c r="D1205"/>
  <c r="AB1205" s="1"/>
  <c r="AA1205" s="1"/>
  <c r="C1205"/>
  <c r="B1205"/>
  <c r="A1205"/>
  <c r="AF1204"/>
  <c r="AD1204"/>
  <c r="AC1204"/>
  <c r="X1204"/>
  <c r="W1204"/>
  <c r="V1204"/>
  <c r="T1204"/>
  <c r="S1204"/>
  <c r="R1204"/>
  <c r="Q1204"/>
  <c r="P1204"/>
  <c r="O1204"/>
  <c r="N1204"/>
  <c r="M1204"/>
  <c r="L1204"/>
  <c r="K1204"/>
  <c r="J1204"/>
  <c r="I1204"/>
  <c r="H1204"/>
  <c r="G1204"/>
  <c r="F1204"/>
  <c r="E1204"/>
  <c r="Y1204" s="1"/>
  <c r="D1204"/>
  <c r="C1204"/>
  <c r="B1204"/>
  <c r="A1204"/>
  <c r="AE1203"/>
  <c r="AD1203"/>
  <c r="AB1203"/>
  <c r="Y1203"/>
  <c r="W1203"/>
  <c r="T1203"/>
  <c r="S1203"/>
  <c r="R1203"/>
  <c r="Q1203"/>
  <c r="AF1203" s="1"/>
  <c r="P1203"/>
  <c r="O1203"/>
  <c r="N1203"/>
  <c r="M1203"/>
  <c r="L1203"/>
  <c r="K1203"/>
  <c r="J1203"/>
  <c r="I1203"/>
  <c r="H1203"/>
  <c r="G1203"/>
  <c r="F1203"/>
  <c r="E1203"/>
  <c r="V1203" s="1"/>
  <c r="D1203"/>
  <c r="C1203"/>
  <c r="B1203"/>
  <c r="A1203"/>
  <c r="AE1202"/>
  <c r="AD1202"/>
  <c r="Y1202"/>
  <c r="X1202"/>
  <c r="W1202"/>
  <c r="T1202"/>
  <c r="AF1202" s="1"/>
  <c r="S1202"/>
  <c r="R1202"/>
  <c r="Q1202"/>
  <c r="P1202"/>
  <c r="O1202"/>
  <c r="N1202"/>
  <c r="M1202"/>
  <c r="L1202"/>
  <c r="K1202"/>
  <c r="J1202"/>
  <c r="I1202"/>
  <c r="H1202"/>
  <c r="G1202"/>
  <c r="F1202"/>
  <c r="E1202"/>
  <c r="V1202" s="1"/>
  <c r="D1202"/>
  <c r="AB1202" s="1"/>
  <c r="AA1202" s="1"/>
  <c r="Z1202" s="1"/>
  <c r="C1202"/>
  <c r="B1202"/>
  <c r="A1202"/>
  <c r="AE1201"/>
  <c r="AC1201"/>
  <c r="X1201"/>
  <c r="W1201"/>
  <c r="V1201"/>
  <c r="T1201"/>
  <c r="AF1201" s="1"/>
  <c r="S1201"/>
  <c r="R1201"/>
  <c r="Q1201"/>
  <c r="P1201"/>
  <c r="O1201"/>
  <c r="N1201"/>
  <c r="M1201"/>
  <c r="L1201"/>
  <c r="K1201"/>
  <c r="J1201"/>
  <c r="I1201"/>
  <c r="H1201"/>
  <c r="G1201"/>
  <c r="F1201"/>
  <c r="E1201"/>
  <c r="AD1201" s="1"/>
  <c r="D1201"/>
  <c r="AB1201" s="1"/>
  <c r="AA1201" s="1"/>
  <c r="C1201"/>
  <c r="B1201"/>
  <c r="A1201"/>
  <c r="AE1200"/>
  <c r="AD1200"/>
  <c r="X1200"/>
  <c r="V1200"/>
  <c r="T1200"/>
  <c r="AF1200" s="1"/>
  <c r="S1200"/>
  <c r="R1200"/>
  <c r="Q1200"/>
  <c r="Z1200" s="1"/>
  <c r="P1200"/>
  <c r="O1200"/>
  <c r="N1200"/>
  <c r="M1200"/>
  <c r="L1200"/>
  <c r="K1200"/>
  <c r="J1200"/>
  <c r="I1200"/>
  <c r="H1200"/>
  <c r="G1200"/>
  <c r="F1200"/>
  <c r="E1200"/>
  <c r="D1200"/>
  <c r="C1200"/>
  <c r="B1200"/>
  <c r="A1200"/>
  <c r="AD1199"/>
  <c r="AC1199"/>
  <c r="AB1199"/>
  <c r="AA1199" s="1"/>
  <c r="X1199"/>
  <c r="W1199"/>
  <c r="T1199"/>
  <c r="AE1199" s="1"/>
  <c r="S1199"/>
  <c r="R1199"/>
  <c r="Q1199"/>
  <c r="Z1199" s="1"/>
  <c r="P1199"/>
  <c r="O1199"/>
  <c r="N1199"/>
  <c r="M1199"/>
  <c r="L1199"/>
  <c r="K1199"/>
  <c r="J1199"/>
  <c r="I1199"/>
  <c r="H1199"/>
  <c r="G1199"/>
  <c r="F1199"/>
  <c r="E1199"/>
  <c r="V1199" s="1"/>
  <c r="D1199"/>
  <c r="C1199"/>
  <c r="B1199"/>
  <c r="A1199"/>
  <c r="AC1198"/>
  <c r="AB1198"/>
  <c r="W1198"/>
  <c r="V1198"/>
  <c r="T1198"/>
  <c r="S1198"/>
  <c r="R1198"/>
  <c r="Q1198"/>
  <c r="AF1198" s="1"/>
  <c r="P1198"/>
  <c r="O1198"/>
  <c r="N1198"/>
  <c r="AE1198" s="1"/>
  <c r="M1198"/>
  <c r="L1198"/>
  <c r="K1198"/>
  <c r="J1198"/>
  <c r="I1198"/>
  <c r="H1198"/>
  <c r="G1198"/>
  <c r="F1198"/>
  <c r="E1198"/>
  <c r="D1198"/>
  <c r="C1198"/>
  <c r="B1198"/>
  <c r="A1198"/>
  <c r="AD1197"/>
  <c r="AC1197"/>
  <c r="X1197"/>
  <c r="V1197"/>
  <c r="T1197"/>
  <c r="S1197"/>
  <c r="R1197"/>
  <c r="Q1197"/>
  <c r="Z1197" s="1"/>
  <c r="P1197"/>
  <c r="O1197"/>
  <c r="N1197"/>
  <c r="M1197"/>
  <c r="L1197"/>
  <c r="K1197"/>
  <c r="J1197"/>
  <c r="I1197"/>
  <c r="H1197"/>
  <c r="G1197"/>
  <c r="F1197"/>
  <c r="E1197"/>
  <c r="W1197" s="1"/>
  <c r="D1197"/>
  <c r="AB1197" s="1"/>
  <c r="C1197"/>
  <c r="B1197"/>
  <c r="A1197"/>
  <c r="AD1196"/>
  <c r="AC1196"/>
  <c r="AB1196" s="1"/>
  <c r="AA1196" s="1"/>
  <c r="X1196"/>
  <c r="W1196"/>
  <c r="V1196"/>
  <c r="T1196"/>
  <c r="S1196"/>
  <c r="R1196"/>
  <c r="Q1196"/>
  <c r="P1196"/>
  <c r="O1196"/>
  <c r="N1196"/>
  <c r="M1196"/>
  <c r="L1196"/>
  <c r="K1196"/>
  <c r="J1196"/>
  <c r="I1196"/>
  <c r="H1196"/>
  <c r="G1196"/>
  <c r="F1196"/>
  <c r="E1196"/>
  <c r="Y1196" s="1"/>
  <c r="D1196"/>
  <c r="C1196"/>
  <c r="B1196"/>
  <c r="A1196"/>
  <c r="AD1195"/>
  <c r="AB1195"/>
  <c r="AA1195" s="1"/>
  <c r="W1195"/>
  <c r="V1195"/>
  <c r="T1195"/>
  <c r="S1195"/>
  <c r="R1195"/>
  <c r="Q1195"/>
  <c r="AF1195" s="1"/>
  <c r="P1195"/>
  <c r="O1195"/>
  <c r="N1195"/>
  <c r="AE1195" s="1"/>
  <c r="M1195"/>
  <c r="L1195"/>
  <c r="K1195"/>
  <c r="J1195"/>
  <c r="I1195"/>
  <c r="H1195"/>
  <c r="G1195"/>
  <c r="F1195"/>
  <c r="E1195"/>
  <c r="D1195"/>
  <c r="C1195"/>
  <c r="B1195"/>
  <c r="A1195"/>
  <c r="AD1194"/>
  <c r="AC1194"/>
  <c r="W1194"/>
  <c r="V1194"/>
  <c r="T1194"/>
  <c r="S1194"/>
  <c r="R1194"/>
  <c r="Q1194"/>
  <c r="P1194"/>
  <c r="O1194"/>
  <c r="N1194"/>
  <c r="M1194"/>
  <c r="L1194"/>
  <c r="K1194"/>
  <c r="J1194"/>
  <c r="I1194"/>
  <c r="H1194"/>
  <c r="G1194"/>
  <c r="F1194"/>
  <c r="E1194"/>
  <c r="X1194" s="1"/>
  <c r="D1194"/>
  <c r="AB1194" s="1"/>
  <c r="C1194"/>
  <c r="B1194"/>
  <c r="A1194"/>
  <c r="AD1193"/>
  <c r="T1193"/>
  <c r="AF1193" s="1"/>
  <c r="S1193"/>
  <c r="R1193"/>
  <c r="Q1193"/>
  <c r="Z1193" s="1"/>
  <c r="Y1193" s="1"/>
  <c r="P1193"/>
  <c r="O1193"/>
  <c r="N1193"/>
  <c r="M1193"/>
  <c r="L1193"/>
  <c r="K1193"/>
  <c r="J1193"/>
  <c r="I1193"/>
  <c r="H1193"/>
  <c r="G1193"/>
  <c r="F1193"/>
  <c r="E1193"/>
  <c r="X1193" s="1"/>
  <c r="D1193"/>
  <c r="AB1193" s="1"/>
  <c r="AA1193" s="1"/>
  <c r="C1193"/>
  <c r="B1193"/>
  <c r="A1193"/>
  <c r="AF1192"/>
  <c r="AC1192"/>
  <c r="AB1192" s="1"/>
  <c r="Z1192"/>
  <c r="W1192"/>
  <c r="V1192"/>
  <c r="T1192"/>
  <c r="S1192"/>
  <c r="R1192"/>
  <c r="Q1192"/>
  <c r="P1192"/>
  <c r="O1192"/>
  <c r="N1192"/>
  <c r="AE1192" s="1"/>
  <c r="M1192"/>
  <c r="L1192"/>
  <c r="K1192"/>
  <c r="J1192"/>
  <c r="I1192"/>
  <c r="H1192"/>
  <c r="G1192"/>
  <c r="F1192"/>
  <c r="E1192"/>
  <c r="AD1192" s="1"/>
  <c r="D1192"/>
  <c r="C1192"/>
  <c r="B1192"/>
  <c r="A1192"/>
  <c r="Z1191"/>
  <c r="Y1191"/>
  <c r="T1191"/>
  <c r="AF1191" s="1"/>
  <c r="S1191"/>
  <c r="R1191"/>
  <c r="Q1191"/>
  <c r="P1191"/>
  <c r="O1191"/>
  <c r="N1191"/>
  <c r="AE1191" s="1"/>
  <c r="M1191"/>
  <c r="L1191"/>
  <c r="K1191"/>
  <c r="J1191"/>
  <c r="I1191"/>
  <c r="H1191"/>
  <c r="G1191"/>
  <c r="F1191"/>
  <c r="E1191"/>
  <c r="V1191" s="1"/>
  <c r="D1191"/>
  <c r="AB1191" s="1"/>
  <c r="AA1191" s="1"/>
  <c r="C1191"/>
  <c r="B1191"/>
  <c r="A1191"/>
  <c r="AD1190"/>
  <c r="AC1190"/>
  <c r="X1190"/>
  <c r="W1190"/>
  <c r="V1190"/>
  <c r="T1190"/>
  <c r="S1190"/>
  <c r="R1190"/>
  <c r="Q1190"/>
  <c r="P1190"/>
  <c r="O1190"/>
  <c r="N1190"/>
  <c r="M1190"/>
  <c r="L1190"/>
  <c r="K1190"/>
  <c r="J1190"/>
  <c r="I1190"/>
  <c r="H1190"/>
  <c r="G1190"/>
  <c r="F1190"/>
  <c r="E1190"/>
  <c r="Y1190" s="1"/>
  <c r="D1190"/>
  <c r="AB1190" s="1"/>
  <c r="AA1190" s="1"/>
  <c r="Z1190" s="1"/>
  <c r="C1190"/>
  <c r="B1190"/>
  <c r="A1190"/>
  <c r="AF1189"/>
  <c r="AB1189"/>
  <c r="Z1189"/>
  <c r="W1189"/>
  <c r="T1189"/>
  <c r="S1189"/>
  <c r="R1189"/>
  <c r="Q1189"/>
  <c r="P1189"/>
  <c r="O1189"/>
  <c r="N1189"/>
  <c r="AE1189" s="1"/>
  <c r="M1189"/>
  <c r="L1189"/>
  <c r="K1189"/>
  <c r="J1189"/>
  <c r="I1189"/>
  <c r="H1189"/>
  <c r="G1189"/>
  <c r="F1189"/>
  <c r="E1189"/>
  <c r="D1189"/>
  <c r="C1189"/>
  <c r="B1189"/>
  <c r="A1189"/>
  <c r="AD1188"/>
  <c r="AC1188"/>
  <c r="X1188"/>
  <c r="W1188"/>
  <c r="V1188"/>
  <c r="T1188"/>
  <c r="S1188"/>
  <c r="R1188"/>
  <c r="Q1188"/>
  <c r="P1188"/>
  <c r="O1188"/>
  <c r="N1188"/>
  <c r="M1188"/>
  <c r="L1188"/>
  <c r="K1188"/>
  <c r="J1188"/>
  <c r="I1188"/>
  <c r="H1188"/>
  <c r="G1188"/>
  <c r="F1188"/>
  <c r="E1188"/>
  <c r="Y1188" s="1"/>
  <c r="D1188"/>
  <c r="C1188"/>
  <c r="B1188"/>
  <c r="A1188"/>
  <c r="AF1187"/>
  <c r="AE1187"/>
  <c r="AB1187"/>
  <c r="Z1187"/>
  <c r="W1187"/>
  <c r="V1187"/>
  <c r="T1187"/>
  <c r="S1187"/>
  <c r="R1187"/>
  <c r="Q1187"/>
  <c r="P1187"/>
  <c r="O1187"/>
  <c r="N1187"/>
  <c r="M1187"/>
  <c r="L1187"/>
  <c r="K1187"/>
  <c r="J1187"/>
  <c r="I1187"/>
  <c r="H1187"/>
  <c r="G1187"/>
  <c r="F1187"/>
  <c r="E1187"/>
  <c r="AC1187" s="1"/>
  <c r="D1187"/>
  <c r="C1187"/>
  <c r="B1187"/>
  <c r="A1187"/>
  <c r="AD1186"/>
  <c r="Y1186"/>
  <c r="X1186"/>
  <c r="T1186"/>
  <c r="AF1186" s="1"/>
  <c r="S1186"/>
  <c r="R1186"/>
  <c r="Q1186"/>
  <c r="P1186"/>
  <c r="O1186"/>
  <c r="N1186"/>
  <c r="M1186"/>
  <c r="L1186"/>
  <c r="K1186"/>
  <c r="J1186"/>
  <c r="I1186"/>
  <c r="H1186"/>
  <c r="G1186"/>
  <c r="F1186"/>
  <c r="E1186"/>
  <c r="D1186"/>
  <c r="AB1186" s="1"/>
  <c r="AA1186" s="1"/>
  <c r="Z1186" s="1"/>
  <c r="C1186"/>
  <c r="B1186"/>
  <c r="A1186"/>
  <c r="AC1185"/>
  <c r="X1185"/>
  <c r="W1185"/>
  <c r="V1185"/>
  <c r="T1185"/>
  <c r="AF1185" s="1"/>
  <c r="S1185"/>
  <c r="R1185"/>
  <c r="Q1185"/>
  <c r="P1185"/>
  <c r="O1185"/>
  <c r="N1185"/>
  <c r="M1185"/>
  <c r="L1185"/>
  <c r="K1185"/>
  <c r="J1185"/>
  <c r="I1185"/>
  <c r="H1185"/>
  <c r="G1185"/>
  <c r="F1185"/>
  <c r="E1185"/>
  <c r="AD1185" s="1"/>
  <c r="D1185"/>
  <c r="AB1185" s="1"/>
  <c r="AA1185" s="1"/>
  <c r="C1185"/>
  <c r="B1185"/>
  <c r="A1185"/>
  <c r="AF1184"/>
  <c r="Z1184"/>
  <c r="Y1184"/>
  <c r="V1184"/>
  <c r="T1184"/>
  <c r="S1184"/>
  <c r="R1184"/>
  <c r="Q1184"/>
  <c r="P1184"/>
  <c r="O1184"/>
  <c r="N1184"/>
  <c r="AE1184" s="1"/>
  <c r="M1184"/>
  <c r="L1184"/>
  <c r="K1184"/>
  <c r="J1184"/>
  <c r="I1184"/>
  <c r="H1184"/>
  <c r="G1184"/>
  <c r="F1184"/>
  <c r="E1184"/>
  <c r="D1184"/>
  <c r="C1184"/>
  <c r="B1184"/>
  <c r="A1184"/>
  <c r="AC1183"/>
  <c r="Y1183"/>
  <c r="T1183"/>
  <c r="S1183"/>
  <c r="R1183"/>
  <c r="Q1183"/>
  <c r="P1183"/>
  <c r="O1183"/>
  <c r="N1183"/>
  <c r="M1183"/>
  <c r="L1183"/>
  <c r="K1183"/>
  <c r="J1183"/>
  <c r="I1183"/>
  <c r="H1183"/>
  <c r="G1183"/>
  <c r="F1183"/>
  <c r="E1183"/>
  <c r="X1183" s="1"/>
  <c r="D1183"/>
  <c r="AB1183" s="1"/>
  <c r="AA1183" s="1"/>
  <c r="C1183"/>
  <c r="B1183"/>
  <c r="A1183"/>
  <c r="AF1182"/>
  <c r="AC1182"/>
  <c r="AB1182"/>
  <c r="W1182"/>
  <c r="V1182"/>
  <c r="T1182"/>
  <c r="S1182"/>
  <c r="R1182"/>
  <c r="Q1182"/>
  <c r="P1182"/>
  <c r="O1182"/>
  <c r="N1182"/>
  <c r="AE1182" s="1"/>
  <c r="M1182"/>
  <c r="L1182"/>
  <c r="K1182"/>
  <c r="J1182"/>
  <c r="I1182"/>
  <c r="H1182"/>
  <c r="G1182"/>
  <c r="F1182"/>
  <c r="E1182"/>
  <c r="AD1182" s="1"/>
  <c r="D1182"/>
  <c r="C1182"/>
  <c r="B1182"/>
  <c r="A1182"/>
  <c r="Z1181"/>
  <c r="Y1181"/>
  <c r="V1181"/>
  <c r="T1181"/>
  <c r="AF1181" s="1"/>
  <c r="S1181"/>
  <c r="R1181"/>
  <c r="Q1181"/>
  <c r="P1181"/>
  <c r="O1181"/>
  <c r="N1181"/>
  <c r="AE1181" s="1"/>
  <c r="M1181"/>
  <c r="L1181"/>
  <c r="K1181"/>
  <c r="J1181"/>
  <c r="I1181"/>
  <c r="H1181"/>
  <c r="G1181"/>
  <c r="F1181"/>
  <c r="E1181"/>
  <c r="D1181"/>
  <c r="AB1181" s="1"/>
  <c r="C1181"/>
  <c r="B1181"/>
  <c r="A1181"/>
  <c r="AD1180"/>
  <c r="AC1180"/>
  <c r="X1180"/>
  <c r="W1180"/>
  <c r="V1180"/>
  <c r="T1180"/>
  <c r="S1180"/>
  <c r="R1180"/>
  <c r="Q1180"/>
  <c r="P1180"/>
  <c r="O1180"/>
  <c r="N1180"/>
  <c r="M1180"/>
  <c r="L1180"/>
  <c r="K1180"/>
  <c r="J1180"/>
  <c r="I1180"/>
  <c r="H1180"/>
  <c r="G1180"/>
  <c r="F1180"/>
  <c r="E1180"/>
  <c r="Y1180" s="1"/>
  <c r="D1180"/>
  <c r="C1180"/>
  <c r="B1180"/>
  <c r="A1180"/>
  <c r="AF1179"/>
  <c r="AE1179"/>
  <c r="AB1179"/>
  <c r="Z1179"/>
  <c r="W1179"/>
  <c r="V1179"/>
  <c r="T1179"/>
  <c r="S1179"/>
  <c r="R1179"/>
  <c r="Q1179"/>
  <c r="P1179"/>
  <c r="O1179"/>
  <c r="N1179"/>
  <c r="M1179"/>
  <c r="L1179"/>
  <c r="K1179"/>
  <c r="J1179"/>
  <c r="I1179"/>
  <c r="H1179"/>
  <c r="G1179"/>
  <c r="F1179"/>
  <c r="E1179"/>
  <c r="AC1179" s="1"/>
  <c r="D1179"/>
  <c r="C1179"/>
  <c r="B1179"/>
  <c r="A1179"/>
  <c r="AD1178"/>
  <c r="Y1178"/>
  <c r="X1178"/>
  <c r="T1178"/>
  <c r="AF1178" s="1"/>
  <c r="S1178"/>
  <c r="R1178"/>
  <c r="Q1178"/>
  <c r="P1178"/>
  <c r="O1178"/>
  <c r="N1178"/>
  <c r="M1178"/>
  <c r="L1178"/>
  <c r="K1178"/>
  <c r="J1178"/>
  <c r="I1178"/>
  <c r="H1178"/>
  <c r="G1178"/>
  <c r="F1178"/>
  <c r="E1178"/>
  <c r="D1178"/>
  <c r="AB1178" s="1"/>
  <c r="AA1178" s="1"/>
  <c r="Z1178" s="1"/>
  <c r="C1178"/>
  <c r="B1178"/>
  <c r="A1178"/>
  <c r="AF1177"/>
  <c r="AC1177"/>
  <c r="AB1177"/>
  <c r="AA1177" s="1"/>
  <c r="W1177"/>
  <c r="V1177"/>
  <c r="T1177"/>
  <c r="S1177"/>
  <c r="R1177"/>
  <c r="Q1177"/>
  <c r="Z1177" s="1"/>
  <c r="Y1177" s="1"/>
  <c r="P1177"/>
  <c r="O1177"/>
  <c r="N1177"/>
  <c r="AE1177" s="1"/>
  <c r="M1177"/>
  <c r="L1177"/>
  <c r="K1177"/>
  <c r="J1177"/>
  <c r="I1177"/>
  <c r="H1177"/>
  <c r="G1177"/>
  <c r="F1177"/>
  <c r="E1177"/>
  <c r="AD1177" s="1"/>
  <c r="D1177"/>
  <c r="C1177"/>
  <c r="B1177"/>
  <c r="A1177"/>
  <c r="AD1176"/>
  <c r="X1176"/>
  <c r="T1176"/>
  <c r="AF1176" s="1"/>
  <c r="S1176"/>
  <c r="R1176"/>
  <c r="Q1176"/>
  <c r="P1176"/>
  <c r="O1176"/>
  <c r="N1176"/>
  <c r="M1176"/>
  <c r="L1176"/>
  <c r="K1176"/>
  <c r="J1176"/>
  <c r="I1176"/>
  <c r="H1176"/>
  <c r="G1176"/>
  <c r="F1176"/>
  <c r="E1176"/>
  <c r="Y1176" s="1"/>
  <c r="D1176"/>
  <c r="C1176"/>
  <c r="B1176"/>
  <c r="A1176"/>
  <c r="AF1175"/>
  <c r="AC1175"/>
  <c r="X1175"/>
  <c r="W1175"/>
  <c r="V1175"/>
  <c r="T1175"/>
  <c r="S1175"/>
  <c r="R1175"/>
  <c r="Q1175"/>
  <c r="P1175"/>
  <c r="O1175"/>
  <c r="N1175"/>
  <c r="M1175"/>
  <c r="L1175"/>
  <c r="K1175"/>
  <c r="J1175"/>
  <c r="I1175"/>
  <c r="H1175"/>
  <c r="G1175"/>
  <c r="F1175"/>
  <c r="E1175"/>
  <c r="AD1175" s="1"/>
  <c r="D1175"/>
  <c r="AB1175" s="1"/>
  <c r="AA1175" s="1"/>
  <c r="C1175"/>
  <c r="B1175"/>
  <c r="A1175"/>
  <c r="AF1174"/>
  <c r="AB1174"/>
  <c r="AA1174" s="1"/>
  <c r="Z1174" s="1"/>
  <c r="V1174"/>
  <c r="T1174"/>
  <c r="S1174"/>
  <c r="R1174"/>
  <c r="Q1174"/>
  <c r="P1174"/>
  <c r="O1174"/>
  <c r="N1174"/>
  <c r="AE1174" s="1"/>
  <c r="M1174"/>
  <c r="L1174"/>
  <c r="K1174"/>
  <c r="J1174"/>
  <c r="I1174"/>
  <c r="H1174"/>
  <c r="G1174"/>
  <c r="F1174"/>
  <c r="E1174"/>
  <c r="Y1174" s="1"/>
  <c r="D1174"/>
  <c r="C1174"/>
  <c r="B1174"/>
  <c r="A1174"/>
  <c r="AD1173"/>
  <c r="AC1173"/>
  <c r="Y1173"/>
  <c r="X1173"/>
  <c r="W1173"/>
  <c r="T1173"/>
  <c r="S1173"/>
  <c r="R1173"/>
  <c r="Q1173"/>
  <c r="Z1173" s="1"/>
  <c r="P1173"/>
  <c r="O1173"/>
  <c r="N1173"/>
  <c r="M1173"/>
  <c r="L1173"/>
  <c r="K1173"/>
  <c r="J1173"/>
  <c r="I1173"/>
  <c r="H1173"/>
  <c r="G1173"/>
  <c r="F1173"/>
  <c r="E1173"/>
  <c r="V1173" s="1"/>
  <c r="U1173" s="1"/>
  <c r="D1173"/>
  <c r="AB1173" s="1"/>
  <c r="AA1173" s="1"/>
  <c r="C1173"/>
  <c r="B1173"/>
  <c r="A1173"/>
  <c r="AE1172"/>
  <c r="Z1172"/>
  <c r="Y1172"/>
  <c r="T1172"/>
  <c r="S1172"/>
  <c r="R1172"/>
  <c r="Q1172"/>
  <c r="AF1172" s="1"/>
  <c r="P1172"/>
  <c r="O1172"/>
  <c r="N1172"/>
  <c r="M1172"/>
  <c r="L1172"/>
  <c r="K1172"/>
  <c r="J1172"/>
  <c r="I1172"/>
  <c r="H1172"/>
  <c r="G1172"/>
  <c r="F1172"/>
  <c r="E1172"/>
  <c r="V1172" s="1"/>
  <c r="D1172"/>
  <c r="C1172"/>
  <c r="B1172"/>
  <c r="A1172"/>
  <c r="AC1171"/>
  <c r="T1171"/>
  <c r="S1171"/>
  <c r="R1171"/>
  <c r="Q1171"/>
  <c r="P1171"/>
  <c r="O1171"/>
  <c r="N1171"/>
  <c r="M1171"/>
  <c r="L1171"/>
  <c r="K1171"/>
  <c r="J1171"/>
  <c r="I1171"/>
  <c r="H1171"/>
  <c r="G1171"/>
  <c r="F1171"/>
  <c r="E1171"/>
  <c r="X1171" s="1"/>
  <c r="D1171"/>
  <c r="AB1171" s="1"/>
  <c r="AA1171" s="1"/>
  <c r="C1171"/>
  <c r="B1171"/>
  <c r="A1171"/>
  <c r="AF1170"/>
  <c r="AC1170"/>
  <c r="AB1170"/>
  <c r="W1170"/>
  <c r="V1170"/>
  <c r="T1170"/>
  <c r="S1170"/>
  <c r="R1170"/>
  <c r="Q1170"/>
  <c r="P1170"/>
  <c r="O1170"/>
  <c r="N1170"/>
  <c r="AE1170" s="1"/>
  <c r="M1170"/>
  <c r="L1170"/>
  <c r="K1170"/>
  <c r="J1170"/>
  <c r="I1170"/>
  <c r="H1170"/>
  <c r="G1170"/>
  <c r="F1170"/>
  <c r="E1170"/>
  <c r="AD1170" s="1"/>
  <c r="D1170"/>
  <c r="C1170"/>
  <c r="B1170"/>
  <c r="A1170"/>
  <c r="Z1169"/>
  <c r="Y1169"/>
  <c r="T1169"/>
  <c r="AF1169" s="1"/>
  <c r="S1169"/>
  <c r="R1169"/>
  <c r="Q1169"/>
  <c r="P1169"/>
  <c r="O1169"/>
  <c r="N1169"/>
  <c r="AE1169" s="1"/>
  <c r="M1169"/>
  <c r="L1169"/>
  <c r="K1169"/>
  <c r="J1169"/>
  <c r="I1169"/>
  <c r="H1169"/>
  <c r="G1169"/>
  <c r="F1169"/>
  <c r="E1169"/>
  <c r="V1169" s="1"/>
  <c r="D1169"/>
  <c r="AB1169" s="1"/>
  <c r="AA1169" s="1"/>
  <c r="C1169"/>
  <c r="B1169"/>
  <c r="A1169"/>
  <c r="AD1168"/>
  <c r="AC1168"/>
  <c r="X1168"/>
  <c r="W1168"/>
  <c r="V1168"/>
  <c r="T1168"/>
  <c r="S1168"/>
  <c r="R1168"/>
  <c r="Q1168"/>
  <c r="P1168"/>
  <c r="O1168"/>
  <c r="N1168"/>
  <c r="M1168"/>
  <c r="L1168"/>
  <c r="K1168"/>
  <c r="J1168"/>
  <c r="I1168"/>
  <c r="H1168"/>
  <c r="G1168"/>
  <c r="F1168"/>
  <c r="E1168"/>
  <c r="Y1168" s="1"/>
  <c r="D1168"/>
  <c r="C1168"/>
  <c r="B1168"/>
  <c r="A1168"/>
  <c r="AF1167"/>
  <c r="AB1167"/>
  <c r="Z1167"/>
  <c r="W1167"/>
  <c r="V1167"/>
  <c r="T1167"/>
  <c r="S1167"/>
  <c r="R1167"/>
  <c r="Q1167"/>
  <c r="P1167"/>
  <c r="O1167"/>
  <c r="N1167"/>
  <c r="AE1167" s="1"/>
  <c r="M1167"/>
  <c r="L1167"/>
  <c r="K1167"/>
  <c r="J1167"/>
  <c r="I1167"/>
  <c r="H1167"/>
  <c r="G1167"/>
  <c r="F1167"/>
  <c r="E1167"/>
  <c r="AC1167" s="1"/>
  <c r="D1167"/>
  <c r="C1167"/>
  <c r="B1167"/>
  <c r="A1167"/>
  <c r="AD1166"/>
  <c r="Y1166"/>
  <c r="T1166"/>
  <c r="AF1166" s="1"/>
  <c r="S1166"/>
  <c r="R1166"/>
  <c r="Q1166"/>
  <c r="P1166"/>
  <c r="O1166"/>
  <c r="N1166"/>
  <c r="M1166"/>
  <c r="L1166"/>
  <c r="K1166"/>
  <c r="J1166"/>
  <c r="I1166"/>
  <c r="H1166"/>
  <c r="G1166"/>
  <c r="F1166"/>
  <c r="E1166"/>
  <c r="X1166" s="1"/>
  <c r="D1166"/>
  <c r="AB1166" s="1"/>
  <c r="AA1166" s="1"/>
  <c r="Z1166" s="1"/>
  <c r="C1166"/>
  <c r="B1166"/>
  <c r="A1166"/>
  <c r="AF1165"/>
  <c r="AC1165"/>
  <c r="X1165"/>
  <c r="W1165"/>
  <c r="V1165"/>
  <c r="T1165"/>
  <c r="S1165"/>
  <c r="R1165"/>
  <c r="Q1165"/>
  <c r="P1165"/>
  <c r="O1165"/>
  <c r="N1165"/>
  <c r="M1165"/>
  <c r="L1165"/>
  <c r="K1165"/>
  <c r="J1165"/>
  <c r="I1165"/>
  <c r="H1165"/>
  <c r="G1165"/>
  <c r="F1165"/>
  <c r="E1165"/>
  <c r="AD1165" s="1"/>
  <c r="D1165"/>
  <c r="AB1165" s="1"/>
  <c r="AA1165" s="1"/>
  <c r="C1165"/>
  <c r="B1165"/>
  <c r="A1165"/>
  <c r="Z1164"/>
  <c r="Y1164"/>
  <c r="T1164"/>
  <c r="AE1164" s="1"/>
  <c r="S1164"/>
  <c r="R1164"/>
  <c r="Q1164"/>
  <c r="P1164"/>
  <c r="O1164"/>
  <c r="N1164"/>
  <c r="M1164"/>
  <c r="L1164"/>
  <c r="K1164"/>
  <c r="J1164"/>
  <c r="I1164"/>
  <c r="H1164"/>
  <c r="G1164"/>
  <c r="F1164"/>
  <c r="E1164"/>
  <c r="D1164"/>
  <c r="C1164"/>
  <c r="B1164"/>
  <c r="A1164"/>
  <c r="AC1163"/>
  <c r="X1163"/>
  <c r="W1163"/>
  <c r="V1163"/>
  <c r="T1163"/>
  <c r="AF1163" s="1"/>
  <c r="S1163"/>
  <c r="R1163"/>
  <c r="Q1163"/>
  <c r="P1163"/>
  <c r="O1163"/>
  <c r="N1163"/>
  <c r="M1163"/>
  <c r="L1163"/>
  <c r="K1163"/>
  <c r="J1163"/>
  <c r="I1163"/>
  <c r="H1163"/>
  <c r="G1163"/>
  <c r="F1163"/>
  <c r="E1163"/>
  <c r="AD1163" s="1"/>
  <c r="D1163"/>
  <c r="AB1163" s="1"/>
  <c r="AA1163" s="1"/>
  <c r="C1163"/>
  <c r="B1163"/>
  <c r="A1163"/>
  <c r="AF1162"/>
  <c r="AB1162"/>
  <c r="Y1162"/>
  <c r="V1162"/>
  <c r="T1162"/>
  <c r="S1162"/>
  <c r="R1162"/>
  <c r="Q1162"/>
  <c r="P1162"/>
  <c r="O1162"/>
  <c r="N1162"/>
  <c r="AE1162" s="1"/>
  <c r="M1162"/>
  <c r="L1162"/>
  <c r="K1162"/>
  <c r="J1162"/>
  <c r="I1162"/>
  <c r="H1162"/>
  <c r="G1162"/>
  <c r="F1162"/>
  <c r="E1162"/>
  <c r="D1162"/>
  <c r="C1162"/>
  <c r="B1162"/>
  <c r="A1162"/>
  <c r="AD1161"/>
  <c r="AC1161"/>
  <c r="X1161"/>
  <c r="W1161"/>
  <c r="V1161"/>
  <c r="T1161"/>
  <c r="S1161"/>
  <c r="R1161"/>
  <c r="Q1161"/>
  <c r="P1161"/>
  <c r="O1161"/>
  <c r="N1161"/>
  <c r="M1161"/>
  <c r="L1161"/>
  <c r="K1161"/>
  <c r="J1161"/>
  <c r="I1161"/>
  <c r="H1161"/>
  <c r="G1161"/>
  <c r="F1161"/>
  <c r="E1161"/>
  <c r="U1161" s="1"/>
  <c r="D1161"/>
  <c r="AB1161" s="1"/>
  <c r="AA1161" s="1"/>
  <c r="C1161"/>
  <c r="B1161"/>
  <c r="A1161"/>
  <c r="AE1160"/>
  <c r="T1160"/>
  <c r="S1160"/>
  <c r="R1160"/>
  <c r="Q1160"/>
  <c r="AF1160" s="1"/>
  <c r="P1160"/>
  <c r="O1160"/>
  <c r="N1160"/>
  <c r="M1160"/>
  <c r="L1160"/>
  <c r="K1160"/>
  <c r="J1160"/>
  <c r="I1160"/>
  <c r="H1160"/>
  <c r="G1160"/>
  <c r="F1160"/>
  <c r="E1160"/>
  <c r="V1160" s="1"/>
  <c r="D1160"/>
  <c r="C1160"/>
  <c r="B1160"/>
  <c r="A1160"/>
  <c r="AC1159"/>
  <c r="Y1159"/>
  <c r="X1159"/>
  <c r="T1159"/>
  <c r="S1159"/>
  <c r="R1159"/>
  <c r="Q1159"/>
  <c r="P1159"/>
  <c r="O1159"/>
  <c r="N1159"/>
  <c r="M1159"/>
  <c r="L1159"/>
  <c r="K1159"/>
  <c r="J1159"/>
  <c r="I1159"/>
  <c r="H1159"/>
  <c r="G1159"/>
  <c r="F1159"/>
  <c r="E1159"/>
  <c r="D1159"/>
  <c r="AB1159" s="1"/>
  <c r="AA1159" s="1"/>
  <c r="C1159"/>
  <c r="B1159"/>
  <c r="A1159"/>
  <c r="AF1158"/>
  <c r="AC1158"/>
  <c r="AB1158"/>
  <c r="AA1158" s="1"/>
  <c r="Z1158" s="1"/>
  <c r="W1158"/>
  <c r="V1158"/>
  <c r="T1158"/>
  <c r="S1158"/>
  <c r="R1158"/>
  <c r="Q1158"/>
  <c r="P1158"/>
  <c r="O1158"/>
  <c r="N1158"/>
  <c r="AE1158" s="1"/>
  <c r="M1158"/>
  <c r="L1158"/>
  <c r="K1158"/>
  <c r="J1158"/>
  <c r="I1158"/>
  <c r="H1158"/>
  <c r="G1158"/>
  <c r="F1158"/>
  <c r="E1158"/>
  <c r="AD1158" s="1"/>
  <c r="D1158"/>
  <c r="C1158"/>
  <c r="B1158"/>
  <c r="A1158"/>
  <c r="AE1157"/>
  <c r="AD1157"/>
  <c r="AC1157"/>
  <c r="Y1157"/>
  <c r="X1157"/>
  <c r="W1157"/>
  <c r="T1157"/>
  <c r="AF1157" s="1"/>
  <c r="S1157"/>
  <c r="R1157"/>
  <c r="Q1157"/>
  <c r="P1157"/>
  <c r="O1157"/>
  <c r="N1157"/>
  <c r="M1157"/>
  <c r="L1157"/>
  <c r="K1157"/>
  <c r="J1157"/>
  <c r="I1157"/>
  <c r="H1157"/>
  <c r="G1157"/>
  <c r="F1157"/>
  <c r="E1157"/>
  <c r="V1157" s="1"/>
  <c r="U1157" s="1"/>
  <c r="D1157"/>
  <c r="AB1157" s="1"/>
  <c r="AA1157" s="1"/>
  <c r="Z1157" s="1"/>
  <c r="C1157"/>
  <c r="B1157"/>
  <c r="A1157"/>
  <c r="AE1156"/>
  <c r="Z1156"/>
  <c r="Y1156"/>
  <c r="T1156"/>
  <c r="S1156"/>
  <c r="R1156"/>
  <c r="Q1156"/>
  <c r="AF1156" s="1"/>
  <c r="P1156"/>
  <c r="O1156"/>
  <c r="N1156"/>
  <c r="M1156"/>
  <c r="L1156"/>
  <c r="K1156"/>
  <c r="J1156"/>
  <c r="I1156"/>
  <c r="H1156"/>
  <c r="G1156"/>
  <c r="F1156"/>
  <c r="E1156"/>
  <c r="V1156" s="1"/>
  <c r="D1156"/>
  <c r="C1156"/>
  <c r="B1156"/>
  <c r="A1156"/>
  <c r="AC1155"/>
  <c r="T1155"/>
  <c r="S1155"/>
  <c r="R1155"/>
  <c r="Q1155"/>
  <c r="P1155"/>
  <c r="O1155"/>
  <c r="N1155"/>
  <c r="M1155"/>
  <c r="L1155"/>
  <c r="K1155"/>
  <c r="J1155"/>
  <c r="I1155"/>
  <c r="H1155"/>
  <c r="G1155"/>
  <c r="F1155"/>
  <c r="E1155"/>
  <c r="X1155" s="1"/>
  <c r="D1155"/>
  <c r="AB1155" s="1"/>
  <c r="AA1155" s="1"/>
  <c r="C1155"/>
  <c r="B1155"/>
  <c r="A1155"/>
  <c r="AF1154"/>
  <c r="AC1154"/>
  <c r="AB1154"/>
  <c r="W1154"/>
  <c r="V1154"/>
  <c r="T1154"/>
  <c r="S1154"/>
  <c r="R1154"/>
  <c r="Q1154"/>
  <c r="P1154"/>
  <c r="O1154"/>
  <c r="N1154"/>
  <c r="AE1154" s="1"/>
  <c r="M1154"/>
  <c r="L1154"/>
  <c r="K1154"/>
  <c r="J1154"/>
  <c r="I1154"/>
  <c r="H1154"/>
  <c r="G1154"/>
  <c r="F1154"/>
  <c r="E1154"/>
  <c r="AD1154" s="1"/>
  <c r="D1154"/>
  <c r="C1154"/>
  <c r="B1154"/>
  <c r="A1154"/>
  <c r="Z1153"/>
  <c r="Y1153"/>
  <c r="T1153"/>
  <c r="AF1153" s="1"/>
  <c r="S1153"/>
  <c r="R1153"/>
  <c r="Q1153"/>
  <c r="P1153"/>
  <c r="O1153"/>
  <c r="N1153"/>
  <c r="AE1153" s="1"/>
  <c r="M1153"/>
  <c r="L1153"/>
  <c r="K1153"/>
  <c r="J1153"/>
  <c r="I1153"/>
  <c r="H1153"/>
  <c r="G1153"/>
  <c r="F1153"/>
  <c r="E1153"/>
  <c r="V1153" s="1"/>
  <c r="D1153"/>
  <c r="AB1153" s="1"/>
  <c r="AA1153" s="1"/>
  <c r="C1153"/>
  <c r="B1153"/>
  <c r="A1153"/>
  <c r="AD1152"/>
  <c r="AC1152"/>
  <c r="X1152"/>
  <c r="W1152"/>
  <c r="V1152"/>
  <c r="T1152"/>
  <c r="S1152"/>
  <c r="R1152"/>
  <c r="Q1152"/>
  <c r="P1152"/>
  <c r="O1152"/>
  <c r="N1152"/>
  <c r="M1152"/>
  <c r="L1152"/>
  <c r="K1152"/>
  <c r="J1152"/>
  <c r="I1152"/>
  <c r="H1152"/>
  <c r="G1152"/>
  <c r="F1152"/>
  <c r="E1152"/>
  <c r="Y1152" s="1"/>
  <c r="D1152"/>
  <c r="C1152"/>
  <c r="B1152"/>
  <c r="A1152"/>
  <c r="AF1151"/>
  <c r="AB1151"/>
  <c r="Z1151"/>
  <c r="W1151"/>
  <c r="V1151"/>
  <c r="T1151"/>
  <c r="S1151"/>
  <c r="R1151"/>
  <c r="Q1151"/>
  <c r="P1151"/>
  <c r="O1151"/>
  <c r="N1151"/>
  <c r="AE1151" s="1"/>
  <c r="M1151"/>
  <c r="L1151"/>
  <c r="K1151"/>
  <c r="J1151"/>
  <c r="I1151"/>
  <c r="H1151"/>
  <c r="G1151"/>
  <c r="F1151"/>
  <c r="E1151"/>
  <c r="AC1151" s="1"/>
  <c r="D1151"/>
  <c r="C1151"/>
  <c r="B1151"/>
  <c r="A1151"/>
  <c r="AD1150"/>
  <c r="Y1150"/>
  <c r="T1150"/>
  <c r="AF1150" s="1"/>
  <c r="S1150"/>
  <c r="R1150"/>
  <c r="Q1150"/>
  <c r="P1150"/>
  <c r="O1150"/>
  <c r="N1150"/>
  <c r="M1150"/>
  <c r="L1150"/>
  <c r="K1150"/>
  <c r="J1150"/>
  <c r="I1150"/>
  <c r="H1150"/>
  <c r="G1150"/>
  <c r="F1150"/>
  <c r="E1150"/>
  <c r="X1150" s="1"/>
  <c r="D1150"/>
  <c r="AB1150" s="1"/>
  <c r="AA1150" s="1"/>
  <c r="Z1150" s="1"/>
  <c r="C1150"/>
  <c r="B1150"/>
  <c r="A1150"/>
  <c r="AF1149"/>
  <c r="AC1149"/>
  <c r="X1149"/>
  <c r="W1149"/>
  <c r="V1149"/>
  <c r="T1149"/>
  <c r="S1149"/>
  <c r="R1149"/>
  <c r="Q1149"/>
  <c r="P1149"/>
  <c r="O1149"/>
  <c r="N1149"/>
  <c r="M1149"/>
  <c r="L1149"/>
  <c r="K1149"/>
  <c r="J1149"/>
  <c r="I1149"/>
  <c r="H1149"/>
  <c r="G1149"/>
  <c r="F1149"/>
  <c r="E1149"/>
  <c r="AD1149" s="1"/>
  <c r="D1149"/>
  <c r="AB1149" s="1"/>
  <c r="AA1149" s="1"/>
  <c r="C1149"/>
  <c r="B1149"/>
  <c r="A1149"/>
  <c r="AE1148"/>
  <c r="Z1148"/>
  <c r="Y1148"/>
  <c r="T1148"/>
  <c r="S1148"/>
  <c r="R1148"/>
  <c r="Q1148"/>
  <c r="AF1148" s="1"/>
  <c r="P1148"/>
  <c r="O1148"/>
  <c r="N1148"/>
  <c r="M1148"/>
  <c r="L1148"/>
  <c r="K1148"/>
  <c r="J1148"/>
  <c r="I1148"/>
  <c r="H1148"/>
  <c r="G1148"/>
  <c r="F1148"/>
  <c r="E1148"/>
  <c r="V1148" s="1"/>
  <c r="D1148"/>
  <c r="C1148"/>
  <c r="B1148"/>
  <c r="A1148"/>
  <c r="AC1147"/>
  <c r="T1147"/>
  <c r="S1147"/>
  <c r="R1147"/>
  <c r="Q1147"/>
  <c r="P1147"/>
  <c r="O1147"/>
  <c r="N1147"/>
  <c r="M1147"/>
  <c r="L1147"/>
  <c r="K1147"/>
  <c r="J1147"/>
  <c r="I1147"/>
  <c r="H1147"/>
  <c r="G1147"/>
  <c r="F1147"/>
  <c r="E1147"/>
  <c r="X1147" s="1"/>
  <c r="D1147"/>
  <c r="AB1147" s="1"/>
  <c r="AA1147" s="1"/>
  <c r="C1147"/>
  <c r="B1147"/>
  <c r="A1147"/>
  <c r="AB1146"/>
  <c r="T1146"/>
  <c r="S1146"/>
  <c r="R1146"/>
  <c r="Q1146"/>
  <c r="AF1146" s="1"/>
  <c r="P1146"/>
  <c r="O1146"/>
  <c r="N1146"/>
  <c r="M1146"/>
  <c r="L1146"/>
  <c r="K1146"/>
  <c r="J1146"/>
  <c r="I1146"/>
  <c r="H1146"/>
  <c r="G1146"/>
  <c r="F1146"/>
  <c r="E1146"/>
  <c r="V1146" s="1"/>
  <c r="D1146"/>
  <c r="C1146"/>
  <c r="B1146"/>
  <c r="A1146"/>
  <c r="AD1145"/>
  <c r="AC1145"/>
  <c r="X1145"/>
  <c r="W1145"/>
  <c r="V1145"/>
  <c r="T1145"/>
  <c r="S1145"/>
  <c r="R1145"/>
  <c r="Q1145"/>
  <c r="P1145"/>
  <c r="O1145"/>
  <c r="N1145"/>
  <c r="M1145"/>
  <c r="L1145"/>
  <c r="K1145"/>
  <c r="J1145"/>
  <c r="I1145"/>
  <c r="H1145"/>
  <c r="G1145"/>
  <c r="F1145"/>
  <c r="E1145"/>
  <c r="U1145" s="1"/>
  <c r="D1145"/>
  <c r="AB1145" s="1"/>
  <c r="AA1145" s="1"/>
  <c r="C1145"/>
  <c r="B1145"/>
  <c r="A1145"/>
  <c r="AE1144"/>
  <c r="Z1144"/>
  <c r="T1144"/>
  <c r="S1144"/>
  <c r="R1144"/>
  <c r="Q1144"/>
  <c r="AF1144" s="1"/>
  <c r="P1144"/>
  <c r="O1144"/>
  <c r="N1144"/>
  <c r="M1144"/>
  <c r="L1144"/>
  <c r="K1144"/>
  <c r="J1144"/>
  <c r="I1144"/>
  <c r="H1144"/>
  <c r="G1144"/>
  <c r="F1144"/>
  <c r="E1144"/>
  <c r="V1144" s="1"/>
  <c r="D1144"/>
  <c r="C1144"/>
  <c r="B1144"/>
  <c r="A1144"/>
  <c r="T1143"/>
  <c r="S1143"/>
  <c r="R1143"/>
  <c r="Q1143"/>
  <c r="Z1143" s="1"/>
  <c r="P1143"/>
  <c r="O1143"/>
  <c r="N1143"/>
  <c r="M1143"/>
  <c r="L1143"/>
  <c r="K1143"/>
  <c r="J1143"/>
  <c r="I1143"/>
  <c r="H1143"/>
  <c r="G1143"/>
  <c r="F1143"/>
  <c r="E1143"/>
  <c r="X1143" s="1"/>
  <c r="D1143"/>
  <c r="AB1143" s="1"/>
  <c r="AA1143" s="1"/>
  <c r="C1143"/>
  <c r="B1143"/>
  <c r="A1143"/>
  <c r="AF1142"/>
  <c r="AC1142"/>
  <c r="AB1142"/>
  <c r="W1142"/>
  <c r="V1142"/>
  <c r="T1142"/>
  <c r="S1142"/>
  <c r="R1142"/>
  <c r="Q1142"/>
  <c r="P1142"/>
  <c r="O1142"/>
  <c r="N1142"/>
  <c r="AE1142" s="1"/>
  <c r="M1142"/>
  <c r="L1142"/>
  <c r="K1142"/>
  <c r="J1142"/>
  <c r="I1142"/>
  <c r="H1142"/>
  <c r="G1142"/>
  <c r="F1142"/>
  <c r="E1142"/>
  <c r="AD1142" s="1"/>
  <c r="D1142"/>
  <c r="C1142"/>
  <c r="B1142"/>
  <c r="A1142"/>
  <c r="AD1141"/>
  <c r="Z1141"/>
  <c r="T1141"/>
  <c r="AF1141" s="1"/>
  <c r="S1141"/>
  <c r="R1141"/>
  <c r="Q1141"/>
  <c r="P1141"/>
  <c r="O1141"/>
  <c r="N1141"/>
  <c r="M1141"/>
  <c r="L1141"/>
  <c r="K1141"/>
  <c r="J1141"/>
  <c r="I1141"/>
  <c r="H1141"/>
  <c r="G1141"/>
  <c r="F1141"/>
  <c r="E1141"/>
  <c r="Y1141" s="1"/>
  <c r="D1141"/>
  <c r="AB1141" s="1"/>
  <c r="AA1141" s="1"/>
  <c r="C1141"/>
  <c r="B1141"/>
  <c r="A1141"/>
  <c r="AF1140"/>
  <c r="AC1140"/>
  <c r="AB1140" s="1"/>
  <c r="AA1140" s="1"/>
  <c r="Z1140"/>
  <c r="W1140"/>
  <c r="V1140"/>
  <c r="T1140"/>
  <c r="S1140"/>
  <c r="R1140"/>
  <c r="Q1140"/>
  <c r="P1140"/>
  <c r="O1140"/>
  <c r="N1140"/>
  <c r="AE1140" s="1"/>
  <c r="M1140"/>
  <c r="L1140"/>
  <c r="K1140"/>
  <c r="J1140"/>
  <c r="I1140"/>
  <c r="H1140"/>
  <c r="G1140"/>
  <c r="F1140"/>
  <c r="E1140"/>
  <c r="AD1140" s="1"/>
  <c r="D1140"/>
  <c r="C1140"/>
  <c r="B1140"/>
  <c r="A1140"/>
  <c r="Z1139"/>
  <c r="Y1139"/>
  <c r="V1139"/>
  <c r="T1139"/>
  <c r="AF1139" s="1"/>
  <c r="S1139"/>
  <c r="R1139"/>
  <c r="Q1139"/>
  <c r="P1139"/>
  <c r="O1139"/>
  <c r="N1139"/>
  <c r="AE1139" s="1"/>
  <c r="M1139"/>
  <c r="L1139"/>
  <c r="K1139"/>
  <c r="J1139"/>
  <c r="I1139"/>
  <c r="H1139"/>
  <c r="G1139"/>
  <c r="F1139"/>
  <c r="E1139"/>
  <c r="D1139"/>
  <c r="AB1139" s="1"/>
  <c r="C1139"/>
  <c r="B1139"/>
  <c r="A1139"/>
  <c r="AD1138"/>
  <c r="AC1138"/>
  <c r="X1138"/>
  <c r="W1138"/>
  <c r="V1138"/>
  <c r="T1138"/>
  <c r="S1138"/>
  <c r="R1138"/>
  <c r="Q1138"/>
  <c r="P1138"/>
  <c r="O1138"/>
  <c r="N1138"/>
  <c r="M1138"/>
  <c r="L1138"/>
  <c r="K1138"/>
  <c r="J1138"/>
  <c r="I1138"/>
  <c r="H1138"/>
  <c r="G1138"/>
  <c r="F1138"/>
  <c r="E1138"/>
  <c r="Y1138" s="1"/>
  <c r="D1138"/>
  <c r="AB1138" s="1"/>
  <c r="AA1138" s="1"/>
  <c r="Z1138" s="1"/>
  <c r="C1138"/>
  <c r="B1138"/>
  <c r="A1138"/>
  <c r="AF1137"/>
  <c r="AE1137"/>
  <c r="AB1137"/>
  <c r="Z1137"/>
  <c r="W1137"/>
  <c r="V1137"/>
  <c r="T1137"/>
  <c r="S1137"/>
  <c r="R1137"/>
  <c r="Q1137"/>
  <c r="P1137"/>
  <c r="O1137"/>
  <c r="N1137"/>
  <c r="M1137"/>
  <c r="L1137"/>
  <c r="K1137"/>
  <c r="J1137"/>
  <c r="I1137"/>
  <c r="H1137"/>
  <c r="G1137"/>
  <c r="F1137"/>
  <c r="E1137"/>
  <c r="AC1137" s="1"/>
  <c r="D1137"/>
  <c r="C1137"/>
  <c r="B1137"/>
  <c r="A1137"/>
  <c r="AD1136"/>
  <c r="Y1136"/>
  <c r="X1136"/>
  <c r="T1136"/>
  <c r="AF1136" s="1"/>
  <c r="S1136"/>
  <c r="R1136"/>
  <c r="Q1136"/>
  <c r="P1136"/>
  <c r="O1136"/>
  <c r="N1136"/>
  <c r="M1136"/>
  <c r="L1136"/>
  <c r="K1136"/>
  <c r="J1136"/>
  <c r="I1136"/>
  <c r="H1136"/>
  <c r="G1136"/>
  <c r="F1136"/>
  <c r="E1136"/>
  <c r="D1136"/>
  <c r="C1136"/>
  <c r="B1136"/>
  <c r="A1136"/>
  <c r="AC1135"/>
  <c r="X1135"/>
  <c r="W1135"/>
  <c r="V1135"/>
  <c r="T1135"/>
  <c r="AF1135" s="1"/>
  <c r="S1135"/>
  <c r="R1135"/>
  <c r="Q1135"/>
  <c r="P1135"/>
  <c r="O1135"/>
  <c r="N1135"/>
  <c r="M1135"/>
  <c r="L1135"/>
  <c r="K1135"/>
  <c r="J1135"/>
  <c r="I1135"/>
  <c r="H1135"/>
  <c r="G1135"/>
  <c r="F1135"/>
  <c r="E1135"/>
  <c r="AD1135" s="1"/>
  <c r="D1135"/>
  <c r="AB1135" s="1"/>
  <c r="AA1135" s="1"/>
  <c r="C1135"/>
  <c r="B1135"/>
  <c r="A1135"/>
  <c r="AF1134"/>
  <c r="AB1134"/>
  <c r="Y1134"/>
  <c r="V1134"/>
  <c r="T1134"/>
  <c r="S1134"/>
  <c r="R1134"/>
  <c r="Q1134"/>
  <c r="P1134"/>
  <c r="O1134"/>
  <c r="N1134"/>
  <c r="AE1134" s="1"/>
  <c r="M1134"/>
  <c r="L1134"/>
  <c r="K1134"/>
  <c r="J1134"/>
  <c r="I1134"/>
  <c r="H1134"/>
  <c r="G1134"/>
  <c r="F1134"/>
  <c r="E1134"/>
  <c r="D1134"/>
  <c r="C1134"/>
  <c r="B1134"/>
  <c r="A1134"/>
  <c r="AC1133"/>
  <c r="Y1133"/>
  <c r="T1133"/>
  <c r="S1133"/>
  <c r="R1133"/>
  <c r="Q1133"/>
  <c r="P1133"/>
  <c r="O1133"/>
  <c r="N1133"/>
  <c r="M1133"/>
  <c r="L1133"/>
  <c r="K1133"/>
  <c r="J1133"/>
  <c r="I1133"/>
  <c r="H1133"/>
  <c r="G1133"/>
  <c r="F1133"/>
  <c r="E1133"/>
  <c r="X1133" s="1"/>
  <c r="D1133"/>
  <c r="AB1133" s="1"/>
  <c r="AA1133" s="1"/>
  <c r="C1133"/>
  <c r="B1133"/>
  <c r="A1133"/>
  <c r="AF1132"/>
  <c r="AC1132"/>
  <c r="AB1132" s="1"/>
  <c r="AA1132" s="1"/>
  <c r="Z1132"/>
  <c r="W1132"/>
  <c r="V1132"/>
  <c r="T1132"/>
  <c r="S1132"/>
  <c r="R1132"/>
  <c r="Q1132"/>
  <c r="P1132"/>
  <c r="O1132"/>
  <c r="N1132"/>
  <c r="AE1132" s="1"/>
  <c r="M1132"/>
  <c r="L1132"/>
  <c r="K1132"/>
  <c r="J1132"/>
  <c r="I1132"/>
  <c r="H1132"/>
  <c r="G1132"/>
  <c r="F1132"/>
  <c r="E1132"/>
  <c r="AD1132" s="1"/>
  <c r="D1132"/>
  <c r="C1132"/>
  <c r="B1132"/>
  <c r="A1132"/>
  <c r="Z1131"/>
  <c r="Y1131"/>
  <c r="V1131"/>
  <c r="T1131"/>
  <c r="AF1131" s="1"/>
  <c r="S1131"/>
  <c r="R1131"/>
  <c r="Q1131"/>
  <c r="P1131"/>
  <c r="O1131"/>
  <c r="N1131"/>
  <c r="AE1131" s="1"/>
  <c r="M1131"/>
  <c r="L1131"/>
  <c r="K1131"/>
  <c r="J1131"/>
  <c r="I1131"/>
  <c r="H1131"/>
  <c r="G1131"/>
  <c r="F1131"/>
  <c r="E1131"/>
  <c r="D1131"/>
  <c r="AB1131" s="1"/>
  <c r="C1131"/>
  <c r="B1131"/>
  <c r="A1131"/>
  <c r="AD1130"/>
  <c r="AC1130"/>
  <c r="X1130"/>
  <c r="W1130"/>
  <c r="V1130"/>
  <c r="T1130"/>
  <c r="S1130"/>
  <c r="R1130"/>
  <c r="Q1130"/>
  <c r="P1130"/>
  <c r="O1130"/>
  <c r="N1130"/>
  <c r="M1130"/>
  <c r="L1130"/>
  <c r="K1130"/>
  <c r="J1130"/>
  <c r="I1130"/>
  <c r="H1130"/>
  <c r="G1130"/>
  <c r="F1130"/>
  <c r="E1130"/>
  <c r="Y1130" s="1"/>
  <c r="D1130"/>
  <c r="AB1130" s="1"/>
  <c r="AA1130" s="1"/>
  <c r="Z1130" s="1"/>
  <c r="C1130"/>
  <c r="B1130"/>
  <c r="A1130"/>
  <c r="AE1129"/>
  <c r="AB1129"/>
  <c r="T1129"/>
  <c r="S1129"/>
  <c r="R1129"/>
  <c r="Q1129"/>
  <c r="AF1129" s="1"/>
  <c r="P1129"/>
  <c r="O1129"/>
  <c r="N1129"/>
  <c r="M1129"/>
  <c r="L1129"/>
  <c r="K1129"/>
  <c r="J1129"/>
  <c r="I1129"/>
  <c r="H1129"/>
  <c r="G1129"/>
  <c r="F1129"/>
  <c r="E1129"/>
  <c r="V1129" s="1"/>
  <c r="D1129"/>
  <c r="C1129"/>
  <c r="B1129"/>
  <c r="A1129"/>
  <c r="AD1128"/>
  <c r="AC1128"/>
  <c r="X1128"/>
  <c r="W1128"/>
  <c r="V1128"/>
  <c r="T1128"/>
  <c r="S1128"/>
  <c r="R1128"/>
  <c r="Q1128"/>
  <c r="P1128"/>
  <c r="O1128"/>
  <c r="N1128"/>
  <c r="M1128"/>
  <c r="L1128"/>
  <c r="K1128"/>
  <c r="J1128"/>
  <c r="I1128"/>
  <c r="H1128"/>
  <c r="G1128"/>
  <c r="F1128"/>
  <c r="E1128"/>
  <c r="Y1128" s="1"/>
  <c r="D1128"/>
  <c r="C1128"/>
  <c r="B1128"/>
  <c r="A1128"/>
  <c r="AF1127"/>
  <c r="AE1127"/>
  <c r="AB1127"/>
  <c r="AA1127" s="1"/>
  <c r="Z1127"/>
  <c r="W1127"/>
  <c r="V1127"/>
  <c r="T1127"/>
  <c r="S1127"/>
  <c r="R1127"/>
  <c r="Q1127"/>
  <c r="P1127"/>
  <c r="O1127"/>
  <c r="N1127"/>
  <c r="M1127"/>
  <c r="L1127"/>
  <c r="K1127"/>
  <c r="J1127"/>
  <c r="I1127"/>
  <c r="H1127"/>
  <c r="G1127"/>
  <c r="F1127"/>
  <c r="E1127"/>
  <c r="AC1127" s="1"/>
  <c r="D1127"/>
  <c r="C1127"/>
  <c r="B1127"/>
  <c r="A1127"/>
  <c r="AE1126"/>
  <c r="T1126"/>
  <c r="S1126"/>
  <c r="R1126"/>
  <c r="Q1126"/>
  <c r="P1126"/>
  <c r="O1126"/>
  <c r="N1126"/>
  <c r="M1126"/>
  <c r="L1126"/>
  <c r="K1126"/>
  <c r="J1126"/>
  <c r="I1126"/>
  <c r="H1126"/>
  <c r="G1126"/>
  <c r="F1126"/>
  <c r="E1126"/>
  <c r="X1126" s="1"/>
  <c r="D1126"/>
  <c r="AB1126" s="1"/>
  <c r="AA1126" s="1"/>
  <c r="C1126"/>
  <c r="B1126"/>
  <c r="A1126"/>
  <c r="AF1125"/>
  <c r="AC1125"/>
  <c r="AB1125"/>
  <c r="X1125"/>
  <c r="W1125"/>
  <c r="T1125"/>
  <c r="S1125"/>
  <c r="R1125"/>
  <c r="Q1125"/>
  <c r="Z1125" s="1"/>
  <c r="P1125"/>
  <c r="O1125"/>
  <c r="N1125"/>
  <c r="AE1125" s="1"/>
  <c r="M1125"/>
  <c r="L1125"/>
  <c r="K1125"/>
  <c r="J1125"/>
  <c r="I1125"/>
  <c r="H1125"/>
  <c r="G1125"/>
  <c r="F1125"/>
  <c r="E1125"/>
  <c r="AD1125" s="1"/>
  <c r="D1125"/>
  <c r="C1125"/>
  <c r="B1125"/>
  <c r="A1125"/>
  <c r="AD1124"/>
  <c r="Y1124"/>
  <c r="T1124"/>
  <c r="AF1124" s="1"/>
  <c r="S1124"/>
  <c r="R1124"/>
  <c r="Q1124"/>
  <c r="P1124"/>
  <c r="O1124"/>
  <c r="N1124"/>
  <c r="M1124"/>
  <c r="L1124"/>
  <c r="K1124"/>
  <c r="J1124"/>
  <c r="I1124"/>
  <c r="H1124"/>
  <c r="G1124"/>
  <c r="F1124"/>
  <c r="E1124"/>
  <c r="X1124" s="1"/>
  <c r="D1124"/>
  <c r="C1124"/>
  <c r="B1124"/>
  <c r="A1124"/>
  <c r="AF1123"/>
  <c r="AC1123"/>
  <c r="X1123"/>
  <c r="W1123"/>
  <c r="V1123"/>
  <c r="T1123"/>
  <c r="S1123"/>
  <c r="R1123"/>
  <c r="Q1123"/>
  <c r="P1123"/>
  <c r="O1123"/>
  <c r="N1123"/>
  <c r="M1123"/>
  <c r="L1123"/>
  <c r="K1123"/>
  <c r="J1123"/>
  <c r="I1123"/>
  <c r="H1123"/>
  <c r="G1123"/>
  <c r="F1123"/>
  <c r="E1123"/>
  <c r="AD1123" s="1"/>
  <c r="D1123"/>
  <c r="AB1123" s="1"/>
  <c r="AA1123" s="1"/>
  <c r="C1123"/>
  <c r="B1123"/>
  <c r="A1123"/>
  <c r="AE1122"/>
  <c r="AB1122"/>
  <c r="AA1122" s="1"/>
  <c r="Z1122" s="1"/>
  <c r="Y1122"/>
  <c r="T1122"/>
  <c r="S1122"/>
  <c r="R1122"/>
  <c r="Q1122"/>
  <c r="AF1122" s="1"/>
  <c r="P1122"/>
  <c r="O1122"/>
  <c r="N1122"/>
  <c r="M1122"/>
  <c r="L1122"/>
  <c r="K1122"/>
  <c r="J1122"/>
  <c r="I1122"/>
  <c r="H1122"/>
  <c r="G1122"/>
  <c r="F1122"/>
  <c r="E1122"/>
  <c r="V1122" s="1"/>
  <c r="D1122"/>
  <c r="C1122"/>
  <c r="B1122"/>
  <c r="A1122"/>
  <c r="T1121"/>
  <c r="S1121"/>
  <c r="R1121"/>
  <c r="Q1121"/>
  <c r="Z1121" s="1"/>
  <c r="P1121"/>
  <c r="O1121"/>
  <c r="N1121"/>
  <c r="M1121"/>
  <c r="L1121"/>
  <c r="K1121"/>
  <c r="J1121"/>
  <c r="I1121"/>
  <c r="H1121"/>
  <c r="G1121"/>
  <c r="F1121"/>
  <c r="E1121"/>
  <c r="X1121" s="1"/>
  <c r="D1121"/>
  <c r="AB1121" s="1"/>
  <c r="AA1121" s="1"/>
  <c r="C1121"/>
  <c r="B1121"/>
  <c r="A1121"/>
  <c r="AF1120"/>
  <c r="AC1120"/>
  <c r="AB1120" s="1"/>
  <c r="Z1120"/>
  <c r="W1120"/>
  <c r="V1120"/>
  <c r="T1120"/>
  <c r="S1120"/>
  <c r="R1120"/>
  <c r="Q1120"/>
  <c r="P1120"/>
  <c r="O1120"/>
  <c r="N1120"/>
  <c r="AE1120" s="1"/>
  <c r="M1120"/>
  <c r="L1120"/>
  <c r="K1120"/>
  <c r="J1120"/>
  <c r="I1120"/>
  <c r="H1120"/>
  <c r="G1120"/>
  <c r="F1120"/>
  <c r="E1120"/>
  <c r="AD1120" s="1"/>
  <c r="D1120"/>
  <c r="C1120"/>
  <c r="B1120"/>
  <c r="A1120"/>
  <c r="Z1119"/>
  <c r="Y1119"/>
  <c r="T1119"/>
  <c r="AF1119" s="1"/>
  <c r="S1119"/>
  <c r="R1119"/>
  <c r="Q1119"/>
  <c r="P1119"/>
  <c r="O1119"/>
  <c r="N1119"/>
  <c r="AE1119" s="1"/>
  <c r="M1119"/>
  <c r="L1119"/>
  <c r="K1119"/>
  <c r="J1119"/>
  <c r="I1119"/>
  <c r="H1119"/>
  <c r="G1119"/>
  <c r="F1119"/>
  <c r="E1119"/>
  <c r="V1119" s="1"/>
  <c r="D1119"/>
  <c r="AB1119" s="1"/>
  <c r="AA1119" s="1"/>
  <c r="C1119"/>
  <c r="B1119"/>
  <c r="A1119"/>
  <c r="AD1118"/>
  <c r="AC1118"/>
  <c r="X1118"/>
  <c r="W1118"/>
  <c r="V1118"/>
  <c r="T1118"/>
  <c r="S1118"/>
  <c r="R1118"/>
  <c r="Q1118"/>
  <c r="P1118"/>
  <c r="O1118"/>
  <c r="N1118"/>
  <c r="M1118"/>
  <c r="L1118"/>
  <c r="K1118"/>
  <c r="J1118"/>
  <c r="I1118"/>
  <c r="H1118"/>
  <c r="G1118"/>
  <c r="F1118"/>
  <c r="E1118"/>
  <c r="Y1118" s="1"/>
  <c r="D1118"/>
  <c r="AB1118" s="1"/>
  <c r="AA1118" s="1"/>
  <c r="Z1118" s="1"/>
  <c r="C1118"/>
  <c r="B1118"/>
  <c r="A1118"/>
  <c r="AF1117"/>
  <c r="AB1117"/>
  <c r="Z1117"/>
  <c r="W1117"/>
  <c r="V1117"/>
  <c r="T1117"/>
  <c r="S1117"/>
  <c r="R1117"/>
  <c r="Q1117"/>
  <c r="P1117"/>
  <c r="O1117"/>
  <c r="N1117"/>
  <c r="AE1117" s="1"/>
  <c r="M1117"/>
  <c r="L1117"/>
  <c r="K1117"/>
  <c r="J1117"/>
  <c r="I1117"/>
  <c r="H1117"/>
  <c r="G1117"/>
  <c r="F1117"/>
  <c r="E1117"/>
  <c r="AC1117" s="1"/>
  <c r="D1117"/>
  <c r="C1117"/>
  <c r="B1117"/>
  <c r="A1117"/>
  <c r="AD1116"/>
  <c r="Y1116"/>
  <c r="T1116"/>
  <c r="AF1116" s="1"/>
  <c r="S1116"/>
  <c r="R1116"/>
  <c r="Q1116"/>
  <c r="P1116"/>
  <c r="O1116"/>
  <c r="N1116"/>
  <c r="M1116"/>
  <c r="L1116"/>
  <c r="K1116"/>
  <c r="J1116"/>
  <c r="I1116"/>
  <c r="H1116"/>
  <c r="G1116"/>
  <c r="F1116"/>
  <c r="E1116"/>
  <c r="X1116" s="1"/>
  <c r="D1116"/>
  <c r="C1116"/>
  <c r="B1116"/>
  <c r="A1116"/>
  <c r="AF1115"/>
  <c r="AC1115"/>
  <c r="AB1115"/>
  <c r="X1115"/>
  <c r="W1115" s="1"/>
  <c r="V1115"/>
  <c r="T1115"/>
  <c r="S1115"/>
  <c r="R1115"/>
  <c r="Q1115"/>
  <c r="Z1115" s="1"/>
  <c r="P1115"/>
  <c r="O1115"/>
  <c r="N1115"/>
  <c r="AE1115" s="1"/>
  <c r="M1115"/>
  <c r="L1115"/>
  <c r="K1115"/>
  <c r="J1115"/>
  <c r="I1115"/>
  <c r="H1115"/>
  <c r="G1115"/>
  <c r="F1115"/>
  <c r="E1115"/>
  <c r="AD1115" s="1"/>
  <c r="D1115"/>
  <c r="C1115"/>
  <c r="B1115"/>
  <c r="A1115"/>
  <c r="AE1114"/>
  <c r="X1114"/>
  <c r="U1114"/>
  <c r="T1114"/>
  <c r="S1114"/>
  <c r="R1114"/>
  <c r="Q1114"/>
  <c r="P1114"/>
  <c r="O1114"/>
  <c r="N1114"/>
  <c r="M1114"/>
  <c r="L1114"/>
  <c r="K1114"/>
  <c r="J1114"/>
  <c r="I1114"/>
  <c r="H1114"/>
  <c r="G1114"/>
  <c r="F1114"/>
  <c r="E1114"/>
  <c r="Y1114" s="1"/>
  <c r="D1114"/>
  <c r="AB1114" s="1"/>
  <c r="AA1114" s="1"/>
  <c r="C1114"/>
  <c r="B1114"/>
  <c r="A1114"/>
  <c r="AF1113"/>
  <c r="AC1113"/>
  <c r="AB1113"/>
  <c r="AA1113" s="1"/>
  <c r="W1113"/>
  <c r="V1113"/>
  <c r="T1113"/>
  <c r="S1113"/>
  <c r="R1113"/>
  <c r="Q1113"/>
  <c r="Z1113" s="1"/>
  <c r="Y1113" s="1"/>
  <c r="P1113"/>
  <c r="O1113"/>
  <c r="N1113"/>
  <c r="AE1113" s="1"/>
  <c r="M1113"/>
  <c r="L1113"/>
  <c r="K1113"/>
  <c r="J1113"/>
  <c r="I1113"/>
  <c r="H1113"/>
  <c r="G1113"/>
  <c r="F1113"/>
  <c r="E1113"/>
  <c r="AD1113" s="1"/>
  <c r="D1113"/>
  <c r="C1113"/>
  <c r="B1113"/>
  <c r="A1113"/>
  <c r="AD1112"/>
  <c r="Y1112"/>
  <c r="T1112"/>
  <c r="AF1112" s="1"/>
  <c r="S1112"/>
  <c r="R1112"/>
  <c r="Q1112"/>
  <c r="P1112"/>
  <c r="O1112"/>
  <c r="N1112"/>
  <c r="M1112"/>
  <c r="L1112"/>
  <c r="K1112"/>
  <c r="J1112"/>
  <c r="I1112"/>
  <c r="H1112"/>
  <c r="G1112"/>
  <c r="F1112"/>
  <c r="E1112"/>
  <c r="X1112" s="1"/>
  <c r="D1112"/>
  <c r="C1112"/>
  <c r="B1112"/>
  <c r="A1112"/>
  <c r="AF1111"/>
  <c r="AC1111"/>
  <c r="X1111"/>
  <c r="W1111"/>
  <c r="V1111"/>
  <c r="T1111"/>
  <c r="S1111"/>
  <c r="R1111"/>
  <c r="Q1111"/>
  <c r="P1111"/>
  <c r="O1111"/>
  <c r="N1111"/>
  <c r="M1111"/>
  <c r="L1111"/>
  <c r="K1111"/>
  <c r="J1111"/>
  <c r="I1111"/>
  <c r="H1111"/>
  <c r="G1111"/>
  <c r="F1111"/>
  <c r="E1111"/>
  <c r="AD1111" s="1"/>
  <c r="D1111"/>
  <c r="AB1111" s="1"/>
  <c r="AA1111" s="1"/>
  <c r="C1111"/>
  <c r="B1111"/>
  <c r="A1111"/>
  <c r="AE1110"/>
  <c r="AB1110"/>
  <c r="AA1110" s="1"/>
  <c r="Z1110" s="1"/>
  <c r="Y1110"/>
  <c r="T1110"/>
  <c r="S1110"/>
  <c r="R1110"/>
  <c r="Q1110"/>
  <c r="AF1110" s="1"/>
  <c r="P1110"/>
  <c r="O1110"/>
  <c r="N1110"/>
  <c r="M1110"/>
  <c r="L1110"/>
  <c r="K1110"/>
  <c r="J1110"/>
  <c r="I1110"/>
  <c r="H1110"/>
  <c r="G1110"/>
  <c r="F1110"/>
  <c r="E1110"/>
  <c r="V1110" s="1"/>
  <c r="D1110"/>
  <c r="C1110"/>
  <c r="B1110"/>
  <c r="A1110"/>
  <c r="AD1109"/>
  <c r="AC1109"/>
  <c r="Y1109"/>
  <c r="X1109"/>
  <c r="W1109"/>
  <c r="T1109"/>
  <c r="S1109"/>
  <c r="R1109"/>
  <c r="Q1109"/>
  <c r="Z1109" s="1"/>
  <c r="P1109"/>
  <c r="O1109"/>
  <c r="N1109"/>
  <c r="M1109"/>
  <c r="L1109"/>
  <c r="K1109"/>
  <c r="J1109"/>
  <c r="I1109"/>
  <c r="H1109"/>
  <c r="G1109"/>
  <c r="F1109"/>
  <c r="E1109"/>
  <c r="V1109" s="1"/>
  <c r="U1109" s="1"/>
  <c r="D1109"/>
  <c r="AB1109" s="1"/>
  <c r="AA1109" s="1"/>
  <c r="C1109"/>
  <c r="B1109"/>
  <c r="A1109"/>
  <c r="AF1108"/>
  <c r="Z1108"/>
  <c r="Y1108"/>
  <c r="V1108"/>
  <c r="T1108"/>
  <c r="S1108"/>
  <c r="R1108"/>
  <c r="Q1108"/>
  <c r="P1108"/>
  <c r="O1108"/>
  <c r="N1108"/>
  <c r="AE1108" s="1"/>
  <c r="M1108"/>
  <c r="L1108"/>
  <c r="K1108"/>
  <c r="J1108"/>
  <c r="I1108"/>
  <c r="H1108"/>
  <c r="G1108"/>
  <c r="F1108"/>
  <c r="E1108"/>
  <c r="D1108"/>
  <c r="C1108"/>
  <c r="B1108"/>
  <c r="A1108"/>
  <c r="AC1107"/>
  <c r="Y1107"/>
  <c r="T1107"/>
  <c r="S1107"/>
  <c r="R1107"/>
  <c r="Q1107"/>
  <c r="P1107"/>
  <c r="O1107"/>
  <c r="N1107"/>
  <c r="M1107"/>
  <c r="L1107"/>
  <c r="K1107"/>
  <c r="J1107"/>
  <c r="I1107"/>
  <c r="H1107"/>
  <c r="G1107"/>
  <c r="F1107"/>
  <c r="E1107"/>
  <c r="X1107" s="1"/>
  <c r="D1107"/>
  <c r="AB1107" s="1"/>
  <c r="AA1107" s="1"/>
  <c r="C1107"/>
  <c r="B1107"/>
  <c r="A1107"/>
  <c r="AF1106"/>
  <c r="AC1106"/>
  <c r="AB1106"/>
  <c r="W1106"/>
  <c r="V1106"/>
  <c r="T1106"/>
  <c r="S1106"/>
  <c r="R1106"/>
  <c r="Q1106"/>
  <c r="P1106"/>
  <c r="O1106"/>
  <c r="N1106"/>
  <c r="AE1106" s="1"/>
  <c r="M1106"/>
  <c r="L1106"/>
  <c r="K1106"/>
  <c r="J1106"/>
  <c r="I1106"/>
  <c r="H1106"/>
  <c r="G1106"/>
  <c r="F1106"/>
  <c r="E1106"/>
  <c r="AD1106" s="1"/>
  <c r="D1106"/>
  <c r="C1106"/>
  <c r="B1106"/>
  <c r="A1106"/>
  <c r="Z1105"/>
  <c r="Y1105"/>
  <c r="V1105"/>
  <c r="T1105"/>
  <c r="AF1105" s="1"/>
  <c r="S1105"/>
  <c r="R1105"/>
  <c r="Q1105"/>
  <c r="P1105"/>
  <c r="O1105"/>
  <c r="N1105"/>
  <c r="AE1105" s="1"/>
  <c r="M1105"/>
  <c r="L1105"/>
  <c r="K1105"/>
  <c r="J1105"/>
  <c r="I1105"/>
  <c r="H1105"/>
  <c r="G1105"/>
  <c r="F1105"/>
  <c r="E1105"/>
  <c r="D1105"/>
  <c r="AB1105" s="1"/>
  <c r="C1105"/>
  <c r="B1105"/>
  <c r="A1105"/>
  <c r="AD1104"/>
  <c r="AC1104"/>
  <c r="X1104"/>
  <c r="W1104"/>
  <c r="V1104"/>
  <c r="T1104"/>
  <c r="S1104"/>
  <c r="R1104"/>
  <c r="Q1104"/>
  <c r="P1104"/>
  <c r="O1104"/>
  <c r="N1104"/>
  <c r="M1104"/>
  <c r="L1104"/>
  <c r="K1104"/>
  <c r="J1104"/>
  <c r="I1104"/>
  <c r="H1104"/>
  <c r="G1104"/>
  <c r="F1104"/>
  <c r="E1104"/>
  <c r="Y1104" s="1"/>
  <c r="D1104"/>
  <c r="C1104"/>
  <c r="B1104"/>
  <c r="A1104"/>
  <c r="AF1103"/>
  <c r="AB1103"/>
  <c r="Z1103"/>
  <c r="W1103"/>
  <c r="V1103"/>
  <c r="T1103"/>
  <c r="S1103"/>
  <c r="R1103"/>
  <c r="Q1103"/>
  <c r="P1103"/>
  <c r="O1103"/>
  <c r="N1103"/>
  <c r="AE1103" s="1"/>
  <c r="M1103"/>
  <c r="L1103"/>
  <c r="K1103"/>
  <c r="J1103"/>
  <c r="I1103"/>
  <c r="H1103"/>
  <c r="G1103"/>
  <c r="F1103"/>
  <c r="E1103"/>
  <c r="AC1103" s="1"/>
  <c r="D1103"/>
  <c r="C1103"/>
  <c r="B1103"/>
  <c r="A1103"/>
  <c r="AD1102"/>
  <c r="Y1102"/>
  <c r="X1102"/>
  <c r="T1102"/>
  <c r="AF1102" s="1"/>
  <c r="S1102"/>
  <c r="R1102"/>
  <c r="Q1102"/>
  <c r="P1102"/>
  <c r="O1102"/>
  <c r="N1102"/>
  <c r="M1102"/>
  <c r="L1102"/>
  <c r="K1102"/>
  <c r="J1102"/>
  <c r="I1102"/>
  <c r="H1102"/>
  <c r="G1102"/>
  <c r="F1102"/>
  <c r="E1102"/>
  <c r="D1102"/>
  <c r="AB1102" s="1"/>
  <c r="AA1102" s="1"/>
  <c r="Z1102" s="1"/>
  <c r="C1102"/>
  <c r="B1102"/>
  <c r="A1102"/>
  <c r="AC1101"/>
  <c r="X1101"/>
  <c r="W1101"/>
  <c r="V1101"/>
  <c r="T1101"/>
  <c r="S1101"/>
  <c r="R1101"/>
  <c r="Q1101"/>
  <c r="P1101"/>
  <c r="O1101"/>
  <c r="N1101"/>
  <c r="M1101"/>
  <c r="L1101"/>
  <c r="K1101"/>
  <c r="J1101"/>
  <c r="I1101"/>
  <c r="H1101"/>
  <c r="G1101"/>
  <c r="F1101"/>
  <c r="E1101"/>
  <c r="AD1101" s="1"/>
  <c r="D1101"/>
  <c r="AB1101" s="1"/>
  <c r="AA1101" s="1"/>
  <c r="C1101"/>
  <c r="B1101"/>
  <c r="A1101"/>
  <c r="AF1100"/>
  <c r="Z1100"/>
  <c r="Y1100"/>
  <c r="V1100"/>
  <c r="T1100"/>
  <c r="S1100"/>
  <c r="R1100"/>
  <c r="Q1100"/>
  <c r="P1100"/>
  <c r="O1100"/>
  <c r="N1100"/>
  <c r="AE1100" s="1"/>
  <c r="M1100"/>
  <c r="L1100"/>
  <c r="K1100"/>
  <c r="J1100"/>
  <c r="I1100"/>
  <c r="H1100"/>
  <c r="G1100"/>
  <c r="F1100"/>
  <c r="E1100"/>
  <c r="D1100"/>
  <c r="C1100"/>
  <c r="B1100"/>
  <c r="A1100"/>
  <c r="AC1099"/>
  <c r="Y1099"/>
  <c r="T1099"/>
  <c r="S1099"/>
  <c r="R1099"/>
  <c r="Q1099"/>
  <c r="P1099"/>
  <c r="O1099"/>
  <c r="N1099"/>
  <c r="M1099"/>
  <c r="L1099"/>
  <c r="K1099"/>
  <c r="J1099"/>
  <c r="I1099"/>
  <c r="H1099"/>
  <c r="G1099"/>
  <c r="F1099"/>
  <c r="E1099"/>
  <c r="X1099" s="1"/>
  <c r="D1099"/>
  <c r="AB1099" s="1"/>
  <c r="AA1099" s="1"/>
  <c r="C1099"/>
  <c r="B1099"/>
  <c r="A1099"/>
  <c r="AF1098"/>
  <c r="AC1098"/>
  <c r="AB1098"/>
  <c r="W1098"/>
  <c r="V1098"/>
  <c r="T1098"/>
  <c r="S1098"/>
  <c r="R1098"/>
  <c r="Q1098"/>
  <c r="P1098"/>
  <c r="O1098"/>
  <c r="N1098"/>
  <c r="AE1098" s="1"/>
  <c r="M1098"/>
  <c r="L1098"/>
  <c r="K1098"/>
  <c r="J1098"/>
  <c r="I1098"/>
  <c r="H1098"/>
  <c r="G1098"/>
  <c r="F1098"/>
  <c r="E1098"/>
  <c r="AD1098" s="1"/>
  <c r="D1098"/>
  <c r="C1098"/>
  <c r="B1098"/>
  <c r="A1098"/>
  <c r="AE1097"/>
  <c r="X1097"/>
  <c r="T1097"/>
  <c r="S1097"/>
  <c r="R1097"/>
  <c r="Q1097"/>
  <c r="Z1097" s="1"/>
  <c r="Y1097" s="1"/>
  <c r="P1097"/>
  <c r="O1097"/>
  <c r="N1097"/>
  <c r="M1097"/>
  <c r="L1097"/>
  <c r="K1097"/>
  <c r="J1097"/>
  <c r="I1097"/>
  <c r="H1097"/>
  <c r="G1097"/>
  <c r="F1097"/>
  <c r="E1097"/>
  <c r="D1097"/>
  <c r="AB1097" s="1"/>
  <c r="AA1097" s="1"/>
  <c r="C1097"/>
  <c r="B1097"/>
  <c r="A1097"/>
  <c r="AF1096"/>
  <c r="AC1096"/>
  <c r="AB1096" s="1"/>
  <c r="Z1096"/>
  <c r="W1096"/>
  <c r="V1096"/>
  <c r="T1096"/>
  <c r="S1096"/>
  <c r="R1096"/>
  <c r="Q1096"/>
  <c r="P1096"/>
  <c r="O1096"/>
  <c r="N1096"/>
  <c r="AE1096" s="1"/>
  <c r="M1096"/>
  <c r="L1096"/>
  <c r="K1096"/>
  <c r="J1096"/>
  <c r="I1096"/>
  <c r="H1096"/>
  <c r="G1096"/>
  <c r="F1096"/>
  <c r="E1096"/>
  <c r="AD1096" s="1"/>
  <c r="D1096"/>
  <c r="C1096"/>
  <c r="B1096"/>
  <c r="A1096"/>
  <c r="T1095"/>
  <c r="S1095"/>
  <c r="R1095"/>
  <c r="Q1095"/>
  <c r="Z1095" s="1"/>
  <c r="P1095"/>
  <c r="O1095"/>
  <c r="N1095"/>
  <c r="AE1095" s="1"/>
  <c r="M1095"/>
  <c r="L1095"/>
  <c r="K1095"/>
  <c r="J1095"/>
  <c r="I1095"/>
  <c r="H1095"/>
  <c r="G1095"/>
  <c r="F1095"/>
  <c r="E1095"/>
  <c r="V1095" s="1"/>
  <c r="D1095"/>
  <c r="AB1095" s="1"/>
  <c r="AA1095" s="1"/>
  <c r="C1095"/>
  <c r="B1095"/>
  <c r="A1095"/>
  <c r="AD1094"/>
  <c r="AC1094"/>
  <c r="X1094"/>
  <c r="W1094"/>
  <c r="V1094"/>
  <c r="T1094"/>
  <c r="S1094"/>
  <c r="R1094"/>
  <c r="Q1094"/>
  <c r="P1094"/>
  <c r="O1094"/>
  <c r="N1094"/>
  <c r="M1094"/>
  <c r="L1094"/>
  <c r="K1094"/>
  <c r="J1094"/>
  <c r="I1094"/>
  <c r="H1094"/>
  <c r="G1094"/>
  <c r="F1094"/>
  <c r="E1094"/>
  <c r="Y1094" s="1"/>
  <c r="D1094"/>
  <c r="AB1094" s="1"/>
  <c r="AA1094" s="1"/>
  <c r="Z1094" s="1"/>
  <c r="C1094"/>
  <c r="B1094"/>
  <c r="A1094"/>
  <c r="AB1093"/>
  <c r="AA1093" s="1"/>
  <c r="Z1093" s="1"/>
  <c r="Y1093"/>
  <c r="T1093"/>
  <c r="AE1093" s="1"/>
  <c r="S1093"/>
  <c r="R1093"/>
  <c r="Q1093"/>
  <c r="P1093"/>
  <c r="O1093"/>
  <c r="N1093"/>
  <c r="M1093"/>
  <c r="L1093"/>
  <c r="K1093"/>
  <c r="J1093"/>
  <c r="I1093"/>
  <c r="H1093"/>
  <c r="G1093"/>
  <c r="F1093"/>
  <c r="E1093"/>
  <c r="D1093"/>
  <c r="C1093"/>
  <c r="B1093"/>
  <c r="A1093"/>
  <c r="AF1092"/>
  <c r="AC1092"/>
  <c r="AB1092" s="1"/>
  <c r="AA1092" s="1"/>
  <c r="Z1092"/>
  <c r="W1092"/>
  <c r="V1092"/>
  <c r="T1092"/>
  <c r="S1092"/>
  <c r="R1092"/>
  <c r="Q1092"/>
  <c r="P1092"/>
  <c r="O1092"/>
  <c r="N1092"/>
  <c r="AE1092" s="1"/>
  <c r="M1092"/>
  <c r="L1092"/>
  <c r="K1092"/>
  <c r="J1092"/>
  <c r="I1092"/>
  <c r="H1092"/>
  <c r="G1092"/>
  <c r="F1092"/>
  <c r="E1092"/>
  <c r="AD1092" s="1"/>
  <c r="D1092"/>
  <c r="C1092"/>
  <c r="B1092"/>
  <c r="A1092"/>
  <c r="V1091"/>
  <c r="T1091"/>
  <c r="S1091"/>
  <c r="R1091"/>
  <c r="Q1091"/>
  <c r="Z1091" s="1"/>
  <c r="P1091"/>
  <c r="O1091"/>
  <c r="N1091"/>
  <c r="AE1091" s="1"/>
  <c r="M1091"/>
  <c r="L1091"/>
  <c r="K1091"/>
  <c r="J1091"/>
  <c r="I1091"/>
  <c r="H1091"/>
  <c r="G1091"/>
  <c r="F1091"/>
  <c r="E1091"/>
  <c r="D1091"/>
  <c r="AB1091" s="1"/>
  <c r="C1091"/>
  <c r="B1091"/>
  <c r="A1091"/>
  <c r="AD1090"/>
  <c r="AC1090"/>
  <c r="X1090"/>
  <c r="W1090"/>
  <c r="V1090"/>
  <c r="T1090"/>
  <c r="S1090"/>
  <c r="R1090"/>
  <c r="Q1090"/>
  <c r="P1090"/>
  <c r="O1090"/>
  <c r="N1090"/>
  <c r="M1090"/>
  <c r="L1090"/>
  <c r="K1090"/>
  <c r="J1090"/>
  <c r="I1090"/>
  <c r="H1090"/>
  <c r="G1090"/>
  <c r="F1090"/>
  <c r="E1090"/>
  <c r="Y1090" s="1"/>
  <c r="D1090"/>
  <c r="AB1090" s="1"/>
  <c r="AA1090" s="1"/>
  <c r="Z1090" s="1"/>
  <c r="C1090"/>
  <c r="B1090"/>
  <c r="A1090"/>
  <c r="AF1089"/>
  <c r="AE1089"/>
  <c r="AB1089"/>
  <c r="AA1089" s="1"/>
  <c r="Z1089"/>
  <c r="W1089"/>
  <c r="V1089"/>
  <c r="T1089"/>
  <c r="S1089"/>
  <c r="R1089"/>
  <c r="Q1089"/>
  <c r="P1089"/>
  <c r="O1089"/>
  <c r="N1089"/>
  <c r="M1089"/>
  <c r="L1089"/>
  <c r="K1089"/>
  <c r="J1089"/>
  <c r="I1089"/>
  <c r="H1089"/>
  <c r="G1089"/>
  <c r="F1089"/>
  <c r="E1089"/>
  <c r="AC1089" s="1"/>
  <c r="D1089"/>
  <c r="C1089"/>
  <c r="B1089"/>
  <c r="A1089"/>
  <c r="AE1088"/>
  <c r="X1088"/>
  <c r="T1088"/>
  <c r="S1088"/>
  <c r="R1088"/>
  <c r="Q1088"/>
  <c r="Z1088" s="1"/>
  <c r="P1088"/>
  <c r="O1088"/>
  <c r="N1088"/>
  <c r="M1088"/>
  <c r="L1088"/>
  <c r="K1088"/>
  <c r="J1088"/>
  <c r="I1088"/>
  <c r="H1088"/>
  <c r="G1088"/>
  <c r="F1088"/>
  <c r="E1088"/>
  <c r="D1088"/>
  <c r="C1088"/>
  <c r="B1088"/>
  <c r="A1088"/>
  <c r="AC1087"/>
  <c r="X1087"/>
  <c r="W1087"/>
  <c r="V1087"/>
  <c r="T1087"/>
  <c r="AF1087" s="1"/>
  <c r="S1087"/>
  <c r="R1087"/>
  <c r="Q1087"/>
  <c r="P1087"/>
  <c r="O1087"/>
  <c r="N1087"/>
  <c r="M1087"/>
  <c r="L1087"/>
  <c r="K1087"/>
  <c r="J1087"/>
  <c r="I1087"/>
  <c r="H1087"/>
  <c r="G1087"/>
  <c r="F1087"/>
  <c r="E1087"/>
  <c r="AD1087" s="1"/>
  <c r="D1087"/>
  <c r="AB1087" s="1"/>
  <c r="AA1087" s="1"/>
  <c r="C1087"/>
  <c r="B1087"/>
  <c r="A1087"/>
  <c r="Y1086"/>
  <c r="X1086"/>
  <c r="T1086"/>
  <c r="AF1086" s="1"/>
  <c r="S1086"/>
  <c r="R1086"/>
  <c r="Q1086"/>
  <c r="P1086"/>
  <c r="O1086"/>
  <c r="N1086"/>
  <c r="M1086"/>
  <c r="L1086"/>
  <c r="K1086"/>
  <c r="J1086"/>
  <c r="I1086"/>
  <c r="H1086"/>
  <c r="G1086"/>
  <c r="F1086"/>
  <c r="E1086"/>
  <c r="AD1086" s="1"/>
  <c r="D1086"/>
  <c r="AB1086" s="1"/>
  <c r="AA1086" s="1"/>
  <c r="Z1086" s="1"/>
  <c r="C1086"/>
  <c r="B1086"/>
  <c r="A1086"/>
  <c r="AD1085"/>
  <c r="Y1085"/>
  <c r="X1085"/>
  <c r="T1085"/>
  <c r="AE1085" s="1"/>
  <c r="S1085"/>
  <c r="R1085"/>
  <c r="Q1085"/>
  <c r="P1085"/>
  <c r="O1085"/>
  <c r="N1085"/>
  <c r="M1085"/>
  <c r="L1085"/>
  <c r="K1085"/>
  <c r="J1085"/>
  <c r="I1085"/>
  <c r="H1085"/>
  <c r="G1085"/>
  <c r="F1085"/>
  <c r="E1085"/>
  <c r="V1085" s="1"/>
  <c r="D1085"/>
  <c r="AB1085" s="1"/>
  <c r="AA1085" s="1"/>
  <c r="C1085"/>
  <c r="B1085"/>
  <c r="A1085"/>
  <c r="AF1084"/>
  <c r="AE1084"/>
  <c r="Y1084"/>
  <c r="W1084"/>
  <c r="T1084"/>
  <c r="S1084"/>
  <c r="R1084"/>
  <c r="Q1084"/>
  <c r="Z1084" s="1"/>
  <c r="P1084"/>
  <c r="O1084"/>
  <c r="N1084"/>
  <c r="M1084"/>
  <c r="L1084"/>
  <c r="K1084"/>
  <c r="J1084"/>
  <c r="I1084"/>
  <c r="H1084"/>
  <c r="G1084"/>
  <c r="F1084"/>
  <c r="E1084"/>
  <c r="AC1084" s="1"/>
  <c r="AB1084" s="1"/>
  <c r="AA1084" s="1"/>
  <c r="D1084"/>
  <c r="C1084"/>
  <c r="B1084"/>
  <c r="A1084"/>
  <c r="AD1083"/>
  <c r="Y1083"/>
  <c r="X1083"/>
  <c r="T1083"/>
  <c r="AF1083" s="1"/>
  <c r="S1083"/>
  <c r="R1083"/>
  <c r="Q1083"/>
  <c r="Z1083" s="1"/>
  <c r="P1083"/>
  <c r="O1083"/>
  <c r="N1083"/>
  <c r="M1083"/>
  <c r="L1083"/>
  <c r="K1083"/>
  <c r="J1083"/>
  <c r="I1083"/>
  <c r="H1083"/>
  <c r="G1083"/>
  <c r="F1083"/>
  <c r="E1083"/>
  <c r="W1083" s="1"/>
  <c r="D1083"/>
  <c r="AB1083" s="1"/>
  <c r="AA1083" s="1"/>
  <c r="C1083"/>
  <c r="B1083"/>
  <c r="A1083"/>
  <c r="AF1082"/>
  <c r="AD1082"/>
  <c r="AB1082"/>
  <c r="W1082"/>
  <c r="V1082"/>
  <c r="T1082"/>
  <c r="S1082"/>
  <c r="R1082"/>
  <c r="Q1082"/>
  <c r="P1082"/>
  <c r="O1082"/>
  <c r="N1082"/>
  <c r="M1082"/>
  <c r="L1082"/>
  <c r="K1082"/>
  <c r="J1082"/>
  <c r="I1082"/>
  <c r="H1082"/>
  <c r="G1082"/>
  <c r="F1082"/>
  <c r="E1082"/>
  <c r="Y1082" s="1"/>
  <c r="X1082" s="1"/>
  <c r="D1082"/>
  <c r="C1082"/>
  <c r="B1082"/>
  <c r="A1082"/>
  <c r="AE1081"/>
  <c r="AD1081"/>
  <c r="W1081"/>
  <c r="T1081"/>
  <c r="S1081"/>
  <c r="R1081"/>
  <c r="Q1081"/>
  <c r="Z1081" s="1"/>
  <c r="Y1081" s="1"/>
  <c r="P1081"/>
  <c r="O1081"/>
  <c r="N1081"/>
  <c r="M1081"/>
  <c r="L1081"/>
  <c r="K1081"/>
  <c r="J1081"/>
  <c r="I1081"/>
  <c r="H1081"/>
  <c r="G1081"/>
  <c r="F1081"/>
  <c r="E1081"/>
  <c r="V1081" s="1"/>
  <c r="D1081"/>
  <c r="AB1081" s="1"/>
  <c r="AA1081" s="1"/>
  <c r="C1081"/>
  <c r="B1081"/>
  <c r="A1081"/>
  <c r="AC1080"/>
  <c r="AB1080" s="1"/>
  <c r="V1080"/>
  <c r="T1080"/>
  <c r="S1080"/>
  <c r="R1080"/>
  <c r="Q1080"/>
  <c r="AF1080" s="1"/>
  <c r="P1080"/>
  <c r="O1080"/>
  <c r="N1080"/>
  <c r="AE1080" s="1"/>
  <c r="M1080"/>
  <c r="L1080"/>
  <c r="K1080"/>
  <c r="J1080"/>
  <c r="I1080"/>
  <c r="H1080"/>
  <c r="G1080"/>
  <c r="F1080"/>
  <c r="E1080"/>
  <c r="D1080"/>
  <c r="C1080"/>
  <c r="B1080"/>
  <c r="A1080"/>
  <c r="AC1079"/>
  <c r="V1079"/>
  <c r="T1079"/>
  <c r="S1079"/>
  <c r="R1079"/>
  <c r="Q1079"/>
  <c r="Z1079" s="1"/>
  <c r="P1079"/>
  <c r="O1079"/>
  <c r="N1079"/>
  <c r="M1079"/>
  <c r="L1079"/>
  <c r="K1079"/>
  <c r="J1079"/>
  <c r="I1079"/>
  <c r="H1079"/>
  <c r="G1079"/>
  <c r="F1079"/>
  <c r="E1079"/>
  <c r="W1079" s="1"/>
  <c r="D1079"/>
  <c r="AB1079" s="1"/>
  <c r="C1079"/>
  <c r="B1079"/>
  <c r="A1079"/>
  <c r="AD1078"/>
  <c r="AC1078"/>
  <c r="X1078"/>
  <c r="W1078"/>
  <c r="V1078"/>
  <c r="T1078"/>
  <c r="AE1078" s="1"/>
  <c r="S1078"/>
  <c r="R1078"/>
  <c r="Q1078"/>
  <c r="P1078"/>
  <c r="O1078"/>
  <c r="N1078"/>
  <c r="M1078"/>
  <c r="L1078"/>
  <c r="K1078"/>
  <c r="J1078"/>
  <c r="I1078"/>
  <c r="H1078"/>
  <c r="G1078"/>
  <c r="F1078"/>
  <c r="E1078"/>
  <c r="Y1078" s="1"/>
  <c r="D1078"/>
  <c r="AB1078" s="1"/>
  <c r="AA1078" s="1"/>
  <c r="Z1078" s="1"/>
  <c r="C1078"/>
  <c r="B1078"/>
  <c r="A1078"/>
  <c r="AB1077"/>
  <c r="AA1077" s="1"/>
  <c r="T1077"/>
  <c r="AE1077" s="1"/>
  <c r="S1077"/>
  <c r="R1077"/>
  <c r="Q1077"/>
  <c r="Z1077" s="1"/>
  <c r="P1077"/>
  <c r="O1077"/>
  <c r="N1077"/>
  <c r="M1077"/>
  <c r="L1077"/>
  <c r="K1077"/>
  <c r="J1077"/>
  <c r="I1077"/>
  <c r="H1077"/>
  <c r="G1077"/>
  <c r="F1077"/>
  <c r="E1077"/>
  <c r="AD1077" s="1"/>
  <c r="D1077"/>
  <c r="C1077"/>
  <c r="B1077"/>
  <c r="A1077"/>
  <c r="AD1076"/>
  <c r="AC1076"/>
  <c r="X1076"/>
  <c r="W1076"/>
  <c r="V1076"/>
  <c r="T1076"/>
  <c r="AE1076" s="1"/>
  <c r="S1076"/>
  <c r="R1076"/>
  <c r="Q1076"/>
  <c r="P1076"/>
  <c r="O1076"/>
  <c r="N1076"/>
  <c r="M1076"/>
  <c r="L1076"/>
  <c r="K1076"/>
  <c r="J1076"/>
  <c r="I1076"/>
  <c r="H1076"/>
  <c r="G1076"/>
  <c r="F1076"/>
  <c r="E1076"/>
  <c r="Y1076" s="1"/>
  <c r="D1076"/>
  <c r="C1076"/>
  <c r="B1076"/>
  <c r="A1076"/>
  <c r="AE1075"/>
  <c r="AB1075"/>
  <c r="T1075"/>
  <c r="S1075"/>
  <c r="R1075"/>
  <c r="Q1075"/>
  <c r="AF1075" s="1"/>
  <c r="P1075"/>
  <c r="O1075"/>
  <c r="N1075"/>
  <c r="M1075"/>
  <c r="L1075"/>
  <c r="K1075"/>
  <c r="J1075"/>
  <c r="I1075"/>
  <c r="H1075"/>
  <c r="G1075"/>
  <c r="F1075"/>
  <c r="E1075"/>
  <c r="V1075" s="1"/>
  <c r="D1075"/>
  <c r="C1075"/>
  <c r="B1075"/>
  <c r="A1075"/>
  <c r="Y1074"/>
  <c r="X1074"/>
  <c r="T1074"/>
  <c r="AF1074" s="1"/>
  <c r="S1074"/>
  <c r="R1074"/>
  <c r="Q1074"/>
  <c r="P1074"/>
  <c r="O1074"/>
  <c r="N1074"/>
  <c r="M1074"/>
  <c r="L1074"/>
  <c r="K1074"/>
  <c r="J1074"/>
  <c r="I1074"/>
  <c r="H1074"/>
  <c r="G1074"/>
  <c r="F1074"/>
  <c r="E1074"/>
  <c r="V1074" s="1"/>
  <c r="D1074"/>
  <c r="AB1074" s="1"/>
  <c r="AA1074" s="1"/>
  <c r="Z1074" s="1"/>
  <c r="C1074"/>
  <c r="B1074"/>
  <c r="A1074"/>
  <c r="AC1073"/>
  <c r="X1073"/>
  <c r="W1073"/>
  <c r="V1073"/>
  <c r="T1073"/>
  <c r="AE1073" s="1"/>
  <c r="S1073"/>
  <c r="R1073"/>
  <c r="Q1073"/>
  <c r="P1073"/>
  <c r="O1073"/>
  <c r="N1073"/>
  <c r="M1073"/>
  <c r="L1073"/>
  <c r="K1073"/>
  <c r="J1073"/>
  <c r="I1073"/>
  <c r="H1073"/>
  <c r="G1073"/>
  <c r="F1073"/>
  <c r="E1073"/>
  <c r="AD1073" s="1"/>
  <c r="D1073"/>
  <c r="AB1073" s="1"/>
  <c r="AA1073" s="1"/>
  <c r="C1073"/>
  <c r="B1073"/>
  <c r="A1073"/>
  <c r="Y1072"/>
  <c r="X1072"/>
  <c r="T1072"/>
  <c r="AE1072" s="1"/>
  <c r="S1072"/>
  <c r="R1072"/>
  <c r="Q1072"/>
  <c r="Z1072" s="1"/>
  <c r="P1072"/>
  <c r="O1072"/>
  <c r="N1072"/>
  <c r="M1072"/>
  <c r="L1072"/>
  <c r="K1072"/>
  <c r="J1072"/>
  <c r="I1072"/>
  <c r="H1072"/>
  <c r="G1072"/>
  <c r="F1072"/>
  <c r="E1072"/>
  <c r="AD1072" s="1"/>
  <c r="D1072"/>
  <c r="C1072"/>
  <c r="B1072"/>
  <c r="A1072"/>
  <c r="AD1071"/>
  <c r="Y1071"/>
  <c r="X1071"/>
  <c r="T1071"/>
  <c r="AE1071" s="1"/>
  <c r="S1071"/>
  <c r="R1071"/>
  <c r="Q1071"/>
  <c r="P1071"/>
  <c r="O1071"/>
  <c r="N1071"/>
  <c r="M1071"/>
  <c r="L1071"/>
  <c r="K1071"/>
  <c r="J1071"/>
  <c r="I1071"/>
  <c r="H1071"/>
  <c r="G1071"/>
  <c r="F1071"/>
  <c r="E1071"/>
  <c r="V1071" s="1"/>
  <c r="D1071"/>
  <c r="AB1071" s="1"/>
  <c r="AA1071" s="1"/>
  <c r="C1071"/>
  <c r="B1071"/>
  <c r="A1071"/>
  <c r="AF1070"/>
  <c r="AE1070"/>
  <c r="AB1070"/>
  <c r="AA1070" s="1"/>
  <c r="Y1070"/>
  <c r="W1070"/>
  <c r="T1070"/>
  <c r="S1070"/>
  <c r="R1070"/>
  <c r="Q1070"/>
  <c r="P1070"/>
  <c r="O1070"/>
  <c r="N1070"/>
  <c r="M1070"/>
  <c r="L1070"/>
  <c r="K1070"/>
  <c r="J1070"/>
  <c r="I1070"/>
  <c r="H1070"/>
  <c r="G1070"/>
  <c r="F1070"/>
  <c r="E1070"/>
  <c r="AC1070" s="1"/>
  <c r="D1070"/>
  <c r="C1070"/>
  <c r="B1070"/>
  <c r="A1070"/>
  <c r="AD1069"/>
  <c r="Y1069"/>
  <c r="X1069"/>
  <c r="T1069"/>
  <c r="AF1069" s="1"/>
  <c r="S1069"/>
  <c r="R1069"/>
  <c r="Q1069"/>
  <c r="Z1069" s="1"/>
  <c r="P1069"/>
  <c r="O1069"/>
  <c r="N1069"/>
  <c r="M1069"/>
  <c r="L1069"/>
  <c r="K1069"/>
  <c r="J1069"/>
  <c r="I1069"/>
  <c r="H1069"/>
  <c r="G1069"/>
  <c r="F1069"/>
  <c r="E1069"/>
  <c r="W1069" s="1"/>
  <c r="D1069"/>
  <c r="AB1069" s="1"/>
  <c r="AA1069" s="1"/>
  <c r="C1069"/>
  <c r="B1069"/>
  <c r="A1069"/>
  <c r="AF1068"/>
  <c r="AD1068"/>
  <c r="AC1068"/>
  <c r="X1068"/>
  <c r="W1068"/>
  <c r="V1068"/>
  <c r="T1068"/>
  <c r="S1068"/>
  <c r="R1068"/>
  <c r="Q1068"/>
  <c r="P1068"/>
  <c r="O1068"/>
  <c r="N1068"/>
  <c r="M1068"/>
  <c r="L1068"/>
  <c r="K1068"/>
  <c r="J1068"/>
  <c r="I1068"/>
  <c r="H1068"/>
  <c r="G1068"/>
  <c r="F1068"/>
  <c r="E1068"/>
  <c r="Y1068" s="1"/>
  <c r="D1068"/>
  <c r="C1068"/>
  <c r="B1068"/>
  <c r="A1068"/>
  <c r="AE1067"/>
  <c r="AD1067"/>
  <c r="AB1067"/>
  <c r="Y1067"/>
  <c r="W1067"/>
  <c r="T1067"/>
  <c r="S1067"/>
  <c r="R1067"/>
  <c r="Q1067"/>
  <c r="AF1067" s="1"/>
  <c r="P1067"/>
  <c r="O1067"/>
  <c r="N1067"/>
  <c r="M1067"/>
  <c r="L1067"/>
  <c r="K1067"/>
  <c r="J1067"/>
  <c r="I1067"/>
  <c r="H1067"/>
  <c r="G1067"/>
  <c r="F1067"/>
  <c r="E1067"/>
  <c r="V1067" s="1"/>
  <c r="D1067"/>
  <c r="C1067"/>
  <c r="B1067"/>
  <c r="A1067"/>
  <c r="AE1066"/>
  <c r="AD1066"/>
  <c r="Y1066"/>
  <c r="X1066"/>
  <c r="W1066"/>
  <c r="T1066"/>
  <c r="AF1066" s="1"/>
  <c r="S1066"/>
  <c r="R1066"/>
  <c r="Q1066"/>
  <c r="P1066"/>
  <c r="O1066"/>
  <c r="N1066"/>
  <c r="M1066"/>
  <c r="L1066"/>
  <c r="K1066"/>
  <c r="J1066"/>
  <c r="I1066"/>
  <c r="H1066"/>
  <c r="G1066"/>
  <c r="F1066"/>
  <c r="E1066"/>
  <c r="V1066" s="1"/>
  <c r="D1066"/>
  <c r="AB1066" s="1"/>
  <c r="AA1066" s="1"/>
  <c r="Z1066" s="1"/>
  <c r="C1066"/>
  <c r="B1066"/>
  <c r="A1066"/>
  <c r="AF1065"/>
  <c r="AE1065"/>
  <c r="AC1065"/>
  <c r="AB1065"/>
  <c r="Z1065"/>
  <c r="Y1065" s="1"/>
  <c r="W1065"/>
  <c r="V1065"/>
  <c r="T1065"/>
  <c r="S1065"/>
  <c r="R1065"/>
  <c r="Q1065"/>
  <c r="P1065"/>
  <c r="O1065"/>
  <c r="N1065"/>
  <c r="M1065"/>
  <c r="L1065"/>
  <c r="K1065"/>
  <c r="J1065"/>
  <c r="I1065"/>
  <c r="H1065"/>
  <c r="G1065"/>
  <c r="F1065"/>
  <c r="E1065"/>
  <c r="D1065"/>
  <c r="C1065"/>
  <c r="B1065"/>
  <c r="A1065"/>
  <c r="AE1064"/>
  <c r="AD1064"/>
  <c r="W1064"/>
  <c r="T1064"/>
  <c r="S1064"/>
  <c r="R1064"/>
  <c r="Q1064"/>
  <c r="Z1064" s="1"/>
  <c r="P1064"/>
  <c r="O1064"/>
  <c r="N1064"/>
  <c r="M1064"/>
  <c r="L1064"/>
  <c r="K1064"/>
  <c r="J1064"/>
  <c r="I1064"/>
  <c r="H1064"/>
  <c r="G1064"/>
  <c r="F1064"/>
  <c r="E1064"/>
  <c r="V1064" s="1"/>
  <c r="D1064"/>
  <c r="C1064"/>
  <c r="B1064"/>
  <c r="A1064"/>
  <c r="AC1063"/>
  <c r="AB1063"/>
  <c r="X1063"/>
  <c r="W1063"/>
  <c r="V1063"/>
  <c r="T1063"/>
  <c r="AF1063" s="1"/>
  <c r="S1063"/>
  <c r="R1063"/>
  <c r="Q1063"/>
  <c r="P1063"/>
  <c r="O1063"/>
  <c r="N1063"/>
  <c r="AE1063" s="1"/>
  <c r="M1063"/>
  <c r="L1063"/>
  <c r="K1063"/>
  <c r="J1063"/>
  <c r="I1063"/>
  <c r="H1063"/>
  <c r="G1063"/>
  <c r="F1063"/>
  <c r="E1063"/>
  <c r="AD1063" s="1"/>
  <c r="D1063"/>
  <c r="C1063"/>
  <c r="B1063"/>
  <c r="A1063"/>
  <c r="AD1062"/>
  <c r="AB1062"/>
  <c r="V1062"/>
  <c r="T1062"/>
  <c r="AF1062" s="1"/>
  <c r="S1062"/>
  <c r="R1062"/>
  <c r="Q1062"/>
  <c r="P1062"/>
  <c r="O1062"/>
  <c r="N1062"/>
  <c r="AE1062" s="1"/>
  <c r="M1062"/>
  <c r="L1062"/>
  <c r="K1062"/>
  <c r="J1062"/>
  <c r="I1062"/>
  <c r="H1062"/>
  <c r="G1062"/>
  <c r="F1062"/>
  <c r="E1062"/>
  <c r="D1062"/>
  <c r="C1062"/>
  <c r="B1062"/>
  <c r="A1062"/>
  <c r="AD1061"/>
  <c r="AC1061"/>
  <c r="Y1061"/>
  <c r="X1061"/>
  <c r="W1061"/>
  <c r="T1061"/>
  <c r="AE1061" s="1"/>
  <c r="S1061"/>
  <c r="R1061"/>
  <c r="Q1061"/>
  <c r="Z1061" s="1"/>
  <c r="P1061"/>
  <c r="O1061"/>
  <c r="N1061"/>
  <c r="M1061"/>
  <c r="L1061"/>
  <c r="K1061"/>
  <c r="J1061"/>
  <c r="I1061"/>
  <c r="H1061"/>
  <c r="G1061"/>
  <c r="F1061"/>
  <c r="E1061"/>
  <c r="V1061" s="1"/>
  <c r="U1061" s="1"/>
  <c r="D1061"/>
  <c r="AB1061" s="1"/>
  <c r="AA1061" s="1"/>
  <c r="C1061"/>
  <c r="B1061"/>
  <c r="A1061"/>
  <c r="T1060"/>
  <c r="AE1060" s="1"/>
  <c r="S1060"/>
  <c r="R1060"/>
  <c r="Q1060"/>
  <c r="Z1060" s="1"/>
  <c r="P1060"/>
  <c r="O1060"/>
  <c r="N1060"/>
  <c r="M1060"/>
  <c r="L1060"/>
  <c r="K1060"/>
  <c r="J1060"/>
  <c r="I1060"/>
  <c r="H1060"/>
  <c r="G1060"/>
  <c r="F1060"/>
  <c r="E1060"/>
  <c r="AD1060" s="1"/>
  <c r="D1060"/>
  <c r="C1060"/>
  <c r="B1060"/>
  <c r="A1060"/>
  <c r="AB1059"/>
  <c r="AA1059" s="1"/>
  <c r="T1059"/>
  <c r="AE1059" s="1"/>
  <c r="S1059"/>
  <c r="R1059"/>
  <c r="Q1059"/>
  <c r="Z1059" s="1"/>
  <c r="P1059"/>
  <c r="O1059"/>
  <c r="N1059"/>
  <c r="M1059"/>
  <c r="L1059"/>
  <c r="K1059"/>
  <c r="J1059"/>
  <c r="I1059"/>
  <c r="H1059"/>
  <c r="G1059"/>
  <c r="F1059"/>
  <c r="E1059"/>
  <c r="V1059" s="1"/>
  <c r="D1059"/>
  <c r="C1059"/>
  <c r="B1059"/>
  <c r="A1059"/>
  <c r="AB1058"/>
  <c r="AA1058" s="1"/>
  <c r="T1058"/>
  <c r="S1058"/>
  <c r="R1058"/>
  <c r="Q1058"/>
  <c r="AF1058" s="1"/>
  <c r="P1058"/>
  <c r="O1058"/>
  <c r="N1058"/>
  <c r="AE1058" s="1"/>
  <c r="M1058"/>
  <c r="L1058"/>
  <c r="K1058"/>
  <c r="J1058"/>
  <c r="I1058"/>
  <c r="H1058"/>
  <c r="G1058"/>
  <c r="F1058"/>
  <c r="E1058"/>
  <c r="AC1058" s="1"/>
  <c r="D1058"/>
  <c r="C1058"/>
  <c r="B1058"/>
  <c r="A1058"/>
  <c r="T1057"/>
  <c r="S1057"/>
  <c r="R1057"/>
  <c r="Q1057"/>
  <c r="Z1057" s="1"/>
  <c r="P1057"/>
  <c r="O1057"/>
  <c r="N1057"/>
  <c r="M1057"/>
  <c r="L1057"/>
  <c r="K1057"/>
  <c r="J1057"/>
  <c r="I1057"/>
  <c r="H1057"/>
  <c r="G1057"/>
  <c r="F1057"/>
  <c r="E1057"/>
  <c r="W1057" s="1"/>
  <c r="D1057"/>
  <c r="AB1057" s="1"/>
  <c r="AA1057" s="1"/>
  <c r="C1057"/>
  <c r="B1057"/>
  <c r="A1057"/>
  <c r="AD1056"/>
  <c r="AC1056"/>
  <c r="X1056"/>
  <c r="W1056"/>
  <c r="V1056"/>
  <c r="T1056"/>
  <c r="AE1056" s="1"/>
  <c r="S1056"/>
  <c r="R1056"/>
  <c r="Q1056"/>
  <c r="P1056"/>
  <c r="O1056"/>
  <c r="N1056"/>
  <c r="M1056"/>
  <c r="L1056"/>
  <c r="K1056"/>
  <c r="J1056"/>
  <c r="I1056"/>
  <c r="H1056"/>
  <c r="G1056"/>
  <c r="F1056"/>
  <c r="E1056"/>
  <c r="Y1056" s="1"/>
  <c r="D1056"/>
  <c r="C1056"/>
  <c r="B1056"/>
  <c r="A1056"/>
  <c r="AE1055"/>
  <c r="AB1055"/>
  <c r="T1055"/>
  <c r="S1055"/>
  <c r="R1055"/>
  <c r="Q1055"/>
  <c r="AF1055" s="1"/>
  <c r="P1055"/>
  <c r="O1055"/>
  <c r="N1055"/>
  <c r="M1055"/>
  <c r="L1055"/>
  <c r="K1055"/>
  <c r="J1055"/>
  <c r="I1055"/>
  <c r="H1055"/>
  <c r="G1055"/>
  <c r="F1055"/>
  <c r="E1055"/>
  <c r="V1055" s="1"/>
  <c r="D1055"/>
  <c r="C1055"/>
  <c r="B1055"/>
  <c r="A1055"/>
  <c r="Y1054"/>
  <c r="X1054"/>
  <c r="T1054"/>
  <c r="AF1054" s="1"/>
  <c r="S1054"/>
  <c r="R1054"/>
  <c r="Q1054"/>
  <c r="P1054"/>
  <c r="O1054"/>
  <c r="N1054"/>
  <c r="M1054"/>
  <c r="L1054"/>
  <c r="K1054"/>
  <c r="J1054"/>
  <c r="I1054"/>
  <c r="H1054"/>
  <c r="G1054"/>
  <c r="F1054"/>
  <c r="E1054"/>
  <c r="V1054" s="1"/>
  <c r="D1054"/>
  <c r="AB1054" s="1"/>
  <c r="AA1054" s="1"/>
  <c r="Z1054" s="1"/>
  <c r="C1054"/>
  <c r="B1054"/>
  <c r="A1054"/>
  <c r="AC1053"/>
  <c r="Z1053"/>
  <c r="X1053"/>
  <c r="W1053"/>
  <c r="V1053"/>
  <c r="T1053"/>
  <c r="AF1053" s="1"/>
  <c r="S1053"/>
  <c r="R1053"/>
  <c r="Q1053"/>
  <c r="P1053"/>
  <c r="O1053"/>
  <c r="N1053"/>
  <c r="M1053"/>
  <c r="L1053"/>
  <c r="K1053"/>
  <c r="J1053"/>
  <c r="I1053"/>
  <c r="H1053"/>
  <c r="G1053"/>
  <c r="F1053"/>
  <c r="E1053"/>
  <c r="AD1053" s="1"/>
  <c r="D1053"/>
  <c r="AB1053" s="1"/>
  <c r="AA1053" s="1"/>
  <c r="C1053"/>
  <c r="B1053"/>
  <c r="A1053"/>
  <c r="Y1052"/>
  <c r="X1052"/>
  <c r="T1052"/>
  <c r="AE1052" s="1"/>
  <c r="S1052"/>
  <c r="R1052"/>
  <c r="Q1052"/>
  <c r="Z1052" s="1"/>
  <c r="P1052"/>
  <c r="O1052"/>
  <c r="N1052"/>
  <c r="M1052"/>
  <c r="L1052"/>
  <c r="K1052"/>
  <c r="J1052"/>
  <c r="I1052"/>
  <c r="H1052"/>
  <c r="G1052"/>
  <c r="F1052"/>
  <c r="E1052"/>
  <c r="AD1052" s="1"/>
  <c r="D1052"/>
  <c r="C1052"/>
  <c r="B1052"/>
  <c r="A1052"/>
  <c r="AD1051"/>
  <c r="Y1051"/>
  <c r="X1051"/>
  <c r="T1051"/>
  <c r="AE1051" s="1"/>
  <c r="S1051"/>
  <c r="R1051"/>
  <c r="Q1051"/>
  <c r="P1051"/>
  <c r="O1051"/>
  <c r="N1051"/>
  <c r="M1051"/>
  <c r="L1051"/>
  <c r="K1051"/>
  <c r="J1051"/>
  <c r="I1051"/>
  <c r="H1051"/>
  <c r="G1051"/>
  <c r="F1051"/>
  <c r="E1051"/>
  <c r="V1051" s="1"/>
  <c r="D1051"/>
  <c r="AB1051" s="1"/>
  <c r="AA1051" s="1"/>
  <c r="C1051"/>
  <c r="B1051"/>
  <c r="A1051"/>
  <c r="AF1050"/>
  <c r="AE1050"/>
  <c r="AB1050"/>
  <c r="AA1050" s="1"/>
  <c r="Y1050"/>
  <c r="W1050"/>
  <c r="T1050"/>
  <c r="S1050"/>
  <c r="R1050"/>
  <c r="Q1050"/>
  <c r="P1050"/>
  <c r="O1050"/>
  <c r="N1050"/>
  <c r="M1050"/>
  <c r="L1050"/>
  <c r="K1050"/>
  <c r="J1050"/>
  <c r="I1050"/>
  <c r="H1050"/>
  <c r="G1050"/>
  <c r="F1050"/>
  <c r="E1050"/>
  <c r="AC1050" s="1"/>
  <c r="D1050"/>
  <c r="C1050"/>
  <c r="B1050"/>
  <c r="A1050"/>
  <c r="AE1049"/>
  <c r="AD1049"/>
  <c r="X1049"/>
  <c r="W1049"/>
  <c r="T1049"/>
  <c r="AF1049" s="1"/>
  <c r="S1049"/>
  <c r="R1049"/>
  <c r="Q1049"/>
  <c r="P1049"/>
  <c r="O1049"/>
  <c r="N1049"/>
  <c r="M1049"/>
  <c r="L1049"/>
  <c r="K1049"/>
  <c r="J1049"/>
  <c r="I1049"/>
  <c r="H1049"/>
  <c r="G1049"/>
  <c r="F1049"/>
  <c r="E1049"/>
  <c r="V1049" s="1"/>
  <c r="D1049"/>
  <c r="AB1049" s="1"/>
  <c r="AA1049" s="1"/>
  <c r="C1049"/>
  <c r="B1049"/>
  <c r="A1049"/>
  <c r="AE1048"/>
  <c r="AC1048"/>
  <c r="X1048"/>
  <c r="W1048"/>
  <c r="V1048"/>
  <c r="T1048"/>
  <c r="AF1048" s="1"/>
  <c r="S1048"/>
  <c r="R1048"/>
  <c r="Q1048"/>
  <c r="P1048"/>
  <c r="O1048"/>
  <c r="N1048"/>
  <c r="M1048"/>
  <c r="L1048"/>
  <c r="K1048"/>
  <c r="J1048"/>
  <c r="I1048"/>
  <c r="H1048"/>
  <c r="G1048"/>
  <c r="F1048"/>
  <c r="E1048"/>
  <c r="AD1048" s="1"/>
  <c r="D1048"/>
  <c r="AB1048" s="1"/>
  <c r="AA1048" s="1"/>
  <c r="C1048"/>
  <c r="B1048"/>
  <c r="A1048"/>
  <c r="AE1047"/>
  <c r="AD1047"/>
  <c r="Y1047"/>
  <c r="X1047"/>
  <c r="V1047"/>
  <c r="T1047"/>
  <c r="AF1047" s="1"/>
  <c r="S1047"/>
  <c r="R1047"/>
  <c r="Q1047"/>
  <c r="Z1047" s="1"/>
  <c r="P1047"/>
  <c r="O1047"/>
  <c r="N1047"/>
  <c r="M1047"/>
  <c r="L1047"/>
  <c r="K1047"/>
  <c r="J1047"/>
  <c r="I1047"/>
  <c r="H1047"/>
  <c r="G1047"/>
  <c r="F1047"/>
  <c r="E1047"/>
  <c r="D1047"/>
  <c r="C1047"/>
  <c r="B1047"/>
  <c r="A1047"/>
  <c r="AF1046"/>
  <c r="AD1046"/>
  <c r="AC1046"/>
  <c r="X1046"/>
  <c r="W1046"/>
  <c r="V1046"/>
  <c r="T1046"/>
  <c r="S1046"/>
  <c r="R1046"/>
  <c r="Q1046"/>
  <c r="P1046"/>
  <c r="O1046"/>
  <c r="N1046"/>
  <c r="M1046"/>
  <c r="L1046"/>
  <c r="K1046"/>
  <c r="J1046"/>
  <c r="I1046"/>
  <c r="H1046"/>
  <c r="G1046"/>
  <c r="F1046"/>
  <c r="E1046"/>
  <c r="Y1046" s="1"/>
  <c r="D1046"/>
  <c r="AB1046" s="1"/>
  <c r="AA1046" s="1"/>
  <c r="Z1046" s="1"/>
  <c r="C1046"/>
  <c r="B1046"/>
  <c r="A1046"/>
  <c r="AD1045"/>
  <c r="AB1045"/>
  <c r="W1045"/>
  <c r="T1045"/>
  <c r="AF1045" s="1"/>
  <c r="S1045"/>
  <c r="R1045"/>
  <c r="Q1045"/>
  <c r="Z1045" s="1"/>
  <c r="P1045"/>
  <c r="O1045"/>
  <c r="N1045"/>
  <c r="AE1045" s="1"/>
  <c r="M1045"/>
  <c r="L1045"/>
  <c r="K1045"/>
  <c r="J1045"/>
  <c r="I1045"/>
  <c r="H1045"/>
  <c r="G1045"/>
  <c r="F1045"/>
  <c r="E1045"/>
  <c r="Y1045" s="1"/>
  <c r="D1045"/>
  <c r="C1045"/>
  <c r="B1045"/>
  <c r="A1045"/>
  <c r="AC1044"/>
  <c r="AB1044"/>
  <c r="AA1044" s="1"/>
  <c r="W1044"/>
  <c r="T1044"/>
  <c r="AE1044" s="1"/>
  <c r="S1044"/>
  <c r="R1044"/>
  <c r="Q1044"/>
  <c r="Z1044" s="1"/>
  <c r="P1044"/>
  <c r="O1044"/>
  <c r="N1044"/>
  <c r="M1044"/>
  <c r="L1044"/>
  <c r="K1044"/>
  <c r="J1044"/>
  <c r="I1044"/>
  <c r="H1044"/>
  <c r="G1044"/>
  <c r="F1044"/>
  <c r="E1044"/>
  <c r="V1044" s="1"/>
  <c r="D1044"/>
  <c r="C1044"/>
  <c r="B1044"/>
  <c r="A1044"/>
  <c r="AC1043"/>
  <c r="AB1043"/>
  <c r="X1043"/>
  <c r="W1043"/>
  <c r="V1043"/>
  <c r="T1043"/>
  <c r="AF1043" s="1"/>
  <c r="S1043"/>
  <c r="R1043"/>
  <c r="Q1043"/>
  <c r="P1043"/>
  <c r="O1043"/>
  <c r="N1043"/>
  <c r="AE1043" s="1"/>
  <c r="M1043"/>
  <c r="L1043"/>
  <c r="K1043"/>
  <c r="J1043"/>
  <c r="I1043"/>
  <c r="H1043"/>
  <c r="G1043"/>
  <c r="F1043"/>
  <c r="E1043"/>
  <c r="AD1043" s="1"/>
  <c r="D1043"/>
  <c r="C1043"/>
  <c r="B1043"/>
  <c r="A1043"/>
  <c r="T1042"/>
  <c r="AE1042" s="1"/>
  <c r="S1042"/>
  <c r="R1042"/>
  <c r="Q1042"/>
  <c r="P1042"/>
  <c r="O1042"/>
  <c r="N1042"/>
  <c r="M1042"/>
  <c r="L1042"/>
  <c r="K1042"/>
  <c r="J1042"/>
  <c r="I1042"/>
  <c r="H1042"/>
  <c r="G1042"/>
  <c r="F1042"/>
  <c r="E1042"/>
  <c r="X1042" s="1"/>
  <c r="D1042"/>
  <c r="C1042"/>
  <c r="B1042"/>
  <c r="A1042"/>
  <c r="AC1041"/>
  <c r="AB1041"/>
  <c r="AA1041" s="1"/>
  <c r="X1041"/>
  <c r="W1041"/>
  <c r="V1041"/>
  <c r="T1041"/>
  <c r="AF1041" s="1"/>
  <c r="S1041"/>
  <c r="R1041"/>
  <c r="Q1041"/>
  <c r="P1041"/>
  <c r="O1041"/>
  <c r="N1041"/>
  <c r="M1041"/>
  <c r="L1041"/>
  <c r="K1041"/>
  <c r="J1041"/>
  <c r="I1041"/>
  <c r="H1041"/>
  <c r="G1041"/>
  <c r="F1041"/>
  <c r="E1041"/>
  <c r="AD1041" s="1"/>
  <c r="D1041"/>
  <c r="C1041"/>
  <c r="B1041"/>
  <c r="A1041"/>
  <c r="AB1040"/>
  <c r="V1040"/>
  <c r="T1040"/>
  <c r="S1040"/>
  <c r="R1040"/>
  <c r="Q1040"/>
  <c r="Z1040" s="1"/>
  <c r="P1040"/>
  <c r="O1040"/>
  <c r="N1040"/>
  <c r="AE1040" s="1"/>
  <c r="M1040"/>
  <c r="L1040"/>
  <c r="K1040"/>
  <c r="J1040"/>
  <c r="I1040"/>
  <c r="H1040"/>
  <c r="G1040"/>
  <c r="F1040"/>
  <c r="E1040"/>
  <c r="D1040"/>
  <c r="C1040"/>
  <c r="B1040"/>
  <c r="A1040"/>
  <c r="AC1039"/>
  <c r="V1039"/>
  <c r="T1039"/>
  <c r="S1039"/>
  <c r="R1039"/>
  <c r="Q1039"/>
  <c r="Z1039" s="1"/>
  <c r="P1039"/>
  <c r="O1039"/>
  <c r="N1039"/>
  <c r="M1039"/>
  <c r="L1039"/>
  <c r="K1039"/>
  <c r="J1039"/>
  <c r="I1039"/>
  <c r="H1039"/>
  <c r="G1039"/>
  <c r="F1039"/>
  <c r="E1039"/>
  <c r="W1039" s="1"/>
  <c r="D1039"/>
  <c r="AB1039" s="1"/>
  <c r="C1039"/>
  <c r="B1039"/>
  <c r="A1039"/>
  <c r="AD1038"/>
  <c r="AC1038"/>
  <c r="X1038"/>
  <c r="W1038"/>
  <c r="V1038"/>
  <c r="T1038"/>
  <c r="AE1038" s="1"/>
  <c r="S1038"/>
  <c r="R1038"/>
  <c r="Q1038"/>
  <c r="P1038"/>
  <c r="O1038"/>
  <c r="N1038"/>
  <c r="M1038"/>
  <c r="L1038"/>
  <c r="K1038"/>
  <c r="J1038"/>
  <c r="I1038"/>
  <c r="H1038"/>
  <c r="G1038"/>
  <c r="F1038"/>
  <c r="E1038"/>
  <c r="Y1038" s="1"/>
  <c r="D1038"/>
  <c r="AB1038" s="1"/>
  <c r="AA1038" s="1"/>
  <c r="Z1038" s="1"/>
  <c r="C1038"/>
  <c r="B1038"/>
  <c r="A1038"/>
  <c r="T1037"/>
  <c r="AE1037" s="1"/>
  <c r="S1037"/>
  <c r="R1037"/>
  <c r="Q1037"/>
  <c r="Z1037" s="1"/>
  <c r="P1037"/>
  <c r="O1037"/>
  <c r="N1037"/>
  <c r="M1037"/>
  <c r="L1037"/>
  <c r="K1037"/>
  <c r="J1037"/>
  <c r="I1037"/>
  <c r="H1037"/>
  <c r="G1037"/>
  <c r="F1037"/>
  <c r="E1037"/>
  <c r="AD1037" s="1"/>
  <c r="D1037"/>
  <c r="C1037"/>
  <c r="B1037"/>
  <c r="A1037"/>
  <c r="AB1036"/>
  <c r="AA1036" s="1"/>
  <c r="T1036"/>
  <c r="AE1036" s="1"/>
  <c r="S1036"/>
  <c r="R1036"/>
  <c r="Q1036"/>
  <c r="Z1036" s="1"/>
  <c r="P1036"/>
  <c r="O1036"/>
  <c r="N1036"/>
  <c r="M1036"/>
  <c r="L1036"/>
  <c r="K1036"/>
  <c r="J1036"/>
  <c r="I1036"/>
  <c r="H1036"/>
  <c r="G1036"/>
  <c r="F1036"/>
  <c r="E1036"/>
  <c r="V1036" s="1"/>
  <c r="D1036"/>
  <c r="C1036"/>
  <c r="B1036"/>
  <c r="A1036"/>
  <c r="AC1035"/>
  <c r="AB1035"/>
  <c r="AA1035" s="1"/>
  <c r="X1035"/>
  <c r="W1035"/>
  <c r="V1035"/>
  <c r="T1035"/>
  <c r="AE1035" s="1"/>
  <c r="S1035"/>
  <c r="R1035"/>
  <c r="Q1035"/>
  <c r="P1035"/>
  <c r="O1035"/>
  <c r="N1035"/>
  <c r="M1035"/>
  <c r="L1035"/>
  <c r="K1035"/>
  <c r="J1035"/>
  <c r="I1035"/>
  <c r="H1035"/>
  <c r="G1035"/>
  <c r="F1035"/>
  <c r="E1035"/>
  <c r="AD1035" s="1"/>
  <c r="D1035"/>
  <c r="C1035"/>
  <c r="B1035"/>
  <c r="A1035"/>
  <c r="AB1034"/>
  <c r="AA1034" s="1"/>
  <c r="T1034"/>
  <c r="AE1034" s="1"/>
  <c r="S1034"/>
  <c r="R1034"/>
  <c r="Q1034"/>
  <c r="P1034"/>
  <c r="O1034"/>
  <c r="N1034"/>
  <c r="M1034"/>
  <c r="L1034"/>
  <c r="K1034"/>
  <c r="J1034"/>
  <c r="I1034"/>
  <c r="H1034"/>
  <c r="G1034"/>
  <c r="F1034"/>
  <c r="E1034"/>
  <c r="AD1034" s="1"/>
  <c r="D1034"/>
  <c r="C1034"/>
  <c r="B1034"/>
  <c r="A1034"/>
  <c r="AD1033"/>
  <c r="AC1033"/>
  <c r="X1033"/>
  <c r="W1033"/>
  <c r="V1033"/>
  <c r="T1033"/>
  <c r="AE1033" s="1"/>
  <c r="S1033"/>
  <c r="R1033"/>
  <c r="Q1033"/>
  <c r="P1033"/>
  <c r="O1033"/>
  <c r="N1033"/>
  <c r="M1033"/>
  <c r="L1033"/>
  <c r="K1033"/>
  <c r="J1033"/>
  <c r="I1033"/>
  <c r="H1033"/>
  <c r="G1033"/>
  <c r="F1033"/>
  <c r="E1033"/>
  <c r="U1033" s="1"/>
  <c r="D1033"/>
  <c r="AB1033" s="1"/>
  <c r="AA1033" s="1"/>
  <c r="C1033"/>
  <c r="B1033"/>
  <c r="A1033"/>
  <c r="AE1032"/>
  <c r="AB1032"/>
  <c r="T1032"/>
  <c r="S1032"/>
  <c r="R1032"/>
  <c r="Q1032"/>
  <c r="AF1032" s="1"/>
  <c r="P1032"/>
  <c r="O1032"/>
  <c r="N1032"/>
  <c r="M1032"/>
  <c r="L1032"/>
  <c r="K1032"/>
  <c r="J1032"/>
  <c r="I1032"/>
  <c r="H1032"/>
  <c r="G1032"/>
  <c r="F1032"/>
  <c r="E1032"/>
  <c r="V1032" s="1"/>
  <c r="D1032"/>
  <c r="C1032"/>
  <c r="B1032"/>
  <c r="A1032"/>
  <c r="Y1031"/>
  <c r="X1031"/>
  <c r="T1031"/>
  <c r="AF1031" s="1"/>
  <c r="S1031"/>
  <c r="R1031"/>
  <c r="Q1031"/>
  <c r="P1031"/>
  <c r="O1031"/>
  <c r="N1031"/>
  <c r="M1031"/>
  <c r="L1031"/>
  <c r="K1031"/>
  <c r="J1031"/>
  <c r="I1031"/>
  <c r="H1031"/>
  <c r="G1031"/>
  <c r="F1031"/>
  <c r="E1031"/>
  <c r="V1031" s="1"/>
  <c r="D1031"/>
  <c r="C1031"/>
  <c r="B1031"/>
  <c r="A1031"/>
  <c r="AF1030"/>
  <c r="AE1030"/>
  <c r="AB1030"/>
  <c r="AA1030" s="1"/>
  <c r="Y1030"/>
  <c r="W1030"/>
  <c r="T1030"/>
  <c r="S1030"/>
  <c r="R1030"/>
  <c r="Q1030"/>
  <c r="P1030"/>
  <c r="O1030"/>
  <c r="N1030"/>
  <c r="M1030"/>
  <c r="L1030"/>
  <c r="K1030"/>
  <c r="J1030"/>
  <c r="I1030"/>
  <c r="H1030"/>
  <c r="G1030"/>
  <c r="F1030"/>
  <c r="E1030"/>
  <c r="AC1030" s="1"/>
  <c r="D1030"/>
  <c r="C1030"/>
  <c r="B1030"/>
  <c r="A1030"/>
  <c r="AD1029"/>
  <c r="AC1029"/>
  <c r="Y1029"/>
  <c r="X1029"/>
  <c r="W1029"/>
  <c r="T1029"/>
  <c r="AF1029" s="1"/>
  <c r="S1029"/>
  <c r="R1029"/>
  <c r="Q1029"/>
  <c r="P1029"/>
  <c r="O1029"/>
  <c r="N1029"/>
  <c r="AE1029" s="1"/>
  <c r="M1029"/>
  <c r="L1029"/>
  <c r="K1029"/>
  <c r="J1029"/>
  <c r="I1029"/>
  <c r="H1029"/>
  <c r="G1029"/>
  <c r="F1029"/>
  <c r="E1029"/>
  <c r="V1029" s="1"/>
  <c r="U1029" s="1"/>
  <c r="D1029"/>
  <c r="AB1029" s="1"/>
  <c r="C1029"/>
  <c r="B1029"/>
  <c r="A1029"/>
  <c r="AD1028"/>
  <c r="AB1028"/>
  <c r="Y1028"/>
  <c r="W1028"/>
  <c r="V1028"/>
  <c r="T1028"/>
  <c r="S1028"/>
  <c r="R1028"/>
  <c r="Q1028"/>
  <c r="AF1028" s="1"/>
  <c r="P1028"/>
  <c r="O1028"/>
  <c r="N1028"/>
  <c r="AE1028" s="1"/>
  <c r="M1028"/>
  <c r="L1028"/>
  <c r="K1028"/>
  <c r="J1028"/>
  <c r="I1028"/>
  <c r="H1028"/>
  <c r="G1028"/>
  <c r="F1028"/>
  <c r="E1028"/>
  <c r="D1028"/>
  <c r="C1028"/>
  <c r="B1028"/>
  <c r="A1028"/>
  <c r="AD1027"/>
  <c r="AC1027"/>
  <c r="Y1027"/>
  <c r="X1027"/>
  <c r="V1027"/>
  <c r="T1027"/>
  <c r="AF1027" s="1"/>
  <c r="S1027"/>
  <c r="R1027"/>
  <c r="Q1027"/>
  <c r="Z1027" s="1"/>
  <c r="P1027"/>
  <c r="O1027"/>
  <c r="N1027"/>
  <c r="M1027"/>
  <c r="L1027"/>
  <c r="K1027"/>
  <c r="J1027"/>
  <c r="I1027"/>
  <c r="H1027"/>
  <c r="G1027"/>
  <c r="F1027"/>
  <c r="E1027"/>
  <c r="W1027" s="1"/>
  <c r="D1027"/>
  <c r="AB1027" s="1"/>
  <c r="C1027"/>
  <c r="B1027"/>
  <c r="A1027"/>
  <c r="AD1026"/>
  <c r="V1026"/>
  <c r="T1026"/>
  <c r="S1026"/>
  <c r="R1026"/>
  <c r="Q1026"/>
  <c r="AF1026" s="1"/>
  <c r="P1026"/>
  <c r="O1026"/>
  <c r="N1026"/>
  <c r="M1026"/>
  <c r="L1026"/>
  <c r="K1026"/>
  <c r="J1026"/>
  <c r="I1026"/>
  <c r="H1026"/>
  <c r="G1026"/>
  <c r="F1026"/>
  <c r="E1026"/>
  <c r="X1026" s="1"/>
  <c r="D1026"/>
  <c r="C1026"/>
  <c r="B1026"/>
  <c r="A1026"/>
  <c r="AC1025"/>
  <c r="V1025"/>
  <c r="T1025"/>
  <c r="S1025"/>
  <c r="R1025"/>
  <c r="Q1025"/>
  <c r="Z1025" s="1"/>
  <c r="P1025"/>
  <c r="O1025"/>
  <c r="N1025"/>
  <c r="M1025"/>
  <c r="L1025"/>
  <c r="K1025"/>
  <c r="J1025"/>
  <c r="I1025"/>
  <c r="H1025"/>
  <c r="G1025"/>
  <c r="F1025"/>
  <c r="E1025"/>
  <c r="W1025" s="1"/>
  <c r="D1025"/>
  <c r="AB1025" s="1"/>
  <c r="C1025"/>
  <c r="B1025"/>
  <c r="A1025"/>
  <c r="AC1024"/>
  <c r="AB1024"/>
  <c r="AA1024" s="1"/>
  <c r="W1024"/>
  <c r="T1024"/>
  <c r="AE1024" s="1"/>
  <c r="S1024"/>
  <c r="R1024"/>
  <c r="Q1024"/>
  <c r="Z1024" s="1"/>
  <c r="P1024"/>
  <c r="O1024"/>
  <c r="N1024"/>
  <c r="M1024"/>
  <c r="L1024"/>
  <c r="K1024"/>
  <c r="J1024"/>
  <c r="I1024"/>
  <c r="H1024"/>
  <c r="G1024"/>
  <c r="F1024"/>
  <c r="E1024"/>
  <c r="V1024" s="1"/>
  <c r="D1024"/>
  <c r="C1024"/>
  <c r="B1024"/>
  <c r="A1024"/>
  <c r="AC1023"/>
  <c r="AB1023"/>
  <c r="X1023"/>
  <c r="W1023"/>
  <c r="V1023"/>
  <c r="T1023"/>
  <c r="AF1023" s="1"/>
  <c r="S1023"/>
  <c r="R1023"/>
  <c r="Q1023"/>
  <c r="P1023"/>
  <c r="O1023"/>
  <c r="N1023"/>
  <c r="AE1023" s="1"/>
  <c r="M1023"/>
  <c r="L1023"/>
  <c r="K1023"/>
  <c r="J1023"/>
  <c r="I1023"/>
  <c r="H1023"/>
  <c r="G1023"/>
  <c r="F1023"/>
  <c r="E1023"/>
  <c r="AD1023" s="1"/>
  <c r="D1023"/>
  <c r="C1023"/>
  <c r="B1023"/>
  <c r="A1023"/>
  <c r="T1022"/>
  <c r="AE1022" s="1"/>
  <c r="S1022"/>
  <c r="R1022"/>
  <c r="Q1022"/>
  <c r="P1022"/>
  <c r="O1022"/>
  <c r="N1022"/>
  <c r="M1022"/>
  <c r="L1022"/>
  <c r="K1022"/>
  <c r="J1022"/>
  <c r="I1022"/>
  <c r="H1022"/>
  <c r="G1022"/>
  <c r="F1022"/>
  <c r="E1022"/>
  <c r="X1022" s="1"/>
  <c r="D1022"/>
  <c r="AB1022" s="1"/>
  <c r="AA1022" s="1"/>
  <c r="Z1022" s="1"/>
  <c r="C1022"/>
  <c r="B1022"/>
  <c r="A1022"/>
  <c r="AF1021"/>
  <c r="AD1021"/>
  <c r="AC1021"/>
  <c r="AB1021" s="1"/>
  <c r="AA1021" s="1"/>
  <c r="Z1021"/>
  <c r="X1021"/>
  <c r="W1021"/>
  <c r="V1021"/>
  <c r="T1021"/>
  <c r="AE1021" s="1"/>
  <c r="S1021"/>
  <c r="R1021"/>
  <c r="Q1021"/>
  <c r="P1021"/>
  <c r="O1021"/>
  <c r="N1021"/>
  <c r="M1021"/>
  <c r="L1021"/>
  <c r="K1021"/>
  <c r="J1021"/>
  <c r="I1021"/>
  <c r="H1021"/>
  <c r="G1021"/>
  <c r="F1021"/>
  <c r="E1021"/>
  <c r="Y1021" s="1"/>
  <c r="D1021"/>
  <c r="C1021"/>
  <c r="B1021"/>
  <c r="A1021"/>
  <c r="AB1020"/>
  <c r="Z1020"/>
  <c r="V1020"/>
  <c r="T1020"/>
  <c r="S1020"/>
  <c r="R1020"/>
  <c r="Q1020"/>
  <c r="AF1020" s="1"/>
  <c r="P1020"/>
  <c r="O1020"/>
  <c r="N1020"/>
  <c r="AE1020" s="1"/>
  <c r="M1020"/>
  <c r="L1020"/>
  <c r="K1020"/>
  <c r="J1020"/>
  <c r="I1020"/>
  <c r="H1020"/>
  <c r="G1020"/>
  <c r="F1020"/>
  <c r="E1020"/>
  <c r="W1020" s="1"/>
  <c r="D1020"/>
  <c r="C1020"/>
  <c r="B1020"/>
  <c r="A1020"/>
  <c r="T1019"/>
  <c r="AE1019" s="1"/>
  <c r="S1019"/>
  <c r="R1019"/>
  <c r="Q1019"/>
  <c r="Z1019" s="1"/>
  <c r="P1019"/>
  <c r="O1019"/>
  <c r="N1019"/>
  <c r="M1019"/>
  <c r="L1019"/>
  <c r="K1019"/>
  <c r="J1019"/>
  <c r="I1019"/>
  <c r="H1019"/>
  <c r="G1019"/>
  <c r="F1019"/>
  <c r="E1019"/>
  <c r="U1019" s="1"/>
  <c r="D1019"/>
  <c r="AB1019" s="1"/>
  <c r="AA1019" s="1"/>
  <c r="C1019"/>
  <c r="B1019"/>
  <c r="A1019"/>
  <c r="AC1040" l="1"/>
  <c r="X1040"/>
  <c r="AC1062"/>
  <c r="W1062"/>
  <c r="AD1080"/>
  <c r="X1080"/>
  <c r="V1088"/>
  <c r="AC1088"/>
  <c r="AB1088" s="1"/>
  <c r="AA1088" s="1"/>
  <c r="W1088"/>
  <c r="W1091"/>
  <c r="AC1091"/>
  <c r="X1091"/>
  <c r="V1097"/>
  <c r="AC1097"/>
  <c r="W1097"/>
  <c r="AE1101"/>
  <c r="Z1101"/>
  <c r="AC1028"/>
  <c r="X1028"/>
  <c r="AC1047"/>
  <c r="AB1047" s="1"/>
  <c r="AA1047" s="1"/>
  <c r="W1047"/>
  <c r="AD1065"/>
  <c r="X1065"/>
  <c r="AC1093"/>
  <c r="W1093"/>
  <c r="AD1093"/>
  <c r="X1093"/>
  <c r="AE1094"/>
  <c r="AF1094"/>
  <c r="AC1100"/>
  <c r="AB1100" s="1"/>
  <c r="AA1100" s="1"/>
  <c r="W1100"/>
  <c r="AD1100"/>
  <c r="X1100"/>
  <c r="V1102"/>
  <c r="AC1102"/>
  <c r="W1102"/>
  <c r="W1105"/>
  <c r="AC1105"/>
  <c r="X1105"/>
  <c r="AC1108"/>
  <c r="AB1108" s="1"/>
  <c r="AA1108" s="1"/>
  <c r="W1108"/>
  <c r="AD1108"/>
  <c r="X1108"/>
  <c r="AE1111"/>
  <c r="Z1111"/>
  <c r="AE1123"/>
  <c r="Z1123"/>
  <c r="W1131"/>
  <c r="AC1131"/>
  <c r="X1131"/>
  <c r="AC1134"/>
  <c r="W1134"/>
  <c r="AD1134"/>
  <c r="X1134"/>
  <c r="V1136"/>
  <c r="AC1136"/>
  <c r="AB1136" s="1"/>
  <c r="AA1136" s="1"/>
  <c r="W1136"/>
  <c r="W1139"/>
  <c r="AC1139"/>
  <c r="X1139"/>
  <c r="AE1143"/>
  <c r="AF1143"/>
  <c r="AE1149"/>
  <c r="Z1149"/>
  <c r="V1159"/>
  <c r="W1159"/>
  <c r="AC1162"/>
  <c r="W1162"/>
  <c r="AD1162"/>
  <c r="X1162"/>
  <c r="AC1164"/>
  <c r="AB1164" s="1"/>
  <c r="AA1164" s="1"/>
  <c r="W1164"/>
  <c r="V1164" s="1"/>
  <c r="AD1164"/>
  <c r="X1164"/>
  <c r="AE1165"/>
  <c r="Z1165"/>
  <c r="AE1173"/>
  <c r="AF1173"/>
  <c r="V1178"/>
  <c r="AC1178"/>
  <c r="W1178"/>
  <c r="W1181"/>
  <c r="AC1181"/>
  <c r="X1181"/>
  <c r="AC1184"/>
  <c r="AB1184" s="1"/>
  <c r="AA1184" s="1"/>
  <c r="W1184"/>
  <c r="AD1184"/>
  <c r="X1184"/>
  <c r="V1186"/>
  <c r="AC1186"/>
  <c r="W1186"/>
  <c r="AC1189"/>
  <c r="X1189"/>
  <c r="AD1189"/>
  <c r="Y1189"/>
  <c r="AC1238"/>
  <c r="W1238"/>
  <c r="AD1238"/>
  <c r="V1238"/>
  <c r="X1238"/>
  <c r="AD1256"/>
  <c r="X1256"/>
  <c r="AC1256"/>
  <c r="AB1256" s="1"/>
  <c r="AA1256" s="1"/>
  <c r="V1256"/>
  <c r="W1256"/>
  <c r="Y1256"/>
  <c r="AC1274"/>
  <c r="V1274"/>
  <c r="W1274"/>
  <c r="Y1274"/>
  <c r="X1274" s="1"/>
  <c r="AD1304"/>
  <c r="X1304"/>
  <c r="AC1304"/>
  <c r="AB1304" s="1"/>
  <c r="AA1304" s="1"/>
  <c r="V1304"/>
  <c r="W1304"/>
  <c r="Y1304"/>
  <c r="AF1051"/>
  <c r="U1055"/>
  <c r="U1059"/>
  <c r="X1019"/>
  <c r="AC1019"/>
  <c r="U1020"/>
  <c r="Y1020"/>
  <c r="AD1020"/>
  <c r="U1026"/>
  <c r="AC1026"/>
  <c r="AB1026" s="1"/>
  <c r="AA1026" s="1"/>
  <c r="Z1026" s="1"/>
  <c r="AA1028"/>
  <c r="AF1033"/>
  <c r="Y1034"/>
  <c r="AF1034"/>
  <c r="Z1035"/>
  <c r="AF1035"/>
  <c r="Y1036"/>
  <c r="AF1036"/>
  <c r="Y1037"/>
  <c r="AF1037"/>
  <c r="U1040"/>
  <c r="AF1040"/>
  <c r="AA1043"/>
  <c r="V1045"/>
  <c r="U1045" s="1"/>
  <c r="AE1053"/>
  <c r="AF1056"/>
  <c r="AF1057"/>
  <c r="AE1057"/>
  <c r="Y1058"/>
  <c r="Y1059"/>
  <c r="AF1060"/>
  <c r="AA1062"/>
  <c r="Z1062" s="1"/>
  <c r="AA1063"/>
  <c r="U1064"/>
  <c r="AC1064"/>
  <c r="AB1064" s="1"/>
  <c r="AA1064" s="1"/>
  <c r="AE1074"/>
  <c r="Y1075"/>
  <c r="AF1076"/>
  <c r="AF1077"/>
  <c r="U1079"/>
  <c r="U1080"/>
  <c r="Z1080"/>
  <c r="U1081"/>
  <c r="AC1081"/>
  <c r="AE1086"/>
  <c r="U1088"/>
  <c r="U1091"/>
  <c r="AD1091"/>
  <c r="U1097"/>
  <c r="W1019"/>
  <c r="AF1019"/>
  <c r="X1020"/>
  <c r="AC1020"/>
  <c r="U1021"/>
  <c r="Y1022"/>
  <c r="AF1022"/>
  <c r="Z1023"/>
  <c r="Y1024"/>
  <c r="AF1024"/>
  <c r="AA1025"/>
  <c r="AF1025"/>
  <c r="Y1025"/>
  <c r="AE1025"/>
  <c r="AE1026"/>
  <c r="Y1026"/>
  <c r="U1027"/>
  <c r="U1028"/>
  <c r="Z1028"/>
  <c r="AA1029"/>
  <c r="Z1029" s="1"/>
  <c r="V1030"/>
  <c r="W1031"/>
  <c r="AD1031"/>
  <c r="W1032"/>
  <c r="AD1032"/>
  <c r="X1034"/>
  <c r="X1036"/>
  <c r="AD1036"/>
  <c r="X1037"/>
  <c r="AF1038"/>
  <c r="AA1039"/>
  <c r="AF1039"/>
  <c r="Y1039"/>
  <c r="AE1039"/>
  <c r="Y1040"/>
  <c r="AE1041"/>
  <c r="AF1042"/>
  <c r="Z1043"/>
  <c r="Y1044"/>
  <c r="AF1044"/>
  <c r="AE1046"/>
  <c r="U1047"/>
  <c r="U1049"/>
  <c r="AC1049"/>
  <c r="V1050"/>
  <c r="W1051"/>
  <c r="AC1051"/>
  <c r="V1052"/>
  <c r="W1054"/>
  <c r="AD1054"/>
  <c r="W1055"/>
  <c r="AD1055"/>
  <c r="X1057"/>
  <c r="AD1057"/>
  <c r="W1058"/>
  <c r="X1059"/>
  <c r="AD1059"/>
  <c r="X1060"/>
  <c r="AF1061"/>
  <c r="Y1062"/>
  <c r="Z1063"/>
  <c r="AF1064"/>
  <c r="Y1064"/>
  <c r="U1065"/>
  <c r="AA1065"/>
  <c r="U1066"/>
  <c r="AC1066"/>
  <c r="AA1067"/>
  <c r="AB1068"/>
  <c r="AA1068" s="1"/>
  <c r="V1069"/>
  <c r="AC1069"/>
  <c r="V1070"/>
  <c r="W1071"/>
  <c r="AC1071"/>
  <c r="V1072"/>
  <c r="W1074"/>
  <c r="AD1074"/>
  <c r="W1075"/>
  <c r="AD1075"/>
  <c r="Y1077"/>
  <c r="AF1078"/>
  <c r="AA1079"/>
  <c r="AF1079"/>
  <c r="Y1079"/>
  <c r="AE1079"/>
  <c r="Y1080"/>
  <c r="AF1081"/>
  <c r="U1082"/>
  <c r="AC1082"/>
  <c r="V1083"/>
  <c r="AC1083"/>
  <c r="V1084"/>
  <c r="W1085"/>
  <c r="AC1085"/>
  <c r="V1086"/>
  <c r="AF1088"/>
  <c r="AD1088"/>
  <c r="AA1091"/>
  <c r="AF1091"/>
  <c r="V1093"/>
  <c r="U1093" s="1"/>
  <c r="AF1093"/>
  <c r="Y1095"/>
  <c r="AF1097"/>
  <c r="AD1097"/>
  <c r="AA1098"/>
  <c r="Z1098" s="1"/>
  <c r="U1100"/>
  <c r="U1102"/>
  <c r="AE1102"/>
  <c r="AA1103"/>
  <c r="U1105"/>
  <c r="AD1105"/>
  <c r="AA1106"/>
  <c r="Z1106" s="1"/>
  <c r="U1108"/>
  <c r="Z1114"/>
  <c r="AF1114"/>
  <c r="AD1114"/>
  <c r="AA1115"/>
  <c r="AA1120"/>
  <c r="Y1121"/>
  <c r="Z1126"/>
  <c r="AF1126"/>
  <c r="AD1126"/>
  <c r="AA1129"/>
  <c r="U1131"/>
  <c r="AD1131"/>
  <c r="U1134"/>
  <c r="Z1136"/>
  <c r="U1136"/>
  <c r="AE1136"/>
  <c r="AA1137"/>
  <c r="U1139"/>
  <c r="AD1139"/>
  <c r="AC1143"/>
  <c r="Y1144"/>
  <c r="Z1145"/>
  <c r="Y1145" s="1"/>
  <c r="AE1146"/>
  <c r="AC1146"/>
  <c r="Y1147"/>
  <c r="Y1155"/>
  <c r="Z1159"/>
  <c r="U1159"/>
  <c r="AD1159"/>
  <c r="Z1160"/>
  <c r="U1162"/>
  <c r="U1164"/>
  <c r="AF1164"/>
  <c r="Y1171"/>
  <c r="U1178"/>
  <c r="AE1178"/>
  <c r="AA1179"/>
  <c r="U1181"/>
  <c r="AD1181"/>
  <c r="AA1182"/>
  <c r="Z1182" s="1"/>
  <c r="U1184"/>
  <c r="U1186"/>
  <c r="AE1186"/>
  <c r="AA1187"/>
  <c r="V1189"/>
  <c r="U1189" s="1"/>
  <c r="AA1192"/>
  <c r="Z1205"/>
  <c r="AC1210"/>
  <c r="AC1223"/>
  <c r="AC1224"/>
  <c r="AB1224" s="1"/>
  <c r="AA1224" s="1"/>
  <c r="AD1225"/>
  <c r="AF1235"/>
  <c r="AF1236"/>
  <c r="U1238"/>
  <c r="AC1242"/>
  <c r="U1256"/>
  <c r="U1274"/>
  <c r="Z1286"/>
  <c r="U1304"/>
  <c r="AC1042"/>
  <c r="AB1042" s="1"/>
  <c r="AA1042" s="1"/>
  <c r="Z1042" s="1"/>
  <c r="V1042"/>
  <c r="AD1030"/>
  <c r="X1030"/>
  <c r="AD1050"/>
  <c r="X1050"/>
  <c r="AC1052"/>
  <c r="AB1052" s="1"/>
  <c r="AA1052" s="1"/>
  <c r="W1052"/>
  <c r="AC1067"/>
  <c r="X1067"/>
  <c r="AD1070"/>
  <c r="X1070"/>
  <c r="AC1072"/>
  <c r="AB1072" s="1"/>
  <c r="AA1072" s="1"/>
  <c r="W1072"/>
  <c r="AD1084"/>
  <c r="X1084"/>
  <c r="AC1086"/>
  <c r="W1086"/>
  <c r="AE1090"/>
  <c r="AF1090"/>
  <c r="V1099"/>
  <c r="W1099"/>
  <c r="V1107"/>
  <c r="W1107"/>
  <c r="AC1110"/>
  <c r="W1110"/>
  <c r="AD1110"/>
  <c r="X1110"/>
  <c r="V1112"/>
  <c r="AC1112"/>
  <c r="AB1112" s="1"/>
  <c r="AA1112" s="1"/>
  <c r="W1112"/>
  <c r="V1116"/>
  <c r="AC1116"/>
  <c r="AB1116" s="1"/>
  <c r="AA1116" s="1"/>
  <c r="W1116"/>
  <c r="W1119"/>
  <c r="AC1119"/>
  <c r="X1119"/>
  <c r="AC1122"/>
  <c r="W1122"/>
  <c r="AD1122"/>
  <c r="X1122"/>
  <c r="V1124"/>
  <c r="AC1124"/>
  <c r="AB1124" s="1"/>
  <c r="AA1124" s="1"/>
  <c r="W1124"/>
  <c r="AE1128"/>
  <c r="AF1128"/>
  <c r="Z1128"/>
  <c r="V1133"/>
  <c r="W1133"/>
  <c r="W1141"/>
  <c r="AC1141"/>
  <c r="X1141"/>
  <c r="AE1145"/>
  <c r="AF1145"/>
  <c r="AC1148"/>
  <c r="AB1148" s="1"/>
  <c r="AA1148" s="1"/>
  <c r="W1148"/>
  <c r="AD1148"/>
  <c r="X1148"/>
  <c r="V1150"/>
  <c r="AC1150"/>
  <c r="W1150"/>
  <c r="W1153"/>
  <c r="AC1153"/>
  <c r="X1153"/>
  <c r="AC1156"/>
  <c r="AB1156" s="1"/>
  <c r="AA1156" s="1"/>
  <c r="W1156"/>
  <c r="AD1156"/>
  <c r="X1156"/>
  <c r="AE1159"/>
  <c r="AF1159"/>
  <c r="V1166"/>
  <c r="AC1166"/>
  <c r="W1166"/>
  <c r="W1169"/>
  <c r="AC1169"/>
  <c r="X1169"/>
  <c r="AC1172"/>
  <c r="AB1172" s="1"/>
  <c r="AA1172" s="1"/>
  <c r="W1172"/>
  <c r="AD1172"/>
  <c r="X1172"/>
  <c r="AE1175"/>
  <c r="Z1175"/>
  <c r="V1183"/>
  <c r="W1183"/>
  <c r="W1191"/>
  <c r="AC1191"/>
  <c r="X1191"/>
  <c r="V1240"/>
  <c r="AD1240"/>
  <c r="W1240"/>
  <c r="X1240"/>
  <c r="AE1254"/>
  <c r="AF1254"/>
  <c r="AF1272"/>
  <c r="AE1272"/>
  <c r="AC1286"/>
  <c r="W1286"/>
  <c r="AD1286"/>
  <c r="V1286"/>
  <c r="X1286"/>
  <c r="Y1286"/>
  <c r="AE1302"/>
  <c r="AF1302"/>
  <c r="U1036"/>
  <c r="AA1040"/>
  <c r="U1042"/>
  <c r="AD1042"/>
  <c r="U1057"/>
  <c r="AA1023"/>
  <c r="AE1031"/>
  <c r="Y1032"/>
  <c r="U1039"/>
  <c r="Z1041"/>
  <c r="Y1042"/>
  <c r="V1019"/>
  <c r="AA1020"/>
  <c r="X1024"/>
  <c r="AD1024"/>
  <c r="X1025"/>
  <c r="AD1025"/>
  <c r="W1026"/>
  <c r="AA1027"/>
  <c r="AE1027"/>
  <c r="U1030"/>
  <c r="Z1030"/>
  <c r="Z1031"/>
  <c r="U1031"/>
  <c r="AC1031"/>
  <c r="AB1031" s="1"/>
  <c r="AA1031" s="1"/>
  <c r="AA1032"/>
  <c r="Z1033"/>
  <c r="Y1033" s="1"/>
  <c r="V1034"/>
  <c r="W1036"/>
  <c r="AC1036"/>
  <c r="V1037"/>
  <c r="X1039"/>
  <c r="AD1039"/>
  <c r="W1040"/>
  <c r="AD1040"/>
  <c r="W1042"/>
  <c r="X1044"/>
  <c r="AD1044"/>
  <c r="Z1048"/>
  <c r="Z1049"/>
  <c r="Y1049" s="1"/>
  <c r="U1050"/>
  <c r="Z1050"/>
  <c r="Z1051"/>
  <c r="U1051"/>
  <c r="U1052"/>
  <c r="U1054"/>
  <c r="AC1054"/>
  <c r="AA1055"/>
  <c r="AB1056"/>
  <c r="AA1056" s="1"/>
  <c r="V1057"/>
  <c r="AC1057"/>
  <c r="V1058"/>
  <c r="W1059"/>
  <c r="AC1059"/>
  <c r="V1060"/>
  <c r="X1062"/>
  <c r="X1064"/>
  <c r="U1067"/>
  <c r="Z1067"/>
  <c r="AE1068"/>
  <c r="Z1068"/>
  <c r="U1069"/>
  <c r="U1070"/>
  <c r="Z1070"/>
  <c r="Z1071"/>
  <c r="U1071"/>
  <c r="U1072"/>
  <c r="U1074"/>
  <c r="AC1074"/>
  <c r="AA1075"/>
  <c r="AB1076"/>
  <c r="AA1076" s="1"/>
  <c r="W1077"/>
  <c r="X1079"/>
  <c r="AD1079"/>
  <c r="W1080"/>
  <c r="X1081"/>
  <c r="AE1082"/>
  <c r="AA1082"/>
  <c r="Z1082" s="1"/>
  <c r="U1083"/>
  <c r="U1084"/>
  <c r="Z1085"/>
  <c r="U1085"/>
  <c r="U1086"/>
  <c r="Y1088"/>
  <c r="Y1091"/>
  <c r="AA1096"/>
  <c r="Z1099"/>
  <c r="U1099"/>
  <c r="AD1099"/>
  <c r="AF1101"/>
  <c r="AA1105"/>
  <c r="Z1107"/>
  <c r="U1107"/>
  <c r="AD1107"/>
  <c r="U1110"/>
  <c r="Z1112"/>
  <c r="U1112"/>
  <c r="AE1112"/>
  <c r="Z1116"/>
  <c r="U1116"/>
  <c r="AE1116"/>
  <c r="AA1117"/>
  <c r="U1119"/>
  <c r="AD1119"/>
  <c r="U1122"/>
  <c r="Z1124"/>
  <c r="U1124"/>
  <c r="AE1124"/>
  <c r="Y1126"/>
  <c r="AB1128"/>
  <c r="AA1128" s="1"/>
  <c r="Z1129"/>
  <c r="Y1129" s="1"/>
  <c r="AA1131"/>
  <c r="Z1133"/>
  <c r="U1133"/>
  <c r="AD1133"/>
  <c r="AA1134"/>
  <c r="Z1134" s="1"/>
  <c r="AA1139"/>
  <c r="V1141"/>
  <c r="U1141" s="1"/>
  <c r="AE1141"/>
  <c r="Y1143"/>
  <c r="AA1146"/>
  <c r="Z1146" s="1"/>
  <c r="U1148"/>
  <c r="U1150"/>
  <c r="AE1150"/>
  <c r="AA1151"/>
  <c r="U1153"/>
  <c r="AD1153"/>
  <c r="AA1154"/>
  <c r="Z1154" s="1"/>
  <c r="U1156"/>
  <c r="Y1160"/>
  <c r="Z1161"/>
  <c r="Y1161" s="1"/>
  <c r="AA1162"/>
  <c r="Z1162" s="1"/>
  <c r="U1166"/>
  <c r="AE1166"/>
  <c r="AA1167"/>
  <c r="U1169"/>
  <c r="AD1169"/>
  <c r="AA1170"/>
  <c r="Z1170" s="1"/>
  <c r="U1172"/>
  <c r="AA1181"/>
  <c r="Z1183"/>
  <c r="U1183"/>
  <c r="AD1183"/>
  <c r="AA1189"/>
  <c r="U1191"/>
  <c r="AD1191"/>
  <c r="AE1219"/>
  <c r="Z1224"/>
  <c r="AC1225"/>
  <c r="AE1233"/>
  <c r="AF1237"/>
  <c r="AF1238"/>
  <c r="Z1239"/>
  <c r="Z1240"/>
  <c r="U1240"/>
  <c r="AA1244"/>
  <c r="AA1249"/>
  <c r="AF1253"/>
  <c r="AF1271"/>
  <c r="Z1274"/>
  <c r="U1286"/>
  <c r="AF1301"/>
  <c r="AC1022"/>
  <c r="W1022"/>
  <c r="AC1032"/>
  <c r="X1032"/>
  <c r="AC1034"/>
  <c r="W1034"/>
  <c r="AC1037"/>
  <c r="AB1037" s="1"/>
  <c r="AA1037" s="1"/>
  <c r="W1037"/>
  <c r="AC1055"/>
  <c r="X1055"/>
  <c r="AD1058"/>
  <c r="X1058"/>
  <c r="AC1060"/>
  <c r="AB1060" s="1"/>
  <c r="AA1060" s="1"/>
  <c r="W1060"/>
  <c r="AC1075"/>
  <c r="X1075"/>
  <c r="AC1077"/>
  <c r="X1077"/>
  <c r="AE1087"/>
  <c r="Z1087"/>
  <c r="W1095"/>
  <c r="AC1095"/>
  <c r="X1095"/>
  <c r="AE1099"/>
  <c r="AF1099"/>
  <c r="AE1104"/>
  <c r="AF1104"/>
  <c r="Z1104"/>
  <c r="AE1107"/>
  <c r="AF1107"/>
  <c r="V1121"/>
  <c r="W1121"/>
  <c r="AE1130"/>
  <c r="AF1130"/>
  <c r="AE1133"/>
  <c r="AF1133"/>
  <c r="AE1138"/>
  <c r="AF1138"/>
  <c r="AC1144"/>
  <c r="AB1144" s="1"/>
  <c r="AA1144" s="1"/>
  <c r="W1144"/>
  <c r="AD1144"/>
  <c r="X1144"/>
  <c r="V1147"/>
  <c r="W1147"/>
  <c r="V1155"/>
  <c r="W1155"/>
  <c r="AE1161"/>
  <c r="AF1161"/>
  <c r="V1171"/>
  <c r="W1171"/>
  <c r="AC1174"/>
  <c r="W1174"/>
  <c r="AD1174"/>
  <c r="X1174"/>
  <c r="V1176"/>
  <c r="AC1176"/>
  <c r="AB1176" s="1"/>
  <c r="AA1176" s="1"/>
  <c r="W1176"/>
  <c r="AE1180"/>
  <c r="AF1180"/>
  <c r="Z1180"/>
  <c r="AE1183"/>
  <c r="AF1183"/>
  <c r="AE1188"/>
  <c r="AF1188"/>
  <c r="Z1188"/>
  <c r="V1193"/>
  <c r="AC1193"/>
  <c r="W1193"/>
  <c r="W1207"/>
  <c r="AC1207"/>
  <c r="V1207"/>
  <c r="AD1207"/>
  <c r="X1207"/>
  <c r="AD1208"/>
  <c r="X1208"/>
  <c r="AC1208"/>
  <c r="AB1208" s="1"/>
  <c r="AA1208" s="1"/>
  <c r="V1208"/>
  <c r="W1208"/>
  <c r="V1209"/>
  <c r="AD1209"/>
  <c r="W1209"/>
  <c r="X1209"/>
  <c r="AE1222"/>
  <c r="AF1222"/>
  <c r="AF1240"/>
  <c r="AE1240"/>
  <c r="AD1241"/>
  <c r="X1241"/>
  <c r="W1241"/>
  <c r="AF1241"/>
  <c r="Z1241"/>
  <c r="Y1241" s="1"/>
  <c r="V1242"/>
  <c r="X1242"/>
  <c r="Y1242"/>
  <c r="W1255"/>
  <c r="AC1255"/>
  <c r="V1255"/>
  <c r="AD1255"/>
  <c r="X1255"/>
  <c r="Y1255"/>
  <c r="V1257"/>
  <c r="AD1257"/>
  <c r="W1257"/>
  <c r="X1257"/>
  <c r="AD1273"/>
  <c r="X1273"/>
  <c r="AC1273"/>
  <c r="V1273"/>
  <c r="W1273"/>
  <c r="AF1273"/>
  <c r="Z1273"/>
  <c r="Y1273" s="1"/>
  <c r="V1288"/>
  <c r="AD1288"/>
  <c r="W1288"/>
  <c r="X1288"/>
  <c r="Y1288"/>
  <c r="W1303"/>
  <c r="AC1303"/>
  <c r="V1303"/>
  <c r="AD1303"/>
  <c r="X1303"/>
  <c r="Y1303"/>
  <c r="V1305"/>
  <c r="AD1305"/>
  <c r="W1305"/>
  <c r="X1305"/>
  <c r="Y1019"/>
  <c r="AD1019"/>
  <c r="V1022"/>
  <c r="U1022" s="1"/>
  <c r="AD1022"/>
  <c r="U1032"/>
  <c r="Z1032"/>
  <c r="U1034"/>
  <c r="Z1034"/>
  <c r="U1037"/>
  <c r="AF1052"/>
  <c r="Z1055"/>
  <c r="Z1056"/>
  <c r="U1058"/>
  <c r="Z1058"/>
  <c r="U1060"/>
  <c r="AE1069"/>
  <c r="AF1071"/>
  <c r="AF1072"/>
  <c r="Z1073"/>
  <c r="AF1073"/>
  <c r="U1075"/>
  <c r="Z1075"/>
  <c r="Z1076"/>
  <c r="V1077"/>
  <c r="U1077" s="1"/>
  <c r="AA1080"/>
  <c r="AE1083"/>
  <c r="AF1085"/>
  <c r="U1095"/>
  <c r="AD1095"/>
  <c r="AB1104"/>
  <c r="AA1104" s="1"/>
  <c r="U1121"/>
  <c r="AD1121"/>
  <c r="AA1125"/>
  <c r="AA1142"/>
  <c r="Z1142" s="1"/>
  <c r="U1144"/>
  <c r="Z1147"/>
  <c r="U1147"/>
  <c r="AD1147"/>
  <c r="Z1155"/>
  <c r="U1155"/>
  <c r="AD1155"/>
  <c r="Z1171"/>
  <c r="U1171"/>
  <c r="AD1171"/>
  <c r="U1174"/>
  <c r="Z1176"/>
  <c r="U1176"/>
  <c r="AE1176"/>
  <c r="AB1180"/>
  <c r="AA1180" s="1"/>
  <c r="AB1188"/>
  <c r="AA1188" s="1"/>
  <c r="U1193"/>
  <c r="AE1193"/>
  <c r="U1207"/>
  <c r="U1208"/>
  <c r="U1209"/>
  <c r="U1241"/>
  <c r="U1242"/>
  <c r="Z1253"/>
  <c r="U1255"/>
  <c r="Y1257"/>
  <c r="U1257"/>
  <c r="U1273"/>
  <c r="U1288"/>
  <c r="Z1301"/>
  <c r="U1303"/>
  <c r="Y1305"/>
  <c r="U1305"/>
  <c r="AC1045"/>
  <c r="X1045"/>
  <c r="AE1109"/>
  <c r="AF1109"/>
  <c r="V1114"/>
  <c r="AC1114"/>
  <c r="W1114"/>
  <c r="AE1118"/>
  <c r="AF1118"/>
  <c r="AE1121"/>
  <c r="AF1121"/>
  <c r="V1126"/>
  <c r="AC1126"/>
  <c r="W1126"/>
  <c r="AC1129"/>
  <c r="W1129"/>
  <c r="AD1129"/>
  <c r="X1129"/>
  <c r="AE1135"/>
  <c r="Z1135"/>
  <c r="V1143"/>
  <c r="W1143"/>
  <c r="AD1146"/>
  <c r="W1146"/>
  <c r="Y1146"/>
  <c r="X1146" s="1"/>
  <c r="AE1147"/>
  <c r="AF1147"/>
  <c r="AE1152"/>
  <c r="AF1152"/>
  <c r="Z1152"/>
  <c r="AE1155"/>
  <c r="AF1155"/>
  <c r="AC1160"/>
  <c r="AB1160" s="1"/>
  <c r="AA1160" s="1"/>
  <c r="W1160"/>
  <c r="AD1160"/>
  <c r="X1160"/>
  <c r="AE1163"/>
  <c r="Z1163"/>
  <c r="AE1168"/>
  <c r="AF1168"/>
  <c r="Z1168"/>
  <c r="AE1171"/>
  <c r="AF1171"/>
  <c r="AE1185"/>
  <c r="Z1185"/>
  <c r="AE1190"/>
  <c r="AF1190"/>
  <c r="AF1209"/>
  <c r="AE1209"/>
  <c r="Y1210"/>
  <c r="X1210" s="1"/>
  <c r="W1210"/>
  <c r="W1223"/>
  <c r="AD1223"/>
  <c r="X1223"/>
  <c r="Y1223"/>
  <c r="AD1224"/>
  <c r="X1224"/>
  <c r="W1224"/>
  <c r="Y1224"/>
  <c r="V1225"/>
  <c r="X1225"/>
  <c r="U1024"/>
  <c r="U1025"/>
  <c r="U1044"/>
  <c r="AA1045"/>
  <c r="AE1054"/>
  <c r="Y1055"/>
  <c r="Y1057"/>
  <c r="AF1059"/>
  <c r="Y1060"/>
  <c r="U1062"/>
  <c r="AF1095"/>
  <c r="AC1121"/>
  <c r="U1126"/>
  <c r="U1129"/>
  <c r="U1143"/>
  <c r="AD1143"/>
  <c r="U1146"/>
  <c r="AB1152"/>
  <c r="AA1152" s="1"/>
  <c r="U1160"/>
  <c r="AB1168"/>
  <c r="AA1168" s="1"/>
  <c r="AE1207"/>
  <c r="U1210"/>
  <c r="AD1210"/>
  <c r="U1223"/>
  <c r="U1224"/>
  <c r="Y1225"/>
  <c r="U1225"/>
  <c r="Z1271"/>
  <c r="AE1320"/>
  <c r="AF1320"/>
  <c r="AE1351"/>
  <c r="AF1351"/>
  <c r="AF1359"/>
  <c r="AE1359"/>
  <c r="AE1363"/>
  <c r="AF1363"/>
  <c r="AC1367"/>
  <c r="X1367"/>
  <c r="AD1367"/>
  <c r="W1367"/>
  <c r="V1367"/>
  <c r="Y1367"/>
  <c r="AF1367"/>
  <c r="Z1367"/>
  <c r="AE1377"/>
  <c r="AF1377"/>
  <c r="AF1318"/>
  <c r="Z1319"/>
  <c r="AF1319"/>
  <c r="AA1338"/>
  <c r="Z1338" s="1"/>
  <c r="Z1363"/>
  <c r="U1367"/>
  <c r="Z1379"/>
  <c r="AD1258"/>
  <c r="X1258"/>
  <c r="AC1260"/>
  <c r="AB1260" s="1"/>
  <c r="AA1260" s="1"/>
  <c r="W1260"/>
  <c r="AD1289"/>
  <c r="X1289"/>
  <c r="AD1306"/>
  <c r="X1306"/>
  <c r="AC1308"/>
  <c r="AB1308" s="1"/>
  <c r="AA1308" s="1"/>
  <c r="W1308"/>
  <c r="AF1349"/>
  <c r="AE1349"/>
  <c r="AF1372"/>
  <c r="AE1372"/>
  <c r="AF1255"/>
  <c r="AE1255"/>
  <c r="AF1257"/>
  <c r="U1258"/>
  <c r="AA1258"/>
  <c r="Z1258" s="1"/>
  <c r="U1259"/>
  <c r="U1260"/>
  <c r="AA1261"/>
  <c r="U1262"/>
  <c r="AC1262"/>
  <c r="AA1263"/>
  <c r="AA1264"/>
  <c r="AA1275"/>
  <c r="U1276"/>
  <c r="AC1276"/>
  <c r="AB1276" s="1"/>
  <c r="AA1276" s="1"/>
  <c r="AA1277"/>
  <c r="AA1280"/>
  <c r="AF1286"/>
  <c r="Z1287"/>
  <c r="AF1287"/>
  <c r="AF1288"/>
  <c r="U1289"/>
  <c r="AA1289"/>
  <c r="U1290"/>
  <c r="AC1290"/>
  <c r="AA1291"/>
  <c r="AA1292"/>
  <c r="W1299"/>
  <c r="AD1299"/>
  <c r="Y1301"/>
  <c r="AA1303"/>
  <c r="AF1303"/>
  <c r="AE1303"/>
  <c r="AF1305"/>
  <c r="U1306"/>
  <c r="AA1306"/>
  <c r="Z1306" s="1"/>
  <c r="U1307"/>
  <c r="U1308"/>
  <c r="AA1309"/>
  <c r="U1310"/>
  <c r="AC1310"/>
  <c r="AA1311"/>
  <c r="AA1312"/>
  <c r="X1318"/>
  <c r="AB1320"/>
  <c r="AA1320" s="1"/>
  <c r="Z1329"/>
  <c r="AA1334"/>
  <c r="Z1334" s="1"/>
  <c r="AE1362"/>
  <c r="AB1380"/>
  <c r="AA1380" s="1"/>
  <c r="AC1195"/>
  <c r="X1195"/>
  <c r="AD1198"/>
  <c r="X1198"/>
  <c r="AC1200"/>
  <c r="AB1200" s="1"/>
  <c r="AA1200" s="1"/>
  <c r="W1200"/>
  <c r="AD1212"/>
  <c r="X1212"/>
  <c r="AC1214"/>
  <c r="W1214"/>
  <c r="AD1226"/>
  <c r="X1226"/>
  <c r="AC1228"/>
  <c r="AB1228" s="1"/>
  <c r="AA1228" s="1"/>
  <c r="W1228"/>
  <c r="AC1243"/>
  <c r="X1243"/>
  <c r="AD1246"/>
  <c r="X1246"/>
  <c r="AC1248"/>
  <c r="AB1248" s="1"/>
  <c r="AA1248" s="1"/>
  <c r="W1248"/>
  <c r="AC1263"/>
  <c r="X1263"/>
  <c r="AD1266"/>
  <c r="X1266"/>
  <c r="AC1268"/>
  <c r="AB1268" s="1"/>
  <c r="AA1268" s="1"/>
  <c r="W1268"/>
  <c r="AC1277"/>
  <c r="X1277"/>
  <c r="AD1280"/>
  <c r="X1280"/>
  <c r="AC1282"/>
  <c r="W1282"/>
  <c r="AC1291"/>
  <c r="X1291"/>
  <c r="AD1294"/>
  <c r="X1294"/>
  <c r="AC1296"/>
  <c r="AB1296" s="1"/>
  <c r="AA1296" s="1"/>
  <c r="W1296"/>
  <c r="AC1311"/>
  <c r="X1311"/>
  <c r="AD1314"/>
  <c r="X1314"/>
  <c r="AC1316"/>
  <c r="AB1316" s="1"/>
  <c r="AA1316" s="1"/>
  <c r="W1316"/>
  <c r="W1331"/>
  <c r="AC1331"/>
  <c r="V1331"/>
  <c r="AD1331"/>
  <c r="X1331"/>
  <c r="AD1332"/>
  <c r="X1332"/>
  <c r="AC1332"/>
  <c r="AB1332" s="1"/>
  <c r="AA1332" s="1"/>
  <c r="V1332"/>
  <c r="W1332"/>
  <c r="W1333"/>
  <c r="AD1333"/>
  <c r="X1333"/>
  <c r="Y1333"/>
  <c r="V1339"/>
  <c r="Y1339"/>
  <c r="X1339"/>
  <c r="AE1353"/>
  <c r="AF1353"/>
  <c r="AE1361"/>
  <c r="AF1361"/>
  <c r="AF1375"/>
  <c r="AE1375"/>
  <c r="AF1380"/>
  <c r="AE1380"/>
  <c r="V1382"/>
  <c r="X1382"/>
  <c r="W1382"/>
  <c r="Y1382"/>
  <c r="AC1382"/>
  <c r="U1089"/>
  <c r="Y1089"/>
  <c r="AD1089"/>
  <c r="U1092"/>
  <c r="Y1092"/>
  <c r="U1096"/>
  <c r="Y1096"/>
  <c r="U1098"/>
  <c r="Y1098"/>
  <c r="U1103"/>
  <c r="Y1103"/>
  <c r="AD1103"/>
  <c r="U1106"/>
  <c r="Y1106"/>
  <c r="U1113"/>
  <c r="U1115"/>
  <c r="U1117"/>
  <c r="Y1117"/>
  <c r="AD1117"/>
  <c r="U1120"/>
  <c r="Y1120"/>
  <c r="V1125"/>
  <c r="U1125" s="1"/>
  <c r="U1127"/>
  <c r="Y1127"/>
  <c r="AD1127"/>
  <c r="U1132"/>
  <c r="Y1132"/>
  <c r="U1137"/>
  <c r="Y1137"/>
  <c r="AD1137"/>
  <c r="U1140"/>
  <c r="Y1140"/>
  <c r="U1142"/>
  <c r="Y1142"/>
  <c r="U1151"/>
  <c r="Y1151"/>
  <c r="AD1151"/>
  <c r="U1154"/>
  <c r="Y1154"/>
  <c r="U1158"/>
  <c r="Y1158"/>
  <c r="U1167"/>
  <c r="Y1167"/>
  <c r="AD1167"/>
  <c r="U1170"/>
  <c r="Y1170"/>
  <c r="U1177"/>
  <c r="U1179"/>
  <c r="Y1179"/>
  <c r="AD1179"/>
  <c r="U1182"/>
  <c r="Y1182"/>
  <c r="U1187"/>
  <c r="Y1187"/>
  <c r="AD1187"/>
  <c r="U1192"/>
  <c r="Y1192"/>
  <c r="U1194"/>
  <c r="Y1194"/>
  <c r="U1195"/>
  <c r="Z1195"/>
  <c r="AE1196"/>
  <c r="Z1196"/>
  <c r="U1197"/>
  <c r="U1198"/>
  <c r="AA1198"/>
  <c r="Z1198" s="1"/>
  <c r="U1199"/>
  <c r="U1200"/>
  <c r="U1202"/>
  <c r="AC1202"/>
  <c r="AA1203"/>
  <c r="AB1204"/>
  <c r="AA1204" s="1"/>
  <c r="W1205"/>
  <c r="AE1210"/>
  <c r="AA1210"/>
  <c r="Z1210" s="1"/>
  <c r="U1211"/>
  <c r="U1212"/>
  <c r="Z1213"/>
  <c r="U1213"/>
  <c r="U1214"/>
  <c r="Z1216"/>
  <c r="U1216"/>
  <c r="AC1216"/>
  <c r="AB1216" s="1"/>
  <c r="AA1216" s="1"/>
  <c r="AA1217"/>
  <c r="V1219"/>
  <c r="AC1219"/>
  <c r="V1220"/>
  <c r="AA1223"/>
  <c r="AF1223"/>
  <c r="AE1223"/>
  <c r="AF1225"/>
  <c r="U1226"/>
  <c r="AA1226"/>
  <c r="Z1226" s="1"/>
  <c r="Z1227"/>
  <c r="U1227"/>
  <c r="U1228"/>
  <c r="U1230"/>
  <c r="AC1230"/>
  <c r="AA1231"/>
  <c r="AB1232"/>
  <c r="AA1232" s="1"/>
  <c r="V1233"/>
  <c r="AC1233"/>
  <c r="V1234"/>
  <c r="W1235"/>
  <c r="AC1235"/>
  <c r="V1236"/>
  <c r="Z1242"/>
  <c r="AF1242"/>
  <c r="U1243"/>
  <c r="Z1243"/>
  <c r="AE1244"/>
  <c r="Z1244"/>
  <c r="U1245"/>
  <c r="U1246"/>
  <c r="AA1246"/>
  <c r="Z1246" s="1"/>
  <c r="Z1247"/>
  <c r="U1247"/>
  <c r="U1248"/>
  <c r="U1250"/>
  <c r="AC1250"/>
  <c r="AA1251"/>
  <c r="AB1252"/>
  <c r="AA1252" s="1"/>
  <c r="W1253"/>
  <c r="AE1257"/>
  <c r="Y1258"/>
  <c r="Y1259"/>
  <c r="AF1259"/>
  <c r="Y1260"/>
  <c r="Z1261"/>
  <c r="Z1262"/>
  <c r="AF1262"/>
  <c r="Y1262"/>
  <c r="U1263"/>
  <c r="Z1263"/>
  <c r="AE1264"/>
  <c r="Z1264"/>
  <c r="U1265"/>
  <c r="U1266"/>
  <c r="AA1266"/>
  <c r="Z1266" s="1"/>
  <c r="Z1267"/>
  <c r="U1267"/>
  <c r="U1268"/>
  <c r="Z1269"/>
  <c r="V1270"/>
  <c r="W1272"/>
  <c r="AD1272"/>
  <c r="AF1274"/>
  <c r="Z1275"/>
  <c r="AF1276"/>
  <c r="Y1276"/>
  <c r="U1277"/>
  <c r="Z1277"/>
  <c r="AE1278"/>
  <c r="U1279"/>
  <c r="U1280"/>
  <c r="Z1281"/>
  <c r="U1281"/>
  <c r="U1282"/>
  <c r="Z1284"/>
  <c r="U1284"/>
  <c r="AC1284"/>
  <c r="AB1284" s="1"/>
  <c r="AA1284" s="1"/>
  <c r="W1285"/>
  <c r="AD1285"/>
  <c r="AE1288"/>
  <c r="Z1289"/>
  <c r="Y1289" s="1"/>
  <c r="Z1290"/>
  <c r="AF1290"/>
  <c r="Y1290"/>
  <c r="U1291"/>
  <c r="Z1291"/>
  <c r="AE1292"/>
  <c r="Z1292"/>
  <c r="U1293"/>
  <c r="U1294"/>
  <c r="AA1294"/>
  <c r="Z1294" s="1"/>
  <c r="Z1295"/>
  <c r="U1295"/>
  <c r="U1296"/>
  <c r="U1298"/>
  <c r="AC1298"/>
  <c r="AA1299"/>
  <c r="AB1300"/>
  <c r="AA1300" s="1"/>
  <c r="W1301"/>
  <c r="AE1305"/>
  <c r="Y1306"/>
  <c r="Y1307"/>
  <c r="AF1307"/>
  <c r="Y1308"/>
  <c r="Z1309"/>
  <c r="Z1310"/>
  <c r="AF1310"/>
  <c r="Y1310"/>
  <c r="U1311"/>
  <c r="Z1311"/>
  <c r="AE1312"/>
  <c r="Z1312"/>
  <c r="U1313"/>
  <c r="U1314"/>
  <c r="AA1314"/>
  <c r="Z1314" s="1"/>
  <c r="Z1315"/>
  <c r="U1315"/>
  <c r="U1316"/>
  <c r="Z1317"/>
  <c r="V1318"/>
  <c r="AE1323"/>
  <c r="AF1325"/>
  <c r="U1331"/>
  <c r="U1332"/>
  <c r="V1333"/>
  <c r="U1333" s="1"/>
  <c r="U1339"/>
  <c r="AD1339"/>
  <c r="AE1348"/>
  <c r="AF1379"/>
  <c r="U1382"/>
  <c r="AC1203"/>
  <c r="X1203"/>
  <c r="AC1205"/>
  <c r="X1205"/>
  <c r="AC1217"/>
  <c r="X1217"/>
  <c r="AD1220"/>
  <c r="X1220"/>
  <c r="AC1221"/>
  <c r="W1221"/>
  <c r="AC1231"/>
  <c r="X1231"/>
  <c r="AD1234"/>
  <c r="X1234"/>
  <c r="AC1236"/>
  <c r="AB1236" s="1"/>
  <c r="AA1236" s="1"/>
  <c r="W1236"/>
  <c r="AC1251"/>
  <c r="X1251"/>
  <c r="AC1253"/>
  <c r="X1253"/>
  <c r="AC1270"/>
  <c r="W1270"/>
  <c r="AC1299"/>
  <c r="X1299"/>
  <c r="AC1301"/>
  <c r="X1301"/>
  <c r="AC1318"/>
  <c r="W1318"/>
  <c r="AC1329"/>
  <c r="X1329"/>
  <c r="V1329"/>
  <c r="AD1329"/>
  <c r="W1329"/>
  <c r="AF1333"/>
  <c r="AE1333"/>
  <c r="AD1334"/>
  <c r="X1334"/>
  <c r="W1334"/>
  <c r="Y1334"/>
  <c r="V1335"/>
  <c r="AD1335"/>
  <c r="X1335"/>
  <c r="Y1335"/>
  <c r="AC1336"/>
  <c r="AB1336" s="1"/>
  <c r="AA1336" s="1"/>
  <c r="W1336"/>
  <c r="X1336"/>
  <c r="Y1336"/>
  <c r="AE1347"/>
  <c r="AF1347"/>
  <c r="V1351"/>
  <c r="AD1351"/>
  <c r="X1351"/>
  <c r="W1351"/>
  <c r="Y1351"/>
  <c r="U1023"/>
  <c r="Y1023"/>
  <c r="U1035"/>
  <c r="Y1035"/>
  <c r="U1038"/>
  <c r="U1041"/>
  <c r="Y1041"/>
  <c r="U1043"/>
  <c r="Y1043"/>
  <c r="U1046"/>
  <c r="U1048"/>
  <c r="Y1048"/>
  <c r="U1053"/>
  <c r="Y1053"/>
  <c r="U1056"/>
  <c r="U1063"/>
  <c r="Y1063"/>
  <c r="U1068"/>
  <c r="U1073"/>
  <c r="Y1073"/>
  <c r="U1076"/>
  <c r="U1078"/>
  <c r="U1087"/>
  <c r="Y1087"/>
  <c r="X1089"/>
  <c r="U1090"/>
  <c r="X1092"/>
  <c r="U1094"/>
  <c r="X1096"/>
  <c r="X1098"/>
  <c r="U1101"/>
  <c r="Y1101"/>
  <c r="X1103"/>
  <c r="U1104"/>
  <c r="X1106"/>
  <c r="U1111"/>
  <c r="Y1111"/>
  <c r="X1113"/>
  <c r="Y1115"/>
  <c r="X1117"/>
  <c r="U1118"/>
  <c r="X1120"/>
  <c r="U1123"/>
  <c r="Y1123"/>
  <c r="Y1125"/>
  <c r="X1127"/>
  <c r="U1128"/>
  <c r="U1130"/>
  <c r="X1132"/>
  <c r="U1135"/>
  <c r="Y1135"/>
  <c r="X1137"/>
  <c r="U1138"/>
  <c r="X1140"/>
  <c r="X1142"/>
  <c r="U1149"/>
  <c r="Y1149"/>
  <c r="X1151"/>
  <c r="U1152"/>
  <c r="X1154"/>
  <c r="X1158"/>
  <c r="U1163"/>
  <c r="Y1163"/>
  <c r="U1165"/>
  <c r="Y1165"/>
  <c r="X1167"/>
  <c r="U1168"/>
  <c r="X1170"/>
  <c r="U1175"/>
  <c r="Y1175"/>
  <c r="X1177"/>
  <c r="X1179"/>
  <c r="U1180"/>
  <c r="X1182"/>
  <c r="U1185"/>
  <c r="Y1185"/>
  <c r="X1187"/>
  <c r="U1188"/>
  <c r="U1190"/>
  <c r="X1192"/>
  <c r="AA1194"/>
  <c r="Z1194" s="1"/>
  <c r="AF1194"/>
  <c r="AE1194"/>
  <c r="Y1195"/>
  <c r="AF1196"/>
  <c r="AA1197"/>
  <c r="AF1197"/>
  <c r="Y1197"/>
  <c r="AE1197"/>
  <c r="Y1198"/>
  <c r="Y1199"/>
  <c r="AF1199"/>
  <c r="Y1200"/>
  <c r="Z1201"/>
  <c r="U1203"/>
  <c r="Z1203"/>
  <c r="AE1204"/>
  <c r="Z1204"/>
  <c r="V1205"/>
  <c r="U1205" s="1"/>
  <c r="AA1211"/>
  <c r="AE1211"/>
  <c r="AF1213"/>
  <c r="Z1215"/>
  <c r="U1217"/>
  <c r="Z1217"/>
  <c r="AE1218"/>
  <c r="U1219"/>
  <c r="U1220"/>
  <c r="V1221"/>
  <c r="U1221" s="1"/>
  <c r="AD1221"/>
  <c r="AF1227"/>
  <c r="Z1229"/>
  <c r="U1231"/>
  <c r="Z1231"/>
  <c r="AE1232"/>
  <c r="Z1232"/>
  <c r="U1233"/>
  <c r="U1234"/>
  <c r="Z1234"/>
  <c r="Z1235"/>
  <c r="U1235"/>
  <c r="U1236"/>
  <c r="Z1237"/>
  <c r="AA1245"/>
  <c r="AE1245"/>
  <c r="AF1247"/>
  <c r="Z1249"/>
  <c r="U1251"/>
  <c r="Z1251"/>
  <c r="AE1252"/>
  <c r="Z1252"/>
  <c r="V1253"/>
  <c r="U1253" s="1"/>
  <c r="W1258"/>
  <c r="X1259"/>
  <c r="AD1259"/>
  <c r="X1260"/>
  <c r="X1262"/>
  <c r="AA1265"/>
  <c r="AE1265"/>
  <c r="AF1267"/>
  <c r="AE1269"/>
  <c r="U1270"/>
  <c r="Z1272"/>
  <c r="U1272"/>
  <c r="AC1272"/>
  <c r="AB1272" s="1"/>
  <c r="AA1272" s="1"/>
  <c r="X1276"/>
  <c r="AA1279"/>
  <c r="AE1279"/>
  <c r="AF1281"/>
  <c r="Z1283"/>
  <c r="V1285"/>
  <c r="U1285" s="1"/>
  <c r="AC1285"/>
  <c r="W1289"/>
  <c r="X1290"/>
  <c r="AA1293"/>
  <c r="AE1293"/>
  <c r="AF1295"/>
  <c r="Z1297"/>
  <c r="U1299"/>
  <c r="Z1299"/>
  <c r="Z1300"/>
  <c r="V1301"/>
  <c r="U1301" s="1"/>
  <c r="AE1313"/>
  <c r="AF1315"/>
  <c r="U1318"/>
  <c r="Z1320"/>
  <c r="U1329"/>
  <c r="AE1331"/>
  <c r="U1334"/>
  <c r="U1335"/>
  <c r="U1336"/>
  <c r="Z1351"/>
  <c r="U1351"/>
  <c r="V1399"/>
  <c r="AD1399"/>
  <c r="X1399"/>
  <c r="AC1407"/>
  <c r="X1407"/>
  <c r="V1407"/>
  <c r="AD1414"/>
  <c r="X1414"/>
  <c r="Y1414"/>
  <c r="AC1416"/>
  <c r="AB1416" s="1"/>
  <c r="AA1416" s="1"/>
  <c r="W1416"/>
  <c r="Y1416"/>
  <c r="V1430"/>
  <c r="X1430"/>
  <c r="V1447"/>
  <c r="AD1447"/>
  <c r="X1447"/>
  <c r="AD1461"/>
  <c r="Y1461"/>
  <c r="AC1461"/>
  <c r="W1461"/>
  <c r="AE1466"/>
  <c r="AF1466"/>
  <c r="AD1477"/>
  <c r="X1477"/>
  <c r="Y1477"/>
  <c r="W1477"/>
  <c r="AD1509"/>
  <c r="Y1509"/>
  <c r="X1509"/>
  <c r="AC1509"/>
  <c r="W1509"/>
  <c r="AF1509"/>
  <c r="Z1509"/>
  <c r="AC1528"/>
  <c r="AB1528" s="1"/>
  <c r="AA1528" s="1"/>
  <c r="W1528"/>
  <c r="X1528"/>
  <c r="Y1528"/>
  <c r="AD1528"/>
  <c r="V1528"/>
  <c r="Z1395"/>
  <c r="U1399"/>
  <c r="AC1399"/>
  <c r="U1407"/>
  <c r="Z1412"/>
  <c r="U1414"/>
  <c r="AC1414"/>
  <c r="U1416"/>
  <c r="AD1416"/>
  <c r="Z1423"/>
  <c r="Z1427"/>
  <c r="AF1427"/>
  <c r="AB1428"/>
  <c r="AA1428" s="1"/>
  <c r="U1430"/>
  <c r="AD1430"/>
  <c r="Z1443"/>
  <c r="U1447"/>
  <c r="AC1447"/>
  <c r="V1461"/>
  <c r="U1461" s="1"/>
  <c r="AF1464"/>
  <c r="AF1465"/>
  <c r="V1477"/>
  <c r="U1477" s="1"/>
  <c r="V1509"/>
  <c r="U1509" s="1"/>
  <c r="U1528"/>
  <c r="AC1321"/>
  <c r="W1321"/>
  <c r="AD1338"/>
  <c r="W1338"/>
  <c r="Y1338"/>
  <c r="X1338" s="1"/>
  <c r="AD1350"/>
  <c r="X1350"/>
  <c r="W1350"/>
  <c r="AC1352"/>
  <c r="AB1352" s="1"/>
  <c r="AA1352" s="1"/>
  <c r="W1352"/>
  <c r="X1352"/>
  <c r="AC1354"/>
  <c r="W1354"/>
  <c r="Y1354"/>
  <c r="V1356"/>
  <c r="Y1356"/>
  <c r="V1366"/>
  <c r="AD1366"/>
  <c r="W1366"/>
  <c r="AD1376"/>
  <c r="X1376"/>
  <c r="AC1376"/>
  <c r="AB1376" s="1"/>
  <c r="AA1376" s="1"/>
  <c r="V1376"/>
  <c r="AC1378"/>
  <c r="W1378"/>
  <c r="AD1378"/>
  <c r="V1378"/>
  <c r="AF1382"/>
  <c r="AE1382"/>
  <c r="AE1384"/>
  <c r="AF1384"/>
  <c r="AD1396"/>
  <c r="X1396"/>
  <c r="AC1396"/>
  <c r="AB1396" s="1"/>
  <c r="AA1396" s="1"/>
  <c r="V1396"/>
  <c r="AE1401"/>
  <c r="AF1401"/>
  <c r="W1409"/>
  <c r="AC1409"/>
  <c r="V1409"/>
  <c r="V1411"/>
  <c r="AC1411"/>
  <c r="W1411"/>
  <c r="AD1424"/>
  <c r="X1424"/>
  <c r="AC1424"/>
  <c r="AB1424" s="1"/>
  <c r="AA1424" s="1"/>
  <c r="V1424"/>
  <c r="AC1426"/>
  <c r="W1426"/>
  <c r="AD1426"/>
  <c r="V1426"/>
  <c r="AF1430"/>
  <c r="AE1430"/>
  <c r="AE1432"/>
  <c r="AF1432"/>
  <c r="AD1444"/>
  <c r="X1444"/>
  <c r="AC1444"/>
  <c r="AB1444" s="1"/>
  <c r="AA1444" s="1"/>
  <c r="V1444"/>
  <c r="AE1449"/>
  <c r="AF1449"/>
  <c r="AC1463"/>
  <c r="X1463"/>
  <c r="AD1463"/>
  <c r="W1463"/>
  <c r="W1467"/>
  <c r="AC1467"/>
  <c r="V1467"/>
  <c r="Y1467"/>
  <c r="AD1468"/>
  <c r="X1468"/>
  <c r="AC1468"/>
  <c r="AB1468" s="1"/>
  <c r="AA1468" s="1"/>
  <c r="V1468"/>
  <c r="Y1468"/>
  <c r="V1469"/>
  <c r="AC1469"/>
  <c r="W1469"/>
  <c r="Y1469"/>
  <c r="AC1470"/>
  <c r="W1470"/>
  <c r="AD1470"/>
  <c r="V1470"/>
  <c r="Y1470"/>
  <c r="AD1492"/>
  <c r="X1492"/>
  <c r="W1492"/>
  <c r="Y1492"/>
  <c r="AC1492"/>
  <c r="AB1492" s="1"/>
  <c r="AA1492" s="1"/>
  <c r="V1492"/>
  <c r="AF1508"/>
  <c r="AE1508"/>
  <c r="V1510"/>
  <c r="X1510"/>
  <c r="Y1510"/>
  <c r="AD1510"/>
  <c r="W1510"/>
  <c r="AD1526"/>
  <c r="X1526"/>
  <c r="W1526"/>
  <c r="Y1526"/>
  <c r="AC1526"/>
  <c r="V1526"/>
  <c r="U1196"/>
  <c r="U1201"/>
  <c r="Y1201"/>
  <c r="U1204"/>
  <c r="U1206"/>
  <c r="U1215"/>
  <c r="Y1215"/>
  <c r="U1218"/>
  <c r="U1222"/>
  <c r="U1229"/>
  <c r="Y1229"/>
  <c r="U1232"/>
  <c r="U1239"/>
  <c r="Y1239"/>
  <c r="U1244"/>
  <c r="U1249"/>
  <c r="Y1249"/>
  <c r="U1252"/>
  <c r="U1254"/>
  <c r="U1261"/>
  <c r="Y1261"/>
  <c r="U1264"/>
  <c r="U1271"/>
  <c r="Y1271"/>
  <c r="U1275"/>
  <c r="Y1275"/>
  <c r="U1278"/>
  <c r="U1283"/>
  <c r="Y1283"/>
  <c r="U1287"/>
  <c r="Y1287"/>
  <c r="U1292"/>
  <c r="U1297"/>
  <c r="Y1297"/>
  <c r="U1300"/>
  <c r="U1302"/>
  <c r="U1309"/>
  <c r="Y1309"/>
  <c r="U1312"/>
  <c r="U1319"/>
  <c r="Y1319"/>
  <c r="V1320"/>
  <c r="U1321"/>
  <c r="V1323"/>
  <c r="AC1323"/>
  <c r="V1324"/>
  <c r="W1325"/>
  <c r="AC1325"/>
  <c r="V1326"/>
  <c r="W1328"/>
  <c r="AD1328"/>
  <c r="AF1335"/>
  <c r="AE1337"/>
  <c r="U1338"/>
  <c r="AE1338"/>
  <c r="AA1341"/>
  <c r="AA1343"/>
  <c r="AA1345"/>
  <c r="Z1348"/>
  <c r="U1350"/>
  <c r="AC1350"/>
  <c r="U1352"/>
  <c r="AD1352"/>
  <c r="U1354"/>
  <c r="AD1354"/>
  <c r="U1356"/>
  <c r="AD1356"/>
  <c r="Z1365"/>
  <c r="U1366"/>
  <c r="AE1366"/>
  <c r="AB1368"/>
  <c r="AA1368" s="1"/>
  <c r="AF1369"/>
  <c r="AA1370"/>
  <c r="Z1370" s="1"/>
  <c r="W1373"/>
  <c r="Y1375"/>
  <c r="U1376"/>
  <c r="Y1377"/>
  <c r="U1378"/>
  <c r="Y1380"/>
  <c r="Z1382"/>
  <c r="W1383"/>
  <c r="Z1384"/>
  <c r="AA1386"/>
  <c r="Z1386" s="1"/>
  <c r="AE1387"/>
  <c r="AA1388"/>
  <c r="AF1389"/>
  <c r="AA1390"/>
  <c r="Z1390" s="1"/>
  <c r="AE1391"/>
  <c r="W1393"/>
  <c r="Y1395"/>
  <c r="U1396"/>
  <c r="AF1400"/>
  <c r="AF1404"/>
  <c r="AA1405"/>
  <c r="AE1406"/>
  <c r="Z1407"/>
  <c r="AE1408"/>
  <c r="Z1408"/>
  <c r="U1409"/>
  <c r="AD1409"/>
  <c r="Y1410"/>
  <c r="Z1411"/>
  <c r="U1411"/>
  <c r="AD1411"/>
  <c r="Y1412"/>
  <c r="AA1414"/>
  <c r="Z1414" s="1"/>
  <c r="W1415"/>
  <c r="AF1416"/>
  <c r="AA1418"/>
  <c r="Z1418" s="1"/>
  <c r="AE1419"/>
  <c r="W1421"/>
  <c r="Y1423"/>
  <c r="U1424"/>
  <c r="Y1425"/>
  <c r="U1426"/>
  <c r="Y1428"/>
  <c r="Z1430"/>
  <c r="AC1430"/>
  <c r="W1431"/>
  <c r="Z1432"/>
  <c r="AA1434"/>
  <c r="Z1434" s="1"/>
  <c r="AE1435"/>
  <c r="AA1436"/>
  <c r="AF1437"/>
  <c r="AA1438"/>
  <c r="Z1438" s="1"/>
  <c r="AE1439"/>
  <c r="W1441"/>
  <c r="Y1443"/>
  <c r="U1444"/>
  <c r="AF1448"/>
  <c r="AA1451"/>
  <c r="AA1453"/>
  <c r="AA1455"/>
  <c r="AF1458"/>
  <c r="AA1459"/>
  <c r="AE1460"/>
  <c r="U1463"/>
  <c r="AA1463"/>
  <c r="U1467"/>
  <c r="U1468"/>
  <c r="U1469"/>
  <c r="U1470"/>
  <c r="AC1472"/>
  <c r="AB1472" s="1"/>
  <c r="AA1472" s="1"/>
  <c r="Z1477"/>
  <c r="AE1483"/>
  <c r="AF1486"/>
  <c r="Z1487"/>
  <c r="Z1489"/>
  <c r="U1492"/>
  <c r="AA1497"/>
  <c r="AF1507"/>
  <c r="U1510"/>
  <c r="U1526"/>
  <c r="AF1528"/>
  <c r="AD1324"/>
  <c r="X1324"/>
  <c r="AC1326"/>
  <c r="W1326"/>
  <c r="AC1340"/>
  <c r="AB1340" s="1"/>
  <c r="AA1340" s="1"/>
  <c r="W1340"/>
  <c r="Y1340"/>
  <c r="V1342"/>
  <c r="Y1342"/>
  <c r="AC1369"/>
  <c r="W1369"/>
  <c r="X1369"/>
  <c r="AC1373"/>
  <c r="X1373"/>
  <c r="V1373"/>
  <c r="AD1381"/>
  <c r="Y1381"/>
  <c r="X1381"/>
  <c r="AC1385"/>
  <c r="W1385"/>
  <c r="AC1393"/>
  <c r="X1393"/>
  <c r="V1393"/>
  <c r="AD1398"/>
  <c r="X1398"/>
  <c r="W1398"/>
  <c r="AC1400"/>
  <c r="AB1400" s="1"/>
  <c r="AA1400" s="1"/>
  <c r="W1400"/>
  <c r="X1400"/>
  <c r="AD1402"/>
  <c r="W1402"/>
  <c r="AF1413"/>
  <c r="AE1413"/>
  <c r="V1415"/>
  <c r="Y1415"/>
  <c r="AC1421"/>
  <c r="X1421"/>
  <c r="V1421"/>
  <c r="AD1429"/>
  <c r="Y1429"/>
  <c r="X1429"/>
  <c r="AC1433"/>
  <c r="W1433"/>
  <c r="AC1441"/>
  <c r="X1441"/>
  <c r="V1441"/>
  <c r="AD1446"/>
  <c r="X1446"/>
  <c r="W1446"/>
  <c r="AC1448"/>
  <c r="AB1448" s="1"/>
  <c r="AA1448" s="1"/>
  <c r="W1448"/>
  <c r="X1448"/>
  <c r="AC1450"/>
  <c r="W1450"/>
  <c r="Y1450"/>
  <c r="V1452"/>
  <c r="Y1452"/>
  <c r="V1462"/>
  <c r="AD1462"/>
  <c r="W1462"/>
  <c r="AC1489"/>
  <c r="X1489"/>
  <c r="AD1489"/>
  <c r="W1489"/>
  <c r="Y1489"/>
  <c r="V1489"/>
  <c r="AE1490"/>
  <c r="AF1490"/>
  <c r="W1493"/>
  <c r="Y1493"/>
  <c r="AD1493"/>
  <c r="X1493"/>
  <c r="AF1525"/>
  <c r="AE1525"/>
  <c r="V1527"/>
  <c r="AD1527"/>
  <c r="X1527"/>
  <c r="Y1527"/>
  <c r="AC1527"/>
  <c r="W1527"/>
  <c r="AF1541"/>
  <c r="AE1541"/>
  <c r="U1320"/>
  <c r="Z1321"/>
  <c r="Y1321" s="1"/>
  <c r="AE1322"/>
  <c r="U1323"/>
  <c r="U1324"/>
  <c r="Z1325"/>
  <c r="U1325"/>
  <c r="U1326"/>
  <c r="Z1328"/>
  <c r="U1328"/>
  <c r="AC1328"/>
  <c r="AB1328" s="1"/>
  <c r="AA1328" s="1"/>
  <c r="AA1329"/>
  <c r="U1340"/>
  <c r="AD1340"/>
  <c r="U1342"/>
  <c r="AD1342"/>
  <c r="AA1350"/>
  <c r="Z1350" s="1"/>
  <c r="AE1352"/>
  <c r="Z1352"/>
  <c r="AA1354"/>
  <c r="Z1354" s="1"/>
  <c r="AA1358"/>
  <c r="Z1358" s="1"/>
  <c r="AA1360"/>
  <c r="AA1362"/>
  <c r="Z1362" s="1"/>
  <c r="Z1368"/>
  <c r="U1369"/>
  <c r="AD1369"/>
  <c r="U1373"/>
  <c r="V1381"/>
  <c r="U1381" s="1"/>
  <c r="AC1381"/>
  <c r="V1383"/>
  <c r="Y1385"/>
  <c r="U1385"/>
  <c r="AD1385"/>
  <c r="Z1387"/>
  <c r="U1393"/>
  <c r="AE1395"/>
  <c r="U1398"/>
  <c r="AC1398"/>
  <c r="Y1399"/>
  <c r="U1400"/>
  <c r="AD1400"/>
  <c r="U1402"/>
  <c r="Z1404"/>
  <c r="Y1407"/>
  <c r="Z1409"/>
  <c r="AF1412"/>
  <c r="W1414"/>
  <c r="U1415"/>
  <c r="AC1415"/>
  <c r="X1416"/>
  <c r="U1421"/>
  <c r="AE1423"/>
  <c r="AF1425"/>
  <c r="V1429"/>
  <c r="U1429" s="1"/>
  <c r="AC1429"/>
  <c r="Y1430"/>
  <c r="V1431"/>
  <c r="Y1433"/>
  <c r="U1433"/>
  <c r="AD1433"/>
  <c r="Z1435"/>
  <c r="U1441"/>
  <c r="AE1443"/>
  <c r="U1446"/>
  <c r="AC1446"/>
  <c r="Y1447"/>
  <c r="U1448"/>
  <c r="AD1448"/>
  <c r="U1450"/>
  <c r="AD1450"/>
  <c r="U1452"/>
  <c r="AD1452"/>
  <c r="U1462"/>
  <c r="AE1462"/>
  <c r="AB1464"/>
  <c r="AA1464" s="1"/>
  <c r="AE1475"/>
  <c r="Z1483"/>
  <c r="AF1485"/>
  <c r="U1489"/>
  <c r="V1493"/>
  <c r="U1493" s="1"/>
  <c r="AA1513"/>
  <c r="U1527"/>
  <c r="Z1540"/>
  <c r="AF1540"/>
  <c r="AA1545"/>
  <c r="AD1365"/>
  <c r="Y1365"/>
  <c r="AC1365"/>
  <c r="W1365"/>
  <c r="W1375"/>
  <c r="AC1375"/>
  <c r="V1375"/>
  <c r="V1377"/>
  <c r="AC1377"/>
  <c r="W1377"/>
  <c r="V1380"/>
  <c r="AD1380"/>
  <c r="W1380"/>
  <c r="AC1383"/>
  <c r="X1383"/>
  <c r="Y1383"/>
  <c r="W1395"/>
  <c r="AC1395"/>
  <c r="V1395"/>
  <c r="W1397"/>
  <c r="AD1397"/>
  <c r="X1397"/>
  <c r="AD1410"/>
  <c r="X1410"/>
  <c r="AC1410"/>
  <c r="V1410"/>
  <c r="AC1412"/>
  <c r="AB1412" s="1"/>
  <c r="AA1412" s="1"/>
  <c r="W1412"/>
  <c r="AD1412"/>
  <c r="V1412"/>
  <c r="W1423"/>
  <c r="AC1423"/>
  <c r="V1423"/>
  <c r="V1425"/>
  <c r="AC1425"/>
  <c r="W1425"/>
  <c r="V1428"/>
  <c r="AD1428"/>
  <c r="W1428"/>
  <c r="AC1431"/>
  <c r="X1431"/>
  <c r="Y1431"/>
  <c r="W1443"/>
  <c r="AC1443"/>
  <c r="V1443"/>
  <c r="W1445"/>
  <c r="AD1445"/>
  <c r="X1445"/>
  <c r="AC1465"/>
  <c r="W1465"/>
  <c r="U1465"/>
  <c r="X1465"/>
  <c r="V1472"/>
  <c r="AD1472"/>
  <c r="W1472"/>
  <c r="Y1472"/>
  <c r="AF1488"/>
  <c r="AE1488"/>
  <c r="W1491"/>
  <c r="AD1491"/>
  <c r="X1491"/>
  <c r="Y1491"/>
  <c r="AC1491"/>
  <c r="V1491"/>
  <c r="Z1359"/>
  <c r="V1365"/>
  <c r="U1365" s="1"/>
  <c r="U1375"/>
  <c r="AD1375"/>
  <c r="Z1377"/>
  <c r="U1377"/>
  <c r="AD1377"/>
  <c r="Z1380"/>
  <c r="U1380"/>
  <c r="U1383"/>
  <c r="AE1392"/>
  <c r="U1395"/>
  <c r="AD1395"/>
  <c r="V1397"/>
  <c r="U1397" s="1"/>
  <c r="AE1397"/>
  <c r="W1399"/>
  <c r="AF1399"/>
  <c r="Z1400"/>
  <c r="W1407"/>
  <c r="AD1407"/>
  <c r="U1410"/>
  <c r="U1412"/>
  <c r="V1414"/>
  <c r="V1416"/>
  <c r="AE1420"/>
  <c r="U1423"/>
  <c r="AD1423"/>
  <c r="Z1425"/>
  <c r="U1425"/>
  <c r="AD1425"/>
  <c r="Z1428"/>
  <c r="U1428"/>
  <c r="AE1428"/>
  <c r="W1430"/>
  <c r="U1431"/>
  <c r="AE1440"/>
  <c r="U1443"/>
  <c r="AD1443"/>
  <c r="V1445"/>
  <c r="U1445" s="1"/>
  <c r="AE1445"/>
  <c r="W1447"/>
  <c r="AF1447"/>
  <c r="Z1448"/>
  <c r="Z1464"/>
  <c r="V1465"/>
  <c r="U1472"/>
  <c r="U1491"/>
  <c r="Z1507"/>
  <c r="AC1343"/>
  <c r="X1343"/>
  <c r="AD1346"/>
  <c r="X1346"/>
  <c r="AC1348"/>
  <c r="AB1348" s="1"/>
  <c r="AA1348" s="1"/>
  <c r="W1348"/>
  <c r="AC1357"/>
  <c r="X1357"/>
  <c r="AD1360"/>
  <c r="X1360"/>
  <c r="AC1362"/>
  <c r="W1362"/>
  <c r="AD1371"/>
  <c r="Y1371"/>
  <c r="AD1388"/>
  <c r="X1388"/>
  <c r="AC1390"/>
  <c r="W1390"/>
  <c r="AC1404"/>
  <c r="AB1404" s="1"/>
  <c r="AA1404" s="1"/>
  <c r="W1404"/>
  <c r="AC1418"/>
  <c r="W1418"/>
  <c r="AD1436"/>
  <c r="X1436"/>
  <c r="AC1438"/>
  <c r="W1438"/>
  <c r="AC1453"/>
  <c r="X1453"/>
  <c r="AD1456"/>
  <c r="X1456"/>
  <c r="AC1458"/>
  <c r="W1458"/>
  <c r="AC1473"/>
  <c r="X1473"/>
  <c r="AD1484"/>
  <c r="X1484"/>
  <c r="AC1486"/>
  <c r="W1486"/>
  <c r="AC1501"/>
  <c r="X1501"/>
  <c r="AD1504"/>
  <c r="X1504"/>
  <c r="AC1506"/>
  <c r="W1506"/>
  <c r="AC1521"/>
  <c r="X1521"/>
  <c r="AD1524"/>
  <c r="X1524"/>
  <c r="AC1535"/>
  <c r="X1535"/>
  <c r="AD1538"/>
  <c r="X1538"/>
  <c r="AC1540"/>
  <c r="AB1540" s="1"/>
  <c r="AA1540" s="1"/>
  <c r="W1540"/>
  <c r="AC1549"/>
  <c r="X1549"/>
  <c r="AD1552"/>
  <c r="X1552"/>
  <c r="AC1554"/>
  <c r="W1554"/>
  <c r="AD1569"/>
  <c r="X1569"/>
  <c r="AC1570"/>
  <c r="AB1570" s="1"/>
  <c r="AA1570" s="1"/>
  <c r="Z1570" s="1"/>
  <c r="V1570"/>
  <c r="AC1576"/>
  <c r="AB1576" s="1"/>
  <c r="AA1576" s="1"/>
  <c r="W1576"/>
  <c r="AD1602"/>
  <c r="W1602"/>
  <c r="AD1613"/>
  <c r="X1613"/>
  <c r="AC1614"/>
  <c r="AB1614" s="1"/>
  <c r="AA1614" s="1"/>
  <c r="Z1614" s="1"/>
  <c r="V1614"/>
  <c r="V1631"/>
  <c r="Y1631"/>
  <c r="X1638"/>
  <c r="Y1638"/>
  <c r="AC1643"/>
  <c r="X1643"/>
  <c r="Y1643"/>
  <c r="AC1649"/>
  <c r="AB1649" s="1"/>
  <c r="AA1649" s="1"/>
  <c r="W1649"/>
  <c r="AD1649"/>
  <c r="V1649"/>
  <c r="AD1653"/>
  <c r="X1653"/>
  <c r="X1657"/>
  <c r="W1657"/>
  <c r="AE1669"/>
  <c r="AF1669"/>
  <c r="AF1672"/>
  <c r="AE1672"/>
  <c r="V1684"/>
  <c r="AD1684"/>
  <c r="W1684"/>
  <c r="X1684"/>
  <c r="Y1684"/>
  <c r="AD1693"/>
  <c r="X1693"/>
  <c r="AC1693"/>
  <c r="AB1693" s="1"/>
  <c r="AA1693" s="1"/>
  <c r="V1693"/>
  <c r="W1693"/>
  <c r="Y1693"/>
  <c r="AF1339"/>
  <c r="Z1341"/>
  <c r="Z1342"/>
  <c r="AF1342"/>
  <c r="U1343"/>
  <c r="Z1343"/>
  <c r="AE1344"/>
  <c r="Z1344"/>
  <c r="U1345"/>
  <c r="U1346"/>
  <c r="AA1346"/>
  <c r="Z1346" s="1"/>
  <c r="Z1347"/>
  <c r="U1347"/>
  <c r="U1348"/>
  <c r="Z1355"/>
  <c r="AF1356"/>
  <c r="U1357"/>
  <c r="Z1357"/>
  <c r="AE1358"/>
  <c r="U1359"/>
  <c r="U1360"/>
  <c r="Z1361"/>
  <c r="U1361"/>
  <c r="U1362"/>
  <c r="Z1364"/>
  <c r="U1364"/>
  <c r="AC1364"/>
  <c r="AB1364" s="1"/>
  <c r="AA1364" s="1"/>
  <c r="U1371"/>
  <c r="AA1371"/>
  <c r="Z1372"/>
  <c r="U1372"/>
  <c r="AC1372"/>
  <c r="AB1372" s="1"/>
  <c r="AA1372" s="1"/>
  <c r="AA1373"/>
  <c r="AE1386"/>
  <c r="U1387"/>
  <c r="U1388"/>
  <c r="Z1389"/>
  <c r="U1389"/>
  <c r="U1390"/>
  <c r="Z1392"/>
  <c r="U1392"/>
  <c r="AC1392"/>
  <c r="AB1392" s="1"/>
  <c r="AA1392" s="1"/>
  <c r="AA1393"/>
  <c r="Z1403"/>
  <c r="U1403"/>
  <c r="U1404"/>
  <c r="U1406"/>
  <c r="AC1406"/>
  <c r="AA1407"/>
  <c r="AB1408"/>
  <c r="AA1408" s="1"/>
  <c r="AF1415"/>
  <c r="AE1417"/>
  <c r="U1418"/>
  <c r="Z1420"/>
  <c r="U1420"/>
  <c r="AC1420"/>
  <c r="AB1420" s="1"/>
  <c r="AA1420" s="1"/>
  <c r="AA1421"/>
  <c r="AE1434"/>
  <c r="U1435"/>
  <c r="U1436"/>
  <c r="Z1437"/>
  <c r="U1437"/>
  <c r="U1438"/>
  <c r="Z1440"/>
  <c r="U1440"/>
  <c r="AC1440"/>
  <c r="AB1440" s="1"/>
  <c r="AA1440" s="1"/>
  <c r="AA1441"/>
  <c r="Z1451"/>
  <c r="AF1452"/>
  <c r="U1453"/>
  <c r="Z1453"/>
  <c r="AE1454"/>
  <c r="U1455"/>
  <c r="U1456"/>
  <c r="Z1457"/>
  <c r="U1457"/>
  <c r="U1458"/>
  <c r="Z1460"/>
  <c r="U1460"/>
  <c r="AC1460"/>
  <c r="AB1460" s="1"/>
  <c r="AA1460" s="1"/>
  <c r="AA1467"/>
  <c r="AF1467"/>
  <c r="AE1467"/>
  <c r="AF1469"/>
  <c r="Z1471"/>
  <c r="AF1472"/>
  <c r="U1473"/>
  <c r="Z1473"/>
  <c r="AE1474"/>
  <c r="U1475"/>
  <c r="U1476"/>
  <c r="AC1476"/>
  <c r="AB1476" s="1"/>
  <c r="AA1476" s="1"/>
  <c r="X1478"/>
  <c r="AE1478"/>
  <c r="Y1479"/>
  <c r="AE1482"/>
  <c r="U1483"/>
  <c r="U1484"/>
  <c r="Z1485"/>
  <c r="U1485"/>
  <c r="U1486"/>
  <c r="Z1488"/>
  <c r="U1488"/>
  <c r="AC1488"/>
  <c r="AB1488" s="1"/>
  <c r="AA1488" s="1"/>
  <c r="AA1489"/>
  <c r="X1495"/>
  <c r="AD1495"/>
  <c r="AE1496"/>
  <c r="Y1498"/>
  <c r="Z1499"/>
  <c r="AF1500"/>
  <c r="Y1500"/>
  <c r="U1501"/>
  <c r="Z1501"/>
  <c r="AE1502"/>
  <c r="U1503"/>
  <c r="U1504"/>
  <c r="Z1505"/>
  <c r="U1505"/>
  <c r="U1506"/>
  <c r="Z1508"/>
  <c r="U1508"/>
  <c r="AC1508"/>
  <c r="AB1508" s="1"/>
  <c r="AA1508" s="1"/>
  <c r="W1511"/>
  <c r="AE1513"/>
  <c r="AA1515"/>
  <c r="AF1515"/>
  <c r="Y1515"/>
  <c r="AE1515"/>
  <c r="Y1516"/>
  <c r="AF1516"/>
  <c r="Y1517"/>
  <c r="AF1517"/>
  <c r="Y1518"/>
  <c r="Z1519"/>
  <c r="AF1520"/>
  <c r="Y1520"/>
  <c r="U1521"/>
  <c r="Z1521"/>
  <c r="AE1522"/>
  <c r="U1523"/>
  <c r="U1524"/>
  <c r="V1525"/>
  <c r="U1525" s="1"/>
  <c r="AC1525"/>
  <c r="Y1531"/>
  <c r="AF1531"/>
  <c r="Y1532"/>
  <c r="Z1533"/>
  <c r="Z1534"/>
  <c r="AF1534"/>
  <c r="Y1534"/>
  <c r="U1535"/>
  <c r="Z1535"/>
  <c r="AE1536"/>
  <c r="Z1536"/>
  <c r="U1537"/>
  <c r="U1538"/>
  <c r="AA1538"/>
  <c r="Z1538" s="1"/>
  <c r="Z1539"/>
  <c r="U1539"/>
  <c r="U1540"/>
  <c r="X1543"/>
  <c r="AD1543"/>
  <c r="AE1544"/>
  <c r="Y1546"/>
  <c r="Z1547"/>
  <c r="AF1548"/>
  <c r="Y1548"/>
  <c r="U1549"/>
  <c r="Z1549"/>
  <c r="AE1550"/>
  <c r="U1551"/>
  <c r="U1552"/>
  <c r="Z1553"/>
  <c r="U1553"/>
  <c r="U1554"/>
  <c r="Z1556"/>
  <c r="U1556"/>
  <c r="AC1556"/>
  <c r="AB1556" s="1"/>
  <c r="AA1556" s="1"/>
  <c r="W1557"/>
  <c r="W1558"/>
  <c r="AD1558"/>
  <c r="W1559"/>
  <c r="AE1561"/>
  <c r="AA1563"/>
  <c r="AF1563"/>
  <c r="Y1563"/>
  <c r="AE1563"/>
  <c r="Y1564"/>
  <c r="AF1564"/>
  <c r="Y1565"/>
  <c r="AF1565"/>
  <c r="Y1566"/>
  <c r="Z1567"/>
  <c r="AF1568"/>
  <c r="Y1568"/>
  <c r="U1569"/>
  <c r="U1570"/>
  <c r="AD1570"/>
  <c r="W1572"/>
  <c r="AD1572"/>
  <c r="X1573"/>
  <c r="Y1574"/>
  <c r="Z1575"/>
  <c r="U1575"/>
  <c r="U1576"/>
  <c r="Z1577"/>
  <c r="Y1577" s="1"/>
  <c r="W1578"/>
  <c r="AA1579"/>
  <c r="AF1579"/>
  <c r="Y1579"/>
  <c r="AE1579"/>
  <c r="Y1580"/>
  <c r="AF1580"/>
  <c r="AF1581"/>
  <c r="Y1581"/>
  <c r="U1582"/>
  <c r="AC1582"/>
  <c r="AB1582" s="1"/>
  <c r="AA1582" s="1"/>
  <c r="Z1582" s="1"/>
  <c r="V1583"/>
  <c r="AC1583"/>
  <c r="V1584"/>
  <c r="W1585"/>
  <c r="AD1585"/>
  <c r="W1586"/>
  <c r="AA1587"/>
  <c r="AF1587"/>
  <c r="Y1587"/>
  <c r="AE1587"/>
  <c r="Y1588"/>
  <c r="AF1588"/>
  <c r="W1591"/>
  <c r="AF1593"/>
  <c r="AC1594"/>
  <c r="AB1594" s="1"/>
  <c r="AA1594" s="1"/>
  <c r="Z1594" s="1"/>
  <c r="W1595"/>
  <c r="AC1595"/>
  <c r="V1596"/>
  <c r="Y1599"/>
  <c r="AF1599"/>
  <c r="Y1600"/>
  <c r="AE1601"/>
  <c r="Z1601"/>
  <c r="U1602"/>
  <c r="AC1602"/>
  <c r="AB1602" s="1"/>
  <c r="AA1602" s="1"/>
  <c r="Z1602" s="1"/>
  <c r="W1603"/>
  <c r="AC1603"/>
  <c r="V1604"/>
  <c r="AB1606"/>
  <c r="AA1606" s="1"/>
  <c r="Z1606" s="1"/>
  <c r="AA1607"/>
  <c r="AB1608"/>
  <c r="AA1608" s="1"/>
  <c r="Z1611"/>
  <c r="AF1612"/>
  <c r="Y1612"/>
  <c r="U1613"/>
  <c r="U1614"/>
  <c r="AD1614"/>
  <c r="W1616"/>
  <c r="AD1616"/>
  <c r="Z1619"/>
  <c r="AF1620"/>
  <c r="Y1620"/>
  <c r="V1621"/>
  <c r="U1621" s="1"/>
  <c r="AC1621"/>
  <c r="AB1621" s="1"/>
  <c r="AA1621" s="1"/>
  <c r="X1623"/>
  <c r="AD1623"/>
  <c r="AE1624"/>
  <c r="U1626"/>
  <c r="AC1626"/>
  <c r="AB1626" s="1"/>
  <c r="AA1626" s="1"/>
  <c r="Z1626" s="1"/>
  <c r="V1627"/>
  <c r="AB1629"/>
  <c r="AA1629" s="1"/>
  <c r="U1631"/>
  <c r="AC1631"/>
  <c r="AF1635"/>
  <c r="Z1636"/>
  <c r="U1638"/>
  <c r="AD1638"/>
  <c r="Z1641"/>
  <c r="Y1641" s="1"/>
  <c r="U1643"/>
  <c r="AA1643"/>
  <c r="AF1645"/>
  <c r="Z1647"/>
  <c r="AE1648"/>
  <c r="Z1648"/>
  <c r="U1649"/>
  <c r="AE1649"/>
  <c r="V1651"/>
  <c r="V1653"/>
  <c r="U1653" s="1"/>
  <c r="U1657"/>
  <c r="AD1657"/>
  <c r="AC1658"/>
  <c r="AB1658" s="1"/>
  <c r="AA1658" s="1"/>
  <c r="Z1658" s="1"/>
  <c r="AF1659"/>
  <c r="AC1663"/>
  <c r="AE1664"/>
  <c r="AD1664"/>
  <c r="AA1665"/>
  <c r="Z1668"/>
  <c r="AF1668"/>
  <c r="AE1679"/>
  <c r="U1684"/>
  <c r="Z1688"/>
  <c r="U1693"/>
  <c r="AD1557"/>
  <c r="Y1557"/>
  <c r="AD1584"/>
  <c r="X1584"/>
  <c r="AC1596"/>
  <c r="AB1596" s="1"/>
  <c r="AA1596" s="1"/>
  <c r="W1596"/>
  <c r="AC1604"/>
  <c r="AB1604" s="1"/>
  <c r="AA1604" s="1"/>
  <c r="W1604"/>
  <c r="AC1607"/>
  <c r="X1607"/>
  <c r="AD1609"/>
  <c r="W1609"/>
  <c r="AD1622"/>
  <c r="W1622"/>
  <c r="AC1627"/>
  <c r="X1627"/>
  <c r="W1627" s="1"/>
  <c r="AD1630"/>
  <c r="W1630"/>
  <c r="X1630"/>
  <c r="V1635"/>
  <c r="AC1635"/>
  <c r="W1635"/>
  <c r="AC1651"/>
  <c r="X1651"/>
  <c r="Y1651"/>
  <c r="V1656"/>
  <c r="AD1656"/>
  <c r="W1656"/>
  <c r="X1678"/>
  <c r="AD1678"/>
  <c r="V1678"/>
  <c r="W1678"/>
  <c r="Y1678"/>
  <c r="AD1688"/>
  <c r="X1688"/>
  <c r="AC1688"/>
  <c r="AB1688" s="1"/>
  <c r="AA1688" s="1"/>
  <c r="V1688"/>
  <c r="W1688"/>
  <c r="Y1688"/>
  <c r="AF1692"/>
  <c r="AE1692"/>
  <c r="AC1694"/>
  <c r="AB1694" s="1"/>
  <c r="AA1694" s="1"/>
  <c r="Z1694" s="1"/>
  <c r="V1694"/>
  <c r="W1694"/>
  <c r="X1694"/>
  <c r="Y1694"/>
  <c r="AE1698"/>
  <c r="AF1698"/>
  <c r="V1699"/>
  <c r="AD1699"/>
  <c r="W1699"/>
  <c r="X1699"/>
  <c r="Y1699"/>
  <c r="AE1551"/>
  <c r="AF1553"/>
  <c r="AF1554"/>
  <c r="Z1555"/>
  <c r="AF1555"/>
  <c r="V1557"/>
  <c r="U1557" s="1"/>
  <c r="U1558"/>
  <c r="AC1558"/>
  <c r="AA1559"/>
  <c r="U1572"/>
  <c r="AC1572"/>
  <c r="AB1572" s="1"/>
  <c r="AA1572" s="1"/>
  <c r="AF1575"/>
  <c r="AF1576"/>
  <c r="AB1577"/>
  <c r="AA1577" s="1"/>
  <c r="U1583"/>
  <c r="U1584"/>
  <c r="Z1584"/>
  <c r="U1585"/>
  <c r="AC1585"/>
  <c r="AB1585" s="1"/>
  <c r="AA1585" s="1"/>
  <c r="AB1590"/>
  <c r="AA1590" s="1"/>
  <c r="Z1590" s="1"/>
  <c r="AA1591"/>
  <c r="U1595"/>
  <c r="U1596"/>
  <c r="U1603"/>
  <c r="U1604"/>
  <c r="U1607"/>
  <c r="Z1607"/>
  <c r="Z1608"/>
  <c r="U1609"/>
  <c r="AC1609"/>
  <c r="AB1609" s="1"/>
  <c r="AA1609" s="1"/>
  <c r="U1616"/>
  <c r="AC1616"/>
  <c r="AB1616" s="1"/>
  <c r="AA1616" s="1"/>
  <c r="AA1617"/>
  <c r="U1622"/>
  <c r="AC1622"/>
  <c r="AB1622" s="1"/>
  <c r="AA1622" s="1"/>
  <c r="Z1622" s="1"/>
  <c r="U1627"/>
  <c r="Z1629"/>
  <c r="U1630"/>
  <c r="U1635"/>
  <c r="AD1635"/>
  <c r="Z1649"/>
  <c r="U1651"/>
  <c r="U1656"/>
  <c r="U1678"/>
  <c r="U1688"/>
  <c r="U1694"/>
  <c r="U1699"/>
  <c r="AD1494"/>
  <c r="X1494"/>
  <c r="AC1496"/>
  <c r="AB1496" s="1"/>
  <c r="AA1496" s="1"/>
  <c r="W1496"/>
  <c r="AC1511"/>
  <c r="X1511"/>
  <c r="AC1513"/>
  <c r="W1513"/>
  <c r="AD1530"/>
  <c r="W1530"/>
  <c r="AD1542"/>
  <c r="X1542"/>
  <c r="AC1544"/>
  <c r="AB1544" s="1"/>
  <c r="AA1544" s="1"/>
  <c r="W1544"/>
  <c r="AC1559"/>
  <c r="X1559"/>
  <c r="AC1561"/>
  <c r="W1561"/>
  <c r="AC1591"/>
  <c r="X1591"/>
  <c r="AD1593"/>
  <c r="W1593"/>
  <c r="AD1598"/>
  <c r="W1598"/>
  <c r="AC1610"/>
  <c r="AB1610" s="1"/>
  <c r="AA1610" s="1"/>
  <c r="Z1610" s="1"/>
  <c r="V1610"/>
  <c r="AD1617"/>
  <c r="X1617"/>
  <c r="AC1618"/>
  <c r="AB1618" s="1"/>
  <c r="AA1618" s="1"/>
  <c r="Z1618" s="1"/>
  <c r="V1618"/>
  <c r="AC1624"/>
  <c r="AB1624" s="1"/>
  <c r="AA1624" s="1"/>
  <c r="W1624"/>
  <c r="AC1628"/>
  <c r="AB1628" s="1"/>
  <c r="AA1628" s="1"/>
  <c r="W1628"/>
  <c r="AD1628"/>
  <c r="V1628"/>
  <c r="AC1632"/>
  <c r="AB1632" s="1"/>
  <c r="AA1632" s="1"/>
  <c r="W1632"/>
  <c r="Y1632"/>
  <c r="AF1637"/>
  <c r="AE1637"/>
  <c r="AF1642"/>
  <c r="AE1642"/>
  <c r="AE1644"/>
  <c r="AF1644"/>
  <c r="AD1662"/>
  <c r="W1662"/>
  <c r="V1662"/>
  <c r="X1662"/>
  <c r="AF1677"/>
  <c r="AE1677"/>
  <c r="AF1687"/>
  <c r="AE1687"/>
  <c r="AC1689"/>
  <c r="AB1689" s="1"/>
  <c r="AA1689" s="1"/>
  <c r="V1689"/>
  <c r="W1689"/>
  <c r="X1689"/>
  <c r="U1478"/>
  <c r="AC1478"/>
  <c r="AA1479"/>
  <c r="AB1480"/>
  <c r="AA1480" s="1"/>
  <c r="V1481"/>
  <c r="AF1491"/>
  <c r="AE1491"/>
  <c r="AF1493"/>
  <c r="U1494"/>
  <c r="AA1494"/>
  <c r="Z1494" s="1"/>
  <c r="Z1495"/>
  <c r="U1495"/>
  <c r="U1496"/>
  <c r="Z1497"/>
  <c r="Y1497" s="1"/>
  <c r="V1498"/>
  <c r="W1500"/>
  <c r="AD1500"/>
  <c r="Z1510"/>
  <c r="AF1510"/>
  <c r="U1511"/>
  <c r="Z1511"/>
  <c r="Z1512"/>
  <c r="U1513"/>
  <c r="V1515"/>
  <c r="AC1515"/>
  <c r="V1516"/>
  <c r="W1517"/>
  <c r="AC1517"/>
  <c r="V1518"/>
  <c r="W1520"/>
  <c r="AD1520"/>
  <c r="AF1527"/>
  <c r="U1530"/>
  <c r="AC1530"/>
  <c r="W1531"/>
  <c r="AC1531"/>
  <c r="V1532"/>
  <c r="W1534"/>
  <c r="AD1534"/>
  <c r="U1542"/>
  <c r="AA1542"/>
  <c r="Z1542" s="1"/>
  <c r="Z1543"/>
  <c r="U1543"/>
  <c r="U1544"/>
  <c r="Z1545"/>
  <c r="Y1545" s="1"/>
  <c r="V1546"/>
  <c r="W1548"/>
  <c r="AD1548"/>
  <c r="AE1556"/>
  <c r="Z1557"/>
  <c r="Z1558"/>
  <c r="AF1558"/>
  <c r="Y1558"/>
  <c r="U1559"/>
  <c r="Z1559"/>
  <c r="Z1560"/>
  <c r="U1561"/>
  <c r="V1563"/>
  <c r="AC1563"/>
  <c r="V1564"/>
  <c r="W1565"/>
  <c r="AC1565"/>
  <c r="V1566"/>
  <c r="W1568"/>
  <c r="AD1568"/>
  <c r="AF1570"/>
  <c r="Z1571"/>
  <c r="AF1572"/>
  <c r="Y1572"/>
  <c r="V1573"/>
  <c r="U1573" s="1"/>
  <c r="AC1573"/>
  <c r="AB1573" s="1"/>
  <c r="AA1573" s="1"/>
  <c r="U1578"/>
  <c r="AC1578"/>
  <c r="AB1578" s="1"/>
  <c r="AA1578" s="1"/>
  <c r="Z1578" s="1"/>
  <c r="V1579"/>
  <c r="AC1579"/>
  <c r="V1580"/>
  <c r="W1581"/>
  <c r="AD1581"/>
  <c r="AF1583"/>
  <c r="Y1583"/>
  <c r="AE1583"/>
  <c r="Y1584"/>
  <c r="AF1585"/>
  <c r="Y1585"/>
  <c r="U1586"/>
  <c r="AC1586"/>
  <c r="AB1586" s="1"/>
  <c r="AA1586" s="1"/>
  <c r="Z1586" s="1"/>
  <c r="V1587"/>
  <c r="AC1587"/>
  <c r="V1588"/>
  <c r="U1591"/>
  <c r="Z1591"/>
  <c r="Z1592"/>
  <c r="U1593"/>
  <c r="AC1593"/>
  <c r="AB1593" s="1"/>
  <c r="AA1593" s="1"/>
  <c r="Y1595"/>
  <c r="AF1595"/>
  <c r="Y1596"/>
  <c r="Z1597"/>
  <c r="U1598"/>
  <c r="AC1598"/>
  <c r="AB1598" s="1"/>
  <c r="AA1598" s="1"/>
  <c r="Z1598" s="1"/>
  <c r="W1599"/>
  <c r="AC1599"/>
  <c r="V1600"/>
  <c r="AF1602"/>
  <c r="Y1603"/>
  <c r="AF1603"/>
  <c r="Y1604"/>
  <c r="Y1607"/>
  <c r="AF1608"/>
  <c r="Z1609"/>
  <c r="Y1609" s="1"/>
  <c r="U1610"/>
  <c r="AD1610"/>
  <c r="W1612"/>
  <c r="AD1612"/>
  <c r="AF1614"/>
  <c r="Z1615"/>
  <c r="AF1616"/>
  <c r="Y1616"/>
  <c r="U1617"/>
  <c r="U1618"/>
  <c r="AD1618"/>
  <c r="W1620"/>
  <c r="AD1620"/>
  <c r="Y1622"/>
  <c r="Z1623"/>
  <c r="U1623"/>
  <c r="U1624"/>
  <c r="Z1625"/>
  <c r="Y1625" s="1"/>
  <c r="Z1627"/>
  <c r="U1628"/>
  <c r="AE1628"/>
  <c r="AF1629"/>
  <c r="AF1630"/>
  <c r="AC1630"/>
  <c r="AB1630" s="1"/>
  <c r="AA1630" s="1"/>
  <c r="Z1630" s="1"/>
  <c r="U1632"/>
  <c r="AD1632"/>
  <c r="AF1634"/>
  <c r="AB1637"/>
  <c r="AA1637" s="1"/>
  <c r="Z1639"/>
  <c r="AF1641"/>
  <c r="AB1642"/>
  <c r="AA1642" s="1"/>
  <c r="Z1642" s="1"/>
  <c r="W1643"/>
  <c r="Z1644"/>
  <c r="W1647"/>
  <c r="Y1649"/>
  <c r="Z1651"/>
  <c r="AB1652"/>
  <c r="AA1652" s="1"/>
  <c r="Y1653"/>
  <c r="AF1654"/>
  <c r="Z1655"/>
  <c r="AF1656"/>
  <c r="AC1656"/>
  <c r="AB1656" s="1"/>
  <c r="AA1656" s="1"/>
  <c r="Z1657"/>
  <c r="Y1657" s="1"/>
  <c r="Z1661"/>
  <c r="U1662"/>
  <c r="Z1683"/>
  <c r="Y1689"/>
  <c r="U1689"/>
  <c r="AA1700"/>
  <c r="AC1479"/>
  <c r="X1479"/>
  <c r="AC1481"/>
  <c r="W1481"/>
  <c r="AC1498"/>
  <c r="W1498"/>
  <c r="AD1516"/>
  <c r="X1516"/>
  <c r="AC1518"/>
  <c r="W1518"/>
  <c r="AC1532"/>
  <c r="AB1532" s="1"/>
  <c r="AA1532" s="1"/>
  <c r="W1532"/>
  <c r="AC1546"/>
  <c r="W1546"/>
  <c r="AD1564"/>
  <c r="X1564"/>
  <c r="AC1566"/>
  <c r="W1566"/>
  <c r="AD1574"/>
  <c r="W1574"/>
  <c r="AD1580"/>
  <c r="X1580"/>
  <c r="AD1588"/>
  <c r="X1588"/>
  <c r="AC1589"/>
  <c r="AB1589" s="1"/>
  <c r="AA1589" s="1"/>
  <c r="W1589"/>
  <c r="AD1594"/>
  <c r="V1594"/>
  <c r="AC1600"/>
  <c r="AB1600" s="1"/>
  <c r="AA1600" s="1"/>
  <c r="W1600"/>
  <c r="AC1636"/>
  <c r="AB1636" s="1"/>
  <c r="AA1636" s="1"/>
  <c r="W1636"/>
  <c r="AD1636"/>
  <c r="V1636"/>
  <c r="AC1645"/>
  <c r="AB1645" s="1"/>
  <c r="AA1645" s="1"/>
  <c r="W1645"/>
  <c r="Y1645"/>
  <c r="AC1647"/>
  <c r="X1647"/>
  <c r="V1647"/>
  <c r="AF1650"/>
  <c r="AE1650"/>
  <c r="AE1652"/>
  <c r="AF1652"/>
  <c r="AD1658"/>
  <c r="W1658"/>
  <c r="Y1658"/>
  <c r="AE1662"/>
  <c r="AF1662"/>
  <c r="V1663"/>
  <c r="AD1663"/>
  <c r="X1663"/>
  <c r="Y1663"/>
  <c r="AC1664"/>
  <c r="AB1664" s="1"/>
  <c r="AA1664" s="1"/>
  <c r="W1664"/>
  <c r="X1664"/>
  <c r="Y1664"/>
  <c r="X1673"/>
  <c r="AD1673"/>
  <c r="V1673"/>
  <c r="W1673"/>
  <c r="AF1673"/>
  <c r="Z1673"/>
  <c r="Y1673" s="1"/>
  <c r="AD1683"/>
  <c r="X1683"/>
  <c r="AC1683"/>
  <c r="AB1683" s="1"/>
  <c r="AA1683" s="1"/>
  <c r="V1683"/>
  <c r="W1683"/>
  <c r="Y1683"/>
  <c r="U1479"/>
  <c r="Z1479"/>
  <c r="AE1480"/>
  <c r="Z1480"/>
  <c r="U1481"/>
  <c r="AA1484"/>
  <c r="AF1495"/>
  <c r="AE1497"/>
  <c r="U1498"/>
  <c r="Z1498"/>
  <c r="U1500"/>
  <c r="AC1500"/>
  <c r="AB1500" s="1"/>
  <c r="AA1500" s="1"/>
  <c r="AA1501"/>
  <c r="AA1504"/>
  <c r="Z1513"/>
  <c r="Y1513" s="1"/>
  <c r="AE1514"/>
  <c r="U1515"/>
  <c r="U1516"/>
  <c r="U1517"/>
  <c r="U1518"/>
  <c r="Z1518"/>
  <c r="U1520"/>
  <c r="AC1520"/>
  <c r="AB1520" s="1"/>
  <c r="AA1520" s="1"/>
  <c r="AA1521"/>
  <c r="AA1524"/>
  <c r="U1531"/>
  <c r="U1532"/>
  <c r="U1534"/>
  <c r="AC1534"/>
  <c r="AA1535"/>
  <c r="AF1543"/>
  <c r="AE1545"/>
  <c r="U1546"/>
  <c r="Z1546"/>
  <c r="U1548"/>
  <c r="AC1548"/>
  <c r="AB1548" s="1"/>
  <c r="AA1548" s="1"/>
  <c r="AA1549"/>
  <c r="AA1552"/>
  <c r="X1557"/>
  <c r="X1558"/>
  <c r="Z1561"/>
  <c r="Y1561" s="1"/>
  <c r="AE1562"/>
  <c r="U1563"/>
  <c r="U1564"/>
  <c r="U1565"/>
  <c r="U1566"/>
  <c r="Z1566"/>
  <c r="U1568"/>
  <c r="AC1568"/>
  <c r="AB1568" s="1"/>
  <c r="AA1568" s="1"/>
  <c r="AA1569"/>
  <c r="X1572"/>
  <c r="AE1573"/>
  <c r="U1574"/>
  <c r="AC1574"/>
  <c r="AB1574" s="1"/>
  <c r="AA1574" s="1"/>
  <c r="Z1574" s="1"/>
  <c r="AE1577"/>
  <c r="AE1578"/>
  <c r="U1579"/>
  <c r="U1580"/>
  <c r="U1581"/>
  <c r="AC1581"/>
  <c r="AB1581" s="1"/>
  <c r="AA1581" s="1"/>
  <c r="X1583"/>
  <c r="AD1583"/>
  <c r="W1584"/>
  <c r="X1585"/>
  <c r="AE1586"/>
  <c r="U1587"/>
  <c r="U1588"/>
  <c r="V1589"/>
  <c r="U1589" s="1"/>
  <c r="AD1589"/>
  <c r="AE1590"/>
  <c r="U1594"/>
  <c r="X1595"/>
  <c r="AD1595"/>
  <c r="X1596"/>
  <c r="U1599"/>
  <c r="U1600"/>
  <c r="X1603"/>
  <c r="AD1603"/>
  <c r="X1604"/>
  <c r="W1607"/>
  <c r="AD1607"/>
  <c r="X1609"/>
  <c r="U1612"/>
  <c r="AC1612"/>
  <c r="AB1612" s="1"/>
  <c r="AA1612" s="1"/>
  <c r="AA1613"/>
  <c r="X1616"/>
  <c r="U1620"/>
  <c r="AC1620"/>
  <c r="AB1620" s="1"/>
  <c r="AA1620" s="1"/>
  <c r="X1622"/>
  <c r="AF1623"/>
  <c r="AB1625"/>
  <c r="AA1625" s="1"/>
  <c r="Y1627"/>
  <c r="Y1630"/>
  <c r="Y1635"/>
  <c r="U1636"/>
  <c r="AA1639"/>
  <c r="U1645"/>
  <c r="AD1645"/>
  <c r="U1647"/>
  <c r="AB1650"/>
  <c r="AA1650" s="1"/>
  <c r="Z1650" s="1"/>
  <c r="W1651"/>
  <c r="Z1652"/>
  <c r="Y1656"/>
  <c r="U1658"/>
  <c r="U1663"/>
  <c r="U1664"/>
  <c r="U1673"/>
  <c r="U1683"/>
  <c r="AD1703"/>
  <c r="X1703"/>
  <c r="AD1708"/>
  <c r="X1708"/>
  <c r="Y1723"/>
  <c r="X1723"/>
  <c r="AD1728"/>
  <c r="X1728"/>
  <c r="W1728"/>
  <c r="AD1748"/>
  <c r="X1748"/>
  <c r="W1748"/>
  <c r="AD1758"/>
  <c r="W1758"/>
  <c r="V1758"/>
  <c r="AF1759"/>
  <c r="AE1759"/>
  <c r="V1761"/>
  <c r="Y1761"/>
  <c r="AD1765"/>
  <c r="X1765"/>
  <c r="Y1765"/>
  <c r="V1771"/>
  <c r="Y1771"/>
  <c r="AC1775"/>
  <c r="AB1775" s="1"/>
  <c r="AA1775" s="1"/>
  <c r="W1775"/>
  <c r="X1775"/>
  <c r="Y1775"/>
  <c r="V1780"/>
  <c r="AD1780"/>
  <c r="W1780"/>
  <c r="X1780"/>
  <c r="AC1793"/>
  <c r="AB1793" s="1"/>
  <c r="AA1793" s="1"/>
  <c r="W1793"/>
  <c r="X1793"/>
  <c r="Y1793"/>
  <c r="X1802"/>
  <c r="AD1802"/>
  <c r="V1802"/>
  <c r="W1802"/>
  <c r="V1808"/>
  <c r="AD1808"/>
  <c r="W1808"/>
  <c r="X1808"/>
  <c r="Y1808"/>
  <c r="AE1813"/>
  <c r="AF1813"/>
  <c r="AC1819"/>
  <c r="AB1819" s="1"/>
  <c r="AA1819" s="1"/>
  <c r="W1819"/>
  <c r="AD1819"/>
  <c r="V1819"/>
  <c r="X1819"/>
  <c r="Y1819"/>
  <c r="U1703"/>
  <c r="Z1703"/>
  <c r="U1704"/>
  <c r="AC1704"/>
  <c r="AB1704" s="1"/>
  <c r="AA1704" s="1"/>
  <c r="U1708"/>
  <c r="Z1708"/>
  <c r="U1709"/>
  <c r="AC1709"/>
  <c r="AB1709" s="1"/>
  <c r="AA1709" s="1"/>
  <c r="AF1713"/>
  <c r="AB1714"/>
  <c r="AA1714" s="1"/>
  <c r="Z1714" s="1"/>
  <c r="AA1715"/>
  <c r="U1719"/>
  <c r="AC1719"/>
  <c r="AB1719" s="1"/>
  <c r="AA1719" s="1"/>
  <c r="AA1720"/>
  <c r="U1723"/>
  <c r="AC1723"/>
  <c r="AB1723" s="1"/>
  <c r="AA1723" s="1"/>
  <c r="U1728"/>
  <c r="AC1728"/>
  <c r="AB1728" s="1"/>
  <c r="AA1728" s="1"/>
  <c r="U1748"/>
  <c r="AC1748"/>
  <c r="AB1748" s="1"/>
  <c r="AA1748" s="1"/>
  <c r="Z1757"/>
  <c r="U1758"/>
  <c r="AB1759"/>
  <c r="AA1759" s="1"/>
  <c r="U1761"/>
  <c r="AD1761"/>
  <c r="Z1764"/>
  <c r="V1765"/>
  <c r="U1765" s="1"/>
  <c r="U1771"/>
  <c r="AD1771"/>
  <c r="U1775"/>
  <c r="U1780"/>
  <c r="U1793"/>
  <c r="U1802"/>
  <c r="U1808"/>
  <c r="Z1813"/>
  <c r="U1819"/>
  <c r="AD1674"/>
  <c r="W1674"/>
  <c r="AC1679"/>
  <c r="AB1679" s="1"/>
  <c r="AA1679" s="1"/>
  <c r="W1679"/>
  <c r="AD1700"/>
  <c r="X1700"/>
  <c r="AC1701"/>
  <c r="AB1701" s="1"/>
  <c r="AA1701" s="1"/>
  <c r="W1701"/>
  <c r="AD1715"/>
  <c r="X1715"/>
  <c r="AD1720"/>
  <c r="X1720"/>
  <c r="AC1721"/>
  <c r="AB1721" s="1"/>
  <c r="AA1721" s="1"/>
  <c r="V1721"/>
  <c r="V1727"/>
  <c r="AD1727"/>
  <c r="W1727"/>
  <c r="X1730"/>
  <c r="Y1730"/>
  <c r="AC1737"/>
  <c r="AB1737" s="1"/>
  <c r="AA1737" s="1"/>
  <c r="V1737"/>
  <c r="W1737"/>
  <c r="AC1742"/>
  <c r="AB1742" s="1"/>
  <c r="AA1742" s="1"/>
  <c r="Z1742" s="1"/>
  <c r="V1742"/>
  <c r="W1742"/>
  <c r="AE1743"/>
  <c r="AF1743"/>
  <c r="V1747"/>
  <c r="AD1747"/>
  <c r="W1747"/>
  <c r="X1750"/>
  <c r="Y1750"/>
  <c r="AC1763"/>
  <c r="AB1763" s="1"/>
  <c r="AA1763" s="1"/>
  <c r="W1763"/>
  <c r="AD1763"/>
  <c r="V1763"/>
  <c r="AD1770"/>
  <c r="W1770"/>
  <c r="X1770"/>
  <c r="AD1779"/>
  <c r="X1779"/>
  <c r="AC1779"/>
  <c r="AB1779" s="1"/>
  <c r="AA1779" s="1"/>
  <c r="V1779"/>
  <c r="W1779"/>
  <c r="AF1780"/>
  <c r="AE1780"/>
  <c r="AD1781"/>
  <c r="X1781"/>
  <c r="W1781"/>
  <c r="Y1781"/>
  <c r="AC1782"/>
  <c r="AB1782" s="1"/>
  <c r="AA1782" s="1"/>
  <c r="Z1782" s="1"/>
  <c r="V1782"/>
  <c r="X1782"/>
  <c r="Y1782"/>
  <c r="AC1803"/>
  <c r="AB1803" s="1"/>
  <c r="AA1803" s="1"/>
  <c r="W1803"/>
  <c r="X1803"/>
  <c r="Y1803"/>
  <c r="AD1814"/>
  <c r="W1814"/>
  <c r="V1814"/>
  <c r="X1814"/>
  <c r="Y1814"/>
  <c r="U1674"/>
  <c r="AC1674"/>
  <c r="AB1674" s="1"/>
  <c r="AA1674" s="1"/>
  <c r="Z1674" s="1"/>
  <c r="U1679"/>
  <c r="AA1680"/>
  <c r="AF1684"/>
  <c r="V1685"/>
  <c r="U1685" s="1"/>
  <c r="AC1685"/>
  <c r="AB1685" s="1"/>
  <c r="AA1685" s="1"/>
  <c r="AA1695"/>
  <c r="AF1699"/>
  <c r="U1700"/>
  <c r="Z1700"/>
  <c r="V1701"/>
  <c r="U1701" s="1"/>
  <c r="AD1701"/>
  <c r="Y1703"/>
  <c r="AF1704"/>
  <c r="Y1704"/>
  <c r="U1705"/>
  <c r="AC1705"/>
  <c r="AB1705" s="1"/>
  <c r="AA1705" s="1"/>
  <c r="AE1707"/>
  <c r="Y1708"/>
  <c r="AF1709"/>
  <c r="Y1709"/>
  <c r="U1710"/>
  <c r="AC1710"/>
  <c r="AB1710" s="1"/>
  <c r="AA1710" s="1"/>
  <c r="Z1710" s="1"/>
  <c r="U1715"/>
  <c r="Z1715"/>
  <c r="U1716"/>
  <c r="AC1716"/>
  <c r="AB1716" s="1"/>
  <c r="AA1716" s="1"/>
  <c r="AF1718"/>
  <c r="AF1719"/>
  <c r="Y1719"/>
  <c r="U1720"/>
  <c r="Z1720"/>
  <c r="U1721"/>
  <c r="AD1721"/>
  <c r="U1727"/>
  <c r="Z1728"/>
  <c r="U1730"/>
  <c r="AD1730"/>
  <c r="U1737"/>
  <c r="AF1737"/>
  <c r="AB1738"/>
  <c r="AA1738" s="1"/>
  <c r="Z1738" s="1"/>
  <c r="U1742"/>
  <c r="Z1743"/>
  <c r="U1747"/>
  <c r="Z1748"/>
  <c r="U1750"/>
  <c r="AD1750"/>
  <c r="Z1756"/>
  <c r="AF1757"/>
  <c r="AC1758"/>
  <c r="AB1758" s="1"/>
  <c r="AA1758" s="1"/>
  <c r="Z1758" s="1"/>
  <c r="AC1761"/>
  <c r="AB1761" s="1"/>
  <c r="AA1761" s="1"/>
  <c r="U1763"/>
  <c r="AF1764"/>
  <c r="AF1765"/>
  <c r="AC1765"/>
  <c r="AB1765" s="1"/>
  <c r="AA1765" s="1"/>
  <c r="AF1768"/>
  <c r="Z1769"/>
  <c r="U1770"/>
  <c r="AC1771"/>
  <c r="AB1771" s="1"/>
  <c r="AA1771" s="1"/>
  <c r="AD1775"/>
  <c r="U1779"/>
  <c r="AF1779"/>
  <c r="U1781"/>
  <c r="U1782"/>
  <c r="AA1788"/>
  <c r="AE1793"/>
  <c r="AD1793"/>
  <c r="Z1797"/>
  <c r="U1803"/>
  <c r="AA1809"/>
  <c r="U1814"/>
  <c r="AD1666"/>
  <c r="W1666"/>
  <c r="AC1681"/>
  <c r="AB1681" s="1"/>
  <c r="AA1681" s="1"/>
  <c r="W1681"/>
  <c r="AD1686"/>
  <c r="W1686"/>
  <c r="AC1696"/>
  <c r="AB1696" s="1"/>
  <c r="AA1696" s="1"/>
  <c r="W1696"/>
  <c r="AD1706"/>
  <c r="W1706"/>
  <c r="AC1711"/>
  <c r="AB1711" s="1"/>
  <c r="AA1711" s="1"/>
  <c r="W1711"/>
  <c r="AC1724"/>
  <c r="AB1724" s="1"/>
  <c r="AA1724" s="1"/>
  <c r="W1724"/>
  <c r="Y1724"/>
  <c r="V1729"/>
  <c r="X1729"/>
  <c r="X1733"/>
  <c r="W1733"/>
  <c r="AD1734"/>
  <c r="W1734"/>
  <c r="Y1734"/>
  <c r="AC1744"/>
  <c r="AB1744" s="1"/>
  <c r="AA1744" s="1"/>
  <c r="W1744"/>
  <c r="Y1744"/>
  <c r="V1749"/>
  <c r="X1749"/>
  <c r="AC1753"/>
  <c r="AB1753" s="1"/>
  <c r="AA1753" s="1"/>
  <c r="W1753"/>
  <c r="AD1753"/>
  <c r="V1753"/>
  <c r="AD1760"/>
  <c r="X1760"/>
  <c r="Y1760"/>
  <c r="AC1768"/>
  <c r="AB1768" s="1"/>
  <c r="AA1768" s="1"/>
  <c r="W1768"/>
  <c r="AD1768"/>
  <c r="V1768"/>
  <c r="AD1786"/>
  <c r="W1786"/>
  <c r="V1786"/>
  <c r="X1786"/>
  <c r="AC1791"/>
  <c r="AB1791" s="1"/>
  <c r="AA1791" s="1"/>
  <c r="W1791"/>
  <c r="AD1791"/>
  <c r="V1791"/>
  <c r="X1791"/>
  <c r="AC1798"/>
  <c r="AB1798" s="1"/>
  <c r="AA1798" s="1"/>
  <c r="Z1798" s="1"/>
  <c r="V1798"/>
  <c r="W1798"/>
  <c r="X1798"/>
  <c r="AF1663"/>
  <c r="AF1664"/>
  <c r="AE1665"/>
  <c r="Z1665"/>
  <c r="U1666"/>
  <c r="AC1666"/>
  <c r="AB1666" s="1"/>
  <c r="AA1666" s="1"/>
  <c r="Z1666" s="1"/>
  <c r="AB1670"/>
  <c r="AA1670" s="1"/>
  <c r="Z1670" s="1"/>
  <c r="AA1671"/>
  <c r="Y1674"/>
  <c r="U1675"/>
  <c r="AC1675"/>
  <c r="AB1675" s="1"/>
  <c r="AA1675" s="1"/>
  <c r="AA1676"/>
  <c r="Y1679"/>
  <c r="AF1679"/>
  <c r="AE1680"/>
  <c r="Z1680"/>
  <c r="U1681"/>
  <c r="AE1684"/>
  <c r="AE1685"/>
  <c r="Z1685"/>
  <c r="U1686"/>
  <c r="AC1686"/>
  <c r="AB1686" s="1"/>
  <c r="AA1686" s="1"/>
  <c r="Z1686" s="1"/>
  <c r="AF1689"/>
  <c r="AB1690"/>
  <c r="AA1690" s="1"/>
  <c r="Z1690" s="1"/>
  <c r="AA1691"/>
  <c r="AF1694"/>
  <c r="AE1695"/>
  <c r="Z1695"/>
  <c r="U1696"/>
  <c r="AA1697"/>
  <c r="AE1699"/>
  <c r="Y1700"/>
  <c r="W1703"/>
  <c r="X1704"/>
  <c r="AE1704"/>
  <c r="AE1705"/>
  <c r="Z1705"/>
  <c r="Y1705" s="1"/>
  <c r="U1706"/>
  <c r="AC1706"/>
  <c r="AB1706" s="1"/>
  <c r="AA1706" s="1"/>
  <c r="Z1706" s="1"/>
  <c r="W1708"/>
  <c r="X1709"/>
  <c r="AE1709"/>
  <c r="AE1710"/>
  <c r="Y1710"/>
  <c r="U1711"/>
  <c r="AA1712"/>
  <c r="AE1714"/>
  <c r="Y1715"/>
  <c r="AF1716"/>
  <c r="Y1716"/>
  <c r="V1717"/>
  <c r="U1717" s="1"/>
  <c r="AC1717"/>
  <c r="AB1717" s="1"/>
  <c r="AA1717" s="1"/>
  <c r="X1719"/>
  <c r="AE1719"/>
  <c r="Y1720"/>
  <c r="W1723"/>
  <c r="U1724"/>
  <c r="AD1724"/>
  <c r="AF1727"/>
  <c r="AC1727"/>
  <c r="AB1727" s="1"/>
  <c r="AA1727" s="1"/>
  <c r="Y1728"/>
  <c r="U1729"/>
  <c r="AD1729"/>
  <c r="AC1730"/>
  <c r="AB1730" s="1"/>
  <c r="AA1730" s="1"/>
  <c r="Z1730" s="1"/>
  <c r="AF1731"/>
  <c r="AE1732"/>
  <c r="Z1732"/>
  <c r="V1733"/>
  <c r="U1733" s="1"/>
  <c r="U1734"/>
  <c r="AD1737"/>
  <c r="AD1742"/>
  <c r="U1744"/>
  <c r="AD1744"/>
  <c r="AF1747"/>
  <c r="AC1747"/>
  <c r="AB1747" s="1"/>
  <c r="AA1747" s="1"/>
  <c r="Y1748"/>
  <c r="U1749"/>
  <c r="AD1749"/>
  <c r="AC1750"/>
  <c r="AB1750" s="1"/>
  <c r="AA1750" s="1"/>
  <c r="Z1750" s="1"/>
  <c r="AF1751"/>
  <c r="AE1752"/>
  <c r="Z1752"/>
  <c r="U1753"/>
  <c r="Y1758"/>
  <c r="U1760"/>
  <c r="AC1760"/>
  <c r="AB1760" s="1"/>
  <c r="AA1760" s="1"/>
  <c r="X1761"/>
  <c r="AE1767"/>
  <c r="Z1767"/>
  <c r="U1768"/>
  <c r="AF1769"/>
  <c r="AF1770"/>
  <c r="AC1770"/>
  <c r="AB1770" s="1"/>
  <c r="AA1770" s="1"/>
  <c r="Z1770" s="1"/>
  <c r="X1771"/>
  <c r="AC1780"/>
  <c r="AB1780" s="1"/>
  <c r="AA1780" s="1"/>
  <c r="AA1781"/>
  <c r="AF1784"/>
  <c r="Z1785"/>
  <c r="U1786"/>
  <c r="U1791"/>
  <c r="U1798"/>
  <c r="AC1802"/>
  <c r="AB1802" s="1"/>
  <c r="AA1802" s="1"/>
  <c r="Z1802" s="1"/>
  <c r="AE1803"/>
  <c r="AE1821"/>
  <c r="AD1634"/>
  <c r="W1634"/>
  <c r="AD1640"/>
  <c r="X1640"/>
  <c r="AC1641"/>
  <c r="AB1641" s="1"/>
  <c r="AA1641" s="1"/>
  <c r="V1641"/>
  <c r="AC1654"/>
  <c r="AB1654" s="1"/>
  <c r="AA1654" s="1"/>
  <c r="Z1654" s="1"/>
  <c r="V1654"/>
  <c r="AC1660"/>
  <c r="AB1660" s="1"/>
  <c r="AA1660" s="1"/>
  <c r="W1660"/>
  <c r="AC1668"/>
  <c r="AB1668" s="1"/>
  <c r="AA1668" s="1"/>
  <c r="W1668"/>
  <c r="AD1671"/>
  <c r="X1671"/>
  <c r="AD1676"/>
  <c r="X1676"/>
  <c r="AD1691"/>
  <c r="X1691"/>
  <c r="AD1698"/>
  <c r="W1698"/>
  <c r="AC1713"/>
  <c r="AB1713" s="1"/>
  <c r="AA1713" s="1"/>
  <c r="W1713"/>
  <c r="AD1718"/>
  <c r="W1718"/>
  <c r="AF1729"/>
  <c r="AE1729"/>
  <c r="AE1733"/>
  <c r="AF1733"/>
  <c r="AD1736"/>
  <c r="X1736"/>
  <c r="AC1736"/>
  <c r="AB1736" s="1"/>
  <c r="AA1736" s="1"/>
  <c r="V1736"/>
  <c r="AD1741"/>
  <c r="X1741"/>
  <c r="AC1741"/>
  <c r="AB1741" s="1"/>
  <c r="AA1741" s="1"/>
  <c r="V1741"/>
  <c r="AF1749"/>
  <c r="AE1749"/>
  <c r="V1759"/>
  <c r="X1759"/>
  <c r="AC1766"/>
  <c r="AB1766" s="1"/>
  <c r="AA1766" s="1"/>
  <c r="Z1766" s="1"/>
  <c r="V1766"/>
  <c r="Y1766"/>
  <c r="X1774"/>
  <c r="AD1774"/>
  <c r="V1774"/>
  <c r="W1774"/>
  <c r="AE1786"/>
  <c r="AF1786"/>
  <c r="V1787"/>
  <c r="X1787"/>
  <c r="Y1787"/>
  <c r="AE1792"/>
  <c r="AF1792"/>
  <c r="AD1797"/>
  <c r="X1797"/>
  <c r="AC1797"/>
  <c r="AB1797" s="1"/>
  <c r="AA1797" s="1"/>
  <c r="V1797"/>
  <c r="W1797"/>
  <c r="AE1798"/>
  <c r="AF1798"/>
  <c r="AD1807"/>
  <c r="X1807"/>
  <c r="AC1807"/>
  <c r="AB1807" s="1"/>
  <c r="AA1807" s="1"/>
  <c r="V1807"/>
  <c r="W1807"/>
  <c r="Y1807"/>
  <c r="U1322"/>
  <c r="U1327"/>
  <c r="Y1327"/>
  <c r="U1330"/>
  <c r="U1341"/>
  <c r="Y1341"/>
  <c r="U1344"/>
  <c r="U1355"/>
  <c r="Y1355"/>
  <c r="U1358"/>
  <c r="U1363"/>
  <c r="Y1363"/>
  <c r="U1368"/>
  <c r="U1374"/>
  <c r="U1379"/>
  <c r="Y1379"/>
  <c r="U1384"/>
  <c r="U1386"/>
  <c r="U1391"/>
  <c r="Y1391"/>
  <c r="U1394"/>
  <c r="U1405"/>
  <c r="Y1405"/>
  <c r="U1408"/>
  <c r="U1419"/>
  <c r="Y1419"/>
  <c r="U1422"/>
  <c r="U1427"/>
  <c r="Y1427"/>
  <c r="U1432"/>
  <c r="U1434"/>
  <c r="U1439"/>
  <c r="Y1439"/>
  <c r="U1442"/>
  <c r="U1451"/>
  <c r="Y1451"/>
  <c r="U1454"/>
  <c r="U1459"/>
  <c r="Y1459"/>
  <c r="U1464"/>
  <c r="U1466"/>
  <c r="U1471"/>
  <c r="Y1471"/>
  <c r="U1474"/>
  <c r="U1480"/>
  <c r="U1482"/>
  <c r="U1487"/>
  <c r="Y1487"/>
  <c r="U1490"/>
  <c r="U1499"/>
  <c r="Y1499"/>
  <c r="U1502"/>
  <c r="U1507"/>
  <c r="Y1507"/>
  <c r="U1512"/>
  <c r="U1514"/>
  <c r="U1519"/>
  <c r="Y1519"/>
  <c r="U1522"/>
  <c r="U1533"/>
  <c r="Y1533"/>
  <c r="U1536"/>
  <c r="U1547"/>
  <c r="Y1547"/>
  <c r="U1550"/>
  <c r="U1555"/>
  <c r="Y1555"/>
  <c r="U1560"/>
  <c r="U1562"/>
  <c r="U1567"/>
  <c r="Y1567"/>
  <c r="U1571"/>
  <c r="Y1571"/>
  <c r="U1590"/>
  <c r="U1592"/>
  <c r="U1597"/>
  <c r="U1601"/>
  <c r="V1605"/>
  <c r="U1605" s="1"/>
  <c r="U1606"/>
  <c r="U1608"/>
  <c r="U1611"/>
  <c r="Y1611"/>
  <c r="U1615"/>
  <c r="Y1615"/>
  <c r="U1619"/>
  <c r="Y1619"/>
  <c r="AF1631"/>
  <c r="AE1633"/>
  <c r="Z1633"/>
  <c r="U1634"/>
  <c r="AC1634"/>
  <c r="AB1634" s="1"/>
  <c r="AA1634" s="1"/>
  <c r="Z1634" s="1"/>
  <c r="AE1638"/>
  <c r="U1639"/>
  <c r="U1640"/>
  <c r="U1641"/>
  <c r="AD1641"/>
  <c r="AB1646"/>
  <c r="AA1646" s="1"/>
  <c r="Z1646" s="1"/>
  <c r="AA1647"/>
  <c r="AB1648"/>
  <c r="AA1648" s="1"/>
  <c r="U1654"/>
  <c r="AD1654"/>
  <c r="Z1659"/>
  <c r="U1659"/>
  <c r="U1660"/>
  <c r="AB1661"/>
  <c r="AA1661" s="1"/>
  <c r="AF1665"/>
  <c r="Y1666"/>
  <c r="Z1667"/>
  <c r="U1667"/>
  <c r="U1668"/>
  <c r="AB1669"/>
  <c r="AA1669" s="1"/>
  <c r="Z1669" s="1"/>
  <c r="U1671"/>
  <c r="Z1672"/>
  <c r="U1672"/>
  <c r="AC1672"/>
  <c r="AB1672" s="1"/>
  <c r="AA1672" s="1"/>
  <c r="X1674"/>
  <c r="AF1675"/>
  <c r="Y1675"/>
  <c r="U1676"/>
  <c r="Z1677"/>
  <c r="U1677"/>
  <c r="AC1677"/>
  <c r="AB1677" s="1"/>
  <c r="AA1677" s="1"/>
  <c r="X1679"/>
  <c r="AF1680"/>
  <c r="Y1681"/>
  <c r="AB1682"/>
  <c r="AA1682" s="1"/>
  <c r="Z1682" s="1"/>
  <c r="X1685"/>
  <c r="Y1686"/>
  <c r="Z1687"/>
  <c r="U1687"/>
  <c r="AC1687"/>
  <c r="AB1687" s="1"/>
  <c r="AA1687" s="1"/>
  <c r="U1691"/>
  <c r="Z1692"/>
  <c r="U1692"/>
  <c r="AC1692"/>
  <c r="AB1692" s="1"/>
  <c r="AA1692" s="1"/>
  <c r="AF1695"/>
  <c r="Y1696"/>
  <c r="AE1697"/>
  <c r="Z1697"/>
  <c r="U1698"/>
  <c r="AC1698"/>
  <c r="AB1698" s="1"/>
  <c r="AA1698" s="1"/>
  <c r="Z1698" s="1"/>
  <c r="W1700"/>
  <c r="Y1701"/>
  <c r="AB1702"/>
  <c r="AA1702" s="1"/>
  <c r="Z1702" s="1"/>
  <c r="V1703"/>
  <c r="AC1703"/>
  <c r="AB1703" s="1"/>
  <c r="AA1703" s="1"/>
  <c r="W1704"/>
  <c r="AD1704"/>
  <c r="W1705"/>
  <c r="Y1706"/>
  <c r="Z1707"/>
  <c r="U1707"/>
  <c r="AC1707"/>
  <c r="AB1707" s="1"/>
  <c r="AA1707" s="1"/>
  <c r="V1708"/>
  <c r="AC1708"/>
  <c r="AB1708" s="1"/>
  <c r="AA1708" s="1"/>
  <c r="W1709"/>
  <c r="AD1709"/>
  <c r="W1710"/>
  <c r="Y1711"/>
  <c r="AE1712"/>
  <c r="Z1712"/>
  <c r="U1713"/>
  <c r="W1715"/>
  <c r="X1716"/>
  <c r="AE1716"/>
  <c r="AE1717"/>
  <c r="U1718"/>
  <c r="AC1718"/>
  <c r="AB1718" s="1"/>
  <c r="AA1718" s="1"/>
  <c r="Z1718" s="1"/>
  <c r="W1719"/>
  <c r="AD1719"/>
  <c r="W1720"/>
  <c r="X1721"/>
  <c r="AB1722"/>
  <c r="AA1722" s="1"/>
  <c r="Z1722" s="1"/>
  <c r="V1723"/>
  <c r="AD1723"/>
  <c r="AF1724"/>
  <c r="Y1727"/>
  <c r="V1728"/>
  <c r="AC1729"/>
  <c r="AB1729" s="1"/>
  <c r="AA1729" s="1"/>
  <c r="W1730"/>
  <c r="Z1731"/>
  <c r="AF1732"/>
  <c r="AD1733"/>
  <c r="AC1734"/>
  <c r="AB1734" s="1"/>
  <c r="AA1734" s="1"/>
  <c r="Z1734" s="1"/>
  <c r="U1736"/>
  <c r="AE1738"/>
  <c r="AA1739"/>
  <c r="U1741"/>
  <c r="Y1742"/>
  <c r="AF1744"/>
  <c r="Y1747"/>
  <c r="V1748"/>
  <c r="AC1749"/>
  <c r="AB1749" s="1"/>
  <c r="AA1749" s="1"/>
  <c r="W1750"/>
  <c r="Z1751"/>
  <c r="AF1752"/>
  <c r="X1758"/>
  <c r="Z1759"/>
  <c r="U1759"/>
  <c r="AD1759"/>
  <c r="Z1760"/>
  <c r="W1761"/>
  <c r="AE1762"/>
  <c r="Y1763"/>
  <c r="AB1764"/>
  <c r="AA1764" s="1"/>
  <c r="W1765"/>
  <c r="U1766"/>
  <c r="AF1767"/>
  <c r="Y1770"/>
  <c r="W1771"/>
  <c r="AA1772"/>
  <c r="U1774"/>
  <c r="V1775"/>
  <c r="Y1780"/>
  <c r="Z1781"/>
  <c r="AD1782"/>
  <c r="Z1784"/>
  <c r="AF1785"/>
  <c r="U1787"/>
  <c r="AF1791"/>
  <c r="Z1792"/>
  <c r="V1793"/>
  <c r="U1797"/>
  <c r="Y1802"/>
  <c r="U1807"/>
  <c r="AC1808"/>
  <c r="AB1808" s="1"/>
  <c r="AA1808" s="1"/>
  <c r="AD1825"/>
  <c r="X1825"/>
  <c r="AC1826"/>
  <c r="AB1826" s="1"/>
  <c r="AA1826" s="1"/>
  <c r="Z1826" s="1"/>
  <c r="V1826"/>
  <c r="AD1835"/>
  <c r="X1835"/>
  <c r="AD1842"/>
  <c r="W1842"/>
  <c r="AC1847"/>
  <c r="AB1847" s="1"/>
  <c r="AA1847" s="1"/>
  <c r="W1847"/>
  <c r="AC1852"/>
  <c r="AB1852" s="1"/>
  <c r="AA1852" s="1"/>
  <c r="W1852"/>
  <c r="AC1867"/>
  <c r="AB1867" s="1"/>
  <c r="AA1867" s="1"/>
  <c r="W1867"/>
  <c r="AD1873"/>
  <c r="X1873"/>
  <c r="AC1874"/>
  <c r="AB1874" s="1"/>
  <c r="AA1874" s="1"/>
  <c r="Z1874" s="1"/>
  <c r="V1874"/>
  <c r="AC1885"/>
  <c r="AB1885" s="1"/>
  <c r="AA1885" s="1"/>
  <c r="W1885"/>
  <c r="V1889"/>
  <c r="AD1889"/>
  <c r="X1889"/>
  <c r="AF1889"/>
  <c r="Z1889"/>
  <c r="AE1901"/>
  <c r="AF1901"/>
  <c r="AC1907"/>
  <c r="AB1907" s="1"/>
  <c r="AA1907" s="1"/>
  <c r="W1907"/>
  <c r="AD1907"/>
  <c r="V1907"/>
  <c r="X1907"/>
  <c r="Y1907"/>
  <c r="AF1917"/>
  <c r="AE1917"/>
  <c r="X1918"/>
  <c r="AD1918"/>
  <c r="V1918"/>
  <c r="W1918"/>
  <c r="Y1918"/>
  <c r="U1825"/>
  <c r="Z1825"/>
  <c r="U1826"/>
  <c r="AD1826"/>
  <c r="U1830"/>
  <c r="AC1830"/>
  <c r="AB1830" s="1"/>
  <c r="AA1830" s="1"/>
  <c r="Z1830" s="1"/>
  <c r="U1835"/>
  <c r="Z1835"/>
  <c r="U1836"/>
  <c r="AC1836"/>
  <c r="AB1836" s="1"/>
  <c r="AA1836" s="1"/>
  <c r="AA1837"/>
  <c r="AF1840"/>
  <c r="Z1841"/>
  <c r="U1842"/>
  <c r="AC1842"/>
  <c r="AB1842" s="1"/>
  <c r="AA1842" s="1"/>
  <c r="Z1842" s="1"/>
  <c r="U1847"/>
  <c r="Z1851"/>
  <c r="U1852"/>
  <c r="U1858"/>
  <c r="AC1858"/>
  <c r="AB1858" s="1"/>
  <c r="AA1858" s="1"/>
  <c r="Z1858" s="1"/>
  <c r="U1867"/>
  <c r="U1873"/>
  <c r="Z1873"/>
  <c r="U1874"/>
  <c r="AD1874"/>
  <c r="U1879"/>
  <c r="AC1879"/>
  <c r="AB1879" s="1"/>
  <c r="AA1879" s="1"/>
  <c r="AA1880"/>
  <c r="AF1883"/>
  <c r="Z1884"/>
  <c r="U1885"/>
  <c r="U1889"/>
  <c r="AE1893"/>
  <c r="AF1900"/>
  <c r="Z1901"/>
  <c r="U1907"/>
  <c r="U1918"/>
  <c r="AD1809"/>
  <c r="X1809"/>
  <c r="AC1810"/>
  <c r="AB1810" s="1"/>
  <c r="AA1810" s="1"/>
  <c r="Z1810" s="1"/>
  <c r="V1810"/>
  <c r="AC1821"/>
  <c r="AB1821" s="1"/>
  <c r="AA1821" s="1"/>
  <c r="W1821"/>
  <c r="AC1831"/>
  <c r="AB1831" s="1"/>
  <c r="AA1831" s="1"/>
  <c r="W1831"/>
  <c r="AD1837"/>
  <c r="X1837"/>
  <c r="AC1838"/>
  <c r="AB1838" s="1"/>
  <c r="AA1838" s="1"/>
  <c r="Z1838" s="1"/>
  <c r="V1838"/>
  <c r="AC1849"/>
  <c r="AB1849" s="1"/>
  <c r="AA1849" s="1"/>
  <c r="W1849"/>
  <c r="AD1854"/>
  <c r="W1854"/>
  <c r="AC1859"/>
  <c r="AB1859" s="1"/>
  <c r="AA1859" s="1"/>
  <c r="W1859"/>
  <c r="AC1864"/>
  <c r="AB1864" s="1"/>
  <c r="AA1864" s="1"/>
  <c r="W1864"/>
  <c r="AC1869"/>
  <c r="AB1869" s="1"/>
  <c r="AA1869" s="1"/>
  <c r="W1869"/>
  <c r="AD1880"/>
  <c r="X1880"/>
  <c r="AD1888"/>
  <c r="X1888"/>
  <c r="V1888"/>
  <c r="AD1902"/>
  <c r="W1902"/>
  <c r="V1902"/>
  <c r="X1902"/>
  <c r="Y1902"/>
  <c r="AA1804"/>
  <c r="AF1808"/>
  <c r="U1809"/>
  <c r="Z1809"/>
  <c r="U1810"/>
  <c r="AD1810"/>
  <c r="U1815"/>
  <c r="AC1815"/>
  <c r="AB1815" s="1"/>
  <c r="AA1815" s="1"/>
  <c r="AA1816"/>
  <c r="AF1819"/>
  <c r="Z1820"/>
  <c r="U1821"/>
  <c r="AE1824"/>
  <c r="Y1825"/>
  <c r="Y1826"/>
  <c r="AA1827"/>
  <c r="Y1830"/>
  <c r="U1831"/>
  <c r="AA1832"/>
  <c r="Y1835"/>
  <c r="AF1836"/>
  <c r="Y1836"/>
  <c r="U1837"/>
  <c r="Z1837"/>
  <c r="U1838"/>
  <c r="AD1838"/>
  <c r="AF1841"/>
  <c r="Y1842"/>
  <c r="U1843"/>
  <c r="AC1843"/>
  <c r="AB1843" s="1"/>
  <c r="AA1843" s="1"/>
  <c r="AA1844"/>
  <c r="Y1847"/>
  <c r="AF1847"/>
  <c r="Z1848"/>
  <c r="U1849"/>
  <c r="AA1850"/>
  <c r="Z1850" s="1"/>
  <c r="AF1851"/>
  <c r="Y1852"/>
  <c r="AF1852"/>
  <c r="Z1853"/>
  <c r="U1854"/>
  <c r="AC1854"/>
  <c r="AB1854" s="1"/>
  <c r="AA1854" s="1"/>
  <c r="Z1854" s="1"/>
  <c r="AE1857"/>
  <c r="Y1858"/>
  <c r="U1859"/>
  <c r="AA1860"/>
  <c r="AF1862"/>
  <c r="Z1863"/>
  <c r="U1864"/>
  <c r="Y1867"/>
  <c r="AF1867"/>
  <c r="Z1868"/>
  <c r="U1869"/>
  <c r="AE1872"/>
  <c r="Y1873"/>
  <c r="Y1874"/>
  <c r="AA1875"/>
  <c r="AF1878"/>
  <c r="AF1879"/>
  <c r="Y1879"/>
  <c r="U1880"/>
  <c r="Z1880"/>
  <c r="U1881"/>
  <c r="AC1881"/>
  <c r="AB1881" s="1"/>
  <c r="AA1881" s="1"/>
  <c r="AF1884"/>
  <c r="Y1885"/>
  <c r="AF1885"/>
  <c r="AB1886"/>
  <c r="AA1886" s="1"/>
  <c r="Z1886" s="1"/>
  <c r="U1888"/>
  <c r="AC1889"/>
  <c r="AB1889" s="1"/>
  <c r="AA1889" s="1"/>
  <c r="Z1893"/>
  <c r="U1902"/>
  <c r="AF1907"/>
  <c r="AC1777"/>
  <c r="AB1777" s="1"/>
  <c r="AA1777" s="1"/>
  <c r="W1777"/>
  <c r="AD1788"/>
  <c r="X1788"/>
  <c r="AC1800"/>
  <c r="AB1800" s="1"/>
  <c r="AA1800" s="1"/>
  <c r="W1800"/>
  <c r="AC1805"/>
  <c r="AB1805" s="1"/>
  <c r="AA1805" s="1"/>
  <c r="W1805"/>
  <c r="AD1816"/>
  <c r="X1816"/>
  <c r="AC1828"/>
  <c r="AB1828" s="1"/>
  <c r="AA1828" s="1"/>
  <c r="W1828"/>
  <c r="AC1833"/>
  <c r="AB1833" s="1"/>
  <c r="AA1833" s="1"/>
  <c r="W1833"/>
  <c r="AD1844"/>
  <c r="X1844"/>
  <c r="AD1861"/>
  <c r="W1861"/>
  <c r="AC1876"/>
  <c r="AB1876" s="1"/>
  <c r="AA1876" s="1"/>
  <c r="W1876"/>
  <c r="V1887"/>
  <c r="AD1887"/>
  <c r="X1887"/>
  <c r="AF1887"/>
  <c r="Z1887"/>
  <c r="AD1895"/>
  <c r="X1895"/>
  <c r="AC1895"/>
  <c r="AB1895" s="1"/>
  <c r="AA1895" s="1"/>
  <c r="V1895"/>
  <c r="Y1895"/>
  <c r="V1896"/>
  <c r="AD1896"/>
  <c r="W1896"/>
  <c r="Y1896"/>
  <c r="AF1912"/>
  <c r="AE1912"/>
  <c r="AD1913"/>
  <c r="X1913"/>
  <c r="AC1913"/>
  <c r="AB1913" s="1"/>
  <c r="AA1913" s="1"/>
  <c r="V1913"/>
  <c r="W1913"/>
  <c r="Y1913"/>
  <c r="AF1775"/>
  <c r="AE1776"/>
  <c r="Z1776"/>
  <c r="U1777"/>
  <c r="AA1783"/>
  <c r="AF1787"/>
  <c r="U1788"/>
  <c r="Z1788"/>
  <c r="U1789"/>
  <c r="AC1789"/>
  <c r="AB1789" s="1"/>
  <c r="AA1789" s="1"/>
  <c r="AF1793"/>
  <c r="AB1794"/>
  <c r="AA1794" s="1"/>
  <c r="Z1794" s="1"/>
  <c r="AA1795"/>
  <c r="AE1799"/>
  <c r="Z1799"/>
  <c r="U1800"/>
  <c r="AF1803"/>
  <c r="AE1804"/>
  <c r="Z1804"/>
  <c r="U1805"/>
  <c r="AE1808"/>
  <c r="Y1809"/>
  <c r="Y1810"/>
  <c r="AA1811"/>
  <c r="AF1814"/>
  <c r="AF1815"/>
  <c r="Y1815"/>
  <c r="U1816"/>
  <c r="Z1816"/>
  <c r="U1817"/>
  <c r="AC1817"/>
  <c r="AB1817" s="1"/>
  <c r="AA1817" s="1"/>
  <c r="AF1820"/>
  <c r="Y1821"/>
  <c r="AF1821"/>
  <c r="AB1822"/>
  <c r="AA1822" s="1"/>
  <c r="Z1822" s="1"/>
  <c r="AA1823"/>
  <c r="W1825"/>
  <c r="X1826"/>
  <c r="AF1826"/>
  <c r="AE1827"/>
  <c r="Z1827"/>
  <c r="U1828"/>
  <c r="W1830"/>
  <c r="Y1831"/>
  <c r="AE1832"/>
  <c r="Z1832"/>
  <c r="U1833"/>
  <c r="W1835"/>
  <c r="X1836"/>
  <c r="AE1836"/>
  <c r="Y1837"/>
  <c r="Y1838"/>
  <c r="AB1839"/>
  <c r="AA1839" s="1"/>
  <c r="V1840"/>
  <c r="X1842"/>
  <c r="AF1842"/>
  <c r="AF1843"/>
  <c r="Y1843"/>
  <c r="U1844"/>
  <c r="Z1845"/>
  <c r="U1845"/>
  <c r="AC1845"/>
  <c r="AB1845" s="1"/>
  <c r="AA1845" s="1"/>
  <c r="V1846"/>
  <c r="AD1846"/>
  <c r="X1847"/>
  <c r="AF1848"/>
  <c r="Y1849"/>
  <c r="X1852"/>
  <c r="AF1853"/>
  <c r="Y1854"/>
  <c r="Z1855"/>
  <c r="U1855"/>
  <c r="AC1855"/>
  <c r="AB1855" s="1"/>
  <c r="AA1855" s="1"/>
  <c r="V1856"/>
  <c r="W1857"/>
  <c r="AD1857"/>
  <c r="W1858"/>
  <c r="Y1859"/>
  <c r="AE1860"/>
  <c r="Z1860"/>
  <c r="U1861"/>
  <c r="AC1861"/>
  <c r="AB1861" s="1"/>
  <c r="AA1861" s="1"/>
  <c r="Z1861" s="1"/>
  <c r="AF1863"/>
  <c r="Y1864"/>
  <c r="AB1865"/>
  <c r="AA1865" s="1"/>
  <c r="V1866"/>
  <c r="AD1866"/>
  <c r="X1867"/>
  <c r="AF1868"/>
  <c r="Y1869"/>
  <c r="AB1870"/>
  <c r="AA1870" s="1"/>
  <c r="Z1870" s="1"/>
  <c r="AA1871"/>
  <c r="W1873"/>
  <c r="X1874"/>
  <c r="AF1874"/>
  <c r="AE1875"/>
  <c r="Z1875"/>
  <c r="U1876"/>
  <c r="AA1877"/>
  <c r="X1879"/>
  <c r="AE1879"/>
  <c r="Y1880"/>
  <c r="AF1881"/>
  <c r="Y1881"/>
  <c r="U1882"/>
  <c r="AC1882"/>
  <c r="AB1882" s="1"/>
  <c r="AA1882" s="1"/>
  <c r="Z1882" s="1"/>
  <c r="V1883"/>
  <c r="X1885"/>
  <c r="U1887"/>
  <c r="AF1888"/>
  <c r="AC1888"/>
  <c r="AB1888" s="1"/>
  <c r="AA1888" s="1"/>
  <c r="Y1889"/>
  <c r="U1895"/>
  <c r="U1896"/>
  <c r="AE1898"/>
  <c r="U1913"/>
  <c r="AD1726"/>
  <c r="W1726"/>
  <c r="AC1731"/>
  <c r="AB1731" s="1"/>
  <c r="AA1731" s="1"/>
  <c r="W1731"/>
  <c r="AD1739"/>
  <c r="X1739"/>
  <c r="AD1746"/>
  <c r="W1746"/>
  <c r="AC1751"/>
  <c r="AB1751" s="1"/>
  <c r="AA1751" s="1"/>
  <c r="W1751"/>
  <c r="AC1756"/>
  <c r="AB1756" s="1"/>
  <c r="AA1756" s="1"/>
  <c r="W1756"/>
  <c r="AD1772"/>
  <c r="X1772"/>
  <c r="AC1784"/>
  <c r="AB1784" s="1"/>
  <c r="AA1784" s="1"/>
  <c r="W1784"/>
  <c r="AD1795"/>
  <c r="X1795"/>
  <c r="AC1812"/>
  <c r="AB1812" s="1"/>
  <c r="AA1812" s="1"/>
  <c r="W1812"/>
  <c r="AD1823"/>
  <c r="X1823"/>
  <c r="AC1840"/>
  <c r="AB1840" s="1"/>
  <c r="AA1840" s="1"/>
  <c r="W1840"/>
  <c r="AD1856"/>
  <c r="X1856"/>
  <c r="AC1862"/>
  <c r="AB1862" s="1"/>
  <c r="AA1862" s="1"/>
  <c r="Z1862" s="1"/>
  <c r="V1862"/>
  <c r="AD1871"/>
  <c r="X1871"/>
  <c r="AD1878"/>
  <c r="W1878"/>
  <c r="AC1883"/>
  <c r="AB1883" s="1"/>
  <c r="AA1883" s="1"/>
  <c r="W1883"/>
  <c r="X1890"/>
  <c r="AC1890"/>
  <c r="AB1890" s="1"/>
  <c r="AA1890" s="1"/>
  <c r="Z1890" s="1"/>
  <c r="V1890"/>
  <c r="AD1914"/>
  <c r="V1914"/>
  <c r="W1914"/>
  <c r="Y1914"/>
  <c r="X1914" s="1"/>
  <c r="AC1914"/>
  <c r="AB1914" s="1"/>
  <c r="AA1914" s="1"/>
  <c r="Z1914" s="1"/>
  <c r="U1629"/>
  <c r="U1633"/>
  <c r="U1642"/>
  <c r="U1644"/>
  <c r="U1646"/>
  <c r="U1648"/>
  <c r="U1650"/>
  <c r="U1652"/>
  <c r="U1655"/>
  <c r="Y1655"/>
  <c r="U1661"/>
  <c r="U1665"/>
  <c r="V1669"/>
  <c r="U1669" s="1"/>
  <c r="U1670"/>
  <c r="U1680"/>
  <c r="U1682"/>
  <c r="U1690"/>
  <c r="U1695"/>
  <c r="U1697"/>
  <c r="U1702"/>
  <c r="U1712"/>
  <c r="U1714"/>
  <c r="U1722"/>
  <c r="AE1723"/>
  <c r="AF1723"/>
  <c r="AE1725"/>
  <c r="Z1725"/>
  <c r="U1726"/>
  <c r="AC1726"/>
  <c r="AB1726" s="1"/>
  <c r="AA1726" s="1"/>
  <c r="Z1726" s="1"/>
  <c r="AE1730"/>
  <c r="U1731"/>
  <c r="AB1732"/>
  <c r="AA1732" s="1"/>
  <c r="Z1735"/>
  <c r="U1735"/>
  <c r="AC1735"/>
  <c r="AB1735" s="1"/>
  <c r="AA1735" s="1"/>
  <c r="U1739"/>
  <c r="Z1740"/>
  <c r="U1740"/>
  <c r="AC1740"/>
  <c r="AB1740" s="1"/>
  <c r="AA1740" s="1"/>
  <c r="AE1745"/>
  <c r="Z1745"/>
  <c r="U1746"/>
  <c r="AC1746"/>
  <c r="AB1746" s="1"/>
  <c r="AA1746" s="1"/>
  <c r="Z1746" s="1"/>
  <c r="AE1750"/>
  <c r="U1751"/>
  <c r="AB1752"/>
  <c r="AA1752" s="1"/>
  <c r="AE1755"/>
  <c r="Z1755"/>
  <c r="U1756"/>
  <c r="AB1757"/>
  <c r="AA1757" s="1"/>
  <c r="AF1761"/>
  <c r="U1762"/>
  <c r="AC1762"/>
  <c r="AB1762" s="1"/>
  <c r="AA1762" s="1"/>
  <c r="Z1762" s="1"/>
  <c r="AB1767"/>
  <c r="AA1767" s="1"/>
  <c r="AF1771"/>
  <c r="U1772"/>
  <c r="Z1773"/>
  <c r="U1773"/>
  <c r="AC1773"/>
  <c r="AB1773" s="1"/>
  <c r="AA1773" s="1"/>
  <c r="AF1776"/>
  <c r="Y1777"/>
  <c r="AB1778"/>
  <c r="AA1778" s="1"/>
  <c r="Z1778" s="1"/>
  <c r="AE1783"/>
  <c r="Z1783"/>
  <c r="U1784"/>
  <c r="AB1785"/>
  <c r="AA1785" s="1"/>
  <c r="AE1787"/>
  <c r="Y1788"/>
  <c r="AF1789"/>
  <c r="Y1789"/>
  <c r="U1790"/>
  <c r="AC1790"/>
  <c r="AB1790" s="1"/>
  <c r="AA1790" s="1"/>
  <c r="Z1790" s="1"/>
  <c r="U1795"/>
  <c r="Z1796"/>
  <c r="U1796"/>
  <c r="AC1796"/>
  <c r="AB1796" s="1"/>
  <c r="AA1796" s="1"/>
  <c r="AF1799"/>
  <c r="Y1800"/>
  <c r="AB1801"/>
  <c r="AA1801" s="1"/>
  <c r="AF1804"/>
  <c r="Y1805"/>
  <c r="AB1806"/>
  <c r="AA1806" s="1"/>
  <c r="Z1806" s="1"/>
  <c r="W1809"/>
  <c r="X1810"/>
  <c r="AE1811"/>
  <c r="Z1811"/>
  <c r="U1812"/>
  <c r="AB1813"/>
  <c r="AA1813" s="1"/>
  <c r="X1815"/>
  <c r="AE1815"/>
  <c r="Y1816"/>
  <c r="AF1817"/>
  <c r="Y1817"/>
  <c r="U1818"/>
  <c r="AC1818"/>
  <c r="AB1818" s="1"/>
  <c r="AA1818" s="1"/>
  <c r="Z1818" s="1"/>
  <c r="X1821"/>
  <c r="U1823"/>
  <c r="Z1824"/>
  <c r="U1824"/>
  <c r="AC1824"/>
  <c r="AB1824" s="1"/>
  <c r="AA1824" s="1"/>
  <c r="V1825"/>
  <c r="AC1825"/>
  <c r="AB1825" s="1"/>
  <c r="AA1825" s="1"/>
  <c r="W1826"/>
  <c r="AF1827"/>
  <c r="Y1828"/>
  <c r="AB1829"/>
  <c r="AA1829" s="1"/>
  <c r="V1830"/>
  <c r="AD1830"/>
  <c r="X1831"/>
  <c r="AB1834"/>
  <c r="AA1834" s="1"/>
  <c r="Z1834" s="1"/>
  <c r="V1835"/>
  <c r="AC1835"/>
  <c r="AB1835" s="1"/>
  <c r="AA1835" s="1"/>
  <c r="W1836"/>
  <c r="AD1836"/>
  <c r="W1837"/>
  <c r="X1838"/>
  <c r="AE1839"/>
  <c r="Z1839"/>
  <c r="U1840"/>
  <c r="AB1841"/>
  <c r="AA1841" s="1"/>
  <c r="V1842"/>
  <c r="X1843"/>
  <c r="U1846"/>
  <c r="AC1846"/>
  <c r="AB1846" s="1"/>
  <c r="AA1846" s="1"/>
  <c r="Z1846" s="1"/>
  <c r="V1847"/>
  <c r="AD1847"/>
  <c r="X1849"/>
  <c r="AB1851"/>
  <c r="AA1851" s="1"/>
  <c r="V1852"/>
  <c r="AD1852"/>
  <c r="X1854"/>
  <c r="U1856"/>
  <c r="Z1857"/>
  <c r="U1857"/>
  <c r="AC1857"/>
  <c r="AB1857" s="1"/>
  <c r="AA1857" s="1"/>
  <c r="V1858"/>
  <c r="AD1858"/>
  <c r="X1859"/>
  <c r="U1862"/>
  <c r="AD1862"/>
  <c r="X1864"/>
  <c r="U1866"/>
  <c r="AC1866"/>
  <c r="AB1866" s="1"/>
  <c r="AA1866" s="1"/>
  <c r="Z1866" s="1"/>
  <c r="V1867"/>
  <c r="AD1867"/>
  <c r="X1869"/>
  <c r="U1871"/>
  <c r="Z1872"/>
  <c r="U1872"/>
  <c r="AC1872"/>
  <c r="AB1872" s="1"/>
  <c r="AA1872" s="1"/>
  <c r="V1873"/>
  <c r="AC1873"/>
  <c r="AB1873" s="1"/>
  <c r="AA1873" s="1"/>
  <c r="W1874"/>
  <c r="AF1875"/>
  <c r="Y1876"/>
  <c r="AE1877"/>
  <c r="Z1877"/>
  <c r="U1878"/>
  <c r="AC1878"/>
  <c r="AB1878" s="1"/>
  <c r="AA1878" s="1"/>
  <c r="Z1878" s="1"/>
  <c r="W1879"/>
  <c r="AD1879"/>
  <c r="W1880"/>
  <c r="X1881"/>
  <c r="AE1881"/>
  <c r="AE1882"/>
  <c r="U1883"/>
  <c r="AB1884"/>
  <c r="AA1884" s="1"/>
  <c r="V1885"/>
  <c r="AD1885"/>
  <c r="AE1886"/>
  <c r="Y1888"/>
  <c r="W1889"/>
  <c r="U1890"/>
  <c r="AB1891"/>
  <c r="AA1891" s="1"/>
  <c r="AA1897"/>
  <c r="Z1900"/>
  <c r="U1914"/>
  <c r="AC1918"/>
  <c r="AB1918" s="1"/>
  <c r="AA1918" s="1"/>
  <c r="Z1918" s="1"/>
  <c r="AE1919"/>
  <c r="AD1892"/>
  <c r="X1892"/>
  <c r="AC1893"/>
  <c r="AB1893" s="1"/>
  <c r="AA1893" s="1"/>
  <c r="W1893"/>
  <c r="AD1897"/>
  <c r="X1897"/>
  <c r="AC1898"/>
  <c r="AB1898" s="1"/>
  <c r="AA1898" s="1"/>
  <c r="Z1898" s="1"/>
  <c r="V1898"/>
  <c r="AC1909"/>
  <c r="AB1909" s="1"/>
  <c r="AA1909" s="1"/>
  <c r="W1909"/>
  <c r="AC1919"/>
  <c r="AB1919" s="1"/>
  <c r="AA1919" s="1"/>
  <c r="W1919"/>
  <c r="AD1925"/>
  <c r="X1925"/>
  <c r="AC1926"/>
  <c r="AB1926" s="1"/>
  <c r="AA1926" s="1"/>
  <c r="Z1926" s="1"/>
  <c r="V1926"/>
  <c r="AD1935"/>
  <c r="X1935"/>
  <c r="AF1941"/>
  <c r="AE1941"/>
  <c r="AD1947"/>
  <c r="X1947"/>
  <c r="Y1947"/>
  <c r="AD1968"/>
  <c r="X1968"/>
  <c r="W1968"/>
  <c r="AC1968"/>
  <c r="AB1968" s="1"/>
  <c r="AA1968" s="1"/>
  <c r="V1968"/>
  <c r="V1969"/>
  <c r="X1969"/>
  <c r="AD1969"/>
  <c r="W1969"/>
  <c r="U1725"/>
  <c r="U1732"/>
  <c r="U1738"/>
  <c r="U1743"/>
  <c r="U1745"/>
  <c r="U1752"/>
  <c r="U1754"/>
  <c r="U1755"/>
  <c r="U1757"/>
  <c r="U1764"/>
  <c r="U1767"/>
  <c r="U1769"/>
  <c r="U1776"/>
  <c r="U1778"/>
  <c r="U1783"/>
  <c r="U1785"/>
  <c r="U1792"/>
  <c r="U1794"/>
  <c r="U1799"/>
  <c r="U1804"/>
  <c r="U1806"/>
  <c r="U1811"/>
  <c r="U1813"/>
  <c r="U1820"/>
  <c r="U1822"/>
  <c r="U1827"/>
  <c r="U1832"/>
  <c r="U1834"/>
  <c r="U1839"/>
  <c r="U1841"/>
  <c r="U1848"/>
  <c r="U1850"/>
  <c r="U1851"/>
  <c r="U1853"/>
  <c r="U1860"/>
  <c r="U1863"/>
  <c r="U1868"/>
  <c r="U1870"/>
  <c r="U1875"/>
  <c r="U1877"/>
  <c r="U1884"/>
  <c r="U1886"/>
  <c r="Z1891"/>
  <c r="U1891"/>
  <c r="U1892"/>
  <c r="V1893"/>
  <c r="U1893" s="1"/>
  <c r="AD1893"/>
  <c r="AE1894"/>
  <c r="AF1896"/>
  <c r="U1897"/>
  <c r="U1898"/>
  <c r="AD1898"/>
  <c r="Z1903"/>
  <c r="U1903"/>
  <c r="AC1903"/>
  <c r="AB1903" s="1"/>
  <c r="AA1903" s="1"/>
  <c r="V1904"/>
  <c r="W1905"/>
  <c r="AD1905"/>
  <c r="W1906"/>
  <c r="AE1908"/>
  <c r="Z1908"/>
  <c r="U1909"/>
  <c r="X1912"/>
  <c r="W1915"/>
  <c r="AD1915"/>
  <c r="X1917"/>
  <c r="AE1918"/>
  <c r="U1919"/>
  <c r="AB1920"/>
  <c r="AA1920" s="1"/>
  <c r="V1921"/>
  <c r="AE1922"/>
  <c r="Y1923"/>
  <c r="AF1923"/>
  <c r="AF1924"/>
  <c r="Y1924"/>
  <c r="U1925"/>
  <c r="U1926"/>
  <c r="AD1926"/>
  <c r="AE1928"/>
  <c r="U1930"/>
  <c r="AC1930"/>
  <c r="AB1930" s="1"/>
  <c r="AA1930" s="1"/>
  <c r="Z1930" s="1"/>
  <c r="V1931"/>
  <c r="AE1933"/>
  <c r="U1935"/>
  <c r="Z1936"/>
  <c r="U1936"/>
  <c r="AC1936"/>
  <c r="AB1936" s="1"/>
  <c r="AA1936" s="1"/>
  <c r="AF1937"/>
  <c r="AF1940"/>
  <c r="AC1941"/>
  <c r="AB1941" s="1"/>
  <c r="AA1941" s="1"/>
  <c r="Z1943"/>
  <c r="AF1944"/>
  <c r="Z1945"/>
  <c r="U1947"/>
  <c r="AC1947"/>
  <c r="AB1947" s="1"/>
  <c r="AA1947" s="1"/>
  <c r="X1948"/>
  <c r="Y1952"/>
  <c r="AB1953"/>
  <c r="AA1953" s="1"/>
  <c r="X1954"/>
  <c r="AE1955"/>
  <c r="Z1956"/>
  <c r="AE1960"/>
  <c r="Z1961"/>
  <c r="AA1963"/>
  <c r="U1968"/>
  <c r="Z1969"/>
  <c r="U1969"/>
  <c r="AD1904"/>
  <c r="X1904"/>
  <c r="AC1921"/>
  <c r="AB1921" s="1"/>
  <c r="AA1921" s="1"/>
  <c r="W1921"/>
  <c r="AC1931"/>
  <c r="AB1931" s="1"/>
  <c r="AA1931" s="1"/>
  <c r="W1931"/>
  <c r="Y1937"/>
  <c r="U1937"/>
  <c r="AD1940"/>
  <c r="X1940"/>
  <c r="W1940"/>
  <c r="AE1953"/>
  <c r="AF1953"/>
  <c r="AC1957"/>
  <c r="AB1957" s="1"/>
  <c r="AA1957" s="1"/>
  <c r="W1957"/>
  <c r="X1957"/>
  <c r="AC1962"/>
  <c r="AB1962" s="1"/>
  <c r="AA1962" s="1"/>
  <c r="Z1962" s="1"/>
  <c r="V1962"/>
  <c r="W1962"/>
  <c r="AE1963"/>
  <c r="AF1963"/>
  <c r="AF1969"/>
  <c r="AE1969"/>
  <c r="X1970"/>
  <c r="Y1970"/>
  <c r="W1970"/>
  <c r="U1904"/>
  <c r="Z1904"/>
  <c r="U1905"/>
  <c r="AC1905"/>
  <c r="AB1905" s="1"/>
  <c r="AA1905" s="1"/>
  <c r="AF1909"/>
  <c r="AB1910"/>
  <c r="AA1910" s="1"/>
  <c r="Z1910" s="1"/>
  <c r="AA1911"/>
  <c r="U1915"/>
  <c r="AC1915"/>
  <c r="AB1915" s="1"/>
  <c r="AA1915" s="1"/>
  <c r="AA1916"/>
  <c r="AF1919"/>
  <c r="AE1920"/>
  <c r="Z1920"/>
  <c r="U1921"/>
  <c r="W1923"/>
  <c r="X1924"/>
  <c r="AE1929"/>
  <c r="AE1930"/>
  <c r="U1931"/>
  <c r="AE1934"/>
  <c r="V1937"/>
  <c r="AD1937"/>
  <c r="U1940"/>
  <c r="AC1940"/>
  <c r="AB1940" s="1"/>
  <c r="AA1940" s="1"/>
  <c r="Y1941"/>
  <c r="Y1945"/>
  <c r="AA1949"/>
  <c r="AB1951"/>
  <c r="AA1951" s="1"/>
  <c r="AF1952"/>
  <c r="Z1953"/>
  <c r="Y1956"/>
  <c r="V1957"/>
  <c r="U1957" s="1"/>
  <c r="AF1957"/>
  <c r="AB1958"/>
  <c r="AA1958" s="1"/>
  <c r="Z1958" s="1"/>
  <c r="Y1961"/>
  <c r="U1962"/>
  <c r="AF1962"/>
  <c r="Z1963"/>
  <c r="U1970"/>
  <c r="AC1900"/>
  <c r="AB1900" s="1"/>
  <c r="AA1900" s="1"/>
  <c r="W1900"/>
  <c r="AD1911"/>
  <c r="X1911"/>
  <c r="AD1916"/>
  <c r="X1916"/>
  <c r="AC1928"/>
  <c r="AB1928" s="1"/>
  <c r="AA1928" s="1"/>
  <c r="W1928"/>
  <c r="AC1933"/>
  <c r="AB1933" s="1"/>
  <c r="AA1933" s="1"/>
  <c r="W1933"/>
  <c r="V1939"/>
  <c r="AD1939"/>
  <c r="W1939"/>
  <c r="X1942"/>
  <c r="Y1942"/>
  <c r="AF1946"/>
  <c r="AE1946"/>
  <c r="V1948"/>
  <c r="Y1948"/>
  <c r="AC1952"/>
  <c r="AB1952" s="1"/>
  <c r="AA1952" s="1"/>
  <c r="W1952"/>
  <c r="X1952"/>
  <c r="AD1954"/>
  <c r="W1954"/>
  <c r="Y1954"/>
  <c r="AC1964"/>
  <c r="AB1964" s="1"/>
  <c r="AA1964" s="1"/>
  <c r="W1964"/>
  <c r="Y1964"/>
  <c r="X1964"/>
  <c r="AB1894"/>
  <c r="AA1894" s="1"/>
  <c r="Z1894" s="1"/>
  <c r="Z1899"/>
  <c r="U1900"/>
  <c r="AB1901"/>
  <c r="AA1901" s="1"/>
  <c r="AE1903"/>
  <c r="Y1904"/>
  <c r="AF1905"/>
  <c r="Y1905"/>
  <c r="U1906"/>
  <c r="AC1906"/>
  <c r="AB1906" s="1"/>
  <c r="AA1906" s="1"/>
  <c r="Z1906" s="1"/>
  <c r="U1911"/>
  <c r="Z1912"/>
  <c r="U1912"/>
  <c r="AC1912"/>
  <c r="AB1912" s="1"/>
  <c r="AA1912" s="1"/>
  <c r="AF1915"/>
  <c r="Y1915"/>
  <c r="U1916"/>
  <c r="Z1917"/>
  <c r="U1917"/>
  <c r="AC1917"/>
  <c r="AB1917" s="1"/>
  <c r="AA1917" s="1"/>
  <c r="AF1920"/>
  <c r="Y1921"/>
  <c r="AB1922"/>
  <c r="AA1922" s="1"/>
  <c r="Z1922" s="1"/>
  <c r="V1923"/>
  <c r="W1924"/>
  <c r="AD1924"/>
  <c r="Z1927"/>
  <c r="U1928"/>
  <c r="Z1929"/>
  <c r="Y1929" s="1"/>
  <c r="Y1931"/>
  <c r="Z1932"/>
  <c r="U1933"/>
  <c r="AE1936"/>
  <c r="AC1937"/>
  <c r="AB1937" s="1"/>
  <c r="AA1937" s="1"/>
  <c r="Z1939"/>
  <c r="U1939"/>
  <c r="AE1939"/>
  <c r="U1942"/>
  <c r="AD1942"/>
  <c r="AB1946"/>
  <c r="AA1946" s="1"/>
  <c r="Z1946" s="1"/>
  <c r="U1948"/>
  <c r="AD1948"/>
  <c r="AF1950"/>
  <c r="Z1951"/>
  <c r="U1952"/>
  <c r="AD1952"/>
  <c r="U1954"/>
  <c r="U1964"/>
  <c r="AD1923"/>
  <c r="X1923"/>
  <c r="V1941"/>
  <c r="X1941"/>
  <c r="AC1945"/>
  <c r="AB1945" s="1"/>
  <c r="AA1945" s="1"/>
  <c r="W1945"/>
  <c r="AD1945"/>
  <c r="V1945"/>
  <c r="AD1956"/>
  <c r="X1956"/>
  <c r="AC1956"/>
  <c r="AB1956" s="1"/>
  <c r="AA1956" s="1"/>
  <c r="V1956"/>
  <c r="AD1961"/>
  <c r="X1961"/>
  <c r="AC1961"/>
  <c r="AB1961" s="1"/>
  <c r="AA1961" s="1"/>
  <c r="V1961"/>
  <c r="U1923"/>
  <c r="U1924"/>
  <c r="AC1924"/>
  <c r="AB1924" s="1"/>
  <c r="AA1924" s="1"/>
  <c r="AA1925"/>
  <c r="AB1929"/>
  <c r="AA1929" s="1"/>
  <c r="AB1934"/>
  <c r="AA1934" s="1"/>
  <c r="Z1934" s="1"/>
  <c r="AA1935"/>
  <c r="AB1939"/>
  <c r="AA1939" s="1"/>
  <c r="U1941"/>
  <c r="AD1941"/>
  <c r="Z1944"/>
  <c r="U1945"/>
  <c r="Z1952"/>
  <c r="U1956"/>
  <c r="U1961"/>
  <c r="AC1973"/>
  <c r="AB1973" s="1"/>
  <c r="AA1973" s="1"/>
  <c r="W1973"/>
  <c r="AC1976"/>
  <c r="AB1976" s="1"/>
  <c r="AA1976" s="1"/>
  <c r="W1976"/>
  <c r="Y1976"/>
  <c r="AC1979"/>
  <c r="AB1979" s="1"/>
  <c r="AA1979" s="1"/>
  <c r="W1979"/>
  <c r="X1979"/>
  <c r="AC1981"/>
  <c r="AB1981" s="1"/>
  <c r="AA1981" s="1"/>
  <c r="W1981"/>
  <c r="Y1981"/>
  <c r="AD1983"/>
  <c r="X1983"/>
  <c r="AC1983"/>
  <c r="AB1983" s="1"/>
  <c r="AA1983" s="1"/>
  <c r="V1983"/>
  <c r="AC1994"/>
  <c r="AB1994" s="1"/>
  <c r="AA1994" s="1"/>
  <c r="Z1994" s="1"/>
  <c r="V1994"/>
  <c r="W1994"/>
  <c r="AE1995"/>
  <c r="AF1995"/>
  <c r="V1999"/>
  <c r="AD1999"/>
  <c r="W1999"/>
  <c r="X2002"/>
  <c r="Y2002"/>
  <c r="AD2005"/>
  <c r="X2005"/>
  <c r="W2005"/>
  <c r="AD2012"/>
  <c r="X2012"/>
  <c r="Y2012"/>
  <c r="X2026"/>
  <c r="AD2026"/>
  <c r="V2026"/>
  <c r="AD2033"/>
  <c r="X2033"/>
  <c r="W2033"/>
  <c r="AD2038"/>
  <c r="W2038"/>
  <c r="Y2038"/>
  <c r="V2038"/>
  <c r="AC2043"/>
  <c r="AB2043" s="1"/>
  <c r="AA2043" s="1"/>
  <c r="W2043"/>
  <c r="Y2043"/>
  <c r="AD2043"/>
  <c r="V2043"/>
  <c r="X2043"/>
  <c r="Z1967"/>
  <c r="U1967"/>
  <c r="AC1967"/>
  <c r="AB1967" s="1"/>
  <c r="AA1967" s="1"/>
  <c r="AE1972"/>
  <c r="Z1972"/>
  <c r="U1973"/>
  <c r="W1975"/>
  <c r="U1976"/>
  <c r="AD1976"/>
  <c r="U1979"/>
  <c r="AD1979"/>
  <c r="U1981"/>
  <c r="AD1981"/>
  <c r="U1983"/>
  <c r="AF1985"/>
  <c r="AF1988"/>
  <c r="AB1989"/>
  <c r="AA1989" s="1"/>
  <c r="U1994"/>
  <c r="AF1994"/>
  <c r="Z1995"/>
  <c r="Z1999"/>
  <c r="U1999"/>
  <c r="AE1999"/>
  <c r="U2002"/>
  <c r="AD2002"/>
  <c r="U2005"/>
  <c r="AC2005"/>
  <c r="AB2005" s="1"/>
  <c r="AA2005" s="1"/>
  <c r="U2012"/>
  <c r="AC2012"/>
  <c r="AB2012" s="1"/>
  <c r="AA2012" s="1"/>
  <c r="Z2015"/>
  <c r="AE2020"/>
  <c r="Y2022"/>
  <c r="AA2024"/>
  <c r="U2026"/>
  <c r="Z2027"/>
  <c r="U2033"/>
  <c r="AC2033"/>
  <c r="AB2033" s="1"/>
  <c r="AA2033" s="1"/>
  <c r="U2038"/>
  <c r="U2043"/>
  <c r="AD1985"/>
  <c r="X1985"/>
  <c r="W1985"/>
  <c r="AC1991"/>
  <c r="AB1991" s="1"/>
  <c r="AA1991" s="1"/>
  <c r="W1991"/>
  <c r="Y1991"/>
  <c r="AC1996"/>
  <c r="AB1996" s="1"/>
  <c r="AA1996" s="1"/>
  <c r="W1996"/>
  <c r="Y1996"/>
  <c r="V2001"/>
  <c r="X2001"/>
  <c r="V2004"/>
  <c r="AD2004"/>
  <c r="W2004"/>
  <c r="V2011"/>
  <c r="X2011"/>
  <c r="V2023"/>
  <c r="Y2023"/>
  <c r="V2032"/>
  <c r="AD2032"/>
  <c r="W2032"/>
  <c r="AF2039"/>
  <c r="AE2039"/>
  <c r="AD2040"/>
  <c r="X2040"/>
  <c r="AC2040"/>
  <c r="AB2040" s="1"/>
  <c r="AA2040" s="1"/>
  <c r="V2040"/>
  <c r="Y2040"/>
  <c r="V2041"/>
  <c r="AD2041"/>
  <c r="W2041"/>
  <c r="Y2041"/>
  <c r="AB1974"/>
  <c r="AA1974" s="1"/>
  <c r="Z1974" s="1"/>
  <c r="V1975"/>
  <c r="AF1978"/>
  <c r="Z1979"/>
  <c r="U1985"/>
  <c r="AC1985"/>
  <c r="AB1985" s="1"/>
  <c r="AA1985" s="1"/>
  <c r="AE1988"/>
  <c r="U1991"/>
  <c r="AD1991"/>
  <c r="U1996"/>
  <c r="AD1996"/>
  <c r="AB1999"/>
  <c r="AA1999" s="1"/>
  <c r="U2001"/>
  <c r="AD2001"/>
  <c r="U2004"/>
  <c r="U2011"/>
  <c r="AD2011"/>
  <c r="AB2018"/>
  <c r="AA2018" s="1"/>
  <c r="Z2018" s="1"/>
  <c r="U2023"/>
  <c r="AD2023"/>
  <c r="AE2025"/>
  <c r="U2032"/>
  <c r="U2040"/>
  <c r="U2041"/>
  <c r="AF2043"/>
  <c r="Y1975"/>
  <c r="X1975"/>
  <c r="V1984"/>
  <c r="AD1984"/>
  <c r="W1984"/>
  <c r="X1990"/>
  <c r="W1990"/>
  <c r="AF2001"/>
  <c r="AE2001"/>
  <c r="AC2006"/>
  <c r="AB2006" s="1"/>
  <c r="AA2006" s="1"/>
  <c r="Z2006" s="1"/>
  <c r="V2006"/>
  <c r="X2006"/>
  <c r="AD2010"/>
  <c r="W2010"/>
  <c r="V2010"/>
  <c r="AF2011"/>
  <c r="AE2011"/>
  <c r="V2013"/>
  <c r="Y2013"/>
  <c r="AC2017"/>
  <c r="AB2017" s="1"/>
  <c r="AA2017" s="1"/>
  <c r="W2017"/>
  <c r="X2017"/>
  <c r="AD2022"/>
  <c r="W2022"/>
  <c r="X2022"/>
  <c r="AE2028"/>
  <c r="AF2028"/>
  <c r="AC2034"/>
  <c r="AB2034" s="1"/>
  <c r="AA2034" s="1"/>
  <c r="Z2034" s="1"/>
  <c r="V2034"/>
  <c r="X2034"/>
  <c r="U1975"/>
  <c r="AC1975"/>
  <c r="AB1975" s="1"/>
  <c r="AA1975" s="1"/>
  <c r="AB1978"/>
  <c r="AA1978" s="1"/>
  <c r="Z1978" s="1"/>
  <c r="AA1980"/>
  <c r="Y1983"/>
  <c r="U1984"/>
  <c r="U1990"/>
  <c r="AD1990"/>
  <c r="AF1991"/>
  <c r="AE1993"/>
  <c r="Y1994"/>
  <c r="AF1996"/>
  <c r="Y1999"/>
  <c r="AC2001"/>
  <c r="AB2001" s="1"/>
  <c r="AA2001" s="1"/>
  <c r="W2002"/>
  <c r="AF2004"/>
  <c r="AC2004"/>
  <c r="AB2004" s="1"/>
  <c r="AA2004" s="1"/>
  <c r="Y2005"/>
  <c r="U2006"/>
  <c r="AA2007"/>
  <c r="AF2008"/>
  <c r="AE2009"/>
  <c r="Z2009"/>
  <c r="U2010"/>
  <c r="AC2011"/>
  <c r="AB2011" s="1"/>
  <c r="AA2011" s="1"/>
  <c r="U2013"/>
  <c r="AD2013"/>
  <c r="AF2015"/>
  <c r="Z2016"/>
  <c r="U2017"/>
  <c r="AD2017"/>
  <c r="U2022"/>
  <c r="Y2026"/>
  <c r="AF2027"/>
  <c r="Z2028"/>
  <c r="AF2032"/>
  <c r="AC2032"/>
  <c r="AB2032" s="1"/>
  <c r="AA2032" s="1"/>
  <c r="Y2033"/>
  <c r="U2034"/>
  <c r="AA2035"/>
  <c r="AE2042"/>
  <c r="AD1938"/>
  <c r="W1938"/>
  <c r="AC1943"/>
  <c r="AB1943" s="1"/>
  <c r="AA1943" s="1"/>
  <c r="W1943"/>
  <c r="AD1949"/>
  <c r="X1949"/>
  <c r="AC1950"/>
  <c r="AB1950" s="1"/>
  <c r="AA1950" s="1"/>
  <c r="Z1950" s="1"/>
  <c r="V1950"/>
  <c r="AD1959"/>
  <c r="X1959"/>
  <c r="AD1966"/>
  <c r="W1966"/>
  <c r="AC1971"/>
  <c r="AB1971" s="1"/>
  <c r="AA1971" s="1"/>
  <c r="W1971"/>
  <c r="AE1980"/>
  <c r="AF1980"/>
  <c r="AC1986"/>
  <c r="AB1986" s="1"/>
  <c r="AA1986" s="1"/>
  <c r="Z1986" s="1"/>
  <c r="V1986"/>
  <c r="X1986"/>
  <c r="V1989"/>
  <c r="AD1989"/>
  <c r="W1989"/>
  <c r="AD2000"/>
  <c r="X2000"/>
  <c r="W2000"/>
  <c r="AC2015"/>
  <c r="AB2015" s="1"/>
  <c r="AA2015" s="1"/>
  <c r="W2015"/>
  <c r="AD2015"/>
  <c r="V2015"/>
  <c r="Y2021"/>
  <c r="AD2021"/>
  <c r="W2021"/>
  <c r="AC2027"/>
  <c r="AB2027" s="1"/>
  <c r="AA2027" s="1"/>
  <c r="W2027"/>
  <c r="X2027"/>
  <c r="AC2029"/>
  <c r="AB2029" s="1"/>
  <c r="AA2029" s="1"/>
  <c r="W2029"/>
  <c r="Y2029"/>
  <c r="AD2031"/>
  <c r="X2031"/>
  <c r="AC2031"/>
  <c r="AB2031" s="1"/>
  <c r="AA2031" s="1"/>
  <c r="V2031"/>
  <c r="AE2037"/>
  <c r="AF2037"/>
  <c r="U1894"/>
  <c r="U1899"/>
  <c r="U1901"/>
  <c r="U1908"/>
  <c r="U1910"/>
  <c r="U1920"/>
  <c r="U1922"/>
  <c r="U1927"/>
  <c r="U1932"/>
  <c r="U1934"/>
  <c r="AE1937"/>
  <c r="U1938"/>
  <c r="AC1938"/>
  <c r="AB1938" s="1"/>
  <c r="AA1938" s="1"/>
  <c r="Z1938" s="1"/>
  <c r="AE1942"/>
  <c r="U1943"/>
  <c r="AB1944"/>
  <c r="AA1944" s="1"/>
  <c r="AF1948"/>
  <c r="U1949"/>
  <c r="U1950"/>
  <c r="AD1950"/>
  <c r="Z1955"/>
  <c r="U1955"/>
  <c r="AC1955"/>
  <c r="AB1955" s="1"/>
  <c r="AA1955" s="1"/>
  <c r="U1959"/>
  <c r="Z1960"/>
  <c r="U1960"/>
  <c r="AC1960"/>
  <c r="AB1960" s="1"/>
  <c r="AA1960" s="1"/>
  <c r="AE1965"/>
  <c r="Z1965"/>
  <c r="U1966"/>
  <c r="AC1966"/>
  <c r="AB1966" s="1"/>
  <c r="AA1966" s="1"/>
  <c r="Z1966" s="1"/>
  <c r="W1967"/>
  <c r="AD1967"/>
  <c r="AE1970"/>
  <c r="U1971"/>
  <c r="AB1972"/>
  <c r="AA1972" s="1"/>
  <c r="V1973"/>
  <c r="AD1973"/>
  <c r="AE1974"/>
  <c r="V1976"/>
  <c r="AA1977"/>
  <c r="V1979"/>
  <c r="AF1979"/>
  <c r="Z1980"/>
  <c r="V1981"/>
  <c r="W1983"/>
  <c r="AF1984"/>
  <c r="AC1984"/>
  <c r="AB1984" s="1"/>
  <c r="AA1984" s="1"/>
  <c r="Y1985"/>
  <c r="U1986"/>
  <c r="AE1986"/>
  <c r="AA1987"/>
  <c r="Z1989"/>
  <c r="U1989"/>
  <c r="AE1989"/>
  <c r="AE1990"/>
  <c r="AC1990"/>
  <c r="AB1990" s="1"/>
  <c r="AA1990" s="1"/>
  <c r="Z1990" s="1"/>
  <c r="X1991"/>
  <c r="X1994"/>
  <c r="AB1995"/>
  <c r="AA1995" s="1"/>
  <c r="X1996"/>
  <c r="X1999"/>
  <c r="U2000"/>
  <c r="AC2000"/>
  <c r="AB2000" s="1"/>
  <c r="AA2000" s="1"/>
  <c r="Y2001"/>
  <c r="V2002"/>
  <c r="Y2004"/>
  <c r="V2005"/>
  <c r="AF2006"/>
  <c r="AD2006"/>
  <c r="Z2008"/>
  <c r="AF2009"/>
  <c r="AC2010"/>
  <c r="AB2010" s="1"/>
  <c r="AA2010" s="1"/>
  <c r="Z2010" s="1"/>
  <c r="Y2011"/>
  <c r="V2012"/>
  <c r="AC2013"/>
  <c r="AB2013" s="1"/>
  <c r="AA2013" s="1"/>
  <c r="U2015"/>
  <c r="AF2016"/>
  <c r="AE2017"/>
  <c r="AE2018"/>
  <c r="AA2019"/>
  <c r="V2021"/>
  <c r="U2021" s="1"/>
  <c r="AF2022"/>
  <c r="AC2022"/>
  <c r="AB2022" s="1"/>
  <c r="AA2022" s="1"/>
  <c r="Z2022" s="1"/>
  <c r="X2023"/>
  <c r="W2026"/>
  <c r="U2027"/>
  <c r="AD2027"/>
  <c r="U2029"/>
  <c r="AD2029"/>
  <c r="U2031"/>
  <c r="Y2032"/>
  <c r="V2033"/>
  <c r="AF2034"/>
  <c r="AD2034"/>
  <c r="Z2036"/>
  <c r="AF2036"/>
  <c r="Z2037"/>
  <c r="X2038"/>
  <c r="Z2040"/>
  <c r="AC2041"/>
  <c r="AB2041" s="1"/>
  <c r="AA2041" s="1"/>
  <c r="V2047"/>
  <c r="AD2047"/>
  <c r="X2047"/>
  <c r="AF2047"/>
  <c r="Z2047"/>
  <c r="V2056"/>
  <c r="AD2056"/>
  <c r="X2056"/>
  <c r="AF2056"/>
  <c r="Z2056"/>
  <c r="V2059"/>
  <c r="AD2059"/>
  <c r="X2059"/>
  <c r="AF2059"/>
  <c r="Z2059"/>
  <c r="AE2045"/>
  <c r="U2047"/>
  <c r="Y2049"/>
  <c r="U2056"/>
  <c r="U2059"/>
  <c r="Y2061"/>
  <c r="AD1988"/>
  <c r="X1988"/>
  <c r="AD1993"/>
  <c r="W1993"/>
  <c r="AD1998"/>
  <c r="W1998"/>
  <c r="AD2003"/>
  <c r="W2003"/>
  <c r="AC2008"/>
  <c r="AB2008" s="1"/>
  <c r="AA2008" s="1"/>
  <c r="W2008"/>
  <c r="AD2019"/>
  <c r="X2019"/>
  <c r="AD2024"/>
  <c r="X2024"/>
  <c r="AC2036"/>
  <c r="AB2036" s="1"/>
  <c r="AA2036" s="1"/>
  <c r="W2036"/>
  <c r="X2050"/>
  <c r="AC2050"/>
  <c r="AB2050" s="1"/>
  <c r="AA2050" s="1"/>
  <c r="Z2050" s="1"/>
  <c r="V2050"/>
  <c r="AD2055"/>
  <c r="X2055"/>
  <c r="V2055"/>
  <c r="X2062"/>
  <c r="AC2062"/>
  <c r="AB2062" s="1"/>
  <c r="AA2062" s="1"/>
  <c r="Z2062" s="1"/>
  <c r="V2062"/>
  <c r="Y2067"/>
  <c r="X2067" s="1"/>
  <c r="AC2067"/>
  <c r="AB2067" s="1"/>
  <c r="AA2067" s="1"/>
  <c r="V2067"/>
  <c r="AC2072"/>
  <c r="AB2072" s="1"/>
  <c r="AA2072" s="1"/>
  <c r="W2072"/>
  <c r="AD2072"/>
  <c r="X2072"/>
  <c r="V2072"/>
  <c r="AF2075"/>
  <c r="Z2075"/>
  <c r="AE2075"/>
  <c r="U1944"/>
  <c r="U1946"/>
  <c r="U1951"/>
  <c r="U1953"/>
  <c r="U1958"/>
  <c r="U1963"/>
  <c r="U1965"/>
  <c r="U1972"/>
  <c r="U1974"/>
  <c r="AE1975"/>
  <c r="AF1975"/>
  <c r="AE1977"/>
  <c r="Z1977"/>
  <c r="U1978"/>
  <c r="AD1978"/>
  <c r="AB1982"/>
  <c r="AA1982" s="1"/>
  <c r="Z1982" s="1"/>
  <c r="AE1987"/>
  <c r="Z1987"/>
  <c r="U1988"/>
  <c r="AC1988"/>
  <c r="AB1988" s="1"/>
  <c r="AA1988" s="1"/>
  <c r="AE1992"/>
  <c r="Z1992"/>
  <c r="U1993"/>
  <c r="AC1993"/>
  <c r="AB1993" s="1"/>
  <c r="AA1993" s="1"/>
  <c r="AE1997"/>
  <c r="Z1997"/>
  <c r="U1998"/>
  <c r="AC1998"/>
  <c r="AB1998" s="1"/>
  <c r="AA1998" s="1"/>
  <c r="Z1998" s="1"/>
  <c r="AE2002"/>
  <c r="U2003"/>
  <c r="AC2003"/>
  <c r="AB2003" s="1"/>
  <c r="AA2003" s="1"/>
  <c r="AE2007"/>
  <c r="Z2007"/>
  <c r="U2008"/>
  <c r="AB2009"/>
  <c r="AA2009" s="1"/>
  <c r="AF2013"/>
  <c r="U2014"/>
  <c r="AC2014"/>
  <c r="AB2014" s="1"/>
  <c r="AA2014" s="1"/>
  <c r="Z2014" s="1"/>
  <c r="U2019"/>
  <c r="Z2020"/>
  <c r="U2020"/>
  <c r="AC2020"/>
  <c r="AB2020" s="1"/>
  <c r="AA2020" s="1"/>
  <c r="AF2023"/>
  <c r="U2024"/>
  <c r="Z2025"/>
  <c r="U2025"/>
  <c r="AC2025"/>
  <c r="AB2025" s="1"/>
  <c r="AA2025" s="1"/>
  <c r="AB2030"/>
  <c r="AA2030" s="1"/>
  <c r="Z2030" s="1"/>
  <c r="AE2035"/>
  <c r="Z2035"/>
  <c r="U2036"/>
  <c r="AB2037"/>
  <c r="AA2037" s="1"/>
  <c r="X2039"/>
  <c r="AF2041"/>
  <c r="U2042"/>
  <c r="AC2042"/>
  <c r="AB2042" s="1"/>
  <c r="AA2042" s="1"/>
  <c r="Z2042" s="1"/>
  <c r="Z2045"/>
  <c r="AE2046"/>
  <c r="AC2047"/>
  <c r="AB2047" s="1"/>
  <c r="AA2047" s="1"/>
  <c r="U2050"/>
  <c r="AE2051"/>
  <c r="Z2051"/>
  <c r="AF2052"/>
  <c r="AE2053"/>
  <c r="Z2053"/>
  <c r="U2055"/>
  <c r="AC2056"/>
  <c r="AB2056" s="1"/>
  <c r="AA2056" s="1"/>
  <c r="Z2057"/>
  <c r="Y2057" s="1"/>
  <c r="AE2058"/>
  <c r="AC2059"/>
  <c r="AB2059" s="1"/>
  <c r="AA2059" s="1"/>
  <c r="U2062"/>
  <c r="AE2063"/>
  <c r="Z2063"/>
  <c r="AE2065"/>
  <c r="Z2065"/>
  <c r="U2067"/>
  <c r="AE2068"/>
  <c r="Z2068"/>
  <c r="AE2070"/>
  <c r="U2072"/>
  <c r="V2049"/>
  <c r="AD2049"/>
  <c r="X2049"/>
  <c r="AF2049"/>
  <c r="Z2049"/>
  <c r="V2061"/>
  <c r="AD2061"/>
  <c r="X2061"/>
  <c r="AF2061"/>
  <c r="Z2061"/>
  <c r="U2049"/>
  <c r="AE2054"/>
  <c r="Y2056"/>
  <c r="Y2059"/>
  <c r="U2061"/>
  <c r="AE2064"/>
  <c r="AE2066"/>
  <c r="AE2069"/>
  <c r="AD2048"/>
  <c r="X2048"/>
  <c r="V2048"/>
  <c r="X2057"/>
  <c r="AC2057"/>
  <c r="AB2057" s="1"/>
  <c r="AA2057" s="1"/>
  <c r="V2057"/>
  <c r="AD2060"/>
  <c r="X2060"/>
  <c r="V2060"/>
  <c r="AD2074"/>
  <c r="W2074"/>
  <c r="X2074"/>
  <c r="AC2074"/>
  <c r="AB2074" s="1"/>
  <c r="AA2074" s="1"/>
  <c r="Z2074" s="1"/>
  <c r="V2074"/>
  <c r="Z2039"/>
  <c r="U2039"/>
  <c r="AC2039"/>
  <c r="AB2039" s="1"/>
  <c r="AA2039" s="1"/>
  <c r="Z2044"/>
  <c r="AF2045"/>
  <c r="AB2046"/>
  <c r="AA2046" s="1"/>
  <c r="Z2046" s="1"/>
  <c r="W2047"/>
  <c r="U2048"/>
  <c r="AC2049"/>
  <c r="AB2049" s="1"/>
  <c r="AA2049" s="1"/>
  <c r="Z2052"/>
  <c r="AB2054"/>
  <c r="AA2054" s="1"/>
  <c r="Z2054" s="1"/>
  <c r="W2056"/>
  <c r="U2057"/>
  <c r="AB2058"/>
  <c r="AA2058" s="1"/>
  <c r="Z2058" s="1"/>
  <c r="W2059"/>
  <c r="U2060"/>
  <c r="AC2061"/>
  <c r="AB2061" s="1"/>
  <c r="AA2061" s="1"/>
  <c r="Z2064"/>
  <c r="AB2066"/>
  <c r="AA2066" s="1"/>
  <c r="Z2066" s="1"/>
  <c r="U2074"/>
  <c r="U1977"/>
  <c r="U1980"/>
  <c r="U1982"/>
  <c r="U1987"/>
  <c r="U1992"/>
  <c r="U1995"/>
  <c r="U1997"/>
  <c r="U2007"/>
  <c r="U2009"/>
  <c r="U2016"/>
  <c r="U2018"/>
  <c r="U2028"/>
  <c r="U2030"/>
  <c r="U2035"/>
  <c r="U2037"/>
  <c r="U2044"/>
  <c r="W2045"/>
  <c r="AC2045"/>
  <c r="AB2045" s="1"/>
  <c r="AA2045" s="1"/>
  <c r="U2046"/>
  <c r="U2051"/>
  <c r="W2052"/>
  <c r="AC2052"/>
  <c r="AB2052" s="1"/>
  <c r="AA2052" s="1"/>
  <c r="U2053"/>
  <c r="W2054"/>
  <c r="AD2054"/>
  <c r="U2058"/>
  <c r="U2063"/>
  <c r="W2064"/>
  <c r="AC2064"/>
  <c r="AB2064" s="1"/>
  <c r="AA2064" s="1"/>
  <c r="U2065"/>
  <c r="W2066"/>
  <c r="AD2066"/>
  <c r="U2068"/>
  <c r="W2069"/>
  <c r="AC2069"/>
  <c r="AB2069" s="1"/>
  <c r="AA2069" s="1"/>
  <c r="U2070"/>
  <c r="Y2070"/>
  <c r="X2071"/>
  <c r="AD2071"/>
  <c r="X2073"/>
  <c r="AD2073"/>
  <c r="U2075"/>
  <c r="Y2075"/>
  <c r="W2076"/>
  <c r="AC2076"/>
  <c r="AB2076" s="1"/>
  <c r="AA2076" s="1"/>
  <c r="U2077"/>
  <c r="Y2077"/>
  <c r="AE2077"/>
  <c r="W2078"/>
  <c r="AD2078"/>
  <c r="V2079"/>
  <c r="X2080"/>
  <c r="AD2080"/>
  <c r="AB2078"/>
  <c r="AA2078" s="1"/>
  <c r="Z2078" s="1"/>
  <c r="U2079"/>
  <c r="Y2079"/>
  <c r="W2080"/>
  <c r="AC2080"/>
  <c r="AB2080" s="1"/>
  <c r="AA2080" s="1"/>
  <c r="U2045"/>
  <c r="AB2051"/>
  <c r="AA2051" s="1"/>
  <c r="U2052"/>
  <c r="AB2053"/>
  <c r="AA2053" s="1"/>
  <c r="U2054"/>
  <c r="AB2063"/>
  <c r="AA2063" s="1"/>
  <c r="U2064"/>
  <c r="AB2065"/>
  <c r="AA2065" s="1"/>
  <c r="U2066"/>
  <c r="AB2068"/>
  <c r="AA2068" s="1"/>
  <c r="U2069"/>
  <c r="W2070"/>
  <c r="V2071"/>
  <c r="Z2071"/>
  <c r="V2073"/>
  <c r="Z2073"/>
  <c r="W2075"/>
  <c r="U2076"/>
  <c r="W2077"/>
  <c r="U2078"/>
  <c r="AF2078"/>
  <c r="X2079"/>
  <c r="AD2079"/>
  <c r="V2080"/>
  <c r="AF2080"/>
  <c r="AB2070"/>
  <c r="AA2070" s="1"/>
  <c r="Z2070" s="1"/>
  <c r="U2071"/>
  <c r="U2073"/>
  <c r="Z2077"/>
  <c r="W2079"/>
  <c r="U2080"/>
  <c r="T1018"/>
  <c r="S1018"/>
  <c r="R1018"/>
  <c r="Q1018"/>
  <c r="P1018"/>
  <c r="O1018"/>
  <c r="N1018"/>
  <c r="M1018"/>
  <c r="L1018"/>
  <c r="K1018"/>
  <c r="J1018"/>
  <c r="I1018"/>
  <c r="H1018"/>
  <c r="G1018"/>
  <c r="F1018"/>
  <c r="E1018"/>
  <c r="D1018"/>
  <c r="AB1018" s="1"/>
  <c r="C1018"/>
  <c r="B1018"/>
  <c r="A1018"/>
  <c r="AD1017"/>
  <c r="X1017"/>
  <c r="T1017"/>
  <c r="AE1017" s="1"/>
  <c r="S1017"/>
  <c r="R1017"/>
  <c r="Q1017"/>
  <c r="Z1017" s="1"/>
  <c r="Y1017" s="1"/>
  <c r="P1017"/>
  <c r="O1017"/>
  <c r="N1017"/>
  <c r="M1017"/>
  <c r="L1017"/>
  <c r="K1017"/>
  <c r="J1017"/>
  <c r="I1017"/>
  <c r="H1017"/>
  <c r="G1017"/>
  <c r="F1017"/>
  <c r="E1017"/>
  <c r="AC1017" s="1"/>
  <c r="D1017"/>
  <c r="AB1017" s="1"/>
  <c r="AA1017" s="1"/>
  <c r="C1017"/>
  <c r="B1017"/>
  <c r="A1017"/>
  <c r="AF1016"/>
  <c r="AD1016"/>
  <c r="AC1016"/>
  <c r="AB1016"/>
  <c r="Y1016"/>
  <c r="X1016"/>
  <c r="W1016"/>
  <c r="V1016" s="1"/>
  <c r="T1016"/>
  <c r="AE1016" s="1"/>
  <c r="S1016"/>
  <c r="R1016"/>
  <c r="Q1016"/>
  <c r="Z1016" s="1"/>
  <c r="P1016"/>
  <c r="O1016"/>
  <c r="N1016"/>
  <c r="M1016"/>
  <c r="L1016"/>
  <c r="K1016"/>
  <c r="J1016"/>
  <c r="I1016"/>
  <c r="H1016"/>
  <c r="G1016"/>
  <c r="F1016"/>
  <c r="E1016"/>
  <c r="U1016" s="1"/>
  <c r="D1016"/>
  <c r="C1016"/>
  <c r="B1016"/>
  <c r="A1016"/>
  <c r="AD1015"/>
  <c r="X1015"/>
  <c r="T1015"/>
  <c r="AE1015" s="1"/>
  <c r="S1015"/>
  <c r="R1015"/>
  <c r="Q1015"/>
  <c r="Z1015" s="1"/>
  <c r="P1015"/>
  <c r="O1015"/>
  <c r="N1015"/>
  <c r="M1015"/>
  <c r="L1015"/>
  <c r="K1015"/>
  <c r="J1015"/>
  <c r="I1015"/>
  <c r="H1015"/>
  <c r="G1015"/>
  <c r="F1015"/>
  <c r="E1015"/>
  <c r="AC1015" s="1"/>
  <c r="AB1015" s="1"/>
  <c r="AA1015" s="1"/>
  <c r="D1015"/>
  <c r="C1015"/>
  <c r="B1015"/>
  <c r="A1015"/>
  <c r="AB1014"/>
  <c r="AA1014" s="1"/>
  <c r="T1014"/>
  <c r="AE1014" s="1"/>
  <c r="S1014"/>
  <c r="R1014"/>
  <c r="Q1014"/>
  <c r="AF1014" s="1"/>
  <c r="P1014"/>
  <c r="O1014"/>
  <c r="N1014"/>
  <c r="M1014"/>
  <c r="L1014"/>
  <c r="K1014"/>
  <c r="J1014"/>
  <c r="I1014"/>
  <c r="H1014"/>
  <c r="G1014"/>
  <c r="F1014"/>
  <c r="E1014"/>
  <c r="Y1014" s="1"/>
  <c r="D1014"/>
  <c r="C1014"/>
  <c r="B1014"/>
  <c r="A1014"/>
  <c r="AD1013"/>
  <c r="AC1013"/>
  <c r="Y1013"/>
  <c r="X1013"/>
  <c r="T1013"/>
  <c r="AF1013" s="1"/>
  <c r="S1013"/>
  <c r="R1013"/>
  <c r="Q1013"/>
  <c r="Z1013" s="1"/>
  <c r="P1013"/>
  <c r="O1013"/>
  <c r="N1013"/>
  <c r="M1013"/>
  <c r="L1013"/>
  <c r="K1013"/>
  <c r="J1013"/>
  <c r="I1013"/>
  <c r="H1013"/>
  <c r="G1013"/>
  <c r="F1013"/>
  <c r="E1013"/>
  <c r="W1013" s="1"/>
  <c r="D1013"/>
  <c r="AB1013" s="1"/>
  <c r="AA1013" s="1"/>
  <c r="C1013"/>
  <c r="B1013"/>
  <c r="A1013"/>
  <c r="AF1012"/>
  <c r="AC1012"/>
  <c r="AB1012"/>
  <c r="Z1012"/>
  <c r="X1012"/>
  <c r="W1012"/>
  <c r="V1012"/>
  <c r="T1012"/>
  <c r="S1012"/>
  <c r="R1012"/>
  <c r="Q1012"/>
  <c r="P1012"/>
  <c r="O1012"/>
  <c r="N1012"/>
  <c r="AE1012" s="1"/>
  <c r="M1012"/>
  <c r="L1012"/>
  <c r="K1012"/>
  <c r="J1012"/>
  <c r="I1012"/>
  <c r="H1012"/>
  <c r="G1012"/>
  <c r="F1012"/>
  <c r="E1012"/>
  <c r="AD1012" s="1"/>
  <c r="D1012"/>
  <c r="C1012"/>
  <c r="B1012"/>
  <c r="A1012"/>
  <c r="AB1011"/>
  <c r="T1011"/>
  <c r="S1011"/>
  <c r="R1011"/>
  <c r="Q1011"/>
  <c r="P1011"/>
  <c r="O1011"/>
  <c r="N1011"/>
  <c r="AE1011" s="1"/>
  <c r="M1011"/>
  <c r="L1011"/>
  <c r="K1011"/>
  <c r="J1011"/>
  <c r="I1011"/>
  <c r="H1011"/>
  <c r="G1011"/>
  <c r="F1011"/>
  <c r="E1011"/>
  <c r="Y1011" s="1"/>
  <c r="D1011"/>
  <c r="C1011"/>
  <c r="B1011"/>
  <c r="A1011"/>
  <c r="AD1010"/>
  <c r="AC1010"/>
  <c r="AB1010" s="1"/>
  <c r="AA1010" s="1"/>
  <c r="X1010"/>
  <c r="W1010"/>
  <c r="T1010"/>
  <c r="AF1010" s="1"/>
  <c r="S1010"/>
  <c r="R1010"/>
  <c r="Q1010"/>
  <c r="Z1010" s="1"/>
  <c r="P1010"/>
  <c r="O1010"/>
  <c r="N1010"/>
  <c r="M1010"/>
  <c r="L1010"/>
  <c r="K1010"/>
  <c r="J1010"/>
  <c r="I1010"/>
  <c r="H1010"/>
  <c r="G1010"/>
  <c r="F1010"/>
  <c r="E1010"/>
  <c r="V1010" s="1"/>
  <c r="D1010"/>
  <c r="C1010"/>
  <c r="B1010"/>
  <c r="A1010"/>
  <c r="AF1009"/>
  <c r="AE1009"/>
  <c r="AC1009"/>
  <c r="AB1009"/>
  <c r="Z1009"/>
  <c r="X1009"/>
  <c r="W1009"/>
  <c r="V1009"/>
  <c r="T1009"/>
  <c r="S1009"/>
  <c r="R1009"/>
  <c r="Q1009"/>
  <c r="P1009"/>
  <c r="O1009"/>
  <c r="N1009"/>
  <c r="M1009"/>
  <c r="L1009"/>
  <c r="K1009"/>
  <c r="J1009"/>
  <c r="I1009"/>
  <c r="H1009"/>
  <c r="G1009"/>
  <c r="F1009"/>
  <c r="E1009"/>
  <c r="AD1009" s="1"/>
  <c r="D1009"/>
  <c r="C1009"/>
  <c r="B1009"/>
  <c r="A1009"/>
  <c r="AB1008"/>
  <c r="T1008"/>
  <c r="S1008"/>
  <c r="R1008"/>
  <c r="Q1008"/>
  <c r="P1008"/>
  <c r="O1008"/>
  <c r="N1008"/>
  <c r="AE1008" s="1"/>
  <c r="M1008"/>
  <c r="L1008"/>
  <c r="K1008"/>
  <c r="J1008"/>
  <c r="I1008"/>
  <c r="H1008"/>
  <c r="G1008"/>
  <c r="F1008"/>
  <c r="E1008"/>
  <c r="Y1008" s="1"/>
  <c r="D1008"/>
  <c r="C1008"/>
  <c r="B1008"/>
  <c r="A1008"/>
  <c r="AC1007"/>
  <c r="X1007"/>
  <c r="T1007"/>
  <c r="S1007"/>
  <c r="R1007"/>
  <c r="Q1007"/>
  <c r="Z1007" s="1"/>
  <c r="P1007"/>
  <c r="O1007"/>
  <c r="N1007"/>
  <c r="M1007"/>
  <c r="L1007"/>
  <c r="K1007"/>
  <c r="J1007"/>
  <c r="I1007"/>
  <c r="H1007"/>
  <c r="G1007"/>
  <c r="F1007"/>
  <c r="E1007"/>
  <c r="W1007" s="1"/>
  <c r="D1007"/>
  <c r="AB1007" s="1"/>
  <c r="AA1007" s="1"/>
  <c r="C1007"/>
  <c r="B1007"/>
  <c r="A1007"/>
  <c r="AB1006"/>
  <c r="AA1006" s="1"/>
  <c r="Z1006" s="1"/>
  <c r="T1006"/>
  <c r="AE1006" s="1"/>
  <c r="S1006"/>
  <c r="R1006"/>
  <c r="Q1006"/>
  <c r="AF1006" s="1"/>
  <c r="P1006"/>
  <c r="O1006"/>
  <c r="N1006"/>
  <c r="M1006"/>
  <c r="L1006"/>
  <c r="K1006"/>
  <c r="J1006"/>
  <c r="I1006"/>
  <c r="H1006"/>
  <c r="G1006"/>
  <c r="F1006"/>
  <c r="E1006"/>
  <c r="D1006"/>
  <c r="C1006"/>
  <c r="B1006"/>
  <c r="A1006"/>
  <c r="AD1005"/>
  <c r="AC1005"/>
  <c r="AB1005" s="1"/>
  <c r="AA1005" s="1"/>
  <c r="X1005"/>
  <c r="W1005"/>
  <c r="T1005"/>
  <c r="AF1005" s="1"/>
  <c r="S1005"/>
  <c r="R1005"/>
  <c r="Q1005"/>
  <c r="Z1005" s="1"/>
  <c r="P1005"/>
  <c r="O1005"/>
  <c r="N1005"/>
  <c r="M1005"/>
  <c r="L1005"/>
  <c r="K1005"/>
  <c r="J1005"/>
  <c r="I1005"/>
  <c r="H1005"/>
  <c r="G1005"/>
  <c r="F1005"/>
  <c r="E1005"/>
  <c r="V1005" s="1"/>
  <c r="D1005"/>
  <c r="C1005"/>
  <c r="B1005"/>
  <c r="A1005"/>
  <c r="AF1004"/>
  <c r="AC1004"/>
  <c r="AB1004"/>
  <c r="Z1004"/>
  <c r="X1004"/>
  <c r="W1004"/>
  <c r="V1004"/>
  <c r="T1004"/>
  <c r="S1004"/>
  <c r="R1004"/>
  <c r="Q1004"/>
  <c r="P1004"/>
  <c r="O1004"/>
  <c r="N1004"/>
  <c r="AE1004" s="1"/>
  <c r="M1004"/>
  <c r="L1004"/>
  <c r="K1004"/>
  <c r="J1004"/>
  <c r="I1004"/>
  <c r="H1004"/>
  <c r="G1004"/>
  <c r="F1004"/>
  <c r="E1004"/>
  <c r="AD1004" s="1"/>
  <c r="D1004"/>
  <c r="C1004"/>
  <c r="B1004"/>
  <c r="A1004"/>
  <c r="AE1003"/>
  <c r="AB1003"/>
  <c r="T1003"/>
  <c r="S1003"/>
  <c r="R1003"/>
  <c r="Q1003"/>
  <c r="AF1003" s="1"/>
  <c r="P1003"/>
  <c r="O1003"/>
  <c r="N1003"/>
  <c r="M1003"/>
  <c r="L1003"/>
  <c r="K1003"/>
  <c r="J1003"/>
  <c r="I1003"/>
  <c r="H1003"/>
  <c r="G1003"/>
  <c r="F1003"/>
  <c r="E1003"/>
  <c r="AD1003" s="1"/>
  <c r="D1003"/>
  <c r="C1003"/>
  <c r="B1003"/>
  <c r="A1003"/>
  <c r="X1002"/>
  <c r="T1002"/>
  <c r="S1002"/>
  <c r="R1002"/>
  <c r="Q1002"/>
  <c r="Z1002" s="1"/>
  <c r="P1002"/>
  <c r="O1002"/>
  <c r="N1002"/>
  <c r="M1002"/>
  <c r="L1002"/>
  <c r="K1002"/>
  <c r="J1002"/>
  <c r="I1002"/>
  <c r="H1002"/>
  <c r="G1002"/>
  <c r="F1002"/>
  <c r="E1002"/>
  <c r="Y1002" s="1"/>
  <c r="D1002"/>
  <c r="AB1002" s="1"/>
  <c r="AA1002" s="1"/>
  <c r="C1002"/>
  <c r="B1002"/>
  <c r="A1002"/>
  <c r="AF1001"/>
  <c r="AD1001"/>
  <c r="AC1001"/>
  <c r="AB1001"/>
  <c r="AA1001" s="1"/>
  <c r="X1001"/>
  <c r="W1001"/>
  <c r="V1001"/>
  <c r="T1001"/>
  <c r="AE1001" s="1"/>
  <c r="S1001"/>
  <c r="R1001"/>
  <c r="Q1001"/>
  <c r="Z1001" s="1"/>
  <c r="Y1001" s="1"/>
  <c r="P1001"/>
  <c r="O1001"/>
  <c r="N1001"/>
  <c r="M1001"/>
  <c r="L1001"/>
  <c r="K1001"/>
  <c r="J1001"/>
  <c r="I1001"/>
  <c r="H1001"/>
  <c r="G1001"/>
  <c r="F1001"/>
  <c r="E1001"/>
  <c r="U1001" s="1"/>
  <c r="D1001"/>
  <c r="C1001"/>
  <c r="B1001"/>
  <c r="A1001"/>
  <c r="AE1000"/>
  <c r="AD1000"/>
  <c r="AB1000"/>
  <c r="Z1000"/>
  <c r="Y1000"/>
  <c r="V1000"/>
  <c r="T1000"/>
  <c r="S1000"/>
  <c r="R1000"/>
  <c r="Q1000"/>
  <c r="AF1000" s="1"/>
  <c r="P1000"/>
  <c r="O1000"/>
  <c r="N1000"/>
  <c r="M1000"/>
  <c r="L1000"/>
  <c r="K1000"/>
  <c r="J1000"/>
  <c r="I1000"/>
  <c r="H1000"/>
  <c r="G1000"/>
  <c r="F1000"/>
  <c r="E1000"/>
  <c r="D1000"/>
  <c r="C1000"/>
  <c r="B1000"/>
  <c r="A1000"/>
  <c r="AD999"/>
  <c r="AC999"/>
  <c r="X999"/>
  <c r="W999"/>
  <c r="T999"/>
  <c r="S999"/>
  <c r="R999"/>
  <c r="Q999"/>
  <c r="P999"/>
  <c r="O999"/>
  <c r="N999"/>
  <c r="M999"/>
  <c r="L999"/>
  <c r="K999"/>
  <c r="J999"/>
  <c r="I999"/>
  <c r="H999"/>
  <c r="G999"/>
  <c r="F999"/>
  <c r="E999"/>
  <c r="V999" s="1"/>
  <c r="D999"/>
  <c r="C999"/>
  <c r="B999"/>
  <c r="A999"/>
  <c r="AB998"/>
  <c r="AA998" s="1"/>
  <c r="T998"/>
  <c r="AE998" s="1"/>
  <c r="S998"/>
  <c r="R998"/>
  <c r="Q998"/>
  <c r="AF998" s="1"/>
  <c r="P998"/>
  <c r="O998"/>
  <c r="N998"/>
  <c r="M998"/>
  <c r="L998"/>
  <c r="K998"/>
  <c r="J998"/>
  <c r="I998"/>
  <c r="H998"/>
  <c r="G998"/>
  <c r="F998"/>
  <c r="E998"/>
  <c r="Y998" s="1"/>
  <c r="D998"/>
  <c r="C998"/>
  <c r="B998"/>
  <c r="A998"/>
  <c r="AF997"/>
  <c r="AD997"/>
  <c r="AC997"/>
  <c r="AB997"/>
  <c r="AA997" s="1"/>
  <c r="Y997"/>
  <c r="X997"/>
  <c r="W997"/>
  <c r="T997"/>
  <c r="AE997" s="1"/>
  <c r="S997"/>
  <c r="R997"/>
  <c r="Q997"/>
  <c r="Z997" s="1"/>
  <c r="P997"/>
  <c r="O997"/>
  <c r="N997"/>
  <c r="M997"/>
  <c r="L997"/>
  <c r="K997"/>
  <c r="J997"/>
  <c r="I997"/>
  <c r="H997"/>
  <c r="G997"/>
  <c r="F997"/>
  <c r="E997"/>
  <c r="V997" s="1"/>
  <c r="U997" s="1"/>
  <c r="D997"/>
  <c r="C997"/>
  <c r="B997"/>
  <c r="A997"/>
  <c r="AE996"/>
  <c r="AB996"/>
  <c r="Y996"/>
  <c r="T996"/>
  <c r="S996"/>
  <c r="R996"/>
  <c r="Q996"/>
  <c r="AF996" s="1"/>
  <c r="P996"/>
  <c r="O996"/>
  <c r="N996"/>
  <c r="M996"/>
  <c r="L996"/>
  <c r="K996"/>
  <c r="J996"/>
  <c r="I996"/>
  <c r="H996"/>
  <c r="G996"/>
  <c r="F996"/>
  <c r="E996"/>
  <c r="D996"/>
  <c r="C996"/>
  <c r="B996"/>
  <c r="A996"/>
  <c r="AC995"/>
  <c r="Y995"/>
  <c r="X995"/>
  <c r="T995"/>
  <c r="S995"/>
  <c r="R995"/>
  <c r="Q995"/>
  <c r="P995"/>
  <c r="O995"/>
  <c r="N995"/>
  <c r="M995"/>
  <c r="L995"/>
  <c r="K995"/>
  <c r="J995"/>
  <c r="I995"/>
  <c r="H995"/>
  <c r="G995"/>
  <c r="F995"/>
  <c r="E995"/>
  <c r="D995"/>
  <c r="AB995" s="1"/>
  <c r="AA995" s="1"/>
  <c r="C995"/>
  <c r="B995"/>
  <c r="A995"/>
  <c r="AF994"/>
  <c r="AD994"/>
  <c r="AC994"/>
  <c r="AB994" s="1"/>
  <c r="AA994" s="1"/>
  <c r="Z994"/>
  <c r="X994"/>
  <c r="W994"/>
  <c r="V994"/>
  <c r="T994"/>
  <c r="S994"/>
  <c r="R994"/>
  <c r="Q994"/>
  <c r="P994"/>
  <c r="O994"/>
  <c r="N994"/>
  <c r="M994"/>
  <c r="L994"/>
  <c r="K994"/>
  <c r="J994"/>
  <c r="I994"/>
  <c r="H994"/>
  <c r="G994"/>
  <c r="F994"/>
  <c r="E994"/>
  <c r="Y994" s="1"/>
  <c r="D994"/>
  <c r="C994"/>
  <c r="B994"/>
  <c r="A994"/>
  <c r="AD993"/>
  <c r="AB993"/>
  <c r="Z993"/>
  <c r="V993"/>
  <c r="T993"/>
  <c r="S993"/>
  <c r="R993"/>
  <c r="Q993"/>
  <c r="AF993" s="1"/>
  <c r="P993"/>
  <c r="O993"/>
  <c r="N993"/>
  <c r="AE993" s="1"/>
  <c r="M993"/>
  <c r="L993"/>
  <c r="K993"/>
  <c r="J993"/>
  <c r="I993"/>
  <c r="H993"/>
  <c r="G993"/>
  <c r="F993"/>
  <c r="E993"/>
  <c r="Y993" s="1"/>
  <c r="D993"/>
  <c r="C993"/>
  <c r="B993"/>
  <c r="A993"/>
  <c r="Y992"/>
  <c r="T992"/>
  <c r="S992"/>
  <c r="R992"/>
  <c r="Q992"/>
  <c r="Z992" s="1"/>
  <c r="P992"/>
  <c r="O992"/>
  <c r="N992"/>
  <c r="M992"/>
  <c r="L992"/>
  <c r="K992"/>
  <c r="J992"/>
  <c r="I992"/>
  <c r="H992"/>
  <c r="G992"/>
  <c r="F992"/>
  <c r="E992"/>
  <c r="D992"/>
  <c r="AB992" s="1"/>
  <c r="AA992" s="1"/>
  <c r="C992"/>
  <c r="B992"/>
  <c r="A992"/>
  <c r="AC991"/>
  <c r="X991"/>
  <c r="W991"/>
  <c r="T991"/>
  <c r="AE991" s="1"/>
  <c r="S991"/>
  <c r="R991"/>
  <c r="Q991"/>
  <c r="P991"/>
  <c r="O991"/>
  <c r="N991"/>
  <c r="M991"/>
  <c r="L991"/>
  <c r="K991"/>
  <c r="J991"/>
  <c r="I991"/>
  <c r="H991"/>
  <c r="G991"/>
  <c r="F991"/>
  <c r="E991"/>
  <c r="V991" s="1"/>
  <c r="D991"/>
  <c r="AB991" s="1"/>
  <c r="AA991" s="1"/>
  <c r="C991"/>
  <c r="B991"/>
  <c r="A991"/>
  <c r="AB990"/>
  <c r="AA990" s="1"/>
  <c r="T990"/>
  <c r="AE990" s="1"/>
  <c r="S990"/>
  <c r="R990"/>
  <c r="Q990"/>
  <c r="AF990" s="1"/>
  <c r="P990"/>
  <c r="O990"/>
  <c r="N990"/>
  <c r="M990"/>
  <c r="L990"/>
  <c r="K990"/>
  <c r="J990"/>
  <c r="I990"/>
  <c r="H990"/>
  <c r="G990"/>
  <c r="F990"/>
  <c r="E990"/>
  <c r="Y990" s="1"/>
  <c r="D990"/>
  <c r="C990"/>
  <c r="B990"/>
  <c r="A990"/>
  <c r="AF989"/>
  <c r="AD989"/>
  <c r="AC989"/>
  <c r="AB989" s="1"/>
  <c r="Z989"/>
  <c r="X989"/>
  <c r="W989"/>
  <c r="V989"/>
  <c r="T989"/>
  <c r="AE989" s="1"/>
  <c r="S989"/>
  <c r="R989"/>
  <c r="Q989"/>
  <c r="P989"/>
  <c r="O989"/>
  <c r="N989"/>
  <c r="M989"/>
  <c r="L989"/>
  <c r="K989"/>
  <c r="J989"/>
  <c r="I989"/>
  <c r="H989"/>
  <c r="G989"/>
  <c r="F989"/>
  <c r="E989"/>
  <c r="Y989" s="1"/>
  <c r="D989"/>
  <c r="C989"/>
  <c r="B989"/>
  <c r="A989"/>
  <c r="AE988"/>
  <c r="AB988"/>
  <c r="Y988"/>
  <c r="T988"/>
  <c r="S988"/>
  <c r="R988"/>
  <c r="Q988"/>
  <c r="AF988" s="1"/>
  <c r="P988"/>
  <c r="O988"/>
  <c r="N988"/>
  <c r="M988"/>
  <c r="L988"/>
  <c r="K988"/>
  <c r="J988"/>
  <c r="I988"/>
  <c r="H988"/>
  <c r="G988"/>
  <c r="F988"/>
  <c r="E988"/>
  <c r="D988"/>
  <c r="C988"/>
  <c r="B988"/>
  <c r="A988"/>
  <c r="AC987"/>
  <c r="Y987"/>
  <c r="X987"/>
  <c r="T987"/>
  <c r="S987"/>
  <c r="R987"/>
  <c r="Q987"/>
  <c r="P987"/>
  <c r="O987"/>
  <c r="N987"/>
  <c r="M987"/>
  <c r="L987"/>
  <c r="K987"/>
  <c r="J987"/>
  <c r="I987"/>
  <c r="H987"/>
  <c r="G987"/>
  <c r="F987"/>
  <c r="E987"/>
  <c r="D987"/>
  <c r="AB987" s="1"/>
  <c r="AA987" s="1"/>
  <c r="C987"/>
  <c r="B987"/>
  <c r="A987"/>
  <c r="AF986"/>
  <c r="AD986"/>
  <c r="AC986"/>
  <c r="AB986"/>
  <c r="X986"/>
  <c r="W986"/>
  <c r="V986"/>
  <c r="T986"/>
  <c r="S986"/>
  <c r="R986"/>
  <c r="Q986"/>
  <c r="P986"/>
  <c r="O986"/>
  <c r="N986"/>
  <c r="M986"/>
  <c r="L986"/>
  <c r="K986"/>
  <c r="J986"/>
  <c r="I986"/>
  <c r="H986"/>
  <c r="G986"/>
  <c r="F986"/>
  <c r="E986"/>
  <c r="Y986" s="1"/>
  <c r="D986"/>
  <c r="C986"/>
  <c r="B986"/>
  <c r="A986"/>
  <c r="AD985"/>
  <c r="X985"/>
  <c r="T985"/>
  <c r="AF985" s="1"/>
  <c r="S985"/>
  <c r="R985"/>
  <c r="Q985"/>
  <c r="P985"/>
  <c r="O985"/>
  <c r="N985"/>
  <c r="M985"/>
  <c r="L985"/>
  <c r="K985"/>
  <c r="J985"/>
  <c r="I985"/>
  <c r="H985"/>
  <c r="G985"/>
  <c r="F985"/>
  <c r="E985"/>
  <c r="D985"/>
  <c r="AB985" s="1"/>
  <c r="AA985" s="1"/>
  <c r="C985"/>
  <c r="B985"/>
  <c r="A985"/>
  <c r="AF984"/>
  <c r="AC984"/>
  <c r="AB984"/>
  <c r="AA984" s="1"/>
  <c r="X984"/>
  <c r="W984"/>
  <c r="T984"/>
  <c r="AE984" s="1"/>
  <c r="S984"/>
  <c r="R984"/>
  <c r="Q984"/>
  <c r="Z984" s="1"/>
  <c r="P984"/>
  <c r="O984"/>
  <c r="N984"/>
  <c r="M984"/>
  <c r="L984"/>
  <c r="K984"/>
  <c r="J984"/>
  <c r="I984"/>
  <c r="H984"/>
  <c r="G984"/>
  <c r="F984"/>
  <c r="E984"/>
  <c r="V984" s="1"/>
  <c r="D984"/>
  <c r="C984"/>
  <c r="B984"/>
  <c r="A984"/>
  <c r="AE983"/>
  <c r="Y983"/>
  <c r="T983"/>
  <c r="S983"/>
  <c r="R983"/>
  <c r="Q983"/>
  <c r="AF983" s="1"/>
  <c r="P983"/>
  <c r="O983"/>
  <c r="N983"/>
  <c r="M983"/>
  <c r="L983"/>
  <c r="K983"/>
  <c r="J983"/>
  <c r="I983"/>
  <c r="H983"/>
  <c r="G983"/>
  <c r="F983"/>
  <c r="E983"/>
  <c r="D983"/>
  <c r="C983"/>
  <c r="B983"/>
  <c r="A983"/>
  <c r="AD982"/>
  <c r="AC982"/>
  <c r="Y982"/>
  <c r="X982"/>
  <c r="W982"/>
  <c r="T982"/>
  <c r="AF982" s="1"/>
  <c r="S982"/>
  <c r="R982"/>
  <c r="Q982"/>
  <c r="P982"/>
  <c r="O982"/>
  <c r="N982"/>
  <c r="M982"/>
  <c r="L982"/>
  <c r="K982"/>
  <c r="J982"/>
  <c r="I982"/>
  <c r="H982"/>
  <c r="G982"/>
  <c r="F982"/>
  <c r="E982"/>
  <c r="V982" s="1"/>
  <c r="U982" s="1"/>
  <c r="D982"/>
  <c r="AB982" s="1"/>
  <c r="AA982" s="1"/>
  <c r="Z982" s="1"/>
  <c r="C982"/>
  <c r="B982"/>
  <c r="A982"/>
  <c r="AE981"/>
  <c r="T981"/>
  <c r="S981"/>
  <c r="R981"/>
  <c r="Q981"/>
  <c r="Z981" s="1"/>
  <c r="P981"/>
  <c r="O981"/>
  <c r="N981"/>
  <c r="M981"/>
  <c r="L981"/>
  <c r="K981"/>
  <c r="J981"/>
  <c r="I981"/>
  <c r="H981"/>
  <c r="G981"/>
  <c r="F981"/>
  <c r="E981"/>
  <c r="Y981" s="1"/>
  <c r="D981"/>
  <c r="AB981" s="1"/>
  <c r="AA981" s="1"/>
  <c r="C981"/>
  <c r="B981"/>
  <c r="A981"/>
  <c r="AC980"/>
  <c r="X980"/>
  <c r="W980"/>
  <c r="T980"/>
  <c r="AE980" s="1"/>
  <c r="S980"/>
  <c r="R980"/>
  <c r="Q980"/>
  <c r="P980"/>
  <c r="O980"/>
  <c r="N980"/>
  <c r="M980"/>
  <c r="L980"/>
  <c r="K980"/>
  <c r="J980"/>
  <c r="I980"/>
  <c r="H980"/>
  <c r="G980"/>
  <c r="F980"/>
  <c r="E980"/>
  <c r="V980" s="1"/>
  <c r="D980"/>
  <c r="AB980" s="1"/>
  <c r="AA980" s="1"/>
  <c r="C980"/>
  <c r="B980"/>
  <c r="A980"/>
  <c r="AF979"/>
  <c r="AC979"/>
  <c r="AB979"/>
  <c r="Z979"/>
  <c r="X979"/>
  <c r="W979"/>
  <c r="V979"/>
  <c r="T979"/>
  <c r="S979"/>
  <c r="R979"/>
  <c r="Q979"/>
  <c r="P979"/>
  <c r="O979"/>
  <c r="N979"/>
  <c r="AE979" s="1"/>
  <c r="M979"/>
  <c r="L979"/>
  <c r="K979"/>
  <c r="J979"/>
  <c r="I979"/>
  <c r="H979"/>
  <c r="G979"/>
  <c r="F979"/>
  <c r="E979"/>
  <c r="AD979" s="1"/>
  <c r="D979"/>
  <c r="C979"/>
  <c r="B979"/>
  <c r="A979"/>
  <c r="AE978"/>
  <c r="Y978"/>
  <c r="T978"/>
  <c r="S978"/>
  <c r="R978"/>
  <c r="Q978"/>
  <c r="Z978" s="1"/>
  <c r="P978"/>
  <c r="O978"/>
  <c r="N978"/>
  <c r="M978"/>
  <c r="L978"/>
  <c r="K978"/>
  <c r="J978"/>
  <c r="I978"/>
  <c r="H978"/>
  <c r="G978"/>
  <c r="F978"/>
  <c r="E978"/>
  <c r="D978"/>
  <c r="C978"/>
  <c r="B978"/>
  <c r="A978"/>
  <c r="AC977"/>
  <c r="X977"/>
  <c r="W977"/>
  <c r="T977"/>
  <c r="AE977" s="1"/>
  <c r="S977"/>
  <c r="R977"/>
  <c r="Q977"/>
  <c r="P977"/>
  <c r="O977"/>
  <c r="N977"/>
  <c r="M977"/>
  <c r="L977"/>
  <c r="K977"/>
  <c r="J977"/>
  <c r="I977"/>
  <c r="H977"/>
  <c r="G977"/>
  <c r="F977"/>
  <c r="E977"/>
  <c r="V977" s="1"/>
  <c r="D977"/>
  <c r="AB977" s="1"/>
  <c r="AA977" s="1"/>
  <c r="C977"/>
  <c r="B977"/>
  <c r="A977"/>
  <c r="AF976"/>
  <c r="AC976"/>
  <c r="AB976"/>
  <c r="Z976"/>
  <c r="X976"/>
  <c r="W976"/>
  <c r="V976"/>
  <c r="T976"/>
  <c r="S976"/>
  <c r="R976"/>
  <c r="Q976"/>
  <c r="P976"/>
  <c r="O976"/>
  <c r="N976"/>
  <c r="AE976" s="1"/>
  <c r="M976"/>
  <c r="L976"/>
  <c r="K976"/>
  <c r="J976"/>
  <c r="I976"/>
  <c r="H976"/>
  <c r="G976"/>
  <c r="F976"/>
  <c r="E976"/>
  <c r="AD976" s="1"/>
  <c r="D976"/>
  <c r="C976"/>
  <c r="B976"/>
  <c r="A976"/>
  <c r="AE975"/>
  <c r="AB975"/>
  <c r="Y975"/>
  <c r="T975"/>
  <c r="S975"/>
  <c r="R975"/>
  <c r="Q975"/>
  <c r="AF975" s="1"/>
  <c r="P975"/>
  <c r="O975"/>
  <c r="N975"/>
  <c r="M975"/>
  <c r="L975"/>
  <c r="K975"/>
  <c r="J975"/>
  <c r="I975"/>
  <c r="H975"/>
  <c r="G975"/>
  <c r="F975"/>
  <c r="E975"/>
  <c r="D975"/>
  <c r="C975"/>
  <c r="B975"/>
  <c r="A975"/>
  <c r="AD974"/>
  <c r="AC974"/>
  <c r="Y974"/>
  <c r="X974"/>
  <c r="W974"/>
  <c r="T974"/>
  <c r="AF974" s="1"/>
  <c r="S974"/>
  <c r="R974"/>
  <c r="Q974"/>
  <c r="P974"/>
  <c r="O974"/>
  <c r="N974"/>
  <c r="M974"/>
  <c r="L974"/>
  <c r="K974"/>
  <c r="J974"/>
  <c r="I974"/>
  <c r="H974"/>
  <c r="G974"/>
  <c r="F974"/>
  <c r="E974"/>
  <c r="V974" s="1"/>
  <c r="U974" s="1"/>
  <c r="D974"/>
  <c r="AB974" s="1"/>
  <c r="AA974" s="1"/>
  <c r="Z974" s="1"/>
  <c r="C974"/>
  <c r="B974"/>
  <c r="A974"/>
  <c r="AE973"/>
  <c r="T973"/>
  <c r="S973"/>
  <c r="R973"/>
  <c r="Q973"/>
  <c r="Z973" s="1"/>
  <c r="P973"/>
  <c r="O973"/>
  <c r="N973"/>
  <c r="M973"/>
  <c r="L973"/>
  <c r="K973"/>
  <c r="J973"/>
  <c r="I973"/>
  <c r="H973"/>
  <c r="G973"/>
  <c r="F973"/>
  <c r="E973"/>
  <c r="X973" s="1"/>
  <c r="D973"/>
  <c r="C973"/>
  <c r="B973"/>
  <c r="A973"/>
  <c r="AC972"/>
  <c r="AB972"/>
  <c r="AA972" s="1"/>
  <c r="X972"/>
  <c r="W972"/>
  <c r="T972"/>
  <c r="AE972" s="1"/>
  <c r="S972"/>
  <c r="R972"/>
  <c r="Q972"/>
  <c r="P972"/>
  <c r="O972"/>
  <c r="N972"/>
  <c r="M972"/>
  <c r="L972"/>
  <c r="K972"/>
  <c r="J972"/>
  <c r="I972"/>
  <c r="H972"/>
  <c r="G972"/>
  <c r="F972"/>
  <c r="E972"/>
  <c r="V972" s="1"/>
  <c r="D972"/>
  <c r="C972"/>
  <c r="B972"/>
  <c r="A972"/>
  <c r="AF971"/>
  <c r="AC971"/>
  <c r="AB971"/>
  <c r="Z971"/>
  <c r="X971"/>
  <c r="W971"/>
  <c r="V971"/>
  <c r="T971"/>
  <c r="S971"/>
  <c r="R971"/>
  <c r="Q971"/>
  <c r="P971"/>
  <c r="O971"/>
  <c r="N971"/>
  <c r="AE971" s="1"/>
  <c r="M971"/>
  <c r="L971"/>
  <c r="K971"/>
  <c r="J971"/>
  <c r="I971"/>
  <c r="H971"/>
  <c r="G971"/>
  <c r="F971"/>
  <c r="E971"/>
  <c r="AD971" s="1"/>
  <c r="D971"/>
  <c r="C971"/>
  <c r="B971"/>
  <c r="A971"/>
  <c r="AD970"/>
  <c r="Y970"/>
  <c r="X970"/>
  <c r="T970"/>
  <c r="AF970" s="1"/>
  <c r="S970"/>
  <c r="R970"/>
  <c r="Q970"/>
  <c r="P970"/>
  <c r="O970"/>
  <c r="N970"/>
  <c r="M970"/>
  <c r="L970"/>
  <c r="K970"/>
  <c r="J970"/>
  <c r="I970"/>
  <c r="H970"/>
  <c r="G970"/>
  <c r="F970"/>
  <c r="E970"/>
  <c r="D970"/>
  <c r="AB970" s="1"/>
  <c r="AA970" s="1"/>
  <c r="Z970" s="1"/>
  <c r="C970"/>
  <c r="B970"/>
  <c r="A970"/>
  <c r="AF969"/>
  <c r="AD969"/>
  <c r="AC969"/>
  <c r="AB969"/>
  <c r="X969"/>
  <c r="W969"/>
  <c r="V969"/>
  <c r="T969"/>
  <c r="S969"/>
  <c r="R969"/>
  <c r="Q969"/>
  <c r="Z969" s="1"/>
  <c r="Y969" s="1"/>
  <c r="P969"/>
  <c r="O969"/>
  <c r="N969"/>
  <c r="M969"/>
  <c r="L969"/>
  <c r="K969"/>
  <c r="J969"/>
  <c r="I969"/>
  <c r="H969"/>
  <c r="G969"/>
  <c r="F969"/>
  <c r="E969"/>
  <c r="U969" s="1"/>
  <c r="D969"/>
  <c r="C969"/>
  <c r="B969"/>
  <c r="A969"/>
  <c r="AB968"/>
  <c r="T968"/>
  <c r="S968"/>
  <c r="R968"/>
  <c r="Q968"/>
  <c r="AF968" s="1"/>
  <c r="P968"/>
  <c r="O968"/>
  <c r="N968"/>
  <c r="AE968" s="1"/>
  <c r="M968"/>
  <c r="L968"/>
  <c r="K968"/>
  <c r="J968"/>
  <c r="I968"/>
  <c r="H968"/>
  <c r="G968"/>
  <c r="F968"/>
  <c r="E968"/>
  <c r="AD968" s="1"/>
  <c r="D968"/>
  <c r="C968"/>
  <c r="B968"/>
  <c r="A968"/>
  <c r="AD967"/>
  <c r="AC967"/>
  <c r="X967"/>
  <c r="W967"/>
  <c r="T967"/>
  <c r="S967"/>
  <c r="R967"/>
  <c r="Q967"/>
  <c r="P967"/>
  <c r="O967"/>
  <c r="N967"/>
  <c r="M967"/>
  <c r="L967"/>
  <c r="K967"/>
  <c r="J967"/>
  <c r="I967"/>
  <c r="H967"/>
  <c r="G967"/>
  <c r="F967"/>
  <c r="E967"/>
  <c r="V967" s="1"/>
  <c r="D967"/>
  <c r="C967"/>
  <c r="B967"/>
  <c r="A967"/>
  <c r="AF966"/>
  <c r="AB966"/>
  <c r="Z966"/>
  <c r="W966"/>
  <c r="T966"/>
  <c r="S966"/>
  <c r="R966"/>
  <c r="Q966"/>
  <c r="P966"/>
  <c r="O966"/>
  <c r="N966"/>
  <c r="AE966" s="1"/>
  <c r="M966"/>
  <c r="L966"/>
  <c r="K966"/>
  <c r="J966"/>
  <c r="I966"/>
  <c r="H966"/>
  <c r="G966"/>
  <c r="F966"/>
  <c r="E966"/>
  <c r="D966"/>
  <c r="C966"/>
  <c r="B966"/>
  <c r="A966"/>
  <c r="AD965"/>
  <c r="AC965"/>
  <c r="Y965"/>
  <c r="X965"/>
  <c r="T965"/>
  <c r="S965"/>
  <c r="R965"/>
  <c r="Q965"/>
  <c r="P965"/>
  <c r="O965"/>
  <c r="N965"/>
  <c r="M965"/>
  <c r="L965"/>
  <c r="K965"/>
  <c r="J965"/>
  <c r="I965"/>
  <c r="H965"/>
  <c r="G965"/>
  <c r="F965"/>
  <c r="E965"/>
  <c r="W965" s="1"/>
  <c r="D965"/>
  <c r="AB965" s="1"/>
  <c r="AA965" s="1"/>
  <c r="C965"/>
  <c r="B965"/>
  <c r="A965"/>
  <c r="AF964"/>
  <c r="AC964"/>
  <c r="AB964"/>
  <c r="Z964"/>
  <c r="X964"/>
  <c r="W964"/>
  <c r="V964"/>
  <c r="T964"/>
  <c r="S964"/>
  <c r="R964"/>
  <c r="Q964"/>
  <c r="P964"/>
  <c r="O964"/>
  <c r="N964"/>
  <c r="AE964" s="1"/>
  <c r="M964"/>
  <c r="L964"/>
  <c r="K964"/>
  <c r="J964"/>
  <c r="I964"/>
  <c r="H964"/>
  <c r="G964"/>
  <c r="F964"/>
  <c r="E964"/>
  <c r="AD964" s="1"/>
  <c r="D964"/>
  <c r="C964"/>
  <c r="B964"/>
  <c r="A964"/>
  <c r="AE963"/>
  <c r="AB963"/>
  <c r="T963"/>
  <c r="S963"/>
  <c r="R963"/>
  <c r="Q963"/>
  <c r="AF963" s="1"/>
  <c r="P963"/>
  <c r="O963"/>
  <c r="N963"/>
  <c r="M963"/>
  <c r="L963"/>
  <c r="K963"/>
  <c r="J963"/>
  <c r="I963"/>
  <c r="H963"/>
  <c r="G963"/>
  <c r="F963"/>
  <c r="E963"/>
  <c r="AD963" s="1"/>
  <c r="D963"/>
  <c r="C963"/>
  <c r="B963"/>
  <c r="A963"/>
  <c r="AD962"/>
  <c r="AC962"/>
  <c r="AB962" s="1"/>
  <c r="X962"/>
  <c r="W962"/>
  <c r="V962"/>
  <c r="T962"/>
  <c r="AF962" s="1"/>
  <c r="S962"/>
  <c r="R962"/>
  <c r="Q962"/>
  <c r="P962"/>
  <c r="O962"/>
  <c r="N962"/>
  <c r="M962"/>
  <c r="L962"/>
  <c r="K962"/>
  <c r="J962"/>
  <c r="I962"/>
  <c r="H962"/>
  <c r="G962"/>
  <c r="F962"/>
  <c r="E962"/>
  <c r="Y962" s="1"/>
  <c r="D962"/>
  <c r="C962"/>
  <c r="B962"/>
  <c r="A962"/>
  <c r="AE961"/>
  <c r="AB961"/>
  <c r="T961"/>
  <c r="S961"/>
  <c r="R961"/>
  <c r="Q961"/>
  <c r="AF961" s="1"/>
  <c r="P961"/>
  <c r="O961"/>
  <c r="N961"/>
  <c r="M961"/>
  <c r="L961"/>
  <c r="K961"/>
  <c r="J961"/>
  <c r="I961"/>
  <c r="H961"/>
  <c r="G961"/>
  <c r="F961"/>
  <c r="E961"/>
  <c r="AD961" s="1"/>
  <c r="D961"/>
  <c r="C961"/>
  <c r="B961"/>
  <c r="A961"/>
  <c r="AC960"/>
  <c r="Y960"/>
  <c r="X960"/>
  <c r="T960"/>
  <c r="S960"/>
  <c r="R960"/>
  <c r="Q960"/>
  <c r="P960"/>
  <c r="O960"/>
  <c r="N960"/>
  <c r="M960"/>
  <c r="L960"/>
  <c r="K960"/>
  <c r="J960"/>
  <c r="I960"/>
  <c r="H960"/>
  <c r="G960"/>
  <c r="F960"/>
  <c r="E960"/>
  <c r="D960"/>
  <c r="AB960" s="1"/>
  <c r="AA960" s="1"/>
  <c r="C960"/>
  <c r="B960"/>
  <c r="A960"/>
  <c r="AF959"/>
  <c r="AC959"/>
  <c r="AB959"/>
  <c r="AA959" s="1"/>
  <c r="X959"/>
  <c r="W959"/>
  <c r="T959"/>
  <c r="AE959" s="1"/>
  <c r="S959"/>
  <c r="R959"/>
  <c r="Q959"/>
  <c r="Z959" s="1"/>
  <c r="P959"/>
  <c r="O959"/>
  <c r="N959"/>
  <c r="M959"/>
  <c r="L959"/>
  <c r="K959"/>
  <c r="J959"/>
  <c r="I959"/>
  <c r="H959"/>
  <c r="G959"/>
  <c r="F959"/>
  <c r="E959"/>
  <c r="V959" s="1"/>
  <c r="D959"/>
  <c r="C959"/>
  <c r="B959"/>
  <c r="A959"/>
  <c r="Y958"/>
  <c r="T958"/>
  <c r="AE958" s="1"/>
  <c r="S958"/>
  <c r="R958"/>
  <c r="Q958"/>
  <c r="P958"/>
  <c r="O958"/>
  <c r="N958"/>
  <c r="M958"/>
  <c r="L958"/>
  <c r="K958"/>
  <c r="J958"/>
  <c r="I958"/>
  <c r="H958"/>
  <c r="G958"/>
  <c r="F958"/>
  <c r="E958"/>
  <c r="D958"/>
  <c r="AB958" s="1"/>
  <c r="AA958" s="1"/>
  <c r="Z958" s="1"/>
  <c r="C958"/>
  <c r="B958"/>
  <c r="A958"/>
  <c r="AF957"/>
  <c r="AD957"/>
  <c r="AC957"/>
  <c r="AB957" s="1"/>
  <c r="AA957" s="1"/>
  <c r="Z957"/>
  <c r="X957"/>
  <c r="W957"/>
  <c r="V957"/>
  <c r="T957"/>
  <c r="S957"/>
  <c r="R957"/>
  <c r="Q957"/>
  <c r="P957"/>
  <c r="O957"/>
  <c r="N957"/>
  <c r="M957"/>
  <c r="L957"/>
  <c r="K957"/>
  <c r="J957"/>
  <c r="I957"/>
  <c r="H957"/>
  <c r="G957"/>
  <c r="F957"/>
  <c r="E957"/>
  <c r="Y957" s="1"/>
  <c r="D957"/>
  <c r="C957"/>
  <c r="B957"/>
  <c r="A957"/>
  <c r="AD956"/>
  <c r="AB956"/>
  <c r="Z956"/>
  <c r="V956"/>
  <c r="T956"/>
  <c r="S956"/>
  <c r="R956"/>
  <c r="Q956"/>
  <c r="AF956" s="1"/>
  <c r="P956"/>
  <c r="O956"/>
  <c r="N956"/>
  <c r="AE956" s="1"/>
  <c r="M956"/>
  <c r="L956"/>
  <c r="K956"/>
  <c r="J956"/>
  <c r="I956"/>
  <c r="H956"/>
  <c r="G956"/>
  <c r="F956"/>
  <c r="E956"/>
  <c r="D956"/>
  <c r="C956"/>
  <c r="B956"/>
  <c r="A956"/>
  <c r="Y955"/>
  <c r="T955"/>
  <c r="S955"/>
  <c r="R955"/>
  <c r="Q955"/>
  <c r="Z955" s="1"/>
  <c r="P955"/>
  <c r="O955"/>
  <c r="N955"/>
  <c r="M955"/>
  <c r="L955"/>
  <c r="K955"/>
  <c r="J955"/>
  <c r="I955"/>
  <c r="H955"/>
  <c r="G955"/>
  <c r="F955"/>
  <c r="E955"/>
  <c r="X955" s="1"/>
  <c r="D955"/>
  <c r="AB955" s="1"/>
  <c r="AA955" s="1"/>
  <c r="C955"/>
  <c r="B955"/>
  <c r="A955"/>
  <c r="AF954"/>
  <c r="AD954"/>
  <c r="AC954"/>
  <c r="AB954"/>
  <c r="X954"/>
  <c r="W954"/>
  <c r="V954"/>
  <c r="T954"/>
  <c r="S954"/>
  <c r="R954"/>
  <c r="Q954"/>
  <c r="P954"/>
  <c r="O954"/>
  <c r="N954"/>
  <c r="M954"/>
  <c r="L954"/>
  <c r="K954"/>
  <c r="J954"/>
  <c r="I954"/>
  <c r="H954"/>
  <c r="G954"/>
  <c r="F954"/>
  <c r="E954"/>
  <c r="Y954" s="1"/>
  <c r="D954"/>
  <c r="C954"/>
  <c r="B954"/>
  <c r="A954"/>
  <c r="AE953"/>
  <c r="Z953"/>
  <c r="Y953" s="1"/>
  <c r="T953"/>
  <c r="S953"/>
  <c r="R953"/>
  <c r="Q953"/>
  <c r="P953"/>
  <c r="O953"/>
  <c r="N953"/>
  <c r="M953"/>
  <c r="L953"/>
  <c r="K953"/>
  <c r="J953"/>
  <c r="I953"/>
  <c r="H953"/>
  <c r="G953"/>
  <c r="F953"/>
  <c r="E953"/>
  <c r="X953" s="1"/>
  <c r="D953"/>
  <c r="AB953" s="1"/>
  <c r="AA953" s="1"/>
  <c r="C953"/>
  <c r="B953"/>
  <c r="A953"/>
  <c r="AC952"/>
  <c r="X952"/>
  <c r="W952"/>
  <c r="T952"/>
  <c r="AE952" s="1"/>
  <c r="S952"/>
  <c r="R952"/>
  <c r="Q952"/>
  <c r="P952"/>
  <c r="O952"/>
  <c r="N952"/>
  <c r="M952"/>
  <c r="L952"/>
  <c r="K952"/>
  <c r="J952"/>
  <c r="I952"/>
  <c r="H952"/>
  <c r="G952"/>
  <c r="F952"/>
  <c r="E952"/>
  <c r="V952" s="1"/>
  <c r="D952"/>
  <c r="AB952" s="1"/>
  <c r="AA952" s="1"/>
  <c r="C952"/>
  <c r="B952"/>
  <c r="A952"/>
  <c r="AF951"/>
  <c r="Z951"/>
  <c r="V951"/>
  <c r="T951"/>
  <c r="S951"/>
  <c r="R951"/>
  <c r="Q951"/>
  <c r="P951"/>
  <c r="O951"/>
  <c r="N951"/>
  <c r="AE951" s="1"/>
  <c r="M951"/>
  <c r="L951"/>
  <c r="K951"/>
  <c r="J951"/>
  <c r="I951"/>
  <c r="H951"/>
  <c r="G951"/>
  <c r="F951"/>
  <c r="E951"/>
  <c r="D951"/>
  <c r="C951"/>
  <c r="B951"/>
  <c r="A951"/>
  <c r="AD950"/>
  <c r="AC950"/>
  <c r="Y950"/>
  <c r="X950"/>
  <c r="W950"/>
  <c r="T950"/>
  <c r="AF950" s="1"/>
  <c r="S950"/>
  <c r="R950"/>
  <c r="Q950"/>
  <c r="P950"/>
  <c r="O950"/>
  <c r="N950"/>
  <c r="M950"/>
  <c r="L950"/>
  <c r="K950"/>
  <c r="J950"/>
  <c r="I950"/>
  <c r="H950"/>
  <c r="G950"/>
  <c r="F950"/>
  <c r="E950"/>
  <c r="V950" s="1"/>
  <c r="U950" s="1"/>
  <c r="D950"/>
  <c r="AB950" s="1"/>
  <c r="C950"/>
  <c r="B950"/>
  <c r="A950"/>
  <c r="AD949"/>
  <c r="Y949"/>
  <c r="T949"/>
  <c r="AF949" s="1"/>
  <c r="S949"/>
  <c r="R949"/>
  <c r="Q949"/>
  <c r="P949"/>
  <c r="O949"/>
  <c r="N949"/>
  <c r="M949"/>
  <c r="L949"/>
  <c r="K949"/>
  <c r="J949"/>
  <c r="I949"/>
  <c r="H949"/>
  <c r="G949"/>
  <c r="F949"/>
  <c r="E949"/>
  <c r="D949"/>
  <c r="AB949" s="1"/>
  <c r="AA949" s="1"/>
  <c r="C949"/>
  <c r="B949"/>
  <c r="A949"/>
  <c r="AF948"/>
  <c r="AC948"/>
  <c r="AB948"/>
  <c r="AA948" s="1"/>
  <c r="X948"/>
  <c r="W948"/>
  <c r="T948"/>
  <c r="AE948" s="1"/>
  <c r="S948"/>
  <c r="R948"/>
  <c r="Q948"/>
  <c r="Z948" s="1"/>
  <c r="P948"/>
  <c r="O948"/>
  <c r="N948"/>
  <c r="M948"/>
  <c r="L948"/>
  <c r="K948"/>
  <c r="J948"/>
  <c r="I948"/>
  <c r="H948"/>
  <c r="G948"/>
  <c r="F948"/>
  <c r="E948"/>
  <c r="V948" s="1"/>
  <c r="D948"/>
  <c r="C948"/>
  <c r="B948"/>
  <c r="A948"/>
  <c r="AF947"/>
  <c r="AE947"/>
  <c r="AC947"/>
  <c r="AB947"/>
  <c r="AA947" s="1"/>
  <c r="Z947"/>
  <c r="X947"/>
  <c r="W947"/>
  <c r="V947"/>
  <c r="T947"/>
  <c r="S947"/>
  <c r="R947"/>
  <c r="Q947"/>
  <c r="P947"/>
  <c r="O947"/>
  <c r="N947"/>
  <c r="M947"/>
  <c r="L947"/>
  <c r="K947"/>
  <c r="J947"/>
  <c r="I947"/>
  <c r="H947"/>
  <c r="G947"/>
  <c r="F947"/>
  <c r="E947"/>
  <c r="AD947" s="1"/>
  <c r="D947"/>
  <c r="C947"/>
  <c r="B947"/>
  <c r="A947"/>
  <c r="AD946"/>
  <c r="Y946"/>
  <c r="X946"/>
  <c r="W946"/>
  <c r="T946"/>
  <c r="AF946" s="1"/>
  <c r="S946"/>
  <c r="R946"/>
  <c r="Q946"/>
  <c r="P946"/>
  <c r="O946"/>
  <c r="N946"/>
  <c r="AE946" s="1"/>
  <c r="M946"/>
  <c r="L946"/>
  <c r="K946"/>
  <c r="J946"/>
  <c r="I946"/>
  <c r="H946"/>
  <c r="G946"/>
  <c r="F946"/>
  <c r="E946"/>
  <c r="AC946" s="1"/>
  <c r="AB946" s="1"/>
  <c r="D946"/>
  <c r="C946"/>
  <c r="B946"/>
  <c r="A946"/>
  <c r="AE945"/>
  <c r="AB945"/>
  <c r="T945"/>
  <c r="S945"/>
  <c r="R945"/>
  <c r="Q945"/>
  <c r="AF945" s="1"/>
  <c r="P945"/>
  <c r="O945"/>
  <c r="N945"/>
  <c r="M945"/>
  <c r="L945"/>
  <c r="K945"/>
  <c r="J945"/>
  <c r="I945"/>
  <c r="H945"/>
  <c r="G945"/>
  <c r="F945"/>
  <c r="E945"/>
  <c r="AD945" s="1"/>
  <c r="D945"/>
  <c r="C945"/>
  <c r="B945"/>
  <c r="A945"/>
  <c r="AC944"/>
  <c r="X944"/>
  <c r="T944"/>
  <c r="S944"/>
  <c r="R944"/>
  <c r="Q944"/>
  <c r="P944"/>
  <c r="O944"/>
  <c r="N944"/>
  <c r="M944"/>
  <c r="L944"/>
  <c r="K944"/>
  <c r="J944"/>
  <c r="I944"/>
  <c r="H944"/>
  <c r="G944"/>
  <c r="F944"/>
  <c r="E944"/>
  <c r="D944"/>
  <c r="AB944" s="1"/>
  <c r="AA944" s="1"/>
  <c r="C944"/>
  <c r="B944"/>
  <c r="A944"/>
  <c r="AF943"/>
  <c r="AC943"/>
  <c r="AB943"/>
  <c r="AA943" s="1"/>
  <c r="X943"/>
  <c r="W943"/>
  <c r="T943"/>
  <c r="AE943" s="1"/>
  <c r="S943"/>
  <c r="R943"/>
  <c r="Q943"/>
  <c r="Z943" s="1"/>
  <c r="P943"/>
  <c r="O943"/>
  <c r="N943"/>
  <c r="M943"/>
  <c r="L943"/>
  <c r="K943"/>
  <c r="J943"/>
  <c r="I943"/>
  <c r="H943"/>
  <c r="G943"/>
  <c r="F943"/>
  <c r="E943"/>
  <c r="V943" s="1"/>
  <c r="D943"/>
  <c r="C943"/>
  <c r="B943"/>
  <c r="A943"/>
  <c r="Y942"/>
  <c r="X942" s="1"/>
  <c r="T942"/>
  <c r="AE942" s="1"/>
  <c r="S942"/>
  <c r="R942"/>
  <c r="Q942"/>
  <c r="P942"/>
  <c r="O942"/>
  <c r="N942"/>
  <c r="M942"/>
  <c r="L942"/>
  <c r="K942"/>
  <c r="J942"/>
  <c r="I942"/>
  <c r="H942"/>
  <c r="G942"/>
  <c r="F942"/>
  <c r="E942"/>
  <c r="D942"/>
  <c r="AB942" s="1"/>
  <c r="AA942" s="1"/>
  <c r="Z942" s="1"/>
  <c r="C942"/>
  <c r="B942"/>
  <c r="A942"/>
  <c r="AF941"/>
  <c r="AD941"/>
  <c r="AC941"/>
  <c r="AB941" s="1"/>
  <c r="AA941" s="1"/>
  <c r="Z941"/>
  <c r="X941"/>
  <c r="W941"/>
  <c r="V941"/>
  <c r="T941"/>
  <c r="S941"/>
  <c r="R941"/>
  <c r="Q941"/>
  <c r="P941"/>
  <c r="O941"/>
  <c r="N941"/>
  <c r="M941"/>
  <c r="L941"/>
  <c r="K941"/>
  <c r="J941"/>
  <c r="I941"/>
  <c r="H941"/>
  <c r="G941"/>
  <c r="F941"/>
  <c r="E941"/>
  <c r="Y941" s="1"/>
  <c r="D941"/>
  <c r="C941"/>
  <c r="B941"/>
  <c r="A941"/>
  <c r="AD940"/>
  <c r="AB940"/>
  <c r="Z940"/>
  <c r="V940"/>
  <c r="T940"/>
  <c r="S940"/>
  <c r="R940"/>
  <c r="Q940"/>
  <c r="AF940" s="1"/>
  <c r="P940"/>
  <c r="O940"/>
  <c r="N940"/>
  <c r="AE940" s="1"/>
  <c r="M940"/>
  <c r="L940"/>
  <c r="K940"/>
  <c r="J940"/>
  <c r="I940"/>
  <c r="H940"/>
  <c r="G940"/>
  <c r="F940"/>
  <c r="E940"/>
  <c r="D940"/>
  <c r="C940"/>
  <c r="B940"/>
  <c r="A940"/>
  <c r="Y939"/>
  <c r="T939"/>
  <c r="S939"/>
  <c r="R939"/>
  <c r="Q939"/>
  <c r="Z939" s="1"/>
  <c r="P939"/>
  <c r="O939"/>
  <c r="N939"/>
  <c r="M939"/>
  <c r="L939"/>
  <c r="K939"/>
  <c r="J939"/>
  <c r="I939"/>
  <c r="H939"/>
  <c r="G939"/>
  <c r="F939"/>
  <c r="E939"/>
  <c r="X939" s="1"/>
  <c r="D939"/>
  <c r="AB939" s="1"/>
  <c r="AA939" s="1"/>
  <c r="C939"/>
  <c r="B939"/>
  <c r="A939"/>
  <c r="AF938"/>
  <c r="AD938"/>
  <c r="AC938"/>
  <c r="AB938"/>
  <c r="X938"/>
  <c r="W938"/>
  <c r="V938"/>
  <c r="T938"/>
  <c r="S938"/>
  <c r="R938"/>
  <c r="Q938"/>
  <c r="P938"/>
  <c r="O938"/>
  <c r="N938"/>
  <c r="M938"/>
  <c r="L938"/>
  <c r="K938"/>
  <c r="J938"/>
  <c r="I938"/>
  <c r="H938"/>
  <c r="G938"/>
  <c r="F938"/>
  <c r="E938"/>
  <c r="Y938" s="1"/>
  <c r="D938"/>
  <c r="C938"/>
  <c r="B938"/>
  <c r="A938"/>
  <c r="AE937"/>
  <c r="Z937"/>
  <c r="Y937" s="1"/>
  <c r="T937"/>
  <c r="S937"/>
  <c r="R937"/>
  <c r="Q937"/>
  <c r="P937"/>
  <c r="O937"/>
  <c r="N937"/>
  <c r="M937"/>
  <c r="L937"/>
  <c r="K937"/>
  <c r="J937"/>
  <c r="I937"/>
  <c r="H937"/>
  <c r="G937"/>
  <c r="F937"/>
  <c r="E937"/>
  <c r="X937" s="1"/>
  <c r="D937"/>
  <c r="AB937" s="1"/>
  <c r="AA937" s="1"/>
  <c r="C937"/>
  <c r="B937"/>
  <c r="A937"/>
  <c r="AC936"/>
  <c r="X936"/>
  <c r="W936"/>
  <c r="T936"/>
  <c r="AE936" s="1"/>
  <c r="S936"/>
  <c r="R936"/>
  <c r="Q936"/>
  <c r="P936"/>
  <c r="O936"/>
  <c r="N936"/>
  <c r="M936"/>
  <c r="L936"/>
  <c r="K936"/>
  <c r="J936"/>
  <c r="I936"/>
  <c r="H936"/>
  <c r="G936"/>
  <c r="F936"/>
  <c r="E936"/>
  <c r="V936" s="1"/>
  <c r="D936"/>
  <c r="AB936" s="1"/>
  <c r="AA936" s="1"/>
  <c r="C936"/>
  <c r="B936"/>
  <c r="A936"/>
  <c r="AF935"/>
  <c r="Z935"/>
  <c r="V935"/>
  <c r="T935"/>
  <c r="S935"/>
  <c r="R935"/>
  <c r="Q935"/>
  <c r="P935"/>
  <c r="O935"/>
  <c r="N935"/>
  <c r="AE935" s="1"/>
  <c r="M935"/>
  <c r="L935"/>
  <c r="K935"/>
  <c r="J935"/>
  <c r="I935"/>
  <c r="H935"/>
  <c r="G935"/>
  <c r="F935"/>
  <c r="E935"/>
  <c r="D935"/>
  <c r="C935"/>
  <c r="B935"/>
  <c r="A935"/>
  <c r="AD934"/>
  <c r="AC934"/>
  <c r="Y934"/>
  <c r="X934"/>
  <c r="W934"/>
  <c r="T934"/>
  <c r="AF934" s="1"/>
  <c r="S934"/>
  <c r="R934"/>
  <c r="Q934"/>
  <c r="P934"/>
  <c r="O934"/>
  <c r="N934"/>
  <c r="M934"/>
  <c r="L934"/>
  <c r="K934"/>
  <c r="J934"/>
  <c r="I934"/>
  <c r="H934"/>
  <c r="G934"/>
  <c r="F934"/>
  <c r="E934"/>
  <c r="V934" s="1"/>
  <c r="U934" s="1"/>
  <c r="D934"/>
  <c r="AB934" s="1"/>
  <c r="C934"/>
  <c r="B934"/>
  <c r="A934"/>
  <c r="AD933"/>
  <c r="Y933"/>
  <c r="T933"/>
  <c r="AF933" s="1"/>
  <c r="S933"/>
  <c r="R933"/>
  <c r="Q933"/>
  <c r="P933"/>
  <c r="O933"/>
  <c r="N933"/>
  <c r="M933"/>
  <c r="L933"/>
  <c r="K933"/>
  <c r="J933"/>
  <c r="I933"/>
  <c r="H933"/>
  <c r="G933"/>
  <c r="F933"/>
  <c r="E933"/>
  <c r="D933"/>
  <c r="AB933" s="1"/>
  <c r="AA933" s="1"/>
  <c r="C933"/>
  <c r="B933"/>
  <c r="A933"/>
  <c r="AF932"/>
  <c r="AC932"/>
  <c r="AB932"/>
  <c r="AA932" s="1"/>
  <c r="X932"/>
  <c r="W932"/>
  <c r="T932"/>
  <c r="AE932" s="1"/>
  <c r="S932"/>
  <c r="R932"/>
  <c r="Q932"/>
  <c r="Z932" s="1"/>
  <c r="P932"/>
  <c r="O932"/>
  <c r="N932"/>
  <c r="M932"/>
  <c r="L932"/>
  <c r="K932"/>
  <c r="J932"/>
  <c r="I932"/>
  <c r="H932"/>
  <c r="G932"/>
  <c r="F932"/>
  <c r="E932"/>
  <c r="V932" s="1"/>
  <c r="D932"/>
  <c r="C932"/>
  <c r="B932"/>
  <c r="A932"/>
  <c r="AE931"/>
  <c r="AC931"/>
  <c r="AB931"/>
  <c r="AA931" s="1"/>
  <c r="X931"/>
  <c r="W931"/>
  <c r="V931"/>
  <c r="T931"/>
  <c r="AF931" s="1"/>
  <c r="S931"/>
  <c r="R931"/>
  <c r="Q931"/>
  <c r="P931"/>
  <c r="O931"/>
  <c r="N931"/>
  <c r="M931"/>
  <c r="L931"/>
  <c r="K931"/>
  <c r="J931"/>
  <c r="I931"/>
  <c r="H931"/>
  <c r="G931"/>
  <c r="F931"/>
  <c r="E931"/>
  <c r="AD931" s="1"/>
  <c r="D931"/>
  <c r="C931"/>
  <c r="B931"/>
  <c r="A931"/>
  <c r="AF930"/>
  <c r="AE930"/>
  <c r="AD930"/>
  <c r="Y930"/>
  <c r="X930"/>
  <c r="W930"/>
  <c r="T930"/>
  <c r="S930"/>
  <c r="R930"/>
  <c r="Q930"/>
  <c r="P930"/>
  <c r="O930"/>
  <c r="N930"/>
  <c r="M930"/>
  <c r="L930"/>
  <c r="K930"/>
  <c r="J930"/>
  <c r="I930"/>
  <c r="H930"/>
  <c r="G930"/>
  <c r="F930"/>
  <c r="E930"/>
  <c r="AC930" s="1"/>
  <c r="AB930" s="1"/>
  <c r="AA930" s="1"/>
  <c r="Z930" s="1"/>
  <c r="D930"/>
  <c r="C930"/>
  <c r="B930"/>
  <c r="A930"/>
  <c r="AE929"/>
  <c r="AD929"/>
  <c r="AB929"/>
  <c r="Y929"/>
  <c r="W929"/>
  <c r="V929"/>
  <c r="T929"/>
  <c r="S929"/>
  <c r="R929"/>
  <c r="Q929"/>
  <c r="AF929" s="1"/>
  <c r="P929"/>
  <c r="O929"/>
  <c r="N929"/>
  <c r="M929"/>
  <c r="L929"/>
  <c r="K929"/>
  <c r="J929"/>
  <c r="I929"/>
  <c r="H929"/>
  <c r="G929"/>
  <c r="F929"/>
  <c r="E929"/>
  <c r="D929"/>
  <c r="C929"/>
  <c r="B929"/>
  <c r="A929"/>
  <c r="AD928"/>
  <c r="AC928"/>
  <c r="Y928"/>
  <c r="X928"/>
  <c r="V928"/>
  <c r="T928"/>
  <c r="AF928" s="1"/>
  <c r="S928"/>
  <c r="R928"/>
  <c r="Q928"/>
  <c r="Z928" s="1"/>
  <c r="P928"/>
  <c r="O928"/>
  <c r="N928"/>
  <c r="M928"/>
  <c r="L928"/>
  <c r="K928"/>
  <c r="J928"/>
  <c r="I928"/>
  <c r="H928"/>
  <c r="G928"/>
  <c r="F928"/>
  <c r="E928"/>
  <c r="W928" s="1"/>
  <c r="D928"/>
  <c r="AB928" s="1"/>
  <c r="AA928" s="1"/>
  <c r="C928"/>
  <c r="B928"/>
  <c r="A928"/>
  <c r="AD927"/>
  <c r="AC927"/>
  <c r="Y927"/>
  <c r="X927"/>
  <c r="W927"/>
  <c r="T927"/>
  <c r="AE927" s="1"/>
  <c r="S927"/>
  <c r="R927"/>
  <c r="Q927"/>
  <c r="P927"/>
  <c r="O927"/>
  <c r="N927"/>
  <c r="M927"/>
  <c r="L927"/>
  <c r="K927"/>
  <c r="J927"/>
  <c r="I927"/>
  <c r="H927"/>
  <c r="G927"/>
  <c r="F927"/>
  <c r="E927"/>
  <c r="V927" s="1"/>
  <c r="D927"/>
  <c r="AB927" s="1"/>
  <c r="AA927" s="1"/>
  <c r="C927"/>
  <c r="B927"/>
  <c r="A927"/>
  <c r="AF926"/>
  <c r="Y926"/>
  <c r="X926" s="1"/>
  <c r="T926"/>
  <c r="S926"/>
  <c r="R926"/>
  <c r="Q926"/>
  <c r="P926"/>
  <c r="O926"/>
  <c r="N926"/>
  <c r="AE926" s="1"/>
  <c r="M926"/>
  <c r="L926"/>
  <c r="K926"/>
  <c r="J926"/>
  <c r="I926"/>
  <c r="H926"/>
  <c r="G926"/>
  <c r="F926"/>
  <c r="E926"/>
  <c r="V926" s="1"/>
  <c r="D926"/>
  <c r="AB926" s="1"/>
  <c r="AA926" s="1"/>
  <c r="Z926" s="1"/>
  <c r="C926"/>
  <c r="B926"/>
  <c r="A926"/>
  <c r="AD925"/>
  <c r="AC925"/>
  <c r="X925"/>
  <c r="W925"/>
  <c r="V925"/>
  <c r="T925"/>
  <c r="S925"/>
  <c r="R925"/>
  <c r="Q925"/>
  <c r="P925"/>
  <c r="O925"/>
  <c r="N925"/>
  <c r="M925"/>
  <c r="L925"/>
  <c r="K925"/>
  <c r="J925"/>
  <c r="I925"/>
  <c r="H925"/>
  <c r="G925"/>
  <c r="F925"/>
  <c r="E925"/>
  <c r="Y925" s="1"/>
  <c r="D925"/>
  <c r="C925"/>
  <c r="B925"/>
  <c r="A925"/>
  <c r="AD924"/>
  <c r="AB924"/>
  <c r="W924"/>
  <c r="T924"/>
  <c r="S924"/>
  <c r="R924"/>
  <c r="Q924"/>
  <c r="AF924" s="1"/>
  <c r="P924"/>
  <c r="O924"/>
  <c r="N924"/>
  <c r="AE924" s="1"/>
  <c r="M924"/>
  <c r="L924"/>
  <c r="K924"/>
  <c r="J924"/>
  <c r="I924"/>
  <c r="H924"/>
  <c r="G924"/>
  <c r="F924"/>
  <c r="E924"/>
  <c r="V924" s="1"/>
  <c r="D924"/>
  <c r="C924"/>
  <c r="B924"/>
  <c r="A924"/>
  <c r="AD923"/>
  <c r="X923"/>
  <c r="T923"/>
  <c r="S923"/>
  <c r="R923"/>
  <c r="Q923"/>
  <c r="Z923" s="1"/>
  <c r="P923"/>
  <c r="O923"/>
  <c r="N923"/>
  <c r="M923"/>
  <c r="L923"/>
  <c r="K923"/>
  <c r="J923"/>
  <c r="I923"/>
  <c r="H923"/>
  <c r="G923"/>
  <c r="F923"/>
  <c r="E923"/>
  <c r="W923" s="1"/>
  <c r="D923"/>
  <c r="AB923" s="1"/>
  <c r="C923"/>
  <c r="B923"/>
  <c r="A923"/>
  <c r="AD922"/>
  <c r="AC922"/>
  <c r="X922"/>
  <c r="W922"/>
  <c r="V922"/>
  <c r="T922"/>
  <c r="S922"/>
  <c r="R922"/>
  <c r="Q922"/>
  <c r="P922"/>
  <c r="O922"/>
  <c r="N922"/>
  <c r="M922"/>
  <c r="L922"/>
  <c r="K922"/>
  <c r="J922"/>
  <c r="I922"/>
  <c r="H922"/>
  <c r="G922"/>
  <c r="F922"/>
  <c r="E922"/>
  <c r="Y922" s="1"/>
  <c r="D922"/>
  <c r="AB922" s="1"/>
  <c r="AA922" s="1"/>
  <c r="Z922" s="1"/>
  <c r="C922"/>
  <c r="B922"/>
  <c r="A922"/>
  <c r="AD921"/>
  <c r="V921"/>
  <c r="T921"/>
  <c r="AE921" s="1"/>
  <c r="S921"/>
  <c r="R921"/>
  <c r="Q921"/>
  <c r="P921"/>
  <c r="O921"/>
  <c r="N921"/>
  <c r="M921"/>
  <c r="L921"/>
  <c r="K921"/>
  <c r="J921"/>
  <c r="I921"/>
  <c r="H921"/>
  <c r="G921"/>
  <c r="F921"/>
  <c r="E921"/>
  <c r="D921"/>
  <c r="AB921" s="1"/>
  <c r="AA921" s="1"/>
  <c r="C921"/>
  <c r="B921"/>
  <c r="A921"/>
  <c r="AC920"/>
  <c r="Y920"/>
  <c r="W920"/>
  <c r="T920"/>
  <c r="AE920" s="1"/>
  <c r="S920"/>
  <c r="R920"/>
  <c r="Q920"/>
  <c r="P920"/>
  <c r="O920"/>
  <c r="N920"/>
  <c r="M920"/>
  <c r="L920"/>
  <c r="K920"/>
  <c r="J920"/>
  <c r="I920"/>
  <c r="H920"/>
  <c r="G920"/>
  <c r="F920"/>
  <c r="E920"/>
  <c r="V920" s="1"/>
  <c r="D920"/>
  <c r="AB920" s="1"/>
  <c r="AA920" s="1"/>
  <c r="C920"/>
  <c r="B920"/>
  <c r="A920"/>
  <c r="AF919"/>
  <c r="AC919"/>
  <c r="AB919" s="1"/>
  <c r="Y919"/>
  <c r="V919"/>
  <c r="T919"/>
  <c r="S919"/>
  <c r="R919"/>
  <c r="Q919"/>
  <c r="Z919" s="1"/>
  <c r="P919"/>
  <c r="O919"/>
  <c r="N919"/>
  <c r="AE919" s="1"/>
  <c r="M919"/>
  <c r="L919"/>
  <c r="K919"/>
  <c r="J919"/>
  <c r="I919"/>
  <c r="H919"/>
  <c r="G919"/>
  <c r="F919"/>
  <c r="E919"/>
  <c r="D919"/>
  <c r="C919"/>
  <c r="B919"/>
  <c r="A919"/>
  <c r="AD918"/>
  <c r="AC918"/>
  <c r="Y918"/>
  <c r="X918"/>
  <c r="W918"/>
  <c r="T918"/>
  <c r="AF918" s="1"/>
  <c r="S918"/>
  <c r="R918"/>
  <c r="Q918"/>
  <c r="P918"/>
  <c r="O918"/>
  <c r="N918"/>
  <c r="M918"/>
  <c r="L918"/>
  <c r="K918"/>
  <c r="J918"/>
  <c r="I918"/>
  <c r="H918"/>
  <c r="G918"/>
  <c r="F918"/>
  <c r="E918"/>
  <c r="V918" s="1"/>
  <c r="U918" s="1"/>
  <c r="D918"/>
  <c r="AB918" s="1"/>
  <c r="AA918" s="1"/>
  <c r="Z918" s="1"/>
  <c r="C918"/>
  <c r="B918"/>
  <c r="A918"/>
  <c r="AD917"/>
  <c r="Y917"/>
  <c r="W917"/>
  <c r="T917"/>
  <c r="AF917" s="1"/>
  <c r="S917"/>
  <c r="R917"/>
  <c r="Q917"/>
  <c r="P917"/>
  <c r="O917"/>
  <c r="N917"/>
  <c r="M917"/>
  <c r="L917"/>
  <c r="K917"/>
  <c r="J917"/>
  <c r="I917"/>
  <c r="H917"/>
  <c r="G917"/>
  <c r="F917"/>
  <c r="E917"/>
  <c r="D917"/>
  <c r="AB917" s="1"/>
  <c r="AA917" s="1"/>
  <c r="C917"/>
  <c r="B917"/>
  <c r="A917"/>
  <c r="AD916"/>
  <c r="AC916"/>
  <c r="Y916"/>
  <c r="X916"/>
  <c r="W916"/>
  <c r="T916"/>
  <c r="AE916" s="1"/>
  <c r="S916"/>
  <c r="R916"/>
  <c r="Q916"/>
  <c r="P916"/>
  <c r="O916"/>
  <c r="N916"/>
  <c r="M916"/>
  <c r="L916"/>
  <c r="K916"/>
  <c r="J916"/>
  <c r="I916"/>
  <c r="H916"/>
  <c r="G916"/>
  <c r="F916"/>
  <c r="E916"/>
  <c r="V916" s="1"/>
  <c r="D916"/>
  <c r="AB916" s="1"/>
  <c r="AA916" s="1"/>
  <c r="C916"/>
  <c r="B916"/>
  <c r="A916"/>
  <c r="AC915"/>
  <c r="X915"/>
  <c r="W915"/>
  <c r="V915"/>
  <c r="T915"/>
  <c r="AF915" s="1"/>
  <c r="S915"/>
  <c r="R915"/>
  <c r="Q915"/>
  <c r="P915"/>
  <c r="O915"/>
  <c r="N915"/>
  <c r="M915"/>
  <c r="L915"/>
  <c r="K915"/>
  <c r="J915"/>
  <c r="I915"/>
  <c r="H915"/>
  <c r="G915"/>
  <c r="F915"/>
  <c r="E915"/>
  <c r="AD915" s="1"/>
  <c r="D915"/>
  <c r="AB915" s="1"/>
  <c r="AA915" s="1"/>
  <c r="C915"/>
  <c r="B915"/>
  <c r="A915"/>
  <c r="AF914"/>
  <c r="AD914"/>
  <c r="Y914"/>
  <c r="X914"/>
  <c r="W914" s="1"/>
  <c r="V914"/>
  <c r="T914"/>
  <c r="AE914" s="1"/>
  <c r="S914"/>
  <c r="R914"/>
  <c r="Q914"/>
  <c r="P914"/>
  <c r="O914"/>
  <c r="N914"/>
  <c r="M914"/>
  <c r="L914"/>
  <c r="K914"/>
  <c r="J914"/>
  <c r="I914"/>
  <c r="H914"/>
  <c r="G914"/>
  <c r="F914"/>
  <c r="E914"/>
  <c r="AC914" s="1"/>
  <c r="D914"/>
  <c r="C914"/>
  <c r="B914"/>
  <c r="A914"/>
  <c r="AD913"/>
  <c r="AB913"/>
  <c r="W913"/>
  <c r="T913"/>
  <c r="S913"/>
  <c r="R913"/>
  <c r="Q913"/>
  <c r="AF913" s="1"/>
  <c r="P913"/>
  <c r="O913"/>
  <c r="N913"/>
  <c r="AE913" s="1"/>
  <c r="M913"/>
  <c r="L913"/>
  <c r="K913"/>
  <c r="J913"/>
  <c r="I913"/>
  <c r="H913"/>
  <c r="G913"/>
  <c r="F913"/>
  <c r="E913"/>
  <c r="V913" s="1"/>
  <c r="D913"/>
  <c r="C913"/>
  <c r="B913"/>
  <c r="A913"/>
  <c r="AD912"/>
  <c r="X912"/>
  <c r="T912"/>
  <c r="S912"/>
  <c r="R912"/>
  <c r="Q912"/>
  <c r="Z912" s="1"/>
  <c r="P912"/>
  <c r="O912"/>
  <c r="N912"/>
  <c r="M912"/>
  <c r="L912"/>
  <c r="K912"/>
  <c r="J912"/>
  <c r="I912"/>
  <c r="H912"/>
  <c r="G912"/>
  <c r="F912"/>
  <c r="E912"/>
  <c r="W912" s="1"/>
  <c r="D912"/>
  <c r="AB912" s="1"/>
  <c r="C912"/>
  <c r="B912"/>
  <c r="A912"/>
  <c r="AD911"/>
  <c r="AB911"/>
  <c r="AA911" s="1"/>
  <c r="X911"/>
  <c r="T911"/>
  <c r="AE911" s="1"/>
  <c r="S911"/>
  <c r="R911"/>
  <c r="Q911"/>
  <c r="Z911" s="1"/>
  <c r="P911"/>
  <c r="O911"/>
  <c r="N911"/>
  <c r="M911"/>
  <c r="L911"/>
  <c r="K911"/>
  <c r="J911"/>
  <c r="I911"/>
  <c r="H911"/>
  <c r="G911"/>
  <c r="F911"/>
  <c r="E911"/>
  <c r="V911" s="1"/>
  <c r="D911"/>
  <c r="C911"/>
  <c r="B911"/>
  <c r="A911"/>
  <c r="V910"/>
  <c r="T910"/>
  <c r="AF910" s="1"/>
  <c r="S910"/>
  <c r="R910"/>
  <c r="Q910"/>
  <c r="P910"/>
  <c r="O910"/>
  <c r="N910"/>
  <c r="AE910" s="1"/>
  <c r="M910"/>
  <c r="L910"/>
  <c r="K910"/>
  <c r="J910"/>
  <c r="I910"/>
  <c r="H910"/>
  <c r="G910"/>
  <c r="F910"/>
  <c r="E910"/>
  <c r="D910"/>
  <c r="AB910" s="1"/>
  <c r="AA910" s="1"/>
  <c r="Z910" s="1"/>
  <c r="C910"/>
  <c r="B910"/>
  <c r="A910"/>
  <c r="AF909"/>
  <c r="AD909"/>
  <c r="AC909"/>
  <c r="AB909" s="1"/>
  <c r="AA909" s="1"/>
  <c r="X909"/>
  <c r="W909"/>
  <c r="V909"/>
  <c r="T909"/>
  <c r="AE909" s="1"/>
  <c r="S909"/>
  <c r="R909"/>
  <c r="Q909"/>
  <c r="P909"/>
  <c r="O909"/>
  <c r="N909"/>
  <c r="M909"/>
  <c r="L909"/>
  <c r="K909"/>
  <c r="J909"/>
  <c r="I909"/>
  <c r="H909"/>
  <c r="G909"/>
  <c r="F909"/>
  <c r="E909"/>
  <c r="Y909" s="1"/>
  <c r="D909"/>
  <c r="C909"/>
  <c r="B909"/>
  <c r="A909"/>
  <c r="AB908"/>
  <c r="Y908"/>
  <c r="V908"/>
  <c r="T908"/>
  <c r="S908"/>
  <c r="R908"/>
  <c r="Q908"/>
  <c r="AF908" s="1"/>
  <c r="P908"/>
  <c r="O908"/>
  <c r="N908"/>
  <c r="AE908" s="1"/>
  <c r="M908"/>
  <c r="L908"/>
  <c r="K908"/>
  <c r="J908"/>
  <c r="I908"/>
  <c r="H908"/>
  <c r="G908"/>
  <c r="F908"/>
  <c r="E908"/>
  <c r="D908"/>
  <c r="C908"/>
  <c r="B908"/>
  <c r="A908"/>
  <c r="AC907"/>
  <c r="Y907"/>
  <c r="V907"/>
  <c r="T907"/>
  <c r="AF907" s="1"/>
  <c r="S907"/>
  <c r="R907"/>
  <c r="Q907"/>
  <c r="Z907" s="1"/>
  <c r="P907"/>
  <c r="O907"/>
  <c r="N907"/>
  <c r="M907"/>
  <c r="L907"/>
  <c r="K907"/>
  <c r="J907"/>
  <c r="I907"/>
  <c r="H907"/>
  <c r="G907"/>
  <c r="F907"/>
  <c r="E907"/>
  <c r="W907" s="1"/>
  <c r="D907"/>
  <c r="AB907" s="1"/>
  <c r="C907"/>
  <c r="B907"/>
  <c r="A907"/>
  <c r="AF906"/>
  <c r="AD906"/>
  <c r="AC906"/>
  <c r="X906"/>
  <c r="W906"/>
  <c r="V906"/>
  <c r="T906"/>
  <c r="AE906" s="1"/>
  <c r="S906"/>
  <c r="R906"/>
  <c r="Q906"/>
  <c r="P906"/>
  <c r="O906"/>
  <c r="N906"/>
  <c r="M906"/>
  <c r="L906"/>
  <c r="K906"/>
  <c r="J906"/>
  <c r="I906"/>
  <c r="H906"/>
  <c r="G906"/>
  <c r="F906"/>
  <c r="E906"/>
  <c r="Y906" s="1"/>
  <c r="D906"/>
  <c r="AB906" s="1"/>
  <c r="AA906" s="1"/>
  <c r="Z906" s="1"/>
  <c r="C906"/>
  <c r="B906"/>
  <c r="A906"/>
  <c r="AE905"/>
  <c r="AB905"/>
  <c r="AA905" s="1"/>
  <c r="T905"/>
  <c r="AF905" s="1"/>
  <c r="S905"/>
  <c r="R905"/>
  <c r="Q905"/>
  <c r="Z905" s="1"/>
  <c r="Y905" s="1"/>
  <c r="P905"/>
  <c r="O905"/>
  <c r="N905"/>
  <c r="M905"/>
  <c r="L905"/>
  <c r="K905"/>
  <c r="J905"/>
  <c r="I905"/>
  <c r="H905"/>
  <c r="G905"/>
  <c r="F905"/>
  <c r="E905"/>
  <c r="AD905" s="1"/>
  <c r="D905"/>
  <c r="C905"/>
  <c r="B905"/>
  <c r="A905"/>
  <c r="AB904"/>
  <c r="AA904" s="1"/>
  <c r="T904"/>
  <c r="AE904" s="1"/>
  <c r="S904"/>
  <c r="R904"/>
  <c r="Q904"/>
  <c r="Z904" s="1"/>
  <c r="P904"/>
  <c r="O904"/>
  <c r="N904"/>
  <c r="M904"/>
  <c r="L904"/>
  <c r="K904"/>
  <c r="J904"/>
  <c r="I904"/>
  <c r="H904"/>
  <c r="G904"/>
  <c r="F904"/>
  <c r="E904"/>
  <c r="V904" s="1"/>
  <c r="D904"/>
  <c r="C904"/>
  <c r="B904"/>
  <c r="A904"/>
  <c r="AE903"/>
  <c r="T903"/>
  <c r="S903"/>
  <c r="R903"/>
  <c r="Q903"/>
  <c r="Z903" s="1"/>
  <c r="P903"/>
  <c r="O903"/>
  <c r="N903"/>
  <c r="M903"/>
  <c r="L903"/>
  <c r="K903"/>
  <c r="J903"/>
  <c r="I903"/>
  <c r="H903"/>
  <c r="G903"/>
  <c r="F903"/>
  <c r="E903"/>
  <c r="AC903" s="1"/>
  <c r="AB903" s="1"/>
  <c r="AA903" s="1"/>
  <c r="D903"/>
  <c r="C903"/>
  <c r="B903"/>
  <c r="A903"/>
  <c r="AD902"/>
  <c r="AC902"/>
  <c r="Y902"/>
  <c r="X902"/>
  <c r="W902"/>
  <c r="T902"/>
  <c r="AF902" s="1"/>
  <c r="S902"/>
  <c r="R902"/>
  <c r="Q902"/>
  <c r="P902"/>
  <c r="O902"/>
  <c r="N902"/>
  <c r="AE902" s="1"/>
  <c r="M902"/>
  <c r="L902"/>
  <c r="K902"/>
  <c r="J902"/>
  <c r="I902"/>
  <c r="H902"/>
  <c r="G902"/>
  <c r="F902"/>
  <c r="E902"/>
  <c r="V902" s="1"/>
  <c r="U902" s="1"/>
  <c r="D902"/>
  <c r="AB902" s="1"/>
  <c r="C902"/>
  <c r="B902"/>
  <c r="A902"/>
  <c r="AE901"/>
  <c r="AB901"/>
  <c r="AA901" s="1"/>
  <c r="Y901"/>
  <c r="T901"/>
  <c r="AF901" s="1"/>
  <c r="S901"/>
  <c r="R901"/>
  <c r="Q901"/>
  <c r="Z901" s="1"/>
  <c r="P901"/>
  <c r="O901"/>
  <c r="N901"/>
  <c r="M901"/>
  <c r="L901"/>
  <c r="K901"/>
  <c r="J901"/>
  <c r="I901"/>
  <c r="H901"/>
  <c r="G901"/>
  <c r="F901"/>
  <c r="E901"/>
  <c r="AD901" s="1"/>
  <c r="D901"/>
  <c r="C901"/>
  <c r="B901"/>
  <c r="A901"/>
  <c r="AD900"/>
  <c r="AB900"/>
  <c r="AA900" s="1"/>
  <c r="X900"/>
  <c r="T900"/>
  <c r="AE900" s="1"/>
  <c r="S900"/>
  <c r="R900"/>
  <c r="Q900"/>
  <c r="Z900" s="1"/>
  <c r="P900"/>
  <c r="O900"/>
  <c r="N900"/>
  <c r="M900"/>
  <c r="L900"/>
  <c r="K900"/>
  <c r="J900"/>
  <c r="I900"/>
  <c r="H900"/>
  <c r="G900"/>
  <c r="F900"/>
  <c r="E900"/>
  <c r="V900" s="1"/>
  <c r="D900"/>
  <c r="C900"/>
  <c r="B900"/>
  <c r="A900"/>
  <c r="AE899"/>
  <c r="AC899"/>
  <c r="AB899"/>
  <c r="AA899" s="1"/>
  <c r="X899"/>
  <c r="W899"/>
  <c r="V899"/>
  <c r="T899"/>
  <c r="AF899" s="1"/>
  <c r="S899"/>
  <c r="R899"/>
  <c r="Q899"/>
  <c r="P899"/>
  <c r="O899"/>
  <c r="N899"/>
  <c r="M899"/>
  <c r="L899"/>
  <c r="K899"/>
  <c r="J899"/>
  <c r="I899"/>
  <c r="H899"/>
  <c r="G899"/>
  <c r="F899"/>
  <c r="E899"/>
  <c r="AD899" s="1"/>
  <c r="D899"/>
  <c r="C899"/>
  <c r="B899"/>
  <c r="A899"/>
  <c r="AE898"/>
  <c r="AD898"/>
  <c r="Y898"/>
  <c r="X898"/>
  <c r="W898"/>
  <c r="T898"/>
  <c r="AF898" s="1"/>
  <c r="S898"/>
  <c r="R898"/>
  <c r="Q898"/>
  <c r="P898"/>
  <c r="O898"/>
  <c r="N898"/>
  <c r="M898"/>
  <c r="L898"/>
  <c r="K898"/>
  <c r="J898"/>
  <c r="I898"/>
  <c r="H898"/>
  <c r="G898"/>
  <c r="F898"/>
  <c r="E898"/>
  <c r="AC898" s="1"/>
  <c r="AB898" s="1"/>
  <c r="AA898" s="1"/>
  <c r="Z898" s="1"/>
  <c r="D898"/>
  <c r="C898"/>
  <c r="B898"/>
  <c r="A898"/>
  <c r="AB897"/>
  <c r="Y897"/>
  <c r="V897"/>
  <c r="T897"/>
  <c r="S897"/>
  <c r="R897"/>
  <c r="Q897"/>
  <c r="AF897" s="1"/>
  <c r="P897"/>
  <c r="O897"/>
  <c r="N897"/>
  <c r="AE897" s="1"/>
  <c r="M897"/>
  <c r="L897"/>
  <c r="K897"/>
  <c r="J897"/>
  <c r="I897"/>
  <c r="H897"/>
  <c r="G897"/>
  <c r="F897"/>
  <c r="E897"/>
  <c r="D897"/>
  <c r="C897"/>
  <c r="B897"/>
  <c r="A897"/>
  <c r="AC896"/>
  <c r="Y896"/>
  <c r="V896"/>
  <c r="T896"/>
  <c r="AF896" s="1"/>
  <c r="S896"/>
  <c r="R896"/>
  <c r="Q896"/>
  <c r="Z896" s="1"/>
  <c r="P896"/>
  <c r="O896"/>
  <c r="N896"/>
  <c r="M896"/>
  <c r="L896"/>
  <c r="K896"/>
  <c r="J896"/>
  <c r="I896"/>
  <c r="H896"/>
  <c r="G896"/>
  <c r="F896"/>
  <c r="E896"/>
  <c r="W896" s="1"/>
  <c r="D896"/>
  <c r="AB896" s="1"/>
  <c r="C896"/>
  <c r="B896"/>
  <c r="A896"/>
  <c r="AC895"/>
  <c r="Y895"/>
  <c r="W895"/>
  <c r="T895"/>
  <c r="AE895" s="1"/>
  <c r="S895"/>
  <c r="R895"/>
  <c r="Q895"/>
  <c r="P895"/>
  <c r="O895"/>
  <c r="N895"/>
  <c r="M895"/>
  <c r="L895"/>
  <c r="K895"/>
  <c r="J895"/>
  <c r="I895"/>
  <c r="H895"/>
  <c r="G895"/>
  <c r="F895"/>
  <c r="E895"/>
  <c r="V895" s="1"/>
  <c r="D895"/>
  <c r="AB895" s="1"/>
  <c r="AA895" s="1"/>
  <c r="C895"/>
  <c r="B895"/>
  <c r="A895"/>
  <c r="T894"/>
  <c r="AE894" s="1"/>
  <c r="S894"/>
  <c r="R894"/>
  <c r="Q894"/>
  <c r="AF894" s="1"/>
  <c r="P894"/>
  <c r="O894"/>
  <c r="N894"/>
  <c r="M894"/>
  <c r="L894"/>
  <c r="K894"/>
  <c r="J894"/>
  <c r="I894"/>
  <c r="H894"/>
  <c r="G894"/>
  <c r="F894"/>
  <c r="E894"/>
  <c r="V894" s="1"/>
  <c r="D894"/>
  <c r="AB894" s="1"/>
  <c r="AA894" s="1"/>
  <c r="Z894" s="1"/>
  <c r="C894"/>
  <c r="B894"/>
  <c r="A894"/>
  <c r="AD893"/>
  <c r="AC893"/>
  <c r="X893"/>
  <c r="W893"/>
  <c r="V893"/>
  <c r="T893"/>
  <c r="AE893" s="1"/>
  <c r="S893"/>
  <c r="R893"/>
  <c r="Q893"/>
  <c r="P893"/>
  <c r="O893"/>
  <c r="N893"/>
  <c r="M893"/>
  <c r="L893"/>
  <c r="K893"/>
  <c r="J893"/>
  <c r="I893"/>
  <c r="H893"/>
  <c r="G893"/>
  <c r="F893"/>
  <c r="E893"/>
  <c r="Y893" s="1"/>
  <c r="D893"/>
  <c r="C893"/>
  <c r="B893"/>
  <c r="A893"/>
  <c r="AE892"/>
  <c r="AB892"/>
  <c r="T892"/>
  <c r="S892"/>
  <c r="R892"/>
  <c r="Q892"/>
  <c r="AF892" s="1"/>
  <c r="P892"/>
  <c r="O892"/>
  <c r="N892"/>
  <c r="M892"/>
  <c r="L892"/>
  <c r="K892"/>
  <c r="J892"/>
  <c r="I892"/>
  <c r="H892"/>
  <c r="G892"/>
  <c r="F892"/>
  <c r="E892"/>
  <c r="V892" s="1"/>
  <c r="D892"/>
  <c r="C892"/>
  <c r="B892"/>
  <c r="A892"/>
  <c r="T891"/>
  <c r="S891"/>
  <c r="R891"/>
  <c r="Q891"/>
  <c r="Z891" s="1"/>
  <c r="P891"/>
  <c r="O891"/>
  <c r="N891"/>
  <c r="M891"/>
  <c r="L891"/>
  <c r="K891"/>
  <c r="J891"/>
  <c r="I891"/>
  <c r="H891"/>
  <c r="G891"/>
  <c r="F891"/>
  <c r="E891"/>
  <c r="W891" s="1"/>
  <c r="D891"/>
  <c r="AB891" s="1"/>
  <c r="AA891" s="1"/>
  <c r="C891"/>
  <c r="B891"/>
  <c r="A891"/>
  <c r="AD890"/>
  <c r="AC890"/>
  <c r="X890"/>
  <c r="W890"/>
  <c r="V890"/>
  <c r="T890"/>
  <c r="AE890" s="1"/>
  <c r="S890"/>
  <c r="R890"/>
  <c r="Q890"/>
  <c r="P890"/>
  <c r="O890"/>
  <c r="N890"/>
  <c r="M890"/>
  <c r="L890"/>
  <c r="K890"/>
  <c r="J890"/>
  <c r="I890"/>
  <c r="H890"/>
  <c r="G890"/>
  <c r="F890"/>
  <c r="E890"/>
  <c r="Y890" s="1"/>
  <c r="D890"/>
  <c r="AB890" s="1"/>
  <c r="AA890" s="1"/>
  <c r="Z890" s="1"/>
  <c r="C890"/>
  <c r="B890"/>
  <c r="A890"/>
  <c r="AD889"/>
  <c r="X889"/>
  <c r="V889"/>
  <c r="T889"/>
  <c r="AF889" s="1"/>
  <c r="S889"/>
  <c r="R889"/>
  <c r="Q889"/>
  <c r="P889"/>
  <c r="O889"/>
  <c r="N889"/>
  <c r="M889"/>
  <c r="L889"/>
  <c r="K889"/>
  <c r="J889"/>
  <c r="I889"/>
  <c r="H889"/>
  <c r="G889"/>
  <c r="F889"/>
  <c r="E889"/>
  <c r="D889"/>
  <c r="AB889" s="1"/>
  <c r="AA889" s="1"/>
  <c r="C889"/>
  <c r="B889"/>
  <c r="A889"/>
  <c r="AD888"/>
  <c r="AC888"/>
  <c r="Y888"/>
  <c r="X888"/>
  <c r="W888"/>
  <c r="T888"/>
  <c r="AE888" s="1"/>
  <c r="S888"/>
  <c r="R888"/>
  <c r="Q888"/>
  <c r="P888"/>
  <c r="O888"/>
  <c r="N888"/>
  <c r="M888"/>
  <c r="L888"/>
  <c r="K888"/>
  <c r="J888"/>
  <c r="I888"/>
  <c r="H888"/>
  <c r="G888"/>
  <c r="F888"/>
  <c r="E888"/>
  <c r="V888" s="1"/>
  <c r="D888"/>
  <c r="AB888" s="1"/>
  <c r="AA888" s="1"/>
  <c r="C888"/>
  <c r="B888"/>
  <c r="A888"/>
  <c r="AF887"/>
  <c r="AC887"/>
  <c r="AB887" s="1"/>
  <c r="Y887"/>
  <c r="W887"/>
  <c r="V887"/>
  <c r="T887"/>
  <c r="S887"/>
  <c r="R887"/>
  <c r="Q887"/>
  <c r="Z887" s="1"/>
  <c r="P887"/>
  <c r="O887"/>
  <c r="N887"/>
  <c r="AE887" s="1"/>
  <c r="M887"/>
  <c r="L887"/>
  <c r="K887"/>
  <c r="J887"/>
  <c r="I887"/>
  <c r="H887"/>
  <c r="G887"/>
  <c r="F887"/>
  <c r="E887"/>
  <c r="D887"/>
  <c r="C887"/>
  <c r="B887"/>
  <c r="A887"/>
  <c r="AD886"/>
  <c r="AC886"/>
  <c r="Y886"/>
  <c r="X886"/>
  <c r="W886"/>
  <c r="T886"/>
  <c r="AF886" s="1"/>
  <c r="S886"/>
  <c r="R886"/>
  <c r="Q886"/>
  <c r="P886"/>
  <c r="O886"/>
  <c r="N886"/>
  <c r="AE886" s="1"/>
  <c r="M886"/>
  <c r="L886"/>
  <c r="K886"/>
  <c r="J886"/>
  <c r="I886"/>
  <c r="H886"/>
  <c r="G886"/>
  <c r="F886"/>
  <c r="E886"/>
  <c r="V886" s="1"/>
  <c r="U886" s="1"/>
  <c r="D886"/>
  <c r="AB886" s="1"/>
  <c r="C886"/>
  <c r="B886"/>
  <c r="A886"/>
  <c r="AD885"/>
  <c r="W885"/>
  <c r="T885"/>
  <c r="AE885" s="1"/>
  <c r="S885"/>
  <c r="R885"/>
  <c r="Q885"/>
  <c r="P885"/>
  <c r="O885"/>
  <c r="N885"/>
  <c r="M885"/>
  <c r="L885"/>
  <c r="K885"/>
  <c r="J885"/>
  <c r="I885"/>
  <c r="H885"/>
  <c r="G885"/>
  <c r="F885"/>
  <c r="E885"/>
  <c r="D885"/>
  <c r="AB885" s="1"/>
  <c r="AA885" s="1"/>
  <c r="C885"/>
  <c r="B885"/>
  <c r="A885"/>
  <c r="AC884"/>
  <c r="Y884"/>
  <c r="W884"/>
  <c r="T884"/>
  <c r="AE884" s="1"/>
  <c r="S884"/>
  <c r="R884"/>
  <c r="Q884"/>
  <c r="P884"/>
  <c r="O884"/>
  <c r="N884"/>
  <c r="M884"/>
  <c r="L884"/>
  <c r="K884"/>
  <c r="J884"/>
  <c r="I884"/>
  <c r="H884"/>
  <c r="G884"/>
  <c r="F884"/>
  <c r="E884"/>
  <c r="V884" s="1"/>
  <c r="D884"/>
  <c r="AB884" s="1"/>
  <c r="AA884" s="1"/>
  <c r="C884"/>
  <c r="B884"/>
  <c r="A884"/>
  <c r="AC883"/>
  <c r="X883"/>
  <c r="W883"/>
  <c r="V883"/>
  <c r="T883"/>
  <c r="AE883" s="1"/>
  <c r="S883"/>
  <c r="R883"/>
  <c r="Q883"/>
  <c r="P883"/>
  <c r="O883"/>
  <c r="N883"/>
  <c r="M883"/>
  <c r="L883"/>
  <c r="K883"/>
  <c r="J883"/>
  <c r="I883"/>
  <c r="H883"/>
  <c r="G883"/>
  <c r="F883"/>
  <c r="E883"/>
  <c r="AD883" s="1"/>
  <c r="D883"/>
  <c r="AB883" s="1"/>
  <c r="AA883" s="1"/>
  <c r="C883"/>
  <c r="B883"/>
  <c r="A883"/>
  <c r="AD882"/>
  <c r="Y882"/>
  <c r="X882"/>
  <c r="W882"/>
  <c r="T882"/>
  <c r="AE882" s="1"/>
  <c r="S882"/>
  <c r="R882"/>
  <c r="Q882"/>
  <c r="P882"/>
  <c r="O882"/>
  <c r="N882"/>
  <c r="M882"/>
  <c r="L882"/>
  <c r="K882"/>
  <c r="J882"/>
  <c r="I882"/>
  <c r="H882"/>
  <c r="G882"/>
  <c r="F882"/>
  <c r="E882"/>
  <c r="AC882" s="1"/>
  <c r="D882"/>
  <c r="C882"/>
  <c r="B882"/>
  <c r="A882"/>
  <c r="AE881"/>
  <c r="AB881"/>
  <c r="T881"/>
  <c r="S881"/>
  <c r="R881"/>
  <c r="Q881"/>
  <c r="AF881" s="1"/>
  <c r="P881"/>
  <c r="O881"/>
  <c r="N881"/>
  <c r="M881"/>
  <c r="L881"/>
  <c r="K881"/>
  <c r="J881"/>
  <c r="I881"/>
  <c r="H881"/>
  <c r="G881"/>
  <c r="F881"/>
  <c r="E881"/>
  <c r="V881" s="1"/>
  <c r="D881"/>
  <c r="C881"/>
  <c r="B881"/>
  <c r="A881"/>
  <c r="T880"/>
  <c r="S880"/>
  <c r="R880"/>
  <c r="Q880"/>
  <c r="Z880" s="1"/>
  <c r="P880"/>
  <c r="O880"/>
  <c r="N880"/>
  <c r="M880"/>
  <c r="L880"/>
  <c r="K880"/>
  <c r="J880"/>
  <c r="I880"/>
  <c r="H880"/>
  <c r="G880"/>
  <c r="F880"/>
  <c r="E880"/>
  <c r="W880" s="1"/>
  <c r="D880"/>
  <c r="AB880" s="1"/>
  <c r="AA880" s="1"/>
  <c r="C880"/>
  <c r="B880"/>
  <c r="A880"/>
  <c r="AB879"/>
  <c r="AA879" s="1"/>
  <c r="T879"/>
  <c r="AE879" s="1"/>
  <c r="S879"/>
  <c r="R879"/>
  <c r="Q879"/>
  <c r="Z879" s="1"/>
  <c r="P879"/>
  <c r="O879"/>
  <c r="N879"/>
  <c r="M879"/>
  <c r="L879"/>
  <c r="K879"/>
  <c r="J879"/>
  <c r="I879"/>
  <c r="H879"/>
  <c r="G879"/>
  <c r="F879"/>
  <c r="E879"/>
  <c r="V879" s="1"/>
  <c r="D879"/>
  <c r="C879"/>
  <c r="B879"/>
  <c r="A879"/>
  <c r="Y878"/>
  <c r="X878" s="1"/>
  <c r="V878"/>
  <c r="T878"/>
  <c r="AE878" s="1"/>
  <c r="S878"/>
  <c r="R878"/>
  <c r="Q878"/>
  <c r="P878"/>
  <c r="O878"/>
  <c r="N878"/>
  <c r="M878"/>
  <c r="L878"/>
  <c r="K878"/>
  <c r="J878"/>
  <c r="I878"/>
  <c r="H878"/>
  <c r="G878"/>
  <c r="F878"/>
  <c r="E878"/>
  <c r="D878"/>
  <c r="AB878" s="1"/>
  <c r="AA878" s="1"/>
  <c r="Z878" s="1"/>
  <c r="C878"/>
  <c r="B878"/>
  <c r="A878"/>
  <c r="AF877"/>
  <c r="AD877"/>
  <c r="AC877"/>
  <c r="AB877" s="1"/>
  <c r="AA877" s="1"/>
  <c r="X877"/>
  <c r="W877"/>
  <c r="V877"/>
  <c r="T877"/>
  <c r="S877"/>
  <c r="R877"/>
  <c r="Q877"/>
  <c r="P877"/>
  <c r="O877"/>
  <c r="N877"/>
  <c r="M877"/>
  <c r="L877"/>
  <c r="K877"/>
  <c r="J877"/>
  <c r="I877"/>
  <c r="H877"/>
  <c r="G877"/>
  <c r="F877"/>
  <c r="E877"/>
  <c r="Y877" s="1"/>
  <c r="D877"/>
  <c r="C877"/>
  <c r="B877"/>
  <c r="A877"/>
  <c r="AE876"/>
  <c r="AD876"/>
  <c r="AB876"/>
  <c r="Y876"/>
  <c r="W876"/>
  <c r="V876"/>
  <c r="T876"/>
  <c r="S876"/>
  <c r="R876"/>
  <c r="Q876"/>
  <c r="AF876" s="1"/>
  <c r="P876"/>
  <c r="O876"/>
  <c r="N876"/>
  <c r="M876"/>
  <c r="L876"/>
  <c r="K876"/>
  <c r="J876"/>
  <c r="I876"/>
  <c r="H876"/>
  <c r="G876"/>
  <c r="F876"/>
  <c r="E876"/>
  <c r="D876"/>
  <c r="C876"/>
  <c r="B876"/>
  <c r="A876"/>
  <c r="AD875"/>
  <c r="AC875"/>
  <c r="Y875"/>
  <c r="X875"/>
  <c r="V875"/>
  <c r="T875"/>
  <c r="AF875" s="1"/>
  <c r="S875"/>
  <c r="R875"/>
  <c r="Q875"/>
  <c r="Z875" s="1"/>
  <c r="P875"/>
  <c r="O875"/>
  <c r="N875"/>
  <c r="M875"/>
  <c r="L875"/>
  <c r="K875"/>
  <c r="J875"/>
  <c r="I875"/>
  <c r="H875"/>
  <c r="G875"/>
  <c r="F875"/>
  <c r="E875"/>
  <c r="W875" s="1"/>
  <c r="D875"/>
  <c r="AB875" s="1"/>
  <c r="AA875" s="1"/>
  <c r="C875"/>
  <c r="B875"/>
  <c r="A875"/>
  <c r="AF874"/>
  <c r="AD874"/>
  <c r="AC874"/>
  <c r="X874"/>
  <c r="W874"/>
  <c r="V874"/>
  <c r="T874"/>
  <c r="S874"/>
  <c r="R874"/>
  <c r="Q874"/>
  <c r="P874"/>
  <c r="O874"/>
  <c r="N874"/>
  <c r="M874"/>
  <c r="L874"/>
  <c r="K874"/>
  <c r="J874"/>
  <c r="I874"/>
  <c r="H874"/>
  <c r="G874"/>
  <c r="F874"/>
  <c r="E874"/>
  <c r="Y874" s="1"/>
  <c r="D874"/>
  <c r="AB874" s="1"/>
  <c r="AA874" s="1"/>
  <c r="Z874" s="1"/>
  <c r="C874"/>
  <c r="B874"/>
  <c r="A874"/>
  <c r="AE873"/>
  <c r="AB873"/>
  <c r="AA873" s="1"/>
  <c r="X873"/>
  <c r="T873"/>
  <c r="AF873" s="1"/>
  <c r="S873"/>
  <c r="R873"/>
  <c r="Q873"/>
  <c r="Z873" s="1"/>
  <c r="Y873" s="1"/>
  <c r="P873"/>
  <c r="O873"/>
  <c r="N873"/>
  <c r="M873"/>
  <c r="L873"/>
  <c r="K873"/>
  <c r="J873"/>
  <c r="I873"/>
  <c r="H873"/>
  <c r="G873"/>
  <c r="F873"/>
  <c r="E873"/>
  <c r="AD873" s="1"/>
  <c r="D873"/>
  <c r="C873"/>
  <c r="B873"/>
  <c r="A873"/>
  <c r="AD872"/>
  <c r="AB872"/>
  <c r="AA872" s="1"/>
  <c r="X872"/>
  <c r="T872"/>
  <c r="AE872" s="1"/>
  <c r="S872"/>
  <c r="R872"/>
  <c r="Q872"/>
  <c r="Z872" s="1"/>
  <c r="P872"/>
  <c r="O872"/>
  <c r="N872"/>
  <c r="M872"/>
  <c r="L872"/>
  <c r="K872"/>
  <c r="J872"/>
  <c r="I872"/>
  <c r="H872"/>
  <c r="G872"/>
  <c r="F872"/>
  <c r="E872"/>
  <c r="V872" s="1"/>
  <c r="D872"/>
  <c r="C872"/>
  <c r="B872"/>
  <c r="A872"/>
  <c r="AE871"/>
  <c r="W871"/>
  <c r="T871"/>
  <c r="S871"/>
  <c r="R871"/>
  <c r="Q871"/>
  <c r="AF871" s="1"/>
  <c r="P871"/>
  <c r="O871"/>
  <c r="N871"/>
  <c r="M871"/>
  <c r="L871"/>
  <c r="K871"/>
  <c r="J871"/>
  <c r="I871"/>
  <c r="H871"/>
  <c r="G871"/>
  <c r="F871"/>
  <c r="E871"/>
  <c r="AC871" s="1"/>
  <c r="AB871" s="1"/>
  <c r="AA871" s="1"/>
  <c r="D871"/>
  <c r="C871"/>
  <c r="B871"/>
  <c r="A871"/>
  <c r="AD870"/>
  <c r="AC870"/>
  <c r="Y870"/>
  <c r="X870"/>
  <c r="W870"/>
  <c r="T870"/>
  <c r="AF870" s="1"/>
  <c r="S870"/>
  <c r="R870"/>
  <c r="Q870"/>
  <c r="P870"/>
  <c r="O870"/>
  <c r="N870"/>
  <c r="M870"/>
  <c r="L870"/>
  <c r="K870"/>
  <c r="J870"/>
  <c r="I870"/>
  <c r="H870"/>
  <c r="G870"/>
  <c r="F870"/>
  <c r="E870"/>
  <c r="V870" s="1"/>
  <c r="U870" s="1"/>
  <c r="D870"/>
  <c r="AB870" s="1"/>
  <c r="AA870" s="1"/>
  <c r="Z870" s="1"/>
  <c r="C870"/>
  <c r="B870"/>
  <c r="A870"/>
  <c r="AE869"/>
  <c r="AB869"/>
  <c r="AA869" s="1"/>
  <c r="T869"/>
  <c r="AF869" s="1"/>
  <c r="S869"/>
  <c r="R869"/>
  <c r="Q869"/>
  <c r="Z869" s="1"/>
  <c r="P869"/>
  <c r="O869"/>
  <c r="N869"/>
  <c r="M869"/>
  <c r="L869"/>
  <c r="K869"/>
  <c r="J869"/>
  <c r="I869"/>
  <c r="H869"/>
  <c r="G869"/>
  <c r="F869"/>
  <c r="E869"/>
  <c r="AD869" s="1"/>
  <c r="D869"/>
  <c r="C869"/>
  <c r="B869"/>
  <c r="A869"/>
  <c r="AB868"/>
  <c r="AA868" s="1"/>
  <c r="T868"/>
  <c r="AE868" s="1"/>
  <c r="S868"/>
  <c r="R868"/>
  <c r="Q868"/>
  <c r="Z868" s="1"/>
  <c r="P868"/>
  <c r="O868"/>
  <c r="N868"/>
  <c r="M868"/>
  <c r="L868"/>
  <c r="K868"/>
  <c r="J868"/>
  <c r="I868"/>
  <c r="H868"/>
  <c r="G868"/>
  <c r="F868"/>
  <c r="E868"/>
  <c r="V868" s="1"/>
  <c r="D868"/>
  <c r="C868"/>
  <c r="B868"/>
  <c r="A868"/>
  <c r="AE867"/>
  <c r="AC867"/>
  <c r="AB867"/>
  <c r="AA867" s="1"/>
  <c r="X867"/>
  <c r="W867"/>
  <c r="V867"/>
  <c r="T867"/>
  <c r="AF867" s="1"/>
  <c r="S867"/>
  <c r="R867"/>
  <c r="Q867"/>
  <c r="P867"/>
  <c r="O867"/>
  <c r="N867"/>
  <c r="M867"/>
  <c r="L867"/>
  <c r="K867"/>
  <c r="J867"/>
  <c r="I867"/>
  <c r="H867"/>
  <c r="G867"/>
  <c r="F867"/>
  <c r="E867"/>
  <c r="AD867" s="1"/>
  <c r="D867"/>
  <c r="C867"/>
  <c r="B867"/>
  <c r="A867"/>
  <c r="Y866"/>
  <c r="X866"/>
  <c r="T866"/>
  <c r="AE866" s="1"/>
  <c r="S866"/>
  <c r="R866"/>
  <c r="Q866"/>
  <c r="P866"/>
  <c r="O866"/>
  <c r="N866"/>
  <c r="M866"/>
  <c r="L866"/>
  <c r="K866"/>
  <c r="J866"/>
  <c r="I866"/>
  <c r="H866"/>
  <c r="G866"/>
  <c r="F866"/>
  <c r="E866"/>
  <c r="D866"/>
  <c r="AB866" s="1"/>
  <c r="AA866" s="1"/>
  <c r="Z866" s="1"/>
  <c r="C866"/>
  <c r="B866"/>
  <c r="A866"/>
  <c r="AF865"/>
  <c r="AC865"/>
  <c r="AB865" s="1"/>
  <c r="Y865"/>
  <c r="W865"/>
  <c r="V865"/>
  <c r="T865"/>
  <c r="S865"/>
  <c r="R865"/>
  <c r="Q865"/>
  <c r="Z865" s="1"/>
  <c r="P865"/>
  <c r="O865"/>
  <c r="N865"/>
  <c r="AE865" s="1"/>
  <c r="M865"/>
  <c r="L865"/>
  <c r="K865"/>
  <c r="J865"/>
  <c r="I865"/>
  <c r="H865"/>
  <c r="G865"/>
  <c r="F865"/>
  <c r="E865"/>
  <c r="D865"/>
  <c r="C865"/>
  <c r="B865"/>
  <c r="A865"/>
  <c r="AD864"/>
  <c r="AC864"/>
  <c r="Y864"/>
  <c r="X864"/>
  <c r="V864"/>
  <c r="T864"/>
  <c r="AF864" s="1"/>
  <c r="S864"/>
  <c r="R864"/>
  <c r="Q864"/>
  <c r="Z864" s="1"/>
  <c r="P864"/>
  <c r="O864"/>
  <c r="N864"/>
  <c r="M864"/>
  <c r="L864"/>
  <c r="K864"/>
  <c r="J864"/>
  <c r="I864"/>
  <c r="H864"/>
  <c r="G864"/>
  <c r="F864"/>
  <c r="E864"/>
  <c r="W864" s="1"/>
  <c r="D864"/>
  <c r="AB864" s="1"/>
  <c r="AA864" s="1"/>
  <c r="C864"/>
  <c r="B864"/>
  <c r="A864"/>
  <c r="AD863"/>
  <c r="AC863"/>
  <c r="Y863"/>
  <c r="X863"/>
  <c r="W863"/>
  <c r="T863"/>
  <c r="AE863" s="1"/>
  <c r="S863"/>
  <c r="R863"/>
  <c r="Q863"/>
  <c r="P863"/>
  <c r="O863"/>
  <c r="N863"/>
  <c r="M863"/>
  <c r="L863"/>
  <c r="K863"/>
  <c r="J863"/>
  <c r="I863"/>
  <c r="H863"/>
  <c r="G863"/>
  <c r="F863"/>
  <c r="E863"/>
  <c r="V863" s="1"/>
  <c r="D863"/>
  <c r="AB863" s="1"/>
  <c r="AA863" s="1"/>
  <c r="C863"/>
  <c r="B863"/>
  <c r="A863"/>
  <c r="AF862"/>
  <c r="Y862"/>
  <c r="X862" s="1"/>
  <c r="V862"/>
  <c r="T862"/>
  <c r="S862"/>
  <c r="R862"/>
  <c r="Q862"/>
  <c r="P862"/>
  <c r="O862"/>
  <c r="N862"/>
  <c r="AE862" s="1"/>
  <c r="M862"/>
  <c r="L862"/>
  <c r="K862"/>
  <c r="J862"/>
  <c r="I862"/>
  <c r="H862"/>
  <c r="G862"/>
  <c r="F862"/>
  <c r="E862"/>
  <c r="D862"/>
  <c r="AB862" s="1"/>
  <c r="AA862" s="1"/>
  <c r="Z862" s="1"/>
  <c r="C862"/>
  <c r="B862"/>
  <c r="A862"/>
  <c r="AD861"/>
  <c r="AC861"/>
  <c r="AB861"/>
  <c r="AA861" s="1"/>
  <c r="X861"/>
  <c r="W861"/>
  <c r="T861"/>
  <c r="AE861" s="1"/>
  <c r="S861"/>
  <c r="R861"/>
  <c r="Q861"/>
  <c r="Z861" s="1"/>
  <c r="P861"/>
  <c r="O861"/>
  <c r="N861"/>
  <c r="M861"/>
  <c r="L861"/>
  <c r="K861"/>
  <c r="J861"/>
  <c r="I861"/>
  <c r="H861"/>
  <c r="G861"/>
  <c r="F861"/>
  <c r="E861"/>
  <c r="V861" s="1"/>
  <c r="D861"/>
  <c r="C861"/>
  <c r="B861"/>
  <c r="A861"/>
  <c r="AE860"/>
  <c r="AC860"/>
  <c r="AB860"/>
  <c r="X860"/>
  <c r="W860"/>
  <c r="V860"/>
  <c r="T860"/>
  <c r="AF860" s="1"/>
  <c r="S860"/>
  <c r="R860"/>
  <c r="Q860"/>
  <c r="P860"/>
  <c r="O860"/>
  <c r="N860"/>
  <c r="M860"/>
  <c r="L860"/>
  <c r="K860"/>
  <c r="J860"/>
  <c r="I860"/>
  <c r="H860"/>
  <c r="G860"/>
  <c r="F860"/>
  <c r="E860"/>
  <c r="AD860" s="1"/>
  <c r="D860"/>
  <c r="C860"/>
  <c r="B860"/>
  <c r="A860"/>
  <c r="AE859"/>
  <c r="AD859"/>
  <c r="AB859"/>
  <c r="Y859"/>
  <c r="W859"/>
  <c r="V859"/>
  <c r="T859"/>
  <c r="S859"/>
  <c r="R859"/>
  <c r="Q859"/>
  <c r="AF859" s="1"/>
  <c r="P859"/>
  <c r="O859"/>
  <c r="N859"/>
  <c r="M859"/>
  <c r="L859"/>
  <c r="K859"/>
  <c r="J859"/>
  <c r="I859"/>
  <c r="H859"/>
  <c r="G859"/>
  <c r="F859"/>
  <c r="E859"/>
  <c r="D859"/>
  <c r="C859"/>
  <c r="B859"/>
  <c r="A859"/>
  <c r="AE858"/>
  <c r="AD858"/>
  <c r="X858"/>
  <c r="W858"/>
  <c r="T858"/>
  <c r="S858"/>
  <c r="R858"/>
  <c r="Q858"/>
  <c r="P858"/>
  <c r="O858"/>
  <c r="N858"/>
  <c r="M858"/>
  <c r="L858"/>
  <c r="K858"/>
  <c r="J858"/>
  <c r="I858"/>
  <c r="H858"/>
  <c r="G858"/>
  <c r="F858"/>
  <c r="E858"/>
  <c r="V858" s="1"/>
  <c r="D858"/>
  <c r="AB858" s="1"/>
  <c r="AA858" s="1"/>
  <c r="C858"/>
  <c r="B858"/>
  <c r="A858"/>
  <c r="V857"/>
  <c r="T857"/>
  <c r="AF857" s="1"/>
  <c r="S857"/>
  <c r="R857"/>
  <c r="Q857"/>
  <c r="Z857" s="1"/>
  <c r="Y857" s="1"/>
  <c r="P857"/>
  <c r="O857"/>
  <c r="N857"/>
  <c r="AE857" s="1"/>
  <c r="M857"/>
  <c r="L857"/>
  <c r="K857"/>
  <c r="J857"/>
  <c r="I857"/>
  <c r="H857"/>
  <c r="G857"/>
  <c r="F857"/>
  <c r="E857"/>
  <c r="D857"/>
  <c r="C857"/>
  <c r="B857"/>
  <c r="A857"/>
  <c r="AC856"/>
  <c r="AB856"/>
  <c r="AA856" s="1"/>
  <c r="W856"/>
  <c r="T856"/>
  <c r="AE856" s="1"/>
  <c r="S856"/>
  <c r="R856"/>
  <c r="Q856"/>
  <c r="Z856" s="1"/>
  <c r="P856"/>
  <c r="O856"/>
  <c r="N856"/>
  <c r="M856"/>
  <c r="L856"/>
  <c r="K856"/>
  <c r="J856"/>
  <c r="I856"/>
  <c r="H856"/>
  <c r="G856"/>
  <c r="F856"/>
  <c r="E856"/>
  <c r="V856" s="1"/>
  <c r="D856"/>
  <c r="C856"/>
  <c r="B856"/>
  <c r="A856"/>
  <c r="AC855"/>
  <c r="AB855"/>
  <c r="X855"/>
  <c r="W855"/>
  <c r="V855"/>
  <c r="T855"/>
  <c r="AE855" s="1"/>
  <c r="S855"/>
  <c r="R855"/>
  <c r="Q855"/>
  <c r="P855"/>
  <c r="O855"/>
  <c r="N855"/>
  <c r="M855"/>
  <c r="L855"/>
  <c r="K855"/>
  <c r="J855"/>
  <c r="I855"/>
  <c r="H855"/>
  <c r="G855"/>
  <c r="F855"/>
  <c r="E855"/>
  <c r="AD855" s="1"/>
  <c r="D855"/>
  <c r="C855"/>
  <c r="B855"/>
  <c r="A855"/>
  <c r="T854"/>
  <c r="AE854" s="1"/>
  <c r="S854"/>
  <c r="R854"/>
  <c r="Q854"/>
  <c r="P854"/>
  <c r="O854"/>
  <c r="N854"/>
  <c r="M854"/>
  <c r="L854"/>
  <c r="K854"/>
  <c r="J854"/>
  <c r="I854"/>
  <c r="H854"/>
  <c r="G854"/>
  <c r="F854"/>
  <c r="E854"/>
  <c r="X854" s="1"/>
  <c r="D854"/>
  <c r="AB854" s="1"/>
  <c r="AA854" s="1"/>
  <c r="Z854" s="1"/>
  <c r="C854"/>
  <c r="B854"/>
  <c r="A854"/>
  <c r="AE853"/>
  <c r="AB853"/>
  <c r="AA853" s="1"/>
  <c r="T853"/>
  <c r="S853"/>
  <c r="R853"/>
  <c r="Q853"/>
  <c r="AF853" s="1"/>
  <c r="P853"/>
  <c r="O853"/>
  <c r="N853"/>
  <c r="M853"/>
  <c r="L853"/>
  <c r="K853"/>
  <c r="J853"/>
  <c r="I853"/>
  <c r="H853"/>
  <c r="G853"/>
  <c r="F853"/>
  <c r="E853"/>
  <c r="AC853" s="1"/>
  <c r="D853"/>
  <c r="C853"/>
  <c r="B853"/>
  <c r="A853"/>
  <c r="T852"/>
  <c r="S852"/>
  <c r="R852"/>
  <c r="Q852"/>
  <c r="Z852" s="1"/>
  <c r="P852"/>
  <c r="O852"/>
  <c r="N852"/>
  <c r="M852"/>
  <c r="L852"/>
  <c r="K852"/>
  <c r="J852"/>
  <c r="I852"/>
  <c r="H852"/>
  <c r="G852"/>
  <c r="F852"/>
  <c r="E852"/>
  <c r="W852" s="1"/>
  <c r="D852"/>
  <c r="AB852" s="1"/>
  <c r="AA852" s="1"/>
  <c r="C852"/>
  <c r="B852"/>
  <c r="A852"/>
  <c r="AB851"/>
  <c r="AA851" s="1"/>
  <c r="T851"/>
  <c r="AE851" s="1"/>
  <c r="S851"/>
  <c r="R851"/>
  <c r="Q851"/>
  <c r="Z851" s="1"/>
  <c r="P851"/>
  <c r="O851"/>
  <c r="N851"/>
  <c r="M851"/>
  <c r="L851"/>
  <c r="K851"/>
  <c r="J851"/>
  <c r="I851"/>
  <c r="H851"/>
  <c r="G851"/>
  <c r="F851"/>
  <c r="E851"/>
  <c r="V851" s="1"/>
  <c r="D851"/>
  <c r="C851"/>
  <c r="B851"/>
  <c r="A851"/>
  <c r="Y850"/>
  <c r="W850"/>
  <c r="T850"/>
  <c r="AE850" s="1"/>
  <c r="S850"/>
  <c r="R850"/>
  <c r="Q850"/>
  <c r="P850"/>
  <c r="O850"/>
  <c r="N850"/>
  <c r="M850"/>
  <c r="L850"/>
  <c r="K850"/>
  <c r="J850"/>
  <c r="I850"/>
  <c r="H850"/>
  <c r="G850"/>
  <c r="F850"/>
  <c r="E850"/>
  <c r="D850"/>
  <c r="AB850" s="1"/>
  <c r="AA850" s="1"/>
  <c r="Z850" s="1"/>
  <c r="C850"/>
  <c r="B850"/>
  <c r="A850"/>
  <c r="AF849"/>
  <c r="AD849"/>
  <c r="AC849"/>
  <c r="AB849" s="1"/>
  <c r="X849"/>
  <c r="W849"/>
  <c r="V849"/>
  <c r="T849"/>
  <c r="S849"/>
  <c r="R849"/>
  <c r="Q849"/>
  <c r="P849"/>
  <c r="O849"/>
  <c r="N849"/>
  <c r="M849"/>
  <c r="L849"/>
  <c r="K849"/>
  <c r="J849"/>
  <c r="I849"/>
  <c r="H849"/>
  <c r="G849"/>
  <c r="F849"/>
  <c r="E849"/>
  <c r="Y849" s="1"/>
  <c r="D849"/>
  <c r="C849"/>
  <c r="B849"/>
  <c r="A849"/>
  <c r="AE848"/>
  <c r="AD848"/>
  <c r="AB848"/>
  <c r="Y848"/>
  <c r="W848"/>
  <c r="V848"/>
  <c r="T848"/>
  <c r="S848"/>
  <c r="R848"/>
  <c r="Q848"/>
  <c r="AF848" s="1"/>
  <c r="P848"/>
  <c r="O848"/>
  <c r="N848"/>
  <c r="M848"/>
  <c r="L848"/>
  <c r="K848"/>
  <c r="J848"/>
  <c r="I848"/>
  <c r="H848"/>
  <c r="G848"/>
  <c r="F848"/>
  <c r="E848"/>
  <c r="D848"/>
  <c r="C848"/>
  <c r="B848"/>
  <c r="A848"/>
  <c r="AD847"/>
  <c r="AC847"/>
  <c r="Y847"/>
  <c r="X847"/>
  <c r="V847"/>
  <c r="T847"/>
  <c r="AF847" s="1"/>
  <c r="S847"/>
  <c r="R847"/>
  <c r="Q847"/>
  <c r="Z847" s="1"/>
  <c r="P847"/>
  <c r="O847"/>
  <c r="N847"/>
  <c r="M847"/>
  <c r="L847"/>
  <c r="K847"/>
  <c r="J847"/>
  <c r="I847"/>
  <c r="H847"/>
  <c r="G847"/>
  <c r="F847"/>
  <c r="E847"/>
  <c r="W847" s="1"/>
  <c r="D847"/>
  <c r="AB847" s="1"/>
  <c r="AA847" s="1"/>
  <c r="C847"/>
  <c r="B847"/>
  <c r="A847"/>
  <c r="AF846"/>
  <c r="AD846"/>
  <c r="AB846"/>
  <c r="W846"/>
  <c r="V846"/>
  <c r="T846"/>
  <c r="S846"/>
  <c r="R846"/>
  <c r="Q846"/>
  <c r="P846"/>
  <c r="O846"/>
  <c r="N846"/>
  <c r="M846"/>
  <c r="L846"/>
  <c r="K846"/>
  <c r="J846"/>
  <c r="I846"/>
  <c r="H846"/>
  <c r="G846"/>
  <c r="F846"/>
  <c r="E846"/>
  <c r="Y846" s="1"/>
  <c r="X846" s="1"/>
  <c r="D846"/>
  <c r="C846"/>
  <c r="B846"/>
  <c r="A846"/>
  <c r="AD845"/>
  <c r="AC845"/>
  <c r="X845"/>
  <c r="V845"/>
  <c r="T845"/>
  <c r="S845"/>
  <c r="R845"/>
  <c r="Q845"/>
  <c r="Z845" s="1"/>
  <c r="P845"/>
  <c r="O845"/>
  <c r="N845"/>
  <c r="M845"/>
  <c r="L845"/>
  <c r="K845"/>
  <c r="J845"/>
  <c r="I845"/>
  <c r="H845"/>
  <c r="G845"/>
  <c r="F845"/>
  <c r="E845"/>
  <c r="W845" s="1"/>
  <c r="D845"/>
  <c r="AB845" s="1"/>
  <c r="C845"/>
  <c r="B845"/>
  <c r="A845"/>
  <c r="AD844"/>
  <c r="AC844"/>
  <c r="AB844"/>
  <c r="AA844" s="1"/>
  <c r="X844"/>
  <c r="W844"/>
  <c r="T844"/>
  <c r="AE844" s="1"/>
  <c r="S844"/>
  <c r="R844"/>
  <c r="Q844"/>
  <c r="Z844" s="1"/>
  <c r="P844"/>
  <c r="O844"/>
  <c r="N844"/>
  <c r="M844"/>
  <c r="L844"/>
  <c r="K844"/>
  <c r="J844"/>
  <c r="I844"/>
  <c r="H844"/>
  <c r="G844"/>
  <c r="F844"/>
  <c r="E844"/>
  <c r="V844" s="1"/>
  <c r="D844"/>
  <c r="C844"/>
  <c r="B844"/>
  <c r="A844"/>
  <c r="AE843"/>
  <c r="AC843"/>
  <c r="AB843"/>
  <c r="X843"/>
  <c r="W843"/>
  <c r="V843"/>
  <c r="T843"/>
  <c r="AF843" s="1"/>
  <c r="S843"/>
  <c r="R843"/>
  <c r="Q843"/>
  <c r="P843"/>
  <c r="O843"/>
  <c r="N843"/>
  <c r="M843"/>
  <c r="L843"/>
  <c r="K843"/>
  <c r="J843"/>
  <c r="I843"/>
  <c r="H843"/>
  <c r="G843"/>
  <c r="F843"/>
  <c r="E843"/>
  <c r="AD843" s="1"/>
  <c r="D843"/>
  <c r="C843"/>
  <c r="B843"/>
  <c r="A843"/>
  <c r="AE842"/>
  <c r="AD842"/>
  <c r="AB842"/>
  <c r="X842"/>
  <c r="V842"/>
  <c r="T842"/>
  <c r="AF842" s="1"/>
  <c r="S842"/>
  <c r="R842"/>
  <c r="Q842"/>
  <c r="P842"/>
  <c r="O842"/>
  <c r="N842"/>
  <c r="M842"/>
  <c r="L842"/>
  <c r="K842"/>
  <c r="J842"/>
  <c r="I842"/>
  <c r="H842"/>
  <c r="G842"/>
  <c r="F842"/>
  <c r="E842"/>
  <c r="D842"/>
  <c r="C842"/>
  <c r="B842"/>
  <c r="A842"/>
  <c r="AD841"/>
  <c r="V841"/>
  <c r="T841"/>
  <c r="S841"/>
  <c r="R841"/>
  <c r="Q841"/>
  <c r="AF841" s="1"/>
  <c r="P841"/>
  <c r="O841"/>
  <c r="N841"/>
  <c r="M841"/>
  <c r="L841"/>
  <c r="K841"/>
  <c r="J841"/>
  <c r="I841"/>
  <c r="H841"/>
  <c r="G841"/>
  <c r="F841"/>
  <c r="E841"/>
  <c r="X841" s="1"/>
  <c r="D841"/>
  <c r="C841"/>
  <c r="B841"/>
  <c r="A841"/>
  <c r="AC840"/>
  <c r="V840"/>
  <c r="T840"/>
  <c r="S840"/>
  <c r="R840"/>
  <c r="Q840"/>
  <c r="Z840" s="1"/>
  <c r="P840"/>
  <c r="O840"/>
  <c r="N840"/>
  <c r="M840"/>
  <c r="L840"/>
  <c r="K840"/>
  <c r="J840"/>
  <c r="I840"/>
  <c r="H840"/>
  <c r="G840"/>
  <c r="F840"/>
  <c r="E840"/>
  <c r="W840" s="1"/>
  <c r="D840"/>
  <c r="AB840" s="1"/>
  <c r="C840"/>
  <c r="B840"/>
  <c r="A840"/>
  <c r="AC839"/>
  <c r="AB839"/>
  <c r="AA839" s="1"/>
  <c r="W839"/>
  <c r="T839"/>
  <c r="AE839" s="1"/>
  <c r="S839"/>
  <c r="R839"/>
  <c r="Q839"/>
  <c r="Z839" s="1"/>
  <c r="P839"/>
  <c r="O839"/>
  <c r="N839"/>
  <c r="M839"/>
  <c r="L839"/>
  <c r="K839"/>
  <c r="J839"/>
  <c r="I839"/>
  <c r="H839"/>
  <c r="G839"/>
  <c r="F839"/>
  <c r="E839"/>
  <c r="V839" s="1"/>
  <c r="D839"/>
  <c r="C839"/>
  <c r="B839"/>
  <c r="A839"/>
  <c r="T838"/>
  <c r="AE838" s="1"/>
  <c r="S838"/>
  <c r="R838"/>
  <c r="Q838"/>
  <c r="P838"/>
  <c r="O838"/>
  <c r="N838"/>
  <c r="M838"/>
  <c r="L838"/>
  <c r="K838"/>
  <c r="J838"/>
  <c r="I838"/>
  <c r="H838"/>
  <c r="G838"/>
  <c r="F838"/>
  <c r="E838"/>
  <c r="W838" s="1"/>
  <c r="D838"/>
  <c r="AB838" s="1"/>
  <c r="AA838" s="1"/>
  <c r="Z838" s="1"/>
  <c r="C838"/>
  <c r="B838"/>
  <c r="A838"/>
  <c r="AD837"/>
  <c r="AC837"/>
  <c r="Y837"/>
  <c r="X837"/>
  <c r="W837"/>
  <c r="T837"/>
  <c r="AE837" s="1"/>
  <c r="S837"/>
  <c r="R837"/>
  <c r="Q837"/>
  <c r="P837"/>
  <c r="O837"/>
  <c r="N837"/>
  <c r="M837"/>
  <c r="L837"/>
  <c r="K837"/>
  <c r="J837"/>
  <c r="I837"/>
  <c r="H837"/>
  <c r="G837"/>
  <c r="F837"/>
  <c r="E837"/>
  <c r="V837" s="1"/>
  <c r="U837" s="1"/>
  <c r="D837"/>
  <c r="AB837" s="1"/>
  <c r="AA837" s="1"/>
  <c r="C837"/>
  <c r="B837"/>
  <c r="A837"/>
  <c r="AE836"/>
  <c r="AB836"/>
  <c r="T836"/>
  <c r="S836"/>
  <c r="R836"/>
  <c r="Q836"/>
  <c r="AF836" s="1"/>
  <c r="P836"/>
  <c r="O836"/>
  <c r="N836"/>
  <c r="M836"/>
  <c r="L836"/>
  <c r="K836"/>
  <c r="J836"/>
  <c r="I836"/>
  <c r="H836"/>
  <c r="G836"/>
  <c r="F836"/>
  <c r="E836"/>
  <c r="V836" s="1"/>
  <c r="D836"/>
  <c r="C836"/>
  <c r="B836"/>
  <c r="A836"/>
  <c r="T835"/>
  <c r="S835"/>
  <c r="R835"/>
  <c r="Q835"/>
  <c r="Z835" s="1"/>
  <c r="P835"/>
  <c r="O835"/>
  <c r="N835"/>
  <c r="M835"/>
  <c r="L835"/>
  <c r="K835"/>
  <c r="J835"/>
  <c r="I835"/>
  <c r="H835"/>
  <c r="G835"/>
  <c r="F835"/>
  <c r="E835"/>
  <c r="W835" s="1"/>
  <c r="D835"/>
  <c r="AB835" s="1"/>
  <c r="AA835" s="1"/>
  <c r="C835"/>
  <c r="B835"/>
  <c r="A835"/>
  <c r="AF834"/>
  <c r="AD834"/>
  <c r="AB834"/>
  <c r="AA834" s="1"/>
  <c r="Z834" s="1"/>
  <c r="X834"/>
  <c r="W834"/>
  <c r="T834"/>
  <c r="AE834" s="1"/>
  <c r="S834"/>
  <c r="R834"/>
  <c r="Q834"/>
  <c r="P834"/>
  <c r="O834"/>
  <c r="N834"/>
  <c r="M834"/>
  <c r="L834"/>
  <c r="K834"/>
  <c r="J834"/>
  <c r="I834"/>
  <c r="H834"/>
  <c r="G834"/>
  <c r="F834"/>
  <c r="E834"/>
  <c r="Y834" s="1"/>
  <c r="D834"/>
  <c r="C834"/>
  <c r="B834"/>
  <c r="A834"/>
  <c r="AE833"/>
  <c r="AD833"/>
  <c r="X833"/>
  <c r="W833"/>
  <c r="T833"/>
  <c r="S833"/>
  <c r="R833"/>
  <c r="Q833"/>
  <c r="Z833" s="1"/>
  <c r="P833"/>
  <c r="O833"/>
  <c r="N833"/>
  <c r="M833"/>
  <c r="L833"/>
  <c r="K833"/>
  <c r="J833"/>
  <c r="I833"/>
  <c r="H833"/>
  <c r="G833"/>
  <c r="F833"/>
  <c r="E833"/>
  <c r="V833" s="1"/>
  <c r="D833"/>
  <c r="C833"/>
  <c r="B833"/>
  <c r="A833"/>
  <c r="AE832"/>
  <c r="AC832"/>
  <c r="AB832"/>
  <c r="X832"/>
  <c r="W832"/>
  <c r="V832"/>
  <c r="T832"/>
  <c r="AF832" s="1"/>
  <c r="S832"/>
  <c r="R832"/>
  <c r="Q832"/>
  <c r="P832"/>
  <c r="O832"/>
  <c r="N832"/>
  <c r="M832"/>
  <c r="L832"/>
  <c r="K832"/>
  <c r="J832"/>
  <c r="I832"/>
  <c r="H832"/>
  <c r="G832"/>
  <c r="F832"/>
  <c r="E832"/>
  <c r="AD832" s="1"/>
  <c r="D832"/>
  <c r="C832"/>
  <c r="B832"/>
  <c r="A832"/>
  <c r="AE831"/>
  <c r="AD831"/>
  <c r="AB831"/>
  <c r="Y831"/>
  <c r="W831"/>
  <c r="V831"/>
  <c r="T831"/>
  <c r="S831"/>
  <c r="R831"/>
  <c r="Q831"/>
  <c r="AF831" s="1"/>
  <c r="P831"/>
  <c r="O831"/>
  <c r="N831"/>
  <c r="M831"/>
  <c r="L831"/>
  <c r="K831"/>
  <c r="J831"/>
  <c r="I831"/>
  <c r="H831"/>
  <c r="G831"/>
  <c r="F831"/>
  <c r="E831"/>
  <c r="D831"/>
  <c r="C831"/>
  <c r="B831"/>
  <c r="A831"/>
  <c r="AD830"/>
  <c r="AC830"/>
  <c r="Y830"/>
  <c r="X830" s="1"/>
  <c r="W830"/>
  <c r="V830"/>
  <c r="T830"/>
  <c r="AF830" s="1"/>
  <c r="S830"/>
  <c r="R830"/>
  <c r="Q830"/>
  <c r="P830"/>
  <c r="O830"/>
  <c r="N830"/>
  <c r="AE830" s="1"/>
  <c r="M830"/>
  <c r="L830"/>
  <c r="K830"/>
  <c r="J830"/>
  <c r="I830"/>
  <c r="H830"/>
  <c r="G830"/>
  <c r="F830"/>
  <c r="E830"/>
  <c r="U830" s="1"/>
  <c r="D830"/>
  <c r="AB830" s="1"/>
  <c r="C830"/>
  <c r="B830"/>
  <c r="A830"/>
  <c r="AD829"/>
  <c r="AB829"/>
  <c r="W829"/>
  <c r="V829"/>
  <c r="T829"/>
  <c r="S829"/>
  <c r="R829"/>
  <c r="Q829"/>
  <c r="AF829" s="1"/>
  <c r="P829"/>
  <c r="O829"/>
  <c r="N829"/>
  <c r="AE829" s="1"/>
  <c r="M829"/>
  <c r="L829"/>
  <c r="K829"/>
  <c r="J829"/>
  <c r="I829"/>
  <c r="H829"/>
  <c r="G829"/>
  <c r="F829"/>
  <c r="E829"/>
  <c r="D829"/>
  <c r="C829"/>
  <c r="B829"/>
  <c r="A829"/>
  <c r="AD828"/>
  <c r="AC828"/>
  <c r="X828"/>
  <c r="V828"/>
  <c r="T828"/>
  <c r="S828"/>
  <c r="R828"/>
  <c r="Q828"/>
  <c r="Z828" s="1"/>
  <c r="P828"/>
  <c r="O828"/>
  <c r="N828"/>
  <c r="M828"/>
  <c r="L828"/>
  <c r="K828"/>
  <c r="J828"/>
  <c r="I828"/>
  <c r="H828"/>
  <c r="G828"/>
  <c r="F828"/>
  <c r="E828"/>
  <c r="W828" s="1"/>
  <c r="D828"/>
  <c r="AB828" s="1"/>
  <c r="C828"/>
  <c r="B828"/>
  <c r="A828"/>
  <c r="AD827"/>
  <c r="AC827"/>
  <c r="AB827"/>
  <c r="AA827" s="1"/>
  <c r="X827"/>
  <c r="W827"/>
  <c r="T827"/>
  <c r="AE827" s="1"/>
  <c r="S827"/>
  <c r="R827"/>
  <c r="Q827"/>
  <c r="Z827" s="1"/>
  <c r="P827"/>
  <c r="O827"/>
  <c r="N827"/>
  <c r="M827"/>
  <c r="L827"/>
  <c r="K827"/>
  <c r="J827"/>
  <c r="I827"/>
  <c r="H827"/>
  <c r="G827"/>
  <c r="F827"/>
  <c r="E827"/>
  <c r="V827" s="1"/>
  <c r="D827"/>
  <c r="C827"/>
  <c r="B827"/>
  <c r="A827"/>
  <c r="AE826"/>
  <c r="AC826"/>
  <c r="AB826"/>
  <c r="W826"/>
  <c r="V826"/>
  <c r="T826"/>
  <c r="S826"/>
  <c r="R826"/>
  <c r="Q826"/>
  <c r="AF826" s="1"/>
  <c r="P826"/>
  <c r="O826"/>
  <c r="N826"/>
  <c r="M826"/>
  <c r="L826"/>
  <c r="K826"/>
  <c r="J826"/>
  <c r="I826"/>
  <c r="H826"/>
  <c r="G826"/>
  <c r="F826"/>
  <c r="E826"/>
  <c r="D826"/>
  <c r="C826"/>
  <c r="B826"/>
  <c r="A826"/>
  <c r="AD825"/>
  <c r="AC825"/>
  <c r="X825"/>
  <c r="W825"/>
  <c r="V825"/>
  <c r="T825"/>
  <c r="AF825" s="1"/>
  <c r="S825"/>
  <c r="R825"/>
  <c r="Q825"/>
  <c r="Z825" s="1"/>
  <c r="Y825" s="1"/>
  <c r="P825"/>
  <c r="O825"/>
  <c r="N825"/>
  <c r="M825"/>
  <c r="L825"/>
  <c r="K825"/>
  <c r="J825"/>
  <c r="I825"/>
  <c r="H825"/>
  <c r="G825"/>
  <c r="F825"/>
  <c r="E825"/>
  <c r="U825" s="1"/>
  <c r="D825"/>
  <c r="C825"/>
  <c r="B825"/>
  <c r="A825"/>
  <c r="AB824"/>
  <c r="V824"/>
  <c r="T824"/>
  <c r="S824"/>
  <c r="R824"/>
  <c r="Q824"/>
  <c r="AF824" s="1"/>
  <c r="P824"/>
  <c r="O824"/>
  <c r="N824"/>
  <c r="AE824" s="1"/>
  <c r="M824"/>
  <c r="L824"/>
  <c r="K824"/>
  <c r="J824"/>
  <c r="I824"/>
  <c r="H824"/>
  <c r="G824"/>
  <c r="F824"/>
  <c r="E824"/>
  <c r="D824"/>
  <c r="C824"/>
  <c r="B824"/>
  <c r="A824"/>
  <c r="AC823"/>
  <c r="V823"/>
  <c r="T823"/>
  <c r="S823"/>
  <c r="R823"/>
  <c r="Q823"/>
  <c r="Z823" s="1"/>
  <c r="P823"/>
  <c r="O823"/>
  <c r="N823"/>
  <c r="M823"/>
  <c r="L823"/>
  <c r="K823"/>
  <c r="J823"/>
  <c r="I823"/>
  <c r="H823"/>
  <c r="G823"/>
  <c r="F823"/>
  <c r="E823"/>
  <c r="W823" s="1"/>
  <c r="D823"/>
  <c r="AB823" s="1"/>
  <c r="C823"/>
  <c r="B823"/>
  <c r="A823"/>
  <c r="AB822"/>
  <c r="AA822" s="1"/>
  <c r="T822"/>
  <c r="AE822" s="1"/>
  <c r="S822"/>
  <c r="R822"/>
  <c r="Q822"/>
  <c r="AF822" s="1"/>
  <c r="P822"/>
  <c r="O822"/>
  <c r="N822"/>
  <c r="M822"/>
  <c r="L822"/>
  <c r="K822"/>
  <c r="J822"/>
  <c r="I822"/>
  <c r="H822"/>
  <c r="G822"/>
  <c r="F822"/>
  <c r="E822"/>
  <c r="Y822" s="1"/>
  <c r="D822"/>
  <c r="C822"/>
  <c r="B822"/>
  <c r="A822"/>
  <c r="AD821"/>
  <c r="Y821"/>
  <c r="X821"/>
  <c r="T821"/>
  <c r="AF821" s="1"/>
  <c r="S821"/>
  <c r="R821"/>
  <c r="Q821"/>
  <c r="P821"/>
  <c r="O821"/>
  <c r="N821"/>
  <c r="M821"/>
  <c r="L821"/>
  <c r="K821"/>
  <c r="J821"/>
  <c r="I821"/>
  <c r="H821"/>
  <c r="G821"/>
  <c r="F821"/>
  <c r="E821"/>
  <c r="W821" s="1"/>
  <c r="D821"/>
  <c r="AB821" s="1"/>
  <c r="AA821" s="1"/>
  <c r="C821"/>
  <c r="B821"/>
  <c r="A821"/>
  <c r="AC820"/>
  <c r="X820"/>
  <c r="W820"/>
  <c r="V820"/>
  <c r="T820"/>
  <c r="AF820" s="1"/>
  <c r="S820"/>
  <c r="R820"/>
  <c r="Q820"/>
  <c r="P820"/>
  <c r="O820"/>
  <c r="N820"/>
  <c r="M820"/>
  <c r="L820"/>
  <c r="K820"/>
  <c r="J820"/>
  <c r="I820"/>
  <c r="H820"/>
  <c r="G820"/>
  <c r="F820"/>
  <c r="E820"/>
  <c r="AD820" s="1"/>
  <c r="D820"/>
  <c r="AB820" s="1"/>
  <c r="AA820" s="1"/>
  <c r="C820"/>
  <c r="B820"/>
  <c r="A820"/>
  <c r="AE819"/>
  <c r="AB819"/>
  <c r="T819"/>
  <c r="S819"/>
  <c r="R819"/>
  <c r="Q819"/>
  <c r="AF819" s="1"/>
  <c r="P819"/>
  <c r="O819"/>
  <c r="N819"/>
  <c r="M819"/>
  <c r="L819"/>
  <c r="K819"/>
  <c r="J819"/>
  <c r="I819"/>
  <c r="H819"/>
  <c r="G819"/>
  <c r="F819"/>
  <c r="E819"/>
  <c r="V819" s="1"/>
  <c r="D819"/>
  <c r="C819"/>
  <c r="B819"/>
  <c r="A819"/>
  <c r="AD818"/>
  <c r="AC818"/>
  <c r="Y818"/>
  <c r="X818"/>
  <c r="W818"/>
  <c r="T818"/>
  <c r="AF818" s="1"/>
  <c r="S818"/>
  <c r="R818"/>
  <c r="Q818"/>
  <c r="P818"/>
  <c r="O818"/>
  <c r="N818"/>
  <c r="AE818" s="1"/>
  <c r="M818"/>
  <c r="L818"/>
  <c r="K818"/>
  <c r="J818"/>
  <c r="I818"/>
  <c r="H818"/>
  <c r="G818"/>
  <c r="F818"/>
  <c r="E818"/>
  <c r="V818" s="1"/>
  <c r="U818" s="1"/>
  <c r="D818"/>
  <c r="AB818" s="1"/>
  <c r="C818"/>
  <c r="B818"/>
  <c r="A818"/>
  <c r="AE817"/>
  <c r="AD817"/>
  <c r="X817"/>
  <c r="V817"/>
  <c r="T817"/>
  <c r="AF817" s="1"/>
  <c r="S817"/>
  <c r="R817"/>
  <c r="Q817"/>
  <c r="Z817" s="1"/>
  <c r="P817"/>
  <c r="O817"/>
  <c r="N817"/>
  <c r="M817"/>
  <c r="L817"/>
  <c r="K817"/>
  <c r="J817"/>
  <c r="I817"/>
  <c r="H817"/>
  <c r="G817"/>
  <c r="F817"/>
  <c r="E817"/>
  <c r="D817"/>
  <c r="C817"/>
  <c r="B817"/>
  <c r="A817"/>
  <c r="AD816"/>
  <c r="AC816"/>
  <c r="AB816"/>
  <c r="AA816" s="1"/>
  <c r="X816"/>
  <c r="W816"/>
  <c r="T816"/>
  <c r="AE816" s="1"/>
  <c r="S816"/>
  <c r="R816"/>
  <c r="Q816"/>
  <c r="Z816" s="1"/>
  <c r="P816"/>
  <c r="O816"/>
  <c r="N816"/>
  <c r="M816"/>
  <c r="L816"/>
  <c r="K816"/>
  <c r="J816"/>
  <c r="I816"/>
  <c r="H816"/>
  <c r="G816"/>
  <c r="F816"/>
  <c r="E816"/>
  <c r="V816" s="1"/>
  <c r="D816"/>
  <c r="C816"/>
  <c r="B816"/>
  <c r="A816"/>
  <c r="AE815"/>
  <c r="AC815"/>
  <c r="AB815"/>
  <c r="X815"/>
  <c r="W815"/>
  <c r="V815"/>
  <c r="T815"/>
  <c r="AF815" s="1"/>
  <c r="S815"/>
  <c r="R815"/>
  <c r="Q815"/>
  <c r="P815"/>
  <c r="O815"/>
  <c r="N815"/>
  <c r="M815"/>
  <c r="L815"/>
  <c r="K815"/>
  <c r="J815"/>
  <c r="I815"/>
  <c r="H815"/>
  <c r="G815"/>
  <c r="F815"/>
  <c r="E815"/>
  <c r="AD815" s="1"/>
  <c r="D815"/>
  <c r="C815"/>
  <c r="B815"/>
  <c r="A815"/>
  <c r="AE814"/>
  <c r="W814"/>
  <c r="T814"/>
  <c r="AF814" s="1"/>
  <c r="S814"/>
  <c r="R814"/>
  <c r="Q814"/>
  <c r="P814"/>
  <c r="O814"/>
  <c r="N814"/>
  <c r="M814"/>
  <c r="L814"/>
  <c r="K814"/>
  <c r="J814"/>
  <c r="I814"/>
  <c r="H814"/>
  <c r="G814"/>
  <c r="F814"/>
  <c r="E814"/>
  <c r="D814"/>
  <c r="AB814" s="1"/>
  <c r="AA814" s="1"/>
  <c r="Z814" s="1"/>
  <c r="C814"/>
  <c r="B814"/>
  <c r="A814"/>
  <c r="AC813"/>
  <c r="AB813"/>
  <c r="X813"/>
  <c r="W813"/>
  <c r="V813"/>
  <c r="T813"/>
  <c r="AE813" s="1"/>
  <c r="S813"/>
  <c r="R813"/>
  <c r="Q813"/>
  <c r="P813"/>
  <c r="O813"/>
  <c r="N813"/>
  <c r="M813"/>
  <c r="L813"/>
  <c r="K813"/>
  <c r="J813"/>
  <c r="I813"/>
  <c r="H813"/>
  <c r="G813"/>
  <c r="F813"/>
  <c r="E813"/>
  <c r="AD813" s="1"/>
  <c r="D813"/>
  <c r="C813"/>
  <c r="B813"/>
  <c r="A813"/>
  <c r="AD812"/>
  <c r="AB812"/>
  <c r="W812"/>
  <c r="V812"/>
  <c r="T812"/>
  <c r="S812"/>
  <c r="R812"/>
  <c r="Q812"/>
  <c r="AF812" s="1"/>
  <c r="P812"/>
  <c r="O812"/>
  <c r="N812"/>
  <c r="AE812" s="1"/>
  <c r="M812"/>
  <c r="L812"/>
  <c r="K812"/>
  <c r="J812"/>
  <c r="I812"/>
  <c r="H812"/>
  <c r="G812"/>
  <c r="F812"/>
  <c r="E812"/>
  <c r="D812"/>
  <c r="C812"/>
  <c r="B812"/>
  <c r="A812"/>
  <c r="AD811"/>
  <c r="AC811"/>
  <c r="X811"/>
  <c r="V811"/>
  <c r="T811"/>
  <c r="S811"/>
  <c r="R811"/>
  <c r="Q811"/>
  <c r="Z811" s="1"/>
  <c r="P811"/>
  <c r="O811"/>
  <c r="N811"/>
  <c r="M811"/>
  <c r="L811"/>
  <c r="K811"/>
  <c r="J811"/>
  <c r="I811"/>
  <c r="H811"/>
  <c r="G811"/>
  <c r="F811"/>
  <c r="E811"/>
  <c r="W811" s="1"/>
  <c r="D811"/>
  <c r="AB811" s="1"/>
  <c r="C811"/>
  <c r="B811"/>
  <c r="A811"/>
  <c r="AD810"/>
  <c r="AC810"/>
  <c r="X810"/>
  <c r="W810"/>
  <c r="V810"/>
  <c r="T810"/>
  <c r="S810"/>
  <c r="R810"/>
  <c r="Q810"/>
  <c r="P810"/>
  <c r="O810"/>
  <c r="N810"/>
  <c r="M810"/>
  <c r="L810"/>
  <c r="K810"/>
  <c r="J810"/>
  <c r="I810"/>
  <c r="H810"/>
  <c r="G810"/>
  <c r="F810"/>
  <c r="E810"/>
  <c r="Y810" s="1"/>
  <c r="D810"/>
  <c r="AB810" s="1"/>
  <c r="AA810" s="1"/>
  <c r="Z810" s="1"/>
  <c r="C810"/>
  <c r="B810"/>
  <c r="A810"/>
  <c r="T809"/>
  <c r="AE809" s="1"/>
  <c r="S809"/>
  <c r="R809"/>
  <c r="Q809"/>
  <c r="Z809" s="1"/>
  <c r="Y809" s="1"/>
  <c r="P809"/>
  <c r="O809"/>
  <c r="N809"/>
  <c r="M809"/>
  <c r="L809"/>
  <c r="K809"/>
  <c r="J809"/>
  <c r="I809"/>
  <c r="H809"/>
  <c r="G809"/>
  <c r="F809"/>
  <c r="E809"/>
  <c r="W809" s="1"/>
  <c r="D809"/>
  <c r="C809"/>
  <c r="B809"/>
  <c r="A809"/>
  <c r="AC808"/>
  <c r="AB808"/>
  <c r="AA808" s="1"/>
  <c r="X808"/>
  <c r="W808"/>
  <c r="V808"/>
  <c r="T808"/>
  <c r="AE808" s="1"/>
  <c r="S808"/>
  <c r="R808"/>
  <c r="Q808"/>
  <c r="P808"/>
  <c r="O808"/>
  <c r="N808"/>
  <c r="M808"/>
  <c r="L808"/>
  <c r="K808"/>
  <c r="J808"/>
  <c r="I808"/>
  <c r="H808"/>
  <c r="G808"/>
  <c r="F808"/>
  <c r="E808"/>
  <c r="AD808" s="1"/>
  <c r="D808"/>
  <c r="C808"/>
  <c r="B808"/>
  <c r="A808"/>
  <c r="AB807"/>
  <c r="V807"/>
  <c r="T807"/>
  <c r="S807"/>
  <c r="R807"/>
  <c r="Q807"/>
  <c r="AF807" s="1"/>
  <c r="P807"/>
  <c r="O807"/>
  <c r="N807"/>
  <c r="AE807" s="1"/>
  <c r="M807"/>
  <c r="L807"/>
  <c r="K807"/>
  <c r="J807"/>
  <c r="I807"/>
  <c r="H807"/>
  <c r="G807"/>
  <c r="F807"/>
  <c r="E807"/>
  <c r="D807"/>
  <c r="C807"/>
  <c r="B807"/>
  <c r="A807"/>
  <c r="AD806"/>
  <c r="AC806"/>
  <c r="Y806"/>
  <c r="X806"/>
  <c r="W806"/>
  <c r="T806"/>
  <c r="AF806" s="1"/>
  <c r="S806"/>
  <c r="R806"/>
  <c r="Q806"/>
  <c r="P806"/>
  <c r="O806"/>
  <c r="N806"/>
  <c r="M806"/>
  <c r="L806"/>
  <c r="K806"/>
  <c r="J806"/>
  <c r="I806"/>
  <c r="H806"/>
  <c r="G806"/>
  <c r="F806"/>
  <c r="E806"/>
  <c r="V806" s="1"/>
  <c r="U806" s="1"/>
  <c r="D806"/>
  <c r="AB806" s="1"/>
  <c r="AA806" s="1"/>
  <c r="Z806" s="1"/>
  <c r="C806"/>
  <c r="B806"/>
  <c r="A806"/>
  <c r="AD805"/>
  <c r="Y805"/>
  <c r="W805"/>
  <c r="T805"/>
  <c r="AF805" s="1"/>
  <c r="S805"/>
  <c r="R805"/>
  <c r="Q805"/>
  <c r="P805"/>
  <c r="O805"/>
  <c r="N805"/>
  <c r="M805"/>
  <c r="L805"/>
  <c r="K805"/>
  <c r="J805"/>
  <c r="I805"/>
  <c r="H805"/>
  <c r="G805"/>
  <c r="F805"/>
  <c r="E805"/>
  <c r="D805"/>
  <c r="AB805" s="1"/>
  <c r="AA805" s="1"/>
  <c r="C805"/>
  <c r="B805"/>
  <c r="A805"/>
  <c r="AD804"/>
  <c r="AC804"/>
  <c r="Y804"/>
  <c r="X804"/>
  <c r="W804"/>
  <c r="T804"/>
  <c r="AE804" s="1"/>
  <c r="S804"/>
  <c r="R804"/>
  <c r="Q804"/>
  <c r="P804"/>
  <c r="O804"/>
  <c r="N804"/>
  <c r="M804"/>
  <c r="L804"/>
  <c r="K804"/>
  <c r="J804"/>
  <c r="I804"/>
  <c r="H804"/>
  <c r="G804"/>
  <c r="F804"/>
  <c r="E804"/>
  <c r="V804" s="1"/>
  <c r="D804"/>
  <c r="AB804" s="1"/>
  <c r="AA804" s="1"/>
  <c r="C804"/>
  <c r="B804"/>
  <c r="A804"/>
  <c r="AC803"/>
  <c r="X803"/>
  <c r="W803"/>
  <c r="V803"/>
  <c r="T803"/>
  <c r="AF803" s="1"/>
  <c r="S803"/>
  <c r="R803"/>
  <c r="Q803"/>
  <c r="P803"/>
  <c r="O803"/>
  <c r="N803"/>
  <c r="M803"/>
  <c r="L803"/>
  <c r="K803"/>
  <c r="J803"/>
  <c r="I803"/>
  <c r="H803"/>
  <c r="G803"/>
  <c r="F803"/>
  <c r="E803"/>
  <c r="AD803" s="1"/>
  <c r="D803"/>
  <c r="AB803" s="1"/>
  <c r="AA803" s="1"/>
  <c r="C803"/>
  <c r="B803"/>
  <c r="A803"/>
  <c r="AF802"/>
  <c r="AE802"/>
  <c r="Y802"/>
  <c r="X802"/>
  <c r="T802"/>
  <c r="S802"/>
  <c r="R802"/>
  <c r="Q802"/>
  <c r="P802"/>
  <c r="O802"/>
  <c r="N802"/>
  <c r="M802"/>
  <c r="L802"/>
  <c r="K802"/>
  <c r="J802"/>
  <c r="I802"/>
  <c r="H802"/>
  <c r="G802"/>
  <c r="F802"/>
  <c r="E802"/>
  <c r="D802"/>
  <c r="AB802" s="1"/>
  <c r="AA802" s="1"/>
  <c r="Z802" s="1"/>
  <c r="C802"/>
  <c r="B802"/>
  <c r="A802"/>
  <c r="AE801"/>
  <c r="AC801"/>
  <c r="AB801" s="1"/>
  <c r="W801"/>
  <c r="V801"/>
  <c r="T801"/>
  <c r="S801"/>
  <c r="R801"/>
  <c r="Q801"/>
  <c r="AF801" s="1"/>
  <c r="P801"/>
  <c r="O801"/>
  <c r="N801"/>
  <c r="M801"/>
  <c r="L801"/>
  <c r="K801"/>
  <c r="J801"/>
  <c r="I801"/>
  <c r="H801"/>
  <c r="G801"/>
  <c r="F801"/>
  <c r="E801"/>
  <c r="D801"/>
  <c r="C801"/>
  <c r="B801"/>
  <c r="A801"/>
  <c r="AD800"/>
  <c r="AC800"/>
  <c r="X800"/>
  <c r="V800"/>
  <c r="T800"/>
  <c r="S800"/>
  <c r="R800"/>
  <c r="Q800"/>
  <c r="Z800" s="1"/>
  <c r="P800"/>
  <c r="O800"/>
  <c r="N800"/>
  <c r="M800"/>
  <c r="L800"/>
  <c r="K800"/>
  <c r="J800"/>
  <c r="I800"/>
  <c r="H800"/>
  <c r="G800"/>
  <c r="F800"/>
  <c r="E800"/>
  <c r="W800" s="1"/>
  <c r="D800"/>
  <c r="AB800" s="1"/>
  <c r="C800"/>
  <c r="B800"/>
  <c r="A800"/>
  <c r="AD799"/>
  <c r="AC799"/>
  <c r="AB799"/>
  <c r="AA799" s="1"/>
  <c r="X799"/>
  <c r="W799"/>
  <c r="T799"/>
  <c r="AE799" s="1"/>
  <c r="S799"/>
  <c r="R799"/>
  <c r="Q799"/>
  <c r="Z799" s="1"/>
  <c r="P799"/>
  <c r="O799"/>
  <c r="N799"/>
  <c r="M799"/>
  <c r="L799"/>
  <c r="K799"/>
  <c r="J799"/>
  <c r="I799"/>
  <c r="H799"/>
  <c r="G799"/>
  <c r="F799"/>
  <c r="E799"/>
  <c r="V799" s="1"/>
  <c r="D799"/>
  <c r="C799"/>
  <c r="B799"/>
  <c r="A799"/>
  <c r="V798"/>
  <c r="T798"/>
  <c r="AF798" s="1"/>
  <c r="S798"/>
  <c r="R798"/>
  <c r="Q798"/>
  <c r="P798"/>
  <c r="O798"/>
  <c r="N798"/>
  <c r="AE798" s="1"/>
  <c r="M798"/>
  <c r="L798"/>
  <c r="K798"/>
  <c r="J798"/>
  <c r="I798"/>
  <c r="H798"/>
  <c r="G798"/>
  <c r="F798"/>
  <c r="E798"/>
  <c r="D798"/>
  <c r="AB798" s="1"/>
  <c r="AA798" s="1"/>
  <c r="Z798" s="1"/>
  <c r="C798"/>
  <c r="B798"/>
  <c r="A798"/>
  <c r="AC797"/>
  <c r="AB797"/>
  <c r="AA797" s="1"/>
  <c r="W797"/>
  <c r="T797"/>
  <c r="AE797" s="1"/>
  <c r="S797"/>
  <c r="R797"/>
  <c r="Q797"/>
  <c r="Z797" s="1"/>
  <c r="P797"/>
  <c r="O797"/>
  <c r="N797"/>
  <c r="M797"/>
  <c r="L797"/>
  <c r="K797"/>
  <c r="J797"/>
  <c r="I797"/>
  <c r="H797"/>
  <c r="G797"/>
  <c r="F797"/>
  <c r="E797"/>
  <c r="V797" s="1"/>
  <c r="D797"/>
  <c r="C797"/>
  <c r="B797"/>
  <c r="A797"/>
  <c r="AC796"/>
  <c r="AB796"/>
  <c r="X796"/>
  <c r="W796"/>
  <c r="V796"/>
  <c r="T796"/>
  <c r="AE796" s="1"/>
  <c r="S796"/>
  <c r="R796"/>
  <c r="Q796"/>
  <c r="P796"/>
  <c r="O796"/>
  <c r="N796"/>
  <c r="M796"/>
  <c r="L796"/>
  <c r="K796"/>
  <c r="J796"/>
  <c r="I796"/>
  <c r="H796"/>
  <c r="G796"/>
  <c r="F796"/>
  <c r="E796"/>
  <c r="AD796" s="1"/>
  <c r="D796"/>
  <c r="C796"/>
  <c r="B796"/>
  <c r="A796"/>
  <c r="AD795"/>
  <c r="AB795"/>
  <c r="W795"/>
  <c r="V795"/>
  <c r="T795"/>
  <c r="S795"/>
  <c r="R795"/>
  <c r="Q795"/>
  <c r="AF795" s="1"/>
  <c r="P795"/>
  <c r="O795"/>
  <c r="N795"/>
  <c r="AE795" s="1"/>
  <c r="M795"/>
  <c r="L795"/>
  <c r="K795"/>
  <c r="J795"/>
  <c r="I795"/>
  <c r="H795"/>
  <c r="G795"/>
  <c r="F795"/>
  <c r="E795"/>
  <c r="D795"/>
  <c r="C795"/>
  <c r="B795"/>
  <c r="A795"/>
  <c r="AD794"/>
  <c r="W794"/>
  <c r="T794"/>
  <c r="S794"/>
  <c r="R794"/>
  <c r="Q794"/>
  <c r="P794"/>
  <c r="O794"/>
  <c r="N794"/>
  <c r="M794"/>
  <c r="L794"/>
  <c r="K794"/>
  <c r="J794"/>
  <c r="I794"/>
  <c r="H794"/>
  <c r="G794"/>
  <c r="F794"/>
  <c r="E794"/>
  <c r="V794" s="1"/>
  <c r="D794"/>
  <c r="AB794" s="1"/>
  <c r="AA794" s="1"/>
  <c r="C794"/>
  <c r="B794"/>
  <c r="A794"/>
  <c r="T793"/>
  <c r="AE793" s="1"/>
  <c r="S793"/>
  <c r="R793"/>
  <c r="Q793"/>
  <c r="Z793" s="1"/>
  <c r="Y793" s="1"/>
  <c r="P793"/>
  <c r="O793"/>
  <c r="N793"/>
  <c r="M793"/>
  <c r="L793"/>
  <c r="K793"/>
  <c r="J793"/>
  <c r="I793"/>
  <c r="H793"/>
  <c r="G793"/>
  <c r="F793"/>
  <c r="E793"/>
  <c r="V793" s="1"/>
  <c r="D793"/>
  <c r="C793"/>
  <c r="B793"/>
  <c r="A793"/>
  <c r="AB792"/>
  <c r="AA792" s="1"/>
  <c r="T792"/>
  <c r="AE792" s="1"/>
  <c r="S792"/>
  <c r="R792"/>
  <c r="Q792"/>
  <c r="Z792" s="1"/>
  <c r="P792"/>
  <c r="O792"/>
  <c r="N792"/>
  <c r="M792"/>
  <c r="L792"/>
  <c r="K792"/>
  <c r="J792"/>
  <c r="I792"/>
  <c r="H792"/>
  <c r="G792"/>
  <c r="F792"/>
  <c r="E792"/>
  <c r="V792" s="1"/>
  <c r="D792"/>
  <c r="C792"/>
  <c r="B792"/>
  <c r="A792"/>
  <c r="AC791"/>
  <c r="AB791"/>
  <c r="AA791" s="1"/>
  <c r="X791"/>
  <c r="W791"/>
  <c r="V791"/>
  <c r="T791"/>
  <c r="AE791" s="1"/>
  <c r="S791"/>
  <c r="R791"/>
  <c r="Q791"/>
  <c r="P791"/>
  <c r="O791"/>
  <c r="N791"/>
  <c r="M791"/>
  <c r="L791"/>
  <c r="K791"/>
  <c r="J791"/>
  <c r="I791"/>
  <c r="H791"/>
  <c r="G791"/>
  <c r="F791"/>
  <c r="E791"/>
  <c r="AD791" s="1"/>
  <c r="D791"/>
  <c r="C791"/>
  <c r="B791"/>
  <c r="A791"/>
  <c r="Y790"/>
  <c r="X790"/>
  <c r="T790"/>
  <c r="AE790" s="1"/>
  <c r="S790"/>
  <c r="R790"/>
  <c r="Q790"/>
  <c r="P790"/>
  <c r="O790"/>
  <c r="N790"/>
  <c r="M790"/>
  <c r="L790"/>
  <c r="K790"/>
  <c r="J790"/>
  <c r="I790"/>
  <c r="H790"/>
  <c r="G790"/>
  <c r="F790"/>
  <c r="E790"/>
  <c r="D790"/>
  <c r="AB790" s="1"/>
  <c r="AA790" s="1"/>
  <c r="Z790" s="1"/>
  <c r="C790"/>
  <c r="B790"/>
  <c r="A790"/>
  <c r="AF789"/>
  <c r="AE789"/>
  <c r="AC789"/>
  <c r="AB789"/>
  <c r="Z789"/>
  <c r="X789"/>
  <c r="W789"/>
  <c r="T789"/>
  <c r="S789"/>
  <c r="R789"/>
  <c r="Q789"/>
  <c r="P789"/>
  <c r="O789"/>
  <c r="N789"/>
  <c r="M789"/>
  <c r="L789"/>
  <c r="K789"/>
  <c r="J789"/>
  <c r="I789"/>
  <c r="H789"/>
  <c r="G789"/>
  <c r="F789"/>
  <c r="E789"/>
  <c r="D789"/>
  <c r="C789"/>
  <c r="B789"/>
  <c r="A789"/>
  <c r="AD788"/>
  <c r="AC788"/>
  <c r="Y788"/>
  <c r="X788"/>
  <c r="V788"/>
  <c r="T788"/>
  <c r="AF788" s="1"/>
  <c r="S788"/>
  <c r="R788"/>
  <c r="Q788"/>
  <c r="Z788" s="1"/>
  <c r="P788"/>
  <c r="O788"/>
  <c r="N788"/>
  <c r="M788"/>
  <c r="L788"/>
  <c r="K788"/>
  <c r="J788"/>
  <c r="I788"/>
  <c r="H788"/>
  <c r="G788"/>
  <c r="F788"/>
  <c r="E788"/>
  <c r="W788" s="1"/>
  <c r="D788"/>
  <c r="AB788" s="1"/>
  <c r="AA788" s="1"/>
  <c r="C788"/>
  <c r="B788"/>
  <c r="A788"/>
  <c r="AD787"/>
  <c r="AC787"/>
  <c r="Y787"/>
  <c r="X787"/>
  <c r="W787"/>
  <c r="T787"/>
  <c r="AE787" s="1"/>
  <c r="S787"/>
  <c r="R787"/>
  <c r="Q787"/>
  <c r="P787"/>
  <c r="O787"/>
  <c r="N787"/>
  <c r="M787"/>
  <c r="L787"/>
  <c r="K787"/>
  <c r="J787"/>
  <c r="I787"/>
  <c r="H787"/>
  <c r="G787"/>
  <c r="F787"/>
  <c r="E787"/>
  <c r="V787" s="1"/>
  <c r="D787"/>
  <c r="AB787" s="1"/>
  <c r="AA787" s="1"/>
  <c r="C787"/>
  <c r="B787"/>
  <c r="A787"/>
  <c r="AF786"/>
  <c r="AE786"/>
  <c r="AC786"/>
  <c r="AB786"/>
  <c r="Y786"/>
  <c r="W786"/>
  <c r="V786"/>
  <c r="T786"/>
  <c r="S786"/>
  <c r="R786"/>
  <c r="Q786"/>
  <c r="P786"/>
  <c r="O786"/>
  <c r="N786"/>
  <c r="M786"/>
  <c r="L786"/>
  <c r="K786"/>
  <c r="J786"/>
  <c r="I786"/>
  <c r="H786"/>
  <c r="G786"/>
  <c r="F786"/>
  <c r="E786"/>
  <c r="D786"/>
  <c r="C786"/>
  <c r="B786"/>
  <c r="A786"/>
  <c r="AE785"/>
  <c r="AD785"/>
  <c r="X785"/>
  <c r="W785"/>
  <c r="T785"/>
  <c r="S785"/>
  <c r="R785"/>
  <c r="Q785"/>
  <c r="Z785" s="1"/>
  <c r="P785"/>
  <c r="O785"/>
  <c r="N785"/>
  <c r="M785"/>
  <c r="L785"/>
  <c r="K785"/>
  <c r="J785"/>
  <c r="I785"/>
  <c r="H785"/>
  <c r="G785"/>
  <c r="F785"/>
  <c r="E785"/>
  <c r="V785" s="1"/>
  <c r="D785"/>
  <c r="C785"/>
  <c r="B785"/>
  <c r="A785"/>
  <c r="AE784"/>
  <c r="AC784"/>
  <c r="AB784"/>
  <c r="X784"/>
  <c r="W784"/>
  <c r="V784"/>
  <c r="T784"/>
  <c r="AF784" s="1"/>
  <c r="S784"/>
  <c r="R784"/>
  <c r="Q784"/>
  <c r="P784"/>
  <c r="O784"/>
  <c r="N784"/>
  <c r="M784"/>
  <c r="L784"/>
  <c r="K784"/>
  <c r="J784"/>
  <c r="I784"/>
  <c r="H784"/>
  <c r="G784"/>
  <c r="F784"/>
  <c r="E784"/>
  <c r="AD784" s="1"/>
  <c r="D784"/>
  <c r="C784"/>
  <c r="B784"/>
  <c r="A784"/>
  <c r="AE783"/>
  <c r="AD783"/>
  <c r="AB783"/>
  <c r="Y783"/>
  <c r="W783"/>
  <c r="V783"/>
  <c r="T783"/>
  <c r="S783"/>
  <c r="R783"/>
  <c r="Q783"/>
  <c r="AF783" s="1"/>
  <c r="P783"/>
  <c r="O783"/>
  <c r="N783"/>
  <c r="M783"/>
  <c r="L783"/>
  <c r="K783"/>
  <c r="J783"/>
  <c r="I783"/>
  <c r="H783"/>
  <c r="G783"/>
  <c r="F783"/>
  <c r="E783"/>
  <c r="D783"/>
  <c r="C783"/>
  <c r="B783"/>
  <c r="A783"/>
  <c r="AD782"/>
  <c r="AC782"/>
  <c r="Y782"/>
  <c r="X782" s="1"/>
  <c r="W782"/>
  <c r="V782"/>
  <c r="T782"/>
  <c r="AF782" s="1"/>
  <c r="S782"/>
  <c r="R782"/>
  <c r="Q782"/>
  <c r="P782"/>
  <c r="O782"/>
  <c r="N782"/>
  <c r="AE782" s="1"/>
  <c r="M782"/>
  <c r="L782"/>
  <c r="K782"/>
  <c r="J782"/>
  <c r="I782"/>
  <c r="H782"/>
  <c r="G782"/>
  <c r="F782"/>
  <c r="E782"/>
  <c r="U782" s="1"/>
  <c r="D782"/>
  <c r="AB782" s="1"/>
  <c r="C782"/>
  <c r="B782"/>
  <c r="A782"/>
  <c r="AD781"/>
  <c r="AB781"/>
  <c r="W781"/>
  <c r="V781"/>
  <c r="T781"/>
  <c r="S781"/>
  <c r="R781"/>
  <c r="Q781"/>
  <c r="AF781" s="1"/>
  <c r="P781"/>
  <c r="O781"/>
  <c r="N781"/>
  <c r="AE781" s="1"/>
  <c r="M781"/>
  <c r="L781"/>
  <c r="K781"/>
  <c r="J781"/>
  <c r="I781"/>
  <c r="H781"/>
  <c r="G781"/>
  <c r="F781"/>
  <c r="E781"/>
  <c r="D781"/>
  <c r="C781"/>
  <c r="B781"/>
  <c r="A781"/>
  <c r="AD780"/>
  <c r="AC780"/>
  <c r="X780"/>
  <c r="V780"/>
  <c r="T780"/>
  <c r="S780"/>
  <c r="R780"/>
  <c r="Q780"/>
  <c r="Z780" s="1"/>
  <c r="P780"/>
  <c r="O780"/>
  <c r="N780"/>
  <c r="M780"/>
  <c r="L780"/>
  <c r="K780"/>
  <c r="J780"/>
  <c r="I780"/>
  <c r="H780"/>
  <c r="G780"/>
  <c r="F780"/>
  <c r="E780"/>
  <c r="W780" s="1"/>
  <c r="D780"/>
  <c r="AB780" s="1"/>
  <c r="C780"/>
  <c r="B780"/>
  <c r="A780"/>
  <c r="AD779"/>
  <c r="AC779"/>
  <c r="AB779"/>
  <c r="AA779" s="1"/>
  <c r="X779"/>
  <c r="W779"/>
  <c r="T779"/>
  <c r="AE779" s="1"/>
  <c r="S779"/>
  <c r="R779"/>
  <c r="Q779"/>
  <c r="Z779" s="1"/>
  <c r="P779"/>
  <c r="O779"/>
  <c r="N779"/>
  <c r="M779"/>
  <c r="L779"/>
  <c r="K779"/>
  <c r="J779"/>
  <c r="I779"/>
  <c r="H779"/>
  <c r="G779"/>
  <c r="F779"/>
  <c r="E779"/>
  <c r="V779" s="1"/>
  <c r="D779"/>
  <c r="C779"/>
  <c r="B779"/>
  <c r="A779"/>
  <c r="AE778"/>
  <c r="AC778"/>
  <c r="AB778"/>
  <c r="W778"/>
  <c r="V778"/>
  <c r="T778"/>
  <c r="S778"/>
  <c r="R778"/>
  <c r="Q778"/>
  <c r="AF778" s="1"/>
  <c r="P778"/>
  <c r="O778"/>
  <c r="N778"/>
  <c r="M778"/>
  <c r="L778"/>
  <c r="K778"/>
  <c r="J778"/>
  <c r="I778"/>
  <c r="H778"/>
  <c r="G778"/>
  <c r="F778"/>
  <c r="E778"/>
  <c r="D778"/>
  <c r="C778"/>
  <c r="B778"/>
  <c r="A778"/>
  <c r="AD777"/>
  <c r="AC777"/>
  <c r="X777"/>
  <c r="W777"/>
  <c r="V777"/>
  <c r="T777"/>
  <c r="AF777" s="1"/>
  <c r="S777"/>
  <c r="R777"/>
  <c r="Q777"/>
  <c r="Z777" s="1"/>
  <c r="Y777" s="1"/>
  <c r="P777"/>
  <c r="O777"/>
  <c r="N777"/>
  <c r="M777"/>
  <c r="L777"/>
  <c r="K777"/>
  <c r="J777"/>
  <c r="I777"/>
  <c r="H777"/>
  <c r="G777"/>
  <c r="F777"/>
  <c r="E777"/>
  <c r="U777" s="1"/>
  <c r="D777"/>
  <c r="C777"/>
  <c r="B777"/>
  <c r="A777"/>
  <c r="AB776"/>
  <c r="V776"/>
  <c r="T776"/>
  <c r="S776"/>
  <c r="R776"/>
  <c r="Q776"/>
  <c r="AF776" s="1"/>
  <c r="P776"/>
  <c r="O776"/>
  <c r="N776"/>
  <c r="AE776" s="1"/>
  <c r="M776"/>
  <c r="L776"/>
  <c r="K776"/>
  <c r="J776"/>
  <c r="I776"/>
  <c r="H776"/>
  <c r="G776"/>
  <c r="F776"/>
  <c r="E776"/>
  <c r="D776"/>
  <c r="C776"/>
  <c r="B776"/>
  <c r="A776"/>
  <c r="AC775"/>
  <c r="V775"/>
  <c r="T775"/>
  <c r="S775"/>
  <c r="R775"/>
  <c r="Q775"/>
  <c r="Z775" s="1"/>
  <c r="P775"/>
  <c r="O775"/>
  <c r="N775"/>
  <c r="M775"/>
  <c r="L775"/>
  <c r="K775"/>
  <c r="J775"/>
  <c r="I775"/>
  <c r="H775"/>
  <c r="G775"/>
  <c r="F775"/>
  <c r="E775"/>
  <c r="W775" s="1"/>
  <c r="D775"/>
  <c r="AB775" s="1"/>
  <c r="C775"/>
  <c r="B775"/>
  <c r="A775"/>
  <c r="AB774"/>
  <c r="AA774" s="1"/>
  <c r="T774"/>
  <c r="AE774" s="1"/>
  <c r="S774"/>
  <c r="R774"/>
  <c r="Q774"/>
  <c r="AF774" s="1"/>
  <c r="P774"/>
  <c r="O774"/>
  <c r="N774"/>
  <c r="M774"/>
  <c r="L774"/>
  <c r="K774"/>
  <c r="J774"/>
  <c r="I774"/>
  <c r="H774"/>
  <c r="G774"/>
  <c r="F774"/>
  <c r="E774"/>
  <c r="D774"/>
  <c r="C774"/>
  <c r="B774"/>
  <c r="A774"/>
  <c r="AD773"/>
  <c r="Y773"/>
  <c r="X773"/>
  <c r="T773"/>
  <c r="S773"/>
  <c r="R773"/>
  <c r="Q773"/>
  <c r="P773"/>
  <c r="O773"/>
  <c r="N773"/>
  <c r="M773"/>
  <c r="L773"/>
  <c r="K773"/>
  <c r="J773"/>
  <c r="I773"/>
  <c r="H773"/>
  <c r="G773"/>
  <c r="F773"/>
  <c r="E773"/>
  <c r="W773" s="1"/>
  <c r="D773"/>
  <c r="AB773" s="1"/>
  <c r="AA773" s="1"/>
  <c r="C773"/>
  <c r="B773"/>
  <c r="A773"/>
  <c r="AF772"/>
  <c r="AC772"/>
  <c r="X772"/>
  <c r="W772"/>
  <c r="V772"/>
  <c r="T772"/>
  <c r="AE772" s="1"/>
  <c r="S772"/>
  <c r="R772"/>
  <c r="Q772"/>
  <c r="P772"/>
  <c r="O772"/>
  <c r="N772"/>
  <c r="M772"/>
  <c r="L772"/>
  <c r="K772"/>
  <c r="J772"/>
  <c r="I772"/>
  <c r="H772"/>
  <c r="G772"/>
  <c r="F772"/>
  <c r="E772"/>
  <c r="AD772" s="1"/>
  <c r="D772"/>
  <c r="AB772" s="1"/>
  <c r="AA772" s="1"/>
  <c r="C772"/>
  <c r="B772"/>
  <c r="A772"/>
  <c r="AE771"/>
  <c r="AB771"/>
  <c r="T771"/>
  <c r="S771"/>
  <c r="R771"/>
  <c r="Q771"/>
  <c r="AF771" s="1"/>
  <c r="P771"/>
  <c r="O771"/>
  <c r="N771"/>
  <c r="M771"/>
  <c r="L771"/>
  <c r="K771"/>
  <c r="J771"/>
  <c r="I771"/>
  <c r="H771"/>
  <c r="G771"/>
  <c r="F771"/>
  <c r="E771"/>
  <c r="D771"/>
  <c r="C771"/>
  <c r="B771"/>
  <c r="A771"/>
  <c r="AD770"/>
  <c r="AC770"/>
  <c r="Y770"/>
  <c r="X770"/>
  <c r="W770"/>
  <c r="T770"/>
  <c r="AF770" s="1"/>
  <c r="S770"/>
  <c r="R770"/>
  <c r="Q770"/>
  <c r="P770"/>
  <c r="O770"/>
  <c r="N770"/>
  <c r="AE770" s="1"/>
  <c r="M770"/>
  <c r="L770"/>
  <c r="K770"/>
  <c r="J770"/>
  <c r="I770"/>
  <c r="H770"/>
  <c r="G770"/>
  <c r="F770"/>
  <c r="E770"/>
  <c r="V770" s="1"/>
  <c r="U770" s="1"/>
  <c r="D770"/>
  <c r="AB770" s="1"/>
  <c r="C770"/>
  <c r="B770"/>
  <c r="A770"/>
  <c r="AE769"/>
  <c r="AD769"/>
  <c r="X769"/>
  <c r="V769"/>
  <c r="T769"/>
  <c r="AF769" s="1"/>
  <c r="S769"/>
  <c r="R769"/>
  <c r="Q769"/>
  <c r="Z769" s="1"/>
  <c r="P769"/>
  <c r="O769"/>
  <c r="N769"/>
  <c r="M769"/>
  <c r="L769"/>
  <c r="K769"/>
  <c r="J769"/>
  <c r="I769"/>
  <c r="H769"/>
  <c r="G769"/>
  <c r="F769"/>
  <c r="E769"/>
  <c r="D769"/>
  <c r="C769"/>
  <c r="B769"/>
  <c r="A769"/>
  <c r="AD768"/>
  <c r="AC768"/>
  <c r="AB768"/>
  <c r="AA768" s="1"/>
  <c r="X768"/>
  <c r="W768"/>
  <c r="T768"/>
  <c r="AE768" s="1"/>
  <c r="S768"/>
  <c r="R768"/>
  <c r="Q768"/>
  <c r="Z768" s="1"/>
  <c r="P768"/>
  <c r="O768"/>
  <c r="N768"/>
  <c r="M768"/>
  <c r="L768"/>
  <c r="K768"/>
  <c r="J768"/>
  <c r="I768"/>
  <c r="H768"/>
  <c r="G768"/>
  <c r="F768"/>
  <c r="E768"/>
  <c r="V768" s="1"/>
  <c r="D768"/>
  <c r="C768"/>
  <c r="B768"/>
  <c r="A768"/>
  <c r="AE767"/>
  <c r="AC767"/>
  <c r="AB767"/>
  <c r="X767"/>
  <c r="W767"/>
  <c r="V767"/>
  <c r="T767"/>
  <c r="AF767" s="1"/>
  <c r="S767"/>
  <c r="R767"/>
  <c r="Q767"/>
  <c r="P767"/>
  <c r="O767"/>
  <c r="N767"/>
  <c r="M767"/>
  <c r="L767"/>
  <c r="K767"/>
  <c r="J767"/>
  <c r="I767"/>
  <c r="H767"/>
  <c r="G767"/>
  <c r="F767"/>
  <c r="E767"/>
  <c r="AD767" s="1"/>
  <c r="D767"/>
  <c r="C767"/>
  <c r="B767"/>
  <c r="A767"/>
  <c r="AE766"/>
  <c r="W766"/>
  <c r="T766"/>
  <c r="AF766" s="1"/>
  <c r="S766"/>
  <c r="R766"/>
  <c r="Q766"/>
  <c r="P766"/>
  <c r="O766"/>
  <c r="N766"/>
  <c r="M766"/>
  <c r="L766"/>
  <c r="K766"/>
  <c r="J766"/>
  <c r="I766"/>
  <c r="H766"/>
  <c r="G766"/>
  <c r="F766"/>
  <c r="E766"/>
  <c r="D766"/>
  <c r="AB766" s="1"/>
  <c r="AA766" s="1"/>
  <c r="Z766" s="1"/>
  <c r="C766"/>
  <c r="B766"/>
  <c r="A766"/>
  <c r="AC765"/>
  <c r="AB765"/>
  <c r="X765"/>
  <c r="W765"/>
  <c r="V765"/>
  <c r="T765"/>
  <c r="S765"/>
  <c r="R765"/>
  <c r="Q765"/>
  <c r="P765"/>
  <c r="O765"/>
  <c r="N765"/>
  <c r="M765"/>
  <c r="L765"/>
  <c r="K765"/>
  <c r="J765"/>
  <c r="I765"/>
  <c r="H765"/>
  <c r="G765"/>
  <c r="F765"/>
  <c r="E765"/>
  <c r="AD765" s="1"/>
  <c r="D765"/>
  <c r="C765"/>
  <c r="B765"/>
  <c r="A765"/>
  <c r="AD764"/>
  <c r="AB764"/>
  <c r="W764"/>
  <c r="V764"/>
  <c r="T764"/>
  <c r="S764"/>
  <c r="R764"/>
  <c r="Q764"/>
  <c r="AF764" s="1"/>
  <c r="P764"/>
  <c r="O764"/>
  <c r="N764"/>
  <c r="AE764" s="1"/>
  <c r="M764"/>
  <c r="L764"/>
  <c r="K764"/>
  <c r="J764"/>
  <c r="I764"/>
  <c r="H764"/>
  <c r="G764"/>
  <c r="F764"/>
  <c r="E764"/>
  <c r="D764"/>
  <c r="C764"/>
  <c r="B764"/>
  <c r="A764"/>
  <c r="AD763"/>
  <c r="AC763"/>
  <c r="X763"/>
  <c r="V763"/>
  <c r="T763"/>
  <c r="S763"/>
  <c r="R763"/>
  <c r="Q763"/>
  <c r="Z763" s="1"/>
  <c r="P763"/>
  <c r="O763"/>
  <c r="N763"/>
  <c r="M763"/>
  <c r="L763"/>
  <c r="K763"/>
  <c r="J763"/>
  <c r="I763"/>
  <c r="H763"/>
  <c r="G763"/>
  <c r="F763"/>
  <c r="E763"/>
  <c r="W763" s="1"/>
  <c r="D763"/>
  <c r="AB763" s="1"/>
  <c r="C763"/>
  <c r="B763"/>
  <c r="A763"/>
  <c r="AD762"/>
  <c r="AC762"/>
  <c r="X762"/>
  <c r="W762"/>
  <c r="V762"/>
  <c r="T762"/>
  <c r="S762"/>
  <c r="R762"/>
  <c r="Q762"/>
  <c r="P762"/>
  <c r="O762"/>
  <c r="N762"/>
  <c r="M762"/>
  <c r="L762"/>
  <c r="K762"/>
  <c r="J762"/>
  <c r="I762"/>
  <c r="H762"/>
  <c r="G762"/>
  <c r="F762"/>
  <c r="E762"/>
  <c r="Y762" s="1"/>
  <c r="D762"/>
  <c r="AB762" s="1"/>
  <c r="AA762" s="1"/>
  <c r="Z762" s="1"/>
  <c r="C762"/>
  <c r="B762"/>
  <c r="A762"/>
  <c r="AD761"/>
  <c r="T761"/>
  <c r="AE761" s="1"/>
  <c r="S761"/>
  <c r="R761"/>
  <c r="Q761"/>
  <c r="Z761" s="1"/>
  <c r="P761"/>
  <c r="O761"/>
  <c r="N761"/>
  <c r="M761"/>
  <c r="L761"/>
  <c r="K761"/>
  <c r="J761"/>
  <c r="I761"/>
  <c r="H761"/>
  <c r="G761"/>
  <c r="F761"/>
  <c r="E761"/>
  <c r="D761"/>
  <c r="C761"/>
  <c r="B761"/>
  <c r="A761"/>
  <c r="AC760"/>
  <c r="AB760"/>
  <c r="AA760" s="1"/>
  <c r="X760"/>
  <c r="W760"/>
  <c r="V760"/>
  <c r="T760"/>
  <c r="AE760" s="1"/>
  <c r="S760"/>
  <c r="R760"/>
  <c r="Q760"/>
  <c r="P760"/>
  <c r="O760"/>
  <c r="N760"/>
  <c r="M760"/>
  <c r="L760"/>
  <c r="K760"/>
  <c r="J760"/>
  <c r="I760"/>
  <c r="H760"/>
  <c r="G760"/>
  <c r="F760"/>
  <c r="E760"/>
  <c r="AD760" s="1"/>
  <c r="D760"/>
  <c r="C760"/>
  <c r="B760"/>
  <c r="A760"/>
  <c r="AB759"/>
  <c r="V759"/>
  <c r="T759"/>
  <c r="S759"/>
  <c r="R759"/>
  <c r="Q759"/>
  <c r="AF759" s="1"/>
  <c r="P759"/>
  <c r="O759"/>
  <c r="N759"/>
  <c r="AE759" s="1"/>
  <c r="M759"/>
  <c r="L759"/>
  <c r="K759"/>
  <c r="J759"/>
  <c r="I759"/>
  <c r="H759"/>
  <c r="G759"/>
  <c r="F759"/>
  <c r="E759"/>
  <c r="D759"/>
  <c r="C759"/>
  <c r="B759"/>
  <c r="A759"/>
  <c r="AD758"/>
  <c r="AC758"/>
  <c r="Y758"/>
  <c r="X758"/>
  <c r="W758"/>
  <c r="T758"/>
  <c r="S758"/>
  <c r="R758"/>
  <c r="Q758"/>
  <c r="P758"/>
  <c r="O758"/>
  <c r="N758"/>
  <c r="M758"/>
  <c r="L758"/>
  <c r="K758"/>
  <c r="J758"/>
  <c r="I758"/>
  <c r="H758"/>
  <c r="G758"/>
  <c r="F758"/>
  <c r="E758"/>
  <c r="V758" s="1"/>
  <c r="U758" s="1"/>
  <c r="D758"/>
  <c r="AB758" s="1"/>
  <c r="AA758" s="1"/>
  <c r="Z758" s="1"/>
  <c r="C758"/>
  <c r="B758"/>
  <c r="A758"/>
  <c r="AD757"/>
  <c r="Z757"/>
  <c r="Y757"/>
  <c r="W757"/>
  <c r="T757"/>
  <c r="AE757" s="1"/>
  <c r="S757"/>
  <c r="R757"/>
  <c r="Q757"/>
  <c r="P757"/>
  <c r="O757"/>
  <c r="N757"/>
  <c r="M757"/>
  <c r="L757"/>
  <c r="K757"/>
  <c r="J757"/>
  <c r="I757"/>
  <c r="H757"/>
  <c r="G757"/>
  <c r="F757"/>
  <c r="E757"/>
  <c r="D757"/>
  <c r="AB757" s="1"/>
  <c r="AA757" s="1"/>
  <c r="C757"/>
  <c r="B757"/>
  <c r="A757"/>
  <c r="AD756"/>
  <c r="AC756"/>
  <c r="Y756"/>
  <c r="X756"/>
  <c r="W756"/>
  <c r="T756"/>
  <c r="AE756" s="1"/>
  <c r="S756"/>
  <c r="R756"/>
  <c r="Q756"/>
  <c r="P756"/>
  <c r="O756"/>
  <c r="N756"/>
  <c r="M756"/>
  <c r="L756"/>
  <c r="K756"/>
  <c r="J756"/>
  <c r="I756"/>
  <c r="H756"/>
  <c r="G756"/>
  <c r="F756"/>
  <c r="E756"/>
  <c r="V756" s="1"/>
  <c r="D756"/>
  <c r="AB756" s="1"/>
  <c r="AA756" s="1"/>
  <c r="C756"/>
  <c r="B756"/>
  <c r="A756"/>
  <c r="AF755"/>
  <c r="AC755"/>
  <c r="X755"/>
  <c r="W755"/>
  <c r="V755"/>
  <c r="T755"/>
  <c r="AE755" s="1"/>
  <c r="S755"/>
  <c r="R755"/>
  <c r="Q755"/>
  <c r="P755"/>
  <c r="O755"/>
  <c r="N755"/>
  <c r="M755"/>
  <c r="L755"/>
  <c r="K755"/>
  <c r="J755"/>
  <c r="I755"/>
  <c r="H755"/>
  <c r="G755"/>
  <c r="F755"/>
  <c r="E755"/>
  <c r="AD755" s="1"/>
  <c r="D755"/>
  <c r="AB755" s="1"/>
  <c r="AA755" s="1"/>
  <c r="C755"/>
  <c r="B755"/>
  <c r="A755"/>
  <c r="AF754"/>
  <c r="AE754"/>
  <c r="Y754"/>
  <c r="X754"/>
  <c r="T754"/>
  <c r="S754"/>
  <c r="R754"/>
  <c r="Q754"/>
  <c r="P754"/>
  <c r="O754"/>
  <c r="N754"/>
  <c r="M754"/>
  <c r="L754"/>
  <c r="K754"/>
  <c r="J754"/>
  <c r="I754"/>
  <c r="H754"/>
  <c r="G754"/>
  <c r="F754"/>
  <c r="E754"/>
  <c r="D754"/>
  <c r="AB754" s="1"/>
  <c r="AA754" s="1"/>
  <c r="Z754" s="1"/>
  <c r="C754"/>
  <c r="B754"/>
  <c r="A754"/>
  <c r="AE753"/>
  <c r="AC753"/>
  <c r="AB753" s="1"/>
  <c r="W753"/>
  <c r="V753"/>
  <c r="T753"/>
  <c r="S753"/>
  <c r="R753"/>
  <c r="Q753"/>
  <c r="AF753" s="1"/>
  <c r="P753"/>
  <c r="O753"/>
  <c r="N753"/>
  <c r="M753"/>
  <c r="L753"/>
  <c r="K753"/>
  <c r="J753"/>
  <c r="I753"/>
  <c r="H753"/>
  <c r="G753"/>
  <c r="F753"/>
  <c r="E753"/>
  <c r="D753"/>
  <c r="C753"/>
  <c r="B753"/>
  <c r="A753"/>
  <c r="AD752"/>
  <c r="AC752"/>
  <c r="X752"/>
  <c r="V752"/>
  <c r="T752"/>
  <c r="S752"/>
  <c r="R752"/>
  <c r="Q752"/>
  <c r="Z752" s="1"/>
  <c r="P752"/>
  <c r="O752"/>
  <c r="N752"/>
  <c r="M752"/>
  <c r="L752"/>
  <c r="K752"/>
  <c r="J752"/>
  <c r="I752"/>
  <c r="H752"/>
  <c r="G752"/>
  <c r="F752"/>
  <c r="E752"/>
  <c r="W752" s="1"/>
  <c r="D752"/>
  <c r="AB752" s="1"/>
  <c r="C752"/>
  <c r="B752"/>
  <c r="A752"/>
  <c r="AD751"/>
  <c r="AC751"/>
  <c r="AB751"/>
  <c r="AA751" s="1"/>
  <c r="X751"/>
  <c r="W751"/>
  <c r="T751"/>
  <c r="AE751" s="1"/>
  <c r="S751"/>
  <c r="R751"/>
  <c r="Q751"/>
  <c r="Z751" s="1"/>
  <c r="P751"/>
  <c r="O751"/>
  <c r="N751"/>
  <c r="M751"/>
  <c r="L751"/>
  <c r="K751"/>
  <c r="J751"/>
  <c r="I751"/>
  <c r="H751"/>
  <c r="G751"/>
  <c r="F751"/>
  <c r="E751"/>
  <c r="V751" s="1"/>
  <c r="D751"/>
  <c r="C751"/>
  <c r="B751"/>
  <c r="A751"/>
  <c r="V750"/>
  <c r="T750"/>
  <c r="AF750" s="1"/>
  <c r="S750"/>
  <c r="R750"/>
  <c r="Q750"/>
  <c r="P750"/>
  <c r="O750"/>
  <c r="N750"/>
  <c r="AE750" s="1"/>
  <c r="M750"/>
  <c r="L750"/>
  <c r="K750"/>
  <c r="J750"/>
  <c r="I750"/>
  <c r="H750"/>
  <c r="G750"/>
  <c r="F750"/>
  <c r="E750"/>
  <c r="D750"/>
  <c r="AB750" s="1"/>
  <c r="C750"/>
  <c r="B750"/>
  <c r="A750"/>
  <c r="AC749"/>
  <c r="AB749"/>
  <c r="AA749" s="1"/>
  <c r="W749"/>
  <c r="T749"/>
  <c r="AE749" s="1"/>
  <c r="S749"/>
  <c r="R749"/>
  <c r="Q749"/>
  <c r="Z749" s="1"/>
  <c r="P749"/>
  <c r="O749"/>
  <c r="N749"/>
  <c r="M749"/>
  <c r="L749"/>
  <c r="K749"/>
  <c r="J749"/>
  <c r="I749"/>
  <c r="H749"/>
  <c r="G749"/>
  <c r="F749"/>
  <c r="E749"/>
  <c r="V749" s="1"/>
  <c r="D749"/>
  <c r="C749"/>
  <c r="B749"/>
  <c r="A749"/>
  <c r="AC748"/>
  <c r="AB748"/>
  <c r="X748"/>
  <c r="W748"/>
  <c r="V748"/>
  <c r="T748"/>
  <c r="S748"/>
  <c r="R748"/>
  <c r="Q748"/>
  <c r="P748"/>
  <c r="O748"/>
  <c r="N748"/>
  <c r="M748"/>
  <c r="L748"/>
  <c r="K748"/>
  <c r="J748"/>
  <c r="I748"/>
  <c r="H748"/>
  <c r="G748"/>
  <c r="F748"/>
  <c r="E748"/>
  <c r="AD748" s="1"/>
  <c r="D748"/>
  <c r="C748"/>
  <c r="B748"/>
  <c r="A748"/>
  <c r="AD747"/>
  <c r="AB747"/>
  <c r="W747"/>
  <c r="V747"/>
  <c r="T747"/>
  <c r="S747"/>
  <c r="R747"/>
  <c r="Q747"/>
  <c r="AF747" s="1"/>
  <c r="P747"/>
  <c r="O747"/>
  <c r="N747"/>
  <c r="AE747" s="1"/>
  <c r="M747"/>
  <c r="L747"/>
  <c r="K747"/>
  <c r="J747"/>
  <c r="I747"/>
  <c r="H747"/>
  <c r="G747"/>
  <c r="F747"/>
  <c r="E747"/>
  <c r="D747"/>
  <c r="C747"/>
  <c r="B747"/>
  <c r="A747"/>
  <c r="AD746"/>
  <c r="W746"/>
  <c r="T746"/>
  <c r="S746"/>
  <c r="R746"/>
  <c r="Q746"/>
  <c r="P746"/>
  <c r="O746"/>
  <c r="N746"/>
  <c r="M746"/>
  <c r="L746"/>
  <c r="K746"/>
  <c r="J746"/>
  <c r="I746"/>
  <c r="H746"/>
  <c r="G746"/>
  <c r="F746"/>
  <c r="E746"/>
  <c r="V746" s="1"/>
  <c r="D746"/>
  <c r="AB746" s="1"/>
  <c r="AA746" s="1"/>
  <c r="C746"/>
  <c r="B746"/>
  <c r="A746"/>
  <c r="AC745"/>
  <c r="AB745" s="1"/>
  <c r="AA745" s="1"/>
  <c r="T745"/>
  <c r="AE745" s="1"/>
  <c r="S745"/>
  <c r="R745"/>
  <c r="Q745"/>
  <c r="Z745" s="1"/>
  <c r="P745"/>
  <c r="O745"/>
  <c r="N745"/>
  <c r="M745"/>
  <c r="L745"/>
  <c r="K745"/>
  <c r="J745"/>
  <c r="I745"/>
  <c r="H745"/>
  <c r="G745"/>
  <c r="F745"/>
  <c r="E745"/>
  <c r="D745"/>
  <c r="C745"/>
  <c r="B745"/>
  <c r="A745"/>
  <c r="AB744"/>
  <c r="AA744" s="1"/>
  <c r="T744"/>
  <c r="AE744" s="1"/>
  <c r="S744"/>
  <c r="R744"/>
  <c r="Q744"/>
  <c r="Z744" s="1"/>
  <c r="P744"/>
  <c r="O744"/>
  <c r="N744"/>
  <c r="M744"/>
  <c r="L744"/>
  <c r="K744"/>
  <c r="J744"/>
  <c r="I744"/>
  <c r="H744"/>
  <c r="G744"/>
  <c r="F744"/>
  <c r="E744"/>
  <c r="D744"/>
  <c r="C744"/>
  <c r="B744"/>
  <c r="A744"/>
  <c r="AC743"/>
  <c r="AB743"/>
  <c r="AA743" s="1"/>
  <c r="X743"/>
  <c r="W743"/>
  <c r="V743"/>
  <c r="T743"/>
  <c r="AE743" s="1"/>
  <c r="S743"/>
  <c r="R743"/>
  <c r="Q743"/>
  <c r="P743"/>
  <c r="O743"/>
  <c r="N743"/>
  <c r="M743"/>
  <c r="L743"/>
  <c r="K743"/>
  <c r="J743"/>
  <c r="I743"/>
  <c r="H743"/>
  <c r="G743"/>
  <c r="F743"/>
  <c r="E743"/>
  <c r="AD743" s="1"/>
  <c r="D743"/>
  <c r="C743"/>
  <c r="B743"/>
  <c r="A743"/>
  <c r="Y742"/>
  <c r="X742"/>
  <c r="T742"/>
  <c r="S742"/>
  <c r="R742"/>
  <c r="Q742"/>
  <c r="P742"/>
  <c r="O742"/>
  <c r="N742"/>
  <c r="M742"/>
  <c r="L742"/>
  <c r="K742"/>
  <c r="J742"/>
  <c r="I742"/>
  <c r="H742"/>
  <c r="G742"/>
  <c r="F742"/>
  <c r="E742"/>
  <c r="D742"/>
  <c r="AB742" s="1"/>
  <c r="AA742" s="1"/>
  <c r="Z742" s="1"/>
  <c r="C742"/>
  <c r="B742"/>
  <c r="A742"/>
  <c r="AF741"/>
  <c r="AE741"/>
  <c r="AC741"/>
  <c r="AB741"/>
  <c r="Z741"/>
  <c r="X741"/>
  <c r="W741"/>
  <c r="T741"/>
  <c r="S741"/>
  <c r="R741"/>
  <c r="Q741"/>
  <c r="P741"/>
  <c r="O741"/>
  <c r="N741"/>
  <c r="M741"/>
  <c r="L741"/>
  <c r="K741"/>
  <c r="J741"/>
  <c r="I741"/>
  <c r="H741"/>
  <c r="G741"/>
  <c r="F741"/>
  <c r="E741"/>
  <c r="D741"/>
  <c r="C741"/>
  <c r="B741"/>
  <c r="A741"/>
  <c r="AE740"/>
  <c r="AD740"/>
  <c r="AC740"/>
  <c r="Y740"/>
  <c r="X740"/>
  <c r="V740"/>
  <c r="T740"/>
  <c r="AF740" s="1"/>
  <c r="S740"/>
  <c r="R740"/>
  <c r="Q740"/>
  <c r="Z740" s="1"/>
  <c r="P740"/>
  <c r="O740"/>
  <c r="N740"/>
  <c r="M740"/>
  <c r="L740"/>
  <c r="K740"/>
  <c r="J740"/>
  <c r="I740"/>
  <c r="H740"/>
  <c r="G740"/>
  <c r="F740"/>
  <c r="E740"/>
  <c r="W740" s="1"/>
  <c r="D740"/>
  <c r="AB740" s="1"/>
  <c r="AA740" s="1"/>
  <c r="C740"/>
  <c r="B740"/>
  <c r="A740"/>
  <c r="AD739"/>
  <c r="AC739"/>
  <c r="Y739"/>
  <c r="X739"/>
  <c r="W739"/>
  <c r="T739"/>
  <c r="AE739" s="1"/>
  <c r="S739"/>
  <c r="R739"/>
  <c r="Q739"/>
  <c r="P739"/>
  <c r="O739"/>
  <c r="N739"/>
  <c r="M739"/>
  <c r="L739"/>
  <c r="K739"/>
  <c r="J739"/>
  <c r="I739"/>
  <c r="H739"/>
  <c r="G739"/>
  <c r="F739"/>
  <c r="E739"/>
  <c r="V739" s="1"/>
  <c r="D739"/>
  <c r="AB739" s="1"/>
  <c r="AA739" s="1"/>
  <c r="C739"/>
  <c r="B739"/>
  <c r="A739"/>
  <c r="AF738"/>
  <c r="Y738"/>
  <c r="W738"/>
  <c r="T738"/>
  <c r="S738"/>
  <c r="R738"/>
  <c r="Q738"/>
  <c r="P738"/>
  <c r="O738"/>
  <c r="N738"/>
  <c r="AE738" s="1"/>
  <c r="M738"/>
  <c r="L738"/>
  <c r="K738"/>
  <c r="J738"/>
  <c r="I738"/>
  <c r="H738"/>
  <c r="G738"/>
  <c r="F738"/>
  <c r="E738"/>
  <c r="D738"/>
  <c r="AB738" s="1"/>
  <c r="AA738" s="1"/>
  <c r="Z738" s="1"/>
  <c r="C738"/>
  <c r="B738"/>
  <c r="A738"/>
  <c r="AD737"/>
  <c r="AC737"/>
  <c r="AB737" s="1"/>
  <c r="X737"/>
  <c r="W737"/>
  <c r="V737"/>
  <c r="T737"/>
  <c r="S737"/>
  <c r="R737"/>
  <c r="Q737"/>
  <c r="P737"/>
  <c r="O737"/>
  <c r="N737"/>
  <c r="M737"/>
  <c r="L737"/>
  <c r="K737"/>
  <c r="J737"/>
  <c r="I737"/>
  <c r="H737"/>
  <c r="G737"/>
  <c r="F737"/>
  <c r="E737"/>
  <c r="Y737" s="1"/>
  <c r="D737"/>
  <c r="C737"/>
  <c r="B737"/>
  <c r="A737"/>
  <c r="AD736"/>
  <c r="AB736"/>
  <c r="W736"/>
  <c r="V736"/>
  <c r="T736"/>
  <c r="S736"/>
  <c r="R736"/>
  <c r="Q736"/>
  <c r="AF736" s="1"/>
  <c r="P736"/>
  <c r="O736"/>
  <c r="N736"/>
  <c r="AE736" s="1"/>
  <c r="M736"/>
  <c r="L736"/>
  <c r="K736"/>
  <c r="J736"/>
  <c r="I736"/>
  <c r="H736"/>
  <c r="G736"/>
  <c r="F736"/>
  <c r="E736"/>
  <c r="D736"/>
  <c r="C736"/>
  <c r="B736"/>
  <c r="A736"/>
  <c r="AD735"/>
  <c r="AC735"/>
  <c r="X735"/>
  <c r="V735"/>
  <c r="T735"/>
  <c r="S735"/>
  <c r="R735"/>
  <c r="Q735"/>
  <c r="Z735" s="1"/>
  <c r="P735"/>
  <c r="O735"/>
  <c r="N735"/>
  <c r="M735"/>
  <c r="L735"/>
  <c r="K735"/>
  <c r="J735"/>
  <c r="I735"/>
  <c r="H735"/>
  <c r="G735"/>
  <c r="F735"/>
  <c r="E735"/>
  <c r="W735" s="1"/>
  <c r="D735"/>
  <c r="AB735" s="1"/>
  <c r="C735"/>
  <c r="B735"/>
  <c r="A735"/>
  <c r="AD734"/>
  <c r="AB734"/>
  <c r="V734"/>
  <c r="T734"/>
  <c r="S734"/>
  <c r="R734"/>
  <c r="Q734"/>
  <c r="AF734" s="1"/>
  <c r="P734"/>
  <c r="O734"/>
  <c r="N734"/>
  <c r="M734"/>
  <c r="L734"/>
  <c r="K734"/>
  <c r="J734"/>
  <c r="I734"/>
  <c r="H734"/>
  <c r="G734"/>
  <c r="F734"/>
  <c r="E734"/>
  <c r="Y734" s="1"/>
  <c r="X734" s="1"/>
  <c r="D734"/>
  <c r="C734"/>
  <c r="B734"/>
  <c r="A734"/>
  <c r="AC733"/>
  <c r="V733"/>
  <c r="T733"/>
  <c r="S733"/>
  <c r="R733"/>
  <c r="Q733"/>
  <c r="Z733" s="1"/>
  <c r="P733"/>
  <c r="O733"/>
  <c r="N733"/>
  <c r="M733"/>
  <c r="L733"/>
  <c r="K733"/>
  <c r="J733"/>
  <c r="I733"/>
  <c r="H733"/>
  <c r="G733"/>
  <c r="F733"/>
  <c r="E733"/>
  <c r="W733" s="1"/>
  <c r="D733"/>
  <c r="AB733" s="1"/>
  <c r="C733"/>
  <c r="B733"/>
  <c r="A733"/>
  <c r="AC732"/>
  <c r="AB732"/>
  <c r="AA732" s="1"/>
  <c r="W732"/>
  <c r="T732"/>
  <c r="AE732" s="1"/>
  <c r="S732"/>
  <c r="R732"/>
  <c r="Q732"/>
  <c r="Z732" s="1"/>
  <c r="P732"/>
  <c r="O732"/>
  <c r="N732"/>
  <c r="M732"/>
  <c r="L732"/>
  <c r="K732"/>
  <c r="J732"/>
  <c r="I732"/>
  <c r="H732"/>
  <c r="G732"/>
  <c r="F732"/>
  <c r="E732"/>
  <c r="V732" s="1"/>
  <c r="D732"/>
  <c r="C732"/>
  <c r="B732"/>
  <c r="A732"/>
  <c r="AC731"/>
  <c r="AB731"/>
  <c r="X731"/>
  <c r="W731"/>
  <c r="V731"/>
  <c r="T731"/>
  <c r="AE731" s="1"/>
  <c r="S731"/>
  <c r="R731"/>
  <c r="Q731"/>
  <c r="P731"/>
  <c r="O731"/>
  <c r="N731"/>
  <c r="M731"/>
  <c r="L731"/>
  <c r="K731"/>
  <c r="J731"/>
  <c r="I731"/>
  <c r="H731"/>
  <c r="G731"/>
  <c r="F731"/>
  <c r="E731"/>
  <c r="AD731" s="1"/>
  <c r="D731"/>
  <c r="C731"/>
  <c r="B731"/>
  <c r="A731"/>
  <c r="AD730"/>
  <c r="AB730"/>
  <c r="V730"/>
  <c r="T730"/>
  <c r="AE730" s="1"/>
  <c r="S730"/>
  <c r="R730"/>
  <c r="Q730"/>
  <c r="P730"/>
  <c r="O730"/>
  <c r="N730"/>
  <c r="M730"/>
  <c r="L730"/>
  <c r="K730"/>
  <c r="J730"/>
  <c r="I730"/>
  <c r="H730"/>
  <c r="G730"/>
  <c r="F730"/>
  <c r="E730"/>
  <c r="D730"/>
  <c r="C730"/>
  <c r="B730"/>
  <c r="A730"/>
  <c r="T729"/>
  <c r="AE729" s="1"/>
  <c r="S729"/>
  <c r="R729"/>
  <c r="Q729"/>
  <c r="P729"/>
  <c r="O729"/>
  <c r="N729"/>
  <c r="M729"/>
  <c r="L729"/>
  <c r="K729"/>
  <c r="J729"/>
  <c r="I729"/>
  <c r="H729"/>
  <c r="G729"/>
  <c r="F729"/>
  <c r="E729"/>
  <c r="D729"/>
  <c r="C729"/>
  <c r="B729"/>
  <c r="A729"/>
  <c r="Z728"/>
  <c r="T728"/>
  <c r="S728"/>
  <c r="R728"/>
  <c r="Q728"/>
  <c r="P728"/>
  <c r="O728"/>
  <c r="N728"/>
  <c r="M728"/>
  <c r="L728"/>
  <c r="K728"/>
  <c r="J728"/>
  <c r="I728"/>
  <c r="H728"/>
  <c r="G728"/>
  <c r="F728"/>
  <c r="E728"/>
  <c r="D728"/>
  <c r="AB728" s="1"/>
  <c r="AA728" s="1"/>
  <c r="C728"/>
  <c r="B728"/>
  <c r="A728"/>
  <c r="AB727"/>
  <c r="AA727" s="1"/>
  <c r="T727"/>
  <c r="AE727" s="1"/>
  <c r="S727"/>
  <c r="R727"/>
  <c r="Q727"/>
  <c r="Z727" s="1"/>
  <c r="P727"/>
  <c r="O727"/>
  <c r="N727"/>
  <c r="M727"/>
  <c r="L727"/>
  <c r="K727"/>
  <c r="J727"/>
  <c r="I727"/>
  <c r="H727"/>
  <c r="G727"/>
  <c r="F727"/>
  <c r="E727"/>
  <c r="D727"/>
  <c r="C727"/>
  <c r="B727"/>
  <c r="A727"/>
  <c r="Y726"/>
  <c r="W726"/>
  <c r="T726"/>
  <c r="S726"/>
  <c r="R726"/>
  <c r="Q726"/>
  <c r="P726"/>
  <c r="O726"/>
  <c r="N726"/>
  <c r="M726"/>
  <c r="L726"/>
  <c r="K726"/>
  <c r="J726"/>
  <c r="I726"/>
  <c r="H726"/>
  <c r="G726"/>
  <c r="F726"/>
  <c r="E726"/>
  <c r="D726"/>
  <c r="AB726" s="1"/>
  <c r="AA726" s="1"/>
  <c r="Z726" s="1"/>
  <c r="C726"/>
  <c r="B726"/>
  <c r="A726"/>
  <c r="AF725"/>
  <c r="AD725"/>
  <c r="AC725"/>
  <c r="Y725"/>
  <c r="X725"/>
  <c r="W725"/>
  <c r="T725"/>
  <c r="S725"/>
  <c r="R725"/>
  <c r="Q725"/>
  <c r="Z725" s="1"/>
  <c r="P725"/>
  <c r="O725"/>
  <c r="N725"/>
  <c r="M725"/>
  <c r="L725"/>
  <c r="K725"/>
  <c r="J725"/>
  <c r="I725"/>
  <c r="H725"/>
  <c r="G725"/>
  <c r="F725"/>
  <c r="E725"/>
  <c r="V725" s="1"/>
  <c r="U725" s="1"/>
  <c r="D725"/>
  <c r="AB725" s="1"/>
  <c r="AA725" s="1"/>
  <c r="C725"/>
  <c r="B725"/>
  <c r="A725"/>
  <c r="AE724"/>
  <c r="AD724"/>
  <c r="AB724"/>
  <c r="Y724"/>
  <c r="W724"/>
  <c r="V724"/>
  <c r="T724"/>
  <c r="S724"/>
  <c r="R724"/>
  <c r="Q724"/>
  <c r="AF724" s="1"/>
  <c r="P724"/>
  <c r="O724"/>
  <c r="N724"/>
  <c r="M724"/>
  <c r="L724"/>
  <c r="K724"/>
  <c r="J724"/>
  <c r="I724"/>
  <c r="H724"/>
  <c r="G724"/>
  <c r="F724"/>
  <c r="E724"/>
  <c r="D724"/>
  <c r="C724"/>
  <c r="B724"/>
  <c r="A724"/>
  <c r="AE723"/>
  <c r="AD723"/>
  <c r="AC723"/>
  <c r="Y723"/>
  <c r="X723"/>
  <c r="V723"/>
  <c r="T723"/>
  <c r="AF723" s="1"/>
  <c r="S723"/>
  <c r="R723"/>
  <c r="Q723"/>
  <c r="Z723" s="1"/>
  <c r="P723"/>
  <c r="O723"/>
  <c r="N723"/>
  <c r="M723"/>
  <c r="L723"/>
  <c r="K723"/>
  <c r="J723"/>
  <c r="I723"/>
  <c r="H723"/>
  <c r="G723"/>
  <c r="F723"/>
  <c r="E723"/>
  <c r="W723" s="1"/>
  <c r="D723"/>
  <c r="AB723" s="1"/>
  <c r="AA723" s="1"/>
  <c r="C723"/>
  <c r="B723"/>
  <c r="A723"/>
  <c r="AF722"/>
  <c r="AD722"/>
  <c r="AB722"/>
  <c r="X722"/>
  <c r="W722"/>
  <c r="T722"/>
  <c r="S722"/>
  <c r="R722"/>
  <c r="Q722"/>
  <c r="P722"/>
  <c r="O722"/>
  <c r="N722"/>
  <c r="M722"/>
  <c r="L722"/>
  <c r="K722"/>
  <c r="J722"/>
  <c r="I722"/>
  <c r="H722"/>
  <c r="G722"/>
  <c r="F722"/>
  <c r="E722"/>
  <c r="Y722" s="1"/>
  <c r="D722"/>
  <c r="C722"/>
  <c r="B722"/>
  <c r="A722"/>
  <c r="AD721"/>
  <c r="W721"/>
  <c r="T721"/>
  <c r="S721"/>
  <c r="R721"/>
  <c r="Q721"/>
  <c r="Z721" s="1"/>
  <c r="P721"/>
  <c r="O721"/>
  <c r="N721"/>
  <c r="M721"/>
  <c r="L721"/>
  <c r="K721"/>
  <c r="J721"/>
  <c r="I721"/>
  <c r="H721"/>
  <c r="G721"/>
  <c r="F721"/>
  <c r="E721"/>
  <c r="V721" s="1"/>
  <c r="D721"/>
  <c r="C721"/>
  <c r="B721"/>
  <c r="A721"/>
  <c r="AC720"/>
  <c r="AB720"/>
  <c r="X720"/>
  <c r="W720"/>
  <c r="V720"/>
  <c r="T720"/>
  <c r="S720"/>
  <c r="R720"/>
  <c r="Q720"/>
  <c r="P720"/>
  <c r="O720"/>
  <c r="N720"/>
  <c r="M720"/>
  <c r="L720"/>
  <c r="K720"/>
  <c r="J720"/>
  <c r="I720"/>
  <c r="H720"/>
  <c r="G720"/>
  <c r="F720"/>
  <c r="E720"/>
  <c r="AD720" s="1"/>
  <c r="D720"/>
  <c r="C720"/>
  <c r="B720"/>
  <c r="A720"/>
  <c r="AD719"/>
  <c r="AB719"/>
  <c r="W719"/>
  <c r="V719"/>
  <c r="T719"/>
  <c r="S719"/>
  <c r="R719"/>
  <c r="Q719"/>
  <c r="AF719" s="1"/>
  <c r="P719"/>
  <c r="O719"/>
  <c r="N719"/>
  <c r="AE719" s="1"/>
  <c r="M719"/>
  <c r="L719"/>
  <c r="K719"/>
  <c r="J719"/>
  <c r="I719"/>
  <c r="H719"/>
  <c r="G719"/>
  <c r="F719"/>
  <c r="E719"/>
  <c r="D719"/>
  <c r="C719"/>
  <c r="B719"/>
  <c r="A719"/>
  <c r="AD718"/>
  <c r="AC718"/>
  <c r="Y718"/>
  <c r="X718" s="1"/>
  <c r="W718"/>
  <c r="V718"/>
  <c r="T718"/>
  <c r="AF718" s="1"/>
  <c r="S718"/>
  <c r="R718"/>
  <c r="Q718"/>
  <c r="P718"/>
  <c r="O718"/>
  <c r="N718"/>
  <c r="M718"/>
  <c r="L718"/>
  <c r="K718"/>
  <c r="J718"/>
  <c r="I718"/>
  <c r="H718"/>
  <c r="G718"/>
  <c r="F718"/>
  <c r="E718"/>
  <c r="U718" s="1"/>
  <c r="D718"/>
  <c r="AB718" s="1"/>
  <c r="AA718" s="1"/>
  <c r="Z718" s="1"/>
  <c r="C718"/>
  <c r="B718"/>
  <c r="A718"/>
  <c r="AB717"/>
  <c r="V717"/>
  <c r="T717"/>
  <c r="S717"/>
  <c r="R717"/>
  <c r="Q717"/>
  <c r="AF717" s="1"/>
  <c r="P717"/>
  <c r="O717"/>
  <c r="N717"/>
  <c r="AE717" s="1"/>
  <c r="M717"/>
  <c r="L717"/>
  <c r="K717"/>
  <c r="J717"/>
  <c r="I717"/>
  <c r="H717"/>
  <c r="G717"/>
  <c r="F717"/>
  <c r="E717"/>
  <c r="D717"/>
  <c r="C717"/>
  <c r="B717"/>
  <c r="A717"/>
  <c r="AC716"/>
  <c r="V716"/>
  <c r="T716"/>
  <c r="S716"/>
  <c r="R716"/>
  <c r="Q716"/>
  <c r="Z716" s="1"/>
  <c r="P716"/>
  <c r="O716"/>
  <c r="N716"/>
  <c r="M716"/>
  <c r="L716"/>
  <c r="K716"/>
  <c r="J716"/>
  <c r="I716"/>
  <c r="H716"/>
  <c r="G716"/>
  <c r="F716"/>
  <c r="E716"/>
  <c r="W716" s="1"/>
  <c r="D716"/>
  <c r="AB716" s="1"/>
  <c r="C716"/>
  <c r="B716"/>
  <c r="A716"/>
  <c r="AC715"/>
  <c r="AB715"/>
  <c r="AA715" s="1"/>
  <c r="W715"/>
  <c r="T715"/>
  <c r="AE715" s="1"/>
  <c r="S715"/>
  <c r="R715"/>
  <c r="Q715"/>
  <c r="Z715" s="1"/>
  <c r="P715"/>
  <c r="O715"/>
  <c r="N715"/>
  <c r="M715"/>
  <c r="L715"/>
  <c r="K715"/>
  <c r="J715"/>
  <c r="I715"/>
  <c r="H715"/>
  <c r="G715"/>
  <c r="F715"/>
  <c r="E715"/>
  <c r="V715" s="1"/>
  <c r="D715"/>
  <c r="C715"/>
  <c r="B715"/>
  <c r="A715"/>
  <c r="AC714"/>
  <c r="AB714"/>
  <c r="V714"/>
  <c r="T714"/>
  <c r="S714"/>
  <c r="R714"/>
  <c r="Q714"/>
  <c r="AF714" s="1"/>
  <c r="P714"/>
  <c r="O714"/>
  <c r="N714"/>
  <c r="AE714" s="1"/>
  <c r="M714"/>
  <c r="L714"/>
  <c r="K714"/>
  <c r="J714"/>
  <c r="I714"/>
  <c r="H714"/>
  <c r="G714"/>
  <c r="F714"/>
  <c r="E714"/>
  <c r="D714"/>
  <c r="C714"/>
  <c r="B714"/>
  <c r="A714"/>
  <c r="T713"/>
  <c r="S713"/>
  <c r="R713"/>
  <c r="Q713"/>
  <c r="Z713" s="1"/>
  <c r="P713"/>
  <c r="O713"/>
  <c r="N713"/>
  <c r="M713"/>
  <c r="L713"/>
  <c r="K713"/>
  <c r="J713"/>
  <c r="I713"/>
  <c r="H713"/>
  <c r="G713"/>
  <c r="F713"/>
  <c r="E713"/>
  <c r="AC713" s="1"/>
  <c r="AB713" s="1"/>
  <c r="AA713" s="1"/>
  <c r="D713"/>
  <c r="C713"/>
  <c r="B713"/>
  <c r="A713"/>
  <c r="AC712"/>
  <c r="AB712"/>
  <c r="AA712" s="1"/>
  <c r="X712"/>
  <c r="W712"/>
  <c r="V712"/>
  <c r="T712"/>
  <c r="AE712" s="1"/>
  <c r="S712"/>
  <c r="R712"/>
  <c r="Q712"/>
  <c r="P712"/>
  <c r="O712"/>
  <c r="N712"/>
  <c r="M712"/>
  <c r="L712"/>
  <c r="K712"/>
  <c r="J712"/>
  <c r="I712"/>
  <c r="H712"/>
  <c r="G712"/>
  <c r="F712"/>
  <c r="E712"/>
  <c r="AD712" s="1"/>
  <c r="D712"/>
  <c r="C712"/>
  <c r="B712"/>
  <c r="A712"/>
  <c r="AB711"/>
  <c r="V711"/>
  <c r="T711"/>
  <c r="S711"/>
  <c r="R711"/>
  <c r="Q711"/>
  <c r="AF711" s="1"/>
  <c r="P711"/>
  <c r="O711"/>
  <c r="N711"/>
  <c r="AE711" s="1"/>
  <c r="M711"/>
  <c r="L711"/>
  <c r="K711"/>
  <c r="J711"/>
  <c r="I711"/>
  <c r="H711"/>
  <c r="G711"/>
  <c r="F711"/>
  <c r="E711"/>
  <c r="D711"/>
  <c r="C711"/>
  <c r="B711"/>
  <c r="A711"/>
  <c r="AD710"/>
  <c r="AC710"/>
  <c r="Y710"/>
  <c r="X710"/>
  <c r="W710"/>
  <c r="T710"/>
  <c r="S710"/>
  <c r="R710"/>
  <c r="Q710"/>
  <c r="P710"/>
  <c r="O710"/>
  <c r="N710"/>
  <c r="M710"/>
  <c r="L710"/>
  <c r="K710"/>
  <c r="J710"/>
  <c r="I710"/>
  <c r="H710"/>
  <c r="G710"/>
  <c r="F710"/>
  <c r="E710"/>
  <c r="V710" s="1"/>
  <c r="U710" s="1"/>
  <c r="D710"/>
  <c r="AB710" s="1"/>
  <c r="AA710" s="1"/>
  <c r="Z710" s="1"/>
  <c r="C710"/>
  <c r="B710"/>
  <c r="A710"/>
  <c r="AE709"/>
  <c r="AB709"/>
  <c r="T709"/>
  <c r="S709"/>
  <c r="R709"/>
  <c r="Q709"/>
  <c r="AF709" s="1"/>
  <c r="P709"/>
  <c r="O709"/>
  <c r="N709"/>
  <c r="M709"/>
  <c r="L709"/>
  <c r="K709"/>
  <c r="J709"/>
  <c r="I709"/>
  <c r="H709"/>
  <c r="G709"/>
  <c r="F709"/>
  <c r="E709"/>
  <c r="D709"/>
  <c r="C709"/>
  <c r="B709"/>
  <c r="A709"/>
  <c r="Z708"/>
  <c r="T708"/>
  <c r="S708"/>
  <c r="R708"/>
  <c r="Q708"/>
  <c r="P708"/>
  <c r="O708"/>
  <c r="N708"/>
  <c r="M708"/>
  <c r="L708"/>
  <c r="K708"/>
  <c r="J708"/>
  <c r="I708"/>
  <c r="H708"/>
  <c r="G708"/>
  <c r="F708"/>
  <c r="E708"/>
  <c r="D708"/>
  <c r="AB708" s="1"/>
  <c r="AA708" s="1"/>
  <c r="C708"/>
  <c r="B708"/>
  <c r="A708"/>
  <c r="AB707"/>
  <c r="AA707" s="1"/>
  <c r="T707"/>
  <c r="AE707" s="1"/>
  <c r="S707"/>
  <c r="R707"/>
  <c r="Q707"/>
  <c r="Z707" s="1"/>
  <c r="P707"/>
  <c r="O707"/>
  <c r="N707"/>
  <c r="M707"/>
  <c r="L707"/>
  <c r="K707"/>
  <c r="J707"/>
  <c r="I707"/>
  <c r="H707"/>
  <c r="G707"/>
  <c r="F707"/>
  <c r="E707"/>
  <c r="D707"/>
  <c r="C707"/>
  <c r="B707"/>
  <c r="A707"/>
  <c r="AB706"/>
  <c r="AA706" s="1"/>
  <c r="Z706" s="1"/>
  <c r="Y706"/>
  <c r="W706"/>
  <c r="T706"/>
  <c r="S706"/>
  <c r="R706"/>
  <c r="Q706"/>
  <c r="P706"/>
  <c r="O706"/>
  <c r="N706"/>
  <c r="M706"/>
  <c r="L706"/>
  <c r="K706"/>
  <c r="J706"/>
  <c r="I706"/>
  <c r="H706"/>
  <c r="G706"/>
  <c r="F706"/>
  <c r="E706"/>
  <c r="D706"/>
  <c r="C706"/>
  <c r="B706"/>
  <c r="A706"/>
  <c r="AF705"/>
  <c r="AD705"/>
  <c r="AC705"/>
  <c r="AB705" s="1"/>
  <c r="X705"/>
  <c r="W705"/>
  <c r="V705"/>
  <c r="T705"/>
  <c r="S705"/>
  <c r="R705"/>
  <c r="Q705"/>
  <c r="P705"/>
  <c r="O705"/>
  <c r="N705"/>
  <c r="M705"/>
  <c r="L705"/>
  <c r="K705"/>
  <c r="J705"/>
  <c r="I705"/>
  <c r="H705"/>
  <c r="G705"/>
  <c r="F705"/>
  <c r="E705"/>
  <c r="Y705" s="1"/>
  <c r="D705"/>
  <c r="C705"/>
  <c r="B705"/>
  <c r="A705"/>
  <c r="AE704"/>
  <c r="AD704"/>
  <c r="AB704"/>
  <c r="Y704"/>
  <c r="W704"/>
  <c r="V704"/>
  <c r="T704"/>
  <c r="S704"/>
  <c r="R704"/>
  <c r="Q704"/>
  <c r="AF704" s="1"/>
  <c r="P704"/>
  <c r="O704"/>
  <c r="N704"/>
  <c r="M704"/>
  <c r="L704"/>
  <c r="K704"/>
  <c r="J704"/>
  <c r="I704"/>
  <c r="H704"/>
  <c r="G704"/>
  <c r="F704"/>
  <c r="E704"/>
  <c r="D704"/>
  <c r="C704"/>
  <c r="B704"/>
  <c r="A704"/>
  <c r="AE703"/>
  <c r="AD703"/>
  <c r="AC703"/>
  <c r="Y703"/>
  <c r="X703"/>
  <c r="V703"/>
  <c r="T703"/>
  <c r="AF703" s="1"/>
  <c r="S703"/>
  <c r="R703"/>
  <c r="Q703"/>
  <c r="Z703" s="1"/>
  <c r="P703"/>
  <c r="O703"/>
  <c r="N703"/>
  <c r="M703"/>
  <c r="L703"/>
  <c r="K703"/>
  <c r="J703"/>
  <c r="I703"/>
  <c r="H703"/>
  <c r="G703"/>
  <c r="F703"/>
  <c r="E703"/>
  <c r="W703" s="1"/>
  <c r="D703"/>
  <c r="AB703" s="1"/>
  <c r="AA703" s="1"/>
  <c r="C703"/>
  <c r="B703"/>
  <c r="A703"/>
  <c r="AF702"/>
  <c r="AD702"/>
  <c r="AB702"/>
  <c r="W702"/>
  <c r="V702"/>
  <c r="T702"/>
  <c r="S702"/>
  <c r="R702"/>
  <c r="Q702"/>
  <c r="P702"/>
  <c r="O702"/>
  <c r="N702"/>
  <c r="M702"/>
  <c r="L702"/>
  <c r="K702"/>
  <c r="J702"/>
  <c r="I702"/>
  <c r="H702"/>
  <c r="G702"/>
  <c r="F702"/>
  <c r="E702"/>
  <c r="Y702" s="1"/>
  <c r="X702" s="1"/>
  <c r="D702"/>
  <c r="C702"/>
  <c r="B702"/>
  <c r="A702"/>
  <c r="AD701"/>
  <c r="AC701"/>
  <c r="X701"/>
  <c r="V701"/>
  <c r="T701"/>
  <c r="S701"/>
  <c r="R701"/>
  <c r="Q701"/>
  <c r="Z701" s="1"/>
  <c r="P701"/>
  <c r="O701"/>
  <c r="N701"/>
  <c r="M701"/>
  <c r="L701"/>
  <c r="K701"/>
  <c r="J701"/>
  <c r="I701"/>
  <c r="H701"/>
  <c r="G701"/>
  <c r="F701"/>
  <c r="E701"/>
  <c r="W701" s="1"/>
  <c r="D701"/>
  <c r="AB701" s="1"/>
  <c r="C701"/>
  <c r="B701"/>
  <c r="A701"/>
  <c r="AD700"/>
  <c r="AC700"/>
  <c r="AB700"/>
  <c r="AA700" s="1"/>
  <c r="X700"/>
  <c r="W700"/>
  <c r="T700"/>
  <c r="AE700" s="1"/>
  <c r="S700"/>
  <c r="R700"/>
  <c r="Q700"/>
  <c r="Z700" s="1"/>
  <c r="P700"/>
  <c r="O700"/>
  <c r="N700"/>
  <c r="M700"/>
  <c r="L700"/>
  <c r="K700"/>
  <c r="J700"/>
  <c r="I700"/>
  <c r="H700"/>
  <c r="G700"/>
  <c r="F700"/>
  <c r="E700"/>
  <c r="V700" s="1"/>
  <c r="D700"/>
  <c r="C700"/>
  <c r="B700"/>
  <c r="A700"/>
  <c r="AC699"/>
  <c r="AB699"/>
  <c r="X699"/>
  <c r="W699"/>
  <c r="V699"/>
  <c r="T699"/>
  <c r="AF699" s="1"/>
  <c r="S699"/>
  <c r="R699"/>
  <c r="Q699"/>
  <c r="P699"/>
  <c r="O699"/>
  <c r="N699"/>
  <c r="AE699" s="1"/>
  <c r="M699"/>
  <c r="L699"/>
  <c r="K699"/>
  <c r="J699"/>
  <c r="I699"/>
  <c r="H699"/>
  <c r="G699"/>
  <c r="F699"/>
  <c r="E699"/>
  <c r="AD699" s="1"/>
  <c r="D699"/>
  <c r="C699"/>
  <c r="B699"/>
  <c r="A699"/>
  <c r="AD698"/>
  <c r="AB698"/>
  <c r="X698"/>
  <c r="V698"/>
  <c r="T698"/>
  <c r="AF698" s="1"/>
  <c r="S698"/>
  <c r="R698"/>
  <c r="Q698"/>
  <c r="P698"/>
  <c r="O698"/>
  <c r="N698"/>
  <c r="AE698" s="1"/>
  <c r="M698"/>
  <c r="L698"/>
  <c r="K698"/>
  <c r="J698"/>
  <c r="I698"/>
  <c r="H698"/>
  <c r="G698"/>
  <c r="F698"/>
  <c r="E698"/>
  <c r="D698"/>
  <c r="C698"/>
  <c r="B698"/>
  <c r="A698"/>
  <c r="AD697"/>
  <c r="AC697"/>
  <c r="AB697" s="1"/>
  <c r="AA697" s="1"/>
  <c r="X697"/>
  <c r="W697"/>
  <c r="V697"/>
  <c r="T697"/>
  <c r="S697"/>
  <c r="R697"/>
  <c r="Q697"/>
  <c r="P697"/>
  <c r="O697"/>
  <c r="N697"/>
  <c r="M697"/>
  <c r="L697"/>
  <c r="K697"/>
  <c r="J697"/>
  <c r="I697"/>
  <c r="H697"/>
  <c r="G697"/>
  <c r="F697"/>
  <c r="E697"/>
  <c r="Y697" s="1"/>
  <c r="D697"/>
  <c r="C697"/>
  <c r="B697"/>
  <c r="A697"/>
  <c r="AD696"/>
  <c r="AB696"/>
  <c r="AA696" s="1"/>
  <c r="W696"/>
  <c r="V696"/>
  <c r="T696"/>
  <c r="S696"/>
  <c r="R696"/>
  <c r="Q696"/>
  <c r="AF696" s="1"/>
  <c r="P696"/>
  <c r="O696"/>
  <c r="N696"/>
  <c r="AE696" s="1"/>
  <c r="M696"/>
  <c r="L696"/>
  <c r="K696"/>
  <c r="J696"/>
  <c r="I696"/>
  <c r="H696"/>
  <c r="G696"/>
  <c r="F696"/>
  <c r="E696"/>
  <c r="D696"/>
  <c r="C696"/>
  <c r="B696"/>
  <c r="A696"/>
  <c r="AD695"/>
  <c r="AC695"/>
  <c r="X695"/>
  <c r="V695"/>
  <c r="T695"/>
  <c r="S695"/>
  <c r="R695"/>
  <c r="Q695"/>
  <c r="Z695" s="1"/>
  <c r="P695"/>
  <c r="O695"/>
  <c r="N695"/>
  <c r="M695"/>
  <c r="L695"/>
  <c r="K695"/>
  <c r="J695"/>
  <c r="I695"/>
  <c r="H695"/>
  <c r="G695"/>
  <c r="F695"/>
  <c r="E695"/>
  <c r="W695" s="1"/>
  <c r="D695"/>
  <c r="AB695" s="1"/>
  <c r="C695"/>
  <c r="B695"/>
  <c r="A695"/>
  <c r="AC694"/>
  <c r="AB694"/>
  <c r="W694"/>
  <c r="T694"/>
  <c r="S694"/>
  <c r="R694"/>
  <c r="Q694"/>
  <c r="AF694" s="1"/>
  <c r="P694"/>
  <c r="O694"/>
  <c r="N694"/>
  <c r="M694"/>
  <c r="L694"/>
  <c r="K694"/>
  <c r="J694"/>
  <c r="I694"/>
  <c r="H694"/>
  <c r="G694"/>
  <c r="F694"/>
  <c r="E694"/>
  <c r="D694"/>
  <c r="C694"/>
  <c r="B694"/>
  <c r="A694"/>
  <c r="AC693"/>
  <c r="V693"/>
  <c r="T693"/>
  <c r="S693"/>
  <c r="R693"/>
  <c r="Q693"/>
  <c r="Z693" s="1"/>
  <c r="P693"/>
  <c r="O693"/>
  <c r="N693"/>
  <c r="M693"/>
  <c r="L693"/>
  <c r="K693"/>
  <c r="J693"/>
  <c r="I693"/>
  <c r="H693"/>
  <c r="G693"/>
  <c r="F693"/>
  <c r="E693"/>
  <c r="D693"/>
  <c r="AB693" s="1"/>
  <c r="C693"/>
  <c r="B693"/>
  <c r="A693"/>
  <c r="AC692"/>
  <c r="AB692"/>
  <c r="AA692" s="1"/>
  <c r="W692"/>
  <c r="T692"/>
  <c r="AE692" s="1"/>
  <c r="S692"/>
  <c r="R692"/>
  <c r="Q692"/>
  <c r="Z692" s="1"/>
  <c r="P692"/>
  <c r="O692"/>
  <c r="N692"/>
  <c r="M692"/>
  <c r="L692"/>
  <c r="K692"/>
  <c r="J692"/>
  <c r="I692"/>
  <c r="H692"/>
  <c r="G692"/>
  <c r="F692"/>
  <c r="E692"/>
  <c r="D692"/>
  <c r="C692"/>
  <c r="B692"/>
  <c r="A692"/>
  <c r="AC691"/>
  <c r="AB691"/>
  <c r="X691"/>
  <c r="W691"/>
  <c r="V691"/>
  <c r="T691"/>
  <c r="S691"/>
  <c r="R691"/>
  <c r="Q691"/>
  <c r="P691"/>
  <c r="O691"/>
  <c r="N691"/>
  <c r="M691"/>
  <c r="L691"/>
  <c r="K691"/>
  <c r="J691"/>
  <c r="I691"/>
  <c r="H691"/>
  <c r="G691"/>
  <c r="F691"/>
  <c r="E691"/>
  <c r="AD691" s="1"/>
  <c r="D691"/>
  <c r="C691"/>
  <c r="B691"/>
  <c r="A691"/>
  <c r="T690"/>
  <c r="S690"/>
  <c r="R690"/>
  <c r="Q690"/>
  <c r="P690"/>
  <c r="O690"/>
  <c r="N690"/>
  <c r="M690"/>
  <c r="L690"/>
  <c r="K690"/>
  <c r="J690"/>
  <c r="I690"/>
  <c r="H690"/>
  <c r="G690"/>
  <c r="F690"/>
  <c r="E690"/>
  <c r="AD690" s="1"/>
  <c r="D690"/>
  <c r="AB690" s="1"/>
  <c r="AA690" s="1"/>
  <c r="Z690" s="1"/>
  <c r="C690"/>
  <c r="B690"/>
  <c r="A690"/>
  <c r="AE689"/>
  <c r="T689"/>
  <c r="S689"/>
  <c r="R689"/>
  <c r="Q689"/>
  <c r="Z689" s="1"/>
  <c r="P689"/>
  <c r="O689"/>
  <c r="N689"/>
  <c r="M689"/>
  <c r="L689"/>
  <c r="K689"/>
  <c r="J689"/>
  <c r="I689"/>
  <c r="H689"/>
  <c r="G689"/>
  <c r="F689"/>
  <c r="E689"/>
  <c r="D689"/>
  <c r="C689"/>
  <c r="B689"/>
  <c r="A689"/>
  <c r="T688"/>
  <c r="S688"/>
  <c r="R688"/>
  <c r="Q688"/>
  <c r="Z688" s="1"/>
  <c r="P688"/>
  <c r="O688"/>
  <c r="N688"/>
  <c r="M688"/>
  <c r="L688"/>
  <c r="K688"/>
  <c r="J688"/>
  <c r="I688"/>
  <c r="H688"/>
  <c r="G688"/>
  <c r="F688"/>
  <c r="E688"/>
  <c r="D688"/>
  <c r="AB688" s="1"/>
  <c r="AA688" s="1"/>
  <c r="C688"/>
  <c r="B688"/>
  <c r="A688"/>
  <c r="AB687"/>
  <c r="AA687" s="1"/>
  <c r="T687"/>
  <c r="AE687" s="1"/>
  <c r="S687"/>
  <c r="R687"/>
  <c r="Q687"/>
  <c r="Z687" s="1"/>
  <c r="P687"/>
  <c r="O687"/>
  <c r="N687"/>
  <c r="M687"/>
  <c r="L687"/>
  <c r="K687"/>
  <c r="J687"/>
  <c r="I687"/>
  <c r="H687"/>
  <c r="G687"/>
  <c r="F687"/>
  <c r="E687"/>
  <c r="D687"/>
  <c r="C687"/>
  <c r="B687"/>
  <c r="A687"/>
  <c r="AB686"/>
  <c r="AA686" s="1"/>
  <c r="Z686" s="1"/>
  <c r="Y686"/>
  <c r="X686" s="1"/>
  <c r="V686"/>
  <c r="T686"/>
  <c r="AE686" s="1"/>
  <c r="S686"/>
  <c r="R686"/>
  <c r="Q686"/>
  <c r="P686"/>
  <c r="O686"/>
  <c r="N686"/>
  <c r="M686"/>
  <c r="L686"/>
  <c r="K686"/>
  <c r="J686"/>
  <c r="I686"/>
  <c r="H686"/>
  <c r="G686"/>
  <c r="F686"/>
  <c r="E686"/>
  <c r="D686"/>
  <c r="C686"/>
  <c r="B686"/>
  <c r="A686"/>
  <c r="AD685"/>
  <c r="AC685"/>
  <c r="Y685"/>
  <c r="X685"/>
  <c r="W685"/>
  <c r="T685"/>
  <c r="AE685" s="1"/>
  <c r="S685"/>
  <c r="R685"/>
  <c r="Q685"/>
  <c r="P685"/>
  <c r="O685"/>
  <c r="N685"/>
  <c r="M685"/>
  <c r="L685"/>
  <c r="K685"/>
  <c r="J685"/>
  <c r="I685"/>
  <c r="H685"/>
  <c r="G685"/>
  <c r="F685"/>
  <c r="E685"/>
  <c r="V685" s="1"/>
  <c r="D685"/>
  <c r="AB685" s="1"/>
  <c r="AA685" s="1"/>
  <c r="C685"/>
  <c r="B685"/>
  <c r="A685"/>
  <c r="AE684"/>
  <c r="AC684"/>
  <c r="X684"/>
  <c r="W684"/>
  <c r="V684"/>
  <c r="T684"/>
  <c r="AF684" s="1"/>
  <c r="S684"/>
  <c r="R684"/>
  <c r="Q684"/>
  <c r="P684"/>
  <c r="O684"/>
  <c r="N684"/>
  <c r="M684"/>
  <c r="L684"/>
  <c r="K684"/>
  <c r="J684"/>
  <c r="I684"/>
  <c r="H684"/>
  <c r="G684"/>
  <c r="F684"/>
  <c r="E684"/>
  <c r="AD684" s="1"/>
  <c r="D684"/>
  <c r="AB684" s="1"/>
  <c r="AA684" s="1"/>
  <c r="C684"/>
  <c r="B684"/>
  <c r="A684"/>
  <c r="AF683"/>
  <c r="AE683"/>
  <c r="AB683"/>
  <c r="Y683"/>
  <c r="T683"/>
  <c r="S683"/>
  <c r="R683"/>
  <c r="Q683"/>
  <c r="Z683" s="1"/>
  <c r="P683"/>
  <c r="O683"/>
  <c r="N683"/>
  <c r="M683"/>
  <c r="L683"/>
  <c r="K683"/>
  <c r="J683"/>
  <c r="I683"/>
  <c r="H683"/>
  <c r="G683"/>
  <c r="F683"/>
  <c r="E683"/>
  <c r="D683"/>
  <c r="C683"/>
  <c r="B683"/>
  <c r="A683"/>
  <c r="AE682"/>
  <c r="AD682"/>
  <c r="Y682"/>
  <c r="X682"/>
  <c r="W682"/>
  <c r="T682"/>
  <c r="AF682" s="1"/>
  <c r="S682"/>
  <c r="R682"/>
  <c r="Q682"/>
  <c r="P682"/>
  <c r="O682"/>
  <c r="N682"/>
  <c r="M682"/>
  <c r="L682"/>
  <c r="K682"/>
  <c r="J682"/>
  <c r="I682"/>
  <c r="H682"/>
  <c r="G682"/>
  <c r="F682"/>
  <c r="E682"/>
  <c r="V682" s="1"/>
  <c r="D682"/>
  <c r="AB682" s="1"/>
  <c r="AA682" s="1"/>
  <c r="Z682" s="1"/>
  <c r="C682"/>
  <c r="B682"/>
  <c r="A682"/>
  <c r="AF681"/>
  <c r="AE681"/>
  <c r="AC681"/>
  <c r="AB681" s="1"/>
  <c r="Y681"/>
  <c r="W681"/>
  <c r="V681"/>
  <c r="T681"/>
  <c r="S681"/>
  <c r="R681"/>
  <c r="Q681"/>
  <c r="Z681" s="1"/>
  <c r="P681"/>
  <c r="O681"/>
  <c r="N681"/>
  <c r="M681"/>
  <c r="L681"/>
  <c r="K681"/>
  <c r="J681"/>
  <c r="I681"/>
  <c r="H681"/>
  <c r="G681"/>
  <c r="F681"/>
  <c r="E681"/>
  <c r="D681"/>
  <c r="C681"/>
  <c r="B681"/>
  <c r="A681"/>
  <c r="AE680"/>
  <c r="AD680"/>
  <c r="AC680"/>
  <c r="Y680"/>
  <c r="X680"/>
  <c r="V680"/>
  <c r="T680"/>
  <c r="AF680" s="1"/>
  <c r="S680"/>
  <c r="R680"/>
  <c r="Q680"/>
  <c r="Z680" s="1"/>
  <c r="P680"/>
  <c r="O680"/>
  <c r="N680"/>
  <c r="M680"/>
  <c r="L680"/>
  <c r="K680"/>
  <c r="J680"/>
  <c r="I680"/>
  <c r="H680"/>
  <c r="G680"/>
  <c r="F680"/>
  <c r="E680"/>
  <c r="W680" s="1"/>
  <c r="D680"/>
  <c r="AB680" s="1"/>
  <c r="AA680" s="1"/>
  <c r="C680"/>
  <c r="B680"/>
  <c r="A680"/>
  <c r="AD679"/>
  <c r="AC679"/>
  <c r="Y679"/>
  <c r="X679"/>
  <c r="W679"/>
  <c r="T679"/>
  <c r="AE679" s="1"/>
  <c r="S679"/>
  <c r="R679"/>
  <c r="Q679"/>
  <c r="P679"/>
  <c r="O679"/>
  <c r="N679"/>
  <c r="M679"/>
  <c r="L679"/>
  <c r="K679"/>
  <c r="J679"/>
  <c r="I679"/>
  <c r="H679"/>
  <c r="G679"/>
  <c r="F679"/>
  <c r="E679"/>
  <c r="V679" s="1"/>
  <c r="D679"/>
  <c r="AB679" s="1"/>
  <c r="AA679" s="1"/>
  <c r="C679"/>
  <c r="B679"/>
  <c r="A679"/>
  <c r="AF678"/>
  <c r="AE678"/>
  <c r="Y678"/>
  <c r="W678"/>
  <c r="T678"/>
  <c r="S678"/>
  <c r="R678"/>
  <c r="Q678"/>
  <c r="P678"/>
  <c r="O678"/>
  <c r="N678"/>
  <c r="M678"/>
  <c r="L678"/>
  <c r="K678"/>
  <c r="J678"/>
  <c r="I678"/>
  <c r="H678"/>
  <c r="G678"/>
  <c r="F678"/>
  <c r="E678"/>
  <c r="D678"/>
  <c r="AB678" s="1"/>
  <c r="AA678" s="1"/>
  <c r="Z678" s="1"/>
  <c r="C678"/>
  <c r="B678"/>
  <c r="A678"/>
  <c r="AD677"/>
  <c r="AC677"/>
  <c r="AB677"/>
  <c r="AA677" s="1"/>
  <c r="X677"/>
  <c r="W677"/>
  <c r="T677"/>
  <c r="AE677" s="1"/>
  <c r="S677"/>
  <c r="R677"/>
  <c r="Q677"/>
  <c r="Z677" s="1"/>
  <c r="P677"/>
  <c r="O677"/>
  <c r="N677"/>
  <c r="M677"/>
  <c r="L677"/>
  <c r="K677"/>
  <c r="J677"/>
  <c r="I677"/>
  <c r="H677"/>
  <c r="G677"/>
  <c r="F677"/>
  <c r="E677"/>
  <c r="V677" s="1"/>
  <c r="D677"/>
  <c r="C677"/>
  <c r="B677"/>
  <c r="A677"/>
  <c r="AC676"/>
  <c r="AB676"/>
  <c r="X676"/>
  <c r="W676"/>
  <c r="V676"/>
  <c r="T676"/>
  <c r="AF676" s="1"/>
  <c r="S676"/>
  <c r="R676"/>
  <c r="Q676"/>
  <c r="P676"/>
  <c r="O676"/>
  <c r="N676"/>
  <c r="AE676" s="1"/>
  <c r="M676"/>
  <c r="L676"/>
  <c r="K676"/>
  <c r="J676"/>
  <c r="I676"/>
  <c r="H676"/>
  <c r="G676"/>
  <c r="F676"/>
  <c r="E676"/>
  <c r="AD676" s="1"/>
  <c r="D676"/>
  <c r="C676"/>
  <c r="B676"/>
  <c r="A676"/>
  <c r="AE675"/>
  <c r="AD675"/>
  <c r="AB675"/>
  <c r="Y675"/>
  <c r="W675"/>
  <c r="V675"/>
  <c r="T675"/>
  <c r="S675"/>
  <c r="R675"/>
  <c r="Q675"/>
  <c r="AF675" s="1"/>
  <c r="P675"/>
  <c r="O675"/>
  <c r="N675"/>
  <c r="M675"/>
  <c r="L675"/>
  <c r="K675"/>
  <c r="J675"/>
  <c r="I675"/>
  <c r="H675"/>
  <c r="G675"/>
  <c r="F675"/>
  <c r="E675"/>
  <c r="D675"/>
  <c r="C675"/>
  <c r="B675"/>
  <c r="A675"/>
  <c r="AD674"/>
  <c r="AC674"/>
  <c r="Y674"/>
  <c r="X674"/>
  <c r="W674"/>
  <c r="T674"/>
  <c r="AF674" s="1"/>
  <c r="S674"/>
  <c r="R674"/>
  <c r="Q674"/>
  <c r="P674"/>
  <c r="O674"/>
  <c r="N674"/>
  <c r="AE674" s="1"/>
  <c r="M674"/>
  <c r="L674"/>
  <c r="K674"/>
  <c r="J674"/>
  <c r="I674"/>
  <c r="H674"/>
  <c r="G674"/>
  <c r="F674"/>
  <c r="E674"/>
  <c r="V674" s="1"/>
  <c r="U674" s="1"/>
  <c r="D674"/>
  <c r="AB674" s="1"/>
  <c r="C674"/>
  <c r="B674"/>
  <c r="A674"/>
  <c r="AD673"/>
  <c r="Z673"/>
  <c r="V673"/>
  <c r="T673"/>
  <c r="S673"/>
  <c r="R673"/>
  <c r="Q673"/>
  <c r="P673"/>
  <c r="O673"/>
  <c r="N673"/>
  <c r="M673"/>
  <c r="L673"/>
  <c r="K673"/>
  <c r="J673"/>
  <c r="I673"/>
  <c r="H673"/>
  <c r="G673"/>
  <c r="F673"/>
  <c r="E673"/>
  <c r="D673"/>
  <c r="C673"/>
  <c r="B673"/>
  <c r="A673"/>
  <c r="AC672"/>
  <c r="AB672"/>
  <c r="AA672" s="1"/>
  <c r="W672"/>
  <c r="T672"/>
  <c r="AE672" s="1"/>
  <c r="S672"/>
  <c r="R672"/>
  <c r="Q672"/>
  <c r="Z672" s="1"/>
  <c r="P672"/>
  <c r="O672"/>
  <c r="N672"/>
  <c r="M672"/>
  <c r="L672"/>
  <c r="K672"/>
  <c r="J672"/>
  <c r="I672"/>
  <c r="H672"/>
  <c r="G672"/>
  <c r="F672"/>
  <c r="E672"/>
  <c r="D672"/>
  <c r="C672"/>
  <c r="B672"/>
  <c r="A672"/>
  <c r="AC671"/>
  <c r="AB671"/>
  <c r="AA671" s="1"/>
  <c r="X671"/>
  <c r="W671"/>
  <c r="V671"/>
  <c r="T671"/>
  <c r="AE671" s="1"/>
  <c r="S671"/>
  <c r="R671"/>
  <c r="Q671"/>
  <c r="P671"/>
  <c r="O671"/>
  <c r="N671"/>
  <c r="M671"/>
  <c r="L671"/>
  <c r="K671"/>
  <c r="J671"/>
  <c r="I671"/>
  <c r="H671"/>
  <c r="G671"/>
  <c r="F671"/>
  <c r="E671"/>
  <c r="AD671" s="1"/>
  <c r="D671"/>
  <c r="C671"/>
  <c r="B671"/>
  <c r="A671"/>
  <c r="AD670"/>
  <c r="AB670"/>
  <c r="AA670" s="1"/>
  <c r="Z670" s="1"/>
  <c r="T670"/>
  <c r="S670"/>
  <c r="R670"/>
  <c r="Q670"/>
  <c r="P670"/>
  <c r="O670"/>
  <c r="N670"/>
  <c r="M670"/>
  <c r="L670"/>
  <c r="K670"/>
  <c r="J670"/>
  <c r="I670"/>
  <c r="H670"/>
  <c r="G670"/>
  <c r="F670"/>
  <c r="E670"/>
  <c r="D670"/>
  <c r="C670"/>
  <c r="B670"/>
  <c r="A670"/>
  <c r="AF669"/>
  <c r="AC669"/>
  <c r="AB669"/>
  <c r="AA669" s="1"/>
  <c r="X669"/>
  <c r="W669"/>
  <c r="V669"/>
  <c r="T669"/>
  <c r="AE669" s="1"/>
  <c r="S669"/>
  <c r="R669"/>
  <c r="Q669"/>
  <c r="P669"/>
  <c r="O669"/>
  <c r="N669"/>
  <c r="M669"/>
  <c r="L669"/>
  <c r="K669"/>
  <c r="J669"/>
  <c r="I669"/>
  <c r="H669"/>
  <c r="G669"/>
  <c r="F669"/>
  <c r="E669"/>
  <c r="AD669" s="1"/>
  <c r="D669"/>
  <c r="C669"/>
  <c r="B669"/>
  <c r="A669"/>
  <c r="AB668"/>
  <c r="Z668"/>
  <c r="V668"/>
  <c r="T668"/>
  <c r="S668"/>
  <c r="R668"/>
  <c r="Q668"/>
  <c r="AF668" s="1"/>
  <c r="P668"/>
  <c r="O668"/>
  <c r="N668"/>
  <c r="AE668" s="1"/>
  <c r="M668"/>
  <c r="L668"/>
  <c r="K668"/>
  <c r="J668"/>
  <c r="I668"/>
  <c r="H668"/>
  <c r="G668"/>
  <c r="F668"/>
  <c r="E668"/>
  <c r="D668"/>
  <c r="C668"/>
  <c r="B668"/>
  <c r="A668"/>
  <c r="AC667"/>
  <c r="Z667"/>
  <c r="V667"/>
  <c r="T667"/>
  <c r="S667"/>
  <c r="R667"/>
  <c r="Q667"/>
  <c r="P667"/>
  <c r="O667"/>
  <c r="N667"/>
  <c r="M667"/>
  <c r="L667"/>
  <c r="K667"/>
  <c r="J667"/>
  <c r="I667"/>
  <c r="H667"/>
  <c r="G667"/>
  <c r="F667"/>
  <c r="E667"/>
  <c r="D667"/>
  <c r="AB667" s="1"/>
  <c r="C667"/>
  <c r="B667"/>
  <c r="A667"/>
  <c r="AD666"/>
  <c r="AC666"/>
  <c r="X666"/>
  <c r="W666"/>
  <c r="V666"/>
  <c r="T666"/>
  <c r="S666"/>
  <c r="R666"/>
  <c r="Q666"/>
  <c r="P666"/>
  <c r="O666"/>
  <c r="N666"/>
  <c r="M666"/>
  <c r="L666"/>
  <c r="K666"/>
  <c r="J666"/>
  <c r="I666"/>
  <c r="H666"/>
  <c r="G666"/>
  <c r="F666"/>
  <c r="E666"/>
  <c r="Y666" s="1"/>
  <c r="D666"/>
  <c r="AB666" s="1"/>
  <c r="AA666" s="1"/>
  <c r="Z666" s="1"/>
  <c r="C666"/>
  <c r="B666"/>
  <c r="A666"/>
  <c r="Y665"/>
  <c r="T665"/>
  <c r="AE665" s="1"/>
  <c r="S665"/>
  <c r="R665"/>
  <c r="Q665"/>
  <c r="Z665" s="1"/>
  <c r="P665"/>
  <c r="O665"/>
  <c r="N665"/>
  <c r="M665"/>
  <c r="L665"/>
  <c r="K665"/>
  <c r="J665"/>
  <c r="I665"/>
  <c r="H665"/>
  <c r="G665"/>
  <c r="F665"/>
  <c r="E665"/>
  <c r="D665"/>
  <c r="C665"/>
  <c r="B665"/>
  <c r="A665"/>
  <c r="Y664"/>
  <c r="T664"/>
  <c r="AE664" s="1"/>
  <c r="S664"/>
  <c r="R664"/>
  <c r="Q664"/>
  <c r="P664"/>
  <c r="O664"/>
  <c r="N664"/>
  <c r="M664"/>
  <c r="L664"/>
  <c r="K664"/>
  <c r="J664"/>
  <c r="I664"/>
  <c r="H664"/>
  <c r="G664"/>
  <c r="F664"/>
  <c r="E664"/>
  <c r="D664"/>
  <c r="AB664" s="1"/>
  <c r="AA664" s="1"/>
  <c r="C664"/>
  <c r="B664"/>
  <c r="A664"/>
  <c r="AF663"/>
  <c r="AC663"/>
  <c r="AB663"/>
  <c r="AA663" s="1"/>
  <c r="X663"/>
  <c r="W663"/>
  <c r="V663"/>
  <c r="T663"/>
  <c r="AE663" s="1"/>
  <c r="S663"/>
  <c r="R663"/>
  <c r="Q663"/>
  <c r="P663"/>
  <c r="O663"/>
  <c r="N663"/>
  <c r="M663"/>
  <c r="L663"/>
  <c r="K663"/>
  <c r="J663"/>
  <c r="I663"/>
  <c r="H663"/>
  <c r="G663"/>
  <c r="F663"/>
  <c r="E663"/>
  <c r="AD663" s="1"/>
  <c r="D663"/>
  <c r="C663"/>
  <c r="B663"/>
  <c r="A663"/>
  <c r="AB662"/>
  <c r="AA662" s="1"/>
  <c r="Z662" s="1"/>
  <c r="Y662"/>
  <c r="X662"/>
  <c r="T662"/>
  <c r="AE662" s="1"/>
  <c r="S662"/>
  <c r="R662"/>
  <c r="Q662"/>
  <c r="P662"/>
  <c r="O662"/>
  <c r="N662"/>
  <c r="M662"/>
  <c r="L662"/>
  <c r="K662"/>
  <c r="J662"/>
  <c r="I662"/>
  <c r="H662"/>
  <c r="G662"/>
  <c r="F662"/>
  <c r="E662"/>
  <c r="D662"/>
  <c r="C662"/>
  <c r="B662"/>
  <c r="A662"/>
  <c r="AE661"/>
  <c r="AC661"/>
  <c r="X661"/>
  <c r="W661"/>
  <c r="V661"/>
  <c r="T661"/>
  <c r="AF661" s="1"/>
  <c r="S661"/>
  <c r="R661"/>
  <c r="Q661"/>
  <c r="P661"/>
  <c r="O661"/>
  <c r="N661"/>
  <c r="M661"/>
  <c r="L661"/>
  <c r="K661"/>
  <c r="J661"/>
  <c r="I661"/>
  <c r="H661"/>
  <c r="G661"/>
  <c r="F661"/>
  <c r="E661"/>
  <c r="AD661" s="1"/>
  <c r="D661"/>
  <c r="AB661" s="1"/>
  <c r="AA661" s="1"/>
  <c r="C661"/>
  <c r="B661"/>
  <c r="A661"/>
  <c r="AF660"/>
  <c r="AE660"/>
  <c r="AB660"/>
  <c r="Y660"/>
  <c r="T660"/>
  <c r="S660"/>
  <c r="R660"/>
  <c r="Q660"/>
  <c r="Z660" s="1"/>
  <c r="P660"/>
  <c r="O660"/>
  <c r="N660"/>
  <c r="M660"/>
  <c r="L660"/>
  <c r="K660"/>
  <c r="J660"/>
  <c r="I660"/>
  <c r="H660"/>
  <c r="G660"/>
  <c r="F660"/>
  <c r="E660"/>
  <c r="D660"/>
  <c r="C660"/>
  <c r="B660"/>
  <c r="A660"/>
  <c r="Y659"/>
  <c r="T659"/>
  <c r="AF659" s="1"/>
  <c r="S659"/>
  <c r="R659"/>
  <c r="Q659"/>
  <c r="Z659" s="1"/>
  <c r="P659"/>
  <c r="O659"/>
  <c r="N659"/>
  <c r="M659"/>
  <c r="L659"/>
  <c r="K659"/>
  <c r="J659"/>
  <c r="I659"/>
  <c r="H659"/>
  <c r="G659"/>
  <c r="F659"/>
  <c r="E659"/>
  <c r="D659"/>
  <c r="AB659" s="1"/>
  <c r="AA659" s="1"/>
  <c r="C659"/>
  <c r="B659"/>
  <c r="A659"/>
  <c r="AF658"/>
  <c r="AD658"/>
  <c r="AB658"/>
  <c r="AA658" s="1"/>
  <c r="Z658" s="1"/>
  <c r="X658"/>
  <c r="W658"/>
  <c r="T658"/>
  <c r="AE658" s="1"/>
  <c r="S658"/>
  <c r="R658"/>
  <c r="Q658"/>
  <c r="P658"/>
  <c r="O658"/>
  <c r="N658"/>
  <c r="M658"/>
  <c r="L658"/>
  <c r="K658"/>
  <c r="J658"/>
  <c r="I658"/>
  <c r="H658"/>
  <c r="G658"/>
  <c r="F658"/>
  <c r="E658"/>
  <c r="Y658" s="1"/>
  <c r="D658"/>
  <c r="C658"/>
  <c r="B658"/>
  <c r="A658"/>
  <c r="AE657"/>
  <c r="AD657"/>
  <c r="X657"/>
  <c r="W657"/>
  <c r="T657"/>
  <c r="S657"/>
  <c r="R657"/>
  <c r="Q657"/>
  <c r="Z657" s="1"/>
  <c r="P657"/>
  <c r="O657"/>
  <c r="N657"/>
  <c r="M657"/>
  <c r="L657"/>
  <c r="K657"/>
  <c r="J657"/>
  <c r="I657"/>
  <c r="H657"/>
  <c r="G657"/>
  <c r="F657"/>
  <c r="E657"/>
  <c r="V657" s="1"/>
  <c r="D657"/>
  <c r="C657"/>
  <c r="B657"/>
  <c r="A657"/>
  <c r="AC656"/>
  <c r="AB656"/>
  <c r="X656"/>
  <c r="W656"/>
  <c r="V656"/>
  <c r="T656"/>
  <c r="AF656" s="1"/>
  <c r="S656"/>
  <c r="R656"/>
  <c r="Q656"/>
  <c r="P656"/>
  <c r="O656"/>
  <c r="N656"/>
  <c r="AE656" s="1"/>
  <c r="M656"/>
  <c r="L656"/>
  <c r="K656"/>
  <c r="J656"/>
  <c r="I656"/>
  <c r="H656"/>
  <c r="G656"/>
  <c r="F656"/>
  <c r="E656"/>
  <c r="AD656" s="1"/>
  <c r="D656"/>
  <c r="C656"/>
  <c r="B656"/>
  <c r="A656"/>
  <c r="AE655"/>
  <c r="AD655"/>
  <c r="AB655"/>
  <c r="Y655"/>
  <c r="W655"/>
  <c r="V655"/>
  <c r="T655"/>
  <c r="S655"/>
  <c r="R655"/>
  <c r="Q655"/>
  <c r="AF655" s="1"/>
  <c r="P655"/>
  <c r="O655"/>
  <c r="N655"/>
  <c r="M655"/>
  <c r="L655"/>
  <c r="K655"/>
  <c r="J655"/>
  <c r="I655"/>
  <c r="H655"/>
  <c r="G655"/>
  <c r="F655"/>
  <c r="E655"/>
  <c r="D655"/>
  <c r="C655"/>
  <c r="B655"/>
  <c r="A655"/>
  <c r="AD654"/>
  <c r="AC654"/>
  <c r="Y654"/>
  <c r="X654" s="1"/>
  <c r="W654"/>
  <c r="V654"/>
  <c r="T654"/>
  <c r="AF654" s="1"/>
  <c r="S654"/>
  <c r="R654"/>
  <c r="Q654"/>
  <c r="P654"/>
  <c r="O654"/>
  <c r="N654"/>
  <c r="AE654" s="1"/>
  <c r="M654"/>
  <c r="L654"/>
  <c r="K654"/>
  <c r="J654"/>
  <c r="I654"/>
  <c r="H654"/>
  <c r="G654"/>
  <c r="F654"/>
  <c r="E654"/>
  <c r="U654" s="1"/>
  <c r="D654"/>
  <c r="AB654" s="1"/>
  <c r="C654"/>
  <c r="B654"/>
  <c r="A654"/>
  <c r="AD653"/>
  <c r="AB653"/>
  <c r="AA653" s="1"/>
  <c r="W653"/>
  <c r="V653"/>
  <c r="T653"/>
  <c r="S653"/>
  <c r="R653"/>
  <c r="Q653"/>
  <c r="AF653" s="1"/>
  <c r="P653"/>
  <c r="O653"/>
  <c r="N653"/>
  <c r="AE653" s="1"/>
  <c r="M653"/>
  <c r="L653"/>
  <c r="K653"/>
  <c r="J653"/>
  <c r="I653"/>
  <c r="H653"/>
  <c r="G653"/>
  <c r="F653"/>
  <c r="E653"/>
  <c r="D653"/>
  <c r="C653"/>
  <c r="B653"/>
  <c r="A653"/>
  <c r="AD652"/>
  <c r="AC652"/>
  <c r="X652"/>
  <c r="V652"/>
  <c r="T652"/>
  <c r="S652"/>
  <c r="R652"/>
  <c r="Q652"/>
  <c r="Z652" s="1"/>
  <c r="P652"/>
  <c r="O652"/>
  <c r="N652"/>
  <c r="M652"/>
  <c r="L652"/>
  <c r="K652"/>
  <c r="J652"/>
  <c r="I652"/>
  <c r="H652"/>
  <c r="G652"/>
  <c r="F652"/>
  <c r="E652"/>
  <c r="W652" s="1"/>
  <c r="D652"/>
  <c r="AB652" s="1"/>
  <c r="C652"/>
  <c r="B652"/>
  <c r="A652"/>
  <c r="AD651"/>
  <c r="AC651"/>
  <c r="AB651"/>
  <c r="AA651" s="1"/>
  <c r="X651"/>
  <c r="W651"/>
  <c r="T651"/>
  <c r="AE651" s="1"/>
  <c r="S651"/>
  <c r="R651"/>
  <c r="Q651"/>
  <c r="Z651" s="1"/>
  <c r="P651"/>
  <c r="O651"/>
  <c r="N651"/>
  <c r="M651"/>
  <c r="L651"/>
  <c r="K651"/>
  <c r="J651"/>
  <c r="I651"/>
  <c r="H651"/>
  <c r="G651"/>
  <c r="F651"/>
  <c r="E651"/>
  <c r="V651" s="1"/>
  <c r="D651"/>
  <c r="C651"/>
  <c r="B651"/>
  <c r="A651"/>
  <c r="AE650"/>
  <c r="AC650"/>
  <c r="AB650"/>
  <c r="W650"/>
  <c r="V650"/>
  <c r="T650"/>
  <c r="S650"/>
  <c r="R650"/>
  <c r="Q650"/>
  <c r="AF650" s="1"/>
  <c r="P650"/>
  <c r="O650"/>
  <c r="N650"/>
  <c r="M650"/>
  <c r="L650"/>
  <c r="K650"/>
  <c r="J650"/>
  <c r="I650"/>
  <c r="H650"/>
  <c r="G650"/>
  <c r="F650"/>
  <c r="E650"/>
  <c r="D650"/>
  <c r="C650"/>
  <c r="B650"/>
  <c r="A650"/>
  <c r="T649"/>
  <c r="S649"/>
  <c r="R649"/>
  <c r="Q649"/>
  <c r="Z649" s="1"/>
  <c r="P649"/>
  <c r="O649"/>
  <c r="N649"/>
  <c r="M649"/>
  <c r="L649"/>
  <c r="K649"/>
  <c r="J649"/>
  <c r="I649"/>
  <c r="H649"/>
  <c r="G649"/>
  <c r="F649"/>
  <c r="E649"/>
  <c r="D649"/>
  <c r="C649"/>
  <c r="B649"/>
  <c r="A649"/>
  <c r="AC648"/>
  <c r="AB648"/>
  <c r="X648"/>
  <c r="W648"/>
  <c r="V648"/>
  <c r="T648"/>
  <c r="S648"/>
  <c r="R648"/>
  <c r="Q648"/>
  <c r="P648"/>
  <c r="O648"/>
  <c r="N648"/>
  <c r="M648"/>
  <c r="L648"/>
  <c r="K648"/>
  <c r="J648"/>
  <c r="I648"/>
  <c r="H648"/>
  <c r="G648"/>
  <c r="F648"/>
  <c r="E648"/>
  <c r="AD648" s="1"/>
  <c r="D648"/>
  <c r="C648"/>
  <c r="B648"/>
  <c r="A648"/>
  <c r="AD647"/>
  <c r="AB647"/>
  <c r="W647"/>
  <c r="V647"/>
  <c r="T647"/>
  <c r="S647"/>
  <c r="R647"/>
  <c r="Q647"/>
  <c r="AF647" s="1"/>
  <c r="P647"/>
  <c r="O647"/>
  <c r="N647"/>
  <c r="AE647" s="1"/>
  <c r="M647"/>
  <c r="L647"/>
  <c r="K647"/>
  <c r="J647"/>
  <c r="I647"/>
  <c r="H647"/>
  <c r="G647"/>
  <c r="F647"/>
  <c r="E647"/>
  <c r="D647"/>
  <c r="C647"/>
  <c r="B647"/>
  <c r="A647"/>
  <c r="AD646"/>
  <c r="AC646"/>
  <c r="Y646"/>
  <c r="X646"/>
  <c r="W646"/>
  <c r="T646"/>
  <c r="S646"/>
  <c r="R646"/>
  <c r="Q646"/>
  <c r="P646"/>
  <c r="O646"/>
  <c r="N646"/>
  <c r="M646"/>
  <c r="L646"/>
  <c r="K646"/>
  <c r="J646"/>
  <c r="I646"/>
  <c r="H646"/>
  <c r="G646"/>
  <c r="F646"/>
  <c r="E646"/>
  <c r="V646" s="1"/>
  <c r="U646" s="1"/>
  <c r="D646"/>
  <c r="AB646" s="1"/>
  <c r="AA646" s="1"/>
  <c r="Z646" s="1"/>
  <c r="C646"/>
  <c r="B646"/>
  <c r="A646"/>
  <c r="AB645"/>
  <c r="AA645" s="1"/>
  <c r="V645"/>
  <c r="T645"/>
  <c r="S645"/>
  <c r="R645"/>
  <c r="Q645"/>
  <c r="AF645" s="1"/>
  <c r="P645"/>
  <c r="O645"/>
  <c r="N645"/>
  <c r="AE645" s="1"/>
  <c r="M645"/>
  <c r="L645"/>
  <c r="K645"/>
  <c r="J645"/>
  <c r="I645"/>
  <c r="H645"/>
  <c r="G645"/>
  <c r="F645"/>
  <c r="E645"/>
  <c r="D645"/>
  <c r="C645"/>
  <c r="B645"/>
  <c r="A645"/>
  <c r="AC644"/>
  <c r="V644"/>
  <c r="T644"/>
  <c r="S644"/>
  <c r="R644"/>
  <c r="Q644"/>
  <c r="Z644" s="1"/>
  <c r="P644"/>
  <c r="O644"/>
  <c r="N644"/>
  <c r="M644"/>
  <c r="L644"/>
  <c r="K644"/>
  <c r="J644"/>
  <c r="I644"/>
  <c r="H644"/>
  <c r="G644"/>
  <c r="F644"/>
  <c r="E644"/>
  <c r="D644"/>
  <c r="AB644" s="1"/>
  <c r="C644"/>
  <c r="B644"/>
  <c r="A644"/>
  <c r="AC643"/>
  <c r="AB643"/>
  <c r="AA643" s="1"/>
  <c r="W643"/>
  <c r="T643"/>
  <c r="AE643" s="1"/>
  <c r="S643"/>
  <c r="R643"/>
  <c r="Q643"/>
  <c r="Z643" s="1"/>
  <c r="P643"/>
  <c r="O643"/>
  <c r="N643"/>
  <c r="M643"/>
  <c r="L643"/>
  <c r="K643"/>
  <c r="J643"/>
  <c r="I643"/>
  <c r="H643"/>
  <c r="G643"/>
  <c r="F643"/>
  <c r="E643"/>
  <c r="D643"/>
  <c r="C643"/>
  <c r="B643"/>
  <c r="A643"/>
  <c r="AC642"/>
  <c r="T642"/>
  <c r="S642"/>
  <c r="R642"/>
  <c r="Q642"/>
  <c r="P642"/>
  <c r="O642"/>
  <c r="N642"/>
  <c r="M642"/>
  <c r="L642"/>
  <c r="K642"/>
  <c r="J642"/>
  <c r="I642"/>
  <c r="H642"/>
  <c r="G642"/>
  <c r="F642"/>
  <c r="E642"/>
  <c r="D642"/>
  <c r="AB642" s="1"/>
  <c r="AA642" s="1"/>
  <c r="Z642" s="1"/>
  <c r="C642"/>
  <c r="B642"/>
  <c r="A642"/>
  <c r="AD641"/>
  <c r="AC641"/>
  <c r="X641"/>
  <c r="W641"/>
  <c r="V641"/>
  <c r="T641"/>
  <c r="AE641" s="1"/>
  <c r="S641"/>
  <c r="R641"/>
  <c r="Q641"/>
  <c r="P641"/>
  <c r="O641"/>
  <c r="N641"/>
  <c r="M641"/>
  <c r="L641"/>
  <c r="K641"/>
  <c r="J641"/>
  <c r="I641"/>
  <c r="H641"/>
  <c r="G641"/>
  <c r="F641"/>
  <c r="E641"/>
  <c r="Y641" s="1"/>
  <c r="D641"/>
  <c r="C641"/>
  <c r="B641"/>
  <c r="A641"/>
  <c r="AF640"/>
  <c r="AE640"/>
  <c r="AB640"/>
  <c r="Y640"/>
  <c r="T640"/>
  <c r="S640"/>
  <c r="R640"/>
  <c r="Q640"/>
  <c r="Z640" s="1"/>
  <c r="P640"/>
  <c r="O640"/>
  <c r="N640"/>
  <c r="M640"/>
  <c r="L640"/>
  <c r="K640"/>
  <c r="J640"/>
  <c r="I640"/>
  <c r="H640"/>
  <c r="G640"/>
  <c r="F640"/>
  <c r="E640"/>
  <c r="D640"/>
  <c r="C640"/>
  <c r="B640"/>
  <c r="A640"/>
  <c r="Y639"/>
  <c r="T639"/>
  <c r="AF639" s="1"/>
  <c r="S639"/>
  <c r="R639"/>
  <c r="Q639"/>
  <c r="Z639" s="1"/>
  <c r="P639"/>
  <c r="O639"/>
  <c r="N639"/>
  <c r="M639"/>
  <c r="L639"/>
  <c r="K639"/>
  <c r="J639"/>
  <c r="I639"/>
  <c r="H639"/>
  <c r="G639"/>
  <c r="F639"/>
  <c r="E639"/>
  <c r="D639"/>
  <c r="AB639" s="1"/>
  <c r="AA639" s="1"/>
  <c r="C639"/>
  <c r="B639"/>
  <c r="A639"/>
  <c r="AF638"/>
  <c r="AD638"/>
  <c r="AB638"/>
  <c r="AA638" s="1"/>
  <c r="Z638" s="1"/>
  <c r="W638"/>
  <c r="V638"/>
  <c r="T638"/>
  <c r="AE638" s="1"/>
  <c r="S638"/>
  <c r="R638"/>
  <c r="Q638"/>
  <c r="P638"/>
  <c r="O638"/>
  <c r="N638"/>
  <c r="M638"/>
  <c r="L638"/>
  <c r="K638"/>
  <c r="J638"/>
  <c r="I638"/>
  <c r="H638"/>
  <c r="G638"/>
  <c r="F638"/>
  <c r="E638"/>
  <c r="Y638" s="1"/>
  <c r="X638" s="1"/>
  <c r="D638"/>
  <c r="C638"/>
  <c r="B638"/>
  <c r="A638"/>
  <c r="AD637"/>
  <c r="AC637"/>
  <c r="Y637"/>
  <c r="X637"/>
  <c r="V637"/>
  <c r="T637"/>
  <c r="AF637" s="1"/>
  <c r="S637"/>
  <c r="R637"/>
  <c r="Q637"/>
  <c r="Z637" s="1"/>
  <c r="P637"/>
  <c r="O637"/>
  <c r="N637"/>
  <c r="M637"/>
  <c r="L637"/>
  <c r="K637"/>
  <c r="J637"/>
  <c r="I637"/>
  <c r="H637"/>
  <c r="G637"/>
  <c r="F637"/>
  <c r="E637"/>
  <c r="W637" s="1"/>
  <c r="D637"/>
  <c r="AB637" s="1"/>
  <c r="AA637" s="1"/>
  <c r="C637"/>
  <c r="B637"/>
  <c r="A637"/>
  <c r="AF636"/>
  <c r="AD636"/>
  <c r="AC636"/>
  <c r="Y636"/>
  <c r="X636"/>
  <c r="W636"/>
  <c r="T636"/>
  <c r="AE636" s="1"/>
  <c r="S636"/>
  <c r="R636"/>
  <c r="Q636"/>
  <c r="P636"/>
  <c r="O636"/>
  <c r="N636"/>
  <c r="M636"/>
  <c r="L636"/>
  <c r="K636"/>
  <c r="J636"/>
  <c r="I636"/>
  <c r="H636"/>
  <c r="G636"/>
  <c r="F636"/>
  <c r="E636"/>
  <c r="V636" s="1"/>
  <c r="D636"/>
  <c r="AB636" s="1"/>
  <c r="AA636" s="1"/>
  <c r="C636"/>
  <c r="B636"/>
  <c r="A636"/>
  <c r="AC635"/>
  <c r="X635"/>
  <c r="W635"/>
  <c r="V635"/>
  <c r="T635"/>
  <c r="AE635" s="1"/>
  <c r="S635"/>
  <c r="R635"/>
  <c r="Q635"/>
  <c r="P635"/>
  <c r="O635"/>
  <c r="N635"/>
  <c r="M635"/>
  <c r="L635"/>
  <c r="K635"/>
  <c r="J635"/>
  <c r="I635"/>
  <c r="H635"/>
  <c r="G635"/>
  <c r="F635"/>
  <c r="E635"/>
  <c r="AD635" s="1"/>
  <c r="D635"/>
  <c r="AB635" s="1"/>
  <c r="AA635" s="1"/>
  <c r="C635"/>
  <c r="B635"/>
  <c r="A635"/>
  <c r="AF634"/>
  <c r="AD634"/>
  <c r="Y634"/>
  <c r="X634"/>
  <c r="V634"/>
  <c r="T634"/>
  <c r="AE634" s="1"/>
  <c r="S634"/>
  <c r="R634"/>
  <c r="Q634"/>
  <c r="P634"/>
  <c r="O634"/>
  <c r="N634"/>
  <c r="M634"/>
  <c r="L634"/>
  <c r="K634"/>
  <c r="J634"/>
  <c r="I634"/>
  <c r="H634"/>
  <c r="G634"/>
  <c r="F634"/>
  <c r="E634"/>
  <c r="D634"/>
  <c r="AB634" s="1"/>
  <c r="AA634" s="1"/>
  <c r="Z634" s="1"/>
  <c r="C634"/>
  <c r="B634"/>
  <c r="A634"/>
  <c r="AD633"/>
  <c r="AC633"/>
  <c r="Y633"/>
  <c r="X633"/>
  <c r="W633"/>
  <c r="T633"/>
  <c r="AE633" s="1"/>
  <c r="S633"/>
  <c r="R633"/>
  <c r="Q633"/>
  <c r="P633"/>
  <c r="O633"/>
  <c r="N633"/>
  <c r="M633"/>
  <c r="L633"/>
  <c r="K633"/>
  <c r="J633"/>
  <c r="I633"/>
  <c r="H633"/>
  <c r="G633"/>
  <c r="F633"/>
  <c r="E633"/>
  <c r="V633" s="1"/>
  <c r="D633"/>
  <c r="AB633" s="1"/>
  <c r="AA633" s="1"/>
  <c r="C633"/>
  <c r="B633"/>
  <c r="A633"/>
  <c r="AF632"/>
  <c r="AC632"/>
  <c r="X632"/>
  <c r="W632"/>
  <c r="V632"/>
  <c r="T632"/>
  <c r="Z632" s="1"/>
  <c r="S632"/>
  <c r="R632"/>
  <c r="Q632"/>
  <c r="P632"/>
  <c r="O632"/>
  <c r="N632"/>
  <c r="M632"/>
  <c r="L632"/>
  <c r="K632"/>
  <c r="J632"/>
  <c r="I632"/>
  <c r="H632"/>
  <c r="G632"/>
  <c r="F632"/>
  <c r="E632"/>
  <c r="AD632" s="1"/>
  <c r="D632"/>
  <c r="AB632" s="1"/>
  <c r="AA632" s="1"/>
  <c r="C632"/>
  <c r="B632"/>
  <c r="A632"/>
  <c r="AE631"/>
  <c r="AB631"/>
  <c r="T631"/>
  <c r="S631"/>
  <c r="R631"/>
  <c r="Q631"/>
  <c r="AF631" s="1"/>
  <c r="P631"/>
  <c r="O631"/>
  <c r="N631"/>
  <c r="M631"/>
  <c r="L631"/>
  <c r="K631"/>
  <c r="J631"/>
  <c r="I631"/>
  <c r="H631"/>
  <c r="G631"/>
  <c r="F631"/>
  <c r="E631"/>
  <c r="D631"/>
  <c r="C631"/>
  <c r="B631"/>
  <c r="A631"/>
  <c r="AD630"/>
  <c r="AC630"/>
  <c r="Y630"/>
  <c r="X630"/>
  <c r="W630"/>
  <c r="T630"/>
  <c r="AF630" s="1"/>
  <c r="S630"/>
  <c r="R630"/>
  <c r="Q630"/>
  <c r="P630"/>
  <c r="O630"/>
  <c r="N630"/>
  <c r="AE630" s="1"/>
  <c r="M630"/>
  <c r="L630"/>
  <c r="K630"/>
  <c r="J630"/>
  <c r="I630"/>
  <c r="H630"/>
  <c r="G630"/>
  <c r="F630"/>
  <c r="E630"/>
  <c r="V630" s="1"/>
  <c r="U630" s="1"/>
  <c r="D630"/>
  <c r="AB630" s="1"/>
  <c r="C630"/>
  <c r="B630"/>
  <c r="A630"/>
  <c r="AE629"/>
  <c r="AD629"/>
  <c r="AB629"/>
  <c r="Y629"/>
  <c r="W629"/>
  <c r="V629"/>
  <c r="T629"/>
  <c r="S629"/>
  <c r="R629"/>
  <c r="Q629"/>
  <c r="AF629" s="1"/>
  <c r="P629"/>
  <c r="O629"/>
  <c r="N629"/>
  <c r="M629"/>
  <c r="L629"/>
  <c r="K629"/>
  <c r="J629"/>
  <c r="I629"/>
  <c r="H629"/>
  <c r="G629"/>
  <c r="F629"/>
  <c r="E629"/>
  <c r="D629"/>
  <c r="C629"/>
  <c r="B629"/>
  <c r="A629"/>
  <c r="AD628"/>
  <c r="AC628"/>
  <c r="Y628"/>
  <c r="X628"/>
  <c r="V628"/>
  <c r="T628"/>
  <c r="AF628" s="1"/>
  <c r="S628"/>
  <c r="R628"/>
  <c r="Q628"/>
  <c r="Z628" s="1"/>
  <c r="P628"/>
  <c r="O628"/>
  <c r="N628"/>
  <c r="M628"/>
  <c r="L628"/>
  <c r="K628"/>
  <c r="J628"/>
  <c r="I628"/>
  <c r="H628"/>
  <c r="G628"/>
  <c r="F628"/>
  <c r="E628"/>
  <c r="W628" s="1"/>
  <c r="D628"/>
  <c r="AB628" s="1"/>
  <c r="AA628" s="1"/>
  <c r="C628"/>
  <c r="B628"/>
  <c r="A628"/>
  <c r="AF627"/>
  <c r="AD627"/>
  <c r="AC627"/>
  <c r="Y627"/>
  <c r="X627"/>
  <c r="W627"/>
  <c r="T627"/>
  <c r="AE627" s="1"/>
  <c r="S627"/>
  <c r="R627"/>
  <c r="Q627"/>
  <c r="P627"/>
  <c r="O627"/>
  <c r="N627"/>
  <c r="M627"/>
  <c r="L627"/>
  <c r="K627"/>
  <c r="J627"/>
  <c r="I627"/>
  <c r="H627"/>
  <c r="G627"/>
  <c r="F627"/>
  <c r="E627"/>
  <c r="V627" s="1"/>
  <c r="D627"/>
  <c r="AB627" s="1"/>
  <c r="AA627" s="1"/>
  <c r="C627"/>
  <c r="B627"/>
  <c r="A627"/>
  <c r="AF626"/>
  <c r="AE626"/>
  <c r="Y626"/>
  <c r="W626"/>
  <c r="T626"/>
  <c r="S626"/>
  <c r="R626"/>
  <c r="Q626"/>
  <c r="P626"/>
  <c r="O626"/>
  <c r="N626"/>
  <c r="M626"/>
  <c r="L626"/>
  <c r="K626"/>
  <c r="J626"/>
  <c r="I626"/>
  <c r="H626"/>
  <c r="G626"/>
  <c r="F626"/>
  <c r="E626"/>
  <c r="D626"/>
  <c r="AB626" s="1"/>
  <c r="C626"/>
  <c r="B626"/>
  <c r="A626"/>
  <c r="AD625"/>
  <c r="AC625"/>
  <c r="AB625" s="1"/>
  <c r="X625"/>
  <c r="W625"/>
  <c r="V625"/>
  <c r="T625"/>
  <c r="S625"/>
  <c r="R625"/>
  <c r="Q625"/>
  <c r="P625"/>
  <c r="O625"/>
  <c r="N625"/>
  <c r="M625"/>
  <c r="L625"/>
  <c r="K625"/>
  <c r="J625"/>
  <c r="I625"/>
  <c r="H625"/>
  <c r="G625"/>
  <c r="F625"/>
  <c r="E625"/>
  <c r="Y625" s="1"/>
  <c r="D625"/>
  <c r="C625"/>
  <c r="B625"/>
  <c r="A625"/>
  <c r="AD624"/>
  <c r="AB624"/>
  <c r="W624"/>
  <c r="V624"/>
  <c r="T624"/>
  <c r="S624"/>
  <c r="R624"/>
  <c r="Q624"/>
  <c r="AF624" s="1"/>
  <c r="P624"/>
  <c r="O624"/>
  <c r="N624"/>
  <c r="AE624" s="1"/>
  <c r="M624"/>
  <c r="L624"/>
  <c r="K624"/>
  <c r="J624"/>
  <c r="I624"/>
  <c r="H624"/>
  <c r="G624"/>
  <c r="F624"/>
  <c r="E624"/>
  <c r="D624"/>
  <c r="C624"/>
  <c r="B624"/>
  <c r="A624"/>
  <c r="AD623"/>
  <c r="AC623"/>
  <c r="X623"/>
  <c r="V623"/>
  <c r="T623"/>
  <c r="S623"/>
  <c r="R623"/>
  <c r="Q623"/>
  <c r="Z623" s="1"/>
  <c r="P623"/>
  <c r="O623"/>
  <c r="N623"/>
  <c r="M623"/>
  <c r="L623"/>
  <c r="K623"/>
  <c r="J623"/>
  <c r="I623"/>
  <c r="H623"/>
  <c r="G623"/>
  <c r="F623"/>
  <c r="E623"/>
  <c r="W623" s="1"/>
  <c r="D623"/>
  <c r="AB623" s="1"/>
  <c r="C623"/>
  <c r="B623"/>
  <c r="A623"/>
  <c r="AB622"/>
  <c r="T622"/>
  <c r="S622"/>
  <c r="R622"/>
  <c r="Q622"/>
  <c r="AF622" s="1"/>
  <c r="P622"/>
  <c r="O622"/>
  <c r="N622"/>
  <c r="M622"/>
  <c r="L622"/>
  <c r="K622"/>
  <c r="J622"/>
  <c r="I622"/>
  <c r="H622"/>
  <c r="G622"/>
  <c r="F622"/>
  <c r="E622"/>
  <c r="V622" s="1"/>
  <c r="D622"/>
  <c r="C622"/>
  <c r="B622"/>
  <c r="A622"/>
  <c r="Z621"/>
  <c r="T621"/>
  <c r="S621"/>
  <c r="R621"/>
  <c r="Q621"/>
  <c r="P621"/>
  <c r="O621"/>
  <c r="N621"/>
  <c r="M621"/>
  <c r="L621"/>
  <c r="K621"/>
  <c r="J621"/>
  <c r="I621"/>
  <c r="H621"/>
  <c r="G621"/>
  <c r="F621"/>
  <c r="E621"/>
  <c r="V621" s="1"/>
  <c r="D621"/>
  <c r="AB621" s="1"/>
  <c r="C621"/>
  <c r="B621"/>
  <c r="A621"/>
  <c r="AB620"/>
  <c r="AA620" s="1"/>
  <c r="T620"/>
  <c r="AE620" s="1"/>
  <c r="S620"/>
  <c r="R620"/>
  <c r="Q620"/>
  <c r="Z620" s="1"/>
  <c r="P620"/>
  <c r="O620"/>
  <c r="N620"/>
  <c r="M620"/>
  <c r="L620"/>
  <c r="K620"/>
  <c r="J620"/>
  <c r="I620"/>
  <c r="H620"/>
  <c r="G620"/>
  <c r="F620"/>
  <c r="E620"/>
  <c r="W620" s="1"/>
  <c r="D620"/>
  <c r="C620"/>
  <c r="B620"/>
  <c r="A620"/>
  <c r="AC619"/>
  <c r="AB619"/>
  <c r="AA619" s="1"/>
  <c r="X619"/>
  <c r="W619"/>
  <c r="V619"/>
  <c r="T619"/>
  <c r="AE619" s="1"/>
  <c r="S619"/>
  <c r="R619"/>
  <c r="Q619"/>
  <c r="P619"/>
  <c r="O619"/>
  <c r="N619"/>
  <c r="M619"/>
  <c r="L619"/>
  <c r="K619"/>
  <c r="J619"/>
  <c r="I619"/>
  <c r="H619"/>
  <c r="G619"/>
  <c r="F619"/>
  <c r="E619"/>
  <c r="AD619" s="1"/>
  <c r="D619"/>
  <c r="C619"/>
  <c r="B619"/>
  <c r="A619"/>
  <c r="AD618"/>
  <c r="AB618"/>
  <c r="V618"/>
  <c r="T618"/>
  <c r="AE618" s="1"/>
  <c r="S618"/>
  <c r="R618"/>
  <c r="Q618"/>
  <c r="P618"/>
  <c r="O618"/>
  <c r="N618"/>
  <c r="M618"/>
  <c r="L618"/>
  <c r="K618"/>
  <c r="J618"/>
  <c r="I618"/>
  <c r="H618"/>
  <c r="G618"/>
  <c r="F618"/>
  <c r="E618"/>
  <c r="D618"/>
  <c r="C618"/>
  <c r="B618"/>
  <c r="A618"/>
  <c r="AC617"/>
  <c r="AB617"/>
  <c r="AA617" s="1"/>
  <c r="W617"/>
  <c r="T617"/>
  <c r="AE617" s="1"/>
  <c r="S617"/>
  <c r="R617"/>
  <c r="Q617"/>
  <c r="Z617" s="1"/>
  <c r="P617"/>
  <c r="O617"/>
  <c r="N617"/>
  <c r="M617"/>
  <c r="L617"/>
  <c r="K617"/>
  <c r="J617"/>
  <c r="I617"/>
  <c r="H617"/>
  <c r="G617"/>
  <c r="F617"/>
  <c r="E617"/>
  <c r="D617"/>
  <c r="C617"/>
  <c r="B617"/>
  <c r="A617"/>
  <c r="AC616"/>
  <c r="AB616"/>
  <c r="X616"/>
  <c r="W616"/>
  <c r="V616"/>
  <c r="T616"/>
  <c r="S616"/>
  <c r="R616"/>
  <c r="Q616"/>
  <c r="P616"/>
  <c r="O616"/>
  <c r="N616"/>
  <c r="M616"/>
  <c r="L616"/>
  <c r="K616"/>
  <c r="J616"/>
  <c r="I616"/>
  <c r="H616"/>
  <c r="G616"/>
  <c r="F616"/>
  <c r="E616"/>
  <c r="AD616" s="1"/>
  <c r="D616"/>
  <c r="C616"/>
  <c r="B616"/>
  <c r="A616"/>
  <c r="AD615"/>
  <c r="AB615"/>
  <c r="AA615" s="1"/>
  <c r="W615"/>
  <c r="V615"/>
  <c r="T615"/>
  <c r="S615"/>
  <c r="R615"/>
  <c r="Q615"/>
  <c r="AF615" s="1"/>
  <c r="P615"/>
  <c r="O615"/>
  <c r="N615"/>
  <c r="AE615" s="1"/>
  <c r="M615"/>
  <c r="L615"/>
  <c r="K615"/>
  <c r="J615"/>
  <c r="I615"/>
  <c r="H615"/>
  <c r="G615"/>
  <c r="F615"/>
  <c r="E615"/>
  <c r="D615"/>
  <c r="C615"/>
  <c r="B615"/>
  <c r="A615"/>
  <c r="AD614"/>
  <c r="AC614"/>
  <c r="Y614"/>
  <c r="X614"/>
  <c r="W614"/>
  <c r="T614"/>
  <c r="S614"/>
  <c r="R614"/>
  <c r="Q614"/>
  <c r="P614"/>
  <c r="O614"/>
  <c r="N614"/>
  <c r="M614"/>
  <c r="L614"/>
  <c r="K614"/>
  <c r="J614"/>
  <c r="I614"/>
  <c r="H614"/>
  <c r="G614"/>
  <c r="F614"/>
  <c r="E614"/>
  <c r="V614" s="1"/>
  <c r="U614" s="1"/>
  <c r="D614"/>
  <c r="AB614" s="1"/>
  <c r="AA614" s="1"/>
  <c r="Z614" s="1"/>
  <c r="C614"/>
  <c r="B614"/>
  <c r="A614"/>
  <c r="AB613"/>
  <c r="AA613" s="1"/>
  <c r="Z613"/>
  <c r="T613"/>
  <c r="S613"/>
  <c r="R613"/>
  <c r="Q613"/>
  <c r="AF613" s="1"/>
  <c r="P613"/>
  <c r="O613"/>
  <c r="N613"/>
  <c r="AE613" s="1"/>
  <c r="M613"/>
  <c r="L613"/>
  <c r="K613"/>
  <c r="J613"/>
  <c r="I613"/>
  <c r="H613"/>
  <c r="G613"/>
  <c r="F613"/>
  <c r="E613"/>
  <c r="V613" s="1"/>
  <c r="D613"/>
  <c r="C613"/>
  <c r="B613"/>
  <c r="A613"/>
  <c r="Z612"/>
  <c r="T612"/>
  <c r="S612"/>
  <c r="R612"/>
  <c r="Q612"/>
  <c r="P612"/>
  <c r="O612"/>
  <c r="N612"/>
  <c r="M612"/>
  <c r="L612"/>
  <c r="K612"/>
  <c r="J612"/>
  <c r="I612"/>
  <c r="H612"/>
  <c r="G612"/>
  <c r="F612"/>
  <c r="E612"/>
  <c r="V612" s="1"/>
  <c r="D612"/>
  <c r="AB612" s="1"/>
  <c r="C612"/>
  <c r="B612"/>
  <c r="A612"/>
  <c r="AB611"/>
  <c r="AA611" s="1"/>
  <c r="T611"/>
  <c r="AE611" s="1"/>
  <c r="S611"/>
  <c r="R611"/>
  <c r="Q611"/>
  <c r="Z611" s="1"/>
  <c r="P611"/>
  <c r="O611"/>
  <c r="N611"/>
  <c r="M611"/>
  <c r="L611"/>
  <c r="K611"/>
  <c r="J611"/>
  <c r="I611"/>
  <c r="H611"/>
  <c r="G611"/>
  <c r="F611"/>
  <c r="E611"/>
  <c r="W611" s="1"/>
  <c r="D611"/>
  <c r="C611"/>
  <c r="B611"/>
  <c r="A611"/>
  <c r="AC610"/>
  <c r="AB610"/>
  <c r="AA610" s="1"/>
  <c r="Z610" s="1"/>
  <c r="T610"/>
  <c r="S610"/>
  <c r="R610"/>
  <c r="Q610"/>
  <c r="P610"/>
  <c r="O610"/>
  <c r="N610"/>
  <c r="M610"/>
  <c r="L610"/>
  <c r="K610"/>
  <c r="J610"/>
  <c r="I610"/>
  <c r="H610"/>
  <c r="G610"/>
  <c r="F610"/>
  <c r="E610"/>
  <c r="D610"/>
  <c r="C610"/>
  <c r="B610"/>
  <c r="A610"/>
  <c r="AF609"/>
  <c r="AD609"/>
  <c r="AC609"/>
  <c r="X609"/>
  <c r="W609"/>
  <c r="V609"/>
  <c r="T609"/>
  <c r="AE609" s="1"/>
  <c r="S609"/>
  <c r="R609"/>
  <c r="Q609"/>
  <c r="P609"/>
  <c r="O609"/>
  <c r="N609"/>
  <c r="M609"/>
  <c r="L609"/>
  <c r="K609"/>
  <c r="J609"/>
  <c r="I609"/>
  <c r="H609"/>
  <c r="G609"/>
  <c r="F609"/>
  <c r="E609"/>
  <c r="Y609" s="1"/>
  <c r="D609"/>
  <c r="C609"/>
  <c r="B609"/>
  <c r="A609"/>
  <c r="AE608"/>
  <c r="AB608"/>
  <c r="Z608"/>
  <c r="T608"/>
  <c r="S608"/>
  <c r="R608"/>
  <c r="Q608"/>
  <c r="AF608" s="1"/>
  <c r="P608"/>
  <c r="O608"/>
  <c r="N608"/>
  <c r="M608"/>
  <c r="L608"/>
  <c r="K608"/>
  <c r="J608"/>
  <c r="I608"/>
  <c r="H608"/>
  <c r="G608"/>
  <c r="F608"/>
  <c r="E608"/>
  <c r="Y608" s="1"/>
  <c r="D608"/>
  <c r="C608"/>
  <c r="B608"/>
  <c r="A608"/>
  <c r="Z607"/>
  <c r="T607"/>
  <c r="S607"/>
  <c r="R607"/>
  <c r="Q607"/>
  <c r="P607"/>
  <c r="O607"/>
  <c r="N607"/>
  <c r="M607"/>
  <c r="L607"/>
  <c r="K607"/>
  <c r="J607"/>
  <c r="I607"/>
  <c r="H607"/>
  <c r="G607"/>
  <c r="F607"/>
  <c r="E607"/>
  <c r="Y607" s="1"/>
  <c r="D607"/>
  <c r="AB607" s="1"/>
  <c r="AA607" s="1"/>
  <c r="C607"/>
  <c r="B607"/>
  <c r="A607"/>
  <c r="AF606"/>
  <c r="AD606"/>
  <c r="AB606"/>
  <c r="AA606" s="1"/>
  <c r="Z606" s="1"/>
  <c r="W606"/>
  <c r="V606"/>
  <c r="T606"/>
  <c r="AE606" s="1"/>
  <c r="S606"/>
  <c r="R606"/>
  <c r="Q606"/>
  <c r="P606"/>
  <c r="O606"/>
  <c r="N606"/>
  <c r="M606"/>
  <c r="L606"/>
  <c r="K606"/>
  <c r="J606"/>
  <c r="I606"/>
  <c r="H606"/>
  <c r="G606"/>
  <c r="F606"/>
  <c r="E606"/>
  <c r="Y606" s="1"/>
  <c r="X606" s="1"/>
  <c r="D606"/>
  <c r="C606"/>
  <c r="B606"/>
  <c r="A606"/>
  <c r="AE605"/>
  <c r="AD605"/>
  <c r="AC605"/>
  <c r="Y605"/>
  <c r="X605"/>
  <c r="V605"/>
  <c r="T605"/>
  <c r="AF605" s="1"/>
  <c r="S605"/>
  <c r="R605"/>
  <c r="Q605"/>
  <c r="P605"/>
  <c r="O605"/>
  <c r="N605"/>
  <c r="M605"/>
  <c r="L605"/>
  <c r="K605"/>
  <c r="J605"/>
  <c r="I605"/>
  <c r="H605"/>
  <c r="G605"/>
  <c r="F605"/>
  <c r="E605"/>
  <c r="W605" s="1"/>
  <c r="D605"/>
  <c r="AB605" s="1"/>
  <c r="AA605" s="1"/>
  <c r="C605"/>
  <c r="B605"/>
  <c r="A605"/>
  <c r="AD604"/>
  <c r="AC604"/>
  <c r="Y604"/>
  <c r="X604"/>
  <c r="W604"/>
  <c r="T604"/>
  <c r="AE604" s="1"/>
  <c r="S604"/>
  <c r="R604"/>
  <c r="Q604"/>
  <c r="P604"/>
  <c r="O604"/>
  <c r="N604"/>
  <c r="M604"/>
  <c r="L604"/>
  <c r="K604"/>
  <c r="J604"/>
  <c r="I604"/>
  <c r="H604"/>
  <c r="G604"/>
  <c r="F604"/>
  <c r="E604"/>
  <c r="V604" s="1"/>
  <c r="D604"/>
  <c r="AB604" s="1"/>
  <c r="AA604" s="1"/>
  <c r="C604"/>
  <c r="B604"/>
  <c r="A604"/>
  <c r="AF603"/>
  <c r="AC603"/>
  <c r="X603"/>
  <c r="W603"/>
  <c r="V603"/>
  <c r="T603"/>
  <c r="Z603" s="1"/>
  <c r="S603"/>
  <c r="R603"/>
  <c r="Q603"/>
  <c r="P603"/>
  <c r="O603"/>
  <c r="N603"/>
  <c r="M603"/>
  <c r="L603"/>
  <c r="K603"/>
  <c r="J603"/>
  <c r="I603"/>
  <c r="H603"/>
  <c r="G603"/>
  <c r="F603"/>
  <c r="E603"/>
  <c r="AD603" s="1"/>
  <c r="D603"/>
  <c r="AB603" s="1"/>
  <c r="AA603" s="1"/>
  <c r="C603"/>
  <c r="B603"/>
  <c r="A603"/>
  <c r="AF602"/>
  <c r="AE602"/>
  <c r="AD602"/>
  <c r="Y602"/>
  <c r="X602"/>
  <c r="V602"/>
  <c r="T602"/>
  <c r="S602"/>
  <c r="R602"/>
  <c r="Q602"/>
  <c r="P602"/>
  <c r="O602"/>
  <c r="N602"/>
  <c r="M602"/>
  <c r="L602"/>
  <c r="K602"/>
  <c r="J602"/>
  <c r="I602"/>
  <c r="H602"/>
  <c r="G602"/>
  <c r="F602"/>
  <c r="E602"/>
  <c r="D602"/>
  <c r="AB602" s="1"/>
  <c r="AA602" s="1"/>
  <c r="Z602" s="1"/>
  <c r="C602"/>
  <c r="B602"/>
  <c r="A602"/>
  <c r="AD601"/>
  <c r="AC601"/>
  <c r="Y601"/>
  <c r="X601"/>
  <c r="W601"/>
  <c r="T601"/>
  <c r="AE601" s="1"/>
  <c r="S601"/>
  <c r="R601"/>
  <c r="Q601"/>
  <c r="P601"/>
  <c r="O601"/>
  <c r="N601"/>
  <c r="M601"/>
  <c r="L601"/>
  <c r="K601"/>
  <c r="J601"/>
  <c r="I601"/>
  <c r="H601"/>
  <c r="G601"/>
  <c r="F601"/>
  <c r="E601"/>
  <c r="V601" s="1"/>
  <c r="D601"/>
  <c r="AB601" s="1"/>
  <c r="AA601" s="1"/>
  <c r="C601"/>
  <c r="B601"/>
  <c r="A601"/>
  <c r="AE600"/>
  <c r="AC600"/>
  <c r="X600"/>
  <c r="W600"/>
  <c r="V600"/>
  <c r="T600"/>
  <c r="AF600" s="1"/>
  <c r="S600"/>
  <c r="R600"/>
  <c r="Q600"/>
  <c r="P600"/>
  <c r="O600"/>
  <c r="N600"/>
  <c r="M600"/>
  <c r="L600"/>
  <c r="K600"/>
  <c r="J600"/>
  <c r="I600"/>
  <c r="H600"/>
  <c r="G600"/>
  <c r="F600"/>
  <c r="E600"/>
  <c r="AD600" s="1"/>
  <c r="D600"/>
  <c r="AB600" s="1"/>
  <c r="AA600" s="1"/>
  <c r="C600"/>
  <c r="B600"/>
  <c r="A600"/>
  <c r="AF599"/>
  <c r="AE599"/>
  <c r="AB599"/>
  <c r="Y599"/>
  <c r="T599"/>
  <c r="S599"/>
  <c r="R599"/>
  <c r="Q599"/>
  <c r="Z599" s="1"/>
  <c r="P599"/>
  <c r="O599"/>
  <c r="N599"/>
  <c r="M599"/>
  <c r="L599"/>
  <c r="K599"/>
  <c r="J599"/>
  <c r="I599"/>
  <c r="H599"/>
  <c r="G599"/>
  <c r="F599"/>
  <c r="E599"/>
  <c r="D599"/>
  <c r="C599"/>
  <c r="B599"/>
  <c r="A599"/>
  <c r="AD598"/>
  <c r="AC598"/>
  <c r="Y598"/>
  <c r="X598"/>
  <c r="W598"/>
  <c r="T598"/>
  <c r="AF598" s="1"/>
  <c r="S598"/>
  <c r="R598"/>
  <c r="Q598"/>
  <c r="P598"/>
  <c r="O598"/>
  <c r="N598"/>
  <c r="AE598" s="1"/>
  <c r="M598"/>
  <c r="L598"/>
  <c r="K598"/>
  <c r="J598"/>
  <c r="I598"/>
  <c r="H598"/>
  <c r="G598"/>
  <c r="F598"/>
  <c r="E598"/>
  <c r="V598" s="1"/>
  <c r="U598" s="1"/>
  <c r="D598"/>
  <c r="AB598" s="1"/>
  <c r="C598"/>
  <c r="B598"/>
  <c r="A598"/>
  <c r="AE597"/>
  <c r="AD597"/>
  <c r="AB597"/>
  <c r="Y597"/>
  <c r="W597"/>
  <c r="V597"/>
  <c r="T597"/>
  <c r="S597"/>
  <c r="R597"/>
  <c r="Q597"/>
  <c r="AF597" s="1"/>
  <c r="P597"/>
  <c r="O597"/>
  <c r="N597"/>
  <c r="M597"/>
  <c r="L597"/>
  <c r="K597"/>
  <c r="J597"/>
  <c r="I597"/>
  <c r="H597"/>
  <c r="G597"/>
  <c r="F597"/>
  <c r="E597"/>
  <c r="D597"/>
  <c r="C597"/>
  <c r="B597"/>
  <c r="A597"/>
  <c r="AE596"/>
  <c r="AD596"/>
  <c r="AC596"/>
  <c r="Y596"/>
  <c r="X596"/>
  <c r="V596"/>
  <c r="T596"/>
  <c r="AF596" s="1"/>
  <c r="S596"/>
  <c r="R596"/>
  <c r="Q596"/>
  <c r="P596"/>
  <c r="O596"/>
  <c r="N596"/>
  <c r="M596"/>
  <c r="L596"/>
  <c r="K596"/>
  <c r="J596"/>
  <c r="I596"/>
  <c r="H596"/>
  <c r="G596"/>
  <c r="F596"/>
  <c r="E596"/>
  <c r="W596" s="1"/>
  <c r="D596"/>
  <c r="AB596" s="1"/>
  <c r="AA596" s="1"/>
  <c r="C596"/>
  <c r="B596"/>
  <c r="A596"/>
  <c r="AD595"/>
  <c r="AC595"/>
  <c r="Y595"/>
  <c r="X595"/>
  <c r="W595"/>
  <c r="T595"/>
  <c r="AE595" s="1"/>
  <c r="S595"/>
  <c r="R595"/>
  <c r="Q595"/>
  <c r="P595"/>
  <c r="O595"/>
  <c r="N595"/>
  <c r="M595"/>
  <c r="L595"/>
  <c r="K595"/>
  <c r="J595"/>
  <c r="I595"/>
  <c r="H595"/>
  <c r="G595"/>
  <c r="F595"/>
  <c r="E595"/>
  <c r="V595" s="1"/>
  <c r="D595"/>
  <c r="AB595" s="1"/>
  <c r="AA595" s="1"/>
  <c r="C595"/>
  <c r="B595"/>
  <c r="A595"/>
  <c r="AF594"/>
  <c r="Y594"/>
  <c r="W594"/>
  <c r="T594"/>
  <c r="S594"/>
  <c r="R594"/>
  <c r="Q594"/>
  <c r="P594"/>
  <c r="O594"/>
  <c r="N594"/>
  <c r="AE594" s="1"/>
  <c r="M594"/>
  <c r="L594"/>
  <c r="K594"/>
  <c r="J594"/>
  <c r="I594"/>
  <c r="H594"/>
  <c r="G594"/>
  <c r="F594"/>
  <c r="E594"/>
  <c r="D594"/>
  <c r="AB594" s="1"/>
  <c r="AA594" s="1"/>
  <c r="Z594" s="1"/>
  <c r="C594"/>
  <c r="B594"/>
  <c r="A594"/>
  <c r="AD593"/>
  <c r="AC593"/>
  <c r="AB593" s="1"/>
  <c r="X593"/>
  <c r="W593"/>
  <c r="V593"/>
  <c r="T593"/>
  <c r="S593"/>
  <c r="R593"/>
  <c r="Q593"/>
  <c r="P593"/>
  <c r="O593"/>
  <c r="N593"/>
  <c r="M593"/>
  <c r="L593"/>
  <c r="K593"/>
  <c r="J593"/>
  <c r="I593"/>
  <c r="H593"/>
  <c r="G593"/>
  <c r="F593"/>
  <c r="E593"/>
  <c r="Y593" s="1"/>
  <c r="D593"/>
  <c r="C593"/>
  <c r="B593"/>
  <c r="A593"/>
  <c r="AD592"/>
  <c r="AB592"/>
  <c r="AA592" s="1"/>
  <c r="W592"/>
  <c r="V592"/>
  <c r="T592"/>
  <c r="S592"/>
  <c r="R592"/>
  <c r="Q592"/>
  <c r="AF592" s="1"/>
  <c r="P592"/>
  <c r="O592"/>
  <c r="N592"/>
  <c r="AE592" s="1"/>
  <c r="M592"/>
  <c r="L592"/>
  <c r="K592"/>
  <c r="J592"/>
  <c r="I592"/>
  <c r="H592"/>
  <c r="G592"/>
  <c r="F592"/>
  <c r="E592"/>
  <c r="D592"/>
  <c r="C592"/>
  <c r="B592"/>
  <c r="A592"/>
  <c r="AD591"/>
  <c r="AC591"/>
  <c r="X591"/>
  <c r="V591"/>
  <c r="T591"/>
  <c r="S591"/>
  <c r="R591"/>
  <c r="Q591"/>
  <c r="Z591" s="1"/>
  <c r="P591"/>
  <c r="O591"/>
  <c r="N591"/>
  <c r="M591"/>
  <c r="L591"/>
  <c r="K591"/>
  <c r="J591"/>
  <c r="I591"/>
  <c r="H591"/>
  <c r="G591"/>
  <c r="F591"/>
  <c r="E591"/>
  <c r="W591" s="1"/>
  <c r="D591"/>
  <c r="AB591" s="1"/>
  <c r="C591"/>
  <c r="B591"/>
  <c r="A591"/>
  <c r="AC590"/>
  <c r="AB590"/>
  <c r="V590"/>
  <c r="T590"/>
  <c r="S590"/>
  <c r="R590"/>
  <c r="Q590"/>
  <c r="AF590" s="1"/>
  <c r="P590"/>
  <c r="O590"/>
  <c r="N590"/>
  <c r="M590"/>
  <c r="L590"/>
  <c r="K590"/>
  <c r="J590"/>
  <c r="I590"/>
  <c r="H590"/>
  <c r="G590"/>
  <c r="F590"/>
  <c r="E590"/>
  <c r="D590"/>
  <c r="C590"/>
  <c r="B590"/>
  <c r="A590"/>
  <c r="AC589"/>
  <c r="Z589"/>
  <c r="V589"/>
  <c r="T589"/>
  <c r="S589"/>
  <c r="R589"/>
  <c r="Q589"/>
  <c r="P589"/>
  <c r="O589"/>
  <c r="N589"/>
  <c r="M589"/>
  <c r="L589"/>
  <c r="K589"/>
  <c r="J589"/>
  <c r="I589"/>
  <c r="H589"/>
  <c r="G589"/>
  <c r="F589"/>
  <c r="E589"/>
  <c r="D589"/>
  <c r="AB589" s="1"/>
  <c r="C589"/>
  <c r="B589"/>
  <c r="A589"/>
  <c r="AC588"/>
  <c r="AB588"/>
  <c r="AA588" s="1"/>
  <c r="W588"/>
  <c r="T588"/>
  <c r="AE588" s="1"/>
  <c r="S588"/>
  <c r="R588"/>
  <c r="Q588"/>
  <c r="Z588" s="1"/>
  <c r="P588"/>
  <c r="O588"/>
  <c r="N588"/>
  <c r="M588"/>
  <c r="L588"/>
  <c r="K588"/>
  <c r="J588"/>
  <c r="I588"/>
  <c r="H588"/>
  <c r="G588"/>
  <c r="F588"/>
  <c r="E588"/>
  <c r="D588"/>
  <c r="C588"/>
  <c r="B588"/>
  <c r="A588"/>
  <c r="AC587"/>
  <c r="AB587"/>
  <c r="AA587" s="1"/>
  <c r="X587"/>
  <c r="W587"/>
  <c r="V587"/>
  <c r="T587"/>
  <c r="AE587" s="1"/>
  <c r="S587"/>
  <c r="R587"/>
  <c r="Q587"/>
  <c r="P587"/>
  <c r="O587"/>
  <c r="N587"/>
  <c r="M587"/>
  <c r="L587"/>
  <c r="K587"/>
  <c r="J587"/>
  <c r="I587"/>
  <c r="H587"/>
  <c r="G587"/>
  <c r="F587"/>
  <c r="E587"/>
  <c r="AD587" s="1"/>
  <c r="D587"/>
  <c r="C587"/>
  <c r="B587"/>
  <c r="A587"/>
  <c r="AB586"/>
  <c r="AA586" s="1"/>
  <c r="Z586" s="1"/>
  <c r="T586"/>
  <c r="AE586" s="1"/>
  <c r="S586"/>
  <c r="R586"/>
  <c r="Q586"/>
  <c r="P586"/>
  <c r="O586"/>
  <c r="N586"/>
  <c r="M586"/>
  <c r="L586"/>
  <c r="K586"/>
  <c r="J586"/>
  <c r="I586"/>
  <c r="H586"/>
  <c r="G586"/>
  <c r="F586"/>
  <c r="E586"/>
  <c r="V586" s="1"/>
  <c r="D586"/>
  <c r="C586"/>
  <c r="B586"/>
  <c r="A586"/>
  <c r="AB585"/>
  <c r="AA585" s="1"/>
  <c r="T585"/>
  <c r="AE585" s="1"/>
  <c r="S585"/>
  <c r="R585"/>
  <c r="Q585"/>
  <c r="Z585" s="1"/>
  <c r="P585"/>
  <c r="O585"/>
  <c r="N585"/>
  <c r="M585"/>
  <c r="L585"/>
  <c r="K585"/>
  <c r="J585"/>
  <c r="I585"/>
  <c r="H585"/>
  <c r="G585"/>
  <c r="F585"/>
  <c r="E585"/>
  <c r="W585" s="1"/>
  <c r="D585"/>
  <c r="C585"/>
  <c r="B585"/>
  <c r="A585"/>
  <c r="AC584"/>
  <c r="AB584"/>
  <c r="AA584" s="1"/>
  <c r="X584"/>
  <c r="W584"/>
  <c r="V584"/>
  <c r="T584"/>
  <c r="AE584" s="1"/>
  <c r="S584"/>
  <c r="R584"/>
  <c r="Q584"/>
  <c r="P584"/>
  <c r="O584"/>
  <c r="N584"/>
  <c r="M584"/>
  <c r="L584"/>
  <c r="K584"/>
  <c r="J584"/>
  <c r="I584"/>
  <c r="H584"/>
  <c r="G584"/>
  <c r="F584"/>
  <c r="E584"/>
  <c r="AD584" s="1"/>
  <c r="D584"/>
  <c r="C584"/>
  <c r="B584"/>
  <c r="A584"/>
  <c r="AD583"/>
  <c r="AB583"/>
  <c r="W583"/>
  <c r="V583"/>
  <c r="T583"/>
  <c r="S583"/>
  <c r="R583"/>
  <c r="Q583"/>
  <c r="AF583" s="1"/>
  <c r="P583"/>
  <c r="O583"/>
  <c r="N583"/>
  <c r="AE583" s="1"/>
  <c r="M583"/>
  <c r="L583"/>
  <c r="K583"/>
  <c r="J583"/>
  <c r="I583"/>
  <c r="H583"/>
  <c r="G583"/>
  <c r="F583"/>
  <c r="E583"/>
  <c r="D583"/>
  <c r="C583"/>
  <c r="B583"/>
  <c r="A583"/>
  <c r="AD582"/>
  <c r="AC582"/>
  <c r="Y582"/>
  <c r="X582"/>
  <c r="W582"/>
  <c r="T582"/>
  <c r="S582"/>
  <c r="R582"/>
  <c r="Q582"/>
  <c r="P582"/>
  <c r="O582"/>
  <c r="N582"/>
  <c r="M582"/>
  <c r="L582"/>
  <c r="K582"/>
  <c r="J582"/>
  <c r="I582"/>
  <c r="H582"/>
  <c r="G582"/>
  <c r="F582"/>
  <c r="E582"/>
  <c r="V582" s="1"/>
  <c r="U582" s="1"/>
  <c r="D582"/>
  <c r="AB582" s="1"/>
  <c r="AA582" s="1"/>
  <c r="Z582" s="1"/>
  <c r="C582"/>
  <c r="B582"/>
  <c r="A582"/>
  <c r="AB581"/>
  <c r="Z581"/>
  <c r="V581"/>
  <c r="T581"/>
  <c r="S581"/>
  <c r="R581"/>
  <c r="Q581"/>
  <c r="AF581" s="1"/>
  <c r="P581"/>
  <c r="O581"/>
  <c r="N581"/>
  <c r="AE581" s="1"/>
  <c r="M581"/>
  <c r="L581"/>
  <c r="K581"/>
  <c r="J581"/>
  <c r="I581"/>
  <c r="H581"/>
  <c r="G581"/>
  <c r="F581"/>
  <c r="E581"/>
  <c r="D581"/>
  <c r="C581"/>
  <c r="B581"/>
  <c r="A581"/>
  <c r="AC580"/>
  <c r="Z580"/>
  <c r="V580"/>
  <c r="T580"/>
  <c r="S580"/>
  <c r="R580"/>
  <c r="Q580"/>
  <c r="P580"/>
  <c r="O580"/>
  <c r="N580"/>
  <c r="M580"/>
  <c r="L580"/>
  <c r="K580"/>
  <c r="J580"/>
  <c r="I580"/>
  <c r="H580"/>
  <c r="G580"/>
  <c r="F580"/>
  <c r="E580"/>
  <c r="D580"/>
  <c r="AB580" s="1"/>
  <c r="C580"/>
  <c r="B580"/>
  <c r="A580"/>
  <c r="AC579"/>
  <c r="AB579"/>
  <c r="AA579" s="1"/>
  <c r="W579"/>
  <c r="T579"/>
  <c r="AE579" s="1"/>
  <c r="S579"/>
  <c r="R579"/>
  <c r="Q579"/>
  <c r="Z579" s="1"/>
  <c r="P579"/>
  <c r="O579"/>
  <c r="N579"/>
  <c r="M579"/>
  <c r="L579"/>
  <c r="K579"/>
  <c r="J579"/>
  <c r="I579"/>
  <c r="H579"/>
  <c r="G579"/>
  <c r="F579"/>
  <c r="E579"/>
  <c r="D579"/>
  <c r="C579"/>
  <c r="B579"/>
  <c r="A579"/>
  <c r="AB578"/>
  <c r="AA578" s="1"/>
  <c r="T578"/>
  <c r="S578"/>
  <c r="R578"/>
  <c r="Q578"/>
  <c r="P578"/>
  <c r="O578"/>
  <c r="N578"/>
  <c r="M578"/>
  <c r="L578"/>
  <c r="K578"/>
  <c r="J578"/>
  <c r="I578"/>
  <c r="H578"/>
  <c r="G578"/>
  <c r="F578"/>
  <c r="E578"/>
  <c r="D578"/>
  <c r="C578"/>
  <c r="B578"/>
  <c r="A578"/>
  <c r="AD577"/>
  <c r="AC577"/>
  <c r="X577"/>
  <c r="W577"/>
  <c r="V577"/>
  <c r="T577"/>
  <c r="AE577" s="1"/>
  <c r="S577"/>
  <c r="R577"/>
  <c r="Q577"/>
  <c r="P577"/>
  <c r="O577"/>
  <c r="N577"/>
  <c r="M577"/>
  <c r="L577"/>
  <c r="K577"/>
  <c r="J577"/>
  <c r="I577"/>
  <c r="H577"/>
  <c r="G577"/>
  <c r="F577"/>
  <c r="E577"/>
  <c r="Y577" s="1"/>
  <c r="D577"/>
  <c r="C577"/>
  <c r="B577"/>
  <c r="A577"/>
  <c r="AF576"/>
  <c r="AE576"/>
  <c r="AD576"/>
  <c r="AB576"/>
  <c r="Z576"/>
  <c r="W576"/>
  <c r="T576"/>
  <c r="S576"/>
  <c r="R576"/>
  <c r="Q576"/>
  <c r="P576"/>
  <c r="O576"/>
  <c r="N576"/>
  <c r="M576"/>
  <c r="L576"/>
  <c r="K576"/>
  <c r="J576"/>
  <c r="I576"/>
  <c r="H576"/>
  <c r="G576"/>
  <c r="F576"/>
  <c r="E576"/>
  <c r="Y576" s="1"/>
  <c r="D576"/>
  <c r="C576"/>
  <c r="B576"/>
  <c r="A576"/>
  <c r="AE575"/>
  <c r="Y575"/>
  <c r="X575"/>
  <c r="T575"/>
  <c r="AF575" s="1"/>
  <c r="S575"/>
  <c r="R575"/>
  <c r="Q575"/>
  <c r="P575"/>
  <c r="O575"/>
  <c r="N575"/>
  <c r="M575"/>
  <c r="L575"/>
  <c r="K575"/>
  <c r="J575"/>
  <c r="I575"/>
  <c r="H575"/>
  <c r="G575"/>
  <c r="F575"/>
  <c r="E575"/>
  <c r="D575"/>
  <c r="AB575" s="1"/>
  <c r="AA575" s="1"/>
  <c r="C575"/>
  <c r="B575"/>
  <c r="A575"/>
  <c r="AF574"/>
  <c r="AD574"/>
  <c r="AB574"/>
  <c r="AA574" s="1"/>
  <c r="Z574" s="1"/>
  <c r="W574"/>
  <c r="V574"/>
  <c r="T574"/>
  <c r="AE574" s="1"/>
  <c r="S574"/>
  <c r="R574"/>
  <c r="Q574"/>
  <c r="P574"/>
  <c r="O574"/>
  <c r="N574"/>
  <c r="M574"/>
  <c r="L574"/>
  <c r="K574"/>
  <c r="J574"/>
  <c r="I574"/>
  <c r="H574"/>
  <c r="G574"/>
  <c r="F574"/>
  <c r="E574"/>
  <c r="Y574" s="1"/>
  <c r="X574" s="1"/>
  <c r="D574"/>
  <c r="C574"/>
  <c r="B574"/>
  <c r="A574"/>
  <c r="AD573"/>
  <c r="AC573"/>
  <c r="Y573"/>
  <c r="X573"/>
  <c r="V573"/>
  <c r="T573"/>
  <c r="AF573" s="1"/>
  <c r="S573"/>
  <c r="R573"/>
  <c r="Q573"/>
  <c r="Z573" s="1"/>
  <c r="P573"/>
  <c r="O573"/>
  <c r="N573"/>
  <c r="AE573" s="1"/>
  <c r="M573"/>
  <c r="L573"/>
  <c r="K573"/>
  <c r="J573"/>
  <c r="I573"/>
  <c r="H573"/>
  <c r="G573"/>
  <c r="F573"/>
  <c r="E573"/>
  <c r="W573" s="1"/>
  <c r="D573"/>
  <c r="AB573" s="1"/>
  <c r="C573"/>
  <c r="B573"/>
  <c r="A573"/>
  <c r="AD572"/>
  <c r="AC572"/>
  <c r="Y572"/>
  <c r="X572"/>
  <c r="W572"/>
  <c r="T572"/>
  <c r="AE572" s="1"/>
  <c r="S572"/>
  <c r="R572"/>
  <c r="Q572"/>
  <c r="P572"/>
  <c r="O572"/>
  <c r="N572"/>
  <c r="M572"/>
  <c r="L572"/>
  <c r="K572"/>
  <c r="J572"/>
  <c r="I572"/>
  <c r="H572"/>
  <c r="G572"/>
  <c r="F572"/>
  <c r="E572"/>
  <c r="V572" s="1"/>
  <c r="D572"/>
  <c r="AB572" s="1"/>
  <c r="AA572" s="1"/>
  <c r="C572"/>
  <c r="B572"/>
  <c r="A572"/>
  <c r="AC571"/>
  <c r="X571"/>
  <c r="W571"/>
  <c r="V571"/>
  <c r="T571"/>
  <c r="AF571" s="1"/>
  <c r="S571"/>
  <c r="R571"/>
  <c r="Q571"/>
  <c r="P571"/>
  <c r="O571"/>
  <c r="N571"/>
  <c r="AE571" s="1"/>
  <c r="M571"/>
  <c r="L571"/>
  <c r="K571"/>
  <c r="J571"/>
  <c r="I571"/>
  <c r="H571"/>
  <c r="G571"/>
  <c r="F571"/>
  <c r="E571"/>
  <c r="AD571" s="1"/>
  <c r="D571"/>
  <c r="AB571" s="1"/>
  <c r="C571"/>
  <c r="B571"/>
  <c r="A571"/>
  <c r="AD570"/>
  <c r="Y570"/>
  <c r="X570"/>
  <c r="V570"/>
  <c r="T570"/>
  <c r="AE570" s="1"/>
  <c r="S570"/>
  <c r="R570"/>
  <c r="Q570"/>
  <c r="P570"/>
  <c r="O570"/>
  <c r="N570"/>
  <c r="M570"/>
  <c r="L570"/>
  <c r="K570"/>
  <c r="J570"/>
  <c r="I570"/>
  <c r="H570"/>
  <c r="G570"/>
  <c r="F570"/>
  <c r="E570"/>
  <c r="D570"/>
  <c r="AB570" s="1"/>
  <c r="AA570" s="1"/>
  <c r="Z570" s="1"/>
  <c r="C570"/>
  <c r="B570"/>
  <c r="A570"/>
  <c r="AF569"/>
  <c r="AD569"/>
  <c r="AC569"/>
  <c r="Y569"/>
  <c r="X569"/>
  <c r="W569"/>
  <c r="T569"/>
  <c r="AE569" s="1"/>
  <c r="S569"/>
  <c r="R569"/>
  <c r="Q569"/>
  <c r="P569"/>
  <c r="O569"/>
  <c r="N569"/>
  <c r="M569"/>
  <c r="L569"/>
  <c r="K569"/>
  <c r="J569"/>
  <c r="I569"/>
  <c r="H569"/>
  <c r="G569"/>
  <c r="F569"/>
  <c r="E569"/>
  <c r="V569" s="1"/>
  <c r="D569"/>
  <c r="AB569" s="1"/>
  <c r="AA569" s="1"/>
  <c r="C569"/>
  <c r="B569"/>
  <c r="A569"/>
  <c r="AF568"/>
  <c r="AC568"/>
  <c r="X568"/>
  <c r="W568"/>
  <c r="V568"/>
  <c r="T568"/>
  <c r="Z568" s="1"/>
  <c r="S568"/>
  <c r="R568"/>
  <c r="Q568"/>
  <c r="P568"/>
  <c r="O568"/>
  <c r="N568"/>
  <c r="AE568" s="1"/>
  <c r="M568"/>
  <c r="L568"/>
  <c r="K568"/>
  <c r="J568"/>
  <c r="I568"/>
  <c r="H568"/>
  <c r="G568"/>
  <c r="F568"/>
  <c r="E568"/>
  <c r="AD568" s="1"/>
  <c r="D568"/>
  <c r="AB568" s="1"/>
  <c r="C568"/>
  <c r="B568"/>
  <c r="A568"/>
  <c r="AE567"/>
  <c r="AB567"/>
  <c r="T567"/>
  <c r="S567"/>
  <c r="R567"/>
  <c r="Q567"/>
  <c r="AF567" s="1"/>
  <c r="P567"/>
  <c r="O567"/>
  <c r="N567"/>
  <c r="M567"/>
  <c r="L567"/>
  <c r="K567"/>
  <c r="J567"/>
  <c r="I567"/>
  <c r="H567"/>
  <c r="G567"/>
  <c r="F567"/>
  <c r="E567"/>
  <c r="D567"/>
  <c r="C567"/>
  <c r="B567"/>
  <c r="A567"/>
  <c r="AD566"/>
  <c r="AC566"/>
  <c r="Y566"/>
  <c r="X566"/>
  <c r="W566"/>
  <c r="T566"/>
  <c r="AF566" s="1"/>
  <c r="S566"/>
  <c r="R566"/>
  <c r="Q566"/>
  <c r="P566"/>
  <c r="O566"/>
  <c r="N566"/>
  <c r="AE566" s="1"/>
  <c r="M566"/>
  <c r="L566"/>
  <c r="K566"/>
  <c r="J566"/>
  <c r="I566"/>
  <c r="H566"/>
  <c r="G566"/>
  <c r="F566"/>
  <c r="E566"/>
  <c r="V566" s="1"/>
  <c r="U566" s="1"/>
  <c r="D566"/>
  <c r="AB566" s="1"/>
  <c r="C566"/>
  <c r="B566"/>
  <c r="A566"/>
  <c r="AD565"/>
  <c r="AB565"/>
  <c r="Y565"/>
  <c r="W565"/>
  <c r="V565"/>
  <c r="T565"/>
  <c r="S565"/>
  <c r="R565"/>
  <c r="Q565"/>
  <c r="AF565" s="1"/>
  <c r="P565"/>
  <c r="O565"/>
  <c r="N565"/>
  <c r="AE565" s="1"/>
  <c r="M565"/>
  <c r="L565"/>
  <c r="K565"/>
  <c r="J565"/>
  <c r="I565"/>
  <c r="H565"/>
  <c r="G565"/>
  <c r="F565"/>
  <c r="E565"/>
  <c r="D565"/>
  <c r="C565"/>
  <c r="B565"/>
  <c r="A565"/>
  <c r="AD564"/>
  <c r="AC564"/>
  <c r="Y564"/>
  <c r="X564"/>
  <c r="V564"/>
  <c r="T564"/>
  <c r="AF564" s="1"/>
  <c r="S564"/>
  <c r="R564"/>
  <c r="Q564"/>
  <c r="Z564" s="1"/>
  <c r="P564"/>
  <c r="O564"/>
  <c r="N564"/>
  <c r="M564"/>
  <c r="L564"/>
  <c r="K564"/>
  <c r="J564"/>
  <c r="I564"/>
  <c r="H564"/>
  <c r="G564"/>
  <c r="F564"/>
  <c r="E564"/>
  <c r="W564" s="1"/>
  <c r="D564"/>
  <c r="AB564" s="1"/>
  <c r="AA564" s="1"/>
  <c r="C564"/>
  <c r="B564"/>
  <c r="A564"/>
  <c r="AF563"/>
  <c r="AD563"/>
  <c r="AC563"/>
  <c r="Y563"/>
  <c r="X563"/>
  <c r="W563"/>
  <c r="T563"/>
  <c r="AE563" s="1"/>
  <c r="S563"/>
  <c r="R563"/>
  <c r="Q563"/>
  <c r="P563"/>
  <c r="O563"/>
  <c r="N563"/>
  <c r="M563"/>
  <c r="L563"/>
  <c r="K563"/>
  <c r="J563"/>
  <c r="I563"/>
  <c r="H563"/>
  <c r="G563"/>
  <c r="F563"/>
  <c r="E563"/>
  <c r="V563" s="1"/>
  <c r="D563"/>
  <c r="AB563" s="1"/>
  <c r="AA563" s="1"/>
  <c r="C563"/>
  <c r="B563"/>
  <c r="A563"/>
  <c r="AE562"/>
  <c r="Y562"/>
  <c r="T562"/>
  <c r="S562"/>
  <c r="R562"/>
  <c r="Q562"/>
  <c r="AF562" s="1"/>
  <c r="P562"/>
  <c r="O562"/>
  <c r="N562"/>
  <c r="M562"/>
  <c r="L562"/>
  <c r="K562"/>
  <c r="J562"/>
  <c r="I562"/>
  <c r="H562"/>
  <c r="G562"/>
  <c r="F562"/>
  <c r="E562"/>
  <c r="W562" s="1"/>
  <c r="D562"/>
  <c r="AB562" s="1"/>
  <c r="AA562" s="1"/>
  <c r="C562"/>
  <c r="B562"/>
  <c r="A562"/>
  <c r="AD561"/>
  <c r="AC561"/>
  <c r="AB561" s="1"/>
  <c r="AA561" s="1"/>
  <c r="X561"/>
  <c r="W561"/>
  <c r="V561"/>
  <c r="T561"/>
  <c r="S561"/>
  <c r="R561"/>
  <c r="Q561"/>
  <c r="P561"/>
  <c r="O561"/>
  <c r="N561"/>
  <c r="M561"/>
  <c r="L561"/>
  <c r="K561"/>
  <c r="J561"/>
  <c r="I561"/>
  <c r="H561"/>
  <c r="G561"/>
  <c r="F561"/>
  <c r="E561"/>
  <c r="Y561" s="1"/>
  <c r="D561"/>
  <c r="C561"/>
  <c r="B561"/>
  <c r="A561"/>
  <c r="AD560"/>
  <c r="AB560"/>
  <c r="Z560"/>
  <c r="V560"/>
  <c r="T560"/>
  <c r="S560"/>
  <c r="R560"/>
  <c r="Q560"/>
  <c r="AF560" s="1"/>
  <c r="P560"/>
  <c r="O560"/>
  <c r="N560"/>
  <c r="AE560" s="1"/>
  <c r="M560"/>
  <c r="L560"/>
  <c r="K560"/>
  <c r="J560"/>
  <c r="I560"/>
  <c r="H560"/>
  <c r="G560"/>
  <c r="F560"/>
  <c r="E560"/>
  <c r="W560" s="1"/>
  <c r="D560"/>
  <c r="C560"/>
  <c r="B560"/>
  <c r="A560"/>
  <c r="AD559"/>
  <c r="Z559"/>
  <c r="X559"/>
  <c r="V559"/>
  <c r="T559"/>
  <c r="S559"/>
  <c r="R559"/>
  <c r="Q559"/>
  <c r="P559"/>
  <c r="O559"/>
  <c r="N559"/>
  <c r="M559"/>
  <c r="L559"/>
  <c r="K559"/>
  <c r="J559"/>
  <c r="I559"/>
  <c r="H559"/>
  <c r="G559"/>
  <c r="F559"/>
  <c r="E559"/>
  <c r="D559"/>
  <c r="AB559" s="1"/>
  <c r="C559"/>
  <c r="B559"/>
  <c r="A559"/>
  <c r="AB558"/>
  <c r="AA558" s="1"/>
  <c r="Z558" s="1"/>
  <c r="T558"/>
  <c r="AE558" s="1"/>
  <c r="S558"/>
  <c r="R558"/>
  <c r="Q558"/>
  <c r="AF558" s="1"/>
  <c r="P558"/>
  <c r="O558"/>
  <c r="N558"/>
  <c r="M558"/>
  <c r="L558"/>
  <c r="K558"/>
  <c r="J558"/>
  <c r="I558"/>
  <c r="H558"/>
  <c r="G558"/>
  <c r="F558"/>
  <c r="E558"/>
  <c r="V558" s="1"/>
  <c r="D558"/>
  <c r="C558"/>
  <c r="B558"/>
  <c r="A558"/>
  <c r="T557"/>
  <c r="S557"/>
  <c r="R557"/>
  <c r="Q557"/>
  <c r="Z557" s="1"/>
  <c r="P557"/>
  <c r="O557"/>
  <c r="N557"/>
  <c r="AE557" s="1"/>
  <c r="M557"/>
  <c r="L557"/>
  <c r="K557"/>
  <c r="J557"/>
  <c r="I557"/>
  <c r="H557"/>
  <c r="G557"/>
  <c r="F557"/>
  <c r="E557"/>
  <c r="D557"/>
  <c r="AB557" s="1"/>
  <c r="C557"/>
  <c r="B557"/>
  <c r="A557"/>
  <c r="Y556"/>
  <c r="T556"/>
  <c r="AE556" s="1"/>
  <c r="S556"/>
  <c r="R556"/>
  <c r="Q556"/>
  <c r="Z556" s="1"/>
  <c r="P556"/>
  <c r="O556"/>
  <c r="N556"/>
  <c r="M556"/>
  <c r="L556"/>
  <c r="K556"/>
  <c r="J556"/>
  <c r="I556"/>
  <c r="H556"/>
  <c r="G556"/>
  <c r="F556"/>
  <c r="E556"/>
  <c r="W556" s="1"/>
  <c r="D556"/>
  <c r="AB556" s="1"/>
  <c r="AA556" s="1"/>
  <c r="C556"/>
  <c r="B556"/>
  <c r="A556"/>
  <c r="AC555"/>
  <c r="X555"/>
  <c r="W555"/>
  <c r="V555"/>
  <c r="T555"/>
  <c r="S555"/>
  <c r="R555"/>
  <c r="Q555"/>
  <c r="P555"/>
  <c r="O555"/>
  <c r="N555"/>
  <c r="M555"/>
  <c r="L555"/>
  <c r="K555"/>
  <c r="J555"/>
  <c r="I555"/>
  <c r="H555"/>
  <c r="G555"/>
  <c r="F555"/>
  <c r="E555"/>
  <c r="AD555" s="1"/>
  <c r="D555"/>
  <c r="AB555" s="1"/>
  <c r="AA555" s="1"/>
  <c r="C555"/>
  <c r="B555"/>
  <c r="A555"/>
  <c r="V554"/>
  <c r="T554"/>
  <c r="AE554" s="1"/>
  <c r="S554"/>
  <c r="R554"/>
  <c r="Q554"/>
  <c r="P554"/>
  <c r="O554"/>
  <c r="N554"/>
  <c r="M554"/>
  <c r="L554"/>
  <c r="K554"/>
  <c r="J554"/>
  <c r="I554"/>
  <c r="H554"/>
  <c r="G554"/>
  <c r="F554"/>
  <c r="E554"/>
  <c r="Y554" s="1"/>
  <c r="D554"/>
  <c r="AB554" s="1"/>
  <c r="AA554" s="1"/>
  <c r="Z554" s="1"/>
  <c r="C554"/>
  <c r="B554"/>
  <c r="A554"/>
  <c r="AF553"/>
  <c r="Y553"/>
  <c r="W553"/>
  <c r="T553"/>
  <c r="AE553" s="1"/>
  <c r="S553"/>
  <c r="R553"/>
  <c r="Q553"/>
  <c r="P553"/>
  <c r="O553"/>
  <c r="N553"/>
  <c r="M553"/>
  <c r="L553"/>
  <c r="K553"/>
  <c r="J553"/>
  <c r="I553"/>
  <c r="H553"/>
  <c r="G553"/>
  <c r="F553"/>
  <c r="E553"/>
  <c r="D553"/>
  <c r="AB553" s="1"/>
  <c r="AA553" s="1"/>
  <c r="C553"/>
  <c r="B553"/>
  <c r="A553"/>
  <c r="AF552"/>
  <c r="AC552"/>
  <c r="AB552"/>
  <c r="AA552" s="1"/>
  <c r="X552"/>
  <c r="W552"/>
  <c r="V552"/>
  <c r="T552"/>
  <c r="S552"/>
  <c r="R552"/>
  <c r="Q552"/>
  <c r="P552"/>
  <c r="O552"/>
  <c r="N552"/>
  <c r="M552"/>
  <c r="L552"/>
  <c r="K552"/>
  <c r="J552"/>
  <c r="I552"/>
  <c r="H552"/>
  <c r="G552"/>
  <c r="F552"/>
  <c r="E552"/>
  <c r="AD552" s="1"/>
  <c r="D552"/>
  <c r="C552"/>
  <c r="B552"/>
  <c r="A552"/>
  <c r="AD551"/>
  <c r="AB551"/>
  <c r="Z551"/>
  <c r="V551"/>
  <c r="T551"/>
  <c r="S551"/>
  <c r="R551"/>
  <c r="Q551"/>
  <c r="AF551" s="1"/>
  <c r="P551"/>
  <c r="O551"/>
  <c r="N551"/>
  <c r="AE551" s="1"/>
  <c r="M551"/>
  <c r="L551"/>
  <c r="K551"/>
  <c r="J551"/>
  <c r="I551"/>
  <c r="H551"/>
  <c r="G551"/>
  <c r="F551"/>
  <c r="E551"/>
  <c r="W551" s="1"/>
  <c r="D551"/>
  <c r="C551"/>
  <c r="B551"/>
  <c r="A551"/>
  <c r="AD550"/>
  <c r="AC550"/>
  <c r="Y550"/>
  <c r="X550"/>
  <c r="W550"/>
  <c r="T550"/>
  <c r="S550"/>
  <c r="R550"/>
  <c r="Q550"/>
  <c r="P550"/>
  <c r="O550"/>
  <c r="N550"/>
  <c r="M550"/>
  <c r="L550"/>
  <c r="K550"/>
  <c r="J550"/>
  <c r="I550"/>
  <c r="H550"/>
  <c r="G550"/>
  <c r="F550"/>
  <c r="E550"/>
  <c r="V550" s="1"/>
  <c r="U550" s="1"/>
  <c r="D550"/>
  <c r="AB550" s="1"/>
  <c r="AA550" s="1"/>
  <c r="Z550" s="1"/>
  <c r="C550"/>
  <c r="B550"/>
  <c r="A550"/>
  <c r="AB549"/>
  <c r="Z549"/>
  <c r="V549"/>
  <c r="T549"/>
  <c r="S549"/>
  <c r="R549"/>
  <c r="Q549"/>
  <c r="AF549" s="1"/>
  <c r="P549"/>
  <c r="O549"/>
  <c r="N549"/>
  <c r="AE549" s="1"/>
  <c r="M549"/>
  <c r="L549"/>
  <c r="K549"/>
  <c r="J549"/>
  <c r="I549"/>
  <c r="H549"/>
  <c r="G549"/>
  <c r="F549"/>
  <c r="E549"/>
  <c r="Y549" s="1"/>
  <c r="D549"/>
  <c r="C549"/>
  <c r="B549"/>
  <c r="A549"/>
  <c r="Y548"/>
  <c r="V548"/>
  <c r="T548"/>
  <c r="AF548" s="1"/>
  <c r="S548"/>
  <c r="R548"/>
  <c r="Q548"/>
  <c r="P548"/>
  <c r="O548"/>
  <c r="N548"/>
  <c r="AE548" s="1"/>
  <c r="M548"/>
  <c r="L548"/>
  <c r="K548"/>
  <c r="J548"/>
  <c r="I548"/>
  <c r="H548"/>
  <c r="G548"/>
  <c r="F548"/>
  <c r="E548"/>
  <c r="D548"/>
  <c r="AB548" s="1"/>
  <c r="C548"/>
  <c r="B548"/>
  <c r="A548"/>
  <c r="W547"/>
  <c r="T547"/>
  <c r="AE547" s="1"/>
  <c r="S547"/>
  <c r="R547"/>
  <c r="Q547"/>
  <c r="P547"/>
  <c r="O547"/>
  <c r="N547"/>
  <c r="M547"/>
  <c r="L547"/>
  <c r="K547"/>
  <c r="J547"/>
  <c r="I547"/>
  <c r="H547"/>
  <c r="G547"/>
  <c r="F547"/>
  <c r="E547"/>
  <c r="Y547" s="1"/>
  <c r="D547"/>
  <c r="AB547" s="1"/>
  <c r="AA547" s="1"/>
  <c r="C547"/>
  <c r="B547"/>
  <c r="A547"/>
  <c r="AB546"/>
  <c r="AA546" s="1"/>
  <c r="T546"/>
  <c r="AE546" s="1"/>
  <c r="S546"/>
  <c r="R546"/>
  <c r="Q546"/>
  <c r="AF546" s="1"/>
  <c r="P546"/>
  <c r="O546"/>
  <c r="N546"/>
  <c r="M546"/>
  <c r="L546"/>
  <c r="K546"/>
  <c r="J546"/>
  <c r="I546"/>
  <c r="H546"/>
  <c r="G546"/>
  <c r="F546"/>
  <c r="E546"/>
  <c r="D546"/>
  <c r="C546"/>
  <c r="B546"/>
  <c r="A546"/>
  <c r="AD545"/>
  <c r="AC545"/>
  <c r="X545"/>
  <c r="W545"/>
  <c r="V545"/>
  <c r="T545"/>
  <c r="AE545" s="1"/>
  <c r="S545"/>
  <c r="R545"/>
  <c r="Q545"/>
  <c r="P545"/>
  <c r="O545"/>
  <c r="N545"/>
  <c r="M545"/>
  <c r="L545"/>
  <c r="K545"/>
  <c r="J545"/>
  <c r="I545"/>
  <c r="H545"/>
  <c r="G545"/>
  <c r="F545"/>
  <c r="E545"/>
  <c r="Y545" s="1"/>
  <c r="D545"/>
  <c r="C545"/>
  <c r="B545"/>
  <c r="A545"/>
  <c r="AF544"/>
  <c r="AE544"/>
  <c r="AD544"/>
  <c r="AB544"/>
  <c r="Z544"/>
  <c r="W544"/>
  <c r="T544"/>
  <c r="S544"/>
  <c r="R544"/>
  <c r="Q544"/>
  <c r="P544"/>
  <c r="O544"/>
  <c r="N544"/>
  <c r="M544"/>
  <c r="L544"/>
  <c r="K544"/>
  <c r="J544"/>
  <c r="I544"/>
  <c r="H544"/>
  <c r="G544"/>
  <c r="F544"/>
  <c r="E544"/>
  <c r="Y544" s="1"/>
  <c r="D544"/>
  <c r="C544"/>
  <c r="B544"/>
  <c r="A544"/>
  <c r="AE543"/>
  <c r="Y543"/>
  <c r="X543"/>
  <c r="T543"/>
  <c r="AF543" s="1"/>
  <c r="S543"/>
  <c r="R543"/>
  <c r="Q543"/>
  <c r="P543"/>
  <c r="O543"/>
  <c r="N543"/>
  <c r="M543"/>
  <c r="L543"/>
  <c r="K543"/>
  <c r="J543"/>
  <c r="I543"/>
  <c r="H543"/>
  <c r="G543"/>
  <c r="F543"/>
  <c r="E543"/>
  <c r="D543"/>
  <c r="AB543" s="1"/>
  <c r="AA543" s="1"/>
  <c r="C543"/>
  <c r="B543"/>
  <c r="A543"/>
  <c r="AF542"/>
  <c r="AD542"/>
  <c r="AB542"/>
  <c r="AA542" s="1"/>
  <c r="Z542" s="1"/>
  <c r="W542"/>
  <c r="V542"/>
  <c r="T542"/>
  <c r="AE542" s="1"/>
  <c r="S542"/>
  <c r="R542"/>
  <c r="Q542"/>
  <c r="P542"/>
  <c r="O542"/>
  <c r="N542"/>
  <c r="M542"/>
  <c r="L542"/>
  <c r="K542"/>
  <c r="J542"/>
  <c r="I542"/>
  <c r="H542"/>
  <c r="G542"/>
  <c r="F542"/>
  <c r="E542"/>
  <c r="Y542" s="1"/>
  <c r="X542" s="1"/>
  <c r="D542"/>
  <c r="C542"/>
  <c r="B542"/>
  <c r="A542"/>
  <c r="AD541"/>
  <c r="AC541"/>
  <c r="Y541"/>
  <c r="X541"/>
  <c r="V541"/>
  <c r="T541"/>
  <c r="AF541" s="1"/>
  <c r="S541"/>
  <c r="R541"/>
  <c r="Q541"/>
  <c r="Z541" s="1"/>
  <c r="P541"/>
  <c r="O541"/>
  <c r="N541"/>
  <c r="AE541" s="1"/>
  <c r="M541"/>
  <c r="L541"/>
  <c r="K541"/>
  <c r="J541"/>
  <c r="I541"/>
  <c r="H541"/>
  <c r="G541"/>
  <c r="F541"/>
  <c r="E541"/>
  <c r="W541" s="1"/>
  <c r="D541"/>
  <c r="AB541" s="1"/>
  <c r="C541"/>
  <c r="B541"/>
  <c r="A541"/>
  <c r="AD540"/>
  <c r="AC540"/>
  <c r="Y540"/>
  <c r="X540"/>
  <c r="W540"/>
  <c r="T540"/>
  <c r="AE540" s="1"/>
  <c r="S540"/>
  <c r="R540"/>
  <c r="Q540"/>
  <c r="P540"/>
  <c r="O540"/>
  <c r="N540"/>
  <c r="M540"/>
  <c r="L540"/>
  <c r="K540"/>
  <c r="J540"/>
  <c r="I540"/>
  <c r="H540"/>
  <c r="G540"/>
  <c r="F540"/>
  <c r="E540"/>
  <c r="V540" s="1"/>
  <c r="D540"/>
  <c r="AB540" s="1"/>
  <c r="AA540" s="1"/>
  <c r="C540"/>
  <c r="B540"/>
  <c r="A540"/>
  <c r="AC539"/>
  <c r="X539"/>
  <c r="W539"/>
  <c r="V539"/>
  <c r="T539"/>
  <c r="AF539" s="1"/>
  <c r="S539"/>
  <c r="R539"/>
  <c r="Q539"/>
  <c r="P539"/>
  <c r="O539"/>
  <c r="N539"/>
  <c r="AE539" s="1"/>
  <c r="M539"/>
  <c r="L539"/>
  <c r="K539"/>
  <c r="J539"/>
  <c r="I539"/>
  <c r="H539"/>
  <c r="G539"/>
  <c r="F539"/>
  <c r="E539"/>
  <c r="AD539" s="1"/>
  <c r="D539"/>
  <c r="AB539" s="1"/>
  <c r="C539"/>
  <c r="B539"/>
  <c r="A539"/>
  <c r="AD538"/>
  <c r="Y538"/>
  <c r="X538"/>
  <c r="V538"/>
  <c r="T538"/>
  <c r="S538"/>
  <c r="R538"/>
  <c r="Q538"/>
  <c r="P538"/>
  <c r="O538"/>
  <c r="N538"/>
  <c r="M538"/>
  <c r="L538"/>
  <c r="K538"/>
  <c r="J538"/>
  <c r="I538"/>
  <c r="H538"/>
  <c r="G538"/>
  <c r="F538"/>
  <c r="E538"/>
  <c r="D538"/>
  <c r="AB538" s="1"/>
  <c r="AA538" s="1"/>
  <c r="Z538" s="1"/>
  <c r="C538"/>
  <c r="B538"/>
  <c r="A538"/>
  <c r="AF537"/>
  <c r="AD537"/>
  <c r="AC537"/>
  <c r="Y537"/>
  <c r="X537"/>
  <c r="W537"/>
  <c r="T537"/>
  <c r="AE537" s="1"/>
  <c r="S537"/>
  <c r="R537"/>
  <c r="Q537"/>
  <c r="P537"/>
  <c r="O537"/>
  <c r="N537"/>
  <c r="M537"/>
  <c r="L537"/>
  <c r="K537"/>
  <c r="J537"/>
  <c r="I537"/>
  <c r="H537"/>
  <c r="G537"/>
  <c r="F537"/>
  <c r="E537"/>
  <c r="V537" s="1"/>
  <c r="D537"/>
  <c r="AB537" s="1"/>
  <c r="AA537" s="1"/>
  <c r="C537"/>
  <c r="B537"/>
  <c r="A537"/>
  <c r="AF536"/>
  <c r="AC536"/>
  <c r="X536"/>
  <c r="W536"/>
  <c r="V536"/>
  <c r="T536"/>
  <c r="Z536" s="1"/>
  <c r="S536"/>
  <c r="R536"/>
  <c r="Q536"/>
  <c r="P536"/>
  <c r="O536"/>
  <c r="N536"/>
  <c r="AE536" s="1"/>
  <c r="M536"/>
  <c r="L536"/>
  <c r="K536"/>
  <c r="J536"/>
  <c r="I536"/>
  <c r="H536"/>
  <c r="G536"/>
  <c r="F536"/>
  <c r="E536"/>
  <c r="AD536" s="1"/>
  <c r="D536"/>
  <c r="AB536" s="1"/>
  <c r="C536"/>
  <c r="B536"/>
  <c r="A536"/>
  <c r="AE535"/>
  <c r="AB535"/>
  <c r="T535"/>
  <c r="S535"/>
  <c r="R535"/>
  <c r="Q535"/>
  <c r="P535"/>
  <c r="O535"/>
  <c r="N535"/>
  <c r="M535"/>
  <c r="L535"/>
  <c r="K535"/>
  <c r="J535"/>
  <c r="I535"/>
  <c r="H535"/>
  <c r="G535"/>
  <c r="F535"/>
  <c r="E535"/>
  <c r="D535"/>
  <c r="C535"/>
  <c r="B535"/>
  <c r="A535"/>
  <c r="AD534"/>
  <c r="AC534"/>
  <c r="Y534"/>
  <c r="X534"/>
  <c r="W534"/>
  <c r="T534"/>
  <c r="AF534" s="1"/>
  <c r="S534"/>
  <c r="R534"/>
  <c r="Q534"/>
  <c r="P534"/>
  <c r="O534"/>
  <c r="N534"/>
  <c r="AE534" s="1"/>
  <c r="M534"/>
  <c r="L534"/>
  <c r="K534"/>
  <c r="J534"/>
  <c r="I534"/>
  <c r="H534"/>
  <c r="G534"/>
  <c r="F534"/>
  <c r="E534"/>
  <c r="V534" s="1"/>
  <c r="U534" s="1"/>
  <c r="D534"/>
  <c r="AB534" s="1"/>
  <c r="C534"/>
  <c r="B534"/>
  <c r="A534"/>
  <c r="AD533"/>
  <c r="AB533"/>
  <c r="Y533"/>
  <c r="W533"/>
  <c r="V533"/>
  <c r="T533"/>
  <c r="S533"/>
  <c r="R533"/>
  <c r="Q533"/>
  <c r="AF533" s="1"/>
  <c r="P533"/>
  <c r="O533"/>
  <c r="N533"/>
  <c r="AE533" s="1"/>
  <c r="M533"/>
  <c r="L533"/>
  <c r="K533"/>
  <c r="J533"/>
  <c r="I533"/>
  <c r="H533"/>
  <c r="G533"/>
  <c r="F533"/>
  <c r="E533"/>
  <c r="D533"/>
  <c r="C533"/>
  <c r="B533"/>
  <c r="A533"/>
  <c r="AD532"/>
  <c r="AC532"/>
  <c r="Y532"/>
  <c r="X532"/>
  <c r="V532"/>
  <c r="T532"/>
  <c r="AF532" s="1"/>
  <c r="S532"/>
  <c r="R532"/>
  <c r="Q532"/>
  <c r="Z532" s="1"/>
  <c r="P532"/>
  <c r="O532"/>
  <c r="N532"/>
  <c r="M532"/>
  <c r="L532"/>
  <c r="K532"/>
  <c r="J532"/>
  <c r="I532"/>
  <c r="H532"/>
  <c r="G532"/>
  <c r="F532"/>
  <c r="E532"/>
  <c r="W532" s="1"/>
  <c r="D532"/>
  <c r="AB532" s="1"/>
  <c r="AA532" s="1"/>
  <c r="C532"/>
  <c r="B532"/>
  <c r="A532"/>
  <c r="AF531"/>
  <c r="AD531"/>
  <c r="AC531"/>
  <c r="Y531"/>
  <c r="X531"/>
  <c r="W531"/>
  <c r="T531"/>
  <c r="AE531" s="1"/>
  <c r="S531"/>
  <c r="R531"/>
  <c r="Q531"/>
  <c r="P531"/>
  <c r="O531"/>
  <c r="N531"/>
  <c r="M531"/>
  <c r="L531"/>
  <c r="K531"/>
  <c r="J531"/>
  <c r="I531"/>
  <c r="H531"/>
  <c r="G531"/>
  <c r="F531"/>
  <c r="E531"/>
  <c r="V531" s="1"/>
  <c r="D531"/>
  <c r="AB531" s="1"/>
  <c r="AA531" s="1"/>
  <c r="C531"/>
  <c r="B531"/>
  <c r="A531"/>
  <c r="AE530"/>
  <c r="Y530"/>
  <c r="T530"/>
  <c r="S530"/>
  <c r="R530"/>
  <c r="Q530"/>
  <c r="AF530" s="1"/>
  <c r="P530"/>
  <c r="O530"/>
  <c r="N530"/>
  <c r="M530"/>
  <c r="L530"/>
  <c r="K530"/>
  <c r="J530"/>
  <c r="I530"/>
  <c r="H530"/>
  <c r="G530"/>
  <c r="F530"/>
  <c r="E530"/>
  <c r="W530" s="1"/>
  <c r="D530"/>
  <c r="AB530" s="1"/>
  <c r="AA530" s="1"/>
  <c r="C530"/>
  <c r="B530"/>
  <c r="A530"/>
  <c r="AD529"/>
  <c r="AC529"/>
  <c r="AB529" s="1"/>
  <c r="AA529" s="1"/>
  <c r="X529"/>
  <c r="W529"/>
  <c r="V529"/>
  <c r="T529"/>
  <c r="S529"/>
  <c r="R529"/>
  <c r="Q529"/>
  <c r="P529"/>
  <c r="O529"/>
  <c r="N529"/>
  <c r="M529"/>
  <c r="L529"/>
  <c r="K529"/>
  <c r="J529"/>
  <c r="I529"/>
  <c r="H529"/>
  <c r="G529"/>
  <c r="F529"/>
  <c r="E529"/>
  <c r="Y529" s="1"/>
  <c r="D529"/>
  <c r="C529"/>
  <c r="B529"/>
  <c r="A529"/>
  <c r="AD528"/>
  <c r="AB528"/>
  <c r="Z528"/>
  <c r="V528"/>
  <c r="T528"/>
  <c r="S528"/>
  <c r="R528"/>
  <c r="Q528"/>
  <c r="AF528" s="1"/>
  <c r="P528"/>
  <c r="O528"/>
  <c r="N528"/>
  <c r="AE528" s="1"/>
  <c r="M528"/>
  <c r="L528"/>
  <c r="K528"/>
  <c r="J528"/>
  <c r="I528"/>
  <c r="H528"/>
  <c r="G528"/>
  <c r="F528"/>
  <c r="E528"/>
  <c r="W528" s="1"/>
  <c r="D528"/>
  <c r="C528"/>
  <c r="B528"/>
  <c r="A528"/>
  <c r="AD527"/>
  <c r="Z527"/>
  <c r="X527"/>
  <c r="V527"/>
  <c r="T527"/>
  <c r="S527"/>
  <c r="R527"/>
  <c r="Q527"/>
  <c r="P527"/>
  <c r="O527"/>
  <c r="N527"/>
  <c r="M527"/>
  <c r="L527"/>
  <c r="K527"/>
  <c r="J527"/>
  <c r="I527"/>
  <c r="H527"/>
  <c r="G527"/>
  <c r="F527"/>
  <c r="E527"/>
  <c r="D527"/>
  <c r="AB527" s="1"/>
  <c r="C527"/>
  <c r="B527"/>
  <c r="A527"/>
  <c r="AB526"/>
  <c r="AA526" s="1"/>
  <c r="Z526" s="1"/>
  <c r="T526"/>
  <c r="AE526" s="1"/>
  <c r="S526"/>
  <c r="R526"/>
  <c r="Q526"/>
  <c r="AF526" s="1"/>
  <c r="P526"/>
  <c r="O526"/>
  <c r="N526"/>
  <c r="M526"/>
  <c r="L526"/>
  <c r="K526"/>
  <c r="J526"/>
  <c r="I526"/>
  <c r="H526"/>
  <c r="G526"/>
  <c r="F526"/>
  <c r="E526"/>
  <c r="V526" s="1"/>
  <c r="D526"/>
  <c r="C526"/>
  <c r="B526"/>
  <c r="A526"/>
  <c r="T525"/>
  <c r="S525"/>
  <c r="R525"/>
  <c r="Q525"/>
  <c r="Z525" s="1"/>
  <c r="P525"/>
  <c r="O525"/>
  <c r="N525"/>
  <c r="AE525" s="1"/>
  <c r="M525"/>
  <c r="L525"/>
  <c r="K525"/>
  <c r="J525"/>
  <c r="I525"/>
  <c r="H525"/>
  <c r="G525"/>
  <c r="F525"/>
  <c r="E525"/>
  <c r="AC525" s="1"/>
  <c r="D525"/>
  <c r="AB525" s="1"/>
  <c r="C525"/>
  <c r="B525"/>
  <c r="A525"/>
  <c r="Y524"/>
  <c r="T524"/>
  <c r="AE524" s="1"/>
  <c r="S524"/>
  <c r="R524"/>
  <c r="Q524"/>
  <c r="Z524" s="1"/>
  <c r="P524"/>
  <c r="O524"/>
  <c r="N524"/>
  <c r="M524"/>
  <c r="L524"/>
  <c r="K524"/>
  <c r="J524"/>
  <c r="I524"/>
  <c r="H524"/>
  <c r="G524"/>
  <c r="F524"/>
  <c r="E524"/>
  <c r="W524" s="1"/>
  <c r="D524"/>
  <c r="AB524" s="1"/>
  <c r="AA524" s="1"/>
  <c r="C524"/>
  <c r="B524"/>
  <c r="A524"/>
  <c r="AC523"/>
  <c r="X523"/>
  <c r="W523"/>
  <c r="V523"/>
  <c r="T523"/>
  <c r="S523"/>
  <c r="R523"/>
  <c r="Q523"/>
  <c r="P523"/>
  <c r="O523"/>
  <c r="N523"/>
  <c r="M523"/>
  <c r="L523"/>
  <c r="K523"/>
  <c r="J523"/>
  <c r="I523"/>
  <c r="H523"/>
  <c r="G523"/>
  <c r="F523"/>
  <c r="E523"/>
  <c r="AD523" s="1"/>
  <c r="D523"/>
  <c r="AB523" s="1"/>
  <c r="C523"/>
  <c r="B523"/>
  <c r="A523"/>
  <c r="V522"/>
  <c r="T522"/>
  <c r="S522"/>
  <c r="R522"/>
  <c r="Q522"/>
  <c r="P522"/>
  <c r="O522"/>
  <c r="N522"/>
  <c r="M522"/>
  <c r="L522"/>
  <c r="K522"/>
  <c r="J522"/>
  <c r="I522"/>
  <c r="H522"/>
  <c r="G522"/>
  <c r="F522"/>
  <c r="E522"/>
  <c r="Y522" s="1"/>
  <c r="D522"/>
  <c r="AB522" s="1"/>
  <c r="AA522" s="1"/>
  <c r="Z522" s="1"/>
  <c r="C522"/>
  <c r="B522"/>
  <c r="A522"/>
  <c r="AF521"/>
  <c r="Y521"/>
  <c r="W521"/>
  <c r="T521"/>
  <c r="AE521" s="1"/>
  <c r="S521"/>
  <c r="R521"/>
  <c r="Q521"/>
  <c r="P521"/>
  <c r="O521"/>
  <c r="N521"/>
  <c r="M521"/>
  <c r="L521"/>
  <c r="K521"/>
  <c r="J521"/>
  <c r="I521"/>
  <c r="H521"/>
  <c r="G521"/>
  <c r="F521"/>
  <c r="E521"/>
  <c r="D521"/>
  <c r="AB521" s="1"/>
  <c r="AA521" s="1"/>
  <c r="C521"/>
  <c r="B521"/>
  <c r="A521"/>
  <c r="AF520"/>
  <c r="AC520"/>
  <c r="AB520"/>
  <c r="AA520" s="1"/>
  <c r="X520"/>
  <c r="W520"/>
  <c r="V520"/>
  <c r="T520"/>
  <c r="S520"/>
  <c r="R520"/>
  <c r="Q520"/>
  <c r="P520"/>
  <c r="O520"/>
  <c r="N520"/>
  <c r="M520"/>
  <c r="L520"/>
  <c r="K520"/>
  <c r="J520"/>
  <c r="I520"/>
  <c r="H520"/>
  <c r="G520"/>
  <c r="F520"/>
  <c r="E520"/>
  <c r="AD520" s="1"/>
  <c r="D520"/>
  <c r="C520"/>
  <c r="B520"/>
  <c r="A520"/>
  <c r="AD519"/>
  <c r="AB519"/>
  <c r="Z519"/>
  <c r="V519"/>
  <c r="T519"/>
  <c r="S519"/>
  <c r="R519"/>
  <c r="Q519"/>
  <c r="AF519" s="1"/>
  <c r="P519"/>
  <c r="O519"/>
  <c r="N519"/>
  <c r="AE519" s="1"/>
  <c r="M519"/>
  <c r="L519"/>
  <c r="K519"/>
  <c r="J519"/>
  <c r="I519"/>
  <c r="H519"/>
  <c r="G519"/>
  <c r="F519"/>
  <c r="E519"/>
  <c r="W519" s="1"/>
  <c r="D519"/>
  <c r="C519"/>
  <c r="B519"/>
  <c r="A519"/>
  <c r="AD518"/>
  <c r="AC518"/>
  <c r="Y518"/>
  <c r="X518"/>
  <c r="W518"/>
  <c r="T518"/>
  <c r="S518"/>
  <c r="R518"/>
  <c r="Q518"/>
  <c r="P518"/>
  <c r="O518"/>
  <c r="N518"/>
  <c r="M518"/>
  <c r="L518"/>
  <c r="K518"/>
  <c r="J518"/>
  <c r="I518"/>
  <c r="H518"/>
  <c r="G518"/>
  <c r="F518"/>
  <c r="E518"/>
  <c r="V518" s="1"/>
  <c r="U518" s="1"/>
  <c r="D518"/>
  <c r="AB518" s="1"/>
  <c r="AA518" s="1"/>
  <c r="Z518" s="1"/>
  <c r="C518"/>
  <c r="B518"/>
  <c r="A518"/>
  <c r="AB517"/>
  <c r="Z517"/>
  <c r="V517"/>
  <c r="T517"/>
  <c r="S517"/>
  <c r="R517"/>
  <c r="Q517"/>
  <c r="AF517" s="1"/>
  <c r="P517"/>
  <c r="O517"/>
  <c r="N517"/>
  <c r="AE517" s="1"/>
  <c r="M517"/>
  <c r="L517"/>
  <c r="K517"/>
  <c r="J517"/>
  <c r="I517"/>
  <c r="H517"/>
  <c r="G517"/>
  <c r="F517"/>
  <c r="E517"/>
  <c r="Y517" s="1"/>
  <c r="D517"/>
  <c r="C517"/>
  <c r="B517"/>
  <c r="A517"/>
  <c r="Y516"/>
  <c r="V516"/>
  <c r="T516"/>
  <c r="AF516" s="1"/>
  <c r="S516"/>
  <c r="R516"/>
  <c r="Q516"/>
  <c r="P516"/>
  <c r="O516"/>
  <c r="N516"/>
  <c r="AE516" s="1"/>
  <c r="M516"/>
  <c r="L516"/>
  <c r="K516"/>
  <c r="J516"/>
  <c r="I516"/>
  <c r="H516"/>
  <c r="G516"/>
  <c r="F516"/>
  <c r="E516"/>
  <c r="D516"/>
  <c r="AB516" s="1"/>
  <c r="C516"/>
  <c r="B516"/>
  <c r="A516"/>
  <c r="AB515"/>
  <c r="AA515" s="1"/>
  <c r="W515"/>
  <c r="T515"/>
  <c r="S515"/>
  <c r="R515"/>
  <c r="Q515"/>
  <c r="P515"/>
  <c r="O515"/>
  <c r="N515"/>
  <c r="M515"/>
  <c r="L515"/>
  <c r="K515"/>
  <c r="J515"/>
  <c r="I515"/>
  <c r="H515"/>
  <c r="G515"/>
  <c r="F515"/>
  <c r="E515"/>
  <c r="Y515" s="1"/>
  <c r="D515"/>
  <c r="C515"/>
  <c r="B515"/>
  <c r="A515"/>
  <c r="AB514"/>
  <c r="AA514" s="1"/>
  <c r="T514"/>
  <c r="AE514" s="1"/>
  <c r="S514"/>
  <c r="R514"/>
  <c r="Q514"/>
  <c r="AF514" s="1"/>
  <c r="P514"/>
  <c r="O514"/>
  <c r="N514"/>
  <c r="M514"/>
  <c r="L514"/>
  <c r="K514"/>
  <c r="J514"/>
  <c r="I514"/>
  <c r="H514"/>
  <c r="G514"/>
  <c r="F514"/>
  <c r="E514"/>
  <c r="D514"/>
  <c r="C514"/>
  <c r="B514"/>
  <c r="A514"/>
  <c r="AD513"/>
  <c r="AC513"/>
  <c r="X513"/>
  <c r="W513"/>
  <c r="V513"/>
  <c r="T513"/>
  <c r="S513"/>
  <c r="R513"/>
  <c r="Q513"/>
  <c r="P513"/>
  <c r="O513"/>
  <c r="N513"/>
  <c r="M513"/>
  <c r="L513"/>
  <c r="K513"/>
  <c r="J513"/>
  <c r="I513"/>
  <c r="H513"/>
  <c r="G513"/>
  <c r="F513"/>
  <c r="E513"/>
  <c r="Y513" s="1"/>
  <c r="D513"/>
  <c r="C513"/>
  <c r="B513"/>
  <c r="A513"/>
  <c r="AF512"/>
  <c r="AE512"/>
  <c r="AD512"/>
  <c r="AB512"/>
  <c r="Z512"/>
  <c r="W512"/>
  <c r="T512"/>
  <c r="S512"/>
  <c r="R512"/>
  <c r="Q512"/>
  <c r="P512"/>
  <c r="O512"/>
  <c r="N512"/>
  <c r="M512"/>
  <c r="L512"/>
  <c r="K512"/>
  <c r="J512"/>
  <c r="I512"/>
  <c r="H512"/>
  <c r="G512"/>
  <c r="F512"/>
  <c r="E512"/>
  <c r="Y512" s="1"/>
  <c r="D512"/>
  <c r="C512"/>
  <c r="B512"/>
  <c r="A512"/>
  <c r="AE511"/>
  <c r="Y511"/>
  <c r="X511"/>
  <c r="T511"/>
  <c r="AF511" s="1"/>
  <c r="S511"/>
  <c r="R511"/>
  <c r="Q511"/>
  <c r="P511"/>
  <c r="O511"/>
  <c r="N511"/>
  <c r="M511"/>
  <c r="L511"/>
  <c r="K511"/>
  <c r="J511"/>
  <c r="I511"/>
  <c r="H511"/>
  <c r="G511"/>
  <c r="F511"/>
  <c r="E511"/>
  <c r="D511"/>
  <c r="AB511" s="1"/>
  <c r="AA511" s="1"/>
  <c r="C511"/>
  <c r="B511"/>
  <c r="A511"/>
  <c r="AF510"/>
  <c r="AD510"/>
  <c r="AB510"/>
  <c r="AA510" s="1"/>
  <c r="Z510" s="1"/>
  <c r="W510"/>
  <c r="V510"/>
  <c r="T510"/>
  <c r="AE510" s="1"/>
  <c r="S510"/>
  <c r="R510"/>
  <c r="Q510"/>
  <c r="P510"/>
  <c r="O510"/>
  <c r="N510"/>
  <c r="M510"/>
  <c r="L510"/>
  <c r="K510"/>
  <c r="J510"/>
  <c r="I510"/>
  <c r="H510"/>
  <c r="G510"/>
  <c r="F510"/>
  <c r="E510"/>
  <c r="Y510" s="1"/>
  <c r="X510" s="1"/>
  <c r="D510"/>
  <c r="C510"/>
  <c r="B510"/>
  <c r="A510"/>
  <c r="AD509"/>
  <c r="AC509"/>
  <c r="Y509"/>
  <c r="X509"/>
  <c r="V509"/>
  <c r="T509"/>
  <c r="AF509" s="1"/>
  <c r="S509"/>
  <c r="R509"/>
  <c r="Q509"/>
  <c r="Z509" s="1"/>
  <c r="P509"/>
  <c r="O509"/>
  <c r="N509"/>
  <c r="AE509" s="1"/>
  <c r="M509"/>
  <c r="L509"/>
  <c r="K509"/>
  <c r="J509"/>
  <c r="I509"/>
  <c r="H509"/>
  <c r="G509"/>
  <c r="F509"/>
  <c r="E509"/>
  <c r="W509" s="1"/>
  <c r="D509"/>
  <c r="AB509" s="1"/>
  <c r="C509"/>
  <c r="B509"/>
  <c r="A509"/>
  <c r="AD508"/>
  <c r="AC508"/>
  <c r="Y508"/>
  <c r="X508"/>
  <c r="W508"/>
  <c r="T508"/>
  <c r="AE508" s="1"/>
  <c r="S508"/>
  <c r="R508"/>
  <c r="Q508"/>
  <c r="P508"/>
  <c r="O508"/>
  <c r="N508"/>
  <c r="M508"/>
  <c r="L508"/>
  <c r="K508"/>
  <c r="J508"/>
  <c r="I508"/>
  <c r="H508"/>
  <c r="G508"/>
  <c r="F508"/>
  <c r="E508"/>
  <c r="V508" s="1"/>
  <c r="D508"/>
  <c r="AB508" s="1"/>
  <c r="AA508" s="1"/>
  <c r="C508"/>
  <c r="B508"/>
  <c r="A508"/>
  <c r="AC507"/>
  <c r="X507"/>
  <c r="W507"/>
  <c r="V507"/>
  <c r="T507"/>
  <c r="AF507" s="1"/>
  <c r="S507"/>
  <c r="R507"/>
  <c r="Q507"/>
  <c r="P507"/>
  <c r="O507"/>
  <c r="N507"/>
  <c r="AE507" s="1"/>
  <c r="M507"/>
  <c r="L507"/>
  <c r="K507"/>
  <c r="J507"/>
  <c r="I507"/>
  <c r="H507"/>
  <c r="G507"/>
  <c r="F507"/>
  <c r="E507"/>
  <c r="AD507" s="1"/>
  <c r="D507"/>
  <c r="AB507" s="1"/>
  <c r="C507"/>
  <c r="B507"/>
  <c r="A507"/>
  <c r="AD506"/>
  <c r="Y506"/>
  <c r="X506"/>
  <c r="V506"/>
  <c r="T506"/>
  <c r="S506"/>
  <c r="R506"/>
  <c r="Q506"/>
  <c r="P506"/>
  <c r="O506"/>
  <c r="N506"/>
  <c r="M506"/>
  <c r="L506"/>
  <c r="K506"/>
  <c r="J506"/>
  <c r="I506"/>
  <c r="H506"/>
  <c r="G506"/>
  <c r="F506"/>
  <c r="E506"/>
  <c r="D506"/>
  <c r="AB506" s="1"/>
  <c r="AA506" s="1"/>
  <c r="Z506" s="1"/>
  <c r="C506"/>
  <c r="B506"/>
  <c r="A506"/>
  <c r="AF505"/>
  <c r="AD505"/>
  <c r="AC505"/>
  <c r="Y505"/>
  <c r="X505"/>
  <c r="W505"/>
  <c r="T505"/>
  <c r="AE505" s="1"/>
  <c r="S505"/>
  <c r="R505"/>
  <c r="Q505"/>
  <c r="P505"/>
  <c r="O505"/>
  <c r="N505"/>
  <c r="M505"/>
  <c r="L505"/>
  <c r="K505"/>
  <c r="J505"/>
  <c r="I505"/>
  <c r="H505"/>
  <c r="G505"/>
  <c r="F505"/>
  <c r="E505"/>
  <c r="V505" s="1"/>
  <c r="D505"/>
  <c r="AB505" s="1"/>
  <c r="AA505" s="1"/>
  <c r="C505"/>
  <c r="B505"/>
  <c r="A505"/>
  <c r="AF504"/>
  <c r="AC504"/>
  <c r="X504"/>
  <c r="W504"/>
  <c r="V504"/>
  <c r="T504"/>
  <c r="Z504" s="1"/>
  <c r="S504"/>
  <c r="R504"/>
  <c r="Q504"/>
  <c r="P504"/>
  <c r="O504"/>
  <c r="N504"/>
  <c r="AE504" s="1"/>
  <c r="M504"/>
  <c r="L504"/>
  <c r="K504"/>
  <c r="J504"/>
  <c r="I504"/>
  <c r="H504"/>
  <c r="G504"/>
  <c r="F504"/>
  <c r="E504"/>
  <c r="AD504" s="1"/>
  <c r="D504"/>
  <c r="AB504" s="1"/>
  <c r="C504"/>
  <c r="B504"/>
  <c r="A504"/>
  <c r="AE503"/>
  <c r="AB503"/>
  <c r="T503"/>
  <c r="S503"/>
  <c r="R503"/>
  <c r="Q503"/>
  <c r="P503"/>
  <c r="O503"/>
  <c r="N503"/>
  <c r="M503"/>
  <c r="L503"/>
  <c r="K503"/>
  <c r="J503"/>
  <c r="I503"/>
  <c r="H503"/>
  <c r="G503"/>
  <c r="F503"/>
  <c r="E503"/>
  <c r="D503"/>
  <c r="C503"/>
  <c r="B503"/>
  <c r="A503"/>
  <c r="AD502"/>
  <c r="AC502"/>
  <c r="Y502"/>
  <c r="X502"/>
  <c r="W502"/>
  <c r="T502"/>
  <c r="AF502" s="1"/>
  <c r="S502"/>
  <c r="R502"/>
  <c r="Q502"/>
  <c r="P502"/>
  <c r="O502"/>
  <c r="N502"/>
  <c r="AE502" s="1"/>
  <c r="M502"/>
  <c r="L502"/>
  <c r="K502"/>
  <c r="J502"/>
  <c r="I502"/>
  <c r="H502"/>
  <c r="G502"/>
  <c r="F502"/>
  <c r="E502"/>
  <c r="V502" s="1"/>
  <c r="U502" s="1"/>
  <c r="D502"/>
  <c r="AB502" s="1"/>
  <c r="C502"/>
  <c r="B502"/>
  <c r="A502"/>
  <c r="AD501"/>
  <c r="AB501"/>
  <c r="Y501"/>
  <c r="W501"/>
  <c r="V501"/>
  <c r="T501"/>
  <c r="S501"/>
  <c r="R501"/>
  <c r="Q501"/>
  <c r="AF501" s="1"/>
  <c r="P501"/>
  <c r="O501"/>
  <c r="N501"/>
  <c r="AE501" s="1"/>
  <c r="M501"/>
  <c r="L501"/>
  <c r="K501"/>
  <c r="J501"/>
  <c r="I501"/>
  <c r="H501"/>
  <c r="G501"/>
  <c r="F501"/>
  <c r="E501"/>
  <c r="D501"/>
  <c r="C501"/>
  <c r="B501"/>
  <c r="A501"/>
  <c r="AD500"/>
  <c r="AC500"/>
  <c r="Y500"/>
  <c r="X500"/>
  <c r="V500"/>
  <c r="T500"/>
  <c r="AF500" s="1"/>
  <c r="S500"/>
  <c r="R500"/>
  <c r="Q500"/>
  <c r="Z500" s="1"/>
  <c r="P500"/>
  <c r="O500"/>
  <c r="N500"/>
  <c r="M500"/>
  <c r="L500"/>
  <c r="K500"/>
  <c r="J500"/>
  <c r="I500"/>
  <c r="H500"/>
  <c r="G500"/>
  <c r="F500"/>
  <c r="E500"/>
  <c r="W500" s="1"/>
  <c r="D500"/>
  <c r="AB500" s="1"/>
  <c r="AA500" s="1"/>
  <c r="C500"/>
  <c r="B500"/>
  <c r="A500"/>
  <c r="AF499"/>
  <c r="AD499"/>
  <c r="AC499"/>
  <c r="Y499"/>
  <c r="X499"/>
  <c r="W499"/>
  <c r="T499"/>
  <c r="AE499" s="1"/>
  <c r="S499"/>
  <c r="R499"/>
  <c r="Q499"/>
  <c r="P499"/>
  <c r="O499"/>
  <c r="N499"/>
  <c r="M499"/>
  <c r="L499"/>
  <c r="K499"/>
  <c r="J499"/>
  <c r="I499"/>
  <c r="H499"/>
  <c r="G499"/>
  <c r="F499"/>
  <c r="E499"/>
  <c r="V499" s="1"/>
  <c r="D499"/>
  <c r="AB499" s="1"/>
  <c r="AA499" s="1"/>
  <c r="C499"/>
  <c r="B499"/>
  <c r="A499"/>
  <c r="AE498"/>
  <c r="Y498"/>
  <c r="T498"/>
  <c r="S498"/>
  <c r="R498"/>
  <c r="Q498"/>
  <c r="AF498" s="1"/>
  <c r="P498"/>
  <c r="O498"/>
  <c r="N498"/>
  <c r="M498"/>
  <c r="L498"/>
  <c r="K498"/>
  <c r="J498"/>
  <c r="I498"/>
  <c r="H498"/>
  <c r="G498"/>
  <c r="F498"/>
  <c r="E498"/>
  <c r="W498" s="1"/>
  <c r="D498"/>
  <c r="AB498" s="1"/>
  <c r="AA498" s="1"/>
  <c r="C498"/>
  <c r="B498"/>
  <c r="A498"/>
  <c r="AD497"/>
  <c r="AC497"/>
  <c r="AB497" s="1"/>
  <c r="AA497" s="1"/>
  <c r="X497"/>
  <c r="W497"/>
  <c r="V497"/>
  <c r="T497"/>
  <c r="S497"/>
  <c r="R497"/>
  <c r="Q497"/>
  <c r="P497"/>
  <c r="O497"/>
  <c r="N497"/>
  <c r="M497"/>
  <c r="L497"/>
  <c r="K497"/>
  <c r="J497"/>
  <c r="I497"/>
  <c r="H497"/>
  <c r="G497"/>
  <c r="F497"/>
  <c r="E497"/>
  <c r="Y497" s="1"/>
  <c r="D497"/>
  <c r="C497"/>
  <c r="B497"/>
  <c r="A497"/>
  <c r="AD496"/>
  <c r="AB496"/>
  <c r="Z496"/>
  <c r="V496"/>
  <c r="T496"/>
  <c r="S496"/>
  <c r="R496"/>
  <c r="Q496"/>
  <c r="AF496" s="1"/>
  <c r="P496"/>
  <c r="O496"/>
  <c r="N496"/>
  <c r="AE496" s="1"/>
  <c r="M496"/>
  <c r="L496"/>
  <c r="K496"/>
  <c r="J496"/>
  <c r="I496"/>
  <c r="H496"/>
  <c r="G496"/>
  <c r="F496"/>
  <c r="E496"/>
  <c r="W496" s="1"/>
  <c r="D496"/>
  <c r="C496"/>
  <c r="B496"/>
  <c r="A496"/>
  <c r="AD495"/>
  <c r="Z495"/>
  <c r="X495"/>
  <c r="V495"/>
  <c r="T495"/>
  <c r="S495"/>
  <c r="R495"/>
  <c r="Q495"/>
  <c r="P495"/>
  <c r="O495"/>
  <c r="N495"/>
  <c r="M495"/>
  <c r="L495"/>
  <c r="K495"/>
  <c r="J495"/>
  <c r="I495"/>
  <c r="H495"/>
  <c r="G495"/>
  <c r="F495"/>
  <c r="E495"/>
  <c r="D495"/>
  <c r="AB495" s="1"/>
  <c r="C495"/>
  <c r="B495"/>
  <c r="A495"/>
  <c r="AB494"/>
  <c r="AA494" s="1"/>
  <c r="Z494" s="1"/>
  <c r="T494"/>
  <c r="AE494" s="1"/>
  <c r="S494"/>
  <c r="R494"/>
  <c r="Q494"/>
  <c r="AF494" s="1"/>
  <c r="P494"/>
  <c r="O494"/>
  <c r="N494"/>
  <c r="M494"/>
  <c r="L494"/>
  <c r="K494"/>
  <c r="J494"/>
  <c r="I494"/>
  <c r="H494"/>
  <c r="G494"/>
  <c r="F494"/>
  <c r="E494"/>
  <c r="V494" s="1"/>
  <c r="D494"/>
  <c r="C494"/>
  <c r="B494"/>
  <c r="A494"/>
  <c r="T493"/>
  <c r="S493"/>
  <c r="R493"/>
  <c r="Q493"/>
  <c r="Z493" s="1"/>
  <c r="P493"/>
  <c r="O493"/>
  <c r="N493"/>
  <c r="AE493" s="1"/>
  <c r="M493"/>
  <c r="L493"/>
  <c r="K493"/>
  <c r="J493"/>
  <c r="I493"/>
  <c r="H493"/>
  <c r="G493"/>
  <c r="F493"/>
  <c r="E493"/>
  <c r="AC493" s="1"/>
  <c r="D493"/>
  <c r="AB493" s="1"/>
  <c r="C493"/>
  <c r="B493"/>
  <c r="A493"/>
  <c r="Y492"/>
  <c r="T492"/>
  <c r="AE492" s="1"/>
  <c r="S492"/>
  <c r="R492"/>
  <c r="Q492"/>
  <c r="Z492" s="1"/>
  <c r="P492"/>
  <c r="O492"/>
  <c r="N492"/>
  <c r="M492"/>
  <c r="L492"/>
  <c r="K492"/>
  <c r="J492"/>
  <c r="I492"/>
  <c r="H492"/>
  <c r="G492"/>
  <c r="F492"/>
  <c r="E492"/>
  <c r="W492" s="1"/>
  <c r="D492"/>
  <c r="AB492" s="1"/>
  <c r="AA492" s="1"/>
  <c r="C492"/>
  <c r="B492"/>
  <c r="A492"/>
  <c r="AC491"/>
  <c r="X491"/>
  <c r="W491"/>
  <c r="V491"/>
  <c r="T491"/>
  <c r="S491"/>
  <c r="R491"/>
  <c r="Q491"/>
  <c r="P491"/>
  <c r="O491"/>
  <c r="N491"/>
  <c r="M491"/>
  <c r="L491"/>
  <c r="K491"/>
  <c r="J491"/>
  <c r="I491"/>
  <c r="H491"/>
  <c r="G491"/>
  <c r="F491"/>
  <c r="E491"/>
  <c r="AD491" s="1"/>
  <c r="D491"/>
  <c r="AB491" s="1"/>
  <c r="C491"/>
  <c r="B491"/>
  <c r="A491"/>
  <c r="V490"/>
  <c r="T490"/>
  <c r="S490"/>
  <c r="R490"/>
  <c r="Q490"/>
  <c r="P490"/>
  <c r="O490"/>
  <c r="N490"/>
  <c r="M490"/>
  <c r="L490"/>
  <c r="K490"/>
  <c r="J490"/>
  <c r="I490"/>
  <c r="H490"/>
  <c r="G490"/>
  <c r="F490"/>
  <c r="E490"/>
  <c r="Y490" s="1"/>
  <c r="D490"/>
  <c r="AB490" s="1"/>
  <c r="AA490" s="1"/>
  <c r="Z490" s="1"/>
  <c r="C490"/>
  <c r="B490"/>
  <c r="A490"/>
  <c r="AF489"/>
  <c r="Y489"/>
  <c r="W489"/>
  <c r="T489"/>
  <c r="AE489" s="1"/>
  <c r="S489"/>
  <c r="R489"/>
  <c r="Q489"/>
  <c r="P489"/>
  <c r="O489"/>
  <c r="N489"/>
  <c r="M489"/>
  <c r="L489"/>
  <c r="K489"/>
  <c r="J489"/>
  <c r="I489"/>
  <c r="H489"/>
  <c r="G489"/>
  <c r="F489"/>
  <c r="E489"/>
  <c r="D489"/>
  <c r="AB489" s="1"/>
  <c r="AA489" s="1"/>
  <c r="C489"/>
  <c r="B489"/>
  <c r="A489"/>
  <c r="AF488"/>
  <c r="AC488"/>
  <c r="AB488"/>
  <c r="AA488" s="1"/>
  <c r="X488"/>
  <c r="W488"/>
  <c r="V488"/>
  <c r="T488"/>
  <c r="S488"/>
  <c r="R488"/>
  <c r="Q488"/>
  <c r="P488"/>
  <c r="O488"/>
  <c r="N488"/>
  <c r="M488"/>
  <c r="L488"/>
  <c r="K488"/>
  <c r="J488"/>
  <c r="I488"/>
  <c r="H488"/>
  <c r="G488"/>
  <c r="F488"/>
  <c r="E488"/>
  <c r="AD488" s="1"/>
  <c r="D488"/>
  <c r="C488"/>
  <c r="B488"/>
  <c r="A488"/>
  <c r="AD487"/>
  <c r="AB487"/>
  <c r="Z487"/>
  <c r="V487"/>
  <c r="T487"/>
  <c r="S487"/>
  <c r="R487"/>
  <c r="Q487"/>
  <c r="AF487" s="1"/>
  <c r="P487"/>
  <c r="O487"/>
  <c r="N487"/>
  <c r="AE487" s="1"/>
  <c r="M487"/>
  <c r="L487"/>
  <c r="K487"/>
  <c r="J487"/>
  <c r="I487"/>
  <c r="H487"/>
  <c r="G487"/>
  <c r="F487"/>
  <c r="E487"/>
  <c r="W487" s="1"/>
  <c r="D487"/>
  <c r="C487"/>
  <c r="B487"/>
  <c r="A487"/>
  <c r="AD486"/>
  <c r="AC486"/>
  <c r="Y486"/>
  <c r="X486"/>
  <c r="W486"/>
  <c r="T486"/>
  <c r="S486"/>
  <c r="R486"/>
  <c r="Q486"/>
  <c r="P486"/>
  <c r="O486"/>
  <c r="N486"/>
  <c r="M486"/>
  <c r="L486"/>
  <c r="K486"/>
  <c r="J486"/>
  <c r="I486"/>
  <c r="H486"/>
  <c r="G486"/>
  <c r="F486"/>
  <c r="E486"/>
  <c r="V486" s="1"/>
  <c r="U486" s="1"/>
  <c r="D486"/>
  <c r="AB486" s="1"/>
  <c r="AA486" s="1"/>
  <c r="Z486" s="1"/>
  <c r="C486"/>
  <c r="B486"/>
  <c r="A486"/>
  <c r="AB485"/>
  <c r="Z485"/>
  <c r="V485"/>
  <c r="T485"/>
  <c r="S485"/>
  <c r="R485"/>
  <c r="Q485"/>
  <c r="AF485" s="1"/>
  <c r="P485"/>
  <c r="O485"/>
  <c r="N485"/>
  <c r="AE485" s="1"/>
  <c r="M485"/>
  <c r="L485"/>
  <c r="K485"/>
  <c r="J485"/>
  <c r="I485"/>
  <c r="H485"/>
  <c r="G485"/>
  <c r="F485"/>
  <c r="E485"/>
  <c r="Y485" s="1"/>
  <c r="D485"/>
  <c r="C485"/>
  <c r="B485"/>
  <c r="A485"/>
  <c r="AE484"/>
  <c r="Y484"/>
  <c r="V484"/>
  <c r="T484"/>
  <c r="AF484" s="1"/>
  <c r="S484"/>
  <c r="R484"/>
  <c r="Q484"/>
  <c r="P484"/>
  <c r="O484"/>
  <c r="N484"/>
  <c r="M484"/>
  <c r="L484"/>
  <c r="K484"/>
  <c r="J484"/>
  <c r="I484"/>
  <c r="H484"/>
  <c r="G484"/>
  <c r="F484"/>
  <c r="E484"/>
  <c r="D484"/>
  <c r="AB484" s="1"/>
  <c r="C484"/>
  <c r="B484"/>
  <c r="A484"/>
  <c r="AB483"/>
  <c r="AA483" s="1"/>
  <c r="W483"/>
  <c r="T483"/>
  <c r="S483"/>
  <c r="R483"/>
  <c r="Q483"/>
  <c r="P483"/>
  <c r="O483"/>
  <c r="N483"/>
  <c r="M483"/>
  <c r="L483"/>
  <c r="K483"/>
  <c r="J483"/>
  <c r="I483"/>
  <c r="H483"/>
  <c r="G483"/>
  <c r="F483"/>
  <c r="E483"/>
  <c r="Y483" s="1"/>
  <c r="D483"/>
  <c r="C483"/>
  <c r="B483"/>
  <c r="A483"/>
  <c r="AB482"/>
  <c r="AA482" s="1"/>
  <c r="T482"/>
  <c r="AE482" s="1"/>
  <c r="S482"/>
  <c r="R482"/>
  <c r="Q482"/>
  <c r="AF482" s="1"/>
  <c r="P482"/>
  <c r="O482"/>
  <c r="N482"/>
  <c r="M482"/>
  <c r="L482"/>
  <c r="K482"/>
  <c r="J482"/>
  <c r="I482"/>
  <c r="H482"/>
  <c r="G482"/>
  <c r="F482"/>
  <c r="E482"/>
  <c r="D482"/>
  <c r="C482"/>
  <c r="B482"/>
  <c r="A482"/>
  <c r="AD481"/>
  <c r="AC481"/>
  <c r="X481"/>
  <c r="W481"/>
  <c r="V481"/>
  <c r="T481"/>
  <c r="S481"/>
  <c r="R481"/>
  <c r="Q481"/>
  <c r="P481"/>
  <c r="O481"/>
  <c r="N481"/>
  <c r="M481"/>
  <c r="L481"/>
  <c r="K481"/>
  <c r="J481"/>
  <c r="I481"/>
  <c r="H481"/>
  <c r="G481"/>
  <c r="F481"/>
  <c r="E481"/>
  <c r="Y481" s="1"/>
  <c r="D481"/>
  <c r="C481"/>
  <c r="B481"/>
  <c r="A481"/>
  <c r="AF480"/>
  <c r="AE480"/>
  <c r="AD480"/>
  <c r="AB480"/>
  <c r="Z480"/>
  <c r="W480"/>
  <c r="T480"/>
  <c r="S480"/>
  <c r="R480"/>
  <c r="Q480"/>
  <c r="P480"/>
  <c r="O480"/>
  <c r="N480"/>
  <c r="M480"/>
  <c r="L480"/>
  <c r="K480"/>
  <c r="J480"/>
  <c r="I480"/>
  <c r="H480"/>
  <c r="G480"/>
  <c r="F480"/>
  <c r="E480"/>
  <c r="Y480" s="1"/>
  <c r="D480"/>
  <c r="C480"/>
  <c r="B480"/>
  <c r="A480"/>
  <c r="AE479"/>
  <c r="Y479"/>
  <c r="X479"/>
  <c r="T479"/>
  <c r="AF479" s="1"/>
  <c r="S479"/>
  <c r="R479"/>
  <c r="Q479"/>
  <c r="P479"/>
  <c r="O479"/>
  <c r="N479"/>
  <c r="M479"/>
  <c r="L479"/>
  <c r="K479"/>
  <c r="J479"/>
  <c r="I479"/>
  <c r="H479"/>
  <c r="G479"/>
  <c r="F479"/>
  <c r="E479"/>
  <c r="D479"/>
  <c r="AB479" s="1"/>
  <c r="AA479" s="1"/>
  <c r="C479"/>
  <c r="B479"/>
  <c r="A479"/>
  <c r="AF478"/>
  <c r="AD478"/>
  <c r="AC478"/>
  <c r="Y478"/>
  <c r="X478" s="1"/>
  <c r="W478"/>
  <c r="V478"/>
  <c r="T478"/>
  <c r="S478"/>
  <c r="R478"/>
  <c r="Q478"/>
  <c r="P478"/>
  <c r="O478"/>
  <c r="N478"/>
  <c r="M478"/>
  <c r="L478"/>
  <c r="K478"/>
  <c r="J478"/>
  <c r="I478"/>
  <c r="H478"/>
  <c r="G478"/>
  <c r="F478"/>
  <c r="E478"/>
  <c r="U478" s="1"/>
  <c r="D478"/>
  <c r="AB478" s="1"/>
  <c r="AA478" s="1"/>
  <c r="C478"/>
  <c r="B478"/>
  <c r="A478"/>
  <c r="AE477"/>
  <c r="AB477"/>
  <c r="T477"/>
  <c r="S477"/>
  <c r="R477"/>
  <c r="Q477"/>
  <c r="P477"/>
  <c r="O477"/>
  <c r="N477"/>
  <c r="M477"/>
  <c r="L477"/>
  <c r="K477"/>
  <c r="J477"/>
  <c r="I477"/>
  <c r="H477"/>
  <c r="G477"/>
  <c r="F477"/>
  <c r="E477"/>
  <c r="D477"/>
  <c r="C477"/>
  <c r="B477"/>
  <c r="A477"/>
  <c r="Y476"/>
  <c r="T476"/>
  <c r="AE476" s="1"/>
  <c r="S476"/>
  <c r="R476"/>
  <c r="Q476"/>
  <c r="Z476" s="1"/>
  <c r="P476"/>
  <c r="O476"/>
  <c r="N476"/>
  <c r="M476"/>
  <c r="L476"/>
  <c r="K476"/>
  <c r="J476"/>
  <c r="I476"/>
  <c r="H476"/>
  <c r="G476"/>
  <c r="F476"/>
  <c r="E476"/>
  <c r="X476" s="1"/>
  <c r="D476"/>
  <c r="AB476" s="1"/>
  <c r="AA476" s="1"/>
  <c r="C476"/>
  <c r="B476"/>
  <c r="A476"/>
  <c r="AD475"/>
  <c r="T475"/>
  <c r="AE475" s="1"/>
  <c r="S475"/>
  <c r="R475"/>
  <c r="Q475"/>
  <c r="P475"/>
  <c r="O475"/>
  <c r="N475"/>
  <c r="M475"/>
  <c r="L475"/>
  <c r="K475"/>
  <c r="J475"/>
  <c r="I475"/>
  <c r="H475"/>
  <c r="G475"/>
  <c r="F475"/>
  <c r="E475"/>
  <c r="D475"/>
  <c r="AB475" s="1"/>
  <c r="AA475" s="1"/>
  <c r="C475"/>
  <c r="B475"/>
  <c r="A475"/>
  <c r="AE474"/>
  <c r="AC474"/>
  <c r="AB474"/>
  <c r="AA474" s="1"/>
  <c r="X474"/>
  <c r="W474"/>
  <c r="V474"/>
  <c r="T474"/>
  <c r="AF474" s="1"/>
  <c r="S474"/>
  <c r="R474"/>
  <c r="Q474"/>
  <c r="P474"/>
  <c r="O474"/>
  <c r="N474"/>
  <c r="M474"/>
  <c r="L474"/>
  <c r="K474"/>
  <c r="J474"/>
  <c r="I474"/>
  <c r="H474"/>
  <c r="G474"/>
  <c r="F474"/>
  <c r="E474"/>
  <c r="AD474" s="1"/>
  <c r="D474"/>
  <c r="C474"/>
  <c r="B474"/>
  <c r="A474"/>
  <c r="AB473"/>
  <c r="Z473"/>
  <c r="V473"/>
  <c r="T473"/>
  <c r="S473"/>
  <c r="R473"/>
  <c r="Q473"/>
  <c r="AF473" s="1"/>
  <c r="P473"/>
  <c r="O473"/>
  <c r="N473"/>
  <c r="AE473" s="1"/>
  <c r="M473"/>
  <c r="L473"/>
  <c r="K473"/>
  <c r="J473"/>
  <c r="I473"/>
  <c r="H473"/>
  <c r="G473"/>
  <c r="F473"/>
  <c r="E473"/>
  <c r="Y473" s="1"/>
  <c r="D473"/>
  <c r="C473"/>
  <c r="B473"/>
  <c r="A473"/>
  <c r="AE472"/>
  <c r="Y472"/>
  <c r="V472"/>
  <c r="T472"/>
  <c r="AF472" s="1"/>
  <c r="S472"/>
  <c r="R472"/>
  <c r="Q472"/>
  <c r="P472"/>
  <c r="O472"/>
  <c r="N472"/>
  <c r="M472"/>
  <c r="L472"/>
  <c r="K472"/>
  <c r="J472"/>
  <c r="I472"/>
  <c r="H472"/>
  <c r="G472"/>
  <c r="F472"/>
  <c r="E472"/>
  <c r="D472"/>
  <c r="AB472" s="1"/>
  <c r="C472"/>
  <c r="B472"/>
  <c r="A472"/>
  <c r="AB471"/>
  <c r="AA471" s="1"/>
  <c r="W471"/>
  <c r="T471"/>
  <c r="S471"/>
  <c r="R471"/>
  <c r="Q471"/>
  <c r="P471"/>
  <c r="O471"/>
  <c r="N471"/>
  <c r="M471"/>
  <c r="L471"/>
  <c r="K471"/>
  <c r="J471"/>
  <c r="I471"/>
  <c r="H471"/>
  <c r="G471"/>
  <c r="F471"/>
  <c r="E471"/>
  <c r="Y471" s="1"/>
  <c r="D471"/>
  <c r="C471"/>
  <c r="B471"/>
  <c r="A471"/>
  <c r="AF470"/>
  <c r="AB470"/>
  <c r="Z470"/>
  <c r="W470"/>
  <c r="T470"/>
  <c r="S470"/>
  <c r="R470"/>
  <c r="Q470"/>
  <c r="P470"/>
  <c r="O470"/>
  <c r="N470"/>
  <c r="AE470" s="1"/>
  <c r="M470"/>
  <c r="L470"/>
  <c r="K470"/>
  <c r="J470"/>
  <c r="I470"/>
  <c r="H470"/>
  <c r="G470"/>
  <c r="F470"/>
  <c r="E470"/>
  <c r="D470"/>
  <c r="C470"/>
  <c r="B470"/>
  <c r="A470"/>
  <c r="V469"/>
  <c r="T469"/>
  <c r="S469"/>
  <c r="R469"/>
  <c r="Q469"/>
  <c r="P469"/>
  <c r="O469"/>
  <c r="N469"/>
  <c r="M469"/>
  <c r="L469"/>
  <c r="K469"/>
  <c r="J469"/>
  <c r="I469"/>
  <c r="H469"/>
  <c r="G469"/>
  <c r="F469"/>
  <c r="E469"/>
  <c r="Y469" s="1"/>
  <c r="D469"/>
  <c r="AB469" s="1"/>
  <c r="AA469" s="1"/>
  <c r="C469"/>
  <c r="B469"/>
  <c r="A469"/>
  <c r="AF468"/>
  <c r="Y468"/>
  <c r="W468"/>
  <c r="T468"/>
  <c r="AE468" s="1"/>
  <c r="S468"/>
  <c r="R468"/>
  <c r="Q468"/>
  <c r="P468"/>
  <c r="O468"/>
  <c r="N468"/>
  <c r="M468"/>
  <c r="L468"/>
  <c r="K468"/>
  <c r="J468"/>
  <c r="I468"/>
  <c r="H468"/>
  <c r="G468"/>
  <c r="F468"/>
  <c r="E468"/>
  <c r="D468"/>
  <c r="AB468" s="1"/>
  <c r="AA468" s="1"/>
  <c r="C468"/>
  <c r="B468"/>
  <c r="A468"/>
  <c r="AF467"/>
  <c r="AC467"/>
  <c r="AB467"/>
  <c r="AA467" s="1"/>
  <c r="X467"/>
  <c r="W467"/>
  <c r="V467"/>
  <c r="T467"/>
  <c r="S467"/>
  <c r="R467"/>
  <c r="Q467"/>
  <c r="P467"/>
  <c r="O467"/>
  <c r="N467"/>
  <c r="M467"/>
  <c r="L467"/>
  <c r="K467"/>
  <c r="J467"/>
  <c r="I467"/>
  <c r="H467"/>
  <c r="G467"/>
  <c r="F467"/>
  <c r="E467"/>
  <c r="AD467" s="1"/>
  <c r="D467"/>
  <c r="C467"/>
  <c r="B467"/>
  <c r="A467"/>
  <c r="Z466"/>
  <c r="T466"/>
  <c r="AE466" s="1"/>
  <c r="S466"/>
  <c r="R466"/>
  <c r="Q466"/>
  <c r="P466"/>
  <c r="O466"/>
  <c r="N466"/>
  <c r="M466"/>
  <c r="L466"/>
  <c r="K466"/>
  <c r="J466"/>
  <c r="I466"/>
  <c r="H466"/>
  <c r="G466"/>
  <c r="F466"/>
  <c r="E466"/>
  <c r="W466" s="1"/>
  <c r="D466"/>
  <c r="AB466" s="1"/>
  <c r="AA466" s="1"/>
  <c r="C466"/>
  <c r="B466"/>
  <c r="A466"/>
  <c r="AD465"/>
  <c r="AC465"/>
  <c r="X465"/>
  <c r="W465"/>
  <c r="V465"/>
  <c r="T465"/>
  <c r="AE465" s="1"/>
  <c r="S465"/>
  <c r="R465"/>
  <c r="Q465"/>
  <c r="P465"/>
  <c r="O465"/>
  <c r="N465"/>
  <c r="M465"/>
  <c r="L465"/>
  <c r="K465"/>
  <c r="J465"/>
  <c r="I465"/>
  <c r="H465"/>
  <c r="G465"/>
  <c r="F465"/>
  <c r="E465"/>
  <c r="Y465" s="1"/>
  <c r="D465"/>
  <c r="C465"/>
  <c r="B465"/>
  <c r="A465"/>
  <c r="AB464"/>
  <c r="AA464" s="1"/>
  <c r="T464"/>
  <c r="S464"/>
  <c r="R464"/>
  <c r="Q464"/>
  <c r="P464"/>
  <c r="O464"/>
  <c r="N464"/>
  <c r="AE464" s="1"/>
  <c r="M464"/>
  <c r="L464"/>
  <c r="K464"/>
  <c r="J464"/>
  <c r="I464"/>
  <c r="H464"/>
  <c r="G464"/>
  <c r="F464"/>
  <c r="E464"/>
  <c r="D464"/>
  <c r="C464"/>
  <c r="B464"/>
  <c r="A464"/>
  <c r="Y463"/>
  <c r="T463"/>
  <c r="AE463" s="1"/>
  <c r="S463"/>
  <c r="R463"/>
  <c r="Q463"/>
  <c r="Z463" s="1"/>
  <c r="P463"/>
  <c r="O463"/>
  <c r="N463"/>
  <c r="M463"/>
  <c r="L463"/>
  <c r="K463"/>
  <c r="J463"/>
  <c r="I463"/>
  <c r="H463"/>
  <c r="G463"/>
  <c r="F463"/>
  <c r="E463"/>
  <c r="V463" s="1"/>
  <c r="D463"/>
  <c r="AB463" s="1"/>
  <c r="AA463" s="1"/>
  <c r="C463"/>
  <c r="B463"/>
  <c r="A463"/>
  <c r="AD462"/>
  <c r="AC462"/>
  <c r="Y462"/>
  <c r="X462" s="1"/>
  <c r="W462"/>
  <c r="V462"/>
  <c r="T462"/>
  <c r="AE462" s="1"/>
  <c r="S462"/>
  <c r="R462"/>
  <c r="Q462"/>
  <c r="P462"/>
  <c r="O462"/>
  <c r="N462"/>
  <c r="M462"/>
  <c r="L462"/>
  <c r="K462"/>
  <c r="J462"/>
  <c r="I462"/>
  <c r="H462"/>
  <c r="G462"/>
  <c r="F462"/>
  <c r="E462"/>
  <c r="U462" s="1"/>
  <c r="D462"/>
  <c r="AB462" s="1"/>
  <c r="AA462" s="1"/>
  <c r="C462"/>
  <c r="B462"/>
  <c r="A462"/>
  <c r="X461"/>
  <c r="T461"/>
  <c r="S461"/>
  <c r="R461"/>
  <c r="Q461"/>
  <c r="Z461" s="1"/>
  <c r="Y461" s="1"/>
  <c r="P461"/>
  <c r="O461"/>
  <c r="N461"/>
  <c r="M461"/>
  <c r="L461"/>
  <c r="K461"/>
  <c r="J461"/>
  <c r="I461"/>
  <c r="H461"/>
  <c r="G461"/>
  <c r="F461"/>
  <c r="E461"/>
  <c r="D461"/>
  <c r="AB461" s="1"/>
  <c r="AA461" s="1"/>
  <c r="C461"/>
  <c r="B461"/>
  <c r="A461"/>
  <c r="AF460"/>
  <c r="AD460"/>
  <c r="AC460"/>
  <c r="X460"/>
  <c r="W460"/>
  <c r="V460"/>
  <c r="T460"/>
  <c r="AE460" s="1"/>
  <c r="S460"/>
  <c r="R460"/>
  <c r="Q460"/>
  <c r="P460"/>
  <c r="O460"/>
  <c r="N460"/>
  <c r="M460"/>
  <c r="L460"/>
  <c r="K460"/>
  <c r="J460"/>
  <c r="I460"/>
  <c r="H460"/>
  <c r="G460"/>
  <c r="F460"/>
  <c r="E460"/>
  <c r="Y460" s="1"/>
  <c r="D460"/>
  <c r="AB460" s="1"/>
  <c r="AA460" s="1"/>
  <c r="Z460" s="1"/>
  <c r="C460"/>
  <c r="B460"/>
  <c r="A460"/>
  <c r="AE459"/>
  <c r="AB459"/>
  <c r="Y459"/>
  <c r="T459"/>
  <c r="S459"/>
  <c r="R459"/>
  <c r="Q459"/>
  <c r="AF459" s="1"/>
  <c r="P459"/>
  <c r="O459"/>
  <c r="N459"/>
  <c r="M459"/>
  <c r="L459"/>
  <c r="K459"/>
  <c r="J459"/>
  <c r="I459"/>
  <c r="H459"/>
  <c r="G459"/>
  <c r="F459"/>
  <c r="E459"/>
  <c r="AD459" s="1"/>
  <c r="D459"/>
  <c r="C459"/>
  <c r="B459"/>
  <c r="A459"/>
  <c r="AE458"/>
  <c r="T458"/>
  <c r="S458"/>
  <c r="R458"/>
  <c r="Q458"/>
  <c r="Z458" s="1"/>
  <c r="P458"/>
  <c r="O458"/>
  <c r="N458"/>
  <c r="M458"/>
  <c r="L458"/>
  <c r="K458"/>
  <c r="J458"/>
  <c r="I458"/>
  <c r="H458"/>
  <c r="G458"/>
  <c r="F458"/>
  <c r="E458"/>
  <c r="AD458" s="1"/>
  <c r="D458"/>
  <c r="AB458" s="1"/>
  <c r="AA458" s="1"/>
  <c r="C458"/>
  <c r="B458"/>
  <c r="A458"/>
  <c r="AD457"/>
  <c r="AC457"/>
  <c r="Y457"/>
  <c r="X457"/>
  <c r="W457"/>
  <c r="T457"/>
  <c r="S457"/>
  <c r="R457"/>
  <c r="Q457"/>
  <c r="P457"/>
  <c r="O457"/>
  <c r="N457"/>
  <c r="M457"/>
  <c r="L457"/>
  <c r="K457"/>
  <c r="J457"/>
  <c r="I457"/>
  <c r="H457"/>
  <c r="G457"/>
  <c r="F457"/>
  <c r="E457"/>
  <c r="V457" s="1"/>
  <c r="U457" s="1"/>
  <c r="D457"/>
  <c r="AB457" s="1"/>
  <c r="AA457" s="1"/>
  <c r="C457"/>
  <c r="B457"/>
  <c r="A457"/>
  <c r="AF456"/>
  <c r="AD456"/>
  <c r="Y456"/>
  <c r="X456"/>
  <c r="V456"/>
  <c r="T456"/>
  <c r="AE456" s="1"/>
  <c r="S456"/>
  <c r="R456"/>
  <c r="Q456"/>
  <c r="P456"/>
  <c r="O456"/>
  <c r="N456"/>
  <c r="M456"/>
  <c r="L456"/>
  <c r="K456"/>
  <c r="J456"/>
  <c r="I456"/>
  <c r="H456"/>
  <c r="G456"/>
  <c r="F456"/>
  <c r="E456"/>
  <c r="D456"/>
  <c r="AB456" s="1"/>
  <c r="C456"/>
  <c r="B456"/>
  <c r="A456"/>
  <c r="AD455"/>
  <c r="AC455"/>
  <c r="Y455"/>
  <c r="X455"/>
  <c r="W455"/>
  <c r="T455"/>
  <c r="S455"/>
  <c r="R455"/>
  <c r="Q455"/>
  <c r="P455"/>
  <c r="O455"/>
  <c r="N455"/>
  <c r="M455"/>
  <c r="L455"/>
  <c r="K455"/>
  <c r="J455"/>
  <c r="I455"/>
  <c r="H455"/>
  <c r="G455"/>
  <c r="F455"/>
  <c r="E455"/>
  <c r="V455" s="1"/>
  <c r="D455"/>
  <c r="AB455" s="1"/>
  <c r="AA455" s="1"/>
  <c r="C455"/>
  <c r="B455"/>
  <c r="A455"/>
  <c r="AF454"/>
  <c r="AC454"/>
  <c r="AB454"/>
  <c r="Z454"/>
  <c r="X454"/>
  <c r="W454"/>
  <c r="T454"/>
  <c r="S454"/>
  <c r="R454"/>
  <c r="Q454"/>
  <c r="P454"/>
  <c r="O454"/>
  <c r="N454"/>
  <c r="AE454" s="1"/>
  <c r="M454"/>
  <c r="L454"/>
  <c r="K454"/>
  <c r="J454"/>
  <c r="I454"/>
  <c r="H454"/>
  <c r="G454"/>
  <c r="F454"/>
  <c r="E454"/>
  <c r="D454"/>
  <c r="C454"/>
  <c r="B454"/>
  <c r="A454"/>
  <c r="AE453"/>
  <c r="T453"/>
  <c r="S453"/>
  <c r="R453"/>
  <c r="Q453"/>
  <c r="Z453" s="1"/>
  <c r="P453"/>
  <c r="O453"/>
  <c r="N453"/>
  <c r="M453"/>
  <c r="L453"/>
  <c r="K453"/>
  <c r="J453"/>
  <c r="I453"/>
  <c r="H453"/>
  <c r="G453"/>
  <c r="F453"/>
  <c r="E453"/>
  <c r="AD453" s="1"/>
  <c r="D453"/>
  <c r="AB453" s="1"/>
  <c r="AA453" s="1"/>
  <c r="C453"/>
  <c r="B453"/>
  <c r="A453"/>
  <c r="AB452"/>
  <c r="AA452" s="1"/>
  <c r="W452"/>
  <c r="T452"/>
  <c r="S452"/>
  <c r="R452"/>
  <c r="Q452"/>
  <c r="AF452" s="1"/>
  <c r="P452"/>
  <c r="O452"/>
  <c r="N452"/>
  <c r="AE452" s="1"/>
  <c r="M452"/>
  <c r="L452"/>
  <c r="K452"/>
  <c r="J452"/>
  <c r="I452"/>
  <c r="H452"/>
  <c r="G452"/>
  <c r="F452"/>
  <c r="E452"/>
  <c r="V452" s="1"/>
  <c r="D452"/>
  <c r="C452"/>
  <c r="B452"/>
  <c r="A452"/>
  <c r="T451"/>
  <c r="S451"/>
  <c r="R451"/>
  <c r="Q451"/>
  <c r="Z451" s="1"/>
  <c r="P451"/>
  <c r="O451"/>
  <c r="N451"/>
  <c r="M451"/>
  <c r="L451"/>
  <c r="K451"/>
  <c r="J451"/>
  <c r="I451"/>
  <c r="H451"/>
  <c r="G451"/>
  <c r="F451"/>
  <c r="E451"/>
  <c r="AC451" s="1"/>
  <c r="D451"/>
  <c r="AB451" s="1"/>
  <c r="C451"/>
  <c r="B451"/>
  <c r="A451"/>
  <c r="AD450"/>
  <c r="AC450"/>
  <c r="Y450"/>
  <c r="X450"/>
  <c r="W450"/>
  <c r="T450"/>
  <c r="S450"/>
  <c r="R450"/>
  <c r="Q450"/>
  <c r="Z450" s="1"/>
  <c r="P450"/>
  <c r="O450"/>
  <c r="N450"/>
  <c r="M450"/>
  <c r="L450"/>
  <c r="K450"/>
  <c r="J450"/>
  <c r="I450"/>
  <c r="H450"/>
  <c r="G450"/>
  <c r="F450"/>
  <c r="E450"/>
  <c r="V450" s="1"/>
  <c r="U450" s="1"/>
  <c r="D450"/>
  <c r="AB450" s="1"/>
  <c r="AA450" s="1"/>
  <c r="C450"/>
  <c r="B450"/>
  <c r="A450"/>
  <c r="AD449"/>
  <c r="X449"/>
  <c r="T449"/>
  <c r="S449"/>
  <c r="R449"/>
  <c r="Q449"/>
  <c r="P449"/>
  <c r="O449"/>
  <c r="N449"/>
  <c r="M449"/>
  <c r="L449"/>
  <c r="K449"/>
  <c r="J449"/>
  <c r="I449"/>
  <c r="H449"/>
  <c r="G449"/>
  <c r="F449"/>
  <c r="E449"/>
  <c r="D449"/>
  <c r="C449"/>
  <c r="B449"/>
  <c r="A449"/>
  <c r="AF448"/>
  <c r="AE448"/>
  <c r="AB448"/>
  <c r="AA448" s="1"/>
  <c r="Z448" s="1"/>
  <c r="Y448"/>
  <c r="W448"/>
  <c r="T448"/>
  <c r="S448"/>
  <c r="R448"/>
  <c r="Q448"/>
  <c r="P448"/>
  <c r="O448"/>
  <c r="N448"/>
  <c r="M448"/>
  <c r="L448"/>
  <c r="K448"/>
  <c r="J448"/>
  <c r="I448"/>
  <c r="H448"/>
  <c r="G448"/>
  <c r="F448"/>
  <c r="E448"/>
  <c r="D448"/>
  <c r="C448"/>
  <c r="B448"/>
  <c r="A448"/>
  <c r="X447"/>
  <c r="T447"/>
  <c r="S447"/>
  <c r="R447"/>
  <c r="Q447"/>
  <c r="P447"/>
  <c r="O447"/>
  <c r="N447"/>
  <c r="M447"/>
  <c r="L447"/>
  <c r="K447"/>
  <c r="J447"/>
  <c r="I447"/>
  <c r="H447"/>
  <c r="G447"/>
  <c r="F447"/>
  <c r="E447"/>
  <c r="Y447" s="1"/>
  <c r="D447"/>
  <c r="AB447" s="1"/>
  <c r="AA447" s="1"/>
  <c r="C447"/>
  <c r="B447"/>
  <c r="A447"/>
  <c r="AF446"/>
  <c r="AD446"/>
  <c r="AC446"/>
  <c r="Y446"/>
  <c r="X446" s="1"/>
  <c r="W446"/>
  <c r="V446"/>
  <c r="T446"/>
  <c r="AE446" s="1"/>
  <c r="S446"/>
  <c r="R446"/>
  <c r="Q446"/>
  <c r="P446"/>
  <c r="O446"/>
  <c r="N446"/>
  <c r="M446"/>
  <c r="L446"/>
  <c r="K446"/>
  <c r="J446"/>
  <c r="I446"/>
  <c r="H446"/>
  <c r="G446"/>
  <c r="F446"/>
  <c r="E446"/>
  <c r="U446" s="1"/>
  <c r="D446"/>
  <c r="AB446" s="1"/>
  <c r="AA446" s="1"/>
  <c r="C446"/>
  <c r="B446"/>
  <c r="A446"/>
  <c r="AF445"/>
  <c r="AE445"/>
  <c r="AD445"/>
  <c r="Z445"/>
  <c r="Y445" s="1"/>
  <c r="X445"/>
  <c r="V445"/>
  <c r="T445"/>
  <c r="S445"/>
  <c r="R445"/>
  <c r="Q445"/>
  <c r="P445"/>
  <c r="O445"/>
  <c r="N445"/>
  <c r="M445"/>
  <c r="L445"/>
  <c r="K445"/>
  <c r="J445"/>
  <c r="I445"/>
  <c r="H445"/>
  <c r="G445"/>
  <c r="F445"/>
  <c r="E445"/>
  <c r="D445"/>
  <c r="AB445" s="1"/>
  <c r="C445"/>
  <c r="B445"/>
  <c r="A445"/>
  <c r="AF444"/>
  <c r="AD444"/>
  <c r="AC444"/>
  <c r="X444"/>
  <c r="W444"/>
  <c r="V444"/>
  <c r="T444"/>
  <c r="S444"/>
  <c r="R444"/>
  <c r="Q444"/>
  <c r="P444"/>
  <c r="O444"/>
  <c r="N444"/>
  <c r="M444"/>
  <c r="L444"/>
  <c r="K444"/>
  <c r="J444"/>
  <c r="I444"/>
  <c r="H444"/>
  <c r="G444"/>
  <c r="F444"/>
  <c r="E444"/>
  <c r="Y444" s="1"/>
  <c r="D444"/>
  <c r="AB444" s="1"/>
  <c r="AA444" s="1"/>
  <c r="Z444" s="1"/>
  <c r="C444"/>
  <c r="B444"/>
  <c r="A444"/>
  <c r="AD443"/>
  <c r="AB443"/>
  <c r="Y443"/>
  <c r="W443"/>
  <c r="V443"/>
  <c r="T443"/>
  <c r="S443"/>
  <c r="R443"/>
  <c r="Q443"/>
  <c r="AF443" s="1"/>
  <c r="P443"/>
  <c r="O443"/>
  <c r="N443"/>
  <c r="AE443" s="1"/>
  <c r="M443"/>
  <c r="L443"/>
  <c r="K443"/>
  <c r="J443"/>
  <c r="I443"/>
  <c r="H443"/>
  <c r="G443"/>
  <c r="F443"/>
  <c r="E443"/>
  <c r="D443"/>
  <c r="C443"/>
  <c r="B443"/>
  <c r="A443"/>
  <c r="AD442"/>
  <c r="AC442"/>
  <c r="Y442"/>
  <c r="X442"/>
  <c r="V442"/>
  <c r="T442"/>
  <c r="AF442" s="1"/>
  <c r="S442"/>
  <c r="R442"/>
  <c r="Q442"/>
  <c r="Z442" s="1"/>
  <c r="P442"/>
  <c r="O442"/>
  <c r="N442"/>
  <c r="M442"/>
  <c r="L442"/>
  <c r="K442"/>
  <c r="J442"/>
  <c r="I442"/>
  <c r="H442"/>
  <c r="G442"/>
  <c r="F442"/>
  <c r="E442"/>
  <c r="W442" s="1"/>
  <c r="D442"/>
  <c r="AB442" s="1"/>
  <c r="AA442" s="1"/>
  <c r="C442"/>
  <c r="B442"/>
  <c r="A442"/>
  <c r="AF441"/>
  <c r="AD441"/>
  <c r="AC441"/>
  <c r="Y441"/>
  <c r="X441"/>
  <c r="W441"/>
  <c r="T441"/>
  <c r="S441"/>
  <c r="R441"/>
  <c r="Q441"/>
  <c r="Z441" s="1"/>
  <c r="P441"/>
  <c r="O441"/>
  <c r="N441"/>
  <c r="M441"/>
  <c r="L441"/>
  <c r="K441"/>
  <c r="J441"/>
  <c r="I441"/>
  <c r="H441"/>
  <c r="G441"/>
  <c r="F441"/>
  <c r="E441"/>
  <c r="V441" s="1"/>
  <c r="U441" s="1"/>
  <c r="D441"/>
  <c r="AB441" s="1"/>
  <c r="C441"/>
  <c r="B441"/>
  <c r="A441"/>
  <c r="AB440"/>
  <c r="AA440" s="1"/>
  <c r="T440"/>
  <c r="S440"/>
  <c r="R440"/>
  <c r="Q440"/>
  <c r="P440"/>
  <c r="O440"/>
  <c r="N440"/>
  <c r="AE440" s="1"/>
  <c r="M440"/>
  <c r="L440"/>
  <c r="K440"/>
  <c r="J440"/>
  <c r="I440"/>
  <c r="H440"/>
  <c r="G440"/>
  <c r="F440"/>
  <c r="E440"/>
  <c r="X440" s="1"/>
  <c r="D440"/>
  <c r="C440"/>
  <c r="B440"/>
  <c r="A440"/>
  <c r="AB439"/>
  <c r="AA439" s="1"/>
  <c r="T439"/>
  <c r="AE439" s="1"/>
  <c r="S439"/>
  <c r="R439"/>
  <c r="Q439"/>
  <c r="Z439" s="1"/>
  <c r="P439"/>
  <c r="O439"/>
  <c r="N439"/>
  <c r="M439"/>
  <c r="L439"/>
  <c r="K439"/>
  <c r="J439"/>
  <c r="I439"/>
  <c r="H439"/>
  <c r="G439"/>
  <c r="F439"/>
  <c r="E439"/>
  <c r="X439" s="1"/>
  <c r="D439"/>
  <c r="C439"/>
  <c r="B439"/>
  <c r="A439"/>
  <c r="AB438"/>
  <c r="AA438" s="1"/>
  <c r="T438"/>
  <c r="S438"/>
  <c r="R438"/>
  <c r="Q438"/>
  <c r="P438"/>
  <c r="O438"/>
  <c r="N438"/>
  <c r="AE438" s="1"/>
  <c r="M438"/>
  <c r="L438"/>
  <c r="K438"/>
  <c r="J438"/>
  <c r="I438"/>
  <c r="H438"/>
  <c r="G438"/>
  <c r="F438"/>
  <c r="E438"/>
  <c r="X438" s="1"/>
  <c r="D438"/>
  <c r="C438"/>
  <c r="B438"/>
  <c r="A438"/>
  <c r="AC437"/>
  <c r="X437"/>
  <c r="T437"/>
  <c r="S437"/>
  <c r="R437"/>
  <c r="Q437"/>
  <c r="P437"/>
  <c r="O437"/>
  <c r="N437"/>
  <c r="M437"/>
  <c r="L437"/>
  <c r="K437"/>
  <c r="J437"/>
  <c r="I437"/>
  <c r="H437"/>
  <c r="G437"/>
  <c r="F437"/>
  <c r="E437"/>
  <c r="D437"/>
  <c r="AB437" s="1"/>
  <c r="AA437" s="1"/>
  <c r="C437"/>
  <c r="B437"/>
  <c r="A437"/>
  <c r="AF436"/>
  <c r="AB436"/>
  <c r="AA436" s="1"/>
  <c r="Z436" s="1"/>
  <c r="Y436"/>
  <c r="V436"/>
  <c r="T436"/>
  <c r="S436"/>
  <c r="R436"/>
  <c r="Q436"/>
  <c r="P436"/>
  <c r="O436"/>
  <c r="N436"/>
  <c r="AE436" s="1"/>
  <c r="M436"/>
  <c r="L436"/>
  <c r="K436"/>
  <c r="J436"/>
  <c r="I436"/>
  <c r="H436"/>
  <c r="G436"/>
  <c r="F436"/>
  <c r="E436"/>
  <c r="D436"/>
  <c r="C436"/>
  <c r="B436"/>
  <c r="A436"/>
  <c r="Z435"/>
  <c r="V435"/>
  <c r="T435"/>
  <c r="AF435" s="1"/>
  <c r="S435"/>
  <c r="R435"/>
  <c r="Q435"/>
  <c r="P435"/>
  <c r="O435"/>
  <c r="N435"/>
  <c r="AE435" s="1"/>
  <c r="M435"/>
  <c r="L435"/>
  <c r="K435"/>
  <c r="J435"/>
  <c r="I435"/>
  <c r="H435"/>
  <c r="G435"/>
  <c r="F435"/>
  <c r="E435"/>
  <c r="Y435" s="1"/>
  <c r="D435"/>
  <c r="AB435" s="1"/>
  <c r="C435"/>
  <c r="B435"/>
  <c r="A435"/>
  <c r="AF434"/>
  <c r="AD434"/>
  <c r="AC434"/>
  <c r="Y434"/>
  <c r="X434"/>
  <c r="W434"/>
  <c r="T434"/>
  <c r="AE434" s="1"/>
  <c r="S434"/>
  <c r="R434"/>
  <c r="Q434"/>
  <c r="Z434" s="1"/>
  <c r="P434"/>
  <c r="O434"/>
  <c r="N434"/>
  <c r="M434"/>
  <c r="L434"/>
  <c r="K434"/>
  <c r="J434"/>
  <c r="I434"/>
  <c r="H434"/>
  <c r="G434"/>
  <c r="F434"/>
  <c r="E434"/>
  <c r="V434" s="1"/>
  <c r="U434" s="1"/>
  <c r="D434"/>
  <c r="AB434" s="1"/>
  <c r="AA434" s="1"/>
  <c r="C434"/>
  <c r="B434"/>
  <c r="A434"/>
  <c r="AE433"/>
  <c r="X433"/>
  <c r="W433"/>
  <c r="T433"/>
  <c r="S433"/>
  <c r="R433"/>
  <c r="Q433"/>
  <c r="P433"/>
  <c r="O433"/>
  <c r="N433"/>
  <c r="M433"/>
  <c r="L433"/>
  <c r="K433"/>
  <c r="J433"/>
  <c r="I433"/>
  <c r="H433"/>
  <c r="G433"/>
  <c r="F433"/>
  <c r="E433"/>
  <c r="D433"/>
  <c r="C433"/>
  <c r="B433"/>
  <c r="A433"/>
  <c r="AF432"/>
  <c r="AC432"/>
  <c r="AB432"/>
  <c r="Y432"/>
  <c r="W432"/>
  <c r="V432"/>
  <c r="T432"/>
  <c r="S432"/>
  <c r="R432"/>
  <c r="Q432"/>
  <c r="P432"/>
  <c r="O432"/>
  <c r="N432"/>
  <c r="AE432" s="1"/>
  <c r="M432"/>
  <c r="L432"/>
  <c r="K432"/>
  <c r="J432"/>
  <c r="I432"/>
  <c r="H432"/>
  <c r="G432"/>
  <c r="F432"/>
  <c r="E432"/>
  <c r="D432"/>
  <c r="C432"/>
  <c r="B432"/>
  <c r="A432"/>
  <c r="AD431"/>
  <c r="AC431"/>
  <c r="Y431"/>
  <c r="X431"/>
  <c r="V431"/>
  <c r="T431"/>
  <c r="AF431" s="1"/>
  <c r="S431"/>
  <c r="R431"/>
  <c r="Q431"/>
  <c r="Z431" s="1"/>
  <c r="P431"/>
  <c r="O431"/>
  <c r="N431"/>
  <c r="AE431" s="1"/>
  <c r="M431"/>
  <c r="L431"/>
  <c r="K431"/>
  <c r="J431"/>
  <c r="I431"/>
  <c r="H431"/>
  <c r="G431"/>
  <c r="F431"/>
  <c r="E431"/>
  <c r="W431" s="1"/>
  <c r="D431"/>
  <c r="AB431" s="1"/>
  <c r="C431"/>
  <c r="B431"/>
  <c r="A431"/>
  <c r="AF430"/>
  <c r="AD430"/>
  <c r="AC430"/>
  <c r="Y430"/>
  <c r="X430" s="1"/>
  <c r="W430"/>
  <c r="V430"/>
  <c r="T430"/>
  <c r="S430"/>
  <c r="R430"/>
  <c r="Q430"/>
  <c r="Z430" s="1"/>
  <c r="P430"/>
  <c r="O430"/>
  <c r="N430"/>
  <c r="M430"/>
  <c r="L430"/>
  <c r="K430"/>
  <c r="J430"/>
  <c r="I430"/>
  <c r="H430"/>
  <c r="G430"/>
  <c r="F430"/>
  <c r="E430"/>
  <c r="U430" s="1"/>
  <c r="D430"/>
  <c r="AB430" s="1"/>
  <c r="AA430" s="1"/>
  <c r="C430"/>
  <c r="B430"/>
  <c r="A430"/>
  <c r="AD429"/>
  <c r="AB429"/>
  <c r="T429"/>
  <c r="S429"/>
  <c r="R429"/>
  <c r="Q429"/>
  <c r="Z429" s="1"/>
  <c r="P429"/>
  <c r="O429"/>
  <c r="N429"/>
  <c r="AE429" s="1"/>
  <c r="M429"/>
  <c r="L429"/>
  <c r="K429"/>
  <c r="J429"/>
  <c r="I429"/>
  <c r="H429"/>
  <c r="G429"/>
  <c r="F429"/>
  <c r="E429"/>
  <c r="X429" s="1"/>
  <c r="D429"/>
  <c r="C429"/>
  <c r="B429"/>
  <c r="A429"/>
  <c r="AD428"/>
  <c r="AC428"/>
  <c r="X428"/>
  <c r="W428"/>
  <c r="V428"/>
  <c r="T428"/>
  <c r="S428"/>
  <c r="R428"/>
  <c r="Q428"/>
  <c r="P428"/>
  <c r="O428"/>
  <c r="N428"/>
  <c r="M428"/>
  <c r="L428"/>
  <c r="K428"/>
  <c r="J428"/>
  <c r="I428"/>
  <c r="H428"/>
  <c r="G428"/>
  <c r="F428"/>
  <c r="E428"/>
  <c r="Y428" s="1"/>
  <c r="D428"/>
  <c r="AB428" s="1"/>
  <c r="AA428" s="1"/>
  <c r="Z428" s="1"/>
  <c r="C428"/>
  <c r="B428"/>
  <c r="A428"/>
  <c r="AF427"/>
  <c r="AD427"/>
  <c r="AB427"/>
  <c r="Z427"/>
  <c r="W427"/>
  <c r="V427"/>
  <c r="T427"/>
  <c r="S427"/>
  <c r="R427"/>
  <c r="Q427"/>
  <c r="P427"/>
  <c r="O427"/>
  <c r="N427"/>
  <c r="AE427" s="1"/>
  <c r="M427"/>
  <c r="L427"/>
  <c r="K427"/>
  <c r="J427"/>
  <c r="I427"/>
  <c r="H427"/>
  <c r="G427"/>
  <c r="F427"/>
  <c r="E427"/>
  <c r="D427"/>
  <c r="C427"/>
  <c r="B427"/>
  <c r="A427"/>
  <c r="AD426"/>
  <c r="Z426"/>
  <c r="V426"/>
  <c r="T426"/>
  <c r="S426"/>
  <c r="R426"/>
  <c r="Q426"/>
  <c r="P426"/>
  <c r="O426"/>
  <c r="N426"/>
  <c r="M426"/>
  <c r="L426"/>
  <c r="K426"/>
  <c r="J426"/>
  <c r="I426"/>
  <c r="H426"/>
  <c r="G426"/>
  <c r="F426"/>
  <c r="E426"/>
  <c r="X426" s="1"/>
  <c r="D426"/>
  <c r="AB426" s="1"/>
  <c r="C426"/>
  <c r="B426"/>
  <c r="A426"/>
  <c r="AD425"/>
  <c r="AC425"/>
  <c r="Y425"/>
  <c r="X425"/>
  <c r="W425"/>
  <c r="T425"/>
  <c r="S425"/>
  <c r="R425"/>
  <c r="Q425"/>
  <c r="P425"/>
  <c r="O425"/>
  <c r="N425"/>
  <c r="M425"/>
  <c r="L425"/>
  <c r="K425"/>
  <c r="J425"/>
  <c r="I425"/>
  <c r="H425"/>
  <c r="G425"/>
  <c r="F425"/>
  <c r="E425"/>
  <c r="V425" s="1"/>
  <c r="U425" s="1"/>
  <c r="D425"/>
  <c r="AB425" s="1"/>
  <c r="AA425" s="1"/>
  <c r="C425"/>
  <c r="B425"/>
  <c r="A425"/>
  <c r="AF424"/>
  <c r="V424"/>
  <c r="T424"/>
  <c r="AE424" s="1"/>
  <c r="S424"/>
  <c r="R424"/>
  <c r="Q424"/>
  <c r="P424"/>
  <c r="O424"/>
  <c r="N424"/>
  <c r="M424"/>
  <c r="L424"/>
  <c r="K424"/>
  <c r="J424"/>
  <c r="I424"/>
  <c r="H424"/>
  <c r="G424"/>
  <c r="F424"/>
  <c r="E424"/>
  <c r="Y424" s="1"/>
  <c r="D424"/>
  <c r="AB424" s="1"/>
  <c r="AA424" s="1"/>
  <c r="Z424" s="1"/>
  <c r="C424"/>
  <c r="B424"/>
  <c r="A424"/>
  <c r="AB423"/>
  <c r="AA423" s="1"/>
  <c r="Y423"/>
  <c r="W423"/>
  <c r="T423"/>
  <c r="AE423" s="1"/>
  <c r="S423"/>
  <c r="R423"/>
  <c r="Q423"/>
  <c r="P423"/>
  <c r="O423"/>
  <c r="N423"/>
  <c r="M423"/>
  <c r="L423"/>
  <c r="K423"/>
  <c r="J423"/>
  <c r="I423"/>
  <c r="H423"/>
  <c r="G423"/>
  <c r="F423"/>
  <c r="E423"/>
  <c r="D423"/>
  <c r="C423"/>
  <c r="B423"/>
  <c r="A423"/>
  <c r="AF422"/>
  <c r="AB422"/>
  <c r="W422"/>
  <c r="T422"/>
  <c r="S422"/>
  <c r="R422"/>
  <c r="Q422"/>
  <c r="Z422" s="1"/>
  <c r="P422"/>
  <c r="O422"/>
  <c r="N422"/>
  <c r="AE422" s="1"/>
  <c r="M422"/>
  <c r="L422"/>
  <c r="K422"/>
  <c r="J422"/>
  <c r="I422"/>
  <c r="H422"/>
  <c r="G422"/>
  <c r="F422"/>
  <c r="E422"/>
  <c r="D422"/>
  <c r="C422"/>
  <c r="B422"/>
  <c r="A422"/>
  <c r="AE421"/>
  <c r="T421"/>
  <c r="S421"/>
  <c r="R421"/>
  <c r="Q421"/>
  <c r="Z421" s="1"/>
  <c r="P421"/>
  <c r="O421"/>
  <c r="N421"/>
  <c r="M421"/>
  <c r="L421"/>
  <c r="K421"/>
  <c r="J421"/>
  <c r="I421"/>
  <c r="H421"/>
  <c r="G421"/>
  <c r="F421"/>
  <c r="E421"/>
  <c r="D421"/>
  <c r="AB421" s="1"/>
  <c r="AA421" s="1"/>
  <c r="C421"/>
  <c r="B421"/>
  <c r="A421"/>
  <c r="AE420"/>
  <c r="AB420"/>
  <c r="AA420" s="1"/>
  <c r="T420"/>
  <c r="S420"/>
  <c r="R420"/>
  <c r="Q420"/>
  <c r="AF420" s="1"/>
  <c r="P420"/>
  <c r="O420"/>
  <c r="N420"/>
  <c r="M420"/>
  <c r="L420"/>
  <c r="K420"/>
  <c r="J420"/>
  <c r="I420"/>
  <c r="H420"/>
  <c r="G420"/>
  <c r="F420"/>
  <c r="E420"/>
  <c r="Y420" s="1"/>
  <c r="D420"/>
  <c r="C420"/>
  <c r="B420"/>
  <c r="A420"/>
  <c r="AE419"/>
  <c r="T419"/>
  <c r="S419"/>
  <c r="R419"/>
  <c r="Q419"/>
  <c r="Z419" s="1"/>
  <c r="P419"/>
  <c r="O419"/>
  <c r="N419"/>
  <c r="M419"/>
  <c r="L419"/>
  <c r="K419"/>
  <c r="J419"/>
  <c r="I419"/>
  <c r="H419"/>
  <c r="G419"/>
  <c r="F419"/>
  <c r="E419"/>
  <c r="Y419" s="1"/>
  <c r="D419"/>
  <c r="AB419" s="1"/>
  <c r="AA419" s="1"/>
  <c r="C419"/>
  <c r="B419"/>
  <c r="A419"/>
  <c r="AD418"/>
  <c r="AC418"/>
  <c r="Y418"/>
  <c r="X418"/>
  <c r="W418"/>
  <c r="T418"/>
  <c r="S418"/>
  <c r="R418"/>
  <c r="Q418"/>
  <c r="P418"/>
  <c r="O418"/>
  <c r="N418"/>
  <c r="M418"/>
  <c r="L418"/>
  <c r="K418"/>
  <c r="J418"/>
  <c r="I418"/>
  <c r="H418"/>
  <c r="G418"/>
  <c r="F418"/>
  <c r="E418"/>
  <c r="V418" s="1"/>
  <c r="U418" s="1"/>
  <c r="D418"/>
  <c r="AB418" s="1"/>
  <c r="AA418" s="1"/>
  <c r="C418"/>
  <c r="B418"/>
  <c r="A418"/>
  <c r="AF417"/>
  <c r="AE417"/>
  <c r="AD417"/>
  <c r="X417"/>
  <c r="W417"/>
  <c r="T417"/>
  <c r="S417"/>
  <c r="R417"/>
  <c r="Q417"/>
  <c r="Z417" s="1"/>
  <c r="P417"/>
  <c r="O417"/>
  <c r="N417"/>
  <c r="M417"/>
  <c r="L417"/>
  <c r="K417"/>
  <c r="J417"/>
  <c r="I417"/>
  <c r="H417"/>
  <c r="G417"/>
  <c r="F417"/>
  <c r="E417"/>
  <c r="D417"/>
  <c r="C417"/>
  <c r="B417"/>
  <c r="A417"/>
  <c r="AE416"/>
  <c r="AB416"/>
  <c r="V416"/>
  <c r="T416"/>
  <c r="S416"/>
  <c r="R416"/>
  <c r="Q416"/>
  <c r="AF416" s="1"/>
  <c r="P416"/>
  <c r="O416"/>
  <c r="N416"/>
  <c r="M416"/>
  <c r="L416"/>
  <c r="K416"/>
  <c r="J416"/>
  <c r="I416"/>
  <c r="H416"/>
  <c r="G416"/>
  <c r="F416"/>
  <c r="E416"/>
  <c r="W416" s="1"/>
  <c r="D416"/>
  <c r="C416"/>
  <c r="B416"/>
  <c r="A416"/>
  <c r="AD415"/>
  <c r="Z415"/>
  <c r="X415"/>
  <c r="V415"/>
  <c r="T415"/>
  <c r="S415"/>
  <c r="R415"/>
  <c r="Q415"/>
  <c r="P415"/>
  <c r="O415"/>
  <c r="N415"/>
  <c r="M415"/>
  <c r="L415"/>
  <c r="K415"/>
  <c r="J415"/>
  <c r="I415"/>
  <c r="H415"/>
  <c r="G415"/>
  <c r="F415"/>
  <c r="E415"/>
  <c r="D415"/>
  <c r="AB415" s="1"/>
  <c r="C415"/>
  <c r="B415"/>
  <c r="A415"/>
  <c r="AD414"/>
  <c r="AC414"/>
  <c r="Y414"/>
  <c r="X414" s="1"/>
  <c r="W414"/>
  <c r="V414"/>
  <c r="T414"/>
  <c r="S414"/>
  <c r="R414"/>
  <c r="Q414"/>
  <c r="P414"/>
  <c r="O414"/>
  <c r="N414"/>
  <c r="M414"/>
  <c r="L414"/>
  <c r="K414"/>
  <c r="J414"/>
  <c r="I414"/>
  <c r="H414"/>
  <c r="G414"/>
  <c r="F414"/>
  <c r="E414"/>
  <c r="U414" s="1"/>
  <c r="D414"/>
  <c r="AB414" s="1"/>
  <c r="AA414" s="1"/>
  <c r="C414"/>
  <c r="B414"/>
  <c r="A414"/>
  <c r="V413"/>
  <c r="T413"/>
  <c r="S413"/>
  <c r="R413"/>
  <c r="Q413"/>
  <c r="P413"/>
  <c r="O413"/>
  <c r="N413"/>
  <c r="M413"/>
  <c r="L413"/>
  <c r="K413"/>
  <c r="J413"/>
  <c r="I413"/>
  <c r="H413"/>
  <c r="G413"/>
  <c r="F413"/>
  <c r="E413"/>
  <c r="D413"/>
  <c r="AB413" s="1"/>
  <c r="AA413" s="1"/>
  <c r="C413"/>
  <c r="B413"/>
  <c r="A413"/>
  <c r="AF412"/>
  <c r="AD412"/>
  <c r="AC412"/>
  <c r="X412"/>
  <c r="W412"/>
  <c r="V412"/>
  <c r="T412"/>
  <c r="AE412" s="1"/>
  <c r="S412"/>
  <c r="R412"/>
  <c r="Q412"/>
  <c r="P412"/>
  <c r="O412"/>
  <c r="N412"/>
  <c r="M412"/>
  <c r="L412"/>
  <c r="K412"/>
  <c r="J412"/>
  <c r="I412"/>
  <c r="H412"/>
  <c r="G412"/>
  <c r="F412"/>
  <c r="E412"/>
  <c r="Y412" s="1"/>
  <c r="D412"/>
  <c r="AB412" s="1"/>
  <c r="AA412" s="1"/>
  <c r="Z412" s="1"/>
  <c r="C412"/>
  <c r="B412"/>
  <c r="A412"/>
  <c r="AB411"/>
  <c r="Z411"/>
  <c r="V411"/>
  <c r="T411"/>
  <c r="S411"/>
  <c r="R411"/>
  <c r="Q411"/>
  <c r="AF411" s="1"/>
  <c r="P411"/>
  <c r="O411"/>
  <c r="N411"/>
  <c r="AE411" s="1"/>
  <c r="M411"/>
  <c r="L411"/>
  <c r="K411"/>
  <c r="J411"/>
  <c r="I411"/>
  <c r="H411"/>
  <c r="G411"/>
  <c r="F411"/>
  <c r="E411"/>
  <c r="Y411" s="1"/>
  <c r="D411"/>
  <c r="C411"/>
  <c r="B411"/>
  <c r="A411"/>
  <c r="Z410"/>
  <c r="Y410"/>
  <c r="V410"/>
  <c r="T410"/>
  <c r="AF410" s="1"/>
  <c r="S410"/>
  <c r="R410"/>
  <c r="Q410"/>
  <c r="P410"/>
  <c r="O410"/>
  <c r="N410"/>
  <c r="M410"/>
  <c r="L410"/>
  <c r="K410"/>
  <c r="J410"/>
  <c r="I410"/>
  <c r="H410"/>
  <c r="G410"/>
  <c r="F410"/>
  <c r="E410"/>
  <c r="D410"/>
  <c r="AB410" s="1"/>
  <c r="C410"/>
  <c r="B410"/>
  <c r="A410"/>
  <c r="AF409"/>
  <c r="AD409"/>
  <c r="AC409"/>
  <c r="Y409"/>
  <c r="X409"/>
  <c r="W409"/>
  <c r="T409"/>
  <c r="AE409" s="1"/>
  <c r="S409"/>
  <c r="R409"/>
  <c r="Q409"/>
  <c r="Z409" s="1"/>
  <c r="P409"/>
  <c r="O409"/>
  <c r="N409"/>
  <c r="M409"/>
  <c r="L409"/>
  <c r="K409"/>
  <c r="J409"/>
  <c r="I409"/>
  <c r="H409"/>
  <c r="G409"/>
  <c r="F409"/>
  <c r="E409"/>
  <c r="V409" s="1"/>
  <c r="U409" s="1"/>
  <c r="D409"/>
  <c r="AB409" s="1"/>
  <c r="AA409" s="1"/>
  <c r="C409"/>
  <c r="B409"/>
  <c r="A409"/>
  <c r="AE408"/>
  <c r="Y408"/>
  <c r="T408"/>
  <c r="AF408" s="1"/>
  <c r="S408"/>
  <c r="R408"/>
  <c r="Q408"/>
  <c r="P408"/>
  <c r="O408"/>
  <c r="N408"/>
  <c r="M408"/>
  <c r="L408"/>
  <c r="K408"/>
  <c r="J408"/>
  <c r="I408"/>
  <c r="H408"/>
  <c r="G408"/>
  <c r="F408"/>
  <c r="E408"/>
  <c r="D408"/>
  <c r="AB408" s="1"/>
  <c r="AA408" s="1"/>
  <c r="Z408" s="1"/>
  <c r="C408"/>
  <c r="B408"/>
  <c r="A408"/>
  <c r="AD407"/>
  <c r="Y407"/>
  <c r="T407"/>
  <c r="AE407" s="1"/>
  <c r="S407"/>
  <c r="R407"/>
  <c r="Q407"/>
  <c r="P407"/>
  <c r="O407"/>
  <c r="N407"/>
  <c r="M407"/>
  <c r="L407"/>
  <c r="K407"/>
  <c r="J407"/>
  <c r="I407"/>
  <c r="H407"/>
  <c r="G407"/>
  <c r="F407"/>
  <c r="E407"/>
  <c r="D407"/>
  <c r="AB407" s="1"/>
  <c r="AA407" s="1"/>
  <c r="C407"/>
  <c r="B407"/>
  <c r="A407"/>
  <c r="AB406"/>
  <c r="Z406"/>
  <c r="W406"/>
  <c r="T406"/>
  <c r="S406"/>
  <c r="R406"/>
  <c r="Q406"/>
  <c r="AF406" s="1"/>
  <c r="P406"/>
  <c r="O406"/>
  <c r="N406"/>
  <c r="AE406" s="1"/>
  <c r="M406"/>
  <c r="L406"/>
  <c r="K406"/>
  <c r="J406"/>
  <c r="I406"/>
  <c r="H406"/>
  <c r="G406"/>
  <c r="F406"/>
  <c r="E406"/>
  <c r="X406" s="1"/>
  <c r="D406"/>
  <c r="C406"/>
  <c r="B406"/>
  <c r="A406"/>
  <c r="AE405"/>
  <c r="AC405"/>
  <c r="T405"/>
  <c r="S405"/>
  <c r="R405"/>
  <c r="Q405"/>
  <c r="Z405" s="1"/>
  <c r="P405"/>
  <c r="O405"/>
  <c r="N405"/>
  <c r="M405"/>
  <c r="L405"/>
  <c r="K405"/>
  <c r="J405"/>
  <c r="I405"/>
  <c r="H405"/>
  <c r="G405"/>
  <c r="F405"/>
  <c r="E405"/>
  <c r="Y405" s="1"/>
  <c r="D405"/>
  <c r="AB405" s="1"/>
  <c r="AA405" s="1"/>
  <c r="C405"/>
  <c r="B405"/>
  <c r="A405"/>
  <c r="AE404"/>
  <c r="AB404"/>
  <c r="AA404" s="1"/>
  <c r="Z404" s="1"/>
  <c r="T404"/>
  <c r="S404"/>
  <c r="R404"/>
  <c r="Q404"/>
  <c r="AF404" s="1"/>
  <c r="P404"/>
  <c r="O404"/>
  <c r="N404"/>
  <c r="M404"/>
  <c r="L404"/>
  <c r="K404"/>
  <c r="J404"/>
  <c r="I404"/>
  <c r="H404"/>
  <c r="G404"/>
  <c r="F404"/>
  <c r="E404"/>
  <c r="W404" s="1"/>
  <c r="D404"/>
  <c r="C404"/>
  <c r="B404"/>
  <c r="A404"/>
  <c r="Z403"/>
  <c r="T403"/>
  <c r="S403"/>
  <c r="R403"/>
  <c r="Q403"/>
  <c r="P403"/>
  <c r="O403"/>
  <c r="N403"/>
  <c r="M403"/>
  <c r="L403"/>
  <c r="K403"/>
  <c r="J403"/>
  <c r="I403"/>
  <c r="H403"/>
  <c r="G403"/>
  <c r="F403"/>
  <c r="E403"/>
  <c r="X403" s="1"/>
  <c r="D403"/>
  <c r="AB403" s="1"/>
  <c r="AA403" s="1"/>
  <c r="C403"/>
  <c r="B403"/>
  <c r="A403"/>
  <c r="AD402"/>
  <c r="AC402"/>
  <c r="Y402"/>
  <c r="X402"/>
  <c r="W402" s="1"/>
  <c r="V402"/>
  <c r="T402"/>
  <c r="S402"/>
  <c r="R402"/>
  <c r="Q402"/>
  <c r="P402"/>
  <c r="O402"/>
  <c r="N402"/>
  <c r="M402"/>
  <c r="L402"/>
  <c r="K402"/>
  <c r="J402"/>
  <c r="I402"/>
  <c r="H402"/>
  <c r="G402"/>
  <c r="F402"/>
  <c r="E402"/>
  <c r="U402" s="1"/>
  <c r="D402"/>
  <c r="AB402" s="1"/>
  <c r="AA402" s="1"/>
  <c r="C402"/>
  <c r="B402"/>
  <c r="A402"/>
  <c r="AE401"/>
  <c r="X401"/>
  <c r="T401"/>
  <c r="S401"/>
  <c r="R401"/>
  <c r="Q401"/>
  <c r="Z401" s="1"/>
  <c r="P401"/>
  <c r="O401"/>
  <c r="N401"/>
  <c r="M401"/>
  <c r="L401"/>
  <c r="K401"/>
  <c r="J401"/>
  <c r="I401"/>
  <c r="H401"/>
  <c r="G401"/>
  <c r="F401"/>
  <c r="E401"/>
  <c r="AD401" s="1"/>
  <c r="D401"/>
  <c r="C401"/>
  <c r="B401"/>
  <c r="A401"/>
  <c r="AE400"/>
  <c r="AB400"/>
  <c r="AA400" s="1"/>
  <c r="W400"/>
  <c r="T400"/>
  <c r="S400"/>
  <c r="R400"/>
  <c r="Q400"/>
  <c r="AF400" s="1"/>
  <c r="P400"/>
  <c r="O400"/>
  <c r="N400"/>
  <c r="M400"/>
  <c r="L400"/>
  <c r="K400"/>
  <c r="J400"/>
  <c r="I400"/>
  <c r="H400"/>
  <c r="G400"/>
  <c r="F400"/>
  <c r="E400"/>
  <c r="D400"/>
  <c r="C400"/>
  <c r="B400"/>
  <c r="A400"/>
  <c r="X399"/>
  <c r="T399"/>
  <c r="S399"/>
  <c r="R399"/>
  <c r="Q399"/>
  <c r="Z399" s="1"/>
  <c r="P399"/>
  <c r="O399"/>
  <c r="N399"/>
  <c r="M399"/>
  <c r="L399"/>
  <c r="K399"/>
  <c r="J399"/>
  <c r="I399"/>
  <c r="H399"/>
  <c r="G399"/>
  <c r="F399"/>
  <c r="E399"/>
  <c r="D399"/>
  <c r="AB399" s="1"/>
  <c r="C399"/>
  <c r="B399"/>
  <c r="A399"/>
  <c r="AD398"/>
  <c r="AC398"/>
  <c r="Y398"/>
  <c r="X398" s="1"/>
  <c r="W398"/>
  <c r="V398"/>
  <c r="T398"/>
  <c r="S398"/>
  <c r="R398"/>
  <c r="Q398"/>
  <c r="P398"/>
  <c r="O398"/>
  <c r="N398"/>
  <c r="M398"/>
  <c r="L398"/>
  <c r="K398"/>
  <c r="J398"/>
  <c r="I398"/>
  <c r="H398"/>
  <c r="G398"/>
  <c r="F398"/>
  <c r="E398"/>
  <c r="U398" s="1"/>
  <c r="D398"/>
  <c r="AB398" s="1"/>
  <c r="AA398" s="1"/>
  <c r="C398"/>
  <c r="B398"/>
  <c r="A398"/>
  <c r="AD397"/>
  <c r="V397"/>
  <c r="T397"/>
  <c r="AE397" s="1"/>
  <c r="S397"/>
  <c r="R397"/>
  <c r="Q397"/>
  <c r="P397"/>
  <c r="O397"/>
  <c r="N397"/>
  <c r="M397"/>
  <c r="L397"/>
  <c r="K397"/>
  <c r="J397"/>
  <c r="I397"/>
  <c r="H397"/>
  <c r="G397"/>
  <c r="F397"/>
  <c r="E397"/>
  <c r="X397" s="1"/>
  <c r="D397"/>
  <c r="AB397" s="1"/>
  <c r="AA397" s="1"/>
  <c r="C397"/>
  <c r="B397"/>
  <c r="A397"/>
  <c r="AF396"/>
  <c r="AD396"/>
  <c r="AC396"/>
  <c r="X396"/>
  <c r="W396"/>
  <c r="V396"/>
  <c r="T396"/>
  <c r="AE396" s="1"/>
  <c r="S396"/>
  <c r="R396"/>
  <c r="Q396"/>
  <c r="P396"/>
  <c r="O396"/>
  <c r="N396"/>
  <c r="M396"/>
  <c r="L396"/>
  <c r="K396"/>
  <c r="J396"/>
  <c r="I396"/>
  <c r="H396"/>
  <c r="G396"/>
  <c r="F396"/>
  <c r="E396"/>
  <c r="Y396" s="1"/>
  <c r="D396"/>
  <c r="AB396" s="1"/>
  <c r="AA396" s="1"/>
  <c r="Z396" s="1"/>
  <c r="C396"/>
  <c r="B396"/>
  <c r="A396"/>
  <c r="AB395"/>
  <c r="Y395"/>
  <c r="V395"/>
  <c r="T395"/>
  <c r="S395"/>
  <c r="R395"/>
  <c r="Q395"/>
  <c r="AF395" s="1"/>
  <c r="P395"/>
  <c r="O395"/>
  <c r="N395"/>
  <c r="AE395" s="1"/>
  <c r="M395"/>
  <c r="L395"/>
  <c r="K395"/>
  <c r="J395"/>
  <c r="I395"/>
  <c r="H395"/>
  <c r="G395"/>
  <c r="F395"/>
  <c r="E395"/>
  <c r="AD395" s="1"/>
  <c r="D395"/>
  <c r="C395"/>
  <c r="B395"/>
  <c r="A395"/>
  <c r="AC394"/>
  <c r="Y394"/>
  <c r="V394"/>
  <c r="T394"/>
  <c r="AF394" s="1"/>
  <c r="S394"/>
  <c r="R394"/>
  <c r="Q394"/>
  <c r="Z394" s="1"/>
  <c r="P394"/>
  <c r="O394"/>
  <c r="N394"/>
  <c r="M394"/>
  <c r="L394"/>
  <c r="K394"/>
  <c r="J394"/>
  <c r="I394"/>
  <c r="H394"/>
  <c r="G394"/>
  <c r="F394"/>
  <c r="E394"/>
  <c r="W394" s="1"/>
  <c r="D394"/>
  <c r="AB394" s="1"/>
  <c r="C394"/>
  <c r="B394"/>
  <c r="A394"/>
  <c r="AF393"/>
  <c r="AD393"/>
  <c r="AC393"/>
  <c r="Y393"/>
  <c r="X393"/>
  <c r="W393"/>
  <c r="T393"/>
  <c r="AE393" s="1"/>
  <c r="S393"/>
  <c r="R393"/>
  <c r="Q393"/>
  <c r="Z393" s="1"/>
  <c r="P393"/>
  <c r="O393"/>
  <c r="N393"/>
  <c r="M393"/>
  <c r="L393"/>
  <c r="K393"/>
  <c r="J393"/>
  <c r="I393"/>
  <c r="H393"/>
  <c r="G393"/>
  <c r="F393"/>
  <c r="E393"/>
  <c r="V393" s="1"/>
  <c r="U393" s="1"/>
  <c r="D393"/>
  <c r="AB393" s="1"/>
  <c r="AA393" s="1"/>
  <c r="C393"/>
  <c r="B393"/>
  <c r="A393"/>
  <c r="AE392"/>
  <c r="AB392"/>
  <c r="AA392" s="1"/>
  <c r="Z392" s="1"/>
  <c r="X392"/>
  <c r="T392"/>
  <c r="AF392" s="1"/>
  <c r="S392"/>
  <c r="R392"/>
  <c r="Q392"/>
  <c r="P392"/>
  <c r="O392"/>
  <c r="N392"/>
  <c r="M392"/>
  <c r="L392"/>
  <c r="K392"/>
  <c r="J392"/>
  <c r="I392"/>
  <c r="H392"/>
  <c r="G392"/>
  <c r="F392"/>
  <c r="E392"/>
  <c r="D392"/>
  <c r="C392"/>
  <c r="B392"/>
  <c r="A392"/>
  <c r="AD391"/>
  <c r="AB391"/>
  <c r="AA391" s="1"/>
  <c r="X391"/>
  <c r="T391"/>
  <c r="AE391" s="1"/>
  <c r="S391"/>
  <c r="R391"/>
  <c r="Q391"/>
  <c r="Z391" s="1"/>
  <c r="P391"/>
  <c r="O391"/>
  <c r="N391"/>
  <c r="M391"/>
  <c r="L391"/>
  <c r="K391"/>
  <c r="J391"/>
  <c r="I391"/>
  <c r="H391"/>
  <c r="G391"/>
  <c r="F391"/>
  <c r="E391"/>
  <c r="D391"/>
  <c r="C391"/>
  <c r="B391"/>
  <c r="A391"/>
  <c r="AE390"/>
  <c r="AB390"/>
  <c r="AA390" s="1"/>
  <c r="X390"/>
  <c r="T390"/>
  <c r="S390"/>
  <c r="R390"/>
  <c r="Q390"/>
  <c r="P390"/>
  <c r="O390"/>
  <c r="N390"/>
  <c r="M390"/>
  <c r="L390"/>
  <c r="K390"/>
  <c r="J390"/>
  <c r="I390"/>
  <c r="H390"/>
  <c r="G390"/>
  <c r="F390"/>
  <c r="E390"/>
  <c r="D390"/>
  <c r="C390"/>
  <c r="B390"/>
  <c r="A390"/>
  <c r="AD389"/>
  <c r="Y389"/>
  <c r="X389"/>
  <c r="T389"/>
  <c r="S389"/>
  <c r="R389"/>
  <c r="Q389"/>
  <c r="P389"/>
  <c r="O389"/>
  <c r="N389"/>
  <c r="M389"/>
  <c r="L389"/>
  <c r="K389"/>
  <c r="J389"/>
  <c r="I389"/>
  <c r="H389"/>
  <c r="G389"/>
  <c r="F389"/>
  <c r="E389"/>
  <c r="W389" s="1"/>
  <c r="D389"/>
  <c r="AB389" s="1"/>
  <c r="AA389" s="1"/>
  <c r="C389"/>
  <c r="B389"/>
  <c r="A389"/>
  <c r="AF388"/>
  <c r="AC388"/>
  <c r="AB388"/>
  <c r="Y388"/>
  <c r="W388"/>
  <c r="V388"/>
  <c r="T388"/>
  <c r="S388"/>
  <c r="R388"/>
  <c r="Q388"/>
  <c r="P388"/>
  <c r="O388"/>
  <c r="N388"/>
  <c r="AE388" s="1"/>
  <c r="M388"/>
  <c r="L388"/>
  <c r="K388"/>
  <c r="J388"/>
  <c r="I388"/>
  <c r="H388"/>
  <c r="G388"/>
  <c r="F388"/>
  <c r="E388"/>
  <c r="D388"/>
  <c r="C388"/>
  <c r="B388"/>
  <c r="A388"/>
  <c r="AD387"/>
  <c r="AC387"/>
  <c r="Y387"/>
  <c r="X387"/>
  <c r="V387"/>
  <c r="T387"/>
  <c r="AF387" s="1"/>
  <c r="S387"/>
  <c r="R387"/>
  <c r="Q387"/>
  <c r="P387"/>
  <c r="O387"/>
  <c r="N387"/>
  <c r="M387"/>
  <c r="L387"/>
  <c r="K387"/>
  <c r="J387"/>
  <c r="I387"/>
  <c r="H387"/>
  <c r="G387"/>
  <c r="F387"/>
  <c r="E387"/>
  <c r="W387" s="1"/>
  <c r="D387"/>
  <c r="AB387" s="1"/>
  <c r="AA387" s="1"/>
  <c r="C387"/>
  <c r="B387"/>
  <c r="A387"/>
  <c r="AF386"/>
  <c r="AD386"/>
  <c r="AC386"/>
  <c r="Y386"/>
  <c r="X386"/>
  <c r="W386"/>
  <c r="T386"/>
  <c r="S386"/>
  <c r="R386"/>
  <c r="Q386"/>
  <c r="Z386" s="1"/>
  <c r="P386"/>
  <c r="O386"/>
  <c r="N386"/>
  <c r="M386"/>
  <c r="L386"/>
  <c r="K386"/>
  <c r="J386"/>
  <c r="I386"/>
  <c r="H386"/>
  <c r="G386"/>
  <c r="F386"/>
  <c r="E386"/>
  <c r="V386" s="1"/>
  <c r="U386" s="1"/>
  <c r="D386"/>
  <c r="AB386" s="1"/>
  <c r="AA386" s="1"/>
  <c r="C386"/>
  <c r="B386"/>
  <c r="A386"/>
  <c r="W385"/>
  <c r="T385"/>
  <c r="AF385" s="1"/>
  <c r="S385"/>
  <c r="R385"/>
  <c r="Q385"/>
  <c r="P385"/>
  <c r="O385"/>
  <c r="N385"/>
  <c r="M385"/>
  <c r="L385"/>
  <c r="K385"/>
  <c r="J385"/>
  <c r="I385"/>
  <c r="H385"/>
  <c r="G385"/>
  <c r="F385"/>
  <c r="E385"/>
  <c r="X385" s="1"/>
  <c r="D385"/>
  <c r="C385"/>
  <c r="B385"/>
  <c r="A385"/>
  <c r="AF384"/>
  <c r="AC384"/>
  <c r="AB384"/>
  <c r="Y384"/>
  <c r="V384"/>
  <c r="T384"/>
  <c r="S384"/>
  <c r="R384"/>
  <c r="Q384"/>
  <c r="P384"/>
  <c r="O384"/>
  <c r="N384"/>
  <c r="AE384" s="1"/>
  <c r="M384"/>
  <c r="L384"/>
  <c r="K384"/>
  <c r="J384"/>
  <c r="I384"/>
  <c r="H384"/>
  <c r="G384"/>
  <c r="F384"/>
  <c r="E384"/>
  <c r="W384" s="1"/>
  <c r="D384"/>
  <c r="C384"/>
  <c r="B384"/>
  <c r="A384"/>
  <c r="AC383"/>
  <c r="Y383"/>
  <c r="V383"/>
  <c r="T383"/>
  <c r="AF383" s="1"/>
  <c r="S383"/>
  <c r="R383"/>
  <c r="Q383"/>
  <c r="Z383" s="1"/>
  <c r="P383"/>
  <c r="O383"/>
  <c r="N383"/>
  <c r="M383"/>
  <c r="L383"/>
  <c r="K383"/>
  <c r="J383"/>
  <c r="I383"/>
  <c r="H383"/>
  <c r="G383"/>
  <c r="F383"/>
  <c r="E383"/>
  <c r="W383" s="1"/>
  <c r="D383"/>
  <c r="AB383" s="1"/>
  <c r="C383"/>
  <c r="B383"/>
  <c r="A383"/>
  <c r="AF382"/>
  <c r="AD382"/>
  <c r="AC382"/>
  <c r="Y382"/>
  <c r="X382" s="1"/>
  <c r="W382"/>
  <c r="V382"/>
  <c r="T382"/>
  <c r="AE382" s="1"/>
  <c r="S382"/>
  <c r="R382"/>
  <c r="Q382"/>
  <c r="Z382" s="1"/>
  <c r="P382"/>
  <c r="O382"/>
  <c r="N382"/>
  <c r="M382"/>
  <c r="L382"/>
  <c r="K382"/>
  <c r="J382"/>
  <c r="I382"/>
  <c r="H382"/>
  <c r="G382"/>
  <c r="F382"/>
  <c r="E382"/>
  <c r="U382" s="1"/>
  <c r="D382"/>
  <c r="AB382" s="1"/>
  <c r="AA382" s="1"/>
  <c r="C382"/>
  <c r="B382"/>
  <c r="A382"/>
  <c r="AE381"/>
  <c r="AB381"/>
  <c r="AA381" s="1"/>
  <c r="X381"/>
  <c r="T381"/>
  <c r="AF381" s="1"/>
  <c r="S381"/>
  <c r="R381"/>
  <c r="Q381"/>
  <c r="Z381" s="1"/>
  <c r="P381"/>
  <c r="O381"/>
  <c r="N381"/>
  <c r="M381"/>
  <c r="L381"/>
  <c r="K381"/>
  <c r="J381"/>
  <c r="I381"/>
  <c r="H381"/>
  <c r="G381"/>
  <c r="F381"/>
  <c r="E381"/>
  <c r="D381"/>
  <c r="C381"/>
  <c r="B381"/>
  <c r="A381"/>
  <c r="AD380"/>
  <c r="AC380"/>
  <c r="X380"/>
  <c r="W380"/>
  <c r="V380"/>
  <c r="T380"/>
  <c r="S380"/>
  <c r="R380"/>
  <c r="Q380"/>
  <c r="P380"/>
  <c r="O380"/>
  <c r="N380"/>
  <c r="M380"/>
  <c r="L380"/>
  <c r="K380"/>
  <c r="J380"/>
  <c r="I380"/>
  <c r="H380"/>
  <c r="G380"/>
  <c r="F380"/>
  <c r="E380"/>
  <c r="Y380" s="1"/>
  <c r="D380"/>
  <c r="AB380" s="1"/>
  <c r="AA380" s="1"/>
  <c r="Z380" s="1"/>
  <c r="C380"/>
  <c r="B380"/>
  <c r="A380"/>
  <c r="AE379"/>
  <c r="AB379"/>
  <c r="T379"/>
  <c r="S379"/>
  <c r="R379"/>
  <c r="Q379"/>
  <c r="AF379" s="1"/>
  <c r="P379"/>
  <c r="O379"/>
  <c r="N379"/>
  <c r="M379"/>
  <c r="L379"/>
  <c r="K379"/>
  <c r="J379"/>
  <c r="I379"/>
  <c r="H379"/>
  <c r="G379"/>
  <c r="F379"/>
  <c r="E379"/>
  <c r="W379" s="1"/>
  <c r="D379"/>
  <c r="C379"/>
  <c r="B379"/>
  <c r="A379"/>
  <c r="T378"/>
  <c r="S378"/>
  <c r="R378"/>
  <c r="Q378"/>
  <c r="Z378" s="1"/>
  <c r="P378"/>
  <c r="O378"/>
  <c r="N378"/>
  <c r="M378"/>
  <c r="L378"/>
  <c r="K378"/>
  <c r="J378"/>
  <c r="I378"/>
  <c r="H378"/>
  <c r="G378"/>
  <c r="F378"/>
  <c r="E378"/>
  <c r="X378" s="1"/>
  <c r="D378"/>
  <c r="AB378" s="1"/>
  <c r="AA378" s="1"/>
  <c r="C378"/>
  <c r="B378"/>
  <c r="A378"/>
  <c r="AD377"/>
  <c r="AC377"/>
  <c r="Y377"/>
  <c r="X377"/>
  <c r="W377"/>
  <c r="T377"/>
  <c r="S377"/>
  <c r="R377"/>
  <c r="Q377"/>
  <c r="P377"/>
  <c r="O377"/>
  <c r="N377"/>
  <c r="M377"/>
  <c r="L377"/>
  <c r="K377"/>
  <c r="J377"/>
  <c r="I377"/>
  <c r="H377"/>
  <c r="G377"/>
  <c r="F377"/>
  <c r="E377"/>
  <c r="V377" s="1"/>
  <c r="U377" s="1"/>
  <c r="D377"/>
  <c r="AB377" s="1"/>
  <c r="AA377" s="1"/>
  <c r="C377"/>
  <c r="B377"/>
  <c r="A377"/>
  <c r="AD376"/>
  <c r="Y376"/>
  <c r="X376"/>
  <c r="V376"/>
  <c r="T376"/>
  <c r="AE376" s="1"/>
  <c r="S376"/>
  <c r="R376"/>
  <c r="Q376"/>
  <c r="P376"/>
  <c r="O376"/>
  <c r="N376"/>
  <c r="M376"/>
  <c r="L376"/>
  <c r="K376"/>
  <c r="J376"/>
  <c r="I376"/>
  <c r="H376"/>
  <c r="G376"/>
  <c r="F376"/>
  <c r="E376"/>
  <c r="D376"/>
  <c r="AB376" s="1"/>
  <c r="AA376" s="1"/>
  <c r="Z376" s="1"/>
  <c r="C376"/>
  <c r="B376"/>
  <c r="A376"/>
  <c r="AF375"/>
  <c r="AD375"/>
  <c r="AC375"/>
  <c r="Y375"/>
  <c r="X375"/>
  <c r="W375"/>
  <c r="T375"/>
  <c r="AE375" s="1"/>
  <c r="S375"/>
  <c r="R375"/>
  <c r="Q375"/>
  <c r="P375"/>
  <c r="O375"/>
  <c r="N375"/>
  <c r="M375"/>
  <c r="L375"/>
  <c r="K375"/>
  <c r="J375"/>
  <c r="I375"/>
  <c r="H375"/>
  <c r="G375"/>
  <c r="F375"/>
  <c r="E375"/>
  <c r="V375" s="1"/>
  <c r="D375"/>
  <c r="AB375" s="1"/>
  <c r="AA375" s="1"/>
  <c r="C375"/>
  <c r="B375"/>
  <c r="A375"/>
  <c r="AF374"/>
  <c r="AC374"/>
  <c r="AB374"/>
  <c r="Z374"/>
  <c r="X374"/>
  <c r="W374"/>
  <c r="T374"/>
  <c r="S374"/>
  <c r="R374"/>
  <c r="Q374"/>
  <c r="P374"/>
  <c r="O374"/>
  <c r="N374"/>
  <c r="AE374" s="1"/>
  <c r="M374"/>
  <c r="L374"/>
  <c r="K374"/>
  <c r="J374"/>
  <c r="I374"/>
  <c r="H374"/>
  <c r="G374"/>
  <c r="F374"/>
  <c r="E374"/>
  <c r="D374"/>
  <c r="C374"/>
  <c r="B374"/>
  <c r="A374"/>
  <c r="AE373"/>
  <c r="AC373"/>
  <c r="T373"/>
  <c r="S373"/>
  <c r="R373"/>
  <c r="Q373"/>
  <c r="Z373" s="1"/>
  <c r="P373"/>
  <c r="O373"/>
  <c r="N373"/>
  <c r="M373"/>
  <c r="L373"/>
  <c r="K373"/>
  <c r="J373"/>
  <c r="I373"/>
  <c r="H373"/>
  <c r="G373"/>
  <c r="F373"/>
  <c r="E373"/>
  <c r="D373"/>
  <c r="AB373" s="1"/>
  <c r="AA373" s="1"/>
  <c r="C373"/>
  <c r="B373"/>
  <c r="A373"/>
  <c r="AE372"/>
  <c r="AB372"/>
  <c r="AA372" s="1"/>
  <c r="Z372" s="1"/>
  <c r="T372"/>
  <c r="S372"/>
  <c r="R372"/>
  <c r="Q372"/>
  <c r="AF372" s="1"/>
  <c r="P372"/>
  <c r="O372"/>
  <c r="N372"/>
  <c r="M372"/>
  <c r="L372"/>
  <c r="K372"/>
  <c r="J372"/>
  <c r="I372"/>
  <c r="H372"/>
  <c r="G372"/>
  <c r="F372"/>
  <c r="E372"/>
  <c r="D372"/>
  <c r="C372"/>
  <c r="B372"/>
  <c r="A372"/>
  <c r="AD371"/>
  <c r="Z371"/>
  <c r="T371"/>
  <c r="S371"/>
  <c r="R371"/>
  <c r="Q371"/>
  <c r="P371"/>
  <c r="O371"/>
  <c r="N371"/>
  <c r="M371"/>
  <c r="L371"/>
  <c r="K371"/>
  <c r="J371"/>
  <c r="I371"/>
  <c r="H371"/>
  <c r="G371"/>
  <c r="F371"/>
  <c r="E371"/>
  <c r="D371"/>
  <c r="AB371" s="1"/>
  <c r="C371"/>
  <c r="B371"/>
  <c r="A371"/>
  <c r="AD370"/>
  <c r="AC370"/>
  <c r="Y370"/>
  <c r="X370"/>
  <c r="W370"/>
  <c r="T370"/>
  <c r="S370"/>
  <c r="R370"/>
  <c r="Q370"/>
  <c r="P370"/>
  <c r="O370"/>
  <c r="N370"/>
  <c r="M370"/>
  <c r="L370"/>
  <c r="K370"/>
  <c r="J370"/>
  <c r="I370"/>
  <c r="H370"/>
  <c r="G370"/>
  <c r="F370"/>
  <c r="E370"/>
  <c r="V370" s="1"/>
  <c r="U370" s="1"/>
  <c r="D370"/>
  <c r="AB370" s="1"/>
  <c r="AA370" s="1"/>
  <c r="C370"/>
  <c r="B370"/>
  <c r="A370"/>
  <c r="X369"/>
  <c r="T369"/>
  <c r="AE369" s="1"/>
  <c r="S369"/>
  <c r="R369"/>
  <c r="Q369"/>
  <c r="Z369" s="1"/>
  <c r="P369"/>
  <c r="O369"/>
  <c r="N369"/>
  <c r="M369"/>
  <c r="L369"/>
  <c r="K369"/>
  <c r="J369"/>
  <c r="I369"/>
  <c r="H369"/>
  <c r="G369"/>
  <c r="F369"/>
  <c r="E369"/>
  <c r="AD369" s="1"/>
  <c r="D369"/>
  <c r="C369"/>
  <c r="B369"/>
  <c r="A369"/>
  <c r="AE368"/>
  <c r="AB368"/>
  <c r="AA368" s="1"/>
  <c r="W368"/>
  <c r="T368"/>
  <c r="S368"/>
  <c r="R368"/>
  <c r="Q368"/>
  <c r="AF368" s="1"/>
  <c r="P368"/>
  <c r="O368"/>
  <c r="N368"/>
  <c r="M368"/>
  <c r="L368"/>
  <c r="K368"/>
  <c r="J368"/>
  <c r="I368"/>
  <c r="H368"/>
  <c r="G368"/>
  <c r="F368"/>
  <c r="E368"/>
  <c r="D368"/>
  <c r="C368"/>
  <c r="B368"/>
  <c r="A368"/>
  <c r="X367"/>
  <c r="T367"/>
  <c r="S367"/>
  <c r="R367"/>
  <c r="Q367"/>
  <c r="Z367" s="1"/>
  <c r="P367"/>
  <c r="O367"/>
  <c r="N367"/>
  <c r="M367"/>
  <c r="L367"/>
  <c r="K367"/>
  <c r="J367"/>
  <c r="I367"/>
  <c r="H367"/>
  <c r="G367"/>
  <c r="F367"/>
  <c r="E367"/>
  <c r="D367"/>
  <c r="AB367" s="1"/>
  <c r="AA367" s="1"/>
  <c r="C367"/>
  <c r="B367"/>
  <c r="A367"/>
  <c r="AD366"/>
  <c r="AC366"/>
  <c r="Y366"/>
  <c r="X366" s="1"/>
  <c r="W366"/>
  <c r="V366"/>
  <c r="T366"/>
  <c r="S366"/>
  <c r="R366"/>
  <c r="Q366"/>
  <c r="P366"/>
  <c r="O366"/>
  <c r="N366"/>
  <c r="M366"/>
  <c r="L366"/>
  <c r="K366"/>
  <c r="J366"/>
  <c r="I366"/>
  <c r="H366"/>
  <c r="G366"/>
  <c r="F366"/>
  <c r="E366"/>
  <c r="U366" s="1"/>
  <c r="D366"/>
  <c r="AB366" s="1"/>
  <c r="AA366" s="1"/>
  <c r="C366"/>
  <c r="B366"/>
  <c r="A366"/>
  <c r="AF365"/>
  <c r="AD365"/>
  <c r="X365"/>
  <c r="V365"/>
  <c r="T365"/>
  <c r="AE365" s="1"/>
  <c r="S365"/>
  <c r="R365"/>
  <c r="Q365"/>
  <c r="P365"/>
  <c r="O365"/>
  <c r="N365"/>
  <c r="M365"/>
  <c r="L365"/>
  <c r="K365"/>
  <c r="J365"/>
  <c r="I365"/>
  <c r="H365"/>
  <c r="G365"/>
  <c r="F365"/>
  <c r="E365"/>
  <c r="D365"/>
  <c r="AB365" s="1"/>
  <c r="AA365" s="1"/>
  <c r="C365"/>
  <c r="B365"/>
  <c r="A365"/>
  <c r="AF364"/>
  <c r="AD364"/>
  <c r="AC364"/>
  <c r="X364"/>
  <c r="W364"/>
  <c r="V364"/>
  <c r="T364"/>
  <c r="S364"/>
  <c r="R364"/>
  <c r="Q364"/>
  <c r="P364"/>
  <c r="O364"/>
  <c r="N364"/>
  <c r="M364"/>
  <c r="L364"/>
  <c r="K364"/>
  <c r="J364"/>
  <c r="I364"/>
  <c r="H364"/>
  <c r="G364"/>
  <c r="F364"/>
  <c r="E364"/>
  <c r="Y364" s="1"/>
  <c r="D364"/>
  <c r="AB364" s="1"/>
  <c r="AA364" s="1"/>
  <c r="Z364" s="1"/>
  <c r="C364"/>
  <c r="B364"/>
  <c r="A364"/>
  <c r="AD363"/>
  <c r="AB363"/>
  <c r="AA363" s="1"/>
  <c r="Y363"/>
  <c r="W363"/>
  <c r="V363"/>
  <c r="T363"/>
  <c r="S363"/>
  <c r="R363"/>
  <c r="Q363"/>
  <c r="AF363" s="1"/>
  <c r="P363"/>
  <c r="O363"/>
  <c r="N363"/>
  <c r="AE363" s="1"/>
  <c r="M363"/>
  <c r="L363"/>
  <c r="K363"/>
  <c r="J363"/>
  <c r="I363"/>
  <c r="H363"/>
  <c r="G363"/>
  <c r="F363"/>
  <c r="E363"/>
  <c r="D363"/>
  <c r="C363"/>
  <c r="B363"/>
  <c r="A363"/>
  <c r="AD362"/>
  <c r="AC362"/>
  <c r="Y362"/>
  <c r="X362"/>
  <c r="V362"/>
  <c r="T362"/>
  <c r="AF362" s="1"/>
  <c r="S362"/>
  <c r="R362"/>
  <c r="Q362"/>
  <c r="Z362" s="1"/>
  <c r="P362"/>
  <c r="O362"/>
  <c r="N362"/>
  <c r="AE362" s="1"/>
  <c r="M362"/>
  <c r="L362"/>
  <c r="K362"/>
  <c r="J362"/>
  <c r="I362"/>
  <c r="H362"/>
  <c r="G362"/>
  <c r="F362"/>
  <c r="E362"/>
  <c r="W362" s="1"/>
  <c r="D362"/>
  <c r="AB362" s="1"/>
  <c r="C362"/>
  <c r="B362"/>
  <c r="A362"/>
  <c r="AF361"/>
  <c r="AD361"/>
  <c r="AC361"/>
  <c r="Y361"/>
  <c r="X361"/>
  <c r="W361"/>
  <c r="T361"/>
  <c r="S361"/>
  <c r="R361"/>
  <c r="Q361"/>
  <c r="Z361" s="1"/>
  <c r="P361"/>
  <c r="O361"/>
  <c r="N361"/>
  <c r="M361"/>
  <c r="L361"/>
  <c r="K361"/>
  <c r="J361"/>
  <c r="I361"/>
  <c r="H361"/>
  <c r="G361"/>
  <c r="F361"/>
  <c r="E361"/>
  <c r="V361" s="1"/>
  <c r="U361" s="1"/>
  <c r="D361"/>
  <c r="AB361" s="1"/>
  <c r="AA361" s="1"/>
  <c r="C361"/>
  <c r="B361"/>
  <c r="A361"/>
  <c r="AE360"/>
  <c r="AB360"/>
  <c r="AA360" s="1"/>
  <c r="T360"/>
  <c r="S360"/>
  <c r="R360"/>
  <c r="Q360"/>
  <c r="P360"/>
  <c r="O360"/>
  <c r="N360"/>
  <c r="M360"/>
  <c r="L360"/>
  <c r="K360"/>
  <c r="J360"/>
  <c r="I360"/>
  <c r="H360"/>
  <c r="G360"/>
  <c r="F360"/>
  <c r="E360"/>
  <c r="X360" s="1"/>
  <c r="D360"/>
  <c r="C360"/>
  <c r="B360"/>
  <c r="A360"/>
  <c r="AB359"/>
  <c r="AA359" s="1"/>
  <c r="T359"/>
  <c r="AE359" s="1"/>
  <c r="S359"/>
  <c r="R359"/>
  <c r="Q359"/>
  <c r="Z359" s="1"/>
  <c r="P359"/>
  <c r="O359"/>
  <c r="N359"/>
  <c r="M359"/>
  <c r="L359"/>
  <c r="K359"/>
  <c r="J359"/>
  <c r="I359"/>
  <c r="H359"/>
  <c r="G359"/>
  <c r="F359"/>
  <c r="E359"/>
  <c r="X359" s="1"/>
  <c r="D359"/>
  <c r="C359"/>
  <c r="B359"/>
  <c r="A359"/>
  <c r="AE358"/>
  <c r="AB358"/>
  <c r="AA358" s="1"/>
  <c r="T358"/>
  <c r="S358"/>
  <c r="R358"/>
  <c r="Q358"/>
  <c r="P358"/>
  <c r="O358"/>
  <c r="N358"/>
  <c r="M358"/>
  <c r="L358"/>
  <c r="K358"/>
  <c r="J358"/>
  <c r="I358"/>
  <c r="H358"/>
  <c r="G358"/>
  <c r="F358"/>
  <c r="E358"/>
  <c r="X358" s="1"/>
  <c r="D358"/>
  <c r="C358"/>
  <c r="B358"/>
  <c r="A358"/>
  <c r="AD357"/>
  <c r="X357"/>
  <c r="T357"/>
  <c r="S357"/>
  <c r="R357"/>
  <c r="Q357"/>
  <c r="P357"/>
  <c r="O357"/>
  <c r="N357"/>
  <c r="M357"/>
  <c r="L357"/>
  <c r="K357"/>
  <c r="J357"/>
  <c r="I357"/>
  <c r="H357"/>
  <c r="G357"/>
  <c r="F357"/>
  <c r="E357"/>
  <c r="W357" s="1"/>
  <c r="D357"/>
  <c r="AB357" s="1"/>
  <c r="AA357" s="1"/>
  <c r="C357"/>
  <c r="B357"/>
  <c r="A357"/>
  <c r="AF356"/>
  <c r="AC356"/>
  <c r="AB356"/>
  <c r="Y356"/>
  <c r="V356"/>
  <c r="T356"/>
  <c r="S356"/>
  <c r="R356"/>
  <c r="Q356"/>
  <c r="P356"/>
  <c r="O356"/>
  <c r="N356"/>
  <c r="AE356" s="1"/>
  <c r="M356"/>
  <c r="L356"/>
  <c r="K356"/>
  <c r="J356"/>
  <c r="I356"/>
  <c r="H356"/>
  <c r="G356"/>
  <c r="F356"/>
  <c r="E356"/>
  <c r="W356" s="1"/>
  <c r="D356"/>
  <c r="C356"/>
  <c r="B356"/>
  <c r="A356"/>
  <c r="AC355"/>
  <c r="Y355"/>
  <c r="V355"/>
  <c r="T355"/>
  <c r="AF355" s="1"/>
  <c r="S355"/>
  <c r="R355"/>
  <c r="Q355"/>
  <c r="Z355" s="1"/>
  <c r="P355"/>
  <c r="O355"/>
  <c r="N355"/>
  <c r="M355"/>
  <c r="L355"/>
  <c r="K355"/>
  <c r="J355"/>
  <c r="I355"/>
  <c r="H355"/>
  <c r="G355"/>
  <c r="F355"/>
  <c r="E355"/>
  <c r="W355" s="1"/>
  <c r="D355"/>
  <c r="AB355" s="1"/>
  <c r="AA355" s="1"/>
  <c r="C355"/>
  <c r="B355"/>
  <c r="A355"/>
  <c r="AF354"/>
  <c r="AD354"/>
  <c r="AC354"/>
  <c r="Y354"/>
  <c r="X354"/>
  <c r="W354"/>
  <c r="T354"/>
  <c r="AE354" s="1"/>
  <c r="S354"/>
  <c r="R354"/>
  <c r="Q354"/>
  <c r="Z354" s="1"/>
  <c r="P354"/>
  <c r="O354"/>
  <c r="N354"/>
  <c r="M354"/>
  <c r="L354"/>
  <c r="K354"/>
  <c r="J354"/>
  <c r="I354"/>
  <c r="H354"/>
  <c r="G354"/>
  <c r="F354"/>
  <c r="E354"/>
  <c r="V354" s="1"/>
  <c r="U354" s="1"/>
  <c r="D354"/>
  <c r="AB354" s="1"/>
  <c r="AA354" s="1"/>
  <c r="C354"/>
  <c r="B354"/>
  <c r="A354"/>
  <c r="Z353"/>
  <c r="Y353" s="1"/>
  <c r="X353"/>
  <c r="W353"/>
  <c r="T353"/>
  <c r="AF353" s="1"/>
  <c r="S353"/>
  <c r="R353"/>
  <c r="Q353"/>
  <c r="P353"/>
  <c r="O353"/>
  <c r="N353"/>
  <c r="M353"/>
  <c r="L353"/>
  <c r="K353"/>
  <c r="J353"/>
  <c r="I353"/>
  <c r="H353"/>
  <c r="G353"/>
  <c r="F353"/>
  <c r="E353"/>
  <c r="D353"/>
  <c r="C353"/>
  <c r="B353"/>
  <c r="A353"/>
  <c r="AF352"/>
  <c r="AC352"/>
  <c r="AB352"/>
  <c r="Y352"/>
  <c r="W352"/>
  <c r="V352"/>
  <c r="T352"/>
  <c r="S352"/>
  <c r="R352"/>
  <c r="Q352"/>
  <c r="P352"/>
  <c r="O352"/>
  <c r="N352"/>
  <c r="AE352" s="1"/>
  <c r="M352"/>
  <c r="L352"/>
  <c r="K352"/>
  <c r="J352"/>
  <c r="I352"/>
  <c r="H352"/>
  <c r="G352"/>
  <c r="F352"/>
  <c r="E352"/>
  <c r="D352"/>
  <c r="C352"/>
  <c r="B352"/>
  <c r="A352"/>
  <c r="AD351"/>
  <c r="AC351"/>
  <c r="Y351"/>
  <c r="X351"/>
  <c r="V351"/>
  <c r="T351"/>
  <c r="AF351" s="1"/>
  <c r="S351"/>
  <c r="R351"/>
  <c r="Q351"/>
  <c r="Z351" s="1"/>
  <c r="P351"/>
  <c r="O351"/>
  <c r="N351"/>
  <c r="AE351" s="1"/>
  <c r="M351"/>
  <c r="L351"/>
  <c r="K351"/>
  <c r="J351"/>
  <c r="I351"/>
  <c r="H351"/>
  <c r="G351"/>
  <c r="F351"/>
  <c r="E351"/>
  <c r="W351" s="1"/>
  <c r="D351"/>
  <c r="AB351" s="1"/>
  <c r="C351"/>
  <c r="B351"/>
  <c r="A351"/>
  <c r="AF350"/>
  <c r="AD350"/>
  <c r="AC350"/>
  <c r="Y350"/>
  <c r="X350" s="1"/>
  <c r="W350"/>
  <c r="V350"/>
  <c r="T350"/>
  <c r="S350"/>
  <c r="R350"/>
  <c r="Q350"/>
  <c r="Z350" s="1"/>
  <c r="P350"/>
  <c r="O350"/>
  <c r="N350"/>
  <c r="M350"/>
  <c r="L350"/>
  <c r="K350"/>
  <c r="J350"/>
  <c r="I350"/>
  <c r="H350"/>
  <c r="G350"/>
  <c r="F350"/>
  <c r="E350"/>
  <c r="U350" s="1"/>
  <c r="D350"/>
  <c r="AB350" s="1"/>
  <c r="AA350" s="1"/>
  <c r="C350"/>
  <c r="B350"/>
  <c r="A350"/>
  <c r="AE349"/>
  <c r="AB349"/>
  <c r="AA349" s="1"/>
  <c r="T349"/>
  <c r="S349"/>
  <c r="R349"/>
  <c r="Q349"/>
  <c r="Z349" s="1"/>
  <c r="P349"/>
  <c r="O349"/>
  <c r="N349"/>
  <c r="M349"/>
  <c r="L349"/>
  <c r="K349"/>
  <c r="J349"/>
  <c r="I349"/>
  <c r="H349"/>
  <c r="G349"/>
  <c r="F349"/>
  <c r="E349"/>
  <c r="X349" s="1"/>
  <c r="D349"/>
  <c r="C349"/>
  <c r="B349"/>
  <c r="A349"/>
  <c r="AD348"/>
  <c r="AC348"/>
  <c r="X348"/>
  <c r="W348"/>
  <c r="V348"/>
  <c r="T348"/>
  <c r="S348"/>
  <c r="R348"/>
  <c r="Q348"/>
  <c r="P348"/>
  <c r="O348"/>
  <c r="N348"/>
  <c r="M348"/>
  <c r="L348"/>
  <c r="K348"/>
  <c r="J348"/>
  <c r="I348"/>
  <c r="H348"/>
  <c r="G348"/>
  <c r="F348"/>
  <c r="E348"/>
  <c r="Y348" s="1"/>
  <c r="D348"/>
  <c r="AB348" s="1"/>
  <c r="AA348" s="1"/>
  <c r="Z348" s="1"/>
  <c r="C348"/>
  <c r="B348"/>
  <c r="A348"/>
  <c r="AB347"/>
  <c r="T347"/>
  <c r="S347"/>
  <c r="R347"/>
  <c r="Q347"/>
  <c r="Z347" s="1"/>
  <c r="P347"/>
  <c r="O347"/>
  <c r="N347"/>
  <c r="AE347" s="1"/>
  <c r="M347"/>
  <c r="L347"/>
  <c r="K347"/>
  <c r="J347"/>
  <c r="I347"/>
  <c r="H347"/>
  <c r="G347"/>
  <c r="F347"/>
  <c r="E347"/>
  <c r="W347" s="1"/>
  <c r="D347"/>
  <c r="C347"/>
  <c r="B347"/>
  <c r="A347"/>
  <c r="T346"/>
  <c r="S346"/>
  <c r="R346"/>
  <c r="Q346"/>
  <c r="Z346" s="1"/>
  <c r="P346"/>
  <c r="O346"/>
  <c r="N346"/>
  <c r="M346"/>
  <c r="L346"/>
  <c r="K346"/>
  <c r="J346"/>
  <c r="I346"/>
  <c r="H346"/>
  <c r="G346"/>
  <c r="F346"/>
  <c r="E346"/>
  <c r="X346" s="1"/>
  <c r="D346"/>
  <c r="AB346" s="1"/>
  <c r="C346"/>
  <c r="B346"/>
  <c r="A346"/>
  <c r="AD345"/>
  <c r="AC345"/>
  <c r="Y345"/>
  <c r="X345"/>
  <c r="W345"/>
  <c r="T345"/>
  <c r="S345"/>
  <c r="R345"/>
  <c r="Q345"/>
  <c r="P345"/>
  <c r="O345"/>
  <c r="N345"/>
  <c r="M345"/>
  <c r="L345"/>
  <c r="K345"/>
  <c r="J345"/>
  <c r="I345"/>
  <c r="H345"/>
  <c r="G345"/>
  <c r="F345"/>
  <c r="E345"/>
  <c r="V345" s="1"/>
  <c r="U345" s="1"/>
  <c r="D345"/>
  <c r="AB345" s="1"/>
  <c r="AA345" s="1"/>
  <c r="C345"/>
  <c r="B345"/>
  <c r="A345"/>
  <c r="AD344"/>
  <c r="Y344"/>
  <c r="V344"/>
  <c r="T344"/>
  <c r="S344"/>
  <c r="R344"/>
  <c r="Q344"/>
  <c r="P344"/>
  <c r="O344"/>
  <c r="N344"/>
  <c r="M344"/>
  <c r="L344"/>
  <c r="K344"/>
  <c r="J344"/>
  <c r="I344"/>
  <c r="H344"/>
  <c r="G344"/>
  <c r="F344"/>
  <c r="E344"/>
  <c r="X344" s="1"/>
  <c r="D344"/>
  <c r="AB344" s="1"/>
  <c r="C344"/>
  <c r="B344"/>
  <c r="A344"/>
  <c r="AC343"/>
  <c r="Y343"/>
  <c r="W343"/>
  <c r="T343"/>
  <c r="AE343" s="1"/>
  <c r="S343"/>
  <c r="R343"/>
  <c r="Q343"/>
  <c r="P343"/>
  <c r="O343"/>
  <c r="N343"/>
  <c r="M343"/>
  <c r="L343"/>
  <c r="K343"/>
  <c r="J343"/>
  <c r="I343"/>
  <c r="H343"/>
  <c r="G343"/>
  <c r="F343"/>
  <c r="E343"/>
  <c r="V343" s="1"/>
  <c r="D343"/>
  <c r="AB343" s="1"/>
  <c r="AA343" s="1"/>
  <c r="C343"/>
  <c r="B343"/>
  <c r="A343"/>
  <c r="AF342"/>
  <c r="AC342"/>
  <c r="AB342"/>
  <c r="Z342"/>
  <c r="W342"/>
  <c r="T342"/>
  <c r="S342"/>
  <c r="R342"/>
  <c r="Q342"/>
  <c r="P342"/>
  <c r="O342"/>
  <c r="N342"/>
  <c r="AE342" s="1"/>
  <c r="M342"/>
  <c r="L342"/>
  <c r="K342"/>
  <c r="J342"/>
  <c r="I342"/>
  <c r="H342"/>
  <c r="G342"/>
  <c r="F342"/>
  <c r="E342"/>
  <c r="X342" s="1"/>
  <c r="D342"/>
  <c r="C342"/>
  <c r="B342"/>
  <c r="A342"/>
  <c r="AE341"/>
  <c r="AC341"/>
  <c r="Y341"/>
  <c r="T341"/>
  <c r="S341"/>
  <c r="R341"/>
  <c r="Q341"/>
  <c r="Z341" s="1"/>
  <c r="P341"/>
  <c r="O341"/>
  <c r="N341"/>
  <c r="M341"/>
  <c r="L341"/>
  <c r="K341"/>
  <c r="J341"/>
  <c r="I341"/>
  <c r="H341"/>
  <c r="G341"/>
  <c r="F341"/>
  <c r="E341"/>
  <c r="D341"/>
  <c r="AB341" s="1"/>
  <c r="AA341" s="1"/>
  <c r="C341"/>
  <c r="B341"/>
  <c r="A341"/>
  <c r="AE340"/>
  <c r="AB340"/>
  <c r="AA340" s="1"/>
  <c r="Z340" s="1"/>
  <c r="W340"/>
  <c r="T340"/>
  <c r="S340"/>
  <c r="R340"/>
  <c r="Q340"/>
  <c r="AF340" s="1"/>
  <c r="P340"/>
  <c r="O340"/>
  <c r="N340"/>
  <c r="M340"/>
  <c r="L340"/>
  <c r="K340"/>
  <c r="J340"/>
  <c r="I340"/>
  <c r="H340"/>
  <c r="G340"/>
  <c r="F340"/>
  <c r="E340"/>
  <c r="D340"/>
  <c r="C340"/>
  <c r="B340"/>
  <c r="A340"/>
  <c r="AD339"/>
  <c r="Z339"/>
  <c r="X339"/>
  <c r="T339"/>
  <c r="S339"/>
  <c r="R339"/>
  <c r="Q339"/>
  <c r="P339"/>
  <c r="O339"/>
  <c r="N339"/>
  <c r="M339"/>
  <c r="L339"/>
  <c r="K339"/>
  <c r="J339"/>
  <c r="I339"/>
  <c r="H339"/>
  <c r="G339"/>
  <c r="F339"/>
  <c r="E339"/>
  <c r="D339"/>
  <c r="AB339" s="1"/>
  <c r="AA339" s="1"/>
  <c r="C339"/>
  <c r="B339"/>
  <c r="A339"/>
  <c r="AD338"/>
  <c r="AC338"/>
  <c r="Y338"/>
  <c r="X338"/>
  <c r="W338"/>
  <c r="T338"/>
  <c r="S338"/>
  <c r="R338"/>
  <c r="Q338"/>
  <c r="P338"/>
  <c r="O338"/>
  <c r="N338"/>
  <c r="M338"/>
  <c r="L338"/>
  <c r="K338"/>
  <c r="J338"/>
  <c r="I338"/>
  <c r="H338"/>
  <c r="G338"/>
  <c r="F338"/>
  <c r="E338"/>
  <c r="V338" s="1"/>
  <c r="U338" s="1"/>
  <c r="D338"/>
  <c r="AB338" s="1"/>
  <c r="AA338" s="1"/>
  <c r="C338"/>
  <c r="B338"/>
  <c r="A338"/>
  <c r="AE337"/>
  <c r="AD337"/>
  <c r="X337"/>
  <c r="T337"/>
  <c r="S337"/>
  <c r="R337"/>
  <c r="Q337"/>
  <c r="Z337" s="1"/>
  <c r="P337"/>
  <c r="O337"/>
  <c r="N337"/>
  <c r="M337"/>
  <c r="L337"/>
  <c r="K337"/>
  <c r="J337"/>
  <c r="I337"/>
  <c r="H337"/>
  <c r="G337"/>
  <c r="F337"/>
  <c r="E337"/>
  <c r="D337"/>
  <c r="C337"/>
  <c r="B337"/>
  <c r="A337"/>
  <c r="AE336"/>
  <c r="AB336"/>
  <c r="AA336" s="1"/>
  <c r="Z336" s="1"/>
  <c r="W336"/>
  <c r="T336"/>
  <c r="S336"/>
  <c r="R336"/>
  <c r="Q336"/>
  <c r="AF336" s="1"/>
  <c r="P336"/>
  <c r="O336"/>
  <c r="N336"/>
  <c r="M336"/>
  <c r="L336"/>
  <c r="K336"/>
  <c r="J336"/>
  <c r="I336"/>
  <c r="H336"/>
  <c r="G336"/>
  <c r="F336"/>
  <c r="E336"/>
  <c r="D336"/>
  <c r="C336"/>
  <c r="B336"/>
  <c r="A336"/>
  <c r="Z335"/>
  <c r="X335"/>
  <c r="T335"/>
  <c r="S335"/>
  <c r="R335"/>
  <c r="Q335"/>
  <c r="P335"/>
  <c r="O335"/>
  <c r="N335"/>
  <c r="M335"/>
  <c r="L335"/>
  <c r="K335"/>
  <c r="J335"/>
  <c r="I335"/>
  <c r="H335"/>
  <c r="G335"/>
  <c r="F335"/>
  <c r="E335"/>
  <c r="AD335" s="1"/>
  <c r="D335"/>
  <c r="AB335" s="1"/>
  <c r="C335"/>
  <c r="B335"/>
  <c r="A335"/>
  <c r="AD334"/>
  <c r="AC334"/>
  <c r="Y334"/>
  <c r="X334" s="1"/>
  <c r="W334"/>
  <c r="V334"/>
  <c r="T334"/>
  <c r="S334"/>
  <c r="R334"/>
  <c r="Q334"/>
  <c r="P334"/>
  <c r="O334"/>
  <c r="N334"/>
  <c r="M334"/>
  <c r="L334"/>
  <c r="K334"/>
  <c r="J334"/>
  <c r="I334"/>
  <c r="H334"/>
  <c r="G334"/>
  <c r="F334"/>
  <c r="E334"/>
  <c r="U334" s="1"/>
  <c r="D334"/>
  <c r="AB334" s="1"/>
  <c r="AA334" s="1"/>
  <c r="C334"/>
  <c r="B334"/>
  <c r="A334"/>
  <c r="AD333"/>
  <c r="V333"/>
  <c r="T333"/>
  <c r="AE333" s="1"/>
  <c r="S333"/>
  <c r="R333"/>
  <c r="Q333"/>
  <c r="P333"/>
  <c r="O333"/>
  <c r="N333"/>
  <c r="M333"/>
  <c r="L333"/>
  <c r="K333"/>
  <c r="J333"/>
  <c r="I333"/>
  <c r="H333"/>
  <c r="G333"/>
  <c r="F333"/>
  <c r="E333"/>
  <c r="X333" s="1"/>
  <c r="D333"/>
  <c r="AB333" s="1"/>
  <c r="AA333" s="1"/>
  <c r="C333"/>
  <c r="B333"/>
  <c r="A333"/>
  <c r="AF332"/>
  <c r="AD332"/>
  <c r="AC332"/>
  <c r="X332"/>
  <c r="W332"/>
  <c r="V332"/>
  <c r="T332"/>
  <c r="AE332" s="1"/>
  <c r="S332"/>
  <c r="R332"/>
  <c r="Q332"/>
  <c r="P332"/>
  <c r="O332"/>
  <c r="N332"/>
  <c r="M332"/>
  <c r="L332"/>
  <c r="K332"/>
  <c r="J332"/>
  <c r="I332"/>
  <c r="H332"/>
  <c r="G332"/>
  <c r="F332"/>
  <c r="E332"/>
  <c r="Y332" s="1"/>
  <c r="D332"/>
  <c r="AB332" s="1"/>
  <c r="AA332" s="1"/>
  <c r="Z332" s="1"/>
  <c r="C332"/>
  <c r="B332"/>
  <c r="A332"/>
  <c r="AB331"/>
  <c r="AA331" s="1"/>
  <c r="Y331"/>
  <c r="V331"/>
  <c r="T331"/>
  <c r="S331"/>
  <c r="R331"/>
  <c r="Q331"/>
  <c r="AF331" s="1"/>
  <c r="P331"/>
  <c r="O331"/>
  <c r="N331"/>
  <c r="AE331" s="1"/>
  <c r="M331"/>
  <c r="L331"/>
  <c r="K331"/>
  <c r="J331"/>
  <c r="I331"/>
  <c r="H331"/>
  <c r="G331"/>
  <c r="F331"/>
  <c r="E331"/>
  <c r="AD331" s="1"/>
  <c r="D331"/>
  <c r="C331"/>
  <c r="B331"/>
  <c r="A331"/>
  <c r="AC330"/>
  <c r="Y330"/>
  <c r="V330"/>
  <c r="T330"/>
  <c r="AF330" s="1"/>
  <c r="S330"/>
  <c r="R330"/>
  <c r="Q330"/>
  <c r="Z330" s="1"/>
  <c r="P330"/>
  <c r="O330"/>
  <c r="N330"/>
  <c r="M330"/>
  <c r="L330"/>
  <c r="K330"/>
  <c r="J330"/>
  <c r="I330"/>
  <c r="H330"/>
  <c r="G330"/>
  <c r="F330"/>
  <c r="E330"/>
  <c r="W330" s="1"/>
  <c r="D330"/>
  <c r="AB330" s="1"/>
  <c r="C330"/>
  <c r="B330"/>
  <c r="A330"/>
  <c r="AF329"/>
  <c r="AD329"/>
  <c r="AC329"/>
  <c r="Y329"/>
  <c r="X329"/>
  <c r="W329"/>
  <c r="T329"/>
  <c r="AE329" s="1"/>
  <c r="S329"/>
  <c r="R329"/>
  <c r="Q329"/>
  <c r="Z329" s="1"/>
  <c r="P329"/>
  <c r="O329"/>
  <c r="N329"/>
  <c r="M329"/>
  <c r="L329"/>
  <c r="K329"/>
  <c r="J329"/>
  <c r="I329"/>
  <c r="H329"/>
  <c r="G329"/>
  <c r="F329"/>
  <c r="E329"/>
  <c r="V329" s="1"/>
  <c r="U329" s="1"/>
  <c r="D329"/>
  <c r="AB329" s="1"/>
  <c r="AA329" s="1"/>
  <c r="C329"/>
  <c r="B329"/>
  <c r="A329"/>
  <c r="AE328"/>
  <c r="AB328"/>
  <c r="AA328" s="1"/>
  <c r="T328"/>
  <c r="S328"/>
  <c r="R328"/>
  <c r="Q328"/>
  <c r="P328"/>
  <c r="O328"/>
  <c r="N328"/>
  <c r="M328"/>
  <c r="L328"/>
  <c r="K328"/>
  <c r="J328"/>
  <c r="I328"/>
  <c r="H328"/>
  <c r="G328"/>
  <c r="F328"/>
  <c r="E328"/>
  <c r="X328" s="1"/>
  <c r="D328"/>
  <c r="C328"/>
  <c r="B328"/>
  <c r="A328"/>
  <c r="AB327"/>
  <c r="AA327" s="1"/>
  <c r="T327"/>
  <c r="AE327" s="1"/>
  <c r="S327"/>
  <c r="R327"/>
  <c r="Q327"/>
  <c r="Z327" s="1"/>
  <c r="P327"/>
  <c r="O327"/>
  <c r="N327"/>
  <c r="M327"/>
  <c r="L327"/>
  <c r="K327"/>
  <c r="J327"/>
  <c r="I327"/>
  <c r="H327"/>
  <c r="G327"/>
  <c r="F327"/>
  <c r="E327"/>
  <c r="X327" s="1"/>
  <c r="D327"/>
  <c r="C327"/>
  <c r="B327"/>
  <c r="A327"/>
  <c r="AE326"/>
  <c r="AB326"/>
  <c r="AA326" s="1"/>
  <c r="T326"/>
  <c r="S326"/>
  <c r="R326"/>
  <c r="Q326"/>
  <c r="P326"/>
  <c r="O326"/>
  <c r="N326"/>
  <c r="M326"/>
  <c r="L326"/>
  <c r="K326"/>
  <c r="J326"/>
  <c r="I326"/>
  <c r="H326"/>
  <c r="G326"/>
  <c r="F326"/>
  <c r="E326"/>
  <c r="X326" s="1"/>
  <c r="D326"/>
  <c r="C326"/>
  <c r="B326"/>
  <c r="A326"/>
  <c r="AD325"/>
  <c r="Y325"/>
  <c r="X325"/>
  <c r="T325"/>
  <c r="S325"/>
  <c r="R325"/>
  <c r="Q325"/>
  <c r="P325"/>
  <c r="O325"/>
  <c r="N325"/>
  <c r="M325"/>
  <c r="L325"/>
  <c r="K325"/>
  <c r="J325"/>
  <c r="I325"/>
  <c r="H325"/>
  <c r="G325"/>
  <c r="F325"/>
  <c r="E325"/>
  <c r="W325" s="1"/>
  <c r="D325"/>
  <c r="AB325" s="1"/>
  <c r="AA325" s="1"/>
  <c r="C325"/>
  <c r="B325"/>
  <c r="A325"/>
  <c r="AF324"/>
  <c r="AC324"/>
  <c r="AB324"/>
  <c r="Y324"/>
  <c r="W324"/>
  <c r="V324"/>
  <c r="T324"/>
  <c r="S324"/>
  <c r="R324"/>
  <c r="Q324"/>
  <c r="P324"/>
  <c r="O324"/>
  <c r="N324"/>
  <c r="AE324" s="1"/>
  <c r="M324"/>
  <c r="L324"/>
  <c r="K324"/>
  <c r="J324"/>
  <c r="I324"/>
  <c r="H324"/>
  <c r="G324"/>
  <c r="F324"/>
  <c r="E324"/>
  <c r="D324"/>
  <c r="C324"/>
  <c r="B324"/>
  <c r="A324"/>
  <c r="AD323"/>
  <c r="AC323"/>
  <c r="Y323"/>
  <c r="X323"/>
  <c r="V323"/>
  <c r="T323"/>
  <c r="AF323" s="1"/>
  <c r="S323"/>
  <c r="R323"/>
  <c r="Q323"/>
  <c r="Z323" s="1"/>
  <c r="P323"/>
  <c r="O323"/>
  <c r="N323"/>
  <c r="M323"/>
  <c r="L323"/>
  <c r="K323"/>
  <c r="J323"/>
  <c r="I323"/>
  <c r="H323"/>
  <c r="G323"/>
  <c r="F323"/>
  <c r="E323"/>
  <c r="W323" s="1"/>
  <c r="D323"/>
  <c r="AB323" s="1"/>
  <c r="AA323" s="1"/>
  <c r="C323"/>
  <c r="B323"/>
  <c r="A323"/>
  <c r="AF322"/>
  <c r="AD322"/>
  <c r="AC322"/>
  <c r="Y322"/>
  <c r="X322"/>
  <c r="W322"/>
  <c r="T322"/>
  <c r="S322"/>
  <c r="R322"/>
  <c r="Q322"/>
  <c r="Z322" s="1"/>
  <c r="P322"/>
  <c r="O322"/>
  <c r="N322"/>
  <c r="M322"/>
  <c r="L322"/>
  <c r="K322"/>
  <c r="J322"/>
  <c r="I322"/>
  <c r="H322"/>
  <c r="G322"/>
  <c r="F322"/>
  <c r="E322"/>
  <c r="V322" s="1"/>
  <c r="U322" s="1"/>
  <c r="D322"/>
  <c r="AB322" s="1"/>
  <c r="AA322" s="1"/>
  <c r="C322"/>
  <c r="B322"/>
  <c r="A322"/>
  <c r="Z321"/>
  <c r="Y321" s="1"/>
  <c r="W321"/>
  <c r="T321"/>
  <c r="AF321" s="1"/>
  <c r="S321"/>
  <c r="R321"/>
  <c r="Q321"/>
  <c r="P321"/>
  <c r="O321"/>
  <c r="N321"/>
  <c r="M321"/>
  <c r="L321"/>
  <c r="K321"/>
  <c r="J321"/>
  <c r="I321"/>
  <c r="H321"/>
  <c r="G321"/>
  <c r="F321"/>
  <c r="E321"/>
  <c r="X321" s="1"/>
  <c r="D321"/>
  <c r="C321"/>
  <c r="B321"/>
  <c r="A321"/>
  <c r="AF320"/>
  <c r="AC320"/>
  <c r="AB320"/>
  <c r="Y320"/>
  <c r="V320"/>
  <c r="T320"/>
  <c r="S320"/>
  <c r="R320"/>
  <c r="Q320"/>
  <c r="P320"/>
  <c r="O320"/>
  <c r="N320"/>
  <c r="AE320" s="1"/>
  <c r="M320"/>
  <c r="L320"/>
  <c r="K320"/>
  <c r="J320"/>
  <c r="I320"/>
  <c r="H320"/>
  <c r="G320"/>
  <c r="F320"/>
  <c r="E320"/>
  <c r="W320" s="1"/>
  <c r="D320"/>
  <c r="C320"/>
  <c r="B320"/>
  <c r="A320"/>
  <c r="AC319"/>
  <c r="Y319"/>
  <c r="V319"/>
  <c r="T319"/>
  <c r="AF319" s="1"/>
  <c r="S319"/>
  <c r="R319"/>
  <c r="Q319"/>
  <c r="Z319" s="1"/>
  <c r="P319"/>
  <c r="O319"/>
  <c r="N319"/>
  <c r="M319"/>
  <c r="L319"/>
  <c r="K319"/>
  <c r="J319"/>
  <c r="I319"/>
  <c r="H319"/>
  <c r="G319"/>
  <c r="F319"/>
  <c r="E319"/>
  <c r="W319" s="1"/>
  <c r="D319"/>
  <c r="AB319" s="1"/>
  <c r="C319"/>
  <c r="B319"/>
  <c r="A319"/>
  <c r="AF318"/>
  <c r="AD318"/>
  <c r="AC318"/>
  <c r="Y318"/>
  <c r="X318" s="1"/>
  <c r="W318"/>
  <c r="V318"/>
  <c r="T318"/>
  <c r="AE318" s="1"/>
  <c r="S318"/>
  <c r="R318"/>
  <c r="Q318"/>
  <c r="Z318" s="1"/>
  <c r="P318"/>
  <c r="O318"/>
  <c r="N318"/>
  <c r="M318"/>
  <c r="L318"/>
  <c r="K318"/>
  <c r="J318"/>
  <c r="I318"/>
  <c r="H318"/>
  <c r="G318"/>
  <c r="F318"/>
  <c r="E318"/>
  <c r="U318" s="1"/>
  <c r="D318"/>
  <c r="AB318" s="1"/>
  <c r="AA318" s="1"/>
  <c r="C318"/>
  <c r="B318"/>
  <c r="A318"/>
  <c r="AE317"/>
  <c r="AB317"/>
  <c r="AA317" s="1"/>
  <c r="T317"/>
  <c r="S317"/>
  <c r="R317"/>
  <c r="Q317"/>
  <c r="Z317" s="1"/>
  <c r="P317"/>
  <c r="O317"/>
  <c r="N317"/>
  <c r="M317"/>
  <c r="L317"/>
  <c r="K317"/>
  <c r="J317"/>
  <c r="I317"/>
  <c r="H317"/>
  <c r="G317"/>
  <c r="F317"/>
  <c r="E317"/>
  <c r="X317" s="1"/>
  <c r="D317"/>
  <c r="C317"/>
  <c r="B317"/>
  <c r="A317"/>
  <c r="AD316"/>
  <c r="AC316"/>
  <c r="X316"/>
  <c r="W316"/>
  <c r="V316"/>
  <c r="T316"/>
  <c r="S316"/>
  <c r="R316"/>
  <c r="Q316"/>
  <c r="P316"/>
  <c r="O316"/>
  <c r="N316"/>
  <c r="M316"/>
  <c r="L316"/>
  <c r="K316"/>
  <c r="J316"/>
  <c r="I316"/>
  <c r="H316"/>
  <c r="G316"/>
  <c r="F316"/>
  <c r="E316"/>
  <c r="Y316" s="1"/>
  <c r="D316"/>
  <c r="AB316" s="1"/>
  <c r="AA316" s="1"/>
  <c r="Z316" s="1"/>
  <c r="C316"/>
  <c r="B316"/>
  <c r="A316"/>
  <c r="AE315"/>
  <c r="AB315"/>
  <c r="W315"/>
  <c r="T315"/>
  <c r="S315"/>
  <c r="R315"/>
  <c r="Q315"/>
  <c r="AF315" s="1"/>
  <c r="P315"/>
  <c r="O315"/>
  <c r="N315"/>
  <c r="M315"/>
  <c r="L315"/>
  <c r="K315"/>
  <c r="J315"/>
  <c r="I315"/>
  <c r="H315"/>
  <c r="G315"/>
  <c r="F315"/>
  <c r="E315"/>
  <c r="D315"/>
  <c r="C315"/>
  <c r="B315"/>
  <c r="A315"/>
  <c r="X314"/>
  <c r="T314"/>
  <c r="S314"/>
  <c r="R314"/>
  <c r="Q314"/>
  <c r="Z314" s="1"/>
  <c r="P314"/>
  <c r="O314"/>
  <c r="N314"/>
  <c r="M314"/>
  <c r="L314"/>
  <c r="K314"/>
  <c r="J314"/>
  <c r="I314"/>
  <c r="H314"/>
  <c r="G314"/>
  <c r="F314"/>
  <c r="E314"/>
  <c r="D314"/>
  <c r="AB314" s="1"/>
  <c r="AA314" s="1"/>
  <c r="C314"/>
  <c r="B314"/>
  <c r="A314"/>
  <c r="AD313"/>
  <c r="AC313"/>
  <c r="Y313"/>
  <c r="X313"/>
  <c r="W313"/>
  <c r="T313"/>
  <c r="S313"/>
  <c r="R313"/>
  <c r="Q313"/>
  <c r="P313"/>
  <c r="O313"/>
  <c r="N313"/>
  <c r="M313"/>
  <c r="L313"/>
  <c r="K313"/>
  <c r="J313"/>
  <c r="I313"/>
  <c r="H313"/>
  <c r="G313"/>
  <c r="F313"/>
  <c r="E313"/>
  <c r="V313" s="1"/>
  <c r="U313" s="1"/>
  <c r="D313"/>
  <c r="AB313" s="1"/>
  <c r="AA313" s="1"/>
  <c r="C313"/>
  <c r="B313"/>
  <c r="A313"/>
  <c r="AF312"/>
  <c r="AD312"/>
  <c r="Y312"/>
  <c r="X312"/>
  <c r="V312"/>
  <c r="T312"/>
  <c r="AE312" s="1"/>
  <c r="S312"/>
  <c r="R312"/>
  <c r="Q312"/>
  <c r="P312"/>
  <c r="O312"/>
  <c r="N312"/>
  <c r="M312"/>
  <c r="L312"/>
  <c r="K312"/>
  <c r="J312"/>
  <c r="I312"/>
  <c r="H312"/>
  <c r="G312"/>
  <c r="F312"/>
  <c r="E312"/>
  <c r="D312"/>
  <c r="AB312" s="1"/>
  <c r="AA312" s="1"/>
  <c r="Z312" s="1"/>
  <c r="C312"/>
  <c r="B312"/>
  <c r="A312"/>
  <c r="AF311"/>
  <c r="AD311"/>
  <c r="AC311"/>
  <c r="Y311"/>
  <c r="X311"/>
  <c r="W311"/>
  <c r="T311"/>
  <c r="AE311" s="1"/>
  <c r="S311"/>
  <c r="R311"/>
  <c r="Q311"/>
  <c r="P311"/>
  <c r="O311"/>
  <c r="N311"/>
  <c r="M311"/>
  <c r="L311"/>
  <c r="K311"/>
  <c r="J311"/>
  <c r="I311"/>
  <c r="H311"/>
  <c r="G311"/>
  <c r="F311"/>
  <c r="E311"/>
  <c r="V311" s="1"/>
  <c r="D311"/>
  <c r="AB311" s="1"/>
  <c r="AA311" s="1"/>
  <c r="C311"/>
  <c r="B311"/>
  <c r="A311"/>
  <c r="AF310"/>
  <c r="AC310"/>
  <c r="AB310"/>
  <c r="Z310"/>
  <c r="X310"/>
  <c r="W310"/>
  <c r="T310"/>
  <c r="S310"/>
  <c r="R310"/>
  <c r="Q310"/>
  <c r="P310"/>
  <c r="O310"/>
  <c r="N310"/>
  <c r="AE310" s="1"/>
  <c r="M310"/>
  <c r="L310"/>
  <c r="K310"/>
  <c r="J310"/>
  <c r="I310"/>
  <c r="H310"/>
  <c r="G310"/>
  <c r="F310"/>
  <c r="E310"/>
  <c r="D310"/>
  <c r="C310"/>
  <c r="B310"/>
  <c r="A310"/>
  <c r="AE309"/>
  <c r="T309"/>
  <c r="S309"/>
  <c r="R309"/>
  <c r="Q309"/>
  <c r="Z309" s="1"/>
  <c r="P309"/>
  <c r="O309"/>
  <c r="N309"/>
  <c r="M309"/>
  <c r="L309"/>
  <c r="K309"/>
  <c r="J309"/>
  <c r="I309"/>
  <c r="H309"/>
  <c r="G309"/>
  <c r="F309"/>
  <c r="E309"/>
  <c r="Y309" s="1"/>
  <c r="D309"/>
  <c r="AB309" s="1"/>
  <c r="AA309" s="1"/>
  <c r="C309"/>
  <c r="B309"/>
  <c r="A309"/>
  <c r="AE308"/>
  <c r="AB308"/>
  <c r="AA308" s="1"/>
  <c r="T308"/>
  <c r="S308"/>
  <c r="R308"/>
  <c r="Q308"/>
  <c r="AF308" s="1"/>
  <c r="P308"/>
  <c r="O308"/>
  <c r="N308"/>
  <c r="M308"/>
  <c r="L308"/>
  <c r="K308"/>
  <c r="J308"/>
  <c r="I308"/>
  <c r="H308"/>
  <c r="G308"/>
  <c r="F308"/>
  <c r="E308"/>
  <c r="W308" s="1"/>
  <c r="D308"/>
  <c r="C308"/>
  <c r="B308"/>
  <c r="A308"/>
  <c r="T307"/>
  <c r="S307"/>
  <c r="R307"/>
  <c r="Q307"/>
  <c r="Z307" s="1"/>
  <c r="P307"/>
  <c r="O307"/>
  <c r="N307"/>
  <c r="M307"/>
  <c r="L307"/>
  <c r="K307"/>
  <c r="J307"/>
  <c r="I307"/>
  <c r="H307"/>
  <c r="G307"/>
  <c r="F307"/>
  <c r="E307"/>
  <c r="X307" s="1"/>
  <c r="D307"/>
  <c r="AB307" s="1"/>
  <c r="C307"/>
  <c r="B307"/>
  <c r="A307"/>
  <c r="AD306"/>
  <c r="AC306"/>
  <c r="Y306"/>
  <c r="X306"/>
  <c r="W306"/>
  <c r="T306"/>
  <c r="S306"/>
  <c r="R306"/>
  <c r="Q306"/>
  <c r="P306"/>
  <c r="O306"/>
  <c r="N306"/>
  <c r="M306"/>
  <c r="L306"/>
  <c r="K306"/>
  <c r="J306"/>
  <c r="I306"/>
  <c r="H306"/>
  <c r="G306"/>
  <c r="F306"/>
  <c r="E306"/>
  <c r="V306" s="1"/>
  <c r="U306" s="1"/>
  <c r="D306"/>
  <c r="AB306" s="1"/>
  <c r="AA306" s="1"/>
  <c r="C306"/>
  <c r="B306"/>
  <c r="A306"/>
  <c r="AD305"/>
  <c r="X305"/>
  <c r="T305"/>
  <c r="AE305" s="1"/>
  <c r="S305"/>
  <c r="R305"/>
  <c r="Q305"/>
  <c r="Z305" s="1"/>
  <c r="P305"/>
  <c r="O305"/>
  <c r="N305"/>
  <c r="M305"/>
  <c r="L305"/>
  <c r="K305"/>
  <c r="J305"/>
  <c r="I305"/>
  <c r="H305"/>
  <c r="G305"/>
  <c r="F305"/>
  <c r="E305"/>
  <c r="D305"/>
  <c r="C305"/>
  <c r="B305"/>
  <c r="A305"/>
  <c r="AE304"/>
  <c r="AB304"/>
  <c r="AA304" s="1"/>
  <c r="Z304" s="1"/>
  <c r="W304"/>
  <c r="T304"/>
  <c r="S304"/>
  <c r="R304"/>
  <c r="Q304"/>
  <c r="AF304" s="1"/>
  <c r="P304"/>
  <c r="O304"/>
  <c r="N304"/>
  <c r="M304"/>
  <c r="L304"/>
  <c r="K304"/>
  <c r="J304"/>
  <c r="I304"/>
  <c r="H304"/>
  <c r="G304"/>
  <c r="F304"/>
  <c r="E304"/>
  <c r="D304"/>
  <c r="C304"/>
  <c r="B304"/>
  <c r="A304"/>
  <c r="Z303"/>
  <c r="X303"/>
  <c r="T303"/>
  <c r="S303"/>
  <c r="R303"/>
  <c r="Q303"/>
  <c r="P303"/>
  <c r="O303"/>
  <c r="N303"/>
  <c r="M303"/>
  <c r="L303"/>
  <c r="K303"/>
  <c r="J303"/>
  <c r="I303"/>
  <c r="H303"/>
  <c r="G303"/>
  <c r="F303"/>
  <c r="E303"/>
  <c r="AD303" s="1"/>
  <c r="D303"/>
  <c r="AB303" s="1"/>
  <c r="AA303" s="1"/>
  <c r="C303"/>
  <c r="B303"/>
  <c r="A303"/>
  <c r="AD302"/>
  <c r="AC302"/>
  <c r="Y302"/>
  <c r="X302" s="1"/>
  <c r="W302"/>
  <c r="V302"/>
  <c r="T302"/>
  <c r="S302"/>
  <c r="R302"/>
  <c r="Q302"/>
  <c r="P302"/>
  <c r="O302"/>
  <c r="N302"/>
  <c r="M302"/>
  <c r="L302"/>
  <c r="K302"/>
  <c r="J302"/>
  <c r="I302"/>
  <c r="H302"/>
  <c r="G302"/>
  <c r="F302"/>
  <c r="E302"/>
  <c r="U302" s="1"/>
  <c r="D302"/>
  <c r="AB302" s="1"/>
  <c r="AA302" s="1"/>
  <c r="C302"/>
  <c r="B302"/>
  <c r="A302"/>
  <c r="AF301"/>
  <c r="AD301"/>
  <c r="X301"/>
  <c r="V301"/>
  <c r="T301"/>
  <c r="Z301" s="1"/>
  <c r="Y301" s="1"/>
  <c r="S301"/>
  <c r="R301"/>
  <c r="Q301"/>
  <c r="P301"/>
  <c r="O301"/>
  <c r="N301"/>
  <c r="M301"/>
  <c r="L301"/>
  <c r="K301"/>
  <c r="J301"/>
  <c r="I301"/>
  <c r="H301"/>
  <c r="G301"/>
  <c r="F301"/>
  <c r="E301"/>
  <c r="D301"/>
  <c r="AB301" s="1"/>
  <c r="C301"/>
  <c r="B301"/>
  <c r="A301"/>
  <c r="AF300"/>
  <c r="AD300"/>
  <c r="AC300"/>
  <c r="X300"/>
  <c r="W300"/>
  <c r="V300"/>
  <c r="T300"/>
  <c r="S300"/>
  <c r="R300"/>
  <c r="Q300"/>
  <c r="P300"/>
  <c r="O300"/>
  <c r="N300"/>
  <c r="M300"/>
  <c r="L300"/>
  <c r="K300"/>
  <c r="J300"/>
  <c r="I300"/>
  <c r="H300"/>
  <c r="G300"/>
  <c r="F300"/>
  <c r="E300"/>
  <c r="Y300" s="1"/>
  <c r="D300"/>
  <c r="AB300" s="1"/>
  <c r="AA300" s="1"/>
  <c r="Z300" s="1"/>
  <c r="C300"/>
  <c r="B300"/>
  <c r="A300"/>
  <c r="AD299"/>
  <c r="AB299"/>
  <c r="Y299"/>
  <c r="W299"/>
  <c r="V299"/>
  <c r="T299"/>
  <c r="S299"/>
  <c r="R299"/>
  <c r="Q299"/>
  <c r="AF299" s="1"/>
  <c r="P299"/>
  <c r="O299"/>
  <c r="N299"/>
  <c r="AE299" s="1"/>
  <c r="M299"/>
  <c r="L299"/>
  <c r="K299"/>
  <c r="J299"/>
  <c r="I299"/>
  <c r="H299"/>
  <c r="G299"/>
  <c r="F299"/>
  <c r="E299"/>
  <c r="D299"/>
  <c r="C299"/>
  <c r="B299"/>
  <c r="A299"/>
  <c r="AD298"/>
  <c r="AC298"/>
  <c r="Y298"/>
  <c r="X298"/>
  <c r="V298"/>
  <c r="T298"/>
  <c r="AF298" s="1"/>
  <c r="S298"/>
  <c r="R298"/>
  <c r="Q298"/>
  <c r="P298"/>
  <c r="O298"/>
  <c r="N298"/>
  <c r="M298"/>
  <c r="L298"/>
  <c r="K298"/>
  <c r="J298"/>
  <c r="I298"/>
  <c r="H298"/>
  <c r="G298"/>
  <c r="F298"/>
  <c r="E298"/>
  <c r="W298" s="1"/>
  <c r="D298"/>
  <c r="AB298" s="1"/>
  <c r="AA298" s="1"/>
  <c r="C298"/>
  <c r="B298"/>
  <c r="A298"/>
  <c r="AF297"/>
  <c r="AD297"/>
  <c r="AC297"/>
  <c r="Y297"/>
  <c r="X297"/>
  <c r="W297"/>
  <c r="T297"/>
  <c r="S297"/>
  <c r="R297"/>
  <c r="Q297"/>
  <c r="Z297" s="1"/>
  <c r="P297"/>
  <c r="O297"/>
  <c r="N297"/>
  <c r="M297"/>
  <c r="L297"/>
  <c r="K297"/>
  <c r="J297"/>
  <c r="I297"/>
  <c r="H297"/>
  <c r="G297"/>
  <c r="F297"/>
  <c r="E297"/>
  <c r="V297" s="1"/>
  <c r="U297" s="1"/>
  <c r="D297"/>
  <c r="AB297" s="1"/>
  <c r="C297"/>
  <c r="B297"/>
  <c r="A297"/>
  <c r="AB296"/>
  <c r="AA296" s="1"/>
  <c r="Z296" s="1"/>
  <c r="X296"/>
  <c r="V296"/>
  <c r="T296"/>
  <c r="AF296" s="1"/>
  <c r="S296"/>
  <c r="R296"/>
  <c r="Q296"/>
  <c r="P296"/>
  <c r="O296"/>
  <c r="N296"/>
  <c r="AE296" s="1"/>
  <c r="M296"/>
  <c r="L296"/>
  <c r="K296"/>
  <c r="J296"/>
  <c r="I296"/>
  <c r="H296"/>
  <c r="G296"/>
  <c r="F296"/>
  <c r="E296"/>
  <c r="D296"/>
  <c r="C296"/>
  <c r="B296"/>
  <c r="A296"/>
  <c r="AD295"/>
  <c r="AB295"/>
  <c r="AA295" s="1"/>
  <c r="W295"/>
  <c r="T295"/>
  <c r="AE295" s="1"/>
  <c r="S295"/>
  <c r="R295"/>
  <c r="Q295"/>
  <c r="Z295" s="1"/>
  <c r="P295"/>
  <c r="O295"/>
  <c r="N295"/>
  <c r="M295"/>
  <c r="L295"/>
  <c r="K295"/>
  <c r="J295"/>
  <c r="I295"/>
  <c r="H295"/>
  <c r="G295"/>
  <c r="F295"/>
  <c r="E295"/>
  <c r="X295" s="1"/>
  <c r="D295"/>
  <c r="C295"/>
  <c r="B295"/>
  <c r="A295"/>
  <c r="AB294"/>
  <c r="AA294" s="1"/>
  <c r="X294"/>
  <c r="W294"/>
  <c r="T294"/>
  <c r="S294"/>
  <c r="R294"/>
  <c r="Q294"/>
  <c r="P294"/>
  <c r="O294"/>
  <c r="N294"/>
  <c r="AE294" s="1"/>
  <c r="M294"/>
  <c r="L294"/>
  <c r="K294"/>
  <c r="J294"/>
  <c r="I294"/>
  <c r="H294"/>
  <c r="G294"/>
  <c r="F294"/>
  <c r="E294"/>
  <c r="D294"/>
  <c r="C294"/>
  <c r="B294"/>
  <c r="A294"/>
  <c r="T293"/>
  <c r="S293"/>
  <c r="R293"/>
  <c r="Q293"/>
  <c r="Z293" s="1"/>
  <c r="P293"/>
  <c r="O293"/>
  <c r="N293"/>
  <c r="M293"/>
  <c r="L293"/>
  <c r="K293"/>
  <c r="J293"/>
  <c r="I293"/>
  <c r="H293"/>
  <c r="G293"/>
  <c r="F293"/>
  <c r="E293"/>
  <c r="X293" s="1"/>
  <c r="D293"/>
  <c r="AB293" s="1"/>
  <c r="AA293" s="1"/>
  <c r="C293"/>
  <c r="B293"/>
  <c r="A293"/>
  <c r="AF292"/>
  <c r="AB292"/>
  <c r="Y292"/>
  <c r="V292"/>
  <c r="T292"/>
  <c r="S292"/>
  <c r="R292"/>
  <c r="Q292"/>
  <c r="P292"/>
  <c r="O292"/>
  <c r="N292"/>
  <c r="AE292" s="1"/>
  <c r="M292"/>
  <c r="L292"/>
  <c r="K292"/>
  <c r="J292"/>
  <c r="I292"/>
  <c r="H292"/>
  <c r="G292"/>
  <c r="F292"/>
  <c r="E292"/>
  <c r="D292"/>
  <c r="C292"/>
  <c r="B292"/>
  <c r="A292"/>
  <c r="T291"/>
  <c r="AE291" s="1"/>
  <c r="S291"/>
  <c r="R291"/>
  <c r="Q291"/>
  <c r="Z291" s="1"/>
  <c r="P291"/>
  <c r="O291"/>
  <c r="N291"/>
  <c r="M291"/>
  <c r="L291"/>
  <c r="K291"/>
  <c r="J291"/>
  <c r="I291"/>
  <c r="H291"/>
  <c r="G291"/>
  <c r="F291"/>
  <c r="E291"/>
  <c r="V291" s="1"/>
  <c r="D291"/>
  <c r="AB291" s="1"/>
  <c r="AA291" s="1"/>
  <c r="C291"/>
  <c r="B291"/>
  <c r="A291"/>
  <c r="AD290"/>
  <c r="AC290"/>
  <c r="Y290"/>
  <c r="X290"/>
  <c r="W290"/>
  <c r="T290"/>
  <c r="AE290" s="1"/>
  <c r="S290"/>
  <c r="R290"/>
  <c r="Q290"/>
  <c r="P290"/>
  <c r="O290"/>
  <c r="N290"/>
  <c r="M290"/>
  <c r="L290"/>
  <c r="K290"/>
  <c r="J290"/>
  <c r="I290"/>
  <c r="H290"/>
  <c r="G290"/>
  <c r="F290"/>
  <c r="E290"/>
  <c r="V290" s="1"/>
  <c r="U290" s="1"/>
  <c r="D290"/>
  <c r="AB290" s="1"/>
  <c r="AA290" s="1"/>
  <c r="C290"/>
  <c r="B290"/>
  <c r="A290"/>
  <c r="AF289"/>
  <c r="X289"/>
  <c r="W289"/>
  <c r="T289"/>
  <c r="Z289" s="1"/>
  <c r="Y289" s="1"/>
  <c r="S289"/>
  <c r="R289"/>
  <c r="Q289"/>
  <c r="P289"/>
  <c r="O289"/>
  <c r="N289"/>
  <c r="M289"/>
  <c r="L289"/>
  <c r="K289"/>
  <c r="J289"/>
  <c r="I289"/>
  <c r="H289"/>
  <c r="G289"/>
  <c r="F289"/>
  <c r="E289"/>
  <c r="D289"/>
  <c r="C289"/>
  <c r="B289"/>
  <c r="A289"/>
  <c r="AF288"/>
  <c r="AC288"/>
  <c r="AB288"/>
  <c r="Y288"/>
  <c r="W288"/>
  <c r="V288"/>
  <c r="T288"/>
  <c r="S288"/>
  <c r="R288"/>
  <c r="Q288"/>
  <c r="P288"/>
  <c r="O288"/>
  <c r="N288"/>
  <c r="AE288" s="1"/>
  <c r="M288"/>
  <c r="L288"/>
  <c r="K288"/>
  <c r="J288"/>
  <c r="I288"/>
  <c r="H288"/>
  <c r="G288"/>
  <c r="F288"/>
  <c r="E288"/>
  <c r="D288"/>
  <c r="C288"/>
  <c r="B288"/>
  <c r="A288"/>
  <c r="AD287"/>
  <c r="AC287"/>
  <c r="Y287"/>
  <c r="X287"/>
  <c r="V287"/>
  <c r="T287"/>
  <c r="AF287" s="1"/>
  <c r="S287"/>
  <c r="R287"/>
  <c r="Q287"/>
  <c r="Z287" s="1"/>
  <c r="P287"/>
  <c r="O287"/>
  <c r="N287"/>
  <c r="AE287" s="1"/>
  <c r="M287"/>
  <c r="L287"/>
  <c r="K287"/>
  <c r="J287"/>
  <c r="I287"/>
  <c r="H287"/>
  <c r="G287"/>
  <c r="F287"/>
  <c r="E287"/>
  <c r="W287" s="1"/>
  <c r="D287"/>
  <c r="AB287" s="1"/>
  <c r="C287"/>
  <c r="B287"/>
  <c r="A287"/>
  <c r="AF286"/>
  <c r="AD286"/>
  <c r="AC286"/>
  <c r="Y286"/>
  <c r="X286" s="1"/>
  <c r="W286"/>
  <c r="V286"/>
  <c r="T286"/>
  <c r="S286"/>
  <c r="R286"/>
  <c r="Q286"/>
  <c r="Z286" s="1"/>
  <c r="P286"/>
  <c r="O286"/>
  <c r="N286"/>
  <c r="M286"/>
  <c r="L286"/>
  <c r="K286"/>
  <c r="J286"/>
  <c r="I286"/>
  <c r="H286"/>
  <c r="G286"/>
  <c r="F286"/>
  <c r="E286"/>
  <c r="U286" s="1"/>
  <c r="D286"/>
  <c r="AB286" s="1"/>
  <c r="AA286" s="1"/>
  <c r="C286"/>
  <c r="B286"/>
  <c r="A286"/>
  <c r="AB285"/>
  <c r="V285"/>
  <c r="T285"/>
  <c r="S285"/>
  <c r="R285"/>
  <c r="Q285"/>
  <c r="Z285" s="1"/>
  <c r="P285"/>
  <c r="O285"/>
  <c r="N285"/>
  <c r="AE285" s="1"/>
  <c r="M285"/>
  <c r="L285"/>
  <c r="K285"/>
  <c r="J285"/>
  <c r="I285"/>
  <c r="H285"/>
  <c r="G285"/>
  <c r="F285"/>
  <c r="E285"/>
  <c r="X285" s="1"/>
  <c r="D285"/>
  <c r="C285"/>
  <c r="B285"/>
  <c r="A285"/>
  <c r="AD284"/>
  <c r="AC284"/>
  <c r="X284"/>
  <c r="W284"/>
  <c r="V284"/>
  <c r="T284"/>
  <c r="S284"/>
  <c r="R284"/>
  <c r="Q284"/>
  <c r="P284"/>
  <c r="O284"/>
  <c r="N284"/>
  <c r="M284"/>
  <c r="L284"/>
  <c r="K284"/>
  <c r="J284"/>
  <c r="I284"/>
  <c r="H284"/>
  <c r="G284"/>
  <c r="F284"/>
  <c r="E284"/>
  <c r="Y284" s="1"/>
  <c r="D284"/>
  <c r="AB284" s="1"/>
  <c r="AA284" s="1"/>
  <c r="Z284" s="1"/>
  <c r="C284"/>
  <c r="B284"/>
  <c r="A284"/>
  <c r="AF283"/>
  <c r="AD283"/>
  <c r="AB283"/>
  <c r="W283"/>
  <c r="V283"/>
  <c r="T283"/>
  <c r="S283"/>
  <c r="R283"/>
  <c r="Q283"/>
  <c r="Z283" s="1"/>
  <c r="P283"/>
  <c r="O283"/>
  <c r="N283"/>
  <c r="AE283" s="1"/>
  <c r="M283"/>
  <c r="L283"/>
  <c r="K283"/>
  <c r="J283"/>
  <c r="I283"/>
  <c r="H283"/>
  <c r="G283"/>
  <c r="F283"/>
  <c r="E283"/>
  <c r="D283"/>
  <c r="C283"/>
  <c r="B283"/>
  <c r="A283"/>
  <c r="T282"/>
  <c r="S282"/>
  <c r="R282"/>
  <c r="Q282"/>
  <c r="Z282" s="1"/>
  <c r="P282"/>
  <c r="O282"/>
  <c r="N282"/>
  <c r="M282"/>
  <c r="L282"/>
  <c r="K282"/>
  <c r="J282"/>
  <c r="I282"/>
  <c r="H282"/>
  <c r="G282"/>
  <c r="F282"/>
  <c r="E282"/>
  <c r="AD282" s="1"/>
  <c r="D282"/>
  <c r="AB282" s="1"/>
  <c r="C282"/>
  <c r="B282"/>
  <c r="A282"/>
  <c r="AD281"/>
  <c r="AC281"/>
  <c r="Y281"/>
  <c r="X281"/>
  <c r="W281"/>
  <c r="T281"/>
  <c r="S281"/>
  <c r="R281"/>
  <c r="Q281"/>
  <c r="Z281" s="1"/>
  <c r="P281"/>
  <c r="O281"/>
  <c r="N281"/>
  <c r="M281"/>
  <c r="L281"/>
  <c r="K281"/>
  <c r="J281"/>
  <c r="I281"/>
  <c r="H281"/>
  <c r="G281"/>
  <c r="F281"/>
  <c r="E281"/>
  <c r="V281" s="1"/>
  <c r="U281" s="1"/>
  <c r="D281"/>
  <c r="AB281" s="1"/>
  <c r="AA281" s="1"/>
  <c r="C281"/>
  <c r="B281"/>
  <c r="A281"/>
  <c r="T280"/>
  <c r="AE280" s="1"/>
  <c r="S280"/>
  <c r="R280"/>
  <c r="Q280"/>
  <c r="P280"/>
  <c r="O280"/>
  <c r="N280"/>
  <c r="M280"/>
  <c r="L280"/>
  <c r="K280"/>
  <c r="J280"/>
  <c r="I280"/>
  <c r="H280"/>
  <c r="G280"/>
  <c r="F280"/>
  <c r="E280"/>
  <c r="V280" s="1"/>
  <c r="D280"/>
  <c r="AB280" s="1"/>
  <c r="AA280" s="1"/>
  <c r="Z280" s="1"/>
  <c r="C280"/>
  <c r="B280"/>
  <c r="A280"/>
  <c r="AF279"/>
  <c r="Y279"/>
  <c r="W279"/>
  <c r="T279"/>
  <c r="AE279" s="1"/>
  <c r="S279"/>
  <c r="R279"/>
  <c r="Q279"/>
  <c r="Z279" s="1"/>
  <c r="P279"/>
  <c r="O279"/>
  <c r="N279"/>
  <c r="M279"/>
  <c r="L279"/>
  <c r="K279"/>
  <c r="J279"/>
  <c r="I279"/>
  <c r="H279"/>
  <c r="G279"/>
  <c r="F279"/>
  <c r="E279"/>
  <c r="D279"/>
  <c r="AB279" s="1"/>
  <c r="AA279" s="1"/>
  <c r="C279"/>
  <c r="B279"/>
  <c r="A279"/>
  <c r="AB278"/>
  <c r="AA278" s="1"/>
  <c r="T278"/>
  <c r="S278"/>
  <c r="R278"/>
  <c r="Q278"/>
  <c r="Z278" s="1"/>
  <c r="P278"/>
  <c r="O278"/>
  <c r="N278"/>
  <c r="AE278" s="1"/>
  <c r="M278"/>
  <c r="L278"/>
  <c r="K278"/>
  <c r="J278"/>
  <c r="I278"/>
  <c r="H278"/>
  <c r="G278"/>
  <c r="F278"/>
  <c r="E278"/>
  <c r="W278" s="1"/>
  <c r="D278"/>
  <c r="C278"/>
  <c r="B278"/>
  <c r="A278"/>
  <c r="AE277"/>
  <c r="Y277"/>
  <c r="T277"/>
  <c r="S277"/>
  <c r="R277"/>
  <c r="Q277"/>
  <c r="Z277" s="1"/>
  <c r="P277"/>
  <c r="O277"/>
  <c r="N277"/>
  <c r="M277"/>
  <c r="L277"/>
  <c r="K277"/>
  <c r="J277"/>
  <c r="I277"/>
  <c r="H277"/>
  <c r="G277"/>
  <c r="F277"/>
  <c r="E277"/>
  <c r="D277"/>
  <c r="AB277" s="1"/>
  <c r="AA277" s="1"/>
  <c r="C277"/>
  <c r="B277"/>
  <c r="A277"/>
  <c r="AF276"/>
  <c r="AE276"/>
  <c r="AB276"/>
  <c r="AA276" s="1"/>
  <c r="Z276" s="1"/>
  <c r="Y276"/>
  <c r="W276"/>
  <c r="T276"/>
  <c r="S276"/>
  <c r="R276"/>
  <c r="Q276"/>
  <c r="P276"/>
  <c r="O276"/>
  <c r="N276"/>
  <c r="M276"/>
  <c r="L276"/>
  <c r="K276"/>
  <c r="J276"/>
  <c r="I276"/>
  <c r="H276"/>
  <c r="G276"/>
  <c r="F276"/>
  <c r="E276"/>
  <c r="D276"/>
  <c r="C276"/>
  <c r="B276"/>
  <c r="A276"/>
  <c r="AE275"/>
  <c r="X275"/>
  <c r="T275"/>
  <c r="S275"/>
  <c r="R275"/>
  <c r="Q275"/>
  <c r="Z275" s="1"/>
  <c r="P275"/>
  <c r="O275"/>
  <c r="N275"/>
  <c r="M275"/>
  <c r="L275"/>
  <c r="K275"/>
  <c r="J275"/>
  <c r="I275"/>
  <c r="H275"/>
  <c r="G275"/>
  <c r="F275"/>
  <c r="E275"/>
  <c r="Y275" s="1"/>
  <c r="D275"/>
  <c r="AB275" s="1"/>
  <c r="AA275" s="1"/>
  <c r="C275"/>
  <c r="B275"/>
  <c r="A275"/>
  <c r="Y274"/>
  <c r="X274"/>
  <c r="T274"/>
  <c r="AE274" s="1"/>
  <c r="S274"/>
  <c r="R274"/>
  <c r="Q274"/>
  <c r="P274"/>
  <c r="O274"/>
  <c r="N274"/>
  <c r="M274"/>
  <c r="L274"/>
  <c r="K274"/>
  <c r="J274"/>
  <c r="I274"/>
  <c r="H274"/>
  <c r="G274"/>
  <c r="F274"/>
  <c r="E274"/>
  <c r="D274"/>
  <c r="AB274" s="1"/>
  <c r="AA274" s="1"/>
  <c r="C274"/>
  <c r="B274"/>
  <c r="A274"/>
  <c r="AF273"/>
  <c r="X273"/>
  <c r="V273"/>
  <c r="T273"/>
  <c r="Z273" s="1"/>
  <c r="Y273" s="1"/>
  <c r="S273"/>
  <c r="R273"/>
  <c r="Q273"/>
  <c r="P273"/>
  <c r="O273"/>
  <c r="N273"/>
  <c r="M273"/>
  <c r="L273"/>
  <c r="K273"/>
  <c r="J273"/>
  <c r="I273"/>
  <c r="H273"/>
  <c r="G273"/>
  <c r="F273"/>
  <c r="E273"/>
  <c r="D273"/>
  <c r="C273"/>
  <c r="B273"/>
  <c r="A273"/>
  <c r="AF272"/>
  <c r="AD272"/>
  <c r="AC272"/>
  <c r="X272"/>
  <c r="W272"/>
  <c r="V272"/>
  <c r="T272"/>
  <c r="S272"/>
  <c r="R272"/>
  <c r="Q272"/>
  <c r="P272"/>
  <c r="O272"/>
  <c r="N272"/>
  <c r="M272"/>
  <c r="L272"/>
  <c r="K272"/>
  <c r="J272"/>
  <c r="I272"/>
  <c r="H272"/>
  <c r="G272"/>
  <c r="F272"/>
  <c r="E272"/>
  <c r="Y272" s="1"/>
  <c r="D272"/>
  <c r="AB272" s="1"/>
  <c r="C272"/>
  <c r="B272"/>
  <c r="A272"/>
  <c r="AD271"/>
  <c r="AB271"/>
  <c r="AA271" s="1"/>
  <c r="Y271"/>
  <c r="W271"/>
  <c r="V271"/>
  <c r="T271"/>
  <c r="S271"/>
  <c r="R271"/>
  <c r="Q271"/>
  <c r="AF271" s="1"/>
  <c r="P271"/>
  <c r="O271"/>
  <c r="N271"/>
  <c r="AE271" s="1"/>
  <c r="M271"/>
  <c r="L271"/>
  <c r="K271"/>
  <c r="J271"/>
  <c r="I271"/>
  <c r="H271"/>
  <c r="G271"/>
  <c r="F271"/>
  <c r="E271"/>
  <c r="D271"/>
  <c r="C271"/>
  <c r="B271"/>
  <c r="A271"/>
  <c r="AD270"/>
  <c r="AC270"/>
  <c r="Y270"/>
  <c r="X270"/>
  <c r="V270"/>
  <c r="T270"/>
  <c r="AF270" s="1"/>
  <c r="S270"/>
  <c r="R270"/>
  <c r="Q270"/>
  <c r="Z270" s="1"/>
  <c r="P270"/>
  <c r="O270"/>
  <c r="N270"/>
  <c r="AE270" s="1"/>
  <c r="M270"/>
  <c r="L270"/>
  <c r="K270"/>
  <c r="J270"/>
  <c r="I270"/>
  <c r="H270"/>
  <c r="G270"/>
  <c r="F270"/>
  <c r="E270"/>
  <c r="W270" s="1"/>
  <c r="D270"/>
  <c r="AB270" s="1"/>
  <c r="C270"/>
  <c r="B270"/>
  <c r="A270"/>
  <c r="AF269"/>
  <c r="AD269"/>
  <c r="AC269"/>
  <c r="X269"/>
  <c r="W269"/>
  <c r="V269"/>
  <c r="T269"/>
  <c r="S269"/>
  <c r="R269"/>
  <c r="Q269"/>
  <c r="Z269" s="1"/>
  <c r="Y269" s="1"/>
  <c r="P269"/>
  <c r="O269"/>
  <c r="N269"/>
  <c r="M269"/>
  <c r="L269"/>
  <c r="K269"/>
  <c r="J269"/>
  <c r="I269"/>
  <c r="H269"/>
  <c r="G269"/>
  <c r="F269"/>
  <c r="E269"/>
  <c r="U269" s="1"/>
  <c r="D269"/>
  <c r="AB269" s="1"/>
  <c r="AA269" s="1"/>
  <c r="C269"/>
  <c r="B269"/>
  <c r="A269"/>
  <c r="AB268"/>
  <c r="X268"/>
  <c r="V268"/>
  <c r="T268"/>
  <c r="S268"/>
  <c r="R268"/>
  <c r="Q268"/>
  <c r="P268"/>
  <c r="O268"/>
  <c r="N268"/>
  <c r="AE268" s="1"/>
  <c r="M268"/>
  <c r="L268"/>
  <c r="K268"/>
  <c r="J268"/>
  <c r="I268"/>
  <c r="H268"/>
  <c r="G268"/>
  <c r="F268"/>
  <c r="E268"/>
  <c r="D268"/>
  <c r="C268"/>
  <c r="B268"/>
  <c r="A268"/>
  <c r="AB267"/>
  <c r="AA267" s="1"/>
  <c r="T267"/>
  <c r="AE267" s="1"/>
  <c r="S267"/>
  <c r="R267"/>
  <c r="Q267"/>
  <c r="Z267" s="1"/>
  <c r="P267"/>
  <c r="O267"/>
  <c r="N267"/>
  <c r="M267"/>
  <c r="L267"/>
  <c r="K267"/>
  <c r="J267"/>
  <c r="I267"/>
  <c r="H267"/>
  <c r="G267"/>
  <c r="F267"/>
  <c r="E267"/>
  <c r="AD267" s="1"/>
  <c r="D267"/>
  <c r="C267"/>
  <c r="B267"/>
  <c r="A267"/>
  <c r="AC266"/>
  <c r="AB266"/>
  <c r="X266"/>
  <c r="W266"/>
  <c r="V266"/>
  <c r="T266"/>
  <c r="AF266" s="1"/>
  <c r="S266"/>
  <c r="R266"/>
  <c r="Q266"/>
  <c r="P266"/>
  <c r="O266"/>
  <c r="N266"/>
  <c r="AE266" s="1"/>
  <c r="M266"/>
  <c r="L266"/>
  <c r="K266"/>
  <c r="J266"/>
  <c r="I266"/>
  <c r="H266"/>
  <c r="G266"/>
  <c r="F266"/>
  <c r="E266"/>
  <c r="AD266" s="1"/>
  <c r="D266"/>
  <c r="C266"/>
  <c r="B266"/>
  <c r="A266"/>
  <c r="AB265"/>
  <c r="AA265" s="1"/>
  <c r="T265"/>
  <c r="S265"/>
  <c r="R265"/>
  <c r="Q265"/>
  <c r="Z265" s="1"/>
  <c r="P265"/>
  <c r="O265"/>
  <c r="N265"/>
  <c r="AE265" s="1"/>
  <c r="M265"/>
  <c r="L265"/>
  <c r="K265"/>
  <c r="J265"/>
  <c r="I265"/>
  <c r="H265"/>
  <c r="G265"/>
  <c r="F265"/>
  <c r="E265"/>
  <c r="W265" s="1"/>
  <c r="D265"/>
  <c r="C265"/>
  <c r="B265"/>
  <c r="A265"/>
  <c r="AD264"/>
  <c r="AC264"/>
  <c r="X264"/>
  <c r="W264"/>
  <c r="V264"/>
  <c r="T264"/>
  <c r="S264"/>
  <c r="R264"/>
  <c r="Q264"/>
  <c r="P264"/>
  <c r="O264"/>
  <c r="N264"/>
  <c r="M264"/>
  <c r="L264"/>
  <c r="K264"/>
  <c r="J264"/>
  <c r="I264"/>
  <c r="H264"/>
  <c r="G264"/>
  <c r="F264"/>
  <c r="E264"/>
  <c r="Y264" s="1"/>
  <c r="D264"/>
  <c r="AB264" s="1"/>
  <c r="AA264" s="1"/>
  <c r="Z264" s="1"/>
  <c r="C264"/>
  <c r="B264"/>
  <c r="A264"/>
  <c r="AD263"/>
  <c r="AB263"/>
  <c r="V263"/>
  <c r="T263"/>
  <c r="S263"/>
  <c r="R263"/>
  <c r="Q263"/>
  <c r="Z263" s="1"/>
  <c r="P263"/>
  <c r="O263"/>
  <c r="N263"/>
  <c r="AE263" s="1"/>
  <c r="M263"/>
  <c r="L263"/>
  <c r="K263"/>
  <c r="J263"/>
  <c r="I263"/>
  <c r="H263"/>
  <c r="G263"/>
  <c r="F263"/>
  <c r="E263"/>
  <c r="W263" s="1"/>
  <c r="D263"/>
  <c r="C263"/>
  <c r="B263"/>
  <c r="A263"/>
  <c r="Z262"/>
  <c r="X262"/>
  <c r="T262"/>
  <c r="S262"/>
  <c r="R262"/>
  <c r="Q262"/>
  <c r="P262"/>
  <c r="O262"/>
  <c r="N262"/>
  <c r="M262"/>
  <c r="L262"/>
  <c r="K262"/>
  <c r="J262"/>
  <c r="I262"/>
  <c r="H262"/>
  <c r="G262"/>
  <c r="F262"/>
  <c r="E262"/>
  <c r="AC262" s="1"/>
  <c r="D262"/>
  <c r="AB262" s="1"/>
  <c r="AA262" s="1"/>
  <c r="C262"/>
  <c r="B262"/>
  <c r="A262"/>
  <c r="AB261"/>
  <c r="AA261" s="1"/>
  <c r="T261"/>
  <c r="S261"/>
  <c r="R261"/>
  <c r="Q261"/>
  <c r="Z261" s="1"/>
  <c r="P261"/>
  <c r="O261"/>
  <c r="N261"/>
  <c r="AE261" s="1"/>
  <c r="M261"/>
  <c r="L261"/>
  <c r="K261"/>
  <c r="J261"/>
  <c r="I261"/>
  <c r="H261"/>
  <c r="G261"/>
  <c r="F261"/>
  <c r="E261"/>
  <c r="W261" s="1"/>
  <c r="D261"/>
  <c r="C261"/>
  <c r="B261"/>
  <c r="A261"/>
  <c r="AE260"/>
  <c r="X260"/>
  <c r="T260"/>
  <c r="S260"/>
  <c r="R260"/>
  <c r="Q260"/>
  <c r="P260"/>
  <c r="O260"/>
  <c r="N260"/>
  <c r="M260"/>
  <c r="L260"/>
  <c r="K260"/>
  <c r="J260"/>
  <c r="I260"/>
  <c r="H260"/>
  <c r="G260"/>
  <c r="F260"/>
  <c r="E260"/>
  <c r="Y260" s="1"/>
  <c r="D260"/>
  <c r="AB260" s="1"/>
  <c r="AA260" s="1"/>
  <c r="C260"/>
  <c r="B260"/>
  <c r="A260"/>
  <c r="AC259"/>
  <c r="AB259"/>
  <c r="AA259" s="1"/>
  <c r="X259"/>
  <c r="W259"/>
  <c r="V259"/>
  <c r="T259"/>
  <c r="AF259" s="1"/>
  <c r="S259"/>
  <c r="R259"/>
  <c r="Q259"/>
  <c r="P259"/>
  <c r="O259"/>
  <c r="N259"/>
  <c r="M259"/>
  <c r="L259"/>
  <c r="K259"/>
  <c r="J259"/>
  <c r="I259"/>
  <c r="H259"/>
  <c r="G259"/>
  <c r="F259"/>
  <c r="E259"/>
  <c r="AD259" s="1"/>
  <c r="D259"/>
  <c r="C259"/>
  <c r="B259"/>
  <c r="A259"/>
  <c r="Y258"/>
  <c r="T258"/>
  <c r="AF258" s="1"/>
  <c r="S258"/>
  <c r="R258"/>
  <c r="Q258"/>
  <c r="P258"/>
  <c r="O258"/>
  <c r="N258"/>
  <c r="M258"/>
  <c r="L258"/>
  <c r="K258"/>
  <c r="J258"/>
  <c r="I258"/>
  <c r="H258"/>
  <c r="G258"/>
  <c r="F258"/>
  <c r="E258"/>
  <c r="D258"/>
  <c r="AB258" s="1"/>
  <c r="AA258" s="1"/>
  <c r="C258"/>
  <c r="B258"/>
  <c r="A258"/>
  <c r="AF257"/>
  <c r="AD257"/>
  <c r="Z257"/>
  <c r="Y257" s="1"/>
  <c r="W257"/>
  <c r="V257"/>
  <c r="T257"/>
  <c r="AE257" s="1"/>
  <c r="S257"/>
  <c r="R257"/>
  <c r="Q257"/>
  <c r="P257"/>
  <c r="O257"/>
  <c r="N257"/>
  <c r="M257"/>
  <c r="L257"/>
  <c r="K257"/>
  <c r="J257"/>
  <c r="I257"/>
  <c r="H257"/>
  <c r="G257"/>
  <c r="F257"/>
  <c r="E257"/>
  <c r="X257" s="1"/>
  <c r="D257"/>
  <c r="C257"/>
  <c r="B257"/>
  <c r="A257"/>
  <c r="AE256"/>
  <c r="X256"/>
  <c r="W256"/>
  <c r="T256"/>
  <c r="S256"/>
  <c r="R256"/>
  <c r="Q256"/>
  <c r="P256"/>
  <c r="O256"/>
  <c r="N256"/>
  <c r="M256"/>
  <c r="L256"/>
  <c r="K256"/>
  <c r="J256"/>
  <c r="I256"/>
  <c r="H256"/>
  <c r="G256"/>
  <c r="F256"/>
  <c r="E256"/>
  <c r="AC256" s="1"/>
  <c r="D256"/>
  <c r="AB256" s="1"/>
  <c r="AA256" s="1"/>
  <c r="C256"/>
  <c r="B256"/>
  <c r="A256"/>
  <c r="AC255"/>
  <c r="AB255"/>
  <c r="AA255" s="1"/>
  <c r="X255"/>
  <c r="W255"/>
  <c r="V255"/>
  <c r="T255"/>
  <c r="AF255" s="1"/>
  <c r="S255"/>
  <c r="R255"/>
  <c r="Q255"/>
  <c r="P255"/>
  <c r="O255"/>
  <c r="N255"/>
  <c r="AE255" s="1"/>
  <c r="M255"/>
  <c r="L255"/>
  <c r="K255"/>
  <c r="J255"/>
  <c r="I255"/>
  <c r="H255"/>
  <c r="G255"/>
  <c r="F255"/>
  <c r="E255"/>
  <c r="AD255" s="1"/>
  <c r="D255"/>
  <c r="C255"/>
  <c r="B255"/>
  <c r="A255"/>
  <c r="AB254"/>
  <c r="Y254"/>
  <c r="X254" s="1"/>
  <c r="V254"/>
  <c r="T254"/>
  <c r="S254"/>
  <c r="R254"/>
  <c r="Q254"/>
  <c r="Z254" s="1"/>
  <c r="P254"/>
  <c r="O254"/>
  <c r="N254"/>
  <c r="AE254" s="1"/>
  <c r="M254"/>
  <c r="L254"/>
  <c r="K254"/>
  <c r="J254"/>
  <c r="I254"/>
  <c r="H254"/>
  <c r="G254"/>
  <c r="F254"/>
  <c r="E254"/>
  <c r="D254"/>
  <c r="C254"/>
  <c r="B254"/>
  <c r="A254"/>
  <c r="AD253"/>
  <c r="AC253"/>
  <c r="X253"/>
  <c r="W253"/>
  <c r="V253"/>
  <c r="T253"/>
  <c r="S253"/>
  <c r="R253"/>
  <c r="Q253"/>
  <c r="Z253" s="1"/>
  <c r="Y253" s="1"/>
  <c r="P253"/>
  <c r="O253"/>
  <c r="N253"/>
  <c r="M253"/>
  <c r="L253"/>
  <c r="K253"/>
  <c r="J253"/>
  <c r="I253"/>
  <c r="H253"/>
  <c r="G253"/>
  <c r="F253"/>
  <c r="E253"/>
  <c r="U253" s="1"/>
  <c r="D253"/>
  <c r="AB253" s="1"/>
  <c r="AA253" s="1"/>
  <c r="C253"/>
  <c r="B253"/>
  <c r="A253"/>
  <c r="AF252"/>
  <c r="Y252"/>
  <c r="V252"/>
  <c r="T252"/>
  <c r="S252"/>
  <c r="R252"/>
  <c r="Q252"/>
  <c r="P252"/>
  <c r="O252"/>
  <c r="N252"/>
  <c r="M252"/>
  <c r="L252"/>
  <c r="K252"/>
  <c r="J252"/>
  <c r="I252"/>
  <c r="H252"/>
  <c r="G252"/>
  <c r="F252"/>
  <c r="E252"/>
  <c r="D252"/>
  <c r="AB252" s="1"/>
  <c r="AA252" s="1"/>
  <c r="Z252" s="1"/>
  <c r="C252"/>
  <c r="B252"/>
  <c r="A252"/>
  <c r="T251"/>
  <c r="AE251" s="1"/>
  <c r="S251"/>
  <c r="R251"/>
  <c r="Q251"/>
  <c r="Z251" s="1"/>
  <c r="P251"/>
  <c r="O251"/>
  <c r="N251"/>
  <c r="M251"/>
  <c r="L251"/>
  <c r="K251"/>
  <c r="J251"/>
  <c r="I251"/>
  <c r="H251"/>
  <c r="G251"/>
  <c r="F251"/>
  <c r="E251"/>
  <c r="W251" s="1"/>
  <c r="D251"/>
  <c r="AB251" s="1"/>
  <c r="AA251" s="1"/>
  <c r="C251"/>
  <c r="B251"/>
  <c r="A251"/>
  <c r="AF250"/>
  <c r="AB250"/>
  <c r="Z250"/>
  <c r="W250"/>
  <c r="T250"/>
  <c r="S250"/>
  <c r="R250"/>
  <c r="Q250"/>
  <c r="P250"/>
  <c r="O250"/>
  <c r="N250"/>
  <c r="AE250" s="1"/>
  <c r="M250"/>
  <c r="L250"/>
  <c r="K250"/>
  <c r="J250"/>
  <c r="I250"/>
  <c r="H250"/>
  <c r="G250"/>
  <c r="F250"/>
  <c r="E250"/>
  <c r="D250"/>
  <c r="C250"/>
  <c r="B250"/>
  <c r="A250"/>
  <c r="AC249"/>
  <c r="Y249"/>
  <c r="T249"/>
  <c r="AF249" s="1"/>
  <c r="S249"/>
  <c r="R249"/>
  <c r="Q249"/>
  <c r="P249"/>
  <c r="O249"/>
  <c r="N249"/>
  <c r="M249"/>
  <c r="L249"/>
  <c r="K249"/>
  <c r="J249"/>
  <c r="I249"/>
  <c r="H249"/>
  <c r="G249"/>
  <c r="F249"/>
  <c r="E249"/>
  <c r="D249"/>
  <c r="AB249" s="1"/>
  <c r="AA249" s="1"/>
  <c r="C249"/>
  <c r="B249"/>
  <c r="A249"/>
  <c r="AF248"/>
  <c r="Y248"/>
  <c r="W248"/>
  <c r="V248" s="1"/>
  <c r="T248"/>
  <c r="AE248" s="1"/>
  <c r="S248"/>
  <c r="R248"/>
  <c r="Q248"/>
  <c r="P248"/>
  <c r="O248"/>
  <c r="N248"/>
  <c r="M248"/>
  <c r="L248"/>
  <c r="K248"/>
  <c r="J248"/>
  <c r="I248"/>
  <c r="H248"/>
  <c r="G248"/>
  <c r="F248"/>
  <c r="E248"/>
  <c r="D248"/>
  <c r="AB248" s="1"/>
  <c r="AA248" s="1"/>
  <c r="Z248" s="1"/>
  <c r="C248"/>
  <c r="B248"/>
  <c r="A248"/>
  <c r="AF247"/>
  <c r="AD247"/>
  <c r="AC247"/>
  <c r="Y247"/>
  <c r="X247"/>
  <c r="W247"/>
  <c r="T247"/>
  <c r="AE247" s="1"/>
  <c r="S247"/>
  <c r="R247"/>
  <c r="Q247"/>
  <c r="P247"/>
  <c r="O247"/>
  <c r="N247"/>
  <c r="M247"/>
  <c r="L247"/>
  <c r="K247"/>
  <c r="J247"/>
  <c r="I247"/>
  <c r="H247"/>
  <c r="G247"/>
  <c r="F247"/>
  <c r="E247"/>
  <c r="V247" s="1"/>
  <c r="D247"/>
  <c r="AB247" s="1"/>
  <c r="AA247" s="1"/>
  <c r="C247"/>
  <c r="B247"/>
  <c r="A247"/>
  <c r="AF246"/>
  <c r="AC246"/>
  <c r="AB246"/>
  <c r="Z246"/>
  <c r="X246"/>
  <c r="W246"/>
  <c r="T246"/>
  <c r="S246"/>
  <c r="R246"/>
  <c r="Q246"/>
  <c r="P246"/>
  <c r="O246"/>
  <c r="N246"/>
  <c r="AE246" s="1"/>
  <c r="M246"/>
  <c r="L246"/>
  <c r="K246"/>
  <c r="J246"/>
  <c r="I246"/>
  <c r="H246"/>
  <c r="G246"/>
  <c r="F246"/>
  <c r="E246"/>
  <c r="D246"/>
  <c r="C246"/>
  <c r="B246"/>
  <c r="A246"/>
  <c r="AE245"/>
  <c r="AC245"/>
  <c r="Y245"/>
  <c r="X245"/>
  <c r="T245"/>
  <c r="S245"/>
  <c r="R245"/>
  <c r="Q245"/>
  <c r="Z245" s="1"/>
  <c r="P245"/>
  <c r="O245"/>
  <c r="N245"/>
  <c r="M245"/>
  <c r="L245"/>
  <c r="K245"/>
  <c r="J245"/>
  <c r="I245"/>
  <c r="H245"/>
  <c r="G245"/>
  <c r="F245"/>
  <c r="E245"/>
  <c r="W245" s="1"/>
  <c r="D245"/>
  <c r="AB245" s="1"/>
  <c r="AA245" s="1"/>
  <c r="C245"/>
  <c r="B245"/>
  <c r="A245"/>
  <c r="AB244"/>
  <c r="V244"/>
  <c r="T244"/>
  <c r="S244"/>
  <c r="R244"/>
  <c r="Q244"/>
  <c r="AF244" s="1"/>
  <c r="P244"/>
  <c r="O244"/>
  <c r="N244"/>
  <c r="AE244" s="1"/>
  <c r="M244"/>
  <c r="L244"/>
  <c r="K244"/>
  <c r="J244"/>
  <c r="I244"/>
  <c r="H244"/>
  <c r="G244"/>
  <c r="F244"/>
  <c r="E244"/>
  <c r="W244" s="1"/>
  <c r="D244"/>
  <c r="C244"/>
  <c r="B244"/>
  <c r="A244"/>
  <c r="AD243"/>
  <c r="Z243"/>
  <c r="X243"/>
  <c r="V243"/>
  <c r="T243"/>
  <c r="S243"/>
  <c r="R243"/>
  <c r="Q243"/>
  <c r="P243"/>
  <c r="O243"/>
  <c r="N243"/>
  <c r="M243"/>
  <c r="L243"/>
  <c r="K243"/>
  <c r="J243"/>
  <c r="I243"/>
  <c r="H243"/>
  <c r="G243"/>
  <c r="F243"/>
  <c r="E243"/>
  <c r="D243"/>
  <c r="AB243" s="1"/>
  <c r="C243"/>
  <c r="B243"/>
  <c r="A243"/>
  <c r="AD242"/>
  <c r="AC242"/>
  <c r="Y242"/>
  <c r="X242"/>
  <c r="W242"/>
  <c r="T242"/>
  <c r="S242"/>
  <c r="R242"/>
  <c r="Q242"/>
  <c r="Z242" s="1"/>
  <c r="P242"/>
  <c r="O242"/>
  <c r="N242"/>
  <c r="M242"/>
  <c r="L242"/>
  <c r="K242"/>
  <c r="J242"/>
  <c r="I242"/>
  <c r="H242"/>
  <c r="G242"/>
  <c r="F242"/>
  <c r="E242"/>
  <c r="V242" s="1"/>
  <c r="U242" s="1"/>
  <c r="D242"/>
  <c r="AB242" s="1"/>
  <c r="AA242" s="1"/>
  <c r="C242"/>
  <c r="B242"/>
  <c r="A242"/>
  <c r="Z241"/>
  <c r="Y241" s="1"/>
  <c r="X241"/>
  <c r="T241"/>
  <c r="AE241" s="1"/>
  <c r="S241"/>
  <c r="R241"/>
  <c r="Q241"/>
  <c r="AF241" s="1"/>
  <c r="P241"/>
  <c r="O241"/>
  <c r="N241"/>
  <c r="M241"/>
  <c r="L241"/>
  <c r="K241"/>
  <c r="J241"/>
  <c r="I241"/>
  <c r="H241"/>
  <c r="G241"/>
  <c r="F241"/>
  <c r="E241"/>
  <c r="AD241" s="1"/>
  <c r="D241"/>
  <c r="C241"/>
  <c r="B241"/>
  <c r="A241"/>
  <c r="AE240"/>
  <c r="AB240"/>
  <c r="AA240" s="1"/>
  <c r="T240"/>
  <c r="S240"/>
  <c r="R240"/>
  <c r="Q240"/>
  <c r="AF240" s="1"/>
  <c r="P240"/>
  <c r="O240"/>
  <c r="N240"/>
  <c r="M240"/>
  <c r="L240"/>
  <c r="K240"/>
  <c r="J240"/>
  <c r="I240"/>
  <c r="H240"/>
  <c r="G240"/>
  <c r="F240"/>
  <c r="E240"/>
  <c r="W240" s="1"/>
  <c r="D240"/>
  <c r="C240"/>
  <c r="B240"/>
  <c r="A240"/>
  <c r="AE239"/>
  <c r="Y239"/>
  <c r="X239"/>
  <c r="T239"/>
  <c r="S239"/>
  <c r="R239"/>
  <c r="Q239"/>
  <c r="Z239" s="1"/>
  <c r="P239"/>
  <c r="O239"/>
  <c r="N239"/>
  <c r="M239"/>
  <c r="L239"/>
  <c r="K239"/>
  <c r="J239"/>
  <c r="I239"/>
  <c r="H239"/>
  <c r="G239"/>
  <c r="F239"/>
  <c r="E239"/>
  <c r="D239"/>
  <c r="AB239" s="1"/>
  <c r="AA239" s="1"/>
  <c r="C239"/>
  <c r="B239"/>
  <c r="A239"/>
  <c r="AD238"/>
  <c r="AC238"/>
  <c r="Y238"/>
  <c r="X238" s="1"/>
  <c r="W238"/>
  <c r="V238"/>
  <c r="T238"/>
  <c r="AF238" s="1"/>
  <c r="S238"/>
  <c r="R238"/>
  <c r="Q238"/>
  <c r="P238"/>
  <c r="O238"/>
  <c r="N238"/>
  <c r="M238"/>
  <c r="L238"/>
  <c r="K238"/>
  <c r="J238"/>
  <c r="I238"/>
  <c r="H238"/>
  <c r="G238"/>
  <c r="F238"/>
  <c r="E238"/>
  <c r="U238" s="1"/>
  <c r="D238"/>
  <c r="AB238" s="1"/>
  <c r="AA238" s="1"/>
  <c r="C238"/>
  <c r="B238"/>
  <c r="A238"/>
  <c r="AD237"/>
  <c r="X237"/>
  <c r="V237"/>
  <c r="T237"/>
  <c r="AF237" s="1"/>
  <c r="S237"/>
  <c r="R237"/>
  <c r="Q237"/>
  <c r="P237"/>
  <c r="O237"/>
  <c r="N237"/>
  <c r="M237"/>
  <c r="L237"/>
  <c r="K237"/>
  <c r="J237"/>
  <c r="I237"/>
  <c r="H237"/>
  <c r="G237"/>
  <c r="F237"/>
  <c r="E237"/>
  <c r="D237"/>
  <c r="AB237" s="1"/>
  <c r="AA237" s="1"/>
  <c r="C237"/>
  <c r="B237"/>
  <c r="A237"/>
  <c r="AF236"/>
  <c r="AD236"/>
  <c r="AC236"/>
  <c r="X236"/>
  <c r="W236"/>
  <c r="V236"/>
  <c r="T236"/>
  <c r="S236"/>
  <c r="R236"/>
  <c r="Q236"/>
  <c r="P236"/>
  <c r="O236"/>
  <c r="N236"/>
  <c r="M236"/>
  <c r="L236"/>
  <c r="K236"/>
  <c r="J236"/>
  <c r="I236"/>
  <c r="H236"/>
  <c r="G236"/>
  <c r="F236"/>
  <c r="E236"/>
  <c r="Y236" s="1"/>
  <c r="D236"/>
  <c r="AB236" s="1"/>
  <c r="C236"/>
  <c r="B236"/>
  <c r="A236"/>
  <c r="AD235"/>
  <c r="AB235"/>
  <c r="AA235" s="1"/>
  <c r="Y235"/>
  <c r="W235"/>
  <c r="V235"/>
  <c r="T235"/>
  <c r="S235"/>
  <c r="R235"/>
  <c r="Q235"/>
  <c r="AF235" s="1"/>
  <c r="P235"/>
  <c r="O235"/>
  <c r="N235"/>
  <c r="AE235" s="1"/>
  <c r="M235"/>
  <c r="L235"/>
  <c r="K235"/>
  <c r="J235"/>
  <c r="I235"/>
  <c r="H235"/>
  <c r="G235"/>
  <c r="F235"/>
  <c r="E235"/>
  <c r="D235"/>
  <c r="C235"/>
  <c r="B235"/>
  <c r="A235"/>
  <c r="AE234"/>
  <c r="X234"/>
  <c r="T234"/>
  <c r="S234"/>
  <c r="R234"/>
  <c r="Q234"/>
  <c r="Z234" s="1"/>
  <c r="P234"/>
  <c r="O234"/>
  <c r="N234"/>
  <c r="M234"/>
  <c r="L234"/>
  <c r="K234"/>
  <c r="J234"/>
  <c r="I234"/>
  <c r="H234"/>
  <c r="G234"/>
  <c r="F234"/>
  <c r="E234"/>
  <c r="W234" s="1"/>
  <c r="D234"/>
  <c r="AB234" s="1"/>
  <c r="AA234" s="1"/>
  <c r="C234"/>
  <c r="B234"/>
  <c r="A234"/>
  <c r="AB233"/>
  <c r="AA233" s="1"/>
  <c r="X233"/>
  <c r="W233"/>
  <c r="T233"/>
  <c r="S233"/>
  <c r="R233"/>
  <c r="Q233"/>
  <c r="P233"/>
  <c r="O233"/>
  <c r="N233"/>
  <c r="AE233" s="1"/>
  <c r="M233"/>
  <c r="L233"/>
  <c r="K233"/>
  <c r="J233"/>
  <c r="I233"/>
  <c r="H233"/>
  <c r="G233"/>
  <c r="F233"/>
  <c r="E233"/>
  <c r="D233"/>
  <c r="C233"/>
  <c r="B233"/>
  <c r="A233"/>
  <c r="T232"/>
  <c r="S232"/>
  <c r="R232"/>
  <c r="Q232"/>
  <c r="P232"/>
  <c r="O232"/>
  <c r="N232"/>
  <c r="M232"/>
  <c r="L232"/>
  <c r="K232"/>
  <c r="J232"/>
  <c r="I232"/>
  <c r="H232"/>
  <c r="G232"/>
  <c r="F232"/>
  <c r="E232"/>
  <c r="W232" s="1"/>
  <c r="D232"/>
  <c r="AB232" s="1"/>
  <c r="AA232" s="1"/>
  <c r="C232"/>
  <c r="B232"/>
  <c r="A232"/>
  <c r="AC231"/>
  <c r="X231"/>
  <c r="W231"/>
  <c r="V231"/>
  <c r="T231"/>
  <c r="AE231" s="1"/>
  <c r="S231"/>
  <c r="R231"/>
  <c r="Q231"/>
  <c r="P231"/>
  <c r="O231"/>
  <c r="N231"/>
  <c r="M231"/>
  <c r="L231"/>
  <c r="K231"/>
  <c r="J231"/>
  <c r="I231"/>
  <c r="H231"/>
  <c r="G231"/>
  <c r="F231"/>
  <c r="E231"/>
  <c r="AD231" s="1"/>
  <c r="D231"/>
  <c r="AB231" s="1"/>
  <c r="AA231" s="1"/>
  <c r="C231"/>
  <c r="B231"/>
  <c r="A231"/>
  <c r="AF230"/>
  <c r="W230"/>
  <c r="T230"/>
  <c r="S230"/>
  <c r="R230"/>
  <c r="Q230"/>
  <c r="Z230" s="1"/>
  <c r="P230"/>
  <c r="O230"/>
  <c r="N230"/>
  <c r="M230"/>
  <c r="L230"/>
  <c r="K230"/>
  <c r="J230"/>
  <c r="I230"/>
  <c r="H230"/>
  <c r="G230"/>
  <c r="F230"/>
  <c r="E230"/>
  <c r="D230"/>
  <c r="AB230" s="1"/>
  <c r="AA230" s="1"/>
  <c r="C230"/>
  <c r="B230"/>
  <c r="A230"/>
  <c r="AD229"/>
  <c r="AC229"/>
  <c r="Y229"/>
  <c r="X229"/>
  <c r="W229"/>
  <c r="T229"/>
  <c r="AE229" s="1"/>
  <c r="S229"/>
  <c r="R229"/>
  <c r="Q229"/>
  <c r="Z229" s="1"/>
  <c r="P229"/>
  <c r="O229"/>
  <c r="N229"/>
  <c r="M229"/>
  <c r="L229"/>
  <c r="K229"/>
  <c r="J229"/>
  <c r="I229"/>
  <c r="H229"/>
  <c r="G229"/>
  <c r="F229"/>
  <c r="E229"/>
  <c r="V229" s="1"/>
  <c r="U229" s="1"/>
  <c r="D229"/>
  <c r="AB229" s="1"/>
  <c r="AA229" s="1"/>
  <c r="C229"/>
  <c r="B229"/>
  <c r="A229"/>
  <c r="AF228"/>
  <c r="AE228"/>
  <c r="Y228"/>
  <c r="X228"/>
  <c r="T228"/>
  <c r="S228"/>
  <c r="R228"/>
  <c r="Q228"/>
  <c r="P228"/>
  <c r="O228"/>
  <c r="N228"/>
  <c r="M228"/>
  <c r="L228"/>
  <c r="K228"/>
  <c r="J228"/>
  <c r="I228"/>
  <c r="H228"/>
  <c r="G228"/>
  <c r="F228"/>
  <c r="E228"/>
  <c r="D228"/>
  <c r="AB228" s="1"/>
  <c r="AA228" s="1"/>
  <c r="Z228" s="1"/>
  <c r="C228"/>
  <c r="B228"/>
  <c r="A228"/>
  <c r="T227"/>
  <c r="AE227" s="1"/>
  <c r="S227"/>
  <c r="R227"/>
  <c r="Q227"/>
  <c r="Z227" s="1"/>
  <c r="P227"/>
  <c r="O227"/>
  <c r="N227"/>
  <c r="M227"/>
  <c r="L227"/>
  <c r="K227"/>
  <c r="J227"/>
  <c r="I227"/>
  <c r="H227"/>
  <c r="G227"/>
  <c r="F227"/>
  <c r="E227"/>
  <c r="X227" s="1"/>
  <c r="D227"/>
  <c r="AB227" s="1"/>
  <c r="AA227" s="1"/>
  <c r="C227"/>
  <c r="B227"/>
  <c r="A227"/>
  <c r="AE226"/>
  <c r="AB226"/>
  <c r="AA226" s="1"/>
  <c r="T226"/>
  <c r="S226"/>
  <c r="R226"/>
  <c r="Q226"/>
  <c r="AF226" s="1"/>
  <c r="P226"/>
  <c r="O226"/>
  <c r="N226"/>
  <c r="M226"/>
  <c r="L226"/>
  <c r="K226"/>
  <c r="J226"/>
  <c r="I226"/>
  <c r="H226"/>
  <c r="G226"/>
  <c r="F226"/>
  <c r="E226"/>
  <c r="AC226" s="1"/>
  <c r="D226"/>
  <c r="C226"/>
  <c r="B226"/>
  <c r="A226"/>
  <c r="AD225"/>
  <c r="AC225"/>
  <c r="X225"/>
  <c r="W225"/>
  <c r="V225"/>
  <c r="T225"/>
  <c r="AF225" s="1"/>
  <c r="S225"/>
  <c r="R225"/>
  <c r="Q225"/>
  <c r="Z225" s="1"/>
  <c r="Y225" s="1"/>
  <c r="P225"/>
  <c r="O225"/>
  <c r="N225"/>
  <c r="AE225" s="1"/>
  <c r="M225"/>
  <c r="L225"/>
  <c r="K225"/>
  <c r="J225"/>
  <c r="I225"/>
  <c r="H225"/>
  <c r="G225"/>
  <c r="F225"/>
  <c r="E225"/>
  <c r="U225" s="1"/>
  <c r="D225"/>
  <c r="C225"/>
  <c r="B225"/>
  <c r="A225"/>
  <c r="AE224"/>
  <c r="AD224"/>
  <c r="AB224"/>
  <c r="X224"/>
  <c r="V224"/>
  <c r="T224"/>
  <c r="AF224" s="1"/>
  <c r="S224"/>
  <c r="R224"/>
  <c r="Q224"/>
  <c r="P224"/>
  <c r="O224"/>
  <c r="N224"/>
  <c r="M224"/>
  <c r="L224"/>
  <c r="K224"/>
  <c r="J224"/>
  <c r="I224"/>
  <c r="H224"/>
  <c r="G224"/>
  <c r="F224"/>
  <c r="E224"/>
  <c r="Y224" s="1"/>
  <c r="D224"/>
  <c r="C224"/>
  <c r="B224"/>
  <c r="A224"/>
  <c r="AD223"/>
  <c r="AC223"/>
  <c r="AB223"/>
  <c r="AA223" s="1"/>
  <c r="X223"/>
  <c r="W223"/>
  <c r="T223"/>
  <c r="AE223" s="1"/>
  <c r="S223"/>
  <c r="R223"/>
  <c r="Q223"/>
  <c r="Z223" s="1"/>
  <c r="P223"/>
  <c r="O223"/>
  <c r="N223"/>
  <c r="M223"/>
  <c r="L223"/>
  <c r="K223"/>
  <c r="J223"/>
  <c r="I223"/>
  <c r="H223"/>
  <c r="G223"/>
  <c r="F223"/>
  <c r="E223"/>
  <c r="V223" s="1"/>
  <c r="D223"/>
  <c r="C223"/>
  <c r="B223"/>
  <c r="A223"/>
  <c r="AE222"/>
  <c r="AC222"/>
  <c r="AB222"/>
  <c r="W222"/>
  <c r="V222"/>
  <c r="T222"/>
  <c r="S222"/>
  <c r="R222"/>
  <c r="Q222"/>
  <c r="AF222" s="1"/>
  <c r="P222"/>
  <c r="O222"/>
  <c r="N222"/>
  <c r="M222"/>
  <c r="L222"/>
  <c r="K222"/>
  <c r="J222"/>
  <c r="I222"/>
  <c r="H222"/>
  <c r="G222"/>
  <c r="F222"/>
  <c r="E222"/>
  <c r="D222"/>
  <c r="C222"/>
  <c r="B222"/>
  <c r="A222"/>
  <c r="AD221"/>
  <c r="W221"/>
  <c r="T221"/>
  <c r="AE221" s="1"/>
  <c r="S221"/>
  <c r="R221"/>
  <c r="Q221"/>
  <c r="Z221" s="1"/>
  <c r="Y221" s="1"/>
  <c r="P221"/>
  <c r="O221"/>
  <c r="N221"/>
  <c r="M221"/>
  <c r="L221"/>
  <c r="K221"/>
  <c r="J221"/>
  <c r="I221"/>
  <c r="H221"/>
  <c r="G221"/>
  <c r="F221"/>
  <c r="E221"/>
  <c r="V221" s="1"/>
  <c r="D221"/>
  <c r="AB221" s="1"/>
  <c r="AA221" s="1"/>
  <c r="C221"/>
  <c r="B221"/>
  <c r="A221"/>
  <c r="AC220"/>
  <c r="AB220"/>
  <c r="V220"/>
  <c r="T220"/>
  <c r="S220"/>
  <c r="R220"/>
  <c r="Q220"/>
  <c r="AF220" s="1"/>
  <c r="P220"/>
  <c r="O220"/>
  <c r="N220"/>
  <c r="AE220" s="1"/>
  <c r="M220"/>
  <c r="L220"/>
  <c r="K220"/>
  <c r="J220"/>
  <c r="I220"/>
  <c r="H220"/>
  <c r="G220"/>
  <c r="F220"/>
  <c r="E220"/>
  <c r="W220" s="1"/>
  <c r="D220"/>
  <c r="C220"/>
  <c r="B220"/>
  <c r="A220"/>
  <c r="AC219"/>
  <c r="V219"/>
  <c r="T219"/>
  <c r="S219"/>
  <c r="R219"/>
  <c r="Q219"/>
  <c r="Z219" s="1"/>
  <c r="P219"/>
  <c r="O219"/>
  <c r="N219"/>
  <c r="M219"/>
  <c r="L219"/>
  <c r="K219"/>
  <c r="J219"/>
  <c r="I219"/>
  <c r="H219"/>
  <c r="G219"/>
  <c r="F219"/>
  <c r="E219"/>
  <c r="W219" s="1"/>
  <c r="D219"/>
  <c r="AB219" s="1"/>
  <c r="C219"/>
  <c r="B219"/>
  <c r="A219"/>
  <c r="AD218"/>
  <c r="AC218"/>
  <c r="Y218"/>
  <c r="X218"/>
  <c r="W218"/>
  <c r="T218"/>
  <c r="AE218" s="1"/>
  <c r="S218"/>
  <c r="R218"/>
  <c r="Q218"/>
  <c r="Z218" s="1"/>
  <c r="P218"/>
  <c r="O218"/>
  <c r="N218"/>
  <c r="M218"/>
  <c r="L218"/>
  <c r="K218"/>
  <c r="J218"/>
  <c r="I218"/>
  <c r="H218"/>
  <c r="G218"/>
  <c r="F218"/>
  <c r="E218"/>
  <c r="V218" s="1"/>
  <c r="U218" s="1"/>
  <c r="D218"/>
  <c r="AB218" s="1"/>
  <c r="AA218" s="1"/>
  <c r="C218"/>
  <c r="B218"/>
  <c r="A218"/>
  <c r="AB217"/>
  <c r="AA217" s="1"/>
  <c r="T217"/>
  <c r="AE217" s="1"/>
  <c r="S217"/>
  <c r="R217"/>
  <c r="Q217"/>
  <c r="Z217" s="1"/>
  <c r="P217"/>
  <c r="O217"/>
  <c r="N217"/>
  <c r="M217"/>
  <c r="L217"/>
  <c r="K217"/>
  <c r="J217"/>
  <c r="I217"/>
  <c r="H217"/>
  <c r="G217"/>
  <c r="F217"/>
  <c r="E217"/>
  <c r="AD217" s="1"/>
  <c r="D217"/>
  <c r="C217"/>
  <c r="B217"/>
  <c r="A217"/>
  <c r="AD216"/>
  <c r="AC216"/>
  <c r="X216"/>
  <c r="W216"/>
  <c r="V216"/>
  <c r="T216"/>
  <c r="AE216" s="1"/>
  <c r="S216"/>
  <c r="R216"/>
  <c r="Q216"/>
  <c r="P216"/>
  <c r="O216"/>
  <c r="N216"/>
  <c r="M216"/>
  <c r="L216"/>
  <c r="K216"/>
  <c r="J216"/>
  <c r="I216"/>
  <c r="H216"/>
  <c r="G216"/>
  <c r="F216"/>
  <c r="E216"/>
  <c r="Y216" s="1"/>
  <c r="D216"/>
  <c r="AB216" s="1"/>
  <c r="AA216" s="1"/>
  <c r="Z216" s="1"/>
  <c r="C216"/>
  <c r="B216"/>
  <c r="A216"/>
  <c r="AE215"/>
  <c r="AB215"/>
  <c r="T215"/>
  <c r="S215"/>
  <c r="R215"/>
  <c r="Q215"/>
  <c r="AF215" s="1"/>
  <c r="P215"/>
  <c r="O215"/>
  <c r="N215"/>
  <c r="M215"/>
  <c r="L215"/>
  <c r="K215"/>
  <c r="J215"/>
  <c r="I215"/>
  <c r="H215"/>
  <c r="G215"/>
  <c r="F215"/>
  <c r="E215"/>
  <c r="V215" s="1"/>
  <c r="D215"/>
  <c r="C215"/>
  <c r="B215"/>
  <c r="A215"/>
  <c r="AD214"/>
  <c r="Y214"/>
  <c r="X214"/>
  <c r="T214"/>
  <c r="AF214" s="1"/>
  <c r="S214"/>
  <c r="R214"/>
  <c r="Q214"/>
  <c r="P214"/>
  <c r="O214"/>
  <c r="N214"/>
  <c r="M214"/>
  <c r="L214"/>
  <c r="K214"/>
  <c r="J214"/>
  <c r="I214"/>
  <c r="H214"/>
  <c r="G214"/>
  <c r="F214"/>
  <c r="E214"/>
  <c r="W214" s="1"/>
  <c r="D214"/>
  <c r="AB214" s="1"/>
  <c r="AA214" s="1"/>
  <c r="C214"/>
  <c r="B214"/>
  <c r="A214"/>
  <c r="AF213"/>
  <c r="AE213"/>
  <c r="AC213"/>
  <c r="AB213"/>
  <c r="Z213"/>
  <c r="X213"/>
  <c r="W213"/>
  <c r="T213"/>
  <c r="S213"/>
  <c r="R213"/>
  <c r="Q213"/>
  <c r="P213"/>
  <c r="O213"/>
  <c r="N213"/>
  <c r="M213"/>
  <c r="L213"/>
  <c r="K213"/>
  <c r="J213"/>
  <c r="I213"/>
  <c r="H213"/>
  <c r="G213"/>
  <c r="F213"/>
  <c r="E213"/>
  <c r="D213"/>
  <c r="C213"/>
  <c r="B213"/>
  <c r="A213"/>
  <c r="AE212"/>
  <c r="AD212"/>
  <c r="X212"/>
  <c r="W212"/>
  <c r="T212"/>
  <c r="S212"/>
  <c r="R212"/>
  <c r="Q212"/>
  <c r="P212"/>
  <c r="O212"/>
  <c r="N212"/>
  <c r="M212"/>
  <c r="L212"/>
  <c r="K212"/>
  <c r="J212"/>
  <c r="I212"/>
  <c r="H212"/>
  <c r="G212"/>
  <c r="F212"/>
  <c r="E212"/>
  <c r="V212" s="1"/>
  <c r="D212"/>
  <c r="AB212" s="1"/>
  <c r="AA212" s="1"/>
  <c r="C212"/>
  <c r="B212"/>
  <c r="A212"/>
  <c r="AE211"/>
  <c r="AC211"/>
  <c r="AB211"/>
  <c r="X211"/>
  <c r="W211"/>
  <c r="V211"/>
  <c r="T211"/>
  <c r="AF211" s="1"/>
  <c r="S211"/>
  <c r="R211"/>
  <c r="Q211"/>
  <c r="P211"/>
  <c r="O211"/>
  <c r="N211"/>
  <c r="M211"/>
  <c r="L211"/>
  <c r="K211"/>
  <c r="J211"/>
  <c r="I211"/>
  <c r="H211"/>
  <c r="G211"/>
  <c r="F211"/>
  <c r="E211"/>
  <c r="AD211" s="1"/>
  <c r="D211"/>
  <c r="C211"/>
  <c r="B211"/>
  <c r="A211"/>
  <c r="AE210"/>
  <c r="AD210"/>
  <c r="AB210"/>
  <c r="Y210"/>
  <c r="W210"/>
  <c r="T210"/>
  <c r="AF210" s="1"/>
  <c r="S210"/>
  <c r="R210"/>
  <c r="Q210"/>
  <c r="Z210" s="1"/>
  <c r="P210"/>
  <c r="O210"/>
  <c r="N210"/>
  <c r="M210"/>
  <c r="L210"/>
  <c r="K210"/>
  <c r="J210"/>
  <c r="I210"/>
  <c r="H210"/>
  <c r="G210"/>
  <c r="F210"/>
  <c r="E210"/>
  <c r="D210"/>
  <c r="C210"/>
  <c r="B210"/>
  <c r="A210"/>
  <c r="AD209"/>
  <c r="V209"/>
  <c r="T209"/>
  <c r="S209"/>
  <c r="R209"/>
  <c r="Q209"/>
  <c r="Z209" s="1"/>
  <c r="Y209" s="1"/>
  <c r="P209"/>
  <c r="O209"/>
  <c r="N209"/>
  <c r="M209"/>
  <c r="L209"/>
  <c r="K209"/>
  <c r="J209"/>
  <c r="I209"/>
  <c r="H209"/>
  <c r="G209"/>
  <c r="F209"/>
  <c r="E209"/>
  <c r="X209" s="1"/>
  <c r="D209"/>
  <c r="C209"/>
  <c r="B209"/>
  <c r="A209"/>
  <c r="T208"/>
  <c r="S208"/>
  <c r="R208"/>
  <c r="Q208"/>
  <c r="P208"/>
  <c r="O208"/>
  <c r="N208"/>
  <c r="M208"/>
  <c r="L208"/>
  <c r="K208"/>
  <c r="J208"/>
  <c r="I208"/>
  <c r="H208"/>
  <c r="G208"/>
  <c r="F208"/>
  <c r="E208"/>
  <c r="V208" s="1"/>
  <c r="D208"/>
  <c r="AB208" s="1"/>
  <c r="AA208" s="1"/>
  <c r="C208"/>
  <c r="B208"/>
  <c r="A208"/>
  <c r="AC207"/>
  <c r="AB207"/>
  <c r="AA207" s="1"/>
  <c r="X207"/>
  <c r="W207"/>
  <c r="V207"/>
  <c r="T207"/>
  <c r="AE207" s="1"/>
  <c r="S207"/>
  <c r="R207"/>
  <c r="Q207"/>
  <c r="P207"/>
  <c r="O207"/>
  <c r="N207"/>
  <c r="M207"/>
  <c r="L207"/>
  <c r="K207"/>
  <c r="J207"/>
  <c r="I207"/>
  <c r="H207"/>
  <c r="G207"/>
  <c r="F207"/>
  <c r="E207"/>
  <c r="AD207" s="1"/>
  <c r="D207"/>
  <c r="C207"/>
  <c r="B207"/>
  <c r="A207"/>
  <c r="AB206"/>
  <c r="AA206" s="1"/>
  <c r="T206"/>
  <c r="AE206" s="1"/>
  <c r="S206"/>
  <c r="R206"/>
  <c r="Q206"/>
  <c r="Z206" s="1"/>
  <c r="P206"/>
  <c r="O206"/>
  <c r="N206"/>
  <c r="M206"/>
  <c r="L206"/>
  <c r="K206"/>
  <c r="J206"/>
  <c r="I206"/>
  <c r="H206"/>
  <c r="G206"/>
  <c r="F206"/>
  <c r="E206"/>
  <c r="AD206" s="1"/>
  <c r="D206"/>
  <c r="C206"/>
  <c r="B206"/>
  <c r="A206"/>
  <c r="AD205"/>
  <c r="AC205"/>
  <c r="X205"/>
  <c r="W205"/>
  <c r="V205"/>
  <c r="T205"/>
  <c r="AE205" s="1"/>
  <c r="S205"/>
  <c r="R205"/>
  <c r="Q205"/>
  <c r="P205"/>
  <c r="O205"/>
  <c r="N205"/>
  <c r="M205"/>
  <c r="L205"/>
  <c r="K205"/>
  <c r="J205"/>
  <c r="I205"/>
  <c r="H205"/>
  <c r="G205"/>
  <c r="F205"/>
  <c r="E205"/>
  <c r="U205" s="1"/>
  <c r="D205"/>
  <c r="AB205" s="1"/>
  <c r="AA205" s="1"/>
  <c r="C205"/>
  <c r="B205"/>
  <c r="A205"/>
  <c r="AD204"/>
  <c r="Y204"/>
  <c r="X204"/>
  <c r="V204"/>
  <c r="T204"/>
  <c r="AE204" s="1"/>
  <c r="S204"/>
  <c r="R204"/>
  <c r="Q204"/>
  <c r="P204"/>
  <c r="O204"/>
  <c r="N204"/>
  <c r="M204"/>
  <c r="L204"/>
  <c r="K204"/>
  <c r="J204"/>
  <c r="I204"/>
  <c r="H204"/>
  <c r="G204"/>
  <c r="F204"/>
  <c r="E204"/>
  <c r="D204"/>
  <c r="AB204" s="1"/>
  <c r="AA204" s="1"/>
  <c r="Z204" s="1"/>
  <c r="C204"/>
  <c r="B204"/>
  <c r="A204"/>
  <c r="AD203"/>
  <c r="AC203"/>
  <c r="Y203"/>
  <c r="X203"/>
  <c r="W203"/>
  <c r="T203"/>
  <c r="AE203" s="1"/>
  <c r="S203"/>
  <c r="R203"/>
  <c r="Q203"/>
  <c r="P203"/>
  <c r="O203"/>
  <c r="N203"/>
  <c r="M203"/>
  <c r="L203"/>
  <c r="K203"/>
  <c r="J203"/>
  <c r="I203"/>
  <c r="H203"/>
  <c r="G203"/>
  <c r="F203"/>
  <c r="E203"/>
  <c r="V203" s="1"/>
  <c r="D203"/>
  <c r="AB203" s="1"/>
  <c r="AA203" s="1"/>
  <c r="C203"/>
  <c r="B203"/>
  <c r="A203"/>
  <c r="AF202"/>
  <c r="AE202"/>
  <c r="AC202"/>
  <c r="AB202"/>
  <c r="Z202"/>
  <c r="X202"/>
  <c r="W202"/>
  <c r="T202"/>
  <c r="S202"/>
  <c r="R202"/>
  <c r="Q202"/>
  <c r="P202"/>
  <c r="O202"/>
  <c r="N202"/>
  <c r="M202"/>
  <c r="L202"/>
  <c r="K202"/>
  <c r="J202"/>
  <c r="I202"/>
  <c r="H202"/>
  <c r="G202"/>
  <c r="F202"/>
  <c r="E202"/>
  <c r="D202"/>
  <c r="C202"/>
  <c r="B202"/>
  <c r="A202"/>
  <c r="AE201"/>
  <c r="AD201"/>
  <c r="Y201"/>
  <c r="X201"/>
  <c r="T201"/>
  <c r="S201"/>
  <c r="R201"/>
  <c r="Q201"/>
  <c r="Z201" s="1"/>
  <c r="P201"/>
  <c r="O201"/>
  <c r="N201"/>
  <c r="M201"/>
  <c r="L201"/>
  <c r="K201"/>
  <c r="J201"/>
  <c r="I201"/>
  <c r="H201"/>
  <c r="G201"/>
  <c r="F201"/>
  <c r="E201"/>
  <c r="W201" s="1"/>
  <c r="D201"/>
  <c r="AB201" s="1"/>
  <c r="AA201" s="1"/>
  <c r="C201"/>
  <c r="B201"/>
  <c r="A201"/>
  <c r="AE200"/>
  <c r="AC200"/>
  <c r="AB200"/>
  <c r="W200"/>
  <c r="V200"/>
  <c r="T200"/>
  <c r="S200"/>
  <c r="R200"/>
  <c r="Q200"/>
  <c r="AF200" s="1"/>
  <c r="P200"/>
  <c r="O200"/>
  <c r="N200"/>
  <c r="M200"/>
  <c r="L200"/>
  <c r="K200"/>
  <c r="J200"/>
  <c r="I200"/>
  <c r="H200"/>
  <c r="G200"/>
  <c r="F200"/>
  <c r="E200"/>
  <c r="Y200" s="1"/>
  <c r="D200"/>
  <c r="C200"/>
  <c r="B200"/>
  <c r="A200"/>
  <c r="AD199"/>
  <c r="AC199"/>
  <c r="X199"/>
  <c r="V199"/>
  <c r="T199"/>
  <c r="S199"/>
  <c r="R199"/>
  <c r="Q199"/>
  <c r="Z199" s="1"/>
  <c r="P199"/>
  <c r="O199"/>
  <c r="N199"/>
  <c r="M199"/>
  <c r="L199"/>
  <c r="K199"/>
  <c r="J199"/>
  <c r="I199"/>
  <c r="H199"/>
  <c r="G199"/>
  <c r="F199"/>
  <c r="E199"/>
  <c r="W199" s="1"/>
  <c r="D199"/>
  <c r="AB199" s="1"/>
  <c r="C199"/>
  <c r="B199"/>
  <c r="A199"/>
  <c r="AD198"/>
  <c r="AC198"/>
  <c r="Y198"/>
  <c r="X198"/>
  <c r="W198"/>
  <c r="T198"/>
  <c r="AF198" s="1"/>
  <c r="S198"/>
  <c r="R198"/>
  <c r="Q198"/>
  <c r="Z198" s="1"/>
  <c r="P198"/>
  <c r="O198"/>
  <c r="N198"/>
  <c r="M198"/>
  <c r="L198"/>
  <c r="K198"/>
  <c r="J198"/>
  <c r="I198"/>
  <c r="H198"/>
  <c r="G198"/>
  <c r="F198"/>
  <c r="E198"/>
  <c r="V198" s="1"/>
  <c r="U198" s="1"/>
  <c r="D198"/>
  <c r="AB198" s="1"/>
  <c r="AA198" s="1"/>
  <c r="C198"/>
  <c r="B198"/>
  <c r="A198"/>
  <c r="AD197"/>
  <c r="AB197"/>
  <c r="W197"/>
  <c r="T197"/>
  <c r="AF197" s="1"/>
  <c r="S197"/>
  <c r="R197"/>
  <c r="Q197"/>
  <c r="Z197" s="1"/>
  <c r="P197"/>
  <c r="O197"/>
  <c r="N197"/>
  <c r="M197"/>
  <c r="L197"/>
  <c r="K197"/>
  <c r="J197"/>
  <c r="I197"/>
  <c r="H197"/>
  <c r="G197"/>
  <c r="F197"/>
  <c r="E197"/>
  <c r="Y197" s="1"/>
  <c r="D197"/>
  <c r="C197"/>
  <c r="B197"/>
  <c r="A197"/>
  <c r="AD196"/>
  <c r="AC196"/>
  <c r="X196"/>
  <c r="W196"/>
  <c r="V196"/>
  <c r="T196"/>
  <c r="AE196" s="1"/>
  <c r="S196"/>
  <c r="R196"/>
  <c r="Q196"/>
  <c r="P196"/>
  <c r="O196"/>
  <c r="N196"/>
  <c r="M196"/>
  <c r="L196"/>
  <c r="K196"/>
  <c r="J196"/>
  <c r="I196"/>
  <c r="H196"/>
  <c r="G196"/>
  <c r="F196"/>
  <c r="E196"/>
  <c r="Y196" s="1"/>
  <c r="D196"/>
  <c r="AB196" s="1"/>
  <c r="AA196" s="1"/>
  <c r="Z196" s="1"/>
  <c r="C196"/>
  <c r="B196"/>
  <c r="A196"/>
  <c r="AB195"/>
  <c r="V195"/>
  <c r="T195"/>
  <c r="S195"/>
  <c r="R195"/>
  <c r="Q195"/>
  <c r="AF195" s="1"/>
  <c r="P195"/>
  <c r="O195"/>
  <c r="N195"/>
  <c r="AE195" s="1"/>
  <c r="M195"/>
  <c r="L195"/>
  <c r="K195"/>
  <c r="J195"/>
  <c r="I195"/>
  <c r="H195"/>
  <c r="G195"/>
  <c r="F195"/>
  <c r="E195"/>
  <c r="AD195" s="1"/>
  <c r="D195"/>
  <c r="C195"/>
  <c r="B195"/>
  <c r="A195"/>
  <c r="T194"/>
  <c r="S194"/>
  <c r="R194"/>
  <c r="Q194"/>
  <c r="Z194" s="1"/>
  <c r="P194"/>
  <c r="O194"/>
  <c r="N194"/>
  <c r="M194"/>
  <c r="L194"/>
  <c r="K194"/>
  <c r="J194"/>
  <c r="I194"/>
  <c r="H194"/>
  <c r="G194"/>
  <c r="F194"/>
  <c r="E194"/>
  <c r="W194" s="1"/>
  <c r="D194"/>
  <c r="AB194" s="1"/>
  <c r="AA194" s="1"/>
  <c r="C194"/>
  <c r="B194"/>
  <c r="A194"/>
  <c r="X193"/>
  <c r="V193"/>
  <c r="T193"/>
  <c r="AE193" s="1"/>
  <c r="S193"/>
  <c r="R193"/>
  <c r="Q193"/>
  <c r="P193"/>
  <c r="O193"/>
  <c r="N193"/>
  <c r="M193"/>
  <c r="L193"/>
  <c r="K193"/>
  <c r="J193"/>
  <c r="I193"/>
  <c r="H193"/>
  <c r="G193"/>
  <c r="F193"/>
  <c r="E193"/>
  <c r="D193"/>
  <c r="C193"/>
  <c r="B193"/>
  <c r="A193"/>
  <c r="AF192"/>
  <c r="AD192"/>
  <c r="AC192"/>
  <c r="X192"/>
  <c r="W192"/>
  <c r="V192"/>
  <c r="T192"/>
  <c r="S192"/>
  <c r="R192"/>
  <c r="Q192"/>
  <c r="P192"/>
  <c r="O192"/>
  <c r="N192"/>
  <c r="M192"/>
  <c r="L192"/>
  <c r="K192"/>
  <c r="J192"/>
  <c r="I192"/>
  <c r="H192"/>
  <c r="G192"/>
  <c r="F192"/>
  <c r="E192"/>
  <c r="Y192" s="1"/>
  <c r="D192"/>
  <c r="AB192" s="1"/>
  <c r="AA192" s="1"/>
  <c r="Z192" s="1"/>
  <c r="C192"/>
  <c r="B192"/>
  <c r="A192"/>
  <c r="AE191"/>
  <c r="AD191"/>
  <c r="AB191"/>
  <c r="Y191"/>
  <c r="W191"/>
  <c r="V191"/>
  <c r="T191"/>
  <c r="S191"/>
  <c r="R191"/>
  <c r="Q191"/>
  <c r="AF191" s="1"/>
  <c r="P191"/>
  <c r="O191"/>
  <c r="N191"/>
  <c r="M191"/>
  <c r="L191"/>
  <c r="K191"/>
  <c r="J191"/>
  <c r="I191"/>
  <c r="H191"/>
  <c r="G191"/>
  <c r="F191"/>
  <c r="E191"/>
  <c r="D191"/>
  <c r="C191"/>
  <c r="B191"/>
  <c r="A191"/>
  <c r="AE190"/>
  <c r="AD190"/>
  <c r="Y190"/>
  <c r="X190" s="1"/>
  <c r="W190"/>
  <c r="T190"/>
  <c r="S190"/>
  <c r="R190"/>
  <c r="Q190"/>
  <c r="Z190" s="1"/>
  <c r="P190"/>
  <c r="O190"/>
  <c r="N190"/>
  <c r="M190"/>
  <c r="L190"/>
  <c r="K190"/>
  <c r="J190"/>
  <c r="I190"/>
  <c r="H190"/>
  <c r="G190"/>
  <c r="F190"/>
  <c r="E190"/>
  <c r="V190" s="1"/>
  <c r="D190"/>
  <c r="AB190" s="1"/>
  <c r="AA190" s="1"/>
  <c r="C190"/>
  <c r="B190"/>
  <c r="A190"/>
  <c r="AE189"/>
  <c r="AC189"/>
  <c r="AB189"/>
  <c r="W189"/>
  <c r="V189"/>
  <c r="T189"/>
  <c r="S189"/>
  <c r="R189"/>
  <c r="Q189"/>
  <c r="AF189" s="1"/>
  <c r="P189"/>
  <c r="O189"/>
  <c r="N189"/>
  <c r="M189"/>
  <c r="L189"/>
  <c r="K189"/>
  <c r="J189"/>
  <c r="I189"/>
  <c r="H189"/>
  <c r="G189"/>
  <c r="F189"/>
  <c r="E189"/>
  <c r="D189"/>
  <c r="C189"/>
  <c r="B189"/>
  <c r="A189"/>
  <c r="AD188"/>
  <c r="W188"/>
  <c r="T188"/>
  <c r="AE188" s="1"/>
  <c r="S188"/>
  <c r="R188"/>
  <c r="Q188"/>
  <c r="P188"/>
  <c r="O188"/>
  <c r="N188"/>
  <c r="M188"/>
  <c r="L188"/>
  <c r="K188"/>
  <c r="J188"/>
  <c r="I188"/>
  <c r="H188"/>
  <c r="G188"/>
  <c r="F188"/>
  <c r="E188"/>
  <c r="V188" s="1"/>
  <c r="D188"/>
  <c r="AB188" s="1"/>
  <c r="AA188" s="1"/>
  <c r="C188"/>
  <c r="B188"/>
  <c r="A188"/>
  <c r="AC187"/>
  <c r="AB187"/>
  <c r="X187"/>
  <c r="W187"/>
  <c r="V187"/>
  <c r="T187"/>
  <c r="AF187" s="1"/>
  <c r="S187"/>
  <c r="R187"/>
  <c r="Q187"/>
  <c r="P187"/>
  <c r="O187"/>
  <c r="N187"/>
  <c r="M187"/>
  <c r="L187"/>
  <c r="K187"/>
  <c r="J187"/>
  <c r="I187"/>
  <c r="H187"/>
  <c r="G187"/>
  <c r="F187"/>
  <c r="E187"/>
  <c r="AD187" s="1"/>
  <c r="D187"/>
  <c r="C187"/>
  <c r="B187"/>
  <c r="A187"/>
  <c r="AD186"/>
  <c r="AB186"/>
  <c r="W186"/>
  <c r="T186"/>
  <c r="AF186" s="1"/>
  <c r="S186"/>
  <c r="R186"/>
  <c r="Q186"/>
  <c r="Z186" s="1"/>
  <c r="P186"/>
  <c r="O186"/>
  <c r="N186"/>
  <c r="M186"/>
  <c r="L186"/>
  <c r="K186"/>
  <c r="J186"/>
  <c r="I186"/>
  <c r="H186"/>
  <c r="G186"/>
  <c r="F186"/>
  <c r="E186"/>
  <c r="Y186" s="1"/>
  <c r="D186"/>
  <c r="C186"/>
  <c r="B186"/>
  <c r="A186"/>
  <c r="AD185"/>
  <c r="AC185"/>
  <c r="Y185"/>
  <c r="X185"/>
  <c r="W185"/>
  <c r="T185"/>
  <c r="AE185" s="1"/>
  <c r="S185"/>
  <c r="R185"/>
  <c r="Q185"/>
  <c r="Z185" s="1"/>
  <c r="P185"/>
  <c r="O185"/>
  <c r="N185"/>
  <c r="M185"/>
  <c r="L185"/>
  <c r="K185"/>
  <c r="J185"/>
  <c r="I185"/>
  <c r="H185"/>
  <c r="G185"/>
  <c r="F185"/>
  <c r="E185"/>
  <c r="V185" s="1"/>
  <c r="U185" s="1"/>
  <c r="D185"/>
  <c r="AB185" s="1"/>
  <c r="AA185" s="1"/>
  <c r="C185"/>
  <c r="B185"/>
  <c r="A185"/>
  <c r="AB184"/>
  <c r="AA184" s="1"/>
  <c r="T184"/>
  <c r="AE184" s="1"/>
  <c r="S184"/>
  <c r="R184"/>
  <c r="Q184"/>
  <c r="P184"/>
  <c r="O184"/>
  <c r="N184"/>
  <c r="M184"/>
  <c r="L184"/>
  <c r="K184"/>
  <c r="J184"/>
  <c r="I184"/>
  <c r="H184"/>
  <c r="G184"/>
  <c r="F184"/>
  <c r="E184"/>
  <c r="AD184" s="1"/>
  <c r="D184"/>
  <c r="C184"/>
  <c r="B184"/>
  <c r="A184"/>
  <c r="AB183"/>
  <c r="AA183" s="1"/>
  <c r="T183"/>
  <c r="AE183" s="1"/>
  <c r="S183"/>
  <c r="R183"/>
  <c r="Q183"/>
  <c r="Z183" s="1"/>
  <c r="P183"/>
  <c r="O183"/>
  <c r="N183"/>
  <c r="M183"/>
  <c r="L183"/>
  <c r="K183"/>
  <c r="J183"/>
  <c r="I183"/>
  <c r="H183"/>
  <c r="G183"/>
  <c r="F183"/>
  <c r="E183"/>
  <c r="V183" s="1"/>
  <c r="D183"/>
  <c r="C183"/>
  <c r="B183"/>
  <c r="A183"/>
  <c r="AE182"/>
  <c r="AB182"/>
  <c r="AA182" s="1"/>
  <c r="T182"/>
  <c r="S182"/>
  <c r="R182"/>
  <c r="Q182"/>
  <c r="AF182" s="1"/>
  <c r="P182"/>
  <c r="O182"/>
  <c r="N182"/>
  <c r="M182"/>
  <c r="L182"/>
  <c r="K182"/>
  <c r="J182"/>
  <c r="I182"/>
  <c r="H182"/>
  <c r="G182"/>
  <c r="F182"/>
  <c r="E182"/>
  <c r="AC182" s="1"/>
  <c r="D182"/>
  <c r="C182"/>
  <c r="B182"/>
  <c r="A182"/>
  <c r="AD181"/>
  <c r="Y181"/>
  <c r="X181"/>
  <c r="T181"/>
  <c r="AF181" s="1"/>
  <c r="S181"/>
  <c r="R181"/>
  <c r="Q181"/>
  <c r="P181"/>
  <c r="O181"/>
  <c r="N181"/>
  <c r="M181"/>
  <c r="L181"/>
  <c r="K181"/>
  <c r="J181"/>
  <c r="I181"/>
  <c r="H181"/>
  <c r="G181"/>
  <c r="F181"/>
  <c r="E181"/>
  <c r="W181" s="1"/>
  <c r="D181"/>
  <c r="AB181" s="1"/>
  <c r="AA181" s="1"/>
  <c r="C181"/>
  <c r="B181"/>
  <c r="A181"/>
  <c r="AF180"/>
  <c r="AE180"/>
  <c r="AC180"/>
  <c r="AB180"/>
  <c r="Y180"/>
  <c r="W180"/>
  <c r="V180"/>
  <c r="T180"/>
  <c r="S180"/>
  <c r="R180"/>
  <c r="Q180"/>
  <c r="P180"/>
  <c r="O180"/>
  <c r="N180"/>
  <c r="M180"/>
  <c r="L180"/>
  <c r="K180"/>
  <c r="J180"/>
  <c r="I180"/>
  <c r="H180"/>
  <c r="G180"/>
  <c r="F180"/>
  <c r="E180"/>
  <c r="D180"/>
  <c r="C180"/>
  <c r="B180"/>
  <c r="A180"/>
  <c r="AD179"/>
  <c r="AC179"/>
  <c r="Y179"/>
  <c r="X179"/>
  <c r="V179"/>
  <c r="T179"/>
  <c r="AF179" s="1"/>
  <c r="S179"/>
  <c r="R179"/>
  <c r="Q179"/>
  <c r="Z179" s="1"/>
  <c r="P179"/>
  <c r="O179"/>
  <c r="N179"/>
  <c r="M179"/>
  <c r="L179"/>
  <c r="K179"/>
  <c r="J179"/>
  <c r="I179"/>
  <c r="H179"/>
  <c r="G179"/>
  <c r="F179"/>
  <c r="E179"/>
  <c r="W179" s="1"/>
  <c r="D179"/>
  <c r="AB179" s="1"/>
  <c r="AA179" s="1"/>
  <c r="C179"/>
  <c r="B179"/>
  <c r="A179"/>
  <c r="AF178"/>
  <c r="AD178"/>
  <c r="AC178"/>
  <c r="Y178"/>
  <c r="X178"/>
  <c r="W178"/>
  <c r="T178"/>
  <c r="S178"/>
  <c r="R178"/>
  <c r="Q178"/>
  <c r="Z178" s="1"/>
  <c r="P178"/>
  <c r="O178"/>
  <c r="N178"/>
  <c r="M178"/>
  <c r="L178"/>
  <c r="K178"/>
  <c r="J178"/>
  <c r="I178"/>
  <c r="H178"/>
  <c r="G178"/>
  <c r="F178"/>
  <c r="E178"/>
  <c r="V178" s="1"/>
  <c r="U178" s="1"/>
  <c r="D178"/>
  <c r="AB178" s="1"/>
  <c r="AA178" s="1"/>
  <c r="C178"/>
  <c r="B178"/>
  <c r="A178"/>
  <c r="AE177"/>
  <c r="W177"/>
  <c r="T177"/>
  <c r="AF177" s="1"/>
  <c r="S177"/>
  <c r="R177"/>
  <c r="Q177"/>
  <c r="Z177" s="1"/>
  <c r="Y177" s="1"/>
  <c r="P177"/>
  <c r="O177"/>
  <c r="N177"/>
  <c r="M177"/>
  <c r="L177"/>
  <c r="K177"/>
  <c r="J177"/>
  <c r="I177"/>
  <c r="H177"/>
  <c r="G177"/>
  <c r="F177"/>
  <c r="E177"/>
  <c r="X177" s="1"/>
  <c r="D177"/>
  <c r="C177"/>
  <c r="B177"/>
  <c r="A177"/>
  <c r="AC176"/>
  <c r="AB176"/>
  <c r="V176"/>
  <c r="T176"/>
  <c r="S176"/>
  <c r="R176"/>
  <c r="Q176"/>
  <c r="AF176" s="1"/>
  <c r="P176"/>
  <c r="O176"/>
  <c r="N176"/>
  <c r="AE176" s="1"/>
  <c r="M176"/>
  <c r="L176"/>
  <c r="K176"/>
  <c r="J176"/>
  <c r="I176"/>
  <c r="H176"/>
  <c r="G176"/>
  <c r="F176"/>
  <c r="E176"/>
  <c r="W176" s="1"/>
  <c r="D176"/>
  <c r="C176"/>
  <c r="B176"/>
  <c r="A176"/>
  <c r="AC175"/>
  <c r="V175"/>
  <c r="T175"/>
  <c r="S175"/>
  <c r="R175"/>
  <c r="Q175"/>
  <c r="Z175" s="1"/>
  <c r="P175"/>
  <c r="O175"/>
  <c r="N175"/>
  <c r="M175"/>
  <c r="L175"/>
  <c r="K175"/>
  <c r="J175"/>
  <c r="I175"/>
  <c r="H175"/>
  <c r="G175"/>
  <c r="F175"/>
  <c r="E175"/>
  <c r="W175" s="1"/>
  <c r="D175"/>
  <c r="AB175" s="1"/>
  <c r="C175"/>
  <c r="B175"/>
  <c r="A175"/>
  <c r="AD174"/>
  <c r="AC174"/>
  <c r="Y174"/>
  <c r="X174" s="1"/>
  <c r="W174"/>
  <c r="V174"/>
  <c r="T174"/>
  <c r="AE174" s="1"/>
  <c r="S174"/>
  <c r="R174"/>
  <c r="Q174"/>
  <c r="Z174" s="1"/>
  <c r="P174"/>
  <c r="O174"/>
  <c r="N174"/>
  <c r="M174"/>
  <c r="L174"/>
  <c r="K174"/>
  <c r="J174"/>
  <c r="I174"/>
  <c r="H174"/>
  <c r="G174"/>
  <c r="F174"/>
  <c r="E174"/>
  <c r="U174" s="1"/>
  <c r="D174"/>
  <c r="AB174" s="1"/>
  <c r="AA174" s="1"/>
  <c r="C174"/>
  <c r="B174"/>
  <c r="A174"/>
  <c r="AB173"/>
  <c r="AA173" s="1"/>
  <c r="T173"/>
  <c r="AE173" s="1"/>
  <c r="S173"/>
  <c r="R173"/>
  <c r="Q173"/>
  <c r="Z173" s="1"/>
  <c r="Y173" s="1"/>
  <c r="P173"/>
  <c r="O173"/>
  <c r="N173"/>
  <c r="M173"/>
  <c r="L173"/>
  <c r="K173"/>
  <c r="J173"/>
  <c r="I173"/>
  <c r="H173"/>
  <c r="G173"/>
  <c r="F173"/>
  <c r="E173"/>
  <c r="AD173" s="1"/>
  <c r="D173"/>
  <c r="C173"/>
  <c r="B173"/>
  <c r="A173"/>
  <c r="AD172"/>
  <c r="AC172"/>
  <c r="X172"/>
  <c r="W172"/>
  <c r="V172"/>
  <c r="T172"/>
  <c r="AE172" s="1"/>
  <c r="S172"/>
  <c r="R172"/>
  <c r="Q172"/>
  <c r="P172"/>
  <c r="O172"/>
  <c r="N172"/>
  <c r="M172"/>
  <c r="L172"/>
  <c r="K172"/>
  <c r="J172"/>
  <c r="I172"/>
  <c r="H172"/>
  <c r="G172"/>
  <c r="F172"/>
  <c r="E172"/>
  <c r="Y172" s="1"/>
  <c r="D172"/>
  <c r="AB172" s="1"/>
  <c r="AA172" s="1"/>
  <c r="Z172" s="1"/>
  <c r="C172"/>
  <c r="B172"/>
  <c r="A172"/>
  <c r="AE171"/>
  <c r="AB171"/>
  <c r="T171"/>
  <c r="S171"/>
  <c r="R171"/>
  <c r="Q171"/>
  <c r="AF171" s="1"/>
  <c r="P171"/>
  <c r="O171"/>
  <c r="N171"/>
  <c r="M171"/>
  <c r="L171"/>
  <c r="K171"/>
  <c r="J171"/>
  <c r="I171"/>
  <c r="H171"/>
  <c r="G171"/>
  <c r="F171"/>
  <c r="E171"/>
  <c r="V171" s="1"/>
  <c r="D171"/>
  <c r="C171"/>
  <c r="B171"/>
  <c r="A171"/>
  <c r="AD170"/>
  <c r="Y170"/>
  <c r="X170"/>
  <c r="T170"/>
  <c r="AF170" s="1"/>
  <c r="S170"/>
  <c r="R170"/>
  <c r="Q170"/>
  <c r="P170"/>
  <c r="O170"/>
  <c r="N170"/>
  <c r="M170"/>
  <c r="L170"/>
  <c r="K170"/>
  <c r="J170"/>
  <c r="I170"/>
  <c r="H170"/>
  <c r="G170"/>
  <c r="F170"/>
  <c r="E170"/>
  <c r="W170" s="1"/>
  <c r="D170"/>
  <c r="AB170" s="1"/>
  <c r="AA170" s="1"/>
  <c r="C170"/>
  <c r="B170"/>
  <c r="A170"/>
  <c r="AF169"/>
  <c r="AE169"/>
  <c r="AC169"/>
  <c r="AB169"/>
  <c r="Z169"/>
  <c r="X169"/>
  <c r="W169"/>
  <c r="T169"/>
  <c r="S169"/>
  <c r="R169"/>
  <c r="Q169"/>
  <c r="P169"/>
  <c r="O169"/>
  <c r="N169"/>
  <c r="M169"/>
  <c r="L169"/>
  <c r="K169"/>
  <c r="J169"/>
  <c r="I169"/>
  <c r="H169"/>
  <c r="G169"/>
  <c r="F169"/>
  <c r="E169"/>
  <c r="D169"/>
  <c r="C169"/>
  <c r="B169"/>
  <c r="A169"/>
  <c r="AD168"/>
  <c r="AC168"/>
  <c r="Y168"/>
  <c r="X168"/>
  <c r="V168"/>
  <c r="T168"/>
  <c r="AF168" s="1"/>
  <c r="S168"/>
  <c r="R168"/>
  <c r="Q168"/>
  <c r="Z168" s="1"/>
  <c r="P168"/>
  <c r="O168"/>
  <c r="N168"/>
  <c r="M168"/>
  <c r="L168"/>
  <c r="K168"/>
  <c r="J168"/>
  <c r="I168"/>
  <c r="H168"/>
  <c r="G168"/>
  <c r="F168"/>
  <c r="E168"/>
  <c r="W168" s="1"/>
  <c r="D168"/>
  <c r="AB168" s="1"/>
  <c r="AA168" s="1"/>
  <c r="C168"/>
  <c r="B168"/>
  <c r="A168"/>
  <c r="AD167"/>
  <c r="AC167"/>
  <c r="Y167"/>
  <c r="X167"/>
  <c r="W167"/>
  <c r="T167"/>
  <c r="AE167" s="1"/>
  <c r="S167"/>
  <c r="R167"/>
  <c r="Q167"/>
  <c r="P167"/>
  <c r="O167"/>
  <c r="N167"/>
  <c r="M167"/>
  <c r="L167"/>
  <c r="K167"/>
  <c r="J167"/>
  <c r="I167"/>
  <c r="H167"/>
  <c r="G167"/>
  <c r="F167"/>
  <c r="E167"/>
  <c r="V167" s="1"/>
  <c r="D167"/>
  <c r="AB167" s="1"/>
  <c r="AA167" s="1"/>
  <c r="C167"/>
  <c r="B167"/>
  <c r="A167"/>
  <c r="AF166"/>
  <c r="AE166"/>
  <c r="AC166"/>
  <c r="AB166"/>
  <c r="Z166"/>
  <c r="X166"/>
  <c r="W166"/>
  <c r="T166"/>
  <c r="S166"/>
  <c r="R166"/>
  <c r="Q166"/>
  <c r="P166"/>
  <c r="O166"/>
  <c r="N166"/>
  <c r="M166"/>
  <c r="L166"/>
  <c r="K166"/>
  <c r="J166"/>
  <c r="I166"/>
  <c r="H166"/>
  <c r="G166"/>
  <c r="F166"/>
  <c r="E166"/>
  <c r="D166"/>
  <c r="C166"/>
  <c r="B166"/>
  <c r="A166"/>
  <c r="AE165"/>
  <c r="AD165"/>
  <c r="Y165"/>
  <c r="X165"/>
  <c r="T165"/>
  <c r="S165"/>
  <c r="R165"/>
  <c r="Q165"/>
  <c r="Z165" s="1"/>
  <c r="P165"/>
  <c r="O165"/>
  <c r="N165"/>
  <c r="M165"/>
  <c r="L165"/>
  <c r="K165"/>
  <c r="J165"/>
  <c r="I165"/>
  <c r="H165"/>
  <c r="G165"/>
  <c r="F165"/>
  <c r="E165"/>
  <c r="W165" s="1"/>
  <c r="D165"/>
  <c r="AB165" s="1"/>
  <c r="AA165" s="1"/>
  <c r="C165"/>
  <c r="B165"/>
  <c r="A165"/>
  <c r="AE164"/>
  <c r="AC164"/>
  <c r="AB164"/>
  <c r="W164"/>
  <c r="V164"/>
  <c r="T164"/>
  <c r="S164"/>
  <c r="R164"/>
  <c r="Q164"/>
  <c r="AF164" s="1"/>
  <c r="P164"/>
  <c r="O164"/>
  <c r="N164"/>
  <c r="M164"/>
  <c r="L164"/>
  <c r="K164"/>
  <c r="J164"/>
  <c r="I164"/>
  <c r="H164"/>
  <c r="G164"/>
  <c r="F164"/>
  <c r="E164"/>
  <c r="Y164" s="1"/>
  <c r="D164"/>
  <c r="C164"/>
  <c r="B164"/>
  <c r="A164"/>
  <c r="AD163"/>
  <c r="AC163"/>
  <c r="X163"/>
  <c r="V163"/>
  <c r="T163"/>
  <c r="S163"/>
  <c r="R163"/>
  <c r="Q163"/>
  <c r="Z163" s="1"/>
  <c r="P163"/>
  <c r="O163"/>
  <c r="N163"/>
  <c r="M163"/>
  <c r="L163"/>
  <c r="K163"/>
  <c r="J163"/>
  <c r="I163"/>
  <c r="H163"/>
  <c r="G163"/>
  <c r="F163"/>
  <c r="E163"/>
  <c r="W163" s="1"/>
  <c r="D163"/>
  <c r="AB163" s="1"/>
  <c r="C163"/>
  <c r="B163"/>
  <c r="A163"/>
  <c r="AD162"/>
  <c r="AC162"/>
  <c r="Y162"/>
  <c r="X162"/>
  <c r="W162"/>
  <c r="T162"/>
  <c r="AF162" s="1"/>
  <c r="S162"/>
  <c r="R162"/>
  <c r="Q162"/>
  <c r="Z162" s="1"/>
  <c r="P162"/>
  <c r="O162"/>
  <c r="N162"/>
  <c r="M162"/>
  <c r="L162"/>
  <c r="K162"/>
  <c r="J162"/>
  <c r="I162"/>
  <c r="H162"/>
  <c r="G162"/>
  <c r="F162"/>
  <c r="E162"/>
  <c r="V162" s="1"/>
  <c r="U162" s="1"/>
  <c r="D162"/>
  <c r="AB162" s="1"/>
  <c r="AA162" s="1"/>
  <c r="C162"/>
  <c r="B162"/>
  <c r="A162"/>
  <c r="T161"/>
  <c r="AF161" s="1"/>
  <c r="S161"/>
  <c r="R161"/>
  <c r="Q161"/>
  <c r="Z161" s="1"/>
  <c r="Y161" s="1"/>
  <c r="P161"/>
  <c r="O161"/>
  <c r="N161"/>
  <c r="M161"/>
  <c r="L161"/>
  <c r="K161"/>
  <c r="J161"/>
  <c r="I161"/>
  <c r="H161"/>
  <c r="G161"/>
  <c r="F161"/>
  <c r="E161"/>
  <c r="W161" s="1"/>
  <c r="D161"/>
  <c r="C161"/>
  <c r="B161"/>
  <c r="A161"/>
  <c r="AE160"/>
  <c r="AB160"/>
  <c r="AA160" s="1"/>
  <c r="T160"/>
  <c r="S160"/>
  <c r="R160"/>
  <c r="Q160"/>
  <c r="AF160" s="1"/>
  <c r="P160"/>
  <c r="O160"/>
  <c r="N160"/>
  <c r="M160"/>
  <c r="L160"/>
  <c r="K160"/>
  <c r="J160"/>
  <c r="I160"/>
  <c r="H160"/>
  <c r="G160"/>
  <c r="F160"/>
  <c r="E160"/>
  <c r="AC160" s="1"/>
  <c r="D160"/>
  <c r="C160"/>
  <c r="B160"/>
  <c r="A160"/>
  <c r="T159"/>
  <c r="S159"/>
  <c r="R159"/>
  <c r="Q159"/>
  <c r="Z159" s="1"/>
  <c r="P159"/>
  <c r="O159"/>
  <c r="N159"/>
  <c r="M159"/>
  <c r="L159"/>
  <c r="K159"/>
  <c r="J159"/>
  <c r="I159"/>
  <c r="H159"/>
  <c r="G159"/>
  <c r="F159"/>
  <c r="E159"/>
  <c r="W159" s="1"/>
  <c r="D159"/>
  <c r="AB159" s="1"/>
  <c r="AA159" s="1"/>
  <c r="C159"/>
  <c r="B159"/>
  <c r="A159"/>
  <c r="AD158"/>
  <c r="AC158"/>
  <c r="Y158"/>
  <c r="X158" s="1"/>
  <c r="W158"/>
  <c r="V158"/>
  <c r="T158"/>
  <c r="AE158" s="1"/>
  <c r="S158"/>
  <c r="R158"/>
  <c r="Q158"/>
  <c r="P158"/>
  <c r="O158"/>
  <c r="N158"/>
  <c r="M158"/>
  <c r="L158"/>
  <c r="K158"/>
  <c r="J158"/>
  <c r="I158"/>
  <c r="H158"/>
  <c r="G158"/>
  <c r="F158"/>
  <c r="E158"/>
  <c r="U158" s="1"/>
  <c r="D158"/>
  <c r="AB158" s="1"/>
  <c r="AA158" s="1"/>
  <c r="C158"/>
  <c r="B158"/>
  <c r="A158"/>
  <c r="AD157"/>
  <c r="X157"/>
  <c r="V157"/>
  <c r="T157"/>
  <c r="AE157" s="1"/>
  <c r="S157"/>
  <c r="R157"/>
  <c r="Q157"/>
  <c r="P157"/>
  <c r="O157"/>
  <c r="N157"/>
  <c r="M157"/>
  <c r="L157"/>
  <c r="K157"/>
  <c r="J157"/>
  <c r="I157"/>
  <c r="H157"/>
  <c r="G157"/>
  <c r="F157"/>
  <c r="E157"/>
  <c r="D157"/>
  <c r="AB157" s="1"/>
  <c r="AA157" s="1"/>
  <c r="C157"/>
  <c r="B157"/>
  <c r="A157"/>
  <c r="AF156"/>
  <c r="AD156"/>
  <c r="AC156"/>
  <c r="X156"/>
  <c r="W156"/>
  <c r="V156"/>
  <c r="T156"/>
  <c r="S156"/>
  <c r="R156"/>
  <c r="Q156"/>
  <c r="P156"/>
  <c r="O156"/>
  <c r="N156"/>
  <c r="M156"/>
  <c r="L156"/>
  <c r="K156"/>
  <c r="J156"/>
  <c r="I156"/>
  <c r="H156"/>
  <c r="G156"/>
  <c r="F156"/>
  <c r="E156"/>
  <c r="Y156" s="1"/>
  <c r="D156"/>
  <c r="AB156" s="1"/>
  <c r="AA156" s="1"/>
  <c r="Z156" s="1"/>
  <c r="C156"/>
  <c r="B156"/>
  <c r="A156"/>
  <c r="AE155"/>
  <c r="AD155"/>
  <c r="AB155"/>
  <c r="Y155"/>
  <c r="W155"/>
  <c r="V155"/>
  <c r="T155"/>
  <c r="S155"/>
  <c r="R155"/>
  <c r="Q155"/>
  <c r="AF155" s="1"/>
  <c r="P155"/>
  <c r="O155"/>
  <c r="N155"/>
  <c r="M155"/>
  <c r="L155"/>
  <c r="K155"/>
  <c r="J155"/>
  <c r="I155"/>
  <c r="H155"/>
  <c r="G155"/>
  <c r="F155"/>
  <c r="E155"/>
  <c r="D155"/>
  <c r="C155"/>
  <c r="B155"/>
  <c r="A155"/>
  <c r="AE154"/>
  <c r="AD154"/>
  <c r="Y154"/>
  <c r="X154"/>
  <c r="T154"/>
  <c r="S154"/>
  <c r="R154"/>
  <c r="Q154"/>
  <c r="Z154" s="1"/>
  <c r="P154"/>
  <c r="O154"/>
  <c r="N154"/>
  <c r="M154"/>
  <c r="L154"/>
  <c r="K154"/>
  <c r="J154"/>
  <c r="I154"/>
  <c r="H154"/>
  <c r="G154"/>
  <c r="F154"/>
  <c r="E154"/>
  <c r="W154" s="1"/>
  <c r="D154"/>
  <c r="AB154" s="1"/>
  <c r="AA154" s="1"/>
  <c r="C154"/>
  <c r="B154"/>
  <c r="A154"/>
  <c r="AE153"/>
  <c r="AC153"/>
  <c r="AB153"/>
  <c r="X153"/>
  <c r="W153"/>
  <c r="T153"/>
  <c r="S153"/>
  <c r="R153"/>
  <c r="Q153"/>
  <c r="AF153" s="1"/>
  <c r="P153"/>
  <c r="O153"/>
  <c r="N153"/>
  <c r="M153"/>
  <c r="L153"/>
  <c r="K153"/>
  <c r="J153"/>
  <c r="I153"/>
  <c r="H153"/>
  <c r="G153"/>
  <c r="F153"/>
  <c r="E153"/>
  <c r="V153" s="1"/>
  <c r="U153" s="1"/>
  <c r="D153"/>
  <c r="C153"/>
  <c r="B153"/>
  <c r="A153"/>
  <c r="AD152"/>
  <c r="W152"/>
  <c r="T152"/>
  <c r="S152"/>
  <c r="R152"/>
  <c r="Q152"/>
  <c r="P152"/>
  <c r="O152"/>
  <c r="N152"/>
  <c r="M152"/>
  <c r="L152"/>
  <c r="K152"/>
  <c r="J152"/>
  <c r="I152"/>
  <c r="H152"/>
  <c r="G152"/>
  <c r="F152"/>
  <c r="E152"/>
  <c r="V152" s="1"/>
  <c r="D152"/>
  <c r="AB152" s="1"/>
  <c r="AA152" s="1"/>
  <c r="C152"/>
  <c r="B152"/>
  <c r="A152"/>
  <c r="AC151"/>
  <c r="AB151"/>
  <c r="X151"/>
  <c r="W151"/>
  <c r="V151"/>
  <c r="T151"/>
  <c r="AF151" s="1"/>
  <c r="S151"/>
  <c r="R151"/>
  <c r="Q151"/>
  <c r="P151"/>
  <c r="O151"/>
  <c r="N151"/>
  <c r="M151"/>
  <c r="L151"/>
  <c r="K151"/>
  <c r="J151"/>
  <c r="I151"/>
  <c r="H151"/>
  <c r="G151"/>
  <c r="F151"/>
  <c r="E151"/>
  <c r="AD151" s="1"/>
  <c r="D151"/>
  <c r="C151"/>
  <c r="B151"/>
  <c r="A151"/>
  <c r="AD150"/>
  <c r="AB150"/>
  <c r="W150"/>
  <c r="T150"/>
  <c r="AF150" s="1"/>
  <c r="S150"/>
  <c r="R150"/>
  <c r="Q150"/>
  <c r="Z150" s="1"/>
  <c r="P150"/>
  <c r="O150"/>
  <c r="N150"/>
  <c r="M150"/>
  <c r="L150"/>
  <c r="K150"/>
  <c r="J150"/>
  <c r="I150"/>
  <c r="H150"/>
  <c r="G150"/>
  <c r="F150"/>
  <c r="E150"/>
  <c r="Y150" s="1"/>
  <c r="D150"/>
  <c r="C150"/>
  <c r="B150"/>
  <c r="A150"/>
  <c r="AD149"/>
  <c r="AC149"/>
  <c r="Y149"/>
  <c r="X149"/>
  <c r="W149"/>
  <c r="T149"/>
  <c r="AE149" s="1"/>
  <c r="S149"/>
  <c r="R149"/>
  <c r="Q149"/>
  <c r="Z149" s="1"/>
  <c r="P149"/>
  <c r="O149"/>
  <c r="N149"/>
  <c r="M149"/>
  <c r="L149"/>
  <c r="K149"/>
  <c r="J149"/>
  <c r="I149"/>
  <c r="H149"/>
  <c r="G149"/>
  <c r="F149"/>
  <c r="E149"/>
  <c r="V149" s="1"/>
  <c r="U149" s="1"/>
  <c r="D149"/>
  <c r="AB149" s="1"/>
  <c r="AA149" s="1"/>
  <c r="C149"/>
  <c r="B149"/>
  <c r="A149"/>
  <c r="AB148"/>
  <c r="V148"/>
  <c r="T148"/>
  <c r="S148"/>
  <c r="R148"/>
  <c r="Q148"/>
  <c r="AF148" s="1"/>
  <c r="P148"/>
  <c r="O148"/>
  <c r="N148"/>
  <c r="AE148" s="1"/>
  <c r="M148"/>
  <c r="L148"/>
  <c r="K148"/>
  <c r="J148"/>
  <c r="I148"/>
  <c r="H148"/>
  <c r="G148"/>
  <c r="F148"/>
  <c r="E148"/>
  <c r="AD148" s="1"/>
  <c r="D148"/>
  <c r="C148"/>
  <c r="B148"/>
  <c r="A148"/>
  <c r="AC147"/>
  <c r="V147"/>
  <c r="T147"/>
  <c r="S147"/>
  <c r="R147"/>
  <c r="Q147"/>
  <c r="Z147" s="1"/>
  <c r="P147"/>
  <c r="O147"/>
  <c r="N147"/>
  <c r="M147"/>
  <c r="L147"/>
  <c r="K147"/>
  <c r="J147"/>
  <c r="I147"/>
  <c r="H147"/>
  <c r="G147"/>
  <c r="F147"/>
  <c r="E147"/>
  <c r="W147" s="1"/>
  <c r="D147"/>
  <c r="AB147" s="1"/>
  <c r="C147"/>
  <c r="B147"/>
  <c r="A147"/>
  <c r="AD146"/>
  <c r="AC146"/>
  <c r="Y146"/>
  <c r="X146"/>
  <c r="W146"/>
  <c r="T146"/>
  <c r="AE146" s="1"/>
  <c r="S146"/>
  <c r="R146"/>
  <c r="Q146"/>
  <c r="Z146" s="1"/>
  <c r="P146"/>
  <c r="O146"/>
  <c r="N146"/>
  <c r="M146"/>
  <c r="L146"/>
  <c r="K146"/>
  <c r="J146"/>
  <c r="I146"/>
  <c r="H146"/>
  <c r="G146"/>
  <c r="F146"/>
  <c r="E146"/>
  <c r="V146" s="1"/>
  <c r="U146" s="1"/>
  <c r="D146"/>
  <c r="AB146" s="1"/>
  <c r="AA146" s="1"/>
  <c r="C146"/>
  <c r="B146"/>
  <c r="A146"/>
  <c r="X145"/>
  <c r="W145"/>
  <c r="T145"/>
  <c r="AE145" s="1"/>
  <c r="S145"/>
  <c r="R145"/>
  <c r="Q145"/>
  <c r="P145"/>
  <c r="O145"/>
  <c r="N145"/>
  <c r="M145"/>
  <c r="L145"/>
  <c r="K145"/>
  <c r="J145"/>
  <c r="I145"/>
  <c r="H145"/>
  <c r="G145"/>
  <c r="F145"/>
  <c r="E145"/>
  <c r="D145"/>
  <c r="C145"/>
  <c r="B145"/>
  <c r="A145"/>
  <c r="AC144"/>
  <c r="X144"/>
  <c r="W144"/>
  <c r="V144"/>
  <c r="T144"/>
  <c r="AE144" s="1"/>
  <c r="S144"/>
  <c r="R144"/>
  <c r="Q144"/>
  <c r="P144"/>
  <c r="O144"/>
  <c r="N144"/>
  <c r="M144"/>
  <c r="L144"/>
  <c r="K144"/>
  <c r="J144"/>
  <c r="I144"/>
  <c r="H144"/>
  <c r="G144"/>
  <c r="F144"/>
  <c r="E144"/>
  <c r="AD144" s="1"/>
  <c r="D144"/>
  <c r="AB144" s="1"/>
  <c r="AA144" s="1"/>
  <c r="C144"/>
  <c r="B144"/>
  <c r="A144"/>
  <c r="AE143"/>
  <c r="AB143"/>
  <c r="T143"/>
  <c r="S143"/>
  <c r="R143"/>
  <c r="Q143"/>
  <c r="AF143" s="1"/>
  <c r="P143"/>
  <c r="O143"/>
  <c r="N143"/>
  <c r="M143"/>
  <c r="L143"/>
  <c r="K143"/>
  <c r="J143"/>
  <c r="I143"/>
  <c r="H143"/>
  <c r="G143"/>
  <c r="F143"/>
  <c r="E143"/>
  <c r="V143" s="1"/>
  <c r="D143"/>
  <c r="C143"/>
  <c r="B143"/>
  <c r="A143"/>
  <c r="AD142"/>
  <c r="Y142"/>
  <c r="X142" s="1"/>
  <c r="W142"/>
  <c r="T142"/>
  <c r="AF142" s="1"/>
  <c r="S142"/>
  <c r="R142"/>
  <c r="Q142"/>
  <c r="P142"/>
  <c r="O142"/>
  <c r="N142"/>
  <c r="M142"/>
  <c r="L142"/>
  <c r="K142"/>
  <c r="J142"/>
  <c r="I142"/>
  <c r="H142"/>
  <c r="G142"/>
  <c r="F142"/>
  <c r="E142"/>
  <c r="V142" s="1"/>
  <c r="D142"/>
  <c r="AB142" s="1"/>
  <c r="AA142" s="1"/>
  <c r="C142"/>
  <c r="B142"/>
  <c r="A142"/>
  <c r="AF141"/>
  <c r="AE141"/>
  <c r="AC141"/>
  <c r="AB141"/>
  <c r="Z141"/>
  <c r="Y141" s="1"/>
  <c r="W141"/>
  <c r="V141"/>
  <c r="T141"/>
  <c r="S141"/>
  <c r="R141"/>
  <c r="Q141"/>
  <c r="P141"/>
  <c r="O141"/>
  <c r="N141"/>
  <c r="M141"/>
  <c r="L141"/>
  <c r="K141"/>
  <c r="J141"/>
  <c r="I141"/>
  <c r="H141"/>
  <c r="G141"/>
  <c r="F141"/>
  <c r="E141"/>
  <c r="D141"/>
  <c r="C141"/>
  <c r="B141"/>
  <c r="A141"/>
  <c r="AD140"/>
  <c r="AC140"/>
  <c r="Y140"/>
  <c r="X140"/>
  <c r="V140"/>
  <c r="T140"/>
  <c r="AF140" s="1"/>
  <c r="S140"/>
  <c r="R140"/>
  <c r="Q140"/>
  <c r="Z140" s="1"/>
  <c r="P140"/>
  <c r="O140"/>
  <c r="N140"/>
  <c r="M140"/>
  <c r="L140"/>
  <c r="K140"/>
  <c r="J140"/>
  <c r="I140"/>
  <c r="H140"/>
  <c r="G140"/>
  <c r="F140"/>
  <c r="E140"/>
  <c r="W140" s="1"/>
  <c r="D140"/>
  <c r="AB140" s="1"/>
  <c r="AA140" s="1"/>
  <c r="C140"/>
  <c r="B140"/>
  <c r="A140"/>
  <c r="AD139"/>
  <c r="AC139"/>
  <c r="Y139"/>
  <c r="X139"/>
  <c r="W139"/>
  <c r="T139"/>
  <c r="AE139" s="1"/>
  <c r="S139"/>
  <c r="R139"/>
  <c r="Q139"/>
  <c r="P139"/>
  <c r="O139"/>
  <c r="N139"/>
  <c r="M139"/>
  <c r="L139"/>
  <c r="K139"/>
  <c r="J139"/>
  <c r="I139"/>
  <c r="H139"/>
  <c r="G139"/>
  <c r="F139"/>
  <c r="E139"/>
  <c r="V139" s="1"/>
  <c r="D139"/>
  <c r="AB139" s="1"/>
  <c r="AA139" s="1"/>
  <c r="C139"/>
  <c r="B139"/>
  <c r="A139"/>
  <c r="AF138"/>
  <c r="AE138"/>
  <c r="AC138"/>
  <c r="AB138"/>
  <c r="Z138"/>
  <c r="X138"/>
  <c r="W138"/>
  <c r="T138"/>
  <c r="S138"/>
  <c r="R138"/>
  <c r="Q138"/>
  <c r="P138"/>
  <c r="O138"/>
  <c r="N138"/>
  <c r="M138"/>
  <c r="L138"/>
  <c r="K138"/>
  <c r="J138"/>
  <c r="I138"/>
  <c r="H138"/>
  <c r="G138"/>
  <c r="F138"/>
  <c r="E138"/>
  <c r="D138"/>
  <c r="C138"/>
  <c r="B138"/>
  <c r="A138"/>
  <c r="AE137"/>
  <c r="AD137"/>
  <c r="Y137"/>
  <c r="X137"/>
  <c r="T137"/>
  <c r="S137"/>
  <c r="R137"/>
  <c r="Q137"/>
  <c r="Z137" s="1"/>
  <c r="P137"/>
  <c r="O137"/>
  <c r="N137"/>
  <c r="M137"/>
  <c r="L137"/>
  <c r="K137"/>
  <c r="J137"/>
  <c r="I137"/>
  <c r="H137"/>
  <c r="G137"/>
  <c r="F137"/>
  <c r="E137"/>
  <c r="W137" s="1"/>
  <c r="D137"/>
  <c r="AB137" s="1"/>
  <c r="AA137" s="1"/>
  <c r="C137"/>
  <c r="B137"/>
  <c r="A137"/>
  <c r="AE136"/>
  <c r="AC136"/>
  <c r="AB136"/>
  <c r="W136"/>
  <c r="V136"/>
  <c r="T136"/>
  <c r="S136"/>
  <c r="R136"/>
  <c r="Q136"/>
  <c r="AF136" s="1"/>
  <c r="P136"/>
  <c r="O136"/>
  <c r="N136"/>
  <c r="M136"/>
  <c r="L136"/>
  <c r="K136"/>
  <c r="J136"/>
  <c r="I136"/>
  <c r="H136"/>
  <c r="G136"/>
  <c r="F136"/>
  <c r="E136"/>
  <c r="Y136" s="1"/>
  <c r="D136"/>
  <c r="C136"/>
  <c r="B136"/>
  <c r="A136"/>
  <c r="AD135"/>
  <c r="AC135"/>
  <c r="X135"/>
  <c r="V135"/>
  <c r="T135"/>
  <c r="S135"/>
  <c r="R135"/>
  <c r="Q135"/>
  <c r="Z135" s="1"/>
  <c r="P135"/>
  <c r="O135"/>
  <c r="N135"/>
  <c r="M135"/>
  <c r="L135"/>
  <c r="K135"/>
  <c r="J135"/>
  <c r="I135"/>
  <c r="H135"/>
  <c r="G135"/>
  <c r="F135"/>
  <c r="E135"/>
  <c r="W135" s="1"/>
  <c r="D135"/>
  <c r="AB135" s="1"/>
  <c r="C135"/>
  <c r="B135"/>
  <c r="A135"/>
  <c r="AD134"/>
  <c r="AC134"/>
  <c r="Y134"/>
  <c r="X134"/>
  <c r="W134"/>
  <c r="T134"/>
  <c r="AF134" s="1"/>
  <c r="S134"/>
  <c r="R134"/>
  <c r="Q134"/>
  <c r="Z134" s="1"/>
  <c r="P134"/>
  <c r="O134"/>
  <c r="N134"/>
  <c r="M134"/>
  <c r="L134"/>
  <c r="K134"/>
  <c r="J134"/>
  <c r="I134"/>
  <c r="H134"/>
  <c r="G134"/>
  <c r="F134"/>
  <c r="E134"/>
  <c r="V134" s="1"/>
  <c r="U134" s="1"/>
  <c r="D134"/>
  <c r="AB134" s="1"/>
  <c r="AA134" s="1"/>
  <c r="C134"/>
  <c r="B134"/>
  <c r="A134"/>
  <c r="AD133"/>
  <c r="AB133"/>
  <c r="W133"/>
  <c r="T133"/>
  <c r="AF133" s="1"/>
  <c r="S133"/>
  <c r="R133"/>
  <c r="Q133"/>
  <c r="Z133" s="1"/>
  <c r="P133"/>
  <c r="O133"/>
  <c r="N133"/>
  <c r="M133"/>
  <c r="L133"/>
  <c r="K133"/>
  <c r="J133"/>
  <c r="I133"/>
  <c r="H133"/>
  <c r="G133"/>
  <c r="F133"/>
  <c r="E133"/>
  <c r="Y133" s="1"/>
  <c r="D133"/>
  <c r="C133"/>
  <c r="B133"/>
  <c r="A133"/>
  <c r="AC132"/>
  <c r="AB132"/>
  <c r="AA132" s="1"/>
  <c r="W132"/>
  <c r="T132"/>
  <c r="AE132" s="1"/>
  <c r="S132"/>
  <c r="R132"/>
  <c r="Q132"/>
  <c r="Z132" s="1"/>
  <c r="P132"/>
  <c r="O132"/>
  <c r="N132"/>
  <c r="M132"/>
  <c r="L132"/>
  <c r="K132"/>
  <c r="J132"/>
  <c r="I132"/>
  <c r="H132"/>
  <c r="G132"/>
  <c r="F132"/>
  <c r="E132"/>
  <c r="V132" s="1"/>
  <c r="D132"/>
  <c r="C132"/>
  <c r="B132"/>
  <c r="A132"/>
  <c r="AC131"/>
  <c r="AB131"/>
  <c r="X131"/>
  <c r="W131"/>
  <c r="V131"/>
  <c r="T131"/>
  <c r="AF131" s="1"/>
  <c r="S131"/>
  <c r="R131"/>
  <c r="Q131"/>
  <c r="P131"/>
  <c r="O131"/>
  <c r="N131"/>
  <c r="M131"/>
  <c r="L131"/>
  <c r="K131"/>
  <c r="J131"/>
  <c r="I131"/>
  <c r="H131"/>
  <c r="G131"/>
  <c r="F131"/>
  <c r="E131"/>
  <c r="AD131" s="1"/>
  <c r="D131"/>
  <c r="C131"/>
  <c r="B131"/>
  <c r="A131"/>
  <c r="AD130"/>
  <c r="AB130"/>
  <c r="W130"/>
  <c r="T130"/>
  <c r="AF130" s="1"/>
  <c r="S130"/>
  <c r="R130"/>
  <c r="Q130"/>
  <c r="Z130" s="1"/>
  <c r="P130"/>
  <c r="O130"/>
  <c r="N130"/>
  <c r="M130"/>
  <c r="L130"/>
  <c r="K130"/>
  <c r="J130"/>
  <c r="I130"/>
  <c r="H130"/>
  <c r="G130"/>
  <c r="F130"/>
  <c r="E130"/>
  <c r="Y130" s="1"/>
  <c r="D130"/>
  <c r="C130"/>
  <c r="B130"/>
  <c r="A130"/>
  <c r="T129"/>
  <c r="AE129" s="1"/>
  <c r="S129"/>
  <c r="R129"/>
  <c r="Q129"/>
  <c r="AF129" s="1"/>
  <c r="P129"/>
  <c r="O129"/>
  <c r="N129"/>
  <c r="M129"/>
  <c r="L129"/>
  <c r="K129"/>
  <c r="J129"/>
  <c r="I129"/>
  <c r="H129"/>
  <c r="G129"/>
  <c r="F129"/>
  <c r="E129"/>
  <c r="X129" s="1"/>
  <c r="D129"/>
  <c r="C129"/>
  <c r="B129"/>
  <c r="A129"/>
  <c r="T128"/>
  <c r="S128"/>
  <c r="R128"/>
  <c r="Q128"/>
  <c r="Z128" s="1"/>
  <c r="P128"/>
  <c r="O128"/>
  <c r="N128"/>
  <c r="M128"/>
  <c r="L128"/>
  <c r="K128"/>
  <c r="J128"/>
  <c r="I128"/>
  <c r="H128"/>
  <c r="G128"/>
  <c r="F128"/>
  <c r="E128"/>
  <c r="W128" s="1"/>
  <c r="D128"/>
  <c r="AB128" s="1"/>
  <c r="AA128" s="1"/>
  <c r="C128"/>
  <c r="B128"/>
  <c r="A128"/>
  <c r="AB127"/>
  <c r="AA127" s="1"/>
  <c r="T127"/>
  <c r="AE127" s="1"/>
  <c r="S127"/>
  <c r="R127"/>
  <c r="Q127"/>
  <c r="Z127" s="1"/>
  <c r="P127"/>
  <c r="O127"/>
  <c r="N127"/>
  <c r="M127"/>
  <c r="L127"/>
  <c r="K127"/>
  <c r="J127"/>
  <c r="I127"/>
  <c r="H127"/>
  <c r="G127"/>
  <c r="F127"/>
  <c r="E127"/>
  <c r="V127" s="1"/>
  <c r="D127"/>
  <c r="C127"/>
  <c r="B127"/>
  <c r="A127"/>
  <c r="AE126"/>
  <c r="AB126"/>
  <c r="AA126" s="1"/>
  <c r="T126"/>
  <c r="S126"/>
  <c r="R126"/>
  <c r="Q126"/>
  <c r="AF126" s="1"/>
  <c r="P126"/>
  <c r="O126"/>
  <c r="N126"/>
  <c r="M126"/>
  <c r="L126"/>
  <c r="K126"/>
  <c r="J126"/>
  <c r="I126"/>
  <c r="H126"/>
  <c r="G126"/>
  <c r="F126"/>
  <c r="E126"/>
  <c r="AC126" s="1"/>
  <c r="D126"/>
  <c r="C126"/>
  <c r="B126"/>
  <c r="A126"/>
  <c r="AD125"/>
  <c r="X125"/>
  <c r="W125"/>
  <c r="T125"/>
  <c r="AF125" s="1"/>
  <c r="S125"/>
  <c r="R125"/>
  <c r="Q125"/>
  <c r="P125"/>
  <c r="O125"/>
  <c r="N125"/>
  <c r="M125"/>
  <c r="L125"/>
  <c r="K125"/>
  <c r="J125"/>
  <c r="I125"/>
  <c r="H125"/>
  <c r="G125"/>
  <c r="F125"/>
  <c r="E125"/>
  <c r="V125" s="1"/>
  <c r="D125"/>
  <c r="AB125" s="1"/>
  <c r="AA125" s="1"/>
  <c r="C125"/>
  <c r="B125"/>
  <c r="A125"/>
  <c r="AC124"/>
  <c r="X124"/>
  <c r="W124"/>
  <c r="V124"/>
  <c r="T124"/>
  <c r="AF124" s="1"/>
  <c r="S124"/>
  <c r="R124"/>
  <c r="Q124"/>
  <c r="P124"/>
  <c r="O124"/>
  <c r="N124"/>
  <c r="M124"/>
  <c r="L124"/>
  <c r="K124"/>
  <c r="J124"/>
  <c r="I124"/>
  <c r="H124"/>
  <c r="G124"/>
  <c r="F124"/>
  <c r="E124"/>
  <c r="AD124" s="1"/>
  <c r="D124"/>
  <c r="AB124" s="1"/>
  <c r="AA124" s="1"/>
  <c r="C124"/>
  <c r="B124"/>
  <c r="A124"/>
  <c r="AE123"/>
  <c r="AB123"/>
  <c r="T123"/>
  <c r="S123"/>
  <c r="R123"/>
  <c r="Q123"/>
  <c r="AF123" s="1"/>
  <c r="P123"/>
  <c r="O123"/>
  <c r="N123"/>
  <c r="M123"/>
  <c r="L123"/>
  <c r="K123"/>
  <c r="J123"/>
  <c r="I123"/>
  <c r="H123"/>
  <c r="G123"/>
  <c r="F123"/>
  <c r="E123"/>
  <c r="V123" s="1"/>
  <c r="D123"/>
  <c r="C123"/>
  <c r="B123"/>
  <c r="A123"/>
  <c r="AD122"/>
  <c r="Y122"/>
  <c r="X122"/>
  <c r="T122"/>
  <c r="AF122" s="1"/>
  <c r="S122"/>
  <c r="R122"/>
  <c r="Q122"/>
  <c r="P122"/>
  <c r="O122"/>
  <c r="N122"/>
  <c r="M122"/>
  <c r="L122"/>
  <c r="K122"/>
  <c r="J122"/>
  <c r="I122"/>
  <c r="H122"/>
  <c r="G122"/>
  <c r="F122"/>
  <c r="E122"/>
  <c r="W122" s="1"/>
  <c r="D122"/>
  <c r="AB122" s="1"/>
  <c r="AA122" s="1"/>
  <c r="C122"/>
  <c r="B122"/>
  <c r="A122"/>
  <c r="AF121"/>
  <c r="AE121"/>
  <c r="AC121"/>
  <c r="AB121"/>
  <c r="Z121"/>
  <c r="X121"/>
  <c r="W121"/>
  <c r="T121"/>
  <c r="S121"/>
  <c r="R121"/>
  <c r="Q121"/>
  <c r="P121"/>
  <c r="O121"/>
  <c r="N121"/>
  <c r="M121"/>
  <c r="L121"/>
  <c r="K121"/>
  <c r="J121"/>
  <c r="I121"/>
  <c r="H121"/>
  <c r="G121"/>
  <c r="F121"/>
  <c r="E121"/>
  <c r="D121"/>
  <c r="C121"/>
  <c r="B121"/>
  <c r="A121"/>
  <c r="AD120"/>
  <c r="AC120"/>
  <c r="Y120"/>
  <c r="X120"/>
  <c r="V120"/>
  <c r="T120"/>
  <c r="AF120" s="1"/>
  <c r="S120"/>
  <c r="R120"/>
  <c r="Q120"/>
  <c r="Z120" s="1"/>
  <c r="P120"/>
  <c r="O120"/>
  <c r="N120"/>
  <c r="M120"/>
  <c r="L120"/>
  <c r="K120"/>
  <c r="J120"/>
  <c r="I120"/>
  <c r="H120"/>
  <c r="G120"/>
  <c r="F120"/>
  <c r="E120"/>
  <c r="W120" s="1"/>
  <c r="D120"/>
  <c r="AB120" s="1"/>
  <c r="AA120" s="1"/>
  <c r="C120"/>
  <c r="B120"/>
  <c r="A120"/>
  <c r="AD119"/>
  <c r="AC119"/>
  <c r="Y119"/>
  <c r="X119"/>
  <c r="W119"/>
  <c r="T119"/>
  <c r="AE119" s="1"/>
  <c r="S119"/>
  <c r="R119"/>
  <c r="Q119"/>
  <c r="P119"/>
  <c r="O119"/>
  <c r="N119"/>
  <c r="M119"/>
  <c r="L119"/>
  <c r="K119"/>
  <c r="J119"/>
  <c r="I119"/>
  <c r="H119"/>
  <c r="G119"/>
  <c r="F119"/>
  <c r="E119"/>
  <c r="V119" s="1"/>
  <c r="D119"/>
  <c r="AB119" s="1"/>
  <c r="AA119" s="1"/>
  <c r="C119"/>
  <c r="B119"/>
  <c r="A119"/>
  <c r="AF118"/>
  <c r="AE118"/>
  <c r="AC118"/>
  <c r="AB118"/>
  <c r="Z118"/>
  <c r="X118"/>
  <c r="W118"/>
  <c r="T118"/>
  <c r="S118"/>
  <c r="R118"/>
  <c r="Q118"/>
  <c r="P118"/>
  <c r="O118"/>
  <c r="N118"/>
  <c r="M118"/>
  <c r="L118"/>
  <c r="K118"/>
  <c r="J118"/>
  <c r="I118"/>
  <c r="H118"/>
  <c r="G118"/>
  <c r="F118"/>
  <c r="E118"/>
  <c r="D118"/>
  <c r="C118"/>
  <c r="B118"/>
  <c r="A118"/>
  <c r="AE117"/>
  <c r="AD117"/>
  <c r="Y117"/>
  <c r="X117"/>
  <c r="T117"/>
  <c r="S117"/>
  <c r="R117"/>
  <c r="Q117"/>
  <c r="Z117" s="1"/>
  <c r="P117"/>
  <c r="O117"/>
  <c r="N117"/>
  <c r="M117"/>
  <c r="L117"/>
  <c r="K117"/>
  <c r="J117"/>
  <c r="I117"/>
  <c r="H117"/>
  <c r="G117"/>
  <c r="F117"/>
  <c r="E117"/>
  <c r="W117" s="1"/>
  <c r="D117"/>
  <c r="AB117" s="1"/>
  <c r="AA117" s="1"/>
  <c r="C117"/>
  <c r="B117"/>
  <c r="A117"/>
  <c r="AE116"/>
  <c r="AC116"/>
  <c r="AB116"/>
  <c r="X116"/>
  <c r="W116"/>
  <c r="V116"/>
  <c r="T116"/>
  <c r="AF116" s="1"/>
  <c r="S116"/>
  <c r="R116"/>
  <c r="Q116"/>
  <c r="P116"/>
  <c r="O116"/>
  <c r="N116"/>
  <c r="M116"/>
  <c r="L116"/>
  <c r="K116"/>
  <c r="J116"/>
  <c r="I116"/>
  <c r="H116"/>
  <c r="G116"/>
  <c r="F116"/>
  <c r="E116"/>
  <c r="AD116" s="1"/>
  <c r="D116"/>
  <c r="C116"/>
  <c r="B116"/>
  <c r="A116"/>
  <c r="AE115"/>
  <c r="AD115"/>
  <c r="AB115"/>
  <c r="Y115"/>
  <c r="W115"/>
  <c r="V115"/>
  <c r="T115"/>
  <c r="S115"/>
  <c r="R115"/>
  <c r="Q115"/>
  <c r="AF115" s="1"/>
  <c r="P115"/>
  <c r="O115"/>
  <c r="N115"/>
  <c r="M115"/>
  <c r="L115"/>
  <c r="K115"/>
  <c r="J115"/>
  <c r="I115"/>
  <c r="H115"/>
  <c r="G115"/>
  <c r="F115"/>
  <c r="E115"/>
  <c r="D115"/>
  <c r="C115"/>
  <c r="B115"/>
  <c r="A115"/>
  <c r="AE114"/>
  <c r="AD114"/>
  <c r="X114"/>
  <c r="W114"/>
  <c r="T114"/>
  <c r="S114"/>
  <c r="R114"/>
  <c r="Q114"/>
  <c r="Z114" s="1"/>
  <c r="Y114" s="1"/>
  <c r="P114"/>
  <c r="O114"/>
  <c r="N114"/>
  <c r="M114"/>
  <c r="L114"/>
  <c r="K114"/>
  <c r="J114"/>
  <c r="I114"/>
  <c r="H114"/>
  <c r="G114"/>
  <c r="F114"/>
  <c r="E114"/>
  <c r="V114" s="1"/>
  <c r="D114"/>
  <c r="AB114" s="1"/>
  <c r="AA114" s="1"/>
  <c r="C114"/>
  <c r="B114"/>
  <c r="A114"/>
  <c r="W113"/>
  <c r="T113"/>
  <c r="AF113" s="1"/>
  <c r="S113"/>
  <c r="R113"/>
  <c r="Q113"/>
  <c r="Z113" s="1"/>
  <c r="P113"/>
  <c r="O113"/>
  <c r="N113"/>
  <c r="AE113" s="1"/>
  <c r="M113"/>
  <c r="L113"/>
  <c r="K113"/>
  <c r="J113"/>
  <c r="I113"/>
  <c r="H113"/>
  <c r="G113"/>
  <c r="F113"/>
  <c r="E113"/>
  <c r="Y113" s="1"/>
  <c r="D113"/>
  <c r="C113"/>
  <c r="B113"/>
  <c r="A113"/>
  <c r="AC112"/>
  <c r="AB112"/>
  <c r="AA112" s="1"/>
  <c r="W112"/>
  <c r="T112"/>
  <c r="AE112" s="1"/>
  <c r="S112"/>
  <c r="R112"/>
  <c r="Q112"/>
  <c r="Z112" s="1"/>
  <c r="P112"/>
  <c r="O112"/>
  <c r="N112"/>
  <c r="M112"/>
  <c r="L112"/>
  <c r="K112"/>
  <c r="J112"/>
  <c r="I112"/>
  <c r="H112"/>
  <c r="G112"/>
  <c r="F112"/>
  <c r="E112"/>
  <c r="V112" s="1"/>
  <c r="D112"/>
  <c r="C112"/>
  <c r="B112"/>
  <c r="A112"/>
  <c r="AC111"/>
  <c r="AB111"/>
  <c r="X111"/>
  <c r="W111"/>
  <c r="V111"/>
  <c r="T111"/>
  <c r="AF111" s="1"/>
  <c r="S111"/>
  <c r="R111"/>
  <c r="Q111"/>
  <c r="P111"/>
  <c r="O111"/>
  <c r="N111"/>
  <c r="M111"/>
  <c r="L111"/>
  <c r="K111"/>
  <c r="J111"/>
  <c r="I111"/>
  <c r="H111"/>
  <c r="G111"/>
  <c r="F111"/>
  <c r="E111"/>
  <c r="AD111" s="1"/>
  <c r="D111"/>
  <c r="C111"/>
  <c r="B111"/>
  <c r="A111"/>
  <c r="AD110"/>
  <c r="AB110"/>
  <c r="V110"/>
  <c r="T110"/>
  <c r="AF110" s="1"/>
  <c r="S110"/>
  <c r="R110"/>
  <c r="Q110"/>
  <c r="Z110" s="1"/>
  <c r="P110"/>
  <c r="O110"/>
  <c r="N110"/>
  <c r="M110"/>
  <c r="L110"/>
  <c r="K110"/>
  <c r="J110"/>
  <c r="I110"/>
  <c r="H110"/>
  <c r="G110"/>
  <c r="F110"/>
  <c r="E110"/>
  <c r="D110"/>
  <c r="C110"/>
  <c r="B110"/>
  <c r="A110"/>
  <c r="AD109"/>
  <c r="AC109"/>
  <c r="Y109"/>
  <c r="X109"/>
  <c r="W109"/>
  <c r="T109"/>
  <c r="AE109" s="1"/>
  <c r="S109"/>
  <c r="R109"/>
  <c r="Q109"/>
  <c r="Z109" s="1"/>
  <c r="P109"/>
  <c r="O109"/>
  <c r="N109"/>
  <c r="M109"/>
  <c r="L109"/>
  <c r="K109"/>
  <c r="J109"/>
  <c r="I109"/>
  <c r="H109"/>
  <c r="G109"/>
  <c r="F109"/>
  <c r="E109"/>
  <c r="V109" s="1"/>
  <c r="U109" s="1"/>
  <c r="D109"/>
  <c r="AB109" s="1"/>
  <c r="AA109" s="1"/>
  <c r="C109"/>
  <c r="B109"/>
  <c r="A109"/>
  <c r="AB108"/>
  <c r="V108"/>
  <c r="T108"/>
  <c r="S108"/>
  <c r="R108"/>
  <c r="Q108"/>
  <c r="AF108" s="1"/>
  <c r="P108"/>
  <c r="O108"/>
  <c r="N108"/>
  <c r="AE108" s="1"/>
  <c r="M108"/>
  <c r="L108"/>
  <c r="K108"/>
  <c r="J108"/>
  <c r="I108"/>
  <c r="H108"/>
  <c r="G108"/>
  <c r="F108"/>
  <c r="E108"/>
  <c r="D108"/>
  <c r="C108"/>
  <c r="B108"/>
  <c r="A108"/>
  <c r="T107"/>
  <c r="S107"/>
  <c r="R107"/>
  <c r="Q107"/>
  <c r="Z107" s="1"/>
  <c r="P107"/>
  <c r="O107"/>
  <c r="N107"/>
  <c r="M107"/>
  <c r="L107"/>
  <c r="K107"/>
  <c r="J107"/>
  <c r="I107"/>
  <c r="H107"/>
  <c r="G107"/>
  <c r="F107"/>
  <c r="E107"/>
  <c r="W107" s="1"/>
  <c r="D107"/>
  <c r="AB107" s="1"/>
  <c r="AA107" s="1"/>
  <c r="C107"/>
  <c r="B107"/>
  <c r="A107"/>
  <c r="AE106"/>
  <c r="AB106"/>
  <c r="AA106" s="1"/>
  <c r="T106"/>
  <c r="S106"/>
  <c r="R106"/>
  <c r="Q106"/>
  <c r="AF106" s="1"/>
  <c r="P106"/>
  <c r="O106"/>
  <c r="N106"/>
  <c r="M106"/>
  <c r="L106"/>
  <c r="K106"/>
  <c r="J106"/>
  <c r="I106"/>
  <c r="H106"/>
  <c r="G106"/>
  <c r="F106"/>
  <c r="E106"/>
  <c r="U106" s="1"/>
  <c r="D106"/>
  <c r="C106"/>
  <c r="B106"/>
  <c r="A106"/>
  <c r="AD105"/>
  <c r="Z105"/>
  <c r="Y105" s="1"/>
  <c r="X105"/>
  <c r="W105"/>
  <c r="T105"/>
  <c r="AF105" s="1"/>
  <c r="S105"/>
  <c r="R105"/>
  <c r="Q105"/>
  <c r="P105"/>
  <c r="O105"/>
  <c r="N105"/>
  <c r="M105"/>
  <c r="L105"/>
  <c r="K105"/>
  <c r="J105"/>
  <c r="I105"/>
  <c r="H105"/>
  <c r="G105"/>
  <c r="F105"/>
  <c r="E105"/>
  <c r="V105" s="1"/>
  <c r="D105"/>
  <c r="AB105" s="1"/>
  <c r="AA105" s="1"/>
  <c r="C105"/>
  <c r="B105"/>
  <c r="A105"/>
  <c r="AC104"/>
  <c r="X104"/>
  <c r="W104"/>
  <c r="V104"/>
  <c r="T104"/>
  <c r="AF104" s="1"/>
  <c r="S104"/>
  <c r="R104"/>
  <c r="Q104"/>
  <c r="P104"/>
  <c r="O104"/>
  <c r="N104"/>
  <c r="M104"/>
  <c r="L104"/>
  <c r="K104"/>
  <c r="J104"/>
  <c r="I104"/>
  <c r="H104"/>
  <c r="G104"/>
  <c r="F104"/>
  <c r="E104"/>
  <c r="AD104" s="1"/>
  <c r="D104"/>
  <c r="AB104" s="1"/>
  <c r="AA104" s="1"/>
  <c r="C104"/>
  <c r="B104"/>
  <c r="A104"/>
  <c r="AE103"/>
  <c r="AB103"/>
  <c r="T103"/>
  <c r="S103"/>
  <c r="R103"/>
  <c r="Q103"/>
  <c r="AF103" s="1"/>
  <c r="P103"/>
  <c r="O103"/>
  <c r="N103"/>
  <c r="M103"/>
  <c r="L103"/>
  <c r="K103"/>
  <c r="J103"/>
  <c r="I103"/>
  <c r="H103"/>
  <c r="G103"/>
  <c r="F103"/>
  <c r="E103"/>
  <c r="U103" s="1"/>
  <c r="D103"/>
  <c r="C103"/>
  <c r="B103"/>
  <c r="A103"/>
  <c r="AD102"/>
  <c r="X102"/>
  <c r="W102"/>
  <c r="T102"/>
  <c r="AF102" s="1"/>
  <c r="S102"/>
  <c r="R102"/>
  <c r="Q102"/>
  <c r="P102"/>
  <c r="O102"/>
  <c r="N102"/>
  <c r="M102"/>
  <c r="L102"/>
  <c r="K102"/>
  <c r="J102"/>
  <c r="I102"/>
  <c r="H102"/>
  <c r="G102"/>
  <c r="F102"/>
  <c r="E102"/>
  <c r="V102" s="1"/>
  <c r="D102"/>
  <c r="AB102" s="1"/>
  <c r="AA102" s="1"/>
  <c r="C102"/>
  <c r="B102"/>
  <c r="A102"/>
  <c r="AF101"/>
  <c r="AE101"/>
  <c r="AC101"/>
  <c r="AB101"/>
  <c r="Z101"/>
  <c r="X101"/>
  <c r="W101"/>
  <c r="T101"/>
  <c r="S101"/>
  <c r="R101"/>
  <c r="Q101"/>
  <c r="P101"/>
  <c r="O101"/>
  <c r="N101"/>
  <c r="M101"/>
  <c r="L101"/>
  <c r="K101"/>
  <c r="J101"/>
  <c r="I101"/>
  <c r="H101"/>
  <c r="G101"/>
  <c r="F101"/>
  <c r="E101"/>
  <c r="D101"/>
  <c r="C101"/>
  <c r="B101"/>
  <c r="A101"/>
  <c r="AD100"/>
  <c r="AC100"/>
  <c r="Y100"/>
  <c r="X100"/>
  <c r="V100"/>
  <c r="T100"/>
  <c r="AF100" s="1"/>
  <c r="S100"/>
  <c r="R100"/>
  <c r="Q100"/>
  <c r="Z100" s="1"/>
  <c r="P100"/>
  <c r="O100"/>
  <c r="N100"/>
  <c r="M100"/>
  <c r="L100"/>
  <c r="K100"/>
  <c r="J100"/>
  <c r="I100"/>
  <c r="H100"/>
  <c r="G100"/>
  <c r="F100"/>
  <c r="E100"/>
  <c r="W100" s="1"/>
  <c r="D100"/>
  <c r="AB100" s="1"/>
  <c r="AA100" s="1"/>
  <c r="C100"/>
  <c r="B100"/>
  <c r="A100"/>
  <c r="AD99"/>
  <c r="AC99"/>
  <c r="Y99"/>
  <c r="X99"/>
  <c r="W99"/>
  <c r="T99"/>
  <c r="AE99" s="1"/>
  <c r="S99"/>
  <c r="R99"/>
  <c r="Q99"/>
  <c r="P99"/>
  <c r="O99"/>
  <c r="N99"/>
  <c r="M99"/>
  <c r="L99"/>
  <c r="K99"/>
  <c r="J99"/>
  <c r="I99"/>
  <c r="H99"/>
  <c r="G99"/>
  <c r="F99"/>
  <c r="E99"/>
  <c r="V99" s="1"/>
  <c r="D99"/>
  <c r="AB99" s="1"/>
  <c r="AA99" s="1"/>
  <c r="C99"/>
  <c r="B99"/>
  <c r="A99"/>
  <c r="AF98"/>
  <c r="AE98"/>
  <c r="AC98"/>
  <c r="AB98"/>
  <c r="Z98"/>
  <c r="Y98" s="1"/>
  <c r="W98"/>
  <c r="V98"/>
  <c r="T98"/>
  <c r="S98"/>
  <c r="R98"/>
  <c r="Q98"/>
  <c r="P98"/>
  <c r="O98"/>
  <c r="N98"/>
  <c r="M98"/>
  <c r="L98"/>
  <c r="K98"/>
  <c r="J98"/>
  <c r="I98"/>
  <c r="H98"/>
  <c r="G98"/>
  <c r="F98"/>
  <c r="E98"/>
  <c r="D98"/>
  <c r="C98"/>
  <c r="B98"/>
  <c r="A98"/>
  <c r="AE97"/>
  <c r="AD97"/>
  <c r="Y97"/>
  <c r="X97"/>
  <c r="T97"/>
  <c r="S97"/>
  <c r="R97"/>
  <c r="Q97"/>
  <c r="Z97" s="1"/>
  <c r="P97"/>
  <c r="O97"/>
  <c r="N97"/>
  <c r="M97"/>
  <c r="L97"/>
  <c r="K97"/>
  <c r="J97"/>
  <c r="I97"/>
  <c r="H97"/>
  <c r="G97"/>
  <c r="F97"/>
  <c r="E97"/>
  <c r="W97" s="1"/>
  <c r="D97"/>
  <c r="AB97" s="1"/>
  <c r="AA97" s="1"/>
  <c r="C97"/>
  <c r="B97"/>
  <c r="A97"/>
  <c r="W96"/>
  <c r="T96"/>
  <c r="AF96" s="1"/>
  <c r="S96"/>
  <c r="R96"/>
  <c r="Q96"/>
  <c r="Z96" s="1"/>
  <c r="P96"/>
  <c r="O96"/>
  <c r="N96"/>
  <c r="AE96" s="1"/>
  <c r="M96"/>
  <c r="L96"/>
  <c r="K96"/>
  <c r="J96"/>
  <c r="I96"/>
  <c r="H96"/>
  <c r="G96"/>
  <c r="F96"/>
  <c r="E96"/>
  <c r="Y96" s="1"/>
  <c r="D96"/>
  <c r="C96"/>
  <c r="B96"/>
  <c r="A96"/>
  <c r="AC95"/>
  <c r="AB95"/>
  <c r="AA95" s="1"/>
  <c r="W95"/>
  <c r="T95"/>
  <c r="AE95" s="1"/>
  <c r="S95"/>
  <c r="R95"/>
  <c r="Q95"/>
  <c r="Z95" s="1"/>
  <c r="P95"/>
  <c r="O95"/>
  <c r="N95"/>
  <c r="M95"/>
  <c r="L95"/>
  <c r="K95"/>
  <c r="J95"/>
  <c r="I95"/>
  <c r="H95"/>
  <c r="G95"/>
  <c r="F95"/>
  <c r="E95"/>
  <c r="V95" s="1"/>
  <c r="D95"/>
  <c r="C95"/>
  <c r="B95"/>
  <c r="A95"/>
  <c r="AC94"/>
  <c r="AB94"/>
  <c r="V94"/>
  <c r="T94"/>
  <c r="S94"/>
  <c r="R94"/>
  <c r="Q94"/>
  <c r="Z94" s="1"/>
  <c r="P94"/>
  <c r="O94"/>
  <c r="N94"/>
  <c r="AE94" s="1"/>
  <c r="M94"/>
  <c r="L94"/>
  <c r="K94"/>
  <c r="J94"/>
  <c r="I94"/>
  <c r="H94"/>
  <c r="G94"/>
  <c r="F94"/>
  <c r="E94"/>
  <c r="W94" s="1"/>
  <c r="D94"/>
  <c r="C94"/>
  <c r="B94"/>
  <c r="A94"/>
  <c r="T93"/>
  <c r="AE93" s="1"/>
  <c r="S93"/>
  <c r="R93"/>
  <c r="Q93"/>
  <c r="Z93" s="1"/>
  <c r="P93"/>
  <c r="O93"/>
  <c r="N93"/>
  <c r="M93"/>
  <c r="L93"/>
  <c r="K93"/>
  <c r="J93"/>
  <c r="I93"/>
  <c r="H93"/>
  <c r="G93"/>
  <c r="F93"/>
  <c r="E93"/>
  <c r="W93" s="1"/>
  <c r="D93"/>
  <c r="AB93" s="1"/>
  <c r="AA93" s="1"/>
  <c r="C93"/>
  <c r="B93"/>
  <c r="A93"/>
  <c r="AC92"/>
  <c r="AB92"/>
  <c r="AA92" s="1"/>
  <c r="X92"/>
  <c r="W92"/>
  <c r="V92"/>
  <c r="T92"/>
  <c r="AE92" s="1"/>
  <c r="S92"/>
  <c r="R92"/>
  <c r="Q92"/>
  <c r="P92"/>
  <c r="O92"/>
  <c r="N92"/>
  <c r="M92"/>
  <c r="L92"/>
  <c r="K92"/>
  <c r="J92"/>
  <c r="I92"/>
  <c r="H92"/>
  <c r="G92"/>
  <c r="F92"/>
  <c r="E92"/>
  <c r="AD92" s="1"/>
  <c r="D92"/>
  <c r="C92"/>
  <c r="B92"/>
  <c r="A92"/>
  <c r="AB91"/>
  <c r="AA91" s="1"/>
  <c r="T91"/>
  <c r="AE91" s="1"/>
  <c r="S91"/>
  <c r="R91"/>
  <c r="Q91"/>
  <c r="Z91" s="1"/>
  <c r="P91"/>
  <c r="O91"/>
  <c r="N91"/>
  <c r="M91"/>
  <c r="L91"/>
  <c r="K91"/>
  <c r="J91"/>
  <c r="I91"/>
  <c r="H91"/>
  <c r="G91"/>
  <c r="F91"/>
  <c r="E91"/>
  <c r="AD91" s="1"/>
  <c r="D91"/>
  <c r="C91"/>
  <c r="B91"/>
  <c r="A91"/>
  <c r="AD90"/>
  <c r="AC90"/>
  <c r="X90"/>
  <c r="W90"/>
  <c r="V90"/>
  <c r="T90"/>
  <c r="AE90" s="1"/>
  <c r="S90"/>
  <c r="R90"/>
  <c r="Q90"/>
  <c r="P90"/>
  <c r="O90"/>
  <c r="N90"/>
  <c r="M90"/>
  <c r="L90"/>
  <c r="K90"/>
  <c r="J90"/>
  <c r="I90"/>
  <c r="H90"/>
  <c r="G90"/>
  <c r="F90"/>
  <c r="E90"/>
  <c r="U90" s="1"/>
  <c r="D90"/>
  <c r="AB90" s="1"/>
  <c r="AA90" s="1"/>
  <c r="C90"/>
  <c r="B90"/>
  <c r="A90"/>
  <c r="AD89"/>
  <c r="X89"/>
  <c r="V89"/>
  <c r="T89"/>
  <c r="AE89" s="1"/>
  <c r="S89"/>
  <c r="R89"/>
  <c r="Q89"/>
  <c r="P89"/>
  <c r="O89"/>
  <c r="N89"/>
  <c r="M89"/>
  <c r="L89"/>
  <c r="K89"/>
  <c r="J89"/>
  <c r="I89"/>
  <c r="H89"/>
  <c r="G89"/>
  <c r="F89"/>
  <c r="E89"/>
  <c r="D89"/>
  <c r="AB89" s="1"/>
  <c r="AA89" s="1"/>
  <c r="C89"/>
  <c r="B89"/>
  <c r="A89"/>
  <c r="AD88"/>
  <c r="AC88"/>
  <c r="Y88"/>
  <c r="X88"/>
  <c r="W88"/>
  <c r="T88"/>
  <c r="AE88" s="1"/>
  <c r="S88"/>
  <c r="R88"/>
  <c r="Q88"/>
  <c r="P88"/>
  <c r="O88"/>
  <c r="N88"/>
  <c r="M88"/>
  <c r="L88"/>
  <c r="K88"/>
  <c r="J88"/>
  <c r="I88"/>
  <c r="H88"/>
  <c r="G88"/>
  <c r="F88"/>
  <c r="E88"/>
  <c r="V88" s="1"/>
  <c r="D88"/>
  <c r="AB88" s="1"/>
  <c r="AA88" s="1"/>
  <c r="C88"/>
  <c r="B88"/>
  <c r="A88"/>
  <c r="AC87"/>
  <c r="X87"/>
  <c r="W87"/>
  <c r="V87"/>
  <c r="T87"/>
  <c r="AE87" s="1"/>
  <c r="S87"/>
  <c r="R87"/>
  <c r="Q87"/>
  <c r="P87"/>
  <c r="O87"/>
  <c r="N87"/>
  <c r="M87"/>
  <c r="L87"/>
  <c r="K87"/>
  <c r="J87"/>
  <c r="I87"/>
  <c r="H87"/>
  <c r="G87"/>
  <c r="F87"/>
  <c r="E87"/>
  <c r="AD87" s="1"/>
  <c r="D87"/>
  <c r="AB87" s="1"/>
  <c r="AA87" s="1"/>
  <c r="C87"/>
  <c r="B87"/>
  <c r="A87"/>
  <c r="AD86"/>
  <c r="X86"/>
  <c r="V86"/>
  <c r="T86"/>
  <c r="AE86" s="1"/>
  <c r="S86"/>
  <c r="R86"/>
  <c r="Q86"/>
  <c r="P86"/>
  <c r="O86"/>
  <c r="N86"/>
  <c r="M86"/>
  <c r="L86"/>
  <c r="K86"/>
  <c r="J86"/>
  <c r="I86"/>
  <c r="H86"/>
  <c r="G86"/>
  <c r="F86"/>
  <c r="E86"/>
  <c r="D86"/>
  <c r="AB86" s="1"/>
  <c r="AA86" s="1"/>
  <c r="C86"/>
  <c r="B86"/>
  <c r="A86"/>
  <c r="AF85"/>
  <c r="AD85"/>
  <c r="AC85"/>
  <c r="Y85"/>
  <c r="X85"/>
  <c r="W85"/>
  <c r="T85"/>
  <c r="S85"/>
  <c r="R85"/>
  <c r="Q85"/>
  <c r="Z85" s="1"/>
  <c r="P85"/>
  <c r="O85"/>
  <c r="N85"/>
  <c r="M85"/>
  <c r="L85"/>
  <c r="K85"/>
  <c r="J85"/>
  <c r="I85"/>
  <c r="H85"/>
  <c r="G85"/>
  <c r="F85"/>
  <c r="E85"/>
  <c r="V85" s="1"/>
  <c r="U85" s="1"/>
  <c r="D85"/>
  <c r="AB85" s="1"/>
  <c r="AA85" s="1"/>
  <c r="C85"/>
  <c r="B85"/>
  <c r="A85"/>
  <c r="AE84"/>
  <c r="AD84"/>
  <c r="AB84"/>
  <c r="Y84"/>
  <c r="W84"/>
  <c r="V84"/>
  <c r="T84"/>
  <c r="S84"/>
  <c r="R84"/>
  <c r="Q84"/>
  <c r="AF84" s="1"/>
  <c r="P84"/>
  <c r="O84"/>
  <c r="N84"/>
  <c r="M84"/>
  <c r="L84"/>
  <c r="K84"/>
  <c r="J84"/>
  <c r="I84"/>
  <c r="H84"/>
  <c r="G84"/>
  <c r="F84"/>
  <c r="E84"/>
  <c r="D84"/>
  <c r="C84"/>
  <c r="B84"/>
  <c r="A84"/>
  <c r="AD83"/>
  <c r="AC83"/>
  <c r="Y83"/>
  <c r="X83"/>
  <c r="V83"/>
  <c r="T83"/>
  <c r="AF83" s="1"/>
  <c r="S83"/>
  <c r="R83"/>
  <c r="Q83"/>
  <c r="Z83" s="1"/>
  <c r="P83"/>
  <c r="O83"/>
  <c r="N83"/>
  <c r="M83"/>
  <c r="L83"/>
  <c r="K83"/>
  <c r="J83"/>
  <c r="I83"/>
  <c r="H83"/>
  <c r="G83"/>
  <c r="F83"/>
  <c r="E83"/>
  <c r="W83" s="1"/>
  <c r="D83"/>
  <c r="AB83" s="1"/>
  <c r="AA83" s="1"/>
  <c r="C83"/>
  <c r="B83"/>
  <c r="A83"/>
  <c r="AF82"/>
  <c r="AD82"/>
  <c r="AC82"/>
  <c r="X82"/>
  <c r="W82"/>
  <c r="V82"/>
  <c r="T82"/>
  <c r="S82"/>
  <c r="R82"/>
  <c r="Q82"/>
  <c r="Z82" s="1"/>
  <c r="Y82" s="1"/>
  <c r="P82"/>
  <c r="O82"/>
  <c r="N82"/>
  <c r="M82"/>
  <c r="L82"/>
  <c r="K82"/>
  <c r="J82"/>
  <c r="I82"/>
  <c r="H82"/>
  <c r="G82"/>
  <c r="F82"/>
  <c r="E82"/>
  <c r="U82" s="1"/>
  <c r="D82"/>
  <c r="AB82" s="1"/>
  <c r="AA82" s="1"/>
  <c r="C82"/>
  <c r="B82"/>
  <c r="A82"/>
  <c r="AE81"/>
  <c r="AD81"/>
  <c r="AB81"/>
  <c r="Y81"/>
  <c r="W81"/>
  <c r="T81"/>
  <c r="AF81" s="1"/>
  <c r="S81"/>
  <c r="R81"/>
  <c r="Q81"/>
  <c r="Z81" s="1"/>
  <c r="P81"/>
  <c r="O81"/>
  <c r="N81"/>
  <c r="M81"/>
  <c r="L81"/>
  <c r="K81"/>
  <c r="J81"/>
  <c r="I81"/>
  <c r="H81"/>
  <c r="G81"/>
  <c r="F81"/>
  <c r="E81"/>
  <c r="D81"/>
  <c r="C81"/>
  <c r="B81"/>
  <c r="A81"/>
  <c r="AD80"/>
  <c r="AC80"/>
  <c r="Y80"/>
  <c r="X80"/>
  <c r="W80"/>
  <c r="T80"/>
  <c r="S80"/>
  <c r="R80"/>
  <c r="Q80"/>
  <c r="Z80" s="1"/>
  <c r="P80"/>
  <c r="O80"/>
  <c r="N80"/>
  <c r="M80"/>
  <c r="L80"/>
  <c r="K80"/>
  <c r="J80"/>
  <c r="I80"/>
  <c r="H80"/>
  <c r="G80"/>
  <c r="F80"/>
  <c r="E80"/>
  <c r="V80" s="1"/>
  <c r="U80" s="1"/>
  <c r="D80"/>
  <c r="AB80" s="1"/>
  <c r="AA80" s="1"/>
  <c r="C80"/>
  <c r="B80"/>
  <c r="A80"/>
  <c r="AD79"/>
  <c r="AB79"/>
  <c r="W79"/>
  <c r="V79"/>
  <c r="T79"/>
  <c r="S79"/>
  <c r="R79"/>
  <c r="Q79"/>
  <c r="Z79" s="1"/>
  <c r="P79"/>
  <c r="O79"/>
  <c r="N79"/>
  <c r="AE79" s="1"/>
  <c r="M79"/>
  <c r="L79"/>
  <c r="K79"/>
  <c r="J79"/>
  <c r="I79"/>
  <c r="H79"/>
  <c r="G79"/>
  <c r="F79"/>
  <c r="E79"/>
  <c r="D79"/>
  <c r="C79"/>
  <c r="B79"/>
  <c r="A79"/>
  <c r="AD78"/>
  <c r="W78"/>
  <c r="T78"/>
  <c r="AE78" s="1"/>
  <c r="S78"/>
  <c r="R78"/>
  <c r="Q78"/>
  <c r="Z78" s="1"/>
  <c r="P78"/>
  <c r="O78"/>
  <c r="N78"/>
  <c r="M78"/>
  <c r="L78"/>
  <c r="K78"/>
  <c r="J78"/>
  <c r="I78"/>
  <c r="H78"/>
  <c r="G78"/>
  <c r="F78"/>
  <c r="E78"/>
  <c r="V78" s="1"/>
  <c r="D78"/>
  <c r="AB78" s="1"/>
  <c r="AA78" s="1"/>
  <c r="C78"/>
  <c r="B78"/>
  <c r="A78"/>
  <c r="AC77"/>
  <c r="AB77"/>
  <c r="W77"/>
  <c r="T77"/>
  <c r="S77"/>
  <c r="R77"/>
  <c r="Q77"/>
  <c r="AF77" s="1"/>
  <c r="P77"/>
  <c r="O77"/>
  <c r="N77"/>
  <c r="AE77" s="1"/>
  <c r="M77"/>
  <c r="L77"/>
  <c r="K77"/>
  <c r="J77"/>
  <c r="I77"/>
  <c r="H77"/>
  <c r="G77"/>
  <c r="F77"/>
  <c r="E77"/>
  <c r="D77"/>
  <c r="C77"/>
  <c r="B77"/>
  <c r="A77"/>
  <c r="AC76"/>
  <c r="V76"/>
  <c r="T76"/>
  <c r="S76"/>
  <c r="R76"/>
  <c r="Q76"/>
  <c r="Z76" s="1"/>
  <c r="P76"/>
  <c r="O76"/>
  <c r="N76"/>
  <c r="M76"/>
  <c r="L76"/>
  <c r="K76"/>
  <c r="J76"/>
  <c r="I76"/>
  <c r="H76"/>
  <c r="G76"/>
  <c r="F76"/>
  <c r="E76"/>
  <c r="W76" s="1"/>
  <c r="D76"/>
  <c r="AB76" s="1"/>
  <c r="C76"/>
  <c r="B76"/>
  <c r="A76"/>
  <c r="AD75"/>
  <c r="AC75"/>
  <c r="AB75" s="1"/>
  <c r="X75"/>
  <c r="W75"/>
  <c r="T75"/>
  <c r="AE75" s="1"/>
  <c r="S75"/>
  <c r="R75"/>
  <c r="Q75"/>
  <c r="AF75" s="1"/>
  <c r="P75"/>
  <c r="O75"/>
  <c r="N75"/>
  <c r="M75"/>
  <c r="L75"/>
  <c r="K75"/>
  <c r="J75"/>
  <c r="I75"/>
  <c r="H75"/>
  <c r="G75"/>
  <c r="F75"/>
  <c r="E75"/>
  <c r="Y75" s="1"/>
  <c r="D75"/>
  <c r="C75"/>
  <c r="B75"/>
  <c r="A75"/>
  <c r="AE74"/>
  <c r="T74"/>
  <c r="AF74" s="1"/>
  <c r="S74"/>
  <c r="R74"/>
  <c r="Q74"/>
  <c r="Z74" s="1"/>
  <c r="Y74" s="1"/>
  <c r="P74"/>
  <c r="O74"/>
  <c r="N74"/>
  <c r="M74"/>
  <c r="L74"/>
  <c r="K74"/>
  <c r="J74"/>
  <c r="I74"/>
  <c r="H74"/>
  <c r="G74"/>
  <c r="F74"/>
  <c r="E74"/>
  <c r="U74" s="1"/>
  <c r="D74"/>
  <c r="AB74" s="1"/>
  <c r="AA74" s="1"/>
  <c r="C74"/>
  <c r="B74"/>
  <c r="A74"/>
  <c r="AF73"/>
  <c r="AC73"/>
  <c r="AB73"/>
  <c r="W73"/>
  <c r="V73"/>
  <c r="T73"/>
  <c r="S73"/>
  <c r="R73"/>
  <c r="Q73"/>
  <c r="Z73" s="1"/>
  <c r="Y73" s="1"/>
  <c r="P73"/>
  <c r="O73"/>
  <c r="N73"/>
  <c r="AE73" s="1"/>
  <c r="M73"/>
  <c r="L73"/>
  <c r="K73"/>
  <c r="J73"/>
  <c r="I73"/>
  <c r="H73"/>
  <c r="G73"/>
  <c r="F73"/>
  <c r="E73"/>
  <c r="AD73" s="1"/>
  <c r="D73"/>
  <c r="C73"/>
  <c r="B73"/>
  <c r="A73"/>
  <c r="Z72"/>
  <c r="V72"/>
  <c r="T72"/>
  <c r="AF72" s="1"/>
  <c r="S72"/>
  <c r="R72"/>
  <c r="Q72"/>
  <c r="P72"/>
  <c r="O72"/>
  <c r="N72"/>
  <c r="AE72" s="1"/>
  <c r="M72"/>
  <c r="L72"/>
  <c r="K72"/>
  <c r="J72"/>
  <c r="I72"/>
  <c r="H72"/>
  <c r="G72"/>
  <c r="F72"/>
  <c r="E72"/>
  <c r="AD72" s="1"/>
  <c r="D72"/>
  <c r="AB72" s="1"/>
  <c r="AA72" s="1"/>
  <c r="C72"/>
  <c r="B72"/>
  <c r="A72"/>
  <c r="T71"/>
  <c r="AF71" s="1"/>
  <c r="S71"/>
  <c r="R71"/>
  <c r="Q71"/>
  <c r="Z71" s="1"/>
  <c r="P71"/>
  <c r="O71"/>
  <c r="N71"/>
  <c r="M71"/>
  <c r="L71"/>
  <c r="K71"/>
  <c r="J71"/>
  <c r="I71"/>
  <c r="H71"/>
  <c r="G71"/>
  <c r="F71"/>
  <c r="E71"/>
  <c r="W71" s="1"/>
  <c r="D71"/>
  <c r="AB71" s="1"/>
  <c r="AA71" s="1"/>
  <c r="C71"/>
  <c r="B71"/>
  <c r="A71"/>
  <c r="AF70"/>
  <c r="AC70"/>
  <c r="AB70"/>
  <c r="W70"/>
  <c r="V70"/>
  <c r="T70"/>
  <c r="S70"/>
  <c r="R70"/>
  <c r="Q70"/>
  <c r="Z70" s="1"/>
  <c r="Y70" s="1"/>
  <c r="P70"/>
  <c r="O70"/>
  <c r="N70"/>
  <c r="AE70" s="1"/>
  <c r="M70"/>
  <c r="L70"/>
  <c r="K70"/>
  <c r="J70"/>
  <c r="I70"/>
  <c r="H70"/>
  <c r="G70"/>
  <c r="F70"/>
  <c r="E70"/>
  <c r="AD70" s="1"/>
  <c r="D70"/>
  <c r="C70"/>
  <c r="B70"/>
  <c r="A70"/>
  <c r="AE69"/>
  <c r="T69"/>
  <c r="AF69" s="1"/>
  <c r="S69"/>
  <c r="R69"/>
  <c r="Q69"/>
  <c r="Z69" s="1"/>
  <c r="P69"/>
  <c r="O69"/>
  <c r="N69"/>
  <c r="M69"/>
  <c r="L69"/>
  <c r="K69"/>
  <c r="J69"/>
  <c r="I69"/>
  <c r="H69"/>
  <c r="G69"/>
  <c r="F69"/>
  <c r="E69"/>
  <c r="X69" s="1"/>
  <c r="D69"/>
  <c r="AB69" s="1"/>
  <c r="AA69" s="1"/>
  <c r="C69"/>
  <c r="B69"/>
  <c r="A69"/>
  <c r="AC68"/>
  <c r="X68"/>
  <c r="W68"/>
  <c r="V68"/>
  <c r="T68"/>
  <c r="AE68" s="1"/>
  <c r="S68"/>
  <c r="R68"/>
  <c r="Q68"/>
  <c r="P68"/>
  <c r="O68"/>
  <c r="N68"/>
  <c r="M68"/>
  <c r="L68"/>
  <c r="K68"/>
  <c r="J68"/>
  <c r="I68"/>
  <c r="H68"/>
  <c r="G68"/>
  <c r="F68"/>
  <c r="E68"/>
  <c r="AD68" s="1"/>
  <c r="D68"/>
  <c r="AB68" s="1"/>
  <c r="AA68" s="1"/>
  <c r="C68"/>
  <c r="B68"/>
  <c r="A68"/>
  <c r="AF67"/>
  <c r="AB67"/>
  <c r="AA67" s="1"/>
  <c r="Z67"/>
  <c r="W67"/>
  <c r="V67"/>
  <c r="T67"/>
  <c r="S67"/>
  <c r="R67"/>
  <c r="Q67"/>
  <c r="P67"/>
  <c r="O67"/>
  <c r="N67"/>
  <c r="AE67" s="1"/>
  <c r="M67"/>
  <c r="L67"/>
  <c r="K67"/>
  <c r="J67"/>
  <c r="I67"/>
  <c r="H67"/>
  <c r="G67"/>
  <c r="F67"/>
  <c r="E67"/>
  <c r="AC67" s="1"/>
  <c r="D67"/>
  <c r="C67"/>
  <c r="B67"/>
  <c r="A67"/>
  <c r="AE66"/>
  <c r="T66"/>
  <c r="AF66" s="1"/>
  <c r="S66"/>
  <c r="R66"/>
  <c r="Q66"/>
  <c r="Z66" s="1"/>
  <c r="Y66" s="1"/>
  <c r="P66"/>
  <c r="O66"/>
  <c r="N66"/>
  <c r="M66"/>
  <c r="L66"/>
  <c r="K66"/>
  <c r="J66"/>
  <c r="I66"/>
  <c r="H66"/>
  <c r="G66"/>
  <c r="F66"/>
  <c r="E66"/>
  <c r="U66" s="1"/>
  <c r="D66"/>
  <c r="AB66" s="1"/>
  <c r="AA66" s="1"/>
  <c r="C66"/>
  <c r="B66"/>
  <c r="A66"/>
  <c r="AF65"/>
  <c r="AC65"/>
  <c r="AB65"/>
  <c r="X65"/>
  <c r="W65"/>
  <c r="T65"/>
  <c r="S65"/>
  <c r="R65"/>
  <c r="Q65"/>
  <c r="Z65" s="1"/>
  <c r="P65"/>
  <c r="O65"/>
  <c r="N65"/>
  <c r="AE65" s="1"/>
  <c r="M65"/>
  <c r="L65"/>
  <c r="K65"/>
  <c r="J65"/>
  <c r="I65"/>
  <c r="H65"/>
  <c r="G65"/>
  <c r="F65"/>
  <c r="E65"/>
  <c r="AD65" s="1"/>
  <c r="D65"/>
  <c r="C65"/>
  <c r="B65"/>
  <c r="A65"/>
  <c r="Z64"/>
  <c r="V64"/>
  <c r="T64"/>
  <c r="AF64" s="1"/>
  <c r="S64"/>
  <c r="R64"/>
  <c r="Q64"/>
  <c r="P64"/>
  <c r="O64"/>
  <c r="N64"/>
  <c r="AE64" s="1"/>
  <c r="M64"/>
  <c r="L64"/>
  <c r="K64"/>
  <c r="J64"/>
  <c r="I64"/>
  <c r="H64"/>
  <c r="G64"/>
  <c r="F64"/>
  <c r="E64"/>
  <c r="X64" s="1"/>
  <c r="D64"/>
  <c r="AB64" s="1"/>
  <c r="AA64" s="1"/>
  <c r="C64"/>
  <c r="B64"/>
  <c r="A64"/>
  <c r="T63"/>
  <c r="AE63" s="1"/>
  <c r="S63"/>
  <c r="R63"/>
  <c r="Q63"/>
  <c r="Z63" s="1"/>
  <c r="P63"/>
  <c r="O63"/>
  <c r="N63"/>
  <c r="M63"/>
  <c r="L63"/>
  <c r="K63"/>
  <c r="J63"/>
  <c r="I63"/>
  <c r="H63"/>
  <c r="G63"/>
  <c r="F63"/>
  <c r="E63"/>
  <c r="V63" s="1"/>
  <c r="D63"/>
  <c r="AB63" s="1"/>
  <c r="AA63" s="1"/>
  <c r="C63"/>
  <c r="B63"/>
  <c r="A63"/>
  <c r="AF62"/>
  <c r="AC62"/>
  <c r="AB62"/>
  <c r="W62"/>
  <c r="V62"/>
  <c r="T62"/>
  <c r="S62"/>
  <c r="R62"/>
  <c r="Q62"/>
  <c r="Z62" s="1"/>
  <c r="P62"/>
  <c r="O62"/>
  <c r="N62"/>
  <c r="AE62" s="1"/>
  <c r="M62"/>
  <c r="L62"/>
  <c r="K62"/>
  <c r="J62"/>
  <c r="I62"/>
  <c r="H62"/>
  <c r="G62"/>
  <c r="F62"/>
  <c r="E62"/>
  <c r="AD62" s="1"/>
  <c r="D62"/>
  <c r="C62"/>
  <c r="B62"/>
  <c r="A62"/>
  <c r="AE61"/>
  <c r="T61"/>
  <c r="AF61" s="1"/>
  <c r="S61"/>
  <c r="R61"/>
  <c r="Q61"/>
  <c r="Z61" s="1"/>
  <c r="P61"/>
  <c r="O61"/>
  <c r="N61"/>
  <c r="M61"/>
  <c r="L61"/>
  <c r="K61"/>
  <c r="J61"/>
  <c r="I61"/>
  <c r="H61"/>
  <c r="G61"/>
  <c r="F61"/>
  <c r="E61"/>
  <c r="X61" s="1"/>
  <c r="D61"/>
  <c r="AB61" s="1"/>
  <c r="AA61" s="1"/>
  <c r="C61"/>
  <c r="B61"/>
  <c r="A61"/>
  <c r="AC60"/>
  <c r="X60"/>
  <c r="W60"/>
  <c r="V60"/>
  <c r="T60"/>
  <c r="AE60" s="1"/>
  <c r="S60"/>
  <c r="R60"/>
  <c r="Q60"/>
  <c r="P60"/>
  <c r="O60"/>
  <c r="N60"/>
  <c r="M60"/>
  <c r="L60"/>
  <c r="K60"/>
  <c r="J60"/>
  <c r="I60"/>
  <c r="H60"/>
  <c r="G60"/>
  <c r="F60"/>
  <c r="E60"/>
  <c r="AD60" s="1"/>
  <c r="D60"/>
  <c r="AB60" s="1"/>
  <c r="AA60" s="1"/>
  <c r="C60"/>
  <c r="B60"/>
  <c r="A60"/>
  <c r="AF59"/>
  <c r="AB59"/>
  <c r="W59"/>
  <c r="T59"/>
  <c r="S59"/>
  <c r="R59"/>
  <c r="Q59"/>
  <c r="Z59" s="1"/>
  <c r="P59"/>
  <c r="O59"/>
  <c r="N59"/>
  <c r="AE59" s="1"/>
  <c r="M59"/>
  <c r="L59"/>
  <c r="K59"/>
  <c r="J59"/>
  <c r="I59"/>
  <c r="H59"/>
  <c r="G59"/>
  <c r="F59"/>
  <c r="E59"/>
  <c r="AC59" s="1"/>
  <c r="D59"/>
  <c r="C59"/>
  <c r="B59"/>
  <c r="A59"/>
  <c r="AD58"/>
  <c r="AC58"/>
  <c r="X58"/>
  <c r="W58"/>
  <c r="V58"/>
  <c r="T58"/>
  <c r="AE58" s="1"/>
  <c r="S58"/>
  <c r="R58"/>
  <c r="Q58"/>
  <c r="Z58" s="1"/>
  <c r="Y58" s="1"/>
  <c r="P58"/>
  <c r="O58"/>
  <c r="N58"/>
  <c r="M58"/>
  <c r="L58"/>
  <c r="K58"/>
  <c r="J58"/>
  <c r="I58"/>
  <c r="H58"/>
  <c r="G58"/>
  <c r="F58"/>
  <c r="E58"/>
  <c r="U58" s="1"/>
  <c r="D58"/>
  <c r="AB58" s="1"/>
  <c r="AA58" s="1"/>
  <c r="C58"/>
  <c r="B58"/>
  <c r="A58"/>
  <c r="AF57"/>
  <c r="AB57"/>
  <c r="V57"/>
  <c r="T57"/>
  <c r="S57"/>
  <c r="R57"/>
  <c r="Q57"/>
  <c r="Z57" s="1"/>
  <c r="Y57" s="1"/>
  <c r="P57"/>
  <c r="O57"/>
  <c r="N57"/>
  <c r="AE57" s="1"/>
  <c r="M57"/>
  <c r="L57"/>
  <c r="K57"/>
  <c r="J57"/>
  <c r="I57"/>
  <c r="H57"/>
  <c r="G57"/>
  <c r="F57"/>
  <c r="E57"/>
  <c r="AD57" s="1"/>
  <c r="D57"/>
  <c r="C57"/>
  <c r="B57"/>
  <c r="A57"/>
  <c r="T56"/>
  <c r="AF56" s="1"/>
  <c r="S56"/>
  <c r="R56"/>
  <c r="Q56"/>
  <c r="Z56" s="1"/>
  <c r="P56"/>
  <c r="O56"/>
  <c r="N56"/>
  <c r="M56"/>
  <c r="L56"/>
  <c r="K56"/>
  <c r="J56"/>
  <c r="I56"/>
  <c r="H56"/>
  <c r="G56"/>
  <c r="F56"/>
  <c r="E56"/>
  <c r="W56" s="1"/>
  <c r="D56"/>
  <c r="AB56" s="1"/>
  <c r="AA56" s="1"/>
  <c r="C56"/>
  <c r="B56"/>
  <c r="A56"/>
  <c r="AC55"/>
  <c r="X55"/>
  <c r="W55"/>
  <c r="V55"/>
  <c r="T55"/>
  <c r="Z55" s="1"/>
  <c r="S55"/>
  <c r="R55"/>
  <c r="Q55"/>
  <c r="P55"/>
  <c r="O55"/>
  <c r="N55"/>
  <c r="M55"/>
  <c r="L55"/>
  <c r="K55"/>
  <c r="J55"/>
  <c r="I55"/>
  <c r="H55"/>
  <c r="G55"/>
  <c r="F55"/>
  <c r="E55"/>
  <c r="AD55" s="1"/>
  <c r="D55"/>
  <c r="AB55" s="1"/>
  <c r="AA55" s="1"/>
  <c r="C55"/>
  <c r="B55"/>
  <c r="A55"/>
  <c r="T54"/>
  <c r="AE54" s="1"/>
  <c r="S54"/>
  <c r="R54"/>
  <c r="Q54"/>
  <c r="AF54" s="1"/>
  <c r="P54"/>
  <c r="O54"/>
  <c r="N54"/>
  <c r="M54"/>
  <c r="L54"/>
  <c r="K54"/>
  <c r="J54"/>
  <c r="I54"/>
  <c r="H54"/>
  <c r="G54"/>
  <c r="F54"/>
  <c r="E54"/>
  <c r="AD54" s="1"/>
  <c r="D54"/>
  <c r="C54"/>
  <c r="B54"/>
  <c r="A54"/>
  <c r="AF53"/>
  <c r="AC53"/>
  <c r="AB53"/>
  <c r="X53"/>
  <c r="W53"/>
  <c r="T53"/>
  <c r="S53"/>
  <c r="R53"/>
  <c r="Q53"/>
  <c r="Z53" s="1"/>
  <c r="P53"/>
  <c r="O53"/>
  <c r="N53"/>
  <c r="AE53" s="1"/>
  <c r="M53"/>
  <c r="L53"/>
  <c r="K53"/>
  <c r="J53"/>
  <c r="I53"/>
  <c r="H53"/>
  <c r="G53"/>
  <c r="F53"/>
  <c r="E53"/>
  <c r="V53" s="1"/>
  <c r="U53" s="1"/>
  <c r="D53"/>
  <c r="C53"/>
  <c r="B53"/>
  <c r="A53"/>
  <c r="Z52"/>
  <c r="V52"/>
  <c r="T52"/>
  <c r="AF52" s="1"/>
  <c r="S52"/>
  <c r="R52"/>
  <c r="Q52"/>
  <c r="P52"/>
  <c r="O52"/>
  <c r="N52"/>
  <c r="AE52" s="1"/>
  <c r="M52"/>
  <c r="L52"/>
  <c r="K52"/>
  <c r="J52"/>
  <c r="I52"/>
  <c r="H52"/>
  <c r="G52"/>
  <c r="F52"/>
  <c r="E52"/>
  <c r="AC52" s="1"/>
  <c r="D52"/>
  <c r="AB52" s="1"/>
  <c r="AA52" s="1"/>
  <c r="C52"/>
  <c r="B52"/>
  <c r="A52"/>
  <c r="T51"/>
  <c r="AF51" s="1"/>
  <c r="S51"/>
  <c r="R51"/>
  <c r="Q51"/>
  <c r="Z51" s="1"/>
  <c r="P51"/>
  <c r="O51"/>
  <c r="N51"/>
  <c r="M51"/>
  <c r="L51"/>
  <c r="K51"/>
  <c r="J51"/>
  <c r="I51"/>
  <c r="H51"/>
  <c r="G51"/>
  <c r="F51"/>
  <c r="E51"/>
  <c r="X51" s="1"/>
  <c r="D51"/>
  <c r="AB51" s="1"/>
  <c r="AA51" s="1"/>
  <c r="C51"/>
  <c r="B51"/>
  <c r="A51"/>
  <c r="AF50"/>
  <c r="AC50"/>
  <c r="AB50"/>
  <c r="W50"/>
  <c r="V50"/>
  <c r="T50"/>
  <c r="S50"/>
  <c r="R50"/>
  <c r="Q50"/>
  <c r="Z50" s="1"/>
  <c r="Y50" s="1"/>
  <c r="P50"/>
  <c r="O50"/>
  <c r="N50"/>
  <c r="AE50" s="1"/>
  <c r="M50"/>
  <c r="L50"/>
  <c r="K50"/>
  <c r="J50"/>
  <c r="I50"/>
  <c r="H50"/>
  <c r="G50"/>
  <c r="F50"/>
  <c r="E50"/>
  <c r="U50" s="1"/>
  <c r="D50"/>
  <c r="C50"/>
  <c r="B50"/>
  <c r="A50"/>
  <c r="AE49"/>
  <c r="T49"/>
  <c r="AF49" s="1"/>
  <c r="S49"/>
  <c r="R49"/>
  <c r="Q49"/>
  <c r="Z49" s="1"/>
  <c r="P49"/>
  <c r="O49"/>
  <c r="N49"/>
  <c r="M49"/>
  <c r="L49"/>
  <c r="K49"/>
  <c r="J49"/>
  <c r="I49"/>
  <c r="H49"/>
  <c r="G49"/>
  <c r="F49"/>
  <c r="E49"/>
  <c r="AC49" s="1"/>
  <c r="D49"/>
  <c r="AB49" s="1"/>
  <c r="AA49" s="1"/>
  <c r="C49"/>
  <c r="B49"/>
  <c r="A49"/>
  <c r="AF48"/>
  <c r="AC48"/>
  <c r="AB48"/>
  <c r="W48"/>
  <c r="V48"/>
  <c r="T48"/>
  <c r="S48"/>
  <c r="R48"/>
  <c r="Q48"/>
  <c r="P48"/>
  <c r="O48"/>
  <c r="N48"/>
  <c r="AE48" s="1"/>
  <c r="M48"/>
  <c r="L48"/>
  <c r="K48"/>
  <c r="J48"/>
  <c r="I48"/>
  <c r="H48"/>
  <c r="G48"/>
  <c r="F48"/>
  <c r="E48"/>
  <c r="U48" s="1"/>
  <c r="D48"/>
  <c r="C48"/>
  <c r="B48"/>
  <c r="A48"/>
  <c r="Z47"/>
  <c r="V47"/>
  <c r="T47"/>
  <c r="AF47" s="1"/>
  <c r="S47"/>
  <c r="R47"/>
  <c r="Q47"/>
  <c r="P47"/>
  <c r="O47"/>
  <c r="N47"/>
  <c r="AE47" s="1"/>
  <c r="M47"/>
  <c r="L47"/>
  <c r="K47"/>
  <c r="J47"/>
  <c r="I47"/>
  <c r="H47"/>
  <c r="G47"/>
  <c r="F47"/>
  <c r="E47"/>
  <c r="AD47" s="1"/>
  <c r="D47"/>
  <c r="AB47" s="1"/>
  <c r="AA47" s="1"/>
  <c r="C47"/>
  <c r="B47"/>
  <c r="A47"/>
  <c r="AD46"/>
  <c r="AC46"/>
  <c r="Y46"/>
  <c r="X46" s="1"/>
  <c r="W46"/>
  <c r="V46"/>
  <c r="T46"/>
  <c r="AF46" s="1"/>
  <c r="S46"/>
  <c r="R46"/>
  <c r="Q46"/>
  <c r="Z46" s="1"/>
  <c r="P46"/>
  <c r="O46"/>
  <c r="N46"/>
  <c r="M46"/>
  <c r="L46"/>
  <c r="K46"/>
  <c r="J46"/>
  <c r="I46"/>
  <c r="H46"/>
  <c r="G46"/>
  <c r="F46"/>
  <c r="E46"/>
  <c r="U46" s="1"/>
  <c r="D46"/>
  <c r="AB46" s="1"/>
  <c r="AA46" s="1"/>
  <c r="C46"/>
  <c r="B46"/>
  <c r="A46"/>
  <c r="AF45"/>
  <c r="AB45"/>
  <c r="W45"/>
  <c r="T45"/>
  <c r="S45"/>
  <c r="R45"/>
  <c r="Q45"/>
  <c r="Z45" s="1"/>
  <c r="P45"/>
  <c r="O45"/>
  <c r="N45"/>
  <c r="AE45" s="1"/>
  <c r="M45"/>
  <c r="L45"/>
  <c r="K45"/>
  <c r="J45"/>
  <c r="I45"/>
  <c r="H45"/>
  <c r="G45"/>
  <c r="F45"/>
  <c r="E45"/>
  <c r="AC45" s="1"/>
  <c r="D45"/>
  <c r="C45"/>
  <c r="B45"/>
  <c r="A45"/>
  <c r="T44"/>
  <c r="AE44" s="1"/>
  <c r="S44"/>
  <c r="R44"/>
  <c r="Q44"/>
  <c r="Z44" s="1"/>
  <c r="P44"/>
  <c r="O44"/>
  <c r="N44"/>
  <c r="M44"/>
  <c r="L44"/>
  <c r="K44"/>
  <c r="J44"/>
  <c r="I44"/>
  <c r="H44"/>
  <c r="G44"/>
  <c r="F44"/>
  <c r="E44"/>
  <c r="AD44" s="1"/>
  <c r="D44"/>
  <c r="AB44" s="1"/>
  <c r="AA44" s="1"/>
  <c r="C44"/>
  <c r="B44"/>
  <c r="A44"/>
  <c r="AF43"/>
  <c r="AC43"/>
  <c r="AB43"/>
  <c r="X43"/>
  <c r="W43"/>
  <c r="T43"/>
  <c r="S43"/>
  <c r="R43"/>
  <c r="Q43"/>
  <c r="Z43" s="1"/>
  <c r="P43"/>
  <c r="O43"/>
  <c r="N43"/>
  <c r="AE43" s="1"/>
  <c r="M43"/>
  <c r="L43"/>
  <c r="K43"/>
  <c r="J43"/>
  <c r="I43"/>
  <c r="H43"/>
  <c r="G43"/>
  <c r="F43"/>
  <c r="E43"/>
  <c r="AD43" s="1"/>
  <c r="D43"/>
  <c r="C43"/>
  <c r="B43"/>
  <c r="A43"/>
  <c r="AE42"/>
  <c r="T42"/>
  <c r="AF42" s="1"/>
  <c r="S42"/>
  <c r="R42"/>
  <c r="Q42"/>
  <c r="Z42" s="1"/>
  <c r="Y42" s="1"/>
  <c r="P42"/>
  <c r="O42"/>
  <c r="N42"/>
  <c r="M42"/>
  <c r="L42"/>
  <c r="K42"/>
  <c r="J42"/>
  <c r="I42"/>
  <c r="H42"/>
  <c r="G42"/>
  <c r="F42"/>
  <c r="E42"/>
  <c r="W42" s="1"/>
  <c r="D42"/>
  <c r="AB42" s="1"/>
  <c r="AA42" s="1"/>
  <c r="C42"/>
  <c r="B42"/>
  <c r="A42"/>
  <c r="AF41"/>
  <c r="AC41"/>
  <c r="AB41"/>
  <c r="W41"/>
  <c r="V41"/>
  <c r="T41"/>
  <c r="S41"/>
  <c r="R41"/>
  <c r="Q41"/>
  <c r="Z41" s="1"/>
  <c r="Y41" s="1"/>
  <c r="P41"/>
  <c r="O41"/>
  <c r="N41"/>
  <c r="AE41" s="1"/>
  <c r="M41"/>
  <c r="L41"/>
  <c r="K41"/>
  <c r="J41"/>
  <c r="I41"/>
  <c r="H41"/>
  <c r="G41"/>
  <c r="F41"/>
  <c r="E41"/>
  <c r="U41" s="1"/>
  <c r="D41"/>
  <c r="C41"/>
  <c r="B41"/>
  <c r="A41"/>
  <c r="Z40"/>
  <c r="V40"/>
  <c r="T40"/>
  <c r="AF40" s="1"/>
  <c r="S40"/>
  <c r="R40"/>
  <c r="Q40"/>
  <c r="P40"/>
  <c r="O40"/>
  <c r="N40"/>
  <c r="AE40" s="1"/>
  <c r="M40"/>
  <c r="L40"/>
  <c r="K40"/>
  <c r="J40"/>
  <c r="I40"/>
  <c r="H40"/>
  <c r="G40"/>
  <c r="F40"/>
  <c r="E40"/>
  <c r="X40" s="1"/>
  <c r="D40"/>
  <c r="AB40" s="1"/>
  <c r="AA40" s="1"/>
  <c r="C40"/>
  <c r="B40"/>
  <c r="A40"/>
  <c r="T39"/>
  <c r="AE39" s="1"/>
  <c r="S39"/>
  <c r="R39"/>
  <c r="Q39"/>
  <c r="Z39" s="1"/>
  <c r="P39"/>
  <c r="O39"/>
  <c r="N39"/>
  <c r="M39"/>
  <c r="L39"/>
  <c r="K39"/>
  <c r="J39"/>
  <c r="I39"/>
  <c r="H39"/>
  <c r="G39"/>
  <c r="F39"/>
  <c r="E39"/>
  <c r="AD39" s="1"/>
  <c r="D39"/>
  <c r="AB39" s="1"/>
  <c r="AA39" s="1"/>
  <c r="C39"/>
  <c r="B39"/>
  <c r="A39"/>
  <c r="AF38"/>
  <c r="AC38"/>
  <c r="AB38"/>
  <c r="W38"/>
  <c r="V38"/>
  <c r="T38"/>
  <c r="S38"/>
  <c r="R38"/>
  <c r="Q38"/>
  <c r="Z38" s="1"/>
  <c r="Y38" s="1"/>
  <c r="P38"/>
  <c r="O38"/>
  <c r="N38"/>
  <c r="AE38" s="1"/>
  <c r="M38"/>
  <c r="L38"/>
  <c r="K38"/>
  <c r="J38"/>
  <c r="I38"/>
  <c r="H38"/>
  <c r="G38"/>
  <c r="F38"/>
  <c r="E38"/>
  <c r="U38" s="1"/>
  <c r="D38"/>
  <c r="C38"/>
  <c r="B38"/>
  <c r="A38"/>
  <c r="AE37"/>
  <c r="T37"/>
  <c r="AF37" s="1"/>
  <c r="S37"/>
  <c r="R37"/>
  <c r="Q37"/>
  <c r="Z37" s="1"/>
  <c r="P37"/>
  <c r="O37"/>
  <c r="N37"/>
  <c r="M37"/>
  <c r="L37"/>
  <c r="K37"/>
  <c r="J37"/>
  <c r="I37"/>
  <c r="H37"/>
  <c r="G37"/>
  <c r="F37"/>
  <c r="E37"/>
  <c r="X37" s="1"/>
  <c r="D37"/>
  <c r="AB37" s="1"/>
  <c r="AA37" s="1"/>
  <c r="C37"/>
  <c r="B37"/>
  <c r="A37"/>
  <c r="AC36"/>
  <c r="X36"/>
  <c r="W36"/>
  <c r="V36"/>
  <c r="T36"/>
  <c r="AF36" s="1"/>
  <c r="S36"/>
  <c r="R36"/>
  <c r="Q36"/>
  <c r="P36"/>
  <c r="O36"/>
  <c r="N36"/>
  <c r="M36"/>
  <c r="L36"/>
  <c r="K36"/>
  <c r="J36"/>
  <c r="I36"/>
  <c r="H36"/>
  <c r="G36"/>
  <c r="F36"/>
  <c r="E36"/>
  <c r="AD36" s="1"/>
  <c r="D36"/>
  <c r="AB36" s="1"/>
  <c r="AA36" s="1"/>
  <c r="C36"/>
  <c r="B36"/>
  <c r="A36"/>
  <c r="AF35"/>
  <c r="AB35"/>
  <c r="AA35" s="1"/>
  <c r="Z35"/>
  <c r="W35"/>
  <c r="V35"/>
  <c r="T35"/>
  <c r="S35"/>
  <c r="R35"/>
  <c r="Q35"/>
  <c r="P35"/>
  <c r="O35"/>
  <c r="N35"/>
  <c r="AE35" s="1"/>
  <c r="M35"/>
  <c r="L35"/>
  <c r="K35"/>
  <c r="J35"/>
  <c r="I35"/>
  <c r="H35"/>
  <c r="G35"/>
  <c r="F35"/>
  <c r="E35"/>
  <c r="AC35" s="1"/>
  <c r="D35"/>
  <c r="C35"/>
  <c r="B35"/>
  <c r="A35"/>
  <c r="AE34"/>
  <c r="T34"/>
  <c r="AF34" s="1"/>
  <c r="S34"/>
  <c r="R34"/>
  <c r="Q34"/>
  <c r="Z34" s="1"/>
  <c r="Y34" s="1"/>
  <c r="P34"/>
  <c r="O34"/>
  <c r="N34"/>
  <c r="M34"/>
  <c r="L34"/>
  <c r="K34"/>
  <c r="J34"/>
  <c r="I34"/>
  <c r="H34"/>
  <c r="G34"/>
  <c r="F34"/>
  <c r="E34"/>
  <c r="X34" s="1"/>
  <c r="D34"/>
  <c r="AB34" s="1"/>
  <c r="AA34" s="1"/>
  <c r="C34"/>
  <c r="B34"/>
  <c r="A34"/>
  <c r="AF33"/>
  <c r="AC33"/>
  <c r="AB33"/>
  <c r="X33"/>
  <c r="W33"/>
  <c r="T33"/>
  <c r="S33"/>
  <c r="R33"/>
  <c r="Q33"/>
  <c r="Z33" s="1"/>
  <c r="P33"/>
  <c r="O33"/>
  <c r="N33"/>
  <c r="AE33" s="1"/>
  <c r="M33"/>
  <c r="L33"/>
  <c r="K33"/>
  <c r="J33"/>
  <c r="I33"/>
  <c r="H33"/>
  <c r="G33"/>
  <c r="F33"/>
  <c r="E33"/>
  <c r="AD33" s="1"/>
  <c r="D33"/>
  <c r="C33"/>
  <c r="B33"/>
  <c r="A33"/>
  <c r="AD32"/>
  <c r="AC32"/>
  <c r="Y32"/>
  <c r="X32"/>
  <c r="W32"/>
  <c r="T32"/>
  <c r="AE32" s="1"/>
  <c r="S32"/>
  <c r="R32"/>
  <c r="Q32"/>
  <c r="Z32" s="1"/>
  <c r="P32"/>
  <c r="O32"/>
  <c r="N32"/>
  <c r="M32"/>
  <c r="L32"/>
  <c r="K32"/>
  <c r="J32"/>
  <c r="I32"/>
  <c r="H32"/>
  <c r="G32"/>
  <c r="F32"/>
  <c r="E32"/>
  <c r="V32" s="1"/>
  <c r="U32" s="1"/>
  <c r="D32"/>
  <c r="C32"/>
  <c r="B32"/>
  <c r="A32"/>
  <c r="AF31"/>
  <c r="AB31"/>
  <c r="AA31" s="1"/>
  <c r="Z31"/>
  <c r="W31"/>
  <c r="V31"/>
  <c r="T31"/>
  <c r="S31"/>
  <c r="R31"/>
  <c r="Q31"/>
  <c r="P31"/>
  <c r="O31"/>
  <c r="N31"/>
  <c r="AE31" s="1"/>
  <c r="M31"/>
  <c r="L31"/>
  <c r="K31"/>
  <c r="J31"/>
  <c r="I31"/>
  <c r="H31"/>
  <c r="G31"/>
  <c r="F31"/>
  <c r="E31"/>
  <c r="AC31" s="1"/>
  <c r="D31"/>
  <c r="C31"/>
  <c r="B31"/>
  <c r="A31"/>
  <c r="AE30"/>
  <c r="T30"/>
  <c r="AF30" s="1"/>
  <c r="S30"/>
  <c r="R30"/>
  <c r="Q30"/>
  <c r="Z30" s="1"/>
  <c r="P30"/>
  <c r="O30"/>
  <c r="N30"/>
  <c r="M30"/>
  <c r="L30"/>
  <c r="K30"/>
  <c r="J30"/>
  <c r="I30"/>
  <c r="H30"/>
  <c r="G30"/>
  <c r="F30"/>
  <c r="E30"/>
  <c r="Y30" s="1"/>
  <c r="X30" s="1"/>
  <c r="D30"/>
  <c r="AB30" s="1"/>
  <c r="AA30" s="1"/>
  <c r="C30"/>
  <c r="B30"/>
  <c r="A30"/>
  <c r="AC29"/>
  <c r="AB29"/>
  <c r="W29"/>
  <c r="T29"/>
  <c r="AE29" s="1"/>
  <c r="S29"/>
  <c r="R29"/>
  <c r="Q29"/>
  <c r="AF29" s="1"/>
  <c r="P29"/>
  <c r="O29"/>
  <c r="N29"/>
  <c r="M29"/>
  <c r="L29"/>
  <c r="K29"/>
  <c r="J29"/>
  <c r="I29"/>
  <c r="H29"/>
  <c r="G29"/>
  <c r="F29"/>
  <c r="E29"/>
  <c r="V29" s="1"/>
  <c r="U29" s="1"/>
  <c r="D29"/>
  <c r="C29"/>
  <c r="B29"/>
  <c r="A29"/>
  <c r="T28"/>
  <c r="AE28" s="1"/>
  <c r="S28"/>
  <c r="R28"/>
  <c r="Q28"/>
  <c r="Z28" s="1"/>
  <c r="P28"/>
  <c r="O28"/>
  <c r="N28"/>
  <c r="M28"/>
  <c r="L28"/>
  <c r="K28"/>
  <c r="J28"/>
  <c r="I28"/>
  <c r="H28"/>
  <c r="G28"/>
  <c r="F28"/>
  <c r="E28"/>
  <c r="X28" s="1"/>
  <c r="D28"/>
  <c r="AB28" s="1"/>
  <c r="AA28" s="1"/>
  <c r="C28"/>
  <c r="B28"/>
  <c r="A28"/>
  <c r="AF27"/>
  <c r="AC27"/>
  <c r="AB27"/>
  <c r="X27"/>
  <c r="W27"/>
  <c r="T27"/>
  <c r="S27"/>
  <c r="R27"/>
  <c r="Q27"/>
  <c r="Z27" s="1"/>
  <c r="P27"/>
  <c r="O27"/>
  <c r="N27"/>
  <c r="AE27" s="1"/>
  <c r="M27"/>
  <c r="L27"/>
  <c r="K27"/>
  <c r="J27"/>
  <c r="I27"/>
  <c r="H27"/>
  <c r="G27"/>
  <c r="F27"/>
  <c r="E27"/>
  <c r="AD27" s="1"/>
  <c r="D27"/>
  <c r="C27"/>
  <c r="B27"/>
  <c r="A27"/>
  <c r="AE26"/>
  <c r="T26"/>
  <c r="AF26" s="1"/>
  <c r="S26"/>
  <c r="R26"/>
  <c r="Q26"/>
  <c r="Z26" s="1"/>
  <c r="Y26" s="1"/>
  <c r="P26"/>
  <c r="O26"/>
  <c r="N26"/>
  <c r="M26"/>
  <c r="L26"/>
  <c r="K26"/>
  <c r="J26"/>
  <c r="I26"/>
  <c r="H26"/>
  <c r="G26"/>
  <c r="F26"/>
  <c r="E26"/>
  <c r="AC26" s="1"/>
  <c r="D26"/>
  <c r="AB26" s="1"/>
  <c r="AA26" s="1"/>
  <c r="C26"/>
  <c r="B26"/>
  <c r="A26"/>
  <c r="AF25"/>
  <c r="AC25"/>
  <c r="AB25"/>
  <c r="W25"/>
  <c r="V25"/>
  <c r="T25"/>
  <c r="S25"/>
  <c r="R25"/>
  <c r="Q25"/>
  <c r="Z25" s="1"/>
  <c r="Y25" s="1"/>
  <c r="P25"/>
  <c r="O25"/>
  <c r="N25"/>
  <c r="AE25" s="1"/>
  <c r="M25"/>
  <c r="L25"/>
  <c r="K25"/>
  <c r="J25"/>
  <c r="I25"/>
  <c r="H25"/>
  <c r="G25"/>
  <c r="F25"/>
  <c r="E25"/>
  <c r="AD25" s="1"/>
  <c r="D25"/>
  <c r="C25"/>
  <c r="B25"/>
  <c r="A25"/>
  <c r="Z24"/>
  <c r="V24"/>
  <c r="T24"/>
  <c r="AF24" s="1"/>
  <c r="S24"/>
  <c r="R24"/>
  <c r="Q24"/>
  <c r="P24"/>
  <c r="O24"/>
  <c r="N24"/>
  <c r="AE24" s="1"/>
  <c r="M24"/>
  <c r="L24"/>
  <c r="K24"/>
  <c r="J24"/>
  <c r="I24"/>
  <c r="H24"/>
  <c r="G24"/>
  <c r="F24"/>
  <c r="E24"/>
  <c r="X24" s="1"/>
  <c r="D24"/>
  <c r="AB24" s="1"/>
  <c r="AA24" s="1"/>
  <c r="C24"/>
  <c r="B24"/>
  <c r="A24"/>
  <c r="T23"/>
  <c r="AF23" s="1"/>
  <c r="S23"/>
  <c r="R23"/>
  <c r="Q23"/>
  <c r="Z23" s="1"/>
  <c r="P23"/>
  <c r="O23"/>
  <c r="N23"/>
  <c r="M23"/>
  <c r="L23"/>
  <c r="K23"/>
  <c r="J23"/>
  <c r="I23"/>
  <c r="H23"/>
  <c r="G23"/>
  <c r="F23"/>
  <c r="E23"/>
  <c r="W23" s="1"/>
  <c r="D23"/>
  <c r="AB23" s="1"/>
  <c r="AA23" s="1"/>
  <c r="C23"/>
  <c r="B23"/>
  <c r="A23"/>
  <c r="AF22"/>
  <c r="AC22"/>
  <c r="AB22"/>
  <c r="W22"/>
  <c r="V22"/>
  <c r="T22"/>
  <c r="S22"/>
  <c r="R22"/>
  <c r="Q22"/>
  <c r="Z22" s="1"/>
  <c r="Y22" s="1"/>
  <c r="P22"/>
  <c r="O22"/>
  <c r="N22"/>
  <c r="AE22" s="1"/>
  <c r="M22"/>
  <c r="L22"/>
  <c r="K22"/>
  <c r="J22"/>
  <c r="I22"/>
  <c r="H22"/>
  <c r="G22"/>
  <c r="F22"/>
  <c r="E22"/>
  <c r="AD22" s="1"/>
  <c r="D22"/>
  <c r="C22"/>
  <c r="B22"/>
  <c r="A22"/>
  <c r="AD21"/>
  <c r="AC21"/>
  <c r="Y21"/>
  <c r="X21"/>
  <c r="W21"/>
  <c r="T21"/>
  <c r="AE21" s="1"/>
  <c r="S21"/>
  <c r="R21"/>
  <c r="Q21"/>
  <c r="P21"/>
  <c r="O21"/>
  <c r="N21"/>
  <c r="M21"/>
  <c r="L21"/>
  <c r="K21"/>
  <c r="J21"/>
  <c r="I21"/>
  <c r="H21"/>
  <c r="G21"/>
  <c r="F21"/>
  <c r="E21"/>
  <c r="V21" s="1"/>
  <c r="U21" s="1"/>
  <c r="D21"/>
  <c r="AB21" s="1"/>
  <c r="AA21" s="1"/>
  <c r="Z21" s="1"/>
  <c r="C21"/>
  <c r="B21"/>
  <c r="A21"/>
  <c r="AF20"/>
  <c r="AB20"/>
  <c r="V20"/>
  <c r="T20"/>
  <c r="S20"/>
  <c r="R20"/>
  <c r="Q20"/>
  <c r="Z20" s="1"/>
  <c r="P20"/>
  <c r="O20"/>
  <c r="N20"/>
  <c r="AE20" s="1"/>
  <c r="M20"/>
  <c r="L20"/>
  <c r="K20"/>
  <c r="J20"/>
  <c r="I20"/>
  <c r="H20"/>
  <c r="G20"/>
  <c r="F20"/>
  <c r="E20"/>
  <c r="AC20" s="1"/>
  <c r="D20"/>
  <c r="C20"/>
  <c r="B20"/>
  <c r="A20"/>
  <c r="T19"/>
  <c r="AE19" s="1"/>
  <c r="S19"/>
  <c r="R19"/>
  <c r="Q19"/>
  <c r="Z19" s="1"/>
  <c r="P19"/>
  <c r="O19"/>
  <c r="N19"/>
  <c r="M19"/>
  <c r="L19"/>
  <c r="K19"/>
  <c r="J19"/>
  <c r="I19"/>
  <c r="H19"/>
  <c r="G19"/>
  <c r="F19"/>
  <c r="E19"/>
  <c r="AD19" s="1"/>
  <c r="D19"/>
  <c r="AB19" s="1"/>
  <c r="AA19" s="1"/>
  <c r="C19"/>
  <c r="B19"/>
  <c r="A19"/>
  <c r="AC18"/>
  <c r="AB18"/>
  <c r="V18"/>
  <c r="T18"/>
  <c r="AE18" s="1"/>
  <c r="S18"/>
  <c r="R18"/>
  <c r="Q18"/>
  <c r="AF18" s="1"/>
  <c r="P18"/>
  <c r="O18"/>
  <c r="N18"/>
  <c r="M18"/>
  <c r="L18"/>
  <c r="K18"/>
  <c r="J18"/>
  <c r="I18"/>
  <c r="H18"/>
  <c r="G18"/>
  <c r="F18"/>
  <c r="E18"/>
  <c r="AD18" s="1"/>
  <c r="D18"/>
  <c r="C18"/>
  <c r="B18"/>
  <c r="A18"/>
  <c r="AD17"/>
  <c r="AC17"/>
  <c r="X17"/>
  <c r="W17"/>
  <c r="V17"/>
  <c r="T17"/>
  <c r="AE17" s="1"/>
  <c r="S17"/>
  <c r="R17"/>
  <c r="Q17"/>
  <c r="P17"/>
  <c r="O17"/>
  <c r="N17"/>
  <c r="M17"/>
  <c r="L17"/>
  <c r="K17"/>
  <c r="J17"/>
  <c r="I17"/>
  <c r="H17"/>
  <c r="G17"/>
  <c r="F17"/>
  <c r="E17"/>
  <c r="Y17" s="1"/>
  <c r="D17"/>
  <c r="AB17" s="1"/>
  <c r="AA17" s="1"/>
  <c r="Z17" s="1"/>
  <c r="C17"/>
  <c r="B17"/>
  <c r="A17"/>
  <c r="AF16"/>
  <c r="AB16"/>
  <c r="W16"/>
  <c r="T16"/>
  <c r="S16"/>
  <c r="R16"/>
  <c r="Q16"/>
  <c r="Z16" s="1"/>
  <c r="P16"/>
  <c r="O16"/>
  <c r="N16"/>
  <c r="AE16" s="1"/>
  <c r="M16"/>
  <c r="L16"/>
  <c r="K16"/>
  <c r="J16"/>
  <c r="I16"/>
  <c r="H16"/>
  <c r="G16"/>
  <c r="F16"/>
  <c r="E16"/>
  <c r="AD16" s="1"/>
  <c r="D16"/>
  <c r="C16"/>
  <c r="B16"/>
  <c r="A16"/>
  <c r="T15"/>
  <c r="AF15" s="1"/>
  <c r="S15"/>
  <c r="R15"/>
  <c r="Q15"/>
  <c r="Z15" s="1"/>
  <c r="P15"/>
  <c r="O15"/>
  <c r="N15"/>
  <c r="M15"/>
  <c r="L15"/>
  <c r="K15"/>
  <c r="J15"/>
  <c r="I15"/>
  <c r="H15"/>
  <c r="G15"/>
  <c r="F15"/>
  <c r="E15"/>
  <c r="W15" s="1"/>
  <c r="D15"/>
  <c r="AB15" s="1"/>
  <c r="AA15" s="1"/>
  <c r="C15"/>
  <c r="B15"/>
  <c r="A15"/>
  <c r="AC14"/>
  <c r="X14"/>
  <c r="W14"/>
  <c r="V14"/>
  <c r="T14"/>
  <c r="Z14" s="1"/>
  <c r="S14"/>
  <c r="R14"/>
  <c r="Q14"/>
  <c r="P14"/>
  <c r="O14"/>
  <c r="N14"/>
  <c r="M14"/>
  <c r="L14"/>
  <c r="K14"/>
  <c r="J14"/>
  <c r="I14"/>
  <c r="H14"/>
  <c r="G14"/>
  <c r="F14"/>
  <c r="E14"/>
  <c r="AD14" s="1"/>
  <c r="D14"/>
  <c r="AB14" s="1"/>
  <c r="AA14" s="1"/>
  <c r="C14"/>
  <c r="B14"/>
  <c r="A14"/>
  <c r="AF13"/>
  <c r="AB13"/>
  <c r="V13"/>
  <c r="T13"/>
  <c r="S13"/>
  <c r="R13"/>
  <c r="Q13"/>
  <c r="P13"/>
  <c r="O13"/>
  <c r="N13"/>
  <c r="AE13" s="1"/>
  <c r="M13"/>
  <c r="L13"/>
  <c r="K13"/>
  <c r="J13"/>
  <c r="I13"/>
  <c r="H13"/>
  <c r="G13"/>
  <c r="F13"/>
  <c r="E13"/>
  <c r="AC13" s="1"/>
  <c r="D13"/>
  <c r="C13"/>
  <c r="B13"/>
  <c r="A13"/>
  <c r="T12"/>
  <c r="AE12" s="1"/>
  <c r="S12"/>
  <c r="R12"/>
  <c r="Q12"/>
  <c r="Z12" s="1"/>
  <c r="P12"/>
  <c r="O12"/>
  <c r="N12"/>
  <c r="M12"/>
  <c r="L12"/>
  <c r="K12"/>
  <c r="J12"/>
  <c r="I12"/>
  <c r="H12"/>
  <c r="G12"/>
  <c r="F12"/>
  <c r="E12"/>
  <c r="AD12" s="1"/>
  <c r="D12"/>
  <c r="AB12" s="1"/>
  <c r="AA12" s="1"/>
  <c r="C12"/>
  <c r="B12"/>
  <c r="A12"/>
  <c r="AC11"/>
  <c r="AB11" s="1"/>
  <c r="AA11" s="1"/>
  <c r="W11"/>
  <c r="T11"/>
  <c r="AE11" s="1"/>
  <c r="S11"/>
  <c r="R11"/>
  <c r="Q11"/>
  <c r="AF11" s="1"/>
  <c r="P11"/>
  <c r="O11"/>
  <c r="N11"/>
  <c r="M11"/>
  <c r="L11"/>
  <c r="K11"/>
  <c r="J11"/>
  <c r="I11"/>
  <c r="H11"/>
  <c r="G11"/>
  <c r="F11"/>
  <c r="E11"/>
  <c r="AD11" s="1"/>
  <c r="D11"/>
  <c r="C11"/>
  <c r="B11"/>
  <c r="A11"/>
  <c r="T10"/>
  <c r="AF10" s="1"/>
  <c r="S10"/>
  <c r="R10"/>
  <c r="Q10"/>
  <c r="Z10" s="1"/>
  <c r="P10"/>
  <c r="O10"/>
  <c r="N10"/>
  <c r="M10"/>
  <c r="L10"/>
  <c r="K10"/>
  <c r="J10"/>
  <c r="I10"/>
  <c r="H10"/>
  <c r="G10"/>
  <c r="F10"/>
  <c r="E10"/>
  <c r="AD10" s="1"/>
  <c r="D10"/>
  <c r="AB10" s="1"/>
  <c r="AA10" s="1"/>
  <c r="C10"/>
  <c r="B10"/>
  <c r="A10"/>
  <c r="AF9"/>
  <c r="AC9"/>
  <c r="AB9"/>
  <c r="W9"/>
  <c r="V9"/>
  <c r="T9"/>
  <c r="S9"/>
  <c r="R9"/>
  <c r="Q9"/>
  <c r="P9"/>
  <c r="O9"/>
  <c r="N9"/>
  <c r="AE9" s="1"/>
  <c r="M9"/>
  <c r="L9"/>
  <c r="K9"/>
  <c r="J9"/>
  <c r="I9"/>
  <c r="H9"/>
  <c r="G9"/>
  <c r="F9"/>
  <c r="E9"/>
  <c r="Y9" s="1"/>
  <c r="D9"/>
  <c r="C9"/>
  <c r="B9"/>
  <c r="A9"/>
  <c r="Z8"/>
  <c r="V8"/>
  <c r="T8"/>
  <c r="AF8" s="1"/>
  <c r="S8"/>
  <c r="R8"/>
  <c r="Q8"/>
  <c r="P8"/>
  <c r="O8"/>
  <c r="N8"/>
  <c r="AE8" s="1"/>
  <c r="M8"/>
  <c r="L8"/>
  <c r="K8"/>
  <c r="J8"/>
  <c r="I8"/>
  <c r="H8"/>
  <c r="G8"/>
  <c r="F8"/>
  <c r="E8"/>
  <c r="AC8" s="1"/>
  <c r="D8"/>
  <c r="AB8" s="1"/>
  <c r="AA8" s="1"/>
  <c r="C8"/>
  <c r="B8"/>
  <c r="A8"/>
  <c r="AD7"/>
  <c r="AC7"/>
  <c r="Y7"/>
  <c r="X7"/>
  <c r="W7"/>
  <c r="T7"/>
  <c r="AE7" s="1"/>
  <c r="S7"/>
  <c r="R7"/>
  <c r="Q7"/>
  <c r="Z7" s="1"/>
  <c r="P7"/>
  <c r="O7"/>
  <c r="N7"/>
  <c r="M7"/>
  <c r="L7"/>
  <c r="K7"/>
  <c r="J7"/>
  <c r="I7"/>
  <c r="H7"/>
  <c r="G7"/>
  <c r="F7"/>
  <c r="E7"/>
  <c r="V7" s="1"/>
  <c r="U7" s="1"/>
  <c r="D7"/>
  <c r="AB7" s="1"/>
  <c r="AA7" s="1"/>
  <c r="C7"/>
  <c r="B7"/>
  <c r="A7"/>
  <c r="AF6"/>
  <c r="AB6"/>
  <c r="V6"/>
  <c r="T6"/>
  <c r="S6"/>
  <c r="R6"/>
  <c r="Q6"/>
  <c r="P6"/>
  <c r="O6"/>
  <c r="N6"/>
  <c r="AE6" s="1"/>
  <c r="M6"/>
  <c r="L6"/>
  <c r="K6"/>
  <c r="J6"/>
  <c r="I6"/>
  <c r="H6"/>
  <c r="G6"/>
  <c r="F6"/>
  <c r="E6"/>
  <c r="AD6" s="1"/>
  <c r="D6"/>
  <c r="C6"/>
  <c r="B6"/>
  <c r="A6"/>
  <c r="AD5"/>
  <c r="AC5"/>
  <c r="X5"/>
  <c r="W5"/>
  <c r="V5"/>
  <c r="T5"/>
  <c r="AF5" s="1"/>
  <c r="S5"/>
  <c r="R5"/>
  <c r="Q5"/>
  <c r="P5"/>
  <c r="O5"/>
  <c r="N5"/>
  <c r="M5"/>
  <c r="L5"/>
  <c r="K5"/>
  <c r="J5"/>
  <c r="I5"/>
  <c r="H5"/>
  <c r="G5"/>
  <c r="F5"/>
  <c r="E5"/>
  <c r="Y5" s="1"/>
  <c r="D5"/>
  <c r="AB5" s="1"/>
  <c r="AA5" s="1"/>
  <c r="Z5" s="1"/>
  <c r="C5"/>
  <c r="B5"/>
  <c r="A5"/>
  <c r="AF4"/>
  <c r="AB4"/>
  <c r="AA4" s="1"/>
  <c r="Z4"/>
  <c r="W4"/>
  <c r="V4"/>
  <c r="T4"/>
  <c r="S4"/>
  <c r="R4"/>
  <c r="Q4"/>
  <c r="P4"/>
  <c r="O4"/>
  <c r="N4"/>
  <c r="AE4" s="1"/>
  <c r="M4"/>
  <c r="L4"/>
  <c r="K4"/>
  <c r="J4"/>
  <c r="I4"/>
  <c r="H4"/>
  <c r="G4"/>
  <c r="F4"/>
  <c r="E4"/>
  <c r="U4" s="1"/>
  <c r="D4"/>
  <c r="C4"/>
  <c r="B4"/>
  <c r="A4"/>
  <c r="Z3"/>
  <c r="V3"/>
  <c r="T3"/>
  <c r="AF3" s="1"/>
  <c r="S3"/>
  <c r="R3"/>
  <c r="Q3"/>
  <c r="P3"/>
  <c r="O3"/>
  <c r="N3"/>
  <c r="AE3" s="1"/>
  <c r="M3"/>
  <c r="L3"/>
  <c r="K3"/>
  <c r="J3"/>
  <c r="I3"/>
  <c r="H3"/>
  <c r="G3"/>
  <c r="F3"/>
  <c r="E3"/>
  <c r="X3" s="1"/>
  <c r="D3"/>
  <c r="AB3" s="1"/>
  <c r="AA3" s="1"/>
  <c r="C3"/>
  <c r="B3"/>
  <c r="A3"/>
  <c r="AD2"/>
  <c r="AC2"/>
  <c r="X2"/>
  <c r="W2"/>
  <c r="V2"/>
  <c r="T2"/>
  <c r="Z2" s="1"/>
  <c r="S2"/>
  <c r="R2"/>
  <c r="Q2"/>
  <c r="P2"/>
  <c r="O2"/>
  <c r="N2"/>
  <c r="M2"/>
  <c r="L2"/>
  <c r="K2"/>
  <c r="J2"/>
  <c r="I2"/>
  <c r="H2"/>
  <c r="G2"/>
  <c r="F2"/>
  <c r="E2"/>
  <c r="Y2" s="1"/>
  <c r="D2"/>
  <c r="C2"/>
  <c r="B2"/>
  <c r="A2"/>
  <c r="AD77" l="1"/>
  <c r="Y77"/>
  <c r="AC108"/>
  <c r="X108"/>
  <c r="AC110"/>
  <c r="W110"/>
  <c r="AC79"/>
  <c r="X79"/>
  <c r="AC81"/>
  <c r="X81"/>
  <c r="AC84"/>
  <c r="X84"/>
  <c r="AC86"/>
  <c r="W86"/>
  <c r="AC89"/>
  <c r="W89"/>
  <c r="AD98"/>
  <c r="X98"/>
  <c r="AD101"/>
  <c r="Y101"/>
  <c r="AC115"/>
  <c r="X115"/>
  <c r="AD118"/>
  <c r="Y118"/>
  <c r="AD121"/>
  <c r="Y121"/>
  <c r="AD138"/>
  <c r="Y138"/>
  <c r="AD141"/>
  <c r="X141"/>
  <c r="AC145"/>
  <c r="AB145" s="1"/>
  <c r="AA145" s="1"/>
  <c r="V145"/>
  <c r="AC155"/>
  <c r="X155"/>
  <c r="AC157"/>
  <c r="W157"/>
  <c r="AD166"/>
  <c r="Y166"/>
  <c r="AD169"/>
  <c r="Y169"/>
  <c r="AD180"/>
  <c r="X180"/>
  <c r="AC191"/>
  <c r="X191"/>
  <c r="AD193"/>
  <c r="W193"/>
  <c r="AD202"/>
  <c r="Y202"/>
  <c r="AC204"/>
  <c r="W204"/>
  <c r="AD213"/>
  <c r="Y213"/>
  <c r="AD233"/>
  <c r="Y233"/>
  <c r="AF233"/>
  <c r="Z233"/>
  <c r="W243"/>
  <c r="Y243"/>
  <c r="W249"/>
  <c r="AD249"/>
  <c r="X249"/>
  <c r="AC258"/>
  <c r="X258"/>
  <c r="AD258"/>
  <c r="W258"/>
  <c r="AF262"/>
  <c r="AE262"/>
  <c r="AE264"/>
  <c r="AF264"/>
  <c r="V274"/>
  <c r="AC274"/>
  <c r="W274"/>
  <c r="AD276"/>
  <c r="X276"/>
  <c r="AC276"/>
  <c r="V276"/>
  <c r="AE281"/>
  <c r="AF281"/>
  <c r="AD294"/>
  <c r="Y294"/>
  <c r="AF294"/>
  <c r="Z294"/>
  <c r="AC296"/>
  <c r="W296"/>
  <c r="Y296"/>
  <c r="AE306"/>
  <c r="AF306"/>
  <c r="AE316"/>
  <c r="AF316"/>
  <c r="W339"/>
  <c r="Y339"/>
  <c r="AC339"/>
  <c r="V339"/>
  <c r="AD340"/>
  <c r="X340"/>
  <c r="Y340"/>
  <c r="AC340"/>
  <c r="V340"/>
  <c r="W341"/>
  <c r="AD341"/>
  <c r="X341"/>
  <c r="AE345"/>
  <c r="AF345"/>
  <c r="AE348"/>
  <c r="AF348"/>
  <c r="W371"/>
  <c r="AC371"/>
  <c r="V371"/>
  <c r="Y371"/>
  <c r="AD372"/>
  <c r="X372"/>
  <c r="AC372"/>
  <c r="V372"/>
  <c r="Y372"/>
  <c r="W373"/>
  <c r="AD373"/>
  <c r="X373"/>
  <c r="AE377"/>
  <c r="AF377"/>
  <c r="AC381"/>
  <c r="W381"/>
  <c r="AD381"/>
  <c r="V381"/>
  <c r="AD390"/>
  <c r="Y390"/>
  <c r="AC390"/>
  <c r="W390"/>
  <c r="AF390"/>
  <c r="Z390"/>
  <c r="V391"/>
  <c r="Y391"/>
  <c r="AC391"/>
  <c r="W391"/>
  <c r="AC392"/>
  <c r="W392"/>
  <c r="Y392"/>
  <c r="AD392"/>
  <c r="V392"/>
  <c r="AC408"/>
  <c r="W408"/>
  <c r="AD408"/>
  <c r="V408"/>
  <c r="X408"/>
  <c r="AE457"/>
  <c r="AF457"/>
  <c r="V475"/>
  <c r="AC475"/>
  <c r="W475"/>
  <c r="X475"/>
  <c r="Y475"/>
  <c r="Z475"/>
  <c r="AF475"/>
  <c r="AE481"/>
  <c r="AF481"/>
  <c r="AE513"/>
  <c r="AF513"/>
  <c r="Y23"/>
  <c r="AD23"/>
  <c r="U26"/>
  <c r="U28"/>
  <c r="AD28"/>
  <c r="U42"/>
  <c r="Y51"/>
  <c r="AA59"/>
  <c r="V61"/>
  <c r="U61" s="1"/>
  <c r="U63"/>
  <c r="Y63"/>
  <c r="AD63"/>
  <c r="U71"/>
  <c r="Y71"/>
  <c r="AD71"/>
  <c r="AF86"/>
  <c r="AF87"/>
  <c r="AF89"/>
  <c r="AF99"/>
  <c r="Z102"/>
  <c r="Y102" s="1"/>
  <c r="V107"/>
  <c r="U107" s="1"/>
  <c r="AC107"/>
  <c r="U8"/>
  <c r="Y8"/>
  <c r="AD8"/>
  <c r="AA9"/>
  <c r="Z9" s="1"/>
  <c r="X10"/>
  <c r="AC10"/>
  <c r="V11"/>
  <c r="U11" s="1"/>
  <c r="Z11"/>
  <c r="X12"/>
  <c r="AC12"/>
  <c r="U13"/>
  <c r="Y13"/>
  <c r="AF14"/>
  <c r="X15"/>
  <c r="AC15"/>
  <c r="V16"/>
  <c r="U16" s="1"/>
  <c r="U18"/>
  <c r="AA18"/>
  <c r="Z18" s="1"/>
  <c r="X19"/>
  <c r="AC19"/>
  <c r="U20"/>
  <c r="AA25"/>
  <c r="X26"/>
  <c r="AD26"/>
  <c r="AA27"/>
  <c r="AC28"/>
  <c r="AA29"/>
  <c r="Z29" s="1"/>
  <c r="AD30"/>
  <c r="AA38"/>
  <c r="X39"/>
  <c r="AC39"/>
  <c r="U40"/>
  <c r="Y40"/>
  <c r="AD40"/>
  <c r="AA41"/>
  <c r="AA43"/>
  <c r="AC44"/>
  <c r="V45"/>
  <c r="U45" s="1"/>
  <c r="AD49"/>
  <c r="AA50"/>
  <c r="AC51"/>
  <c r="AD52"/>
  <c r="V59"/>
  <c r="U59" s="1"/>
  <c r="AA62"/>
  <c r="X63"/>
  <c r="AC63"/>
  <c r="U64"/>
  <c r="Y64"/>
  <c r="AD64"/>
  <c r="AA65"/>
  <c r="X66"/>
  <c r="AD66"/>
  <c r="AF68"/>
  <c r="Y69"/>
  <c r="AD69"/>
  <c r="AA70"/>
  <c r="AA75"/>
  <c r="V77"/>
  <c r="U77" s="1"/>
  <c r="U78"/>
  <c r="AC78"/>
  <c r="AA79"/>
  <c r="AE102"/>
  <c r="Y103"/>
  <c r="AE104"/>
  <c r="AE105"/>
  <c r="Z106"/>
  <c r="Y106" s="1"/>
  <c r="AF107"/>
  <c r="U108"/>
  <c r="Z108"/>
  <c r="U110"/>
  <c r="AA110"/>
  <c r="AE124"/>
  <c r="AF2"/>
  <c r="AC3"/>
  <c r="Y4"/>
  <c r="AD4"/>
  <c r="AF7"/>
  <c r="U9"/>
  <c r="W10"/>
  <c r="Y11"/>
  <c r="W12"/>
  <c r="AF12"/>
  <c r="X13"/>
  <c r="AD13"/>
  <c r="AE14"/>
  <c r="AF17"/>
  <c r="Y18"/>
  <c r="W19"/>
  <c r="AF19"/>
  <c r="Y20"/>
  <c r="X20" s="1"/>
  <c r="AD20"/>
  <c r="U22"/>
  <c r="AC24"/>
  <c r="U25"/>
  <c r="W26"/>
  <c r="V27"/>
  <c r="U27" s="1"/>
  <c r="W28"/>
  <c r="AF28"/>
  <c r="Y29"/>
  <c r="W30"/>
  <c r="AC30"/>
  <c r="U31"/>
  <c r="Y31"/>
  <c r="AD31"/>
  <c r="AB32"/>
  <c r="AA32" s="1"/>
  <c r="V33"/>
  <c r="U33" s="1"/>
  <c r="W34"/>
  <c r="AC34"/>
  <c r="U35"/>
  <c r="Y35"/>
  <c r="AD35"/>
  <c r="Z36"/>
  <c r="AE36"/>
  <c r="AC37"/>
  <c r="W39"/>
  <c r="AF39"/>
  <c r="AC40"/>
  <c r="AC42"/>
  <c r="V43"/>
  <c r="U43" s="1"/>
  <c r="W44"/>
  <c r="AF44"/>
  <c r="Y45"/>
  <c r="AD45"/>
  <c r="X47"/>
  <c r="AC47"/>
  <c r="Y48"/>
  <c r="X49"/>
  <c r="W51"/>
  <c r="AE55"/>
  <c r="AF58"/>
  <c r="Y59"/>
  <c r="AD59"/>
  <c r="Z60"/>
  <c r="AC61"/>
  <c r="U62"/>
  <c r="W63"/>
  <c r="AF63"/>
  <c r="AC64"/>
  <c r="V65"/>
  <c r="U65" s="1"/>
  <c r="W66"/>
  <c r="AC66"/>
  <c r="U67"/>
  <c r="Y67"/>
  <c r="AD67"/>
  <c r="Z68"/>
  <c r="AC69"/>
  <c r="U70"/>
  <c r="X72"/>
  <c r="AC72"/>
  <c r="U73"/>
  <c r="W74"/>
  <c r="AC74"/>
  <c r="V75"/>
  <c r="U75" s="1"/>
  <c r="Z75"/>
  <c r="U79"/>
  <c r="AF79"/>
  <c r="AE80"/>
  <c r="V81"/>
  <c r="U81" s="1"/>
  <c r="AF94"/>
  <c r="AF95"/>
  <c r="V97"/>
  <c r="U97" s="1"/>
  <c r="AC97"/>
  <c r="W103"/>
  <c r="AD103"/>
  <c r="AC117"/>
  <c r="W123"/>
  <c r="AD123"/>
  <c r="AD143"/>
  <c r="AF146"/>
  <c r="AF147"/>
  <c r="AE147"/>
  <c r="Y148"/>
  <c r="AF149"/>
  <c r="Z152"/>
  <c r="AF152"/>
  <c r="Y152"/>
  <c r="AA153"/>
  <c r="U2"/>
  <c r="AE2"/>
  <c r="W3"/>
  <c r="X4"/>
  <c r="AC4"/>
  <c r="U5"/>
  <c r="AE5"/>
  <c r="W6"/>
  <c r="AC6"/>
  <c r="W8"/>
  <c r="X9"/>
  <c r="AD9"/>
  <c r="V10"/>
  <c r="AE10"/>
  <c r="X11"/>
  <c r="V12"/>
  <c r="W13"/>
  <c r="U14"/>
  <c r="Y14"/>
  <c r="V15"/>
  <c r="AE15"/>
  <c r="X16"/>
  <c r="AC16"/>
  <c r="U17"/>
  <c r="X18"/>
  <c r="W18" s="1"/>
  <c r="V19"/>
  <c r="W20"/>
  <c r="AF21"/>
  <c r="X22"/>
  <c r="V23"/>
  <c r="AE23"/>
  <c r="W24"/>
  <c r="X25"/>
  <c r="V26"/>
  <c r="Y27"/>
  <c r="V28"/>
  <c r="X29"/>
  <c r="AD29"/>
  <c r="V30"/>
  <c r="X31"/>
  <c r="AF32"/>
  <c r="Y33"/>
  <c r="V34"/>
  <c r="X35"/>
  <c r="U36"/>
  <c r="Y36"/>
  <c r="W37"/>
  <c r="X38"/>
  <c r="AD38"/>
  <c r="V39"/>
  <c r="W40"/>
  <c r="X41"/>
  <c r="AD41"/>
  <c r="V42"/>
  <c r="Y43"/>
  <c r="V44"/>
  <c r="X45"/>
  <c r="AE46"/>
  <c r="W47"/>
  <c r="X48"/>
  <c r="AD48"/>
  <c r="W49"/>
  <c r="X50"/>
  <c r="AD50"/>
  <c r="V51"/>
  <c r="AE51"/>
  <c r="W52"/>
  <c r="Y53"/>
  <c r="AD53"/>
  <c r="V54"/>
  <c r="AC54"/>
  <c r="AB54" s="1"/>
  <c r="AA54" s="1"/>
  <c r="U55"/>
  <c r="Y55"/>
  <c r="V56"/>
  <c r="AE56"/>
  <c r="W57"/>
  <c r="AC57"/>
  <c r="X59"/>
  <c r="U60"/>
  <c r="Y60"/>
  <c r="W61"/>
  <c r="Y62"/>
  <c r="X62" s="1"/>
  <c r="W64"/>
  <c r="Y65"/>
  <c r="V66"/>
  <c r="X67"/>
  <c r="U68"/>
  <c r="Y68"/>
  <c r="W69"/>
  <c r="X70"/>
  <c r="V71"/>
  <c r="AE71"/>
  <c r="W72"/>
  <c r="X73"/>
  <c r="V74"/>
  <c r="X76"/>
  <c r="AD76"/>
  <c r="X77"/>
  <c r="Y78"/>
  <c r="X78" s="1"/>
  <c r="Y79"/>
  <c r="AF80"/>
  <c r="AE82"/>
  <c r="U83"/>
  <c r="U84"/>
  <c r="Z84"/>
  <c r="AE85"/>
  <c r="U86"/>
  <c r="Z88"/>
  <c r="U88"/>
  <c r="U89"/>
  <c r="Z90"/>
  <c r="Y90" s="1"/>
  <c r="W91"/>
  <c r="X93"/>
  <c r="AD93"/>
  <c r="X95"/>
  <c r="AD95"/>
  <c r="AF97"/>
  <c r="U98"/>
  <c r="AA98"/>
  <c r="Z99"/>
  <c r="U99"/>
  <c r="U100"/>
  <c r="V101"/>
  <c r="U101" s="1"/>
  <c r="AA101"/>
  <c r="U102"/>
  <c r="AC102"/>
  <c r="V103"/>
  <c r="AA103"/>
  <c r="U105"/>
  <c r="AC105"/>
  <c r="V106"/>
  <c r="AC106"/>
  <c r="X107"/>
  <c r="AD107"/>
  <c r="W108"/>
  <c r="AD108"/>
  <c r="Y110"/>
  <c r="X110" s="1"/>
  <c r="AE110"/>
  <c r="AE111"/>
  <c r="X112"/>
  <c r="AD112"/>
  <c r="AF114"/>
  <c r="U115"/>
  <c r="Z115"/>
  <c r="Z116"/>
  <c r="AF117"/>
  <c r="V118"/>
  <c r="U118" s="1"/>
  <c r="AA118"/>
  <c r="Z119"/>
  <c r="U119"/>
  <c r="U120"/>
  <c r="V121"/>
  <c r="U121" s="1"/>
  <c r="AA121"/>
  <c r="V122"/>
  <c r="U122" s="1"/>
  <c r="AC122"/>
  <c r="AA123"/>
  <c r="U125"/>
  <c r="AC125"/>
  <c r="V126"/>
  <c r="W127"/>
  <c r="AC127"/>
  <c r="V128"/>
  <c r="AC128"/>
  <c r="V129"/>
  <c r="AD129"/>
  <c r="AE130"/>
  <c r="AE131"/>
  <c r="X132"/>
  <c r="AD132"/>
  <c r="AE133"/>
  <c r="AA135"/>
  <c r="AF135"/>
  <c r="Y135"/>
  <c r="AE135"/>
  <c r="AF137"/>
  <c r="V138"/>
  <c r="U138" s="1"/>
  <c r="AA138"/>
  <c r="Z139"/>
  <c r="U139"/>
  <c r="U140"/>
  <c r="U141"/>
  <c r="AA141"/>
  <c r="U142"/>
  <c r="AC142"/>
  <c r="AA143"/>
  <c r="U145"/>
  <c r="AD145"/>
  <c r="X147"/>
  <c r="AD147"/>
  <c r="W148"/>
  <c r="AE150"/>
  <c r="AE151"/>
  <c r="X152"/>
  <c r="AE152"/>
  <c r="Z153"/>
  <c r="AF154"/>
  <c r="U155"/>
  <c r="Z155"/>
  <c r="AE156"/>
  <c r="U157"/>
  <c r="Z158"/>
  <c r="V159"/>
  <c r="AC159"/>
  <c r="V160"/>
  <c r="AE161"/>
  <c r="AA163"/>
  <c r="AF163"/>
  <c r="Y163"/>
  <c r="AE163"/>
  <c r="AF165"/>
  <c r="V166"/>
  <c r="U166" s="1"/>
  <c r="AA166"/>
  <c r="Z167"/>
  <c r="U167"/>
  <c r="U168"/>
  <c r="V169"/>
  <c r="U169" s="1"/>
  <c r="AA169"/>
  <c r="V170"/>
  <c r="U170" s="1"/>
  <c r="AC170"/>
  <c r="AA171"/>
  <c r="V173"/>
  <c r="X175"/>
  <c r="AD175"/>
  <c r="AE178"/>
  <c r="U179"/>
  <c r="U180"/>
  <c r="AA180"/>
  <c r="Z180" s="1"/>
  <c r="V181"/>
  <c r="U181" s="1"/>
  <c r="AC181"/>
  <c r="W182"/>
  <c r="W183"/>
  <c r="AC183"/>
  <c r="V184"/>
  <c r="AE186"/>
  <c r="AE187"/>
  <c r="X188"/>
  <c r="Z189"/>
  <c r="Y189" s="1"/>
  <c r="AF190"/>
  <c r="U191"/>
  <c r="Z191"/>
  <c r="AE192"/>
  <c r="U193"/>
  <c r="AC193"/>
  <c r="AB193" s="1"/>
  <c r="AA193" s="1"/>
  <c r="X194"/>
  <c r="AD194"/>
  <c r="W195"/>
  <c r="AE197"/>
  <c r="AA199"/>
  <c r="AF199"/>
  <c r="Y199"/>
  <c r="AE199"/>
  <c r="AF201"/>
  <c r="V202"/>
  <c r="U202" s="1"/>
  <c r="AA202"/>
  <c r="Z203"/>
  <c r="U203"/>
  <c r="U204"/>
  <c r="Z205"/>
  <c r="Y205" s="1"/>
  <c r="V206"/>
  <c r="W208"/>
  <c r="AD208"/>
  <c r="W209"/>
  <c r="AF209"/>
  <c r="Z211"/>
  <c r="Z212"/>
  <c r="AF212"/>
  <c r="Y212"/>
  <c r="V213"/>
  <c r="U213" s="1"/>
  <c r="AA213"/>
  <c r="V214"/>
  <c r="U214" s="1"/>
  <c r="AC214"/>
  <c r="AA215"/>
  <c r="W217"/>
  <c r="X219"/>
  <c r="AD219"/>
  <c r="X221"/>
  <c r="Z222"/>
  <c r="Y223"/>
  <c r="AF223"/>
  <c r="AB225"/>
  <c r="AA225" s="1"/>
  <c r="W226"/>
  <c r="AF227"/>
  <c r="V233"/>
  <c r="U233" s="1"/>
  <c r="AC233"/>
  <c r="Y234"/>
  <c r="AE237"/>
  <c r="AF239"/>
  <c r="U243"/>
  <c r="AC243"/>
  <c r="V245"/>
  <c r="U245" s="1"/>
  <c r="AD245"/>
  <c r="V249"/>
  <c r="U249" s="1"/>
  <c r="AE249"/>
  <c r="AA250"/>
  <c r="AF251"/>
  <c r="AE252"/>
  <c r="AF254"/>
  <c r="AA254"/>
  <c r="V258"/>
  <c r="U258" s="1"/>
  <c r="AE258"/>
  <c r="AE259"/>
  <c r="AF261"/>
  <c r="AF263"/>
  <c r="AA266"/>
  <c r="W267"/>
  <c r="AF268"/>
  <c r="AA268"/>
  <c r="Z268" s="1"/>
  <c r="AA270"/>
  <c r="AA272"/>
  <c r="Z272" s="1"/>
  <c r="Z274"/>
  <c r="U274"/>
  <c r="AD274"/>
  <c r="U276"/>
  <c r="AF278"/>
  <c r="AF280"/>
  <c r="V282"/>
  <c r="Z290"/>
  <c r="AA292"/>
  <c r="Z292" s="1"/>
  <c r="V294"/>
  <c r="U294" s="1"/>
  <c r="AC294"/>
  <c r="U296"/>
  <c r="AD296"/>
  <c r="Z298"/>
  <c r="AF305"/>
  <c r="Z315"/>
  <c r="AA319"/>
  <c r="AE319"/>
  <c r="AE321"/>
  <c r="AE323"/>
  <c r="AA330"/>
  <c r="AE330"/>
  <c r="Z333"/>
  <c r="Y333" s="1"/>
  <c r="U339"/>
  <c r="U340"/>
  <c r="V341"/>
  <c r="U341" s="1"/>
  <c r="AF343"/>
  <c r="AA344"/>
  <c r="Z344" s="1"/>
  <c r="AE344"/>
  <c r="AF344"/>
  <c r="AF347"/>
  <c r="AA351"/>
  <c r="AE353"/>
  <c r="AA362"/>
  <c r="Z368"/>
  <c r="U371"/>
  <c r="U372"/>
  <c r="V373"/>
  <c r="U373" s="1"/>
  <c r="AF376"/>
  <c r="Y381"/>
  <c r="U381"/>
  <c r="Z385"/>
  <c r="Y385" s="1"/>
  <c r="Z387"/>
  <c r="V390"/>
  <c r="U390" s="1"/>
  <c r="U391"/>
  <c r="U392"/>
  <c r="AA395"/>
  <c r="Z400"/>
  <c r="AD403"/>
  <c r="U408"/>
  <c r="AA410"/>
  <c r="AE410"/>
  <c r="AD419"/>
  <c r="AA435"/>
  <c r="Z437"/>
  <c r="U475"/>
  <c r="Z481"/>
  <c r="Z513"/>
  <c r="AC123"/>
  <c r="X123"/>
  <c r="AD126"/>
  <c r="Y126"/>
  <c r="X126" s="1"/>
  <c r="AC143"/>
  <c r="X143"/>
  <c r="AD160"/>
  <c r="X160"/>
  <c r="AC161"/>
  <c r="AB161" s="1"/>
  <c r="AA161" s="1"/>
  <c r="V161"/>
  <c r="AC171"/>
  <c r="X171"/>
  <c r="AC173"/>
  <c r="W173"/>
  <c r="AD182"/>
  <c r="Y182"/>
  <c r="AC184"/>
  <c r="W184"/>
  <c r="AC206"/>
  <c r="W206"/>
  <c r="AC215"/>
  <c r="X215"/>
  <c r="AC217"/>
  <c r="X217"/>
  <c r="AD226"/>
  <c r="Y226"/>
  <c r="V227"/>
  <c r="AC227"/>
  <c r="W227"/>
  <c r="V232"/>
  <c r="X232"/>
  <c r="AD240"/>
  <c r="X240"/>
  <c r="AC240"/>
  <c r="V240"/>
  <c r="V251"/>
  <c r="AD251"/>
  <c r="X251"/>
  <c r="AD261"/>
  <c r="Y261"/>
  <c r="X261"/>
  <c r="AC265"/>
  <c r="X265"/>
  <c r="V267"/>
  <c r="Y267"/>
  <c r="AD278"/>
  <c r="Y278"/>
  <c r="X278"/>
  <c r="AC280"/>
  <c r="W280"/>
  <c r="X280"/>
  <c r="W282"/>
  <c r="Y282"/>
  <c r="AE284"/>
  <c r="AF284"/>
  <c r="W291"/>
  <c r="AD291"/>
  <c r="X291"/>
  <c r="W293"/>
  <c r="Y293"/>
  <c r="W307"/>
  <c r="AC307"/>
  <c r="V307"/>
  <c r="Y307"/>
  <c r="AD308"/>
  <c r="X308"/>
  <c r="AC308"/>
  <c r="V308"/>
  <c r="Y308"/>
  <c r="W309"/>
  <c r="AD309"/>
  <c r="X309"/>
  <c r="AE313"/>
  <c r="AF313"/>
  <c r="AC317"/>
  <c r="W317"/>
  <c r="AD317"/>
  <c r="V317"/>
  <c r="AD326"/>
  <c r="Y326"/>
  <c r="AC326"/>
  <c r="W326"/>
  <c r="AF326"/>
  <c r="Z326"/>
  <c r="V327"/>
  <c r="Y327"/>
  <c r="AC327"/>
  <c r="W327"/>
  <c r="AC328"/>
  <c r="W328"/>
  <c r="Y328"/>
  <c r="AD328"/>
  <c r="V328"/>
  <c r="W346"/>
  <c r="AC346"/>
  <c r="V346"/>
  <c r="Y346"/>
  <c r="AC347"/>
  <c r="X347"/>
  <c r="V347"/>
  <c r="Y347"/>
  <c r="AC349"/>
  <c r="W349"/>
  <c r="AD349"/>
  <c r="V349"/>
  <c r="AF357"/>
  <c r="AE357"/>
  <c r="AD358"/>
  <c r="Y358"/>
  <c r="AC358"/>
  <c r="W358"/>
  <c r="AF358"/>
  <c r="Z358"/>
  <c r="V359"/>
  <c r="AC359"/>
  <c r="W359"/>
  <c r="Y359"/>
  <c r="AC360"/>
  <c r="W360"/>
  <c r="AD360"/>
  <c r="V360"/>
  <c r="Y360"/>
  <c r="AE366"/>
  <c r="AF366"/>
  <c r="W378"/>
  <c r="Y378"/>
  <c r="AC378"/>
  <c r="V378"/>
  <c r="AC379"/>
  <c r="X379"/>
  <c r="Y379"/>
  <c r="V379"/>
  <c r="AF389"/>
  <c r="AE389"/>
  <c r="AE398"/>
  <c r="AF398"/>
  <c r="AE418"/>
  <c r="AF418"/>
  <c r="AC429"/>
  <c r="W429"/>
  <c r="V429"/>
  <c r="AF433"/>
  <c r="Z433"/>
  <c r="Y433" s="1"/>
  <c r="AF437"/>
  <c r="AE437"/>
  <c r="AF447"/>
  <c r="AE447"/>
  <c r="W458"/>
  <c r="AC458"/>
  <c r="V458"/>
  <c r="X458"/>
  <c r="Y458"/>
  <c r="AC464"/>
  <c r="X464"/>
  <c r="AD464"/>
  <c r="W464"/>
  <c r="V464"/>
  <c r="Y464"/>
  <c r="AF464"/>
  <c r="Z464"/>
  <c r="AF469"/>
  <c r="AE469"/>
  <c r="AC477"/>
  <c r="X477"/>
  <c r="V477"/>
  <c r="AD477"/>
  <c r="W477"/>
  <c r="Y477"/>
  <c r="AF477"/>
  <c r="Z477"/>
  <c r="AD482"/>
  <c r="X482"/>
  <c r="W482"/>
  <c r="Y482"/>
  <c r="AC482"/>
  <c r="AE490"/>
  <c r="AF490"/>
  <c r="W493"/>
  <c r="AD493"/>
  <c r="X493"/>
  <c r="V493"/>
  <c r="Y493"/>
  <c r="AE506"/>
  <c r="AF506"/>
  <c r="AD514"/>
  <c r="X514"/>
  <c r="W514"/>
  <c r="Y514"/>
  <c r="AC514"/>
  <c r="AE522"/>
  <c r="AF522"/>
  <c r="W525"/>
  <c r="AD525"/>
  <c r="X525"/>
  <c r="V525"/>
  <c r="Y525"/>
  <c r="AE538"/>
  <c r="AF538"/>
  <c r="U12"/>
  <c r="Y12"/>
  <c r="AA16"/>
  <c r="Y28"/>
  <c r="U30"/>
  <c r="U34"/>
  <c r="V37"/>
  <c r="U37" s="1"/>
  <c r="U39"/>
  <c r="Y39"/>
  <c r="V49"/>
  <c r="U49" s="1"/>
  <c r="U51"/>
  <c r="AD51"/>
  <c r="Y56"/>
  <c r="AF88"/>
  <c r="Z89"/>
  <c r="Y89" s="1"/>
  <c r="V93"/>
  <c r="U93" s="1"/>
  <c r="AC93"/>
  <c r="AA108"/>
  <c r="AF119"/>
  <c r="AE120"/>
  <c r="Z122"/>
  <c r="U123"/>
  <c r="Z123"/>
  <c r="Z124"/>
  <c r="Z125"/>
  <c r="Y125" s="1"/>
  <c r="U126"/>
  <c r="U127"/>
  <c r="U128"/>
  <c r="U129"/>
  <c r="AC129"/>
  <c r="AB129" s="1"/>
  <c r="AA129" s="1"/>
  <c r="AF139"/>
  <c r="AE140"/>
  <c r="Z142"/>
  <c r="U143"/>
  <c r="Z143"/>
  <c r="Z144"/>
  <c r="AF144"/>
  <c r="Z145"/>
  <c r="Y145" s="1"/>
  <c r="AA148"/>
  <c r="Z157"/>
  <c r="Y157" s="1"/>
  <c r="AF157"/>
  <c r="U159"/>
  <c r="U160"/>
  <c r="Z160"/>
  <c r="U161"/>
  <c r="AD161"/>
  <c r="AF167"/>
  <c r="AE168"/>
  <c r="Z170"/>
  <c r="U171"/>
  <c r="Z171"/>
  <c r="U173"/>
  <c r="AE179"/>
  <c r="Z181"/>
  <c r="V182"/>
  <c r="U182" s="1"/>
  <c r="U183"/>
  <c r="U184"/>
  <c r="Z184"/>
  <c r="Z193"/>
  <c r="Y193" s="1"/>
  <c r="V194"/>
  <c r="U194" s="1"/>
  <c r="AC194"/>
  <c r="AA195"/>
  <c r="AF203"/>
  <c r="AF204"/>
  <c r="U206"/>
  <c r="U208"/>
  <c r="AC208"/>
  <c r="Z214"/>
  <c r="U215"/>
  <c r="Z215"/>
  <c r="V217"/>
  <c r="U217" s="1"/>
  <c r="V226"/>
  <c r="U226" s="1"/>
  <c r="U227"/>
  <c r="AD227"/>
  <c r="Z231"/>
  <c r="U232"/>
  <c r="AD232"/>
  <c r="U240"/>
  <c r="U251"/>
  <c r="AC251"/>
  <c r="V261"/>
  <c r="U261" s="1"/>
  <c r="AC261"/>
  <c r="V265"/>
  <c r="U265" s="1"/>
  <c r="AD265"/>
  <c r="U267"/>
  <c r="AC267"/>
  <c r="V278"/>
  <c r="U278" s="1"/>
  <c r="AC278"/>
  <c r="U280"/>
  <c r="AD280"/>
  <c r="U282"/>
  <c r="AC282"/>
  <c r="U291"/>
  <c r="AC291"/>
  <c r="V293"/>
  <c r="U293" s="1"/>
  <c r="AD293"/>
  <c r="U307"/>
  <c r="U308"/>
  <c r="V309"/>
  <c r="U309" s="1"/>
  <c r="Y317"/>
  <c r="U317"/>
  <c r="V326"/>
  <c r="U326" s="1"/>
  <c r="U327"/>
  <c r="U328"/>
  <c r="U346"/>
  <c r="U347"/>
  <c r="AD347"/>
  <c r="Y349"/>
  <c r="U349"/>
  <c r="V358"/>
  <c r="U358" s="1"/>
  <c r="U359"/>
  <c r="U360"/>
  <c r="U378"/>
  <c r="U379"/>
  <c r="AD379"/>
  <c r="AF397"/>
  <c r="AF423"/>
  <c r="Y429"/>
  <c r="U429"/>
  <c r="Z449"/>
  <c r="Y449" s="1"/>
  <c r="U458"/>
  <c r="U464"/>
  <c r="U477"/>
  <c r="V482"/>
  <c r="U482" s="1"/>
  <c r="U493"/>
  <c r="V514"/>
  <c r="U514" s="1"/>
  <c r="U525"/>
  <c r="AC91"/>
  <c r="X91"/>
  <c r="AD94"/>
  <c r="Y94"/>
  <c r="X94" s="1"/>
  <c r="AD96"/>
  <c r="X96"/>
  <c r="AD113"/>
  <c r="X113"/>
  <c r="AC130"/>
  <c r="X130"/>
  <c r="AC148"/>
  <c r="X148"/>
  <c r="AC150"/>
  <c r="X150"/>
  <c r="AD176"/>
  <c r="X176"/>
  <c r="AC177"/>
  <c r="AB177" s="1"/>
  <c r="AA177" s="1"/>
  <c r="V177"/>
  <c r="AC186"/>
  <c r="X186"/>
  <c r="AC195"/>
  <c r="X195"/>
  <c r="AC197"/>
  <c r="X197"/>
  <c r="AD220"/>
  <c r="X220"/>
  <c r="AC230"/>
  <c r="X230"/>
  <c r="Y230"/>
  <c r="AF232"/>
  <c r="AE232"/>
  <c r="AD244"/>
  <c r="X244"/>
  <c r="Y244"/>
  <c r="AE253"/>
  <c r="AF253"/>
  <c r="V260"/>
  <c r="AD260"/>
  <c r="W260"/>
  <c r="AC263"/>
  <c r="X263"/>
  <c r="Y263"/>
  <c r="W275"/>
  <c r="AC275"/>
  <c r="V275"/>
  <c r="W277"/>
  <c r="AD277"/>
  <c r="X277"/>
  <c r="AC285"/>
  <c r="W285"/>
  <c r="AF293"/>
  <c r="AE293"/>
  <c r="V295"/>
  <c r="Y295"/>
  <c r="AE302"/>
  <c r="AF302"/>
  <c r="W314"/>
  <c r="Y314"/>
  <c r="AC314"/>
  <c r="V314"/>
  <c r="AC315"/>
  <c r="X315"/>
  <c r="Y315"/>
  <c r="V315"/>
  <c r="AF325"/>
  <c r="AE325"/>
  <c r="AE334"/>
  <c r="AF334"/>
  <c r="W367"/>
  <c r="Y367"/>
  <c r="AC367"/>
  <c r="V367"/>
  <c r="AD368"/>
  <c r="X368"/>
  <c r="Y368"/>
  <c r="AC368"/>
  <c r="V368"/>
  <c r="AC369"/>
  <c r="AB369" s="1"/>
  <c r="AA369" s="1"/>
  <c r="V369"/>
  <c r="W369"/>
  <c r="W399"/>
  <c r="AC399"/>
  <c r="V399"/>
  <c r="Y399"/>
  <c r="AD400"/>
  <c r="X400"/>
  <c r="AC400"/>
  <c r="V400"/>
  <c r="Y400"/>
  <c r="AC401"/>
  <c r="AB401" s="1"/>
  <c r="AA401" s="1"/>
  <c r="V401"/>
  <c r="W401"/>
  <c r="AE402"/>
  <c r="AF402"/>
  <c r="AE413"/>
  <c r="Z413"/>
  <c r="Y413" s="1"/>
  <c r="W419"/>
  <c r="AC419"/>
  <c r="V419"/>
  <c r="X419"/>
  <c r="AD420"/>
  <c r="X420"/>
  <c r="AC420"/>
  <c r="V420"/>
  <c r="W420"/>
  <c r="W421"/>
  <c r="AD421"/>
  <c r="X421"/>
  <c r="Y421"/>
  <c r="AC421"/>
  <c r="AE425"/>
  <c r="AF425"/>
  <c r="AD438"/>
  <c r="Y438"/>
  <c r="W438"/>
  <c r="AF438"/>
  <c r="Z438"/>
  <c r="V439"/>
  <c r="Y439"/>
  <c r="AD439"/>
  <c r="W439"/>
  <c r="AC440"/>
  <c r="W440"/>
  <c r="Y440"/>
  <c r="V440"/>
  <c r="AE449"/>
  <c r="AF449"/>
  <c r="W451"/>
  <c r="Y451"/>
  <c r="AD451"/>
  <c r="V451"/>
  <c r="X451"/>
  <c r="W453"/>
  <c r="X453"/>
  <c r="Y453"/>
  <c r="AC453"/>
  <c r="AE455"/>
  <c r="AF455"/>
  <c r="AE461"/>
  <c r="AF461"/>
  <c r="AC503"/>
  <c r="X503"/>
  <c r="V503"/>
  <c r="AD503"/>
  <c r="W503"/>
  <c r="Y503"/>
  <c r="AF503"/>
  <c r="Z503"/>
  <c r="AC535"/>
  <c r="X535"/>
  <c r="V535"/>
  <c r="AD535"/>
  <c r="W535"/>
  <c r="Y535"/>
  <c r="AF535"/>
  <c r="Z535"/>
  <c r="AA6"/>
  <c r="Z6" s="1"/>
  <c r="AE83"/>
  <c r="Z86"/>
  <c r="Y86" s="1"/>
  <c r="Z87"/>
  <c r="V91"/>
  <c r="U91" s="1"/>
  <c r="Z103"/>
  <c r="Z104"/>
  <c r="AB2"/>
  <c r="AA2" s="1"/>
  <c r="U3"/>
  <c r="Y3"/>
  <c r="AD3"/>
  <c r="U6"/>
  <c r="Y6"/>
  <c r="AA22"/>
  <c r="X23"/>
  <c r="AC23"/>
  <c r="U24"/>
  <c r="Y24"/>
  <c r="AD24"/>
  <c r="AD34"/>
  <c r="X44"/>
  <c r="U52"/>
  <c r="Y52"/>
  <c r="AA53"/>
  <c r="X54"/>
  <c r="AF55"/>
  <c r="X56"/>
  <c r="AC56"/>
  <c r="U57"/>
  <c r="AF60"/>
  <c r="Y61"/>
  <c r="AD61"/>
  <c r="X71"/>
  <c r="AC71"/>
  <c r="U72"/>
  <c r="Y72"/>
  <c r="AA73"/>
  <c r="X74"/>
  <c r="AD74"/>
  <c r="U76"/>
  <c r="AA77"/>
  <c r="AF91"/>
  <c r="Z92"/>
  <c r="AF92"/>
  <c r="AF93"/>
  <c r="U94"/>
  <c r="AA94"/>
  <c r="U95"/>
  <c r="V96"/>
  <c r="U96" s="1"/>
  <c r="AC96"/>
  <c r="AB96" s="1"/>
  <c r="AA96" s="1"/>
  <c r="AA111"/>
  <c r="U112"/>
  <c r="V113"/>
  <c r="U113" s="1"/>
  <c r="AC113"/>
  <c r="AB113" s="1"/>
  <c r="AA113" s="1"/>
  <c r="AE122"/>
  <c r="Y123"/>
  <c r="AE125"/>
  <c r="Z126"/>
  <c r="Y127"/>
  <c r="AF127"/>
  <c r="AF128"/>
  <c r="Y128"/>
  <c r="AE128"/>
  <c r="Z129"/>
  <c r="Y129" s="1"/>
  <c r="V130"/>
  <c r="U130" s="1"/>
  <c r="AA130"/>
  <c r="AE142"/>
  <c r="Y143"/>
  <c r="AF145"/>
  <c r="U147"/>
  <c r="U148"/>
  <c r="Z148"/>
  <c r="V150"/>
  <c r="U150" s="1"/>
  <c r="AA150"/>
  <c r="AA151"/>
  <c r="U152"/>
  <c r="AC152"/>
  <c r="AF158"/>
  <c r="AF159"/>
  <c r="Y159"/>
  <c r="AE159"/>
  <c r="Y160"/>
  <c r="AE170"/>
  <c r="Y171"/>
  <c r="AF172"/>
  <c r="AF173"/>
  <c r="U175"/>
  <c r="U176"/>
  <c r="AA176"/>
  <c r="Z176" s="1"/>
  <c r="U177"/>
  <c r="AD177"/>
  <c r="AE181"/>
  <c r="Z182"/>
  <c r="Y183"/>
  <c r="AF183"/>
  <c r="Y184"/>
  <c r="AF184"/>
  <c r="V186"/>
  <c r="U186" s="1"/>
  <c r="AA186"/>
  <c r="AA187"/>
  <c r="U188"/>
  <c r="AC188"/>
  <c r="AF193"/>
  <c r="AF194"/>
  <c r="U195"/>
  <c r="Z195"/>
  <c r="V197"/>
  <c r="U197" s="1"/>
  <c r="AA197"/>
  <c r="AF205"/>
  <c r="AF206"/>
  <c r="Z207"/>
  <c r="AF207"/>
  <c r="Z208"/>
  <c r="AF208"/>
  <c r="Y208"/>
  <c r="U209"/>
  <c r="AC209"/>
  <c r="AB209" s="1"/>
  <c r="AA209" s="1"/>
  <c r="AE214"/>
  <c r="Y215"/>
  <c r="AF216"/>
  <c r="AF217"/>
  <c r="U219"/>
  <c r="U220"/>
  <c r="AA220"/>
  <c r="Z220" s="1"/>
  <c r="U221"/>
  <c r="AC221"/>
  <c r="Z226"/>
  <c r="V230"/>
  <c r="U230" s="1"/>
  <c r="AD230"/>
  <c r="AF231"/>
  <c r="Z232"/>
  <c r="AC232"/>
  <c r="V234"/>
  <c r="U234" s="1"/>
  <c r="AD234"/>
  <c r="Z237"/>
  <c r="Y237" s="1"/>
  <c r="Z240"/>
  <c r="U244"/>
  <c r="AC244"/>
  <c r="Z249"/>
  <c r="Z258"/>
  <c r="U260"/>
  <c r="U263"/>
  <c r="AA263"/>
  <c r="AF265"/>
  <c r="AE273"/>
  <c r="U275"/>
  <c r="AD275"/>
  <c r="V277"/>
  <c r="U277" s="1"/>
  <c r="Y285"/>
  <c r="U285"/>
  <c r="AD285"/>
  <c r="AE289"/>
  <c r="AF290"/>
  <c r="AF291"/>
  <c r="AC293"/>
  <c r="U295"/>
  <c r="AC295"/>
  <c r="AD307"/>
  <c r="U314"/>
  <c r="U315"/>
  <c r="AD315"/>
  <c r="AF317"/>
  <c r="AD327"/>
  <c r="AF328"/>
  <c r="AF333"/>
  <c r="AD346"/>
  <c r="AF349"/>
  <c r="AE355"/>
  <c r="AD359"/>
  <c r="AF360"/>
  <c r="U367"/>
  <c r="U368"/>
  <c r="Y369"/>
  <c r="U369"/>
  <c r="AD378"/>
  <c r="Z389"/>
  <c r="U399"/>
  <c r="U400"/>
  <c r="Y401"/>
  <c r="U401"/>
  <c r="AF401"/>
  <c r="U419"/>
  <c r="U420"/>
  <c r="V421"/>
  <c r="U421" s="1"/>
  <c r="AA422"/>
  <c r="V438"/>
  <c r="U438" s="1"/>
  <c r="U439"/>
  <c r="U440"/>
  <c r="U451"/>
  <c r="V453"/>
  <c r="U453" s="1"/>
  <c r="U503"/>
  <c r="U535"/>
  <c r="AC103"/>
  <c r="X103"/>
  <c r="AD106"/>
  <c r="X106"/>
  <c r="AC133"/>
  <c r="X133"/>
  <c r="AD136"/>
  <c r="X136"/>
  <c r="AD153"/>
  <c r="Y153"/>
  <c r="AD164"/>
  <c r="X164"/>
  <c r="AD189"/>
  <c r="X189"/>
  <c r="AD200"/>
  <c r="X200"/>
  <c r="AC210"/>
  <c r="X210"/>
  <c r="AD222"/>
  <c r="Y222"/>
  <c r="X222" s="1"/>
  <c r="AC224"/>
  <c r="W224"/>
  <c r="AC228"/>
  <c r="W228"/>
  <c r="AD228"/>
  <c r="V228"/>
  <c r="W239"/>
  <c r="AC239"/>
  <c r="V239"/>
  <c r="AC241"/>
  <c r="AB241" s="1"/>
  <c r="AA241" s="1"/>
  <c r="V241"/>
  <c r="W241"/>
  <c r="AE242"/>
  <c r="AF242"/>
  <c r="AD250"/>
  <c r="Y250"/>
  <c r="X250"/>
  <c r="AC252"/>
  <c r="W252"/>
  <c r="X252"/>
  <c r="AC254"/>
  <c r="W254"/>
  <c r="V256"/>
  <c r="Y256"/>
  <c r="W262"/>
  <c r="Y262"/>
  <c r="AC268"/>
  <c r="W268"/>
  <c r="Y268"/>
  <c r="V279"/>
  <c r="AD279"/>
  <c r="X279"/>
  <c r="AC283"/>
  <c r="X283"/>
  <c r="Y283"/>
  <c r="AD292"/>
  <c r="X292"/>
  <c r="W292"/>
  <c r="W303"/>
  <c r="Y303"/>
  <c r="AC303"/>
  <c r="V303"/>
  <c r="AD304"/>
  <c r="X304"/>
  <c r="Y304"/>
  <c r="AC304"/>
  <c r="V304"/>
  <c r="AC305"/>
  <c r="AB305" s="1"/>
  <c r="AA305" s="1"/>
  <c r="V305"/>
  <c r="W305"/>
  <c r="W335"/>
  <c r="AC335"/>
  <c r="V335"/>
  <c r="Y335"/>
  <c r="AD336"/>
  <c r="X336"/>
  <c r="AC336"/>
  <c r="V336"/>
  <c r="Y336"/>
  <c r="AC337"/>
  <c r="AB337" s="1"/>
  <c r="AA337" s="1"/>
  <c r="V337"/>
  <c r="W337"/>
  <c r="AE338"/>
  <c r="AF338"/>
  <c r="AE370"/>
  <c r="AF370"/>
  <c r="AE380"/>
  <c r="AF380"/>
  <c r="W403"/>
  <c r="Y403"/>
  <c r="AC403"/>
  <c r="V403"/>
  <c r="AD404"/>
  <c r="X404"/>
  <c r="Y404"/>
  <c r="AC404"/>
  <c r="V404"/>
  <c r="W405"/>
  <c r="AD405"/>
  <c r="X405"/>
  <c r="V407"/>
  <c r="AC407"/>
  <c r="W407"/>
  <c r="X407"/>
  <c r="Z407"/>
  <c r="AF407"/>
  <c r="AE414"/>
  <c r="AF414"/>
  <c r="AE471"/>
  <c r="AF471"/>
  <c r="AE483"/>
  <c r="AF483"/>
  <c r="AE515"/>
  <c r="AF515"/>
  <c r="U10"/>
  <c r="Y10"/>
  <c r="AA13"/>
  <c r="Z13" s="1"/>
  <c r="U15"/>
  <c r="Y15"/>
  <c r="AD15"/>
  <c r="U19"/>
  <c r="Y19"/>
  <c r="AA20"/>
  <c r="U23"/>
  <c r="U44"/>
  <c r="Y44"/>
  <c r="AA45"/>
  <c r="U54"/>
  <c r="Z54"/>
  <c r="Y54" s="1"/>
  <c r="U56"/>
  <c r="AD56"/>
  <c r="AA57"/>
  <c r="V69"/>
  <c r="U69" s="1"/>
  <c r="AE100"/>
  <c r="AA33"/>
  <c r="Y37"/>
  <c r="AD37"/>
  <c r="X42"/>
  <c r="AD42"/>
  <c r="U47"/>
  <c r="Y47"/>
  <c r="AA48"/>
  <c r="Z48" s="1"/>
  <c r="Y49"/>
  <c r="AF90"/>
  <c r="AA131"/>
  <c r="U132"/>
  <c r="V133"/>
  <c r="U133" s="1"/>
  <c r="AA133"/>
  <c r="X6"/>
  <c r="X8"/>
  <c r="Y16"/>
  <c r="X52"/>
  <c r="W54"/>
  <c r="X57"/>
  <c r="AA76"/>
  <c r="AF76"/>
  <c r="Y76"/>
  <c r="AE76"/>
  <c r="Z77"/>
  <c r="AF78"/>
  <c r="AA81"/>
  <c r="AA84"/>
  <c r="Y91"/>
  <c r="Y93"/>
  <c r="Y95"/>
  <c r="W106"/>
  <c r="Y107"/>
  <c r="AE107"/>
  <c r="Y108"/>
  <c r="AF109"/>
  <c r="Z111"/>
  <c r="Y112"/>
  <c r="AF112"/>
  <c r="U114"/>
  <c r="AC114"/>
  <c r="AA115"/>
  <c r="AA116"/>
  <c r="V117"/>
  <c r="U117" s="1"/>
  <c r="W126"/>
  <c r="X127"/>
  <c r="AD127"/>
  <c r="X128"/>
  <c r="AD128"/>
  <c r="W129"/>
  <c r="Z131"/>
  <c r="Y132"/>
  <c r="AF132"/>
  <c r="AE134"/>
  <c r="U135"/>
  <c r="U136"/>
  <c r="AA136"/>
  <c r="Z136" s="1"/>
  <c r="V137"/>
  <c r="U137" s="1"/>
  <c r="AC137"/>
  <c r="W143"/>
  <c r="AA147"/>
  <c r="Y147"/>
  <c r="Z151"/>
  <c r="V154"/>
  <c r="U154" s="1"/>
  <c r="AC154"/>
  <c r="AA155"/>
  <c r="X159"/>
  <c r="AD159"/>
  <c r="W160"/>
  <c r="X161"/>
  <c r="AE162"/>
  <c r="U163"/>
  <c r="U164"/>
  <c r="AA164"/>
  <c r="Z164" s="1"/>
  <c r="V165"/>
  <c r="U165" s="1"/>
  <c r="AC165"/>
  <c r="W171"/>
  <c r="AD171"/>
  <c r="X173"/>
  <c r="AF174"/>
  <c r="AA175"/>
  <c r="AF175"/>
  <c r="Y175"/>
  <c r="AE175"/>
  <c r="Y176"/>
  <c r="X182"/>
  <c r="X183"/>
  <c r="AD183"/>
  <c r="X184"/>
  <c r="AF185"/>
  <c r="Z187"/>
  <c r="Z188"/>
  <c r="AF188"/>
  <c r="Y188"/>
  <c r="U189"/>
  <c r="AA189"/>
  <c r="U190"/>
  <c r="AC190"/>
  <c r="AA191"/>
  <c r="Y194"/>
  <c r="AE194"/>
  <c r="Y195"/>
  <c r="AF196"/>
  <c r="AE198"/>
  <c r="U199"/>
  <c r="U200"/>
  <c r="AA200"/>
  <c r="Z200" s="1"/>
  <c r="V201"/>
  <c r="U201" s="1"/>
  <c r="AC201"/>
  <c r="Y206"/>
  <c r="X206" s="1"/>
  <c r="X208"/>
  <c r="AE208"/>
  <c r="AE209"/>
  <c r="V210"/>
  <c r="U210" s="1"/>
  <c r="AA210"/>
  <c r="AA211"/>
  <c r="U212"/>
  <c r="AC212"/>
  <c r="W215"/>
  <c r="AD215"/>
  <c r="Y217"/>
  <c r="AF218"/>
  <c r="AA219"/>
  <c r="AF219"/>
  <c r="Y219"/>
  <c r="AE219"/>
  <c r="Y220"/>
  <c r="AF221"/>
  <c r="U222"/>
  <c r="AA222"/>
  <c r="U223"/>
  <c r="U224"/>
  <c r="AA224"/>
  <c r="Z224" s="1"/>
  <c r="X226"/>
  <c r="Y227"/>
  <c r="U228"/>
  <c r="AF229"/>
  <c r="AE230"/>
  <c r="Y232"/>
  <c r="AC234"/>
  <c r="AA236"/>
  <c r="Z236" s="1"/>
  <c r="AE238"/>
  <c r="U239"/>
  <c r="AD239"/>
  <c r="Y240"/>
  <c r="U241"/>
  <c r="AA244"/>
  <c r="Z244" s="1"/>
  <c r="V250"/>
  <c r="U250" s="1"/>
  <c r="AC250"/>
  <c r="Y251"/>
  <c r="U252"/>
  <c r="AD252"/>
  <c r="U254"/>
  <c r="AD254"/>
  <c r="U256"/>
  <c r="AD256"/>
  <c r="Z259"/>
  <c r="Z260"/>
  <c r="AF260"/>
  <c r="AC260"/>
  <c r="V262"/>
  <c r="U262" s="1"/>
  <c r="AD262"/>
  <c r="Y265"/>
  <c r="X267"/>
  <c r="U268"/>
  <c r="AD268"/>
  <c r="AF274"/>
  <c r="AF275"/>
  <c r="AF277"/>
  <c r="AC277"/>
  <c r="U279"/>
  <c r="AC279"/>
  <c r="Y280"/>
  <c r="X282"/>
  <c r="U283"/>
  <c r="AA283"/>
  <c r="AF285"/>
  <c r="AA285"/>
  <c r="AA287"/>
  <c r="Y291"/>
  <c r="U292"/>
  <c r="AC292"/>
  <c r="AA297"/>
  <c r="AE298"/>
  <c r="AA299"/>
  <c r="AA301"/>
  <c r="AE301"/>
  <c r="U303"/>
  <c r="U304"/>
  <c r="Y305"/>
  <c r="U305"/>
  <c r="Z308"/>
  <c r="AC309"/>
  <c r="AD314"/>
  <c r="Z325"/>
  <c r="Z328"/>
  <c r="U335"/>
  <c r="U336"/>
  <c r="Y337"/>
  <c r="U337"/>
  <c r="AF337"/>
  <c r="Z357"/>
  <c r="Z360"/>
  <c r="Z365"/>
  <c r="Y365" s="1"/>
  <c r="AD367"/>
  <c r="AF369"/>
  <c r="X371"/>
  <c r="W372"/>
  <c r="Y373"/>
  <c r="Z379"/>
  <c r="AA383"/>
  <c r="AE383"/>
  <c r="AE385"/>
  <c r="AE387"/>
  <c r="AA394"/>
  <c r="AE394"/>
  <c r="Z397"/>
  <c r="Y397" s="1"/>
  <c r="AD399"/>
  <c r="U403"/>
  <c r="U404"/>
  <c r="V405"/>
  <c r="U405" s="1"/>
  <c r="U407"/>
  <c r="AF413"/>
  <c r="AA416"/>
  <c r="Z416" s="1"/>
  <c r="AC438"/>
  <c r="AC439"/>
  <c r="AD440"/>
  <c r="Z447"/>
  <c r="Z469"/>
  <c r="AA491"/>
  <c r="AA523"/>
  <c r="AD546"/>
  <c r="X546"/>
  <c r="W546"/>
  <c r="W557"/>
  <c r="AD557"/>
  <c r="X557"/>
  <c r="AC567"/>
  <c r="X567"/>
  <c r="V567"/>
  <c r="AD578"/>
  <c r="X578"/>
  <c r="W578"/>
  <c r="Y578"/>
  <c r="AC631"/>
  <c r="X631"/>
  <c r="V631"/>
  <c r="AD631"/>
  <c r="W631"/>
  <c r="V649"/>
  <c r="X649"/>
  <c r="Y649"/>
  <c r="AE666"/>
  <c r="AF666"/>
  <c r="V687"/>
  <c r="AC687"/>
  <c r="W687"/>
  <c r="AD687"/>
  <c r="X687"/>
  <c r="W688"/>
  <c r="AC688"/>
  <c r="V688"/>
  <c r="AD688"/>
  <c r="X688"/>
  <c r="AD689"/>
  <c r="X689"/>
  <c r="AC689"/>
  <c r="AB689" s="1"/>
  <c r="AA689" s="1"/>
  <c r="V689"/>
  <c r="W689"/>
  <c r="AE690"/>
  <c r="AF690"/>
  <c r="AE726"/>
  <c r="AF726"/>
  <c r="V727"/>
  <c r="AC727"/>
  <c r="W727"/>
  <c r="AD727"/>
  <c r="X727"/>
  <c r="Y727"/>
  <c r="X729"/>
  <c r="AD729"/>
  <c r="V729"/>
  <c r="W729"/>
  <c r="AF729"/>
  <c r="Z729"/>
  <c r="Y729" s="1"/>
  <c r="AE742"/>
  <c r="AF742"/>
  <c r="Y774"/>
  <c r="AD774"/>
  <c r="W774"/>
  <c r="X774"/>
  <c r="Z545"/>
  <c r="V546"/>
  <c r="U546" s="1"/>
  <c r="U557"/>
  <c r="AC557"/>
  <c r="U567"/>
  <c r="Z577"/>
  <c r="V578"/>
  <c r="U578" s="1"/>
  <c r="U631"/>
  <c r="Z635"/>
  <c r="AE639"/>
  <c r="U649"/>
  <c r="AE659"/>
  <c r="AF664"/>
  <c r="AF665"/>
  <c r="U687"/>
  <c r="U688"/>
  <c r="U689"/>
  <c r="AF689"/>
  <c r="AA711"/>
  <c r="U727"/>
  <c r="U729"/>
  <c r="V774"/>
  <c r="U774" s="1"/>
  <c r="AC235"/>
  <c r="X235"/>
  <c r="AC237"/>
  <c r="W237"/>
  <c r="AD246"/>
  <c r="Y246"/>
  <c r="AD248"/>
  <c r="X248"/>
  <c r="AC271"/>
  <c r="X271"/>
  <c r="AD273"/>
  <c r="W273"/>
  <c r="AD288"/>
  <c r="X288"/>
  <c r="AC289"/>
  <c r="AB289" s="1"/>
  <c r="AA289" s="1"/>
  <c r="V289"/>
  <c r="AC299"/>
  <c r="X299"/>
  <c r="AC301"/>
  <c r="W301"/>
  <c r="AD310"/>
  <c r="Y310"/>
  <c r="AC312"/>
  <c r="W312"/>
  <c r="AD324"/>
  <c r="X324"/>
  <c r="AD352"/>
  <c r="X352"/>
  <c r="AC353"/>
  <c r="AB353" s="1"/>
  <c r="AA353" s="1"/>
  <c r="V353"/>
  <c r="AC363"/>
  <c r="X363"/>
  <c r="AC365"/>
  <c r="W365"/>
  <c r="AD374"/>
  <c r="Y374"/>
  <c r="AC376"/>
  <c r="W376"/>
  <c r="AD388"/>
  <c r="X388"/>
  <c r="W410"/>
  <c r="AD410"/>
  <c r="X410"/>
  <c r="AC413"/>
  <c r="W413"/>
  <c r="X413"/>
  <c r="W415"/>
  <c r="Y415"/>
  <c r="AC417"/>
  <c r="AB417" s="1"/>
  <c r="AA417" s="1"/>
  <c r="V417"/>
  <c r="V423"/>
  <c r="AD423"/>
  <c r="X423"/>
  <c r="AC427"/>
  <c r="X427"/>
  <c r="Y427"/>
  <c r="AD436"/>
  <c r="X436"/>
  <c r="W436"/>
  <c r="AD448"/>
  <c r="X448"/>
  <c r="AC448"/>
  <c r="V448"/>
  <c r="V468"/>
  <c r="AD468"/>
  <c r="X468"/>
  <c r="AD470"/>
  <c r="Y470"/>
  <c r="X470"/>
  <c r="W472"/>
  <c r="AD472"/>
  <c r="X472"/>
  <c r="W479"/>
  <c r="AC479"/>
  <c r="V479"/>
  <c r="W484"/>
  <c r="AD484"/>
  <c r="X484"/>
  <c r="AF486"/>
  <c r="AE486"/>
  <c r="V489"/>
  <c r="AD489"/>
  <c r="X489"/>
  <c r="W495"/>
  <c r="Y495"/>
  <c r="AE497"/>
  <c r="AF497"/>
  <c r="W511"/>
  <c r="AC511"/>
  <c r="V511"/>
  <c r="W516"/>
  <c r="AD516"/>
  <c r="X516"/>
  <c r="AF518"/>
  <c r="AE518"/>
  <c r="V521"/>
  <c r="AD521"/>
  <c r="X521"/>
  <c r="W527"/>
  <c r="Y527"/>
  <c r="AE529"/>
  <c r="AF529"/>
  <c r="W543"/>
  <c r="AC543"/>
  <c r="V543"/>
  <c r="W548"/>
  <c r="AD548"/>
  <c r="X548"/>
  <c r="AF550"/>
  <c r="AE550"/>
  <c r="V553"/>
  <c r="AD553"/>
  <c r="X553"/>
  <c r="W559"/>
  <c r="Y559"/>
  <c r="AE561"/>
  <c r="AF561"/>
  <c r="W575"/>
  <c r="AC575"/>
  <c r="V575"/>
  <c r="AE578"/>
  <c r="AF578"/>
  <c r="V579"/>
  <c r="AD579"/>
  <c r="X579"/>
  <c r="Y579"/>
  <c r="W580"/>
  <c r="AD580"/>
  <c r="X580"/>
  <c r="Y580"/>
  <c r="AC581"/>
  <c r="X581"/>
  <c r="AD581"/>
  <c r="W581"/>
  <c r="Y581"/>
  <c r="AF582"/>
  <c r="AE582"/>
  <c r="V588"/>
  <c r="AD588"/>
  <c r="X588"/>
  <c r="Y588"/>
  <c r="W589"/>
  <c r="AD589"/>
  <c r="X589"/>
  <c r="Y589"/>
  <c r="Y590"/>
  <c r="X590" s="1"/>
  <c r="W590"/>
  <c r="AD610"/>
  <c r="X610"/>
  <c r="W610"/>
  <c r="Y610"/>
  <c r="W667"/>
  <c r="AD667"/>
  <c r="X667"/>
  <c r="Y667"/>
  <c r="AC668"/>
  <c r="X668"/>
  <c r="AD668"/>
  <c r="W668"/>
  <c r="Y668"/>
  <c r="AC670"/>
  <c r="V670"/>
  <c r="W670"/>
  <c r="Y670"/>
  <c r="X670" s="1"/>
  <c r="V672"/>
  <c r="AD672"/>
  <c r="X672"/>
  <c r="Y672"/>
  <c r="AC673"/>
  <c r="AB673" s="1"/>
  <c r="AA673" s="1"/>
  <c r="W673"/>
  <c r="X673"/>
  <c r="Y673"/>
  <c r="W708"/>
  <c r="AC708"/>
  <c r="V708"/>
  <c r="AD708"/>
  <c r="X708"/>
  <c r="Y708"/>
  <c r="AD745"/>
  <c r="W745"/>
  <c r="V745"/>
  <c r="X745"/>
  <c r="AC761"/>
  <c r="AB761" s="1"/>
  <c r="AA761" s="1"/>
  <c r="V761"/>
  <c r="W761"/>
  <c r="X761"/>
  <c r="AF773"/>
  <c r="AE773"/>
  <c r="U87"/>
  <c r="Y87"/>
  <c r="U92"/>
  <c r="Y92"/>
  <c r="U104"/>
  <c r="Y104"/>
  <c r="U111"/>
  <c r="Y111"/>
  <c r="U116"/>
  <c r="Y116"/>
  <c r="U124"/>
  <c r="Y124"/>
  <c r="U131"/>
  <c r="Y131"/>
  <c r="U144"/>
  <c r="Y144"/>
  <c r="U151"/>
  <c r="Y151"/>
  <c r="U156"/>
  <c r="U172"/>
  <c r="U187"/>
  <c r="Y187"/>
  <c r="U192"/>
  <c r="U196"/>
  <c r="U207"/>
  <c r="Y207"/>
  <c r="U211"/>
  <c r="Y211"/>
  <c r="U216"/>
  <c r="AF234"/>
  <c r="U235"/>
  <c r="Z235"/>
  <c r="AE236"/>
  <c r="U237"/>
  <c r="Z238"/>
  <c r="AA243"/>
  <c r="AF243"/>
  <c r="AE243"/>
  <c r="AF245"/>
  <c r="V246"/>
  <c r="U246" s="1"/>
  <c r="AA246"/>
  <c r="Z247"/>
  <c r="U247"/>
  <c r="U248"/>
  <c r="AC248"/>
  <c r="Z255"/>
  <c r="Z256"/>
  <c r="AF256"/>
  <c r="U257"/>
  <c r="AC257"/>
  <c r="AB257" s="1"/>
  <c r="AA257" s="1"/>
  <c r="Z266"/>
  <c r="AF267"/>
  <c r="AE269"/>
  <c r="U270"/>
  <c r="U271"/>
  <c r="Z271"/>
  <c r="AE272"/>
  <c r="U273"/>
  <c r="AC273"/>
  <c r="AB273" s="1"/>
  <c r="AA273" s="1"/>
  <c r="AA282"/>
  <c r="AF282"/>
  <c r="AE282"/>
  <c r="AE286"/>
  <c r="U287"/>
  <c r="U288"/>
  <c r="AA288"/>
  <c r="Z288" s="1"/>
  <c r="U289"/>
  <c r="AD289"/>
  <c r="AF295"/>
  <c r="AE297"/>
  <c r="U298"/>
  <c r="U299"/>
  <c r="Z299"/>
  <c r="AE300"/>
  <c r="U301"/>
  <c r="Z302"/>
  <c r="AA307"/>
  <c r="AF307"/>
  <c r="AE307"/>
  <c r="AF309"/>
  <c r="V310"/>
  <c r="U310" s="1"/>
  <c r="AA310"/>
  <c r="Z311"/>
  <c r="U311"/>
  <c r="U312"/>
  <c r="Z313"/>
  <c r="AA315"/>
  <c r="X319"/>
  <c r="AD319"/>
  <c r="AE322"/>
  <c r="U323"/>
  <c r="U324"/>
  <c r="AA324"/>
  <c r="Z324" s="1"/>
  <c r="V325"/>
  <c r="U325" s="1"/>
  <c r="AC325"/>
  <c r="X330"/>
  <c r="AD330"/>
  <c r="W331"/>
  <c r="AA335"/>
  <c r="AF335"/>
  <c r="AE335"/>
  <c r="Z338"/>
  <c r="X343"/>
  <c r="AD343"/>
  <c r="AA346"/>
  <c r="AF346"/>
  <c r="AE346"/>
  <c r="AE350"/>
  <c r="U351"/>
  <c r="U352"/>
  <c r="AA352"/>
  <c r="Z352" s="1"/>
  <c r="U353"/>
  <c r="AD353"/>
  <c r="X355"/>
  <c r="AD355"/>
  <c r="Y357"/>
  <c r="AF359"/>
  <c r="AE361"/>
  <c r="U362"/>
  <c r="U363"/>
  <c r="Z363"/>
  <c r="AE364"/>
  <c r="U365"/>
  <c r="Z366"/>
  <c r="AA371"/>
  <c r="AF371"/>
  <c r="AE371"/>
  <c r="AF373"/>
  <c r="V374"/>
  <c r="U374" s="1"/>
  <c r="AA374"/>
  <c r="Z375"/>
  <c r="U375"/>
  <c r="U376"/>
  <c r="Z377"/>
  <c r="AA379"/>
  <c r="X383"/>
  <c r="AD383"/>
  <c r="AE386"/>
  <c r="U387"/>
  <c r="U388"/>
  <c r="AA388"/>
  <c r="Z388" s="1"/>
  <c r="V389"/>
  <c r="U389" s="1"/>
  <c r="AC389"/>
  <c r="X394"/>
  <c r="AD394"/>
  <c r="W395"/>
  <c r="AA399"/>
  <c r="AF399"/>
  <c r="AE399"/>
  <c r="Z402"/>
  <c r="U410"/>
  <c r="AC410"/>
  <c r="U413"/>
  <c r="AD413"/>
  <c r="U415"/>
  <c r="AC415"/>
  <c r="Y417"/>
  <c r="U417"/>
  <c r="AF419"/>
  <c r="AF421"/>
  <c r="Z423"/>
  <c r="U423"/>
  <c r="AC423"/>
  <c r="Z425"/>
  <c r="U427"/>
  <c r="AA427"/>
  <c r="AF429"/>
  <c r="AA429"/>
  <c r="AA431"/>
  <c r="U436"/>
  <c r="AC436"/>
  <c r="AA441"/>
  <c r="AE442"/>
  <c r="AA443"/>
  <c r="AA445"/>
  <c r="U448"/>
  <c r="AF458"/>
  <c r="W459"/>
  <c r="Z462"/>
  <c r="AB465"/>
  <c r="AA465" s="1"/>
  <c r="AF466"/>
  <c r="AE467"/>
  <c r="Z467"/>
  <c r="Z468"/>
  <c r="U468"/>
  <c r="AC468"/>
  <c r="V470"/>
  <c r="U470" s="1"/>
  <c r="AC470"/>
  <c r="U472"/>
  <c r="AC472"/>
  <c r="Z474"/>
  <c r="AE478"/>
  <c r="U479"/>
  <c r="AD479"/>
  <c r="U484"/>
  <c r="AC484"/>
  <c r="AE488"/>
  <c r="Z488"/>
  <c r="Z489"/>
  <c r="U489"/>
  <c r="AC489"/>
  <c r="AF492"/>
  <c r="AA493"/>
  <c r="AF493"/>
  <c r="U495"/>
  <c r="AC495"/>
  <c r="Z497"/>
  <c r="AE500"/>
  <c r="AA501"/>
  <c r="AA504"/>
  <c r="AF508"/>
  <c r="AA509"/>
  <c r="U511"/>
  <c r="AD511"/>
  <c r="U516"/>
  <c r="AC516"/>
  <c r="AE520"/>
  <c r="Z520"/>
  <c r="Z521"/>
  <c r="U521"/>
  <c r="AC521"/>
  <c r="AF524"/>
  <c r="AA525"/>
  <c r="AF525"/>
  <c r="U527"/>
  <c r="AC527"/>
  <c r="Z529"/>
  <c r="AE532"/>
  <c r="AA533"/>
  <c r="AA536"/>
  <c r="AF540"/>
  <c r="AA541"/>
  <c r="U543"/>
  <c r="AD543"/>
  <c r="AF545"/>
  <c r="AC546"/>
  <c r="U548"/>
  <c r="AC548"/>
  <c r="AE552"/>
  <c r="Z552"/>
  <c r="Z553"/>
  <c r="U553"/>
  <c r="AC553"/>
  <c r="AF556"/>
  <c r="AA557"/>
  <c r="AF557"/>
  <c r="U559"/>
  <c r="AC559"/>
  <c r="Z561"/>
  <c r="AE564"/>
  <c r="AA565"/>
  <c r="Z567"/>
  <c r="AA568"/>
  <c r="AF572"/>
  <c r="AA573"/>
  <c r="U575"/>
  <c r="AD575"/>
  <c r="AF577"/>
  <c r="U579"/>
  <c r="U580"/>
  <c r="U581"/>
  <c r="AA583"/>
  <c r="U588"/>
  <c r="U589"/>
  <c r="U590"/>
  <c r="AD590"/>
  <c r="AA593"/>
  <c r="Z596"/>
  <c r="AF601"/>
  <c r="AE603"/>
  <c r="Z605"/>
  <c r="Z609"/>
  <c r="V610"/>
  <c r="U610" s="1"/>
  <c r="AE616"/>
  <c r="AA616"/>
  <c r="AA618"/>
  <c r="Z618" s="1"/>
  <c r="AA626"/>
  <c r="Z626" s="1"/>
  <c r="AE628"/>
  <c r="AE632"/>
  <c r="AF635"/>
  <c r="AE637"/>
  <c r="Z645"/>
  <c r="AD649"/>
  <c r="U667"/>
  <c r="U668"/>
  <c r="Z669"/>
  <c r="U670"/>
  <c r="U672"/>
  <c r="U673"/>
  <c r="AF679"/>
  <c r="AF685"/>
  <c r="AF686"/>
  <c r="AF687"/>
  <c r="AF688"/>
  <c r="AE688"/>
  <c r="AE691"/>
  <c r="AA691"/>
  <c r="U708"/>
  <c r="AF739"/>
  <c r="Y745"/>
  <c r="U745"/>
  <c r="Y761"/>
  <c r="U761"/>
  <c r="AD452"/>
  <c r="X452"/>
  <c r="Y452"/>
  <c r="AC459"/>
  <c r="X459"/>
  <c r="V459"/>
  <c r="W463"/>
  <c r="AD463"/>
  <c r="X463"/>
  <c r="AC466"/>
  <c r="X466"/>
  <c r="Y466"/>
  <c r="W476"/>
  <c r="AC476"/>
  <c r="V476"/>
  <c r="V492"/>
  <c r="AD492"/>
  <c r="X492"/>
  <c r="Y494"/>
  <c r="X494" s="1"/>
  <c r="W494"/>
  <c r="AD498"/>
  <c r="X498"/>
  <c r="V524"/>
  <c r="AD524"/>
  <c r="X524"/>
  <c r="Y526"/>
  <c r="X526" s="1"/>
  <c r="W526"/>
  <c r="AD530"/>
  <c r="X530"/>
  <c r="V556"/>
  <c r="AD556"/>
  <c r="X556"/>
  <c r="Y558"/>
  <c r="X558" s="1"/>
  <c r="W558"/>
  <c r="AD562"/>
  <c r="X562"/>
  <c r="V585"/>
  <c r="AD585"/>
  <c r="X585"/>
  <c r="Y585"/>
  <c r="AC586"/>
  <c r="W586"/>
  <c r="X586"/>
  <c r="Y586"/>
  <c r="W607"/>
  <c r="AC607"/>
  <c r="V607"/>
  <c r="AD607"/>
  <c r="X607"/>
  <c r="AC608"/>
  <c r="X608"/>
  <c r="V608"/>
  <c r="AD608"/>
  <c r="W608"/>
  <c r="AE610"/>
  <c r="AF610"/>
  <c r="V611"/>
  <c r="AD611"/>
  <c r="X611"/>
  <c r="Y611"/>
  <c r="W612"/>
  <c r="AD612"/>
  <c r="X612"/>
  <c r="Y612"/>
  <c r="AC613"/>
  <c r="X613"/>
  <c r="AD613"/>
  <c r="W613"/>
  <c r="Y613"/>
  <c r="AF614"/>
  <c r="AE614"/>
  <c r="V620"/>
  <c r="AD620"/>
  <c r="X620"/>
  <c r="Y620"/>
  <c r="W621"/>
  <c r="AD621"/>
  <c r="X621"/>
  <c r="Y621"/>
  <c r="Y622"/>
  <c r="X622" s="1"/>
  <c r="W622"/>
  <c r="AD642"/>
  <c r="X642"/>
  <c r="W642"/>
  <c r="Y642"/>
  <c r="AE670"/>
  <c r="AF670"/>
  <c r="V713"/>
  <c r="AD713"/>
  <c r="W713"/>
  <c r="X713"/>
  <c r="Y713"/>
  <c r="W728"/>
  <c r="AC728"/>
  <c r="V728"/>
  <c r="AD728"/>
  <c r="X728"/>
  <c r="Y728"/>
  <c r="AF758"/>
  <c r="AE758"/>
  <c r="U452"/>
  <c r="AC452"/>
  <c r="AA456"/>
  <c r="Z456" s="1"/>
  <c r="U459"/>
  <c r="U463"/>
  <c r="AC463"/>
  <c r="Z465"/>
  <c r="V466"/>
  <c r="U466" s="1"/>
  <c r="AD466"/>
  <c r="AA470"/>
  <c r="AA472"/>
  <c r="Z472"/>
  <c r="U476"/>
  <c r="AD476"/>
  <c r="Z479"/>
  <c r="Z482"/>
  <c r="AA484"/>
  <c r="Z484"/>
  <c r="AE491"/>
  <c r="Z491"/>
  <c r="U492"/>
  <c r="AC492"/>
  <c r="U494"/>
  <c r="AD494"/>
  <c r="V498"/>
  <c r="U498" s="1"/>
  <c r="AA507"/>
  <c r="Z507"/>
  <c r="Z511"/>
  <c r="Z514"/>
  <c r="AA516"/>
  <c r="Z516"/>
  <c r="AE523"/>
  <c r="Z523"/>
  <c r="U524"/>
  <c r="AC524"/>
  <c r="U526"/>
  <c r="AD526"/>
  <c r="V530"/>
  <c r="U530" s="1"/>
  <c r="AA539"/>
  <c r="Z539"/>
  <c r="Z543"/>
  <c r="Z546"/>
  <c r="AF547"/>
  <c r="AA548"/>
  <c r="Z548"/>
  <c r="AF554"/>
  <c r="AE555"/>
  <c r="Z555"/>
  <c r="U556"/>
  <c r="AC556"/>
  <c r="Y557"/>
  <c r="U558"/>
  <c r="AD558"/>
  <c r="V562"/>
  <c r="U562" s="1"/>
  <c r="Y567"/>
  <c r="AF570"/>
  <c r="AA571"/>
  <c r="Z571"/>
  <c r="Z575"/>
  <c r="AC578"/>
  <c r="AA581"/>
  <c r="U585"/>
  <c r="U586"/>
  <c r="AF595"/>
  <c r="Z600"/>
  <c r="AF604"/>
  <c r="U607"/>
  <c r="U608"/>
  <c r="U611"/>
  <c r="U612"/>
  <c r="U613"/>
  <c r="U620"/>
  <c r="U621"/>
  <c r="U622"/>
  <c r="AD622"/>
  <c r="AA625"/>
  <c r="Z631"/>
  <c r="AF633"/>
  <c r="Z641"/>
  <c r="V642"/>
  <c r="U642" s="1"/>
  <c r="AE648"/>
  <c r="AA648"/>
  <c r="AC649"/>
  <c r="AB649" s="1"/>
  <c r="AA649" s="1"/>
  <c r="Z661"/>
  <c r="AA668"/>
  <c r="AE673"/>
  <c r="Z684"/>
  <c r="Z709"/>
  <c r="U713"/>
  <c r="AE720"/>
  <c r="U728"/>
  <c r="AE748"/>
  <c r="AA750"/>
  <c r="Z750" s="1"/>
  <c r="AF757"/>
  <c r="Z771"/>
  <c r="Z773"/>
  <c r="AC774"/>
  <c r="AA776"/>
  <c r="AD320"/>
  <c r="X320"/>
  <c r="AC321"/>
  <c r="AB321" s="1"/>
  <c r="AA321" s="1"/>
  <c r="V321"/>
  <c r="AC331"/>
  <c r="X331"/>
  <c r="AC333"/>
  <c r="W333"/>
  <c r="AD342"/>
  <c r="Y342"/>
  <c r="AC344"/>
  <c r="W344"/>
  <c r="AD356"/>
  <c r="X356"/>
  <c r="AD384"/>
  <c r="X384"/>
  <c r="AC385"/>
  <c r="AB385" s="1"/>
  <c r="AA385" s="1"/>
  <c r="V385"/>
  <c r="AC395"/>
  <c r="X395"/>
  <c r="AC397"/>
  <c r="W397"/>
  <c r="AD406"/>
  <c r="Y406"/>
  <c r="AC406"/>
  <c r="AC411"/>
  <c r="X411"/>
  <c r="AD411"/>
  <c r="W411"/>
  <c r="AD416"/>
  <c r="X416"/>
  <c r="Y416"/>
  <c r="AD422"/>
  <c r="Y422"/>
  <c r="X422"/>
  <c r="AC424"/>
  <c r="W424"/>
  <c r="X424"/>
  <c r="W426"/>
  <c r="Y426"/>
  <c r="AE428"/>
  <c r="AF428"/>
  <c r="W435"/>
  <c r="AD435"/>
  <c r="X435"/>
  <c r="W437"/>
  <c r="Y437"/>
  <c r="W447"/>
  <c r="AC447"/>
  <c r="V447"/>
  <c r="AC449"/>
  <c r="AB449" s="1"/>
  <c r="AA449" s="1"/>
  <c r="V449"/>
  <c r="W449"/>
  <c r="AE450"/>
  <c r="AF450"/>
  <c r="AC461"/>
  <c r="W461"/>
  <c r="AD461"/>
  <c r="V461"/>
  <c r="W469"/>
  <c r="AD469"/>
  <c r="X469"/>
  <c r="V471"/>
  <c r="AD471"/>
  <c r="X471"/>
  <c r="AC473"/>
  <c r="X473"/>
  <c r="AD473"/>
  <c r="W473"/>
  <c r="AC480"/>
  <c r="X480"/>
  <c r="V480"/>
  <c r="V483"/>
  <c r="AD483"/>
  <c r="X483"/>
  <c r="AC485"/>
  <c r="X485"/>
  <c r="AD485"/>
  <c r="W485"/>
  <c r="AC487"/>
  <c r="X487"/>
  <c r="Y487"/>
  <c r="AC490"/>
  <c r="W490"/>
  <c r="X490"/>
  <c r="AC496"/>
  <c r="X496"/>
  <c r="Y496"/>
  <c r="AC512"/>
  <c r="X512"/>
  <c r="V512"/>
  <c r="V515"/>
  <c r="AD515"/>
  <c r="X515"/>
  <c r="AC517"/>
  <c r="X517"/>
  <c r="AD517"/>
  <c r="W517"/>
  <c r="AC519"/>
  <c r="X519"/>
  <c r="Y519"/>
  <c r="AC522"/>
  <c r="W522"/>
  <c r="X522"/>
  <c r="AC528"/>
  <c r="X528"/>
  <c r="Y528"/>
  <c r="AC544"/>
  <c r="X544"/>
  <c r="V544"/>
  <c r="V547"/>
  <c r="AD547"/>
  <c r="X547"/>
  <c r="AC549"/>
  <c r="X549"/>
  <c r="AD549"/>
  <c r="W549"/>
  <c r="AC551"/>
  <c r="X551"/>
  <c r="Y551"/>
  <c r="AC554"/>
  <c r="W554"/>
  <c r="X554"/>
  <c r="AC560"/>
  <c r="X560"/>
  <c r="Y560"/>
  <c r="AC576"/>
  <c r="X576"/>
  <c r="V576"/>
  <c r="AC599"/>
  <c r="X599"/>
  <c r="V599"/>
  <c r="AD599"/>
  <c r="W599"/>
  <c r="V617"/>
  <c r="AD617"/>
  <c r="X617"/>
  <c r="Y617"/>
  <c r="AC618"/>
  <c r="W618"/>
  <c r="X618"/>
  <c r="Y618"/>
  <c r="W639"/>
  <c r="AC639"/>
  <c r="V639"/>
  <c r="AD639"/>
  <c r="X639"/>
  <c r="AC640"/>
  <c r="X640"/>
  <c r="V640"/>
  <c r="AD640"/>
  <c r="W640"/>
  <c r="AE642"/>
  <c r="AF642"/>
  <c r="V643"/>
  <c r="AD643"/>
  <c r="X643"/>
  <c r="Y643"/>
  <c r="W644"/>
  <c r="AD644"/>
  <c r="X644"/>
  <c r="Y644"/>
  <c r="AC645"/>
  <c r="X645"/>
  <c r="AD645"/>
  <c r="W645"/>
  <c r="Y645"/>
  <c r="AF646"/>
  <c r="AE646"/>
  <c r="W659"/>
  <c r="AC659"/>
  <c r="V659"/>
  <c r="AD659"/>
  <c r="X659"/>
  <c r="AC660"/>
  <c r="X660"/>
  <c r="V660"/>
  <c r="AD660"/>
  <c r="W660"/>
  <c r="V664"/>
  <c r="AC664"/>
  <c r="W664"/>
  <c r="AD664"/>
  <c r="X664"/>
  <c r="AC665"/>
  <c r="AB665" s="1"/>
  <c r="AA665" s="1"/>
  <c r="W665"/>
  <c r="AD665"/>
  <c r="V665"/>
  <c r="X665"/>
  <c r="AC683"/>
  <c r="X683"/>
  <c r="V683"/>
  <c r="AD683"/>
  <c r="W683"/>
  <c r="AC690"/>
  <c r="W690"/>
  <c r="X690"/>
  <c r="Y690"/>
  <c r="V692"/>
  <c r="AD692"/>
  <c r="X692"/>
  <c r="Y692"/>
  <c r="W693"/>
  <c r="AD693"/>
  <c r="X693"/>
  <c r="Y693"/>
  <c r="Y694"/>
  <c r="X694"/>
  <c r="AE706"/>
  <c r="AF706"/>
  <c r="V707"/>
  <c r="AC707"/>
  <c r="W707"/>
  <c r="AD707"/>
  <c r="X707"/>
  <c r="Y707"/>
  <c r="AC709"/>
  <c r="X709"/>
  <c r="V709"/>
  <c r="AD709"/>
  <c r="W709"/>
  <c r="Y709"/>
  <c r="AF710"/>
  <c r="AE710"/>
  <c r="V744"/>
  <c r="AC744"/>
  <c r="W744"/>
  <c r="AD744"/>
  <c r="X744"/>
  <c r="Y744"/>
  <c r="AC771"/>
  <c r="X771"/>
  <c r="V771"/>
  <c r="AD771"/>
  <c r="W771"/>
  <c r="Y771"/>
  <c r="AF303"/>
  <c r="AE303"/>
  <c r="Z306"/>
  <c r="AF314"/>
  <c r="AE314"/>
  <c r="U319"/>
  <c r="U320"/>
  <c r="AA320"/>
  <c r="Z320" s="1"/>
  <c r="U321"/>
  <c r="AD321"/>
  <c r="AF327"/>
  <c r="U330"/>
  <c r="U331"/>
  <c r="Z331"/>
  <c r="U333"/>
  <c r="Z334"/>
  <c r="AF339"/>
  <c r="AE339"/>
  <c r="AF341"/>
  <c r="V342"/>
  <c r="U342" s="1"/>
  <c r="AA342"/>
  <c r="Z343"/>
  <c r="U343"/>
  <c r="U344"/>
  <c r="Z345"/>
  <c r="AA347"/>
  <c r="U355"/>
  <c r="U356"/>
  <c r="AA356"/>
  <c r="Z356" s="1"/>
  <c r="V357"/>
  <c r="U357" s="1"/>
  <c r="AC357"/>
  <c r="AF367"/>
  <c r="AE367"/>
  <c r="Z370"/>
  <c r="AF378"/>
  <c r="AE378"/>
  <c r="U383"/>
  <c r="U384"/>
  <c r="AA384"/>
  <c r="Z384" s="1"/>
  <c r="U385"/>
  <c r="AD385"/>
  <c r="AF391"/>
  <c r="U394"/>
  <c r="U395"/>
  <c r="Z395"/>
  <c r="U397"/>
  <c r="Z398"/>
  <c r="AF403"/>
  <c r="AE403"/>
  <c r="AF405"/>
  <c r="V406"/>
  <c r="U406" s="1"/>
  <c r="AA406"/>
  <c r="U411"/>
  <c r="AA411"/>
  <c r="Z414"/>
  <c r="U416"/>
  <c r="AC416"/>
  <c r="Z420"/>
  <c r="V422"/>
  <c r="U422" s="1"/>
  <c r="AC422"/>
  <c r="U424"/>
  <c r="AD424"/>
  <c r="U426"/>
  <c r="AC426"/>
  <c r="U435"/>
  <c r="AC435"/>
  <c r="V437"/>
  <c r="U437" s="1"/>
  <c r="AD437"/>
  <c r="AF440"/>
  <c r="Z440"/>
  <c r="U447"/>
  <c r="AD447"/>
  <c r="U449"/>
  <c r="Z452"/>
  <c r="Z459"/>
  <c r="U461"/>
  <c r="AF462"/>
  <c r="AF463"/>
  <c r="AF465"/>
  <c r="U469"/>
  <c r="AC469"/>
  <c r="Z471"/>
  <c r="U471"/>
  <c r="AC471"/>
  <c r="U473"/>
  <c r="AA473"/>
  <c r="AF476"/>
  <c r="U480"/>
  <c r="Z483"/>
  <c r="U483"/>
  <c r="AC483"/>
  <c r="U485"/>
  <c r="AA485"/>
  <c r="U487"/>
  <c r="AA487"/>
  <c r="U490"/>
  <c r="AD490"/>
  <c r="AF491"/>
  <c r="AC494"/>
  <c r="U496"/>
  <c r="AA496"/>
  <c r="Z498"/>
  <c r="AC498"/>
  <c r="U512"/>
  <c r="Z515"/>
  <c r="U515"/>
  <c r="AC515"/>
  <c r="U517"/>
  <c r="AA517"/>
  <c r="U519"/>
  <c r="AA519"/>
  <c r="U522"/>
  <c r="AD522"/>
  <c r="AF523"/>
  <c r="AC526"/>
  <c r="U528"/>
  <c r="AA528"/>
  <c r="Z530"/>
  <c r="AC530"/>
  <c r="U544"/>
  <c r="Y546"/>
  <c r="Z547"/>
  <c r="U547"/>
  <c r="AC547"/>
  <c r="U549"/>
  <c r="AA549"/>
  <c r="U551"/>
  <c r="AA551"/>
  <c r="U554"/>
  <c r="AD554"/>
  <c r="AF555"/>
  <c r="V557"/>
  <c r="AC558"/>
  <c r="U560"/>
  <c r="AA560"/>
  <c r="Z562"/>
  <c r="AC562"/>
  <c r="W567"/>
  <c r="AD567"/>
  <c r="U576"/>
  <c r="Z578"/>
  <c r="AC585"/>
  <c r="AD586"/>
  <c r="U599"/>
  <c r="AF607"/>
  <c r="AE607"/>
  <c r="AC611"/>
  <c r="AC612"/>
  <c r="U617"/>
  <c r="U618"/>
  <c r="AC620"/>
  <c r="AC621"/>
  <c r="AC622"/>
  <c r="AA624"/>
  <c r="Y631"/>
  <c r="U639"/>
  <c r="U640"/>
  <c r="AF641"/>
  <c r="U643"/>
  <c r="U644"/>
  <c r="U645"/>
  <c r="AA647"/>
  <c r="W649"/>
  <c r="U659"/>
  <c r="U660"/>
  <c r="AF662"/>
  <c r="Z663"/>
  <c r="Z664"/>
  <c r="U664"/>
  <c r="U665"/>
  <c r="U683"/>
  <c r="Y687"/>
  <c r="Y688"/>
  <c r="Y689"/>
  <c r="V690"/>
  <c r="U690" s="1"/>
  <c r="U692"/>
  <c r="U693"/>
  <c r="V694"/>
  <c r="U694" s="1"/>
  <c r="AD694"/>
  <c r="U707"/>
  <c r="U709"/>
  <c r="AA717"/>
  <c r="AC729"/>
  <c r="AB729" s="1"/>
  <c r="AA729" s="1"/>
  <c r="U744"/>
  <c r="Z755"/>
  <c r="AF756"/>
  <c r="AA759"/>
  <c r="AE765"/>
  <c r="U771"/>
  <c r="Z772"/>
  <c r="AC711"/>
  <c r="X711"/>
  <c r="AD714"/>
  <c r="X714"/>
  <c r="AC717"/>
  <c r="X717"/>
  <c r="AC730"/>
  <c r="W730"/>
  <c r="AD750"/>
  <c r="W750"/>
  <c r="AC759"/>
  <c r="X759"/>
  <c r="AC766"/>
  <c r="V766"/>
  <c r="AC776"/>
  <c r="X776"/>
  <c r="AD798"/>
  <c r="W798"/>
  <c r="AC807"/>
  <c r="X807"/>
  <c r="AC814"/>
  <c r="V814"/>
  <c r="AC824"/>
  <c r="X824"/>
  <c r="AD857"/>
  <c r="W857"/>
  <c r="AC885"/>
  <c r="X885"/>
  <c r="AC897"/>
  <c r="X897"/>
  <c r="AC908"/>
  <c r="X908"/>
  <c r="AD910"/>
  <c r="W910"/>
  <c r="AD919"/>
  <c r="X919"/>
  <c r="AC921"/>
  <c r="W921"/>
  <c r="AD935"/>
  <c r="X935"/>
  <c r="AC935"/>
  <c r="AB935" s="1"/>
  <c r="AA935" s="1"/>
  <c r="W935"/>
  <c r="AC940"/>
  <c r="X940"/>
  <c r="W940"/>
  <c r="W944"/>
  <c r="V944"/>
  <c r="AD951"/>
  <c r="X951"/>
  <c r="AC951"/>
  <c r="AB951" s="1"/>
  <c r="AA951" s="1"/>
  <c r="W951"/>
  <c r="AC956"/>
  <c r="X956"/>
  <c r="W956"/>
  <c r="W960"/>
  <c r="V960"/>
  <c r="AD966"/>
  <c r="Y966"/>
  <c r="AC966"/>
  <c r="X966"/>
  <c r="AC970"/>
  <c r="W970"/>
  <c r="V970"/>
  <c r="AC975"/>
  <c r="X975"/>
  <c r="W975"/>
  <c r="AC978"/>
  <c r="AB978" s="1"/>
  <c r="AA978" s="1"/>
  <c r="W978"/>
  <c r="V978"/>
  <c r="AD983"/>
  <c r="X983"/>
  <c r="AC983"/>
  <c r="AB983" s="1"/>
  <c r="AA983" s="1"/>
  <c r="W983"/>
  <c r="AC988"/>
  <c r="X988"/>
  <c r="W988"/>
  <c r="W992"/>
  <c r="V992"/>
  <c r="AC996"/>
  <c r="X996"/>
  <c r="W996"/>
  <c r="AF1002"/>
  <c r="AE1002"/>
  <c r="AF707"/>
  <c r="AF708"/>
  <c r="AE708"/>
  <c r="U711"/>
  <c r="Z711"/>
  <c r="Z712"/>
  <c r="AF712"/>
  <c r="AF713"/>
  <c r="U714"/>
  <c r="AA714"/>
  <c r="Z714" s="1"/>
  <c r="U715"/>
  <c r="U716"/>
  <c r="U717"/>
  <c r="Z717"/>
  <c r="AA719"/>
  <c r="AA720"/>
  <c r="U721"/>
  <c r="AC721"/>
  <c r="AB721" s="1"/>
  <c r="AA721" s="1"/>
  <c r="AF727"/>
  <c r="AF728"/>
  <c r="AE728"/>
  <c r="U730"/>
  <c r="AA730"/>
  <c r="Z730" s="1"/>
  <c r="AA731"/>
  <c r="U732"/>
  <c r="U733"/>
  <c r="U734"/>
  <c r="AC734"/>
  <c r="AA736"/>
  <c r="AA737"/>
  <c r="Z743"/>
  <c r="AF743"/>
  <c r="AF744"/>
  <c r="U746"/>
  <c r="AC746"/>
  <c r="AA747"/>
  <c r="AA748"/>
  <c r="U749"/>
  <c r="U750"/>
  <c r="AC750"/>
  <c r="AA753"/>
  <c r="U759"/>
  <c r="Z759"/>
  <c r="Z760"/>
  <c r="AF760"/>
  <c r="AA764"/>
  <c r="AA765"/>
  <c r="U766"/>
  <c r="AD766"/>
  <c r="Z774"/>
  <c r="U775"/>
  <c r="U776"/>
  <c r="Z776"/>
  <c r="AB777"/>
  <c r="AA777" s="1"/>
  <c r="AA781"/>
  <c r="AF790"/>
  <c r="Z791"/>
  <c r="AF791"/>
  <c r="Y792"/>
  <c r="AF792"/>
  <c r="U794"/>
  <c r="AC794"/>
  <c r="AA795"/>
  <c r="AA796"/>
  <c r="U797"/>
  <c r="U798"/>
  <c r="AC798"/>
  <c r="AA801"/>
  <c r="AE803"/>
  <c r="AE805"/>
  <c r="U807"/>
  <c r="Z807"/>
  <c r="Z808"/>
  <c r="AF808"/>
  <c r="AA812"/>
  <c r="AA813"/>
  <c r="U814"/>
  <c r="AD814"/>
  <c r="Y819"/>
  <c r="AE820"/>
  <c r="AE821"/>
  <c r="Z822"/>
  <c r="U823"/>
  <c r="U824"/>
  <c r="Z824"/>
  <c r="AB825"/>
  <c r="AA825" s="1"/>
  <c r="AA829"/>
  <c r="AF835"/>
  <c r="Y835"/>
  <c r="AE835"/>
  <c r="Y836"/>
  <c r="AF837"/>
  <c r="U839"/>
  <c r="U840"/>
  <c r="U841"/>
  <c r="AC841"/>
  <c r="AB841" s="1"/>
  <c r="AA841" s="1"/>
  <c r="AF850"/>
  <c r="Y851"/>
  <c r="AF851"/>
  <c r="AF852"/>
  <c r="Y852"/>
  <c r="AE852"/>
  <c r="Z853"/>
  <c r="AA855"/>
  <c r="U856"/>
  <c r="U857"/>
  <c r="AC857"/>
  <c r="AB857" s="1"/>
  <c r="AA857" s="1"/>
  <c r="AF866"/>
  <c r="Z867"/>
  <c r="Y868"/>
  <c r="AF868"/>
  <c r="V871"/>
  <c r="W872"/>
  <c r="AC872"/>
  <c r="V873"/>
  <c r="AF878"/>
  <c r="Y879"/>
  <c r="AF879"/>
  <c r="AF880"/>
  <c r="Y880"/>
  <c r="AE880"/>
  <c r="Y881"/>
  <c r="Z884"/>
  <c r="U884"/>
  <c r="V885"/>
  <c r="U885" s="1"/>
  <c r="AE889"/>
  <c r="AF890"/>
  <c r="AF891"/>
  <c r="Y891"/>
  <c r="AE891"/>
  <c r="Y892"/>
  <c r="AF893"/>
  <c r="Z895"/>
  <c r="U895"/>
  <c r="U896"/>
  <c r="U897"/>
  <c r="Z897"/>
  <c r="W900"/>
  <c r="AC900"/>
  <c r="W901"/>
  <c r="Y903"/>
  <c r="AF903"/>
  <c r="Y904"/>
  <c r="AF904"/>
  <c r="U907"/>
  <c r="U908"/>
  <c r="Z908"/>
  <c r="Z909"/>
  <c r="U910"/>
  <c r="AC910"/>
  <c r="W911"/>
  <c r="AC911"/>
  <c r="V912"/>
  <c r="AC912"/>
  <c r="AA913"/>
  <c r="AB914"/>
  <c r="AA914" s="1"/>
  <c r="Z914" s="1"/>
  <c r="AE915"/>
  <c r="AE917"/>
  <c r="U919"/>
  <c r="Z920"/>
  <c r="U920"/>
  <c r="U921"/>
  <c r="V923"/>
  <c r="AC923"/>
  <c r="AA924"/>
  <c r="AB925"/>
  <c r="AA925" s="1"/>
  <c r="Z931"/>
  <c r="Z933"/>
  <c r="U935"/>
  <c r="U940"/>
  <c r="Z944"/>
  <c r="U944"/>
  <c r="AD944"/>
  <c r="Z945"/>
  <c r="AA946"/>
  <c r="Z946" s="1"/>
  <c r="Z949"/>
  <c r="U951"/>
  <c r="U956"/>
  <c r="Z960"/>
  <c r="U960"/>
  <c r="AD960"/>
  <c r="Z961"/>
  <c r="Z963"/>
  <c r="AA964"/>
  <c r="Z965"/>
  <c r="V966"/>
  <c r="U966" s="1"/>
  <c r="AB967"/>
  <c r="AA967" s="1"/>
  <c r="Y968"/>
  <c r="AE969"/>
  <c r="AA969"/>
  <c r="U970"/>
  <c r="AE970"/>
  <c r="Y973"/>
  <c r="U975"/>
  <c r="U978"/>
  <c r="U983"/>
  <c r="U988"/>
  <c r="Z990"/>
  <c r="U992"/>
  <c r="AD992"/>
  <c r="U996"/>
  <c r="Z998"/>
  <c r="AC1002"/>
  <c r="Y1003"/>
  <c r="AC583"/>
  <c r="X583"/>
  <c r="AC592"/>
  <c r="X592"/>
  <c r="AD594"/>
  <c r="X594"/>
  <c r="AC615"/>
  <c r="X615"/>
  <c r="AC624"/>
  <c r="X624"/>
  <c r="AD626"/>
  <c r="X626"/>
  <c r="AC647"/>
  <c r="X647"/>
  <c r="AD650"/>
  <c r="X650"/>
  <c r="AC653"/>
  <c r="X653"/>
  <c r="AD678"/>
  <c r="X678"/>
  <c r="AC696"/>
  <c r="X696"/>
  <c r="AC698"/>
  <c r="W698"/>
  <c r="AC719"/>
  <c r="X719"/>
  <c r="AC736"/>
  <c r="X736"/>
  <c r="AD738"/>
  <c r="X738"/>
  <c r="AC747"/>
  <c r="X747"/>
  <c r="AD753"/>
  <c r="X753"/>
  <c r="AC754"/>
  <c r="W754"/>
  <c r="AC764"/>
  <c r="X764"/>
  <c r="AC769"/>
  <c r="AB769" s="1"/>
  <c r="AA769" s="1"/>
  <c r="W769"/>
  <c r="AD778"/>
  <c r="X778"/>
  <c r="AC781"/>
  <c r="X781"/>
  <c r="AC795"/>
  <c r="X795"/>
  <c r="AD801"/>
  <c r="X801"/>
  <c r="AC802"/>
  <c r="W802"/>
  <c r="AC812"/>
  <c r="X812"/>
  <c r="AC817"/>
  <c r="AB817" s="1"/>
  <c r="AA817" s="1"/>
  <c r="W817"/>
  <c r="AD826"/>
  <c r="X826"/>
  <c r="AC829"/>
  <c r="X829"/>
  <c r="AC842"/>
  <c r="W842"/>
  <c r="AD862"/>
  <c r="W862"/>
  <c r="AD871"/>
  <c r="X871"/>
  <c r="AC873"/>
  <c r="W873"/>
  <c r="AC901"/>
  <c r="X901"/>
  <c r="AC913"/>
  <c r="X913"/>
  <c r="AC924"/>
  <c r="X924"/>
  <c r="AD926"/>
  <c r="W926"/>
  <c r="AC937"/>
  <c r="W937"/>
  <c r="V937"/>
  <c r="W939"/>
  <c r="V939"/>
  <c r="AF944"/>
  <c r="AE944"/>
  <c r="AC953"/>
  <c r="W953"/>
  <c r="V953"/>
  <c r="W955"/>
  <c r="V955"/>
  <c r="AF960"/>
  <c r="AE960"/>
  <c r="AF965"/>
  <c r="AE965"/>
  <c r="AC985"/>
  <c r="W985"/>
  <c r="V985"/>
  <c r="W987"/>
  <c r="V987"/>
  <c r="AF992"/>
  <c r="AE992"/>
  <c r="W995"/>
  <c r="V995"/>
  <c r="AC1000"/>
  <c r="X1000"/>
  <c r="W1000"/>
  <c r="AF1007"/>
  <c r="AE1007"/>
  <c r="AF579"/>
  <c r="AA580"/>
  <c r="AF580"/>
  <c r="AE580"/>
  <c r="U583"/>
  <c r="Z583"/>
  <c r="Z584"/>
  <c r="AF584"/>
  <c r="AF585"/>
  <c r="AF586"/>
  <c r="Z587"/>
  <c r="AF587"/>
  <c r="AF588"/>
  <c r="AA589"/>
  <c r="AF589"/>
  <c r="AE589"/>
  <c r="AE590"/>
  <c r="AA590"/>
  <c r="Z590" s="1"/>
  <c r="U591"/>
  <c r="U592"/>
  <c r="Z592"/>
  <c r="AE593"/>
  <c r="Z593"/>
  <c r="V594"/>
  <c r="U594" s="1"/>
  <c r="AC594"/>
  <c r="AA597"/>
  <c r="AF611"/>
  <c r="AA612"/>
  <c r="AF612"/>
  <c r="AE612"/>
  <c r="U615"/>
  <c r="Z615"/>
  <c r="Z616"/>
  <c r="AF616"/>
  <c r="AF617"/>
  <c r="AF618"/>
  <c r="Z619"/>
  <c r="AF619"/>
  <c r="AF620"/>
  <c r="AA621"/>
  <c r="AF621"/>
  <c r="AE621"/>
  <c r="AE622"/>
  <c r="AA622"/>
  <c r="Z622" s="1"/>
  <c r="U623"/>
  <c r="U624"/>
  <c r="Z624"/>
  <c r="AE625"/>
  <c r="Z625"/>
  <c r="V626"/>
  <c r="U626" s="1"/>
  <c r="AC626"/>
  <c r="AA629"/>
  <c r="AF643"/>
  <c r="AA644"/>
  <c r="AF644"/>
  <c r="AE644"/>
  <c r="U647"/>
  <c r="Z647"/>
  <c r="Z648"/>
  <c r="AF648"/>
  <c r="AF649"/>
  <c r="U650"/>
  <c r="AA650"/>
  <c r="Z650" s="1"/>
  <c r="U651"/>
  <c r="U652"/>
  <c r="U653"/>
  <c r="Z653"/>
  <c r="AA654"/>
  <c r="Z654" s="1"/>
  <c r="AA655"/>
  <c r="AA656"/>
  <c r="U657"/>
  <c r="AC657"/>
  <c r="AB657" s="1"/>
  <c r="AA657" s="1"/>
  <c r="AA667"/>
  <c r="AF667"/>
  <c r="AE667"/>
  <c r="Z671"/>
  <c r="AF671"/>
  <c r="AF672"/>
  <c r="AF673"/>
  <c r="AA674"/>
  <c r="Z674" s="1"/>
  <c r="AA675"/>
  <c r="AA676"/>
  <c r="U677"/>
  <c r="V678"/>
  <c r="U678" s="1"/>
  <c r="AC678"/>
  <c r="AA681"/>
  <c r="Z691"/>
  <c r="AF691"/>
  <c r="AF692"/>
  <c r="AA693"/>
  <c r="AF693"/>
  <c r="AE693"/>
  <c r="AE694"/>
  <c r="AA694"/>
  <c r="Z694" s="1"/>
  <c r="U695"/>
  <c r="U696"/>
  <c r="Z696"/>
  <c r="AE697"/>
  <c r="Z697"/>
  <c r="U698"/>
  <c r="AA698"/>
  <c r="Z698" s="1"/>
  <c r="AA699"/>
  <c r="U700"/>
  <c r="U701"/>
  <c r="U702"/>
  <c r="AC702"/>
  <c r="AA704"/>
  <c r="AA705"/>
  <c r="Y711"/>
  <c r="AE713"/>
  <c r="Y714"/>
  <c r="Y715"/>
  <c r="AF715"/>
  <c r="AA716"/>
  <c r="AF716"/>
  <c r="Y716"/>
  <c r="AE716"/>
  <c r="Y717"/>
  <c r="U719"/>
  <c r="Z719"/>
  <c r="Z720"/>
  <c r="AF720"/>
  <c r="AF721"/>
  <c r="Y721"/>
  <c r="V722"/>
  <c r="U722" s="1"/>
  <c r="AC722"/>
  <c r="AA724"/>
  <c r="Y730"/>
  <c r="AF730"/>
  <c r="Z731"/>
  <c r="AF731"/>
  <c r="Y732"/>
  <c r="AF732"/>
  <c r="AA733"/>
  <c r="AF733"/>
  <c r="Y733"/>
  <c r="AE733"/>
  <c r="AE734"/>
  <c r="AA734"/>
  <c r="Z734" s="1"/>
  <c r="U735"/>
  <c r="U736"/>
  <c r="Z736"/>
  <c r="AE737"/>
  <c r="Z737"/>
  <c r="V738"/>
  <c r="U738" s="1"/>
  <c r="AC738"/>
  <c r="AF745"/>
  <c r="Z746"/>
  <c r="AF746"/>
  <c r="Y746"/>
  <c r="U747"/>
  <c r="Z747"/>
  <c r="Z748"/>
  <c r="AF748"/>
  <c r="Y749"/>
  <c r="AF749"/>
  <c r="U751"/>
  <c r="U752"/>
  <c r="U753"/>
  <c r="Z753"/>
  <c r="V754"/>
  <c r="U754" s="1"/>
  <c r="AD754"/>
  <c r="Y759"/>
  <c r="AF761"/>
  <c r="AE762"/>
  <c r="U763"/>
  <c r="U764"/>
  <c r="Z764"/>
  <c r="Z765"/>
  <c r="AF765"/>
  <c r="AA767"/>
  <c r="U768"/>
  <c r="U769"/>
  <c r="AA775"/>
  <c r="AF775"/>
  <c r="Y775"/>
  <c r="AE775"/>
  <c r="Y776"/>
  <c r="U778"/>
  <c r="AA778"/>
  <c r="Z778" s="1"/>
  <c r="U779"/>
  <c r="U780"/>
  <c r="U781"/>
  <c r="Z781"/>
  <c r="AA782"/>
  <c r="Z782" s="1"/>
  <c r="AA783"/>
  <c r="AA784"/>
  <c r="U785"/>
  <c r="AC785"/>
  <c r="AB785" s="1"/>
  <c r="AA785" s="1"/>
  <c r="X792"/>
  <c r="AD792"/>
  <c r="X793"/>
  <c r="AF793"/>
  <c r="Z794"/>
  <c r="AF794"/>
  <c r="Y794"/>
  <c r="U795"/>
  <c r="Z795"/>
  <c r="Z796"/>
  <c r="AF796"/>
  <c r="Y797"/>
  <c r="AF797"/>
  <c r="U799"/>
  <c r="U800"/>
  <c r="U801"/>
  <c r="Z801"/>
  <c r="V802"/>
  <c r="U802" s="1"/>
  <c r="AD802"/>
  <c r="AE806"/>
  <c r="Y807"/>
  <c r="X809"/>
  <c r="AF809"/>
  <c r="AE810"/>
  <c r="U811"/>
  <c r="U812"/>
  <c r="Z812"/>
  <c r="Z813"/>
  <c r="AF813"/>
  <c r="AA815"/>
  <c r="U816"/>
  <c r="U817"/>
  <c r="W819"/>
  <c r="AD819"/>
  <c r="X822"/>
  <c r="AA823"/>
  <c r="AF823"/>
  <c r="Y823"/>
  <c r="AE823"/>
  <c r="Y824"/>
  <c r="U826"/>
  <c r="AA826"/>
  <c r="Z826" s="1"/>
  <c r="U827"/>
  <c r="U828"/>
  <c r="U829"/>
  <c r="Z829"/>
  <c r="AA830"/>
  <c r="Z830" s="1"/>
  <c r="AA831"/>
  <c r="AA832"/>
  <c r="U833"/>
  <c r="AC833"/>
  <c r="AB833" s="1"/>
  <c r="AA833" s="1"/>
  <c r="X835"/>
  <c r="AD835"/>
  <c r="W836"/>
  <c r="AD836"/>
  <c r="Y838"/>
  <c r="AF838"/>
  <c r="Y839"/>
  <c r="AF839"/>
  <c r="AA840"/>
  <c r="AF840"/>
  <c r="Y840"/>
  <c r="AE840"/>
  <c r="AE841"/>
  <c r="Z841"/>
  <c r="Y841" s="1"/>
  <c r="U842"/>
  <c r="AA842"/>
  <c r="Z842" s="1"/>
  <c r="AA843"/>
  <c r="U844"/>
  <c r="U845"/>
  <c r="U846"/>
  <c r="AC846"/>
  <c r="AA848"/>
  <c r="AA849"/>
  <c r="X851"/>
  <c r="AD851"/>
  <c r="X852"/>
  <c r="AD852"/>
  <c r="X853"/>
  <c r="Y854"/>
  <c r="AF854"/>
  <c r="Z855"/>
  <c r="AF855"/>
  <c r="Y856"/>
  <c r="AF856"/>
  <c r="U858"/>
  <c r="AC858"/>
  <c r="AA859"/>
  <c r="AA860"/>
  <c r="U861"/>
  <c r="U862"/>
  <c r="AC862"/>
  <c r="AA865"/>
  <c r="X868"/>
  <c r="AD868"/>
  <c r="Y869"/>
  <c r="U871"/>
  <c r="Z871"/>
  <c r="U872"/>
  <c r="U873"/>
  <c r="AA876"/>
  <c r="X879"/>
  <c r="AD879"/>
  <c r="X880"/>
  <c r="AD880"/>
  <c r="W881"/>
  <c r="AD881"/>
  <c r="AF882"/>
  <c r="Z883"/>
  <c r="AF883"/>
  <c r="AF884"/>
  <c r="Z885"/>
  <c r="AF885"/>
  <c r="AA886"/>
  <c r="Z886" s="1"/>
  <c r="AA887"/>
  <c r="X891"/>
  <c r="AD891"/>
  <c r="W892"/>
  <c r="AD892"/>
  <c r="Y894"/>
  <c r="X894" s="1"/>
  <c r="AF895"/>
  <c r="AA896"/>
  <c r="AE896"/>
  <c r="U900"/>
  <c r="V901"/>
  <c r="U901" s="1"/>
  <c r="W903"/>
  <c r="X904"/>
  <c r="AD904"/>
  <c r="X905"/>
  <c r="AA907"/>
  <c r="AE907"/>
  <c r="U911"/>
  <c r="U912"/>
  <c r="U913"/>
  <c r="Z913"/>
  <c r="AE918"/>
  <c r="AF920"/>
  <c r="Z921"/>
  <c r="Y921" s="1"/>
  <c r="AF921"/>
  <c r="AE922"/>
  <c r="U923"/>
  <c r="U924"/>
  <c r="Z924"/>
  <c r="AE925"/>
  <c r="Z925"/>
  <c r="U926"/>
  <c r="AC926"/>
  <c r="AA929"/>
  <c r="U937"/>
  <c r="AE938"/>
  <c r="AA938"/>
  <c r="Z938" s="1"/>
  <c r="U939"/>
  <c r="AD939"/>
  <c r="Y945"/>
  <c r="U953"/>
  <c r="AE954"/>
  <c r="AA954"/>
  <c r="Z954" s="1"/>
  <c r="U955"/>
  <c r="AD955"/>
  <c r="Y961"/>
  <c r="AA962"/>
  <c r="Z962" s="1"/>
  <c r="Y963"/>
  <c r="AA966"/>
  <c r="V968"/>
  <c r="Z975"/>
  <c r="AA976"/>
  <c r="Z977"/>
  <c r="AF977"/>
  <c r="AF978"/>
  <c r="AD978"/>
  <c r="Z983"/>
  <c r="U985"/>
  <c r="AE985"/>
  <c r="AE986"/>
  <c r="AA986"/>
  <c r="Z986" s="1"/>
  <c r="Z987"/>
  <c r="U987"/>
  <c r="AD987"/>
  <c r="Z988"/>
  <c r="AA989"/>
  <c r="Z991"/>
  <c r="AF991"/>
  <c r="AC992"/>
  <c r="AE994"/>
  <c r="Z995"/>
  <c r="U995"/>
  <c r="AD995"/>
  <c r="Z996"/>
  <c r="Z999"/>
  <c r="U1000"/>
  <c r="V1003"/>
  <c r="AD432"/>
  <c r="X432"/>
  <c r="AC433"/>
  <c r="AB433" s="1"/>
  <c r="AA433" s="1"/>
  <c r="V433"/>
  <c r="AC443"/>
  <c r="X443"/>
  <c r="AC445"/>
  <c r="W445"/>
  <c r="AD454"/>
  <c r="Y454"/>
  <c r="AC456"/>
  <c r="W456"/>
  <c r="AC501"/>
  <c r="X501"/>
  <c r="AC506"/>
  <c r="W506"/>
  <c r="AC533"/>
  <c r="X533"/>
  <c r="AC538"/>
  <c r="W538"/>
  <c r="AC565"/>
  <c r="X565"/>
  <c r="AC570"/>
  <c r="W570"/>
  <c r="AC597"/>
  <c r="X597"/>
  <c r="AC602"/>
  <c r="W602"/>
  <c r="AC629"/>
  <c r="X629"/>
  <c r="AC634"/>
  <c r="W634"/>
  <c r="AC655"/>
  <c r="X655"/>
  <c r="AC662"/>
  <c r="W662"/>
  <c r="AC675"/>
  <c r="X675"/>
  <c r="AD681"/>
  <c r="X681"/>
  <c r="AD686"/>
  <c r="W686"/>
  <c r="AC704"/>
  <c r="X704"/>
  <c r="AD706"/>
  <c r="X706"/>
  <c r="AC724"/>
  <c r="X724"/>
  <c r="AD726"/>
  <c r="X726"/>
  <c r="AD741"/>
  <c r="Y741"/>
  <c r="AC742"/>
  <c r="W742"/>
  <c r="AC757"/>
  <c r="X757"/>
  <c r="AC783"/>
  <c r="X783"/>
  <c r="AD786"/>
  <c r="X786"/>
  <c r="AD789"/>
  <c r="Y789"/>
  <c r="AC790"/>
  <c r="W790"/>
  <c r="AC805"/>
  <c r="X805"/>
  <c r="AC831"/>
  <c r="X831"/>
  <c r="AC848"/>
  <c r="X848"/>
  <c r="AD850"/>
  <c r="X850"/>
  <c r="AC859"/>
  <c r="X859"/>
  <c r="AD865"/>
  <c r="X865"/>
  <c r="AC866"/>
  <c r="W866"/>
  <c r="AC876"/>
  <c r="X876"/>
  <c r="AD878"/>
  <c r="W878"/>
  <c r="AD887"/>
  <c r="X887"/>
  <c r="AC889"/>
  <c r="W889"/>
  <c r="AC917"/>
  <c r="X917"/>
  <c r="AC929"/>
  <c r="X929"/>
  <c r="AC933"/>
  <c r="X933"/>
  <c r="W933"/>
  <c r="AF939"/>
  <c r="AE939"/>
  <c r="AD942"/>
  <c r="W942"/>
  <c r="AC942"/>
  <c r="V942"/>
  <c r="AC949"/>
  <c r="X949"/>
  <c r="W949"/>
  <c r="AF955"/>
  <c r="AE955"/>
  <c r="AD958"/>
  <c r="X958"/>
  <c r="AC958"/>
  <c r="W958"/>
  <c r="AC968"/>
  <c r="X968"/>
  <c r="W968"/>
  <c r="AC973"/>
  <c r="AB973" s="1"/>
  <c r="AA973" s="1"/>
  <c r="W973"/>
  <c r="V973"/>
  <c r="AC981"/>
  <c r="X981"/>
  <c r="W981"/>
  <c r="AF987"/>
  <c r="AE987"/>
  <c r="AD990"/>
  <c r="X990"/>
  <c r="AC990"/>
  <c r="W990"/>
  <c r="AF995"/>
  <c r="AE995"/>
  <c r="AD998"/>
  <c r="X998"/>
  <c r="AC998"/>
  <c r="W998"/>
  <c r="AF999"/>
  <c r="AE999"/>
  <c r="AC1003"/>
  <c r="X1003"/>
  <c r="W1003"/>
  <c r="AC1008"/>
  <c r="X1008"/>
  <c r="V1008"/>
  <c r="W1008"/>
  <c r="Z1008"/>
  <c r="AF1008"/>
  <c r="AC1011"/>
  <c r="X1011"/>
  <c r="V1011"/>
  <c r="W1011"/>
  <c r="Z1011"/>
  <c r="AF1011"/>
  <c r="AA415"/>
  <c r="AF415"/>
  <c r="AE415"/>
  <c r="Z418"/>
  <c r="AA426"/>
  <c r="AF426"/>
  <c r="AE426"/>
  <c r="AE430"/>
  <c r="U431"/>
  <c r="U432"/>
  <c r="AA432"/>
  <c r="Z432" s="1"/>
  <c r="U433"/>
  <c r="AD433"/>
  <c r="AF439"/>
  <c r="AE441"/>
  <c r="U442"/>
  <c r="U443"/>
  <c r="Z443"/>
  <c r="AE444"/>
  <c r="U445"/>
  <c r="Z446"/>
  <c r="AA451"/>
  <c r="AF451"/>
  <c r="AE451"/>
  <c r="AF453"/>
  <c r="V454"/>
  <c r="U454" s="1"/>
  <c r="AA454"/>
  <c r="Z455"/>
  <c r="U455"/>
  <c r="U456"/>
  <c r="Z457"/>
  <c r="AA459"/>
  <c r="AA477"/>
  <c r="Z478"/>
  <c r="AA480"/>
  <c r="AB481"/>
  <c r="AA481" s="1"/>
  <c r="AA495"/>
  <c r="AF495"/>
  <c r="AE495"/>
  <c r="Z499"/>
  <c r="U499"/>
  <c r="U500"/>
  <c r="U501"/>
  <c r="Z501"/>
  <c r="AA502"/>
  <c r="Z502" s="1"/>
  <c r="AA503"/>
  <c r="Z505"/>
  <c r="U505"/>
  <c r="U506"/>
  <c r="Z508"/>
  <c r="U508"/>
  <c r="U509"/>
  <c r="U510"/>
  <c r="AC510"/>
  <c r="AA512"/>
  <c r="AB513"/>
  <c r="AA513" s="1"/>
  <c r="AA527"/>
  <c r="AF527"/>
  <c r="AE527"/>
  <c r="Z531"/>
  <c r="U531"/>
  <c r="U532"/>
  <c r="U533"/>
  <c r="Z533"/>
  <c r="AA534"/>
  <c r="Z534" s="1"/>
  <c r="AA535"/>
  <c r="Z537"/>
  <c r="U537"/>
  <c r="U538"/>
  <c r="Z540"/>
  <c r="U540"/>
  <c r="U541"/>
  <c r="U542"/>
  <c r="AC542"/>
  <c r="AA544"/>
  <c r="AB545"/>
  <c r="AA545" s="1"/>
  <c r="AA559"/>
  <c r="AF559"/>
  <c r="AE559"/>
  <c r="Z563"/>
  <c r="U563"/>
  <c r="U564"/>
  <c r="U565"/>
  <c r="Z565"/>
  <c r="AA566"/>
  <c r="Z566" s="1"/>
  <c r="AA567"/>
  <c r="Z569"/>
  <c r="U569"/>
  <c r="U570"/>
  <c r="Z572"/>
  <c r="U572"/>
  <c r="U573"/>
  <c r="U574"/>
  <c r="AC574"/>
  <c r="AA576"/>
  <c r="AB577"/>
  <c r="AA577" s="1"/>
  <c r="Y583"/>
  <c r="AA591"/>
  <c r="AF591"/>
  <c r="Y591"/>
  <c r="AE591"/>
  <c r="Y592"/>
  <c r="AF593"/>
  <c r="Z595"/>
  <c r="U595"/>
  <c r="U596"/>
  <c r="U597"/>
  <c r="Z597"/>
  <c r="AA598"/>
  <c r="Z598" s="1"/>
  <c r="AA599"/>
  <c r="Z601"/>
  <c r="U601"/>
  <c r="U602"/>
  <c r="Z604"/>
  <c r="U604"/>
  <c r="U605"/>
  <c r="U606"/>
  <c r="AC606"/>
  <c r="AA608"/>
  <c r="AB609"/>
  <c r="AA609" s="1"/>
  <c r="Y615"/>
  <c r="AA623"/>
  <c r="AF623"/>
  <c r="Y623"/>
  <c r="AE623"/>
  <c r="Y624"/>
  <c r="AF625"/>
  <c r="Z627"/>
  <c r="U627"/>
  <c r="U628"/>
  <c r="U629"/>
  <c r="Z629"/>
  <c r="AA630"/>
  <c r="Z630" s="1"/>
  <c r="AA631"/>
  <c r="Z633"/>
  <c r="U633"/>
  <c r="U634"/>
  <c r="Z636"/>
  <c r="U636"/>
  <c r="U637"/>
  <c r="U638"/>
  <c r="AC638"/>
  <c r="AA640"/>
  <c r="AB641"/>
  <c r="AA641" s="1"/>
  <c r="Y647"/>
  <c r="AE649"/>
  <c r="Y650"/>
  <c r="Y651"/>
  <c r="AF651"/>
  <c r="AA652"/>
  <c r="AF652"/>
  <c r="Y652"/>
  <c r="AE652"/>
  <c r="Y653"/>
  <c r="U655"/>
  <c r="Z655"/>
  <c r="Z656"/>
  <c r="AF657"/>
  <c r="Y657"/>
  <c r="V658"/>
  <c r="U658" s="1"/>
  <c r="AC658"/>
  <c r="AA660"/>
  <c r="V662"/>
  <c r="U662" s="1"/>
  <c r="AD662"/>
  <c r="U675"/>
  <c r="Z675"/>
  <c r="Z676"/>
  <c r="Y677"/>
  <c r="AF677"/>
  <c r="Z679"/>
  <c r="U679"/>
  <c r="U680"/>
  <c r="U681"/>
  <c r="U682"/>
  <c r="AC682"/>
  <c r="AA683"/>
  <c r="Z685"/>
  <c r="U685"/>
  <c r="U686"/>
  <c r="AC686"/>
  <c r="AA695"/>
  <c r="AF695"/>
  <c r="Y695"/>
  <c r="AE695"/>
  <c r="Y696"/>
  <c r="AF697"/>
  <c r="Y698"/>
  <c r="Z699"/>
  <c r="Y700"/>
  <c r="AF700"/>
  <c r="AA701"/>
  <c r="AF701"/>
  <c r="Y701"/>
  <c r="AE701"/>
  <c r="AE702"/>
  <c r="AA702"/>
  <c r="Z702" s="1"/>
  <c r="U703"/>
  <c r="U704"/>
  <c r="Z704"/>
  <c r="AE705"/>
  <c r="Z705"/>
  <c r="V706"/>
  <c r="U706" s="1"/>
  <c r="AC706"/>
  <c r="AA709"/>
  <c r="W711"/>
  <c r="AD711"/>
  <c r="W714"/>
  <c r="X715"/>
  <c r="AD715"/>
  <c r="X716"/>
  <c r="AD716"/>
  <c r="W717"/>
  <c r="AD717"/>
  <c r="AE718"/>
  <c r="Y719"/>
  <c r="X721"/>
  <c r="AE721"/>
  <c r="AE722"/>
  <c r="AA722"/>
  <c r="Z722" s="1"/>
  <c r="U723"/>
  <c r="U724"/>
  <c r="Z724"/>
  <c r="AE725"/>
  <c r="V726"/>
  <c r="U726" s="1"/>
  <c r="AC726"/>
  <c r="X730"/>
  <c r="X732"/>
  <c r="AD732"/>
  <c r="X733"/>
  <c r="AD733"/>
  <c r="W734"/>
  <c r="AA735"/>
  <c r="AF735"/>
  <c r="Y735"/>
  <c r="AE735"/>
  <c r="Y736"/>
  <c r="AF737"/>
  <c r="Z739"/>
  <c r="U739"/>
  <c r="U740"/>
  <c r="V741"/>
  <c r="U741" s="1"/>
  <c r="AA741"/>
  <c r="V742"/>
  <c r="U742" s="1"/>
  <c r="AD742"/>
  <c r="X746"/>
  <c r="AE746"/>
  <c r="Y747"/>
  <c r="X749"/>
  <c r="AD749"/>
  <c r="Y750"/>
  <c r="X750" s="1"/>
  <c r="Y751"/>
  <c r="AF751"/>
  <c r="AA752"/>
  <c r="AF752"/>
  <c r="Y752"/>
  <c r="AE752"/>
  <c r="Y753"/>
  <c r="Z756"/>
  <c r="U756"/>
  <c r="V757"/>
  <c r="U757" s="1"/>
  <c r="W759"/>
  <c r="AD759"/>
  <c r="AF762"/>
  <c r="AA763"/>
  <c r="AF763"/>
  <c r="Y763"/>
  <c r="AE763"/>
  <c r="Y764"/>
  <c r="Y766"/>
  <c r="X766" s="1"/>
  <c r="Z767"/>
  <c r="Y768"/>
  <c r="AF768"/>
  <c r="Y769"/>
  <c r="AA770"/>
  <c r="Z770" s="1"/>
  <c r="AA771"/>
  <c r="V773"/>
  <c r="U773" s="1"/>
  <c r="AC773"/>
  <c r="X775"/>
  <c r="AD775"/>
  <c r="W776"/>
  <c r="AD776"/>
  <c r="AE777"/>
  <c r="Y778"/>
  <c r="Y779"/>
  <c r="AF779"/>
  <c r="AA780"/>
  <c r="AF780"/>
  <c r="Y780"/>
  <c r="AE780"/>
  <c r="Y781"/>
  <c r="U783"/>
  <c r="Z783"/>
  <c r="Z784"/>
  <c r="AF785"/>
  <c r="Y785"/>
  <c r="U786"/>
  <c r="AA786"/>
  <c r="Z786" s="1"/>
  <c r="Z787"/>
  <c r="U787"/>
  <c r="U788"/>
  <c r="V789"/>
  <c r="U789" s="1"/>
  <c r="AA789"/>
  <c r="V790"/>
  <c r="U790" s="1"/>
  <c r="AD790"/>
  <c r="W792"/>
  <c r="AC792"/>
  <c r="X794"/>
  <c r="AE794"/>
  <c r="Y795"/>
  <c r="X797"/>
  <c r="AD797"/>
  <c r="Y798"/>
  <c r="X798" s="1"/>
  <c r="Y799"/>
  <c r="AF799"/>
  <c r="AA800"/>
  <c r="AF800"/>
  <c r="Y800"/>
  <c r="AE800"/>
  <c r="Y801"/>
  <c r="Z804"/>
  <c r="U804"/>
  <c r="V805"/>
  <c r="U805" s="1"/>
  <c r="W807"/>
  <c r="AD807"/>
  <c r="AF810"/>
  <c r="AA811"/>
  <c r="AF811"/>
  <c r="Y811"/>
  <c r="AE811"/>
  <c r="Y812"/>
  <c r="Y814"/>
  <c r="X814" s="1"/>
  <c r="Z815"/>
  <c r="Y816"/>
  <c r="AF816"/>
  <c r="Y817"/>
  <c r="AA818"/>
  <c r="Z818" s="1"/>
  <c r="AA819"/>
  <c r="V821"/>
  <c r="U821" s="1"/>
  <c r="AC821"/>
  <c r="W822"/>
  <c r="AD822"/>
  <c r="X823"/>
  <c r="AD823"/>
  <c r="W824"/>
  <c r="AD824"/>
  <c r="AE825"/>
  <c r="Y826"/>
  <c r="Y827"/>
  <c r="AF827"/>
  <c r="AA828"/>
  <c r="AF828"/>
  <c r="Y828"/>
  <c r="AE828"/>
  <c r="Y829"/>
  <c r="U831"/>
  <c r="Z831"/>
  <c r="Z832"/>
  <c r="AF833"/>
  <c r="Y833"/>
  <c r="V834"/>
  <c r="U834" s="1"/>
  <c r="AC834"/>
  <c r="V835"/>
  <c r="AC835"/>
  <c r="AA836"/>
  <c r="Z837"/>
  <c r="X839"/>
  <c r="AD839"/>
  <c r="X840"/>
  <c r="AD840"/>
  <c r="W841"/>
  <c r="Y842"/>
  <c r="Z843"/>
  <c r="Y844"/>
  <c r="AF844"/>
  <c r="AA845"/>
  <c r="AF845"/>
  <c r="Y845"/>
  <c r="AE845"/>
  <c r="AE846"/>
  <c r="AA846"/>
  <c r="Z846" s="1"/>
  <c r="U847"/>
  <c r="U848"/>
  <c r="Z848"/>
  <c r="AE849"/>
  <c r="Z849"/>
  <c r="V850"/>
  <c r="U850" s="1"/>
  <c r="AC850"/>
  <c r="W851"/>
  <c r="AC851"/>
  <c r="V852"/>
  <c r="AC852"/>
  <c r="W853"/>
  <c r="X856"/>
  <c r="AD856"/>
  <c r="X857"/>
  <c r="Z858"/>
  <c r="AF858"/>
  <c r="Y858"/>
  <c r="U859"/>
  <c r="Z859"/>
  <c r="Z860"/>
  <c r="Y861"/>
  <c r="AF861"/>
  <c r="Z863"/>
  <c r="U863"/>
  <c r="U864"/>
  <c r="U865"/>
  <c r="V866"/>
  <c r="U866" s="1"/>
  <c r="AD866"/>
  <c r="W868"/>
  <c r="AC868"/>
  <c r="W869"/>
  <c r="AE870"/>
  <c r="Y871"/>
  <c r="Y872"/>
  <c r="AF872"/>
  <c r="AE874"/>
  <c r="U875"/>
  <c r="U876"/>
  <c r="Z876"/>
  <c r="AE877"/>
  <c r="Z877"/>
  <c r="U878"/>
  <c r="AC878"/>
  <c r="W879"/>
  <c r="AC879"/>
  <c r="V880"/>
  <c r="AC880"/>
  <c r="AA881"/>
  <c r="AB882"/>
  <c r="AA882" s="1"/>
  <c r="Z882" s="1"/>
  <c r="X884"/>
  <c r="AD884"/>
  <c r="Y885"/>
  <c r="U887"/>
  <c r="Z888"/>
  <c r="U888"/>
  <c r="U889"/>
  <c r="V891"/>
  <c r="AC891"/>
  <c r="AA892"/>
  <c r="AB893"/>
  <c r="AA893" s="1"/>
  <c r="X895"/>
  <c r="AD895"/>
  <c r="X896"/>
  <c r="AD896"/>
  <c r="W897"/>
  <c r="AD897"/>
  <c r="Z899"/>
  <c r="Y900"/>
  <c r="AF900"/>
  <c r="AA902"/>
  <c r="Z902" s="1"/>
  <c r="V903"/>
  <c r="W904"/>
  <c r="AC904"/>
  <c r="V905"/>
  <c r="X907"/>
  <c r="AD907"/>
  <c r="W908"/>
  <c r="AD908"/>
  <c r="Y910"/>
  <c r="X910" s="1"/>
  <c r="Y911"/>
  <c r="AF911"/>
  <c r="AA912"/>
  <c r="AF912"/>
  <c r="Y912"/>
  <c r="AE912"/>
  <c r="Y913"/>
  <c r="Z916"/>
  <c r="U916"/>
  <c r="V917"/>
  <c r="U917" s="1"/>
  <c r="W919"/>
  <c r="X920"/>
  <c r="AD920"/>
  <c r="X921"/>
  <c r="AF922"/>
  <c r="AA923"/>
  <c r="AF923"/>
  <c r="Y923"/>
  <c r="AE923"/>
  <c r="Y924"/>
  <c r="AF925"/>
  <c r="Z927"/>
  <c r="U927"/>
  <c r="U928"/>
  <c r="U929"/>
  <c r="Z929"/>
  <c r="V933"/>
  <c r="U933" s="1"/>
  <c r="AE933"/>
  <c r="AA934"/>
  <c r="Z934" s="1"/>
  <c r="Y935"/>
  <c r="Z936"/>
  <c r="AF936"/>
  <c r="AF937"/>
  <c r="AD937"/>
  <c r="AC939"/>
  <c r="Y940"/>
  <c r="AE941"/>
  <c r="U942"/>
  <c r="AF942"/>
  <c r="Y944"/>
  <c r="V945"/>
  <c r="V949"/>
  <c r="U949" s="1"/>
  <c r="AE949"/>
  <c r="AA950"/>
  <c r="Z950" s="1"/>
  <c r="Y951"/>
  <c r="Z952"/>
  <c r="AF952"/>
  <c r="AF953"/>
  <c r="AD953"/>
  <c r="AC955"/>
  <c r="Y956"/>
  <c r="AE957"/>
  <c r="V958"/>
  <c r="U958" s="1"/>
  <c r="AF958"/>
  <c r="V961"/>
  <c r="V963"/>
  <c r="Z967"/>
  <c r="U968"/>
  <c r="U973"/>
  <c r="V981"/>
  <c r="U981" s="1"/>
  <c r="V990"/>
  <c r="U990" s="1"/>
  <c r="V998"/>
  <c r="U998" s="1"/>
  <c r="U1003"/>
  <c r="U1008"/>
  <c r="U1011"/>
  <c r="AD793"/>
  <c r="W793"/>
  <c r="AC809"/>
  <c r="AB809" s="1"/>
  <c r="AA809" s="1"/>
  <c r="V809"/>
  <c r="AC819"/>
  <c r="X819"/>
  <c r="AC836"/>
  <c r="X836"/>
  <c r="AD838"/>
  <c r="X838"/>
  <c r="AD853"/>
  <c r="Y853"/>
  <c r="AC854"/>
  <c r="W854"/>
  <c r="AC869"/>
  <c r="X869"/>
  <c r="AC881"/>
  <c r="X881"/>
  <c r="AC892"/>
  <c r="X892"/>
  <c r="AD894"/>
  <c r="W894"/>
  <c r="AD903"/>
  <c r="X903"/>
  <c r="AC905"/>
  <c r="W905"/>
  <c r="AC945"/>
  <c r="X945"/>
  <c r="W945"/>
  <c r="AC961"/>
  <c r="X961"/>
  <c r="W961"/>
  <c r="AC963"/>
  <c r="X963"/>
  <c r="W963"/>
  <c r="AF967"/>
  <c r="AE967"/>
  <c r="AC993"/>
  <c r="X993"/>
  <c r="W993"/>
  <c r="W1002"/>
  <c r="V1002"/>
  <c r="Y1006"/>
  <c r="AC1006"/>
  <c r="W1006"/>
  <c r="AD1006"/>
  <c r="X1006"/>
  <c r="AF787"/>
  <c r="AE788"/>
  <c r="U792"/>
  <c r="U793"/>
  <c r="AC793"/>
  <c r="AB793" s="1"/>
  <c r="AA793" s="1"/>
  <c r="Z803"/>
  <c r="AF804"/>
  <c r="Z805"/>
  <c r="AA807"/>
  <c r="U809"/>
  <c r="AD809"/>
  <c r="U819"/>
  <c r="Z819"/>
  <c r="Z820"/>
  <c r="Z821"/>
  <c r="V822"/>
  <c r="U822" s="1"/>
  <c r="AC822"/>
  <c r="AA824"/>
  <c r="U835"/>
  <c r="U836"/>
  <c r="Z836"/>
  <c r="V838"/>
  <c r="U838" s="1"/>
  <c r="AC838"/>
  <c r="AE847"/>
  <c r="U851"/>
  <c r="U852"/>
  <c r="V853"/>
  <c r="U853" s="1"/>
  <c r="V854"/>
  <c r="U854" s="1"/>
  <c r="AD854"/>
  <c r="AF863"/>
  <c r="AE864"/>
  <c r="U868"/>
  <c r="V869"/>
  <c r="U869" s="1"/>
  <c r="AE875"/>
  <c r="U879"/>
  <c r="U880"/>
  <c r="U881"/>
  <c r="Z881"/>
  <c r="AF888"/>
  <c r="Z889"/>
  <c r="Y889" s="1"/>
  <c r="U891"/>
  <c r="U892"/>
  <c r="Z892"/>
  <c r="Z893"/>
  <c r="U894"/>
  <c r="AC894"/>
  <c r="AA897"/>
  <c r="U903"/>
  <c r="U904"/>
  <c r="U905"/>
  <c r="AA908"/>
  <c r="Z915"/>
  <c r="AF916"/>
  <c r="Z917"/>
  <c r="AA919"/>
  <c r="AF927"/>
  <c r="AE928"/>
  <c r="U945"/>
  <c r="U961"/>
  <c r="U963"/>
  <c r="Z968"/>
  <c r="AA971"/>
  <c r="Z972"/>
  <c r="AF972"/>
  <c r="AF973"/>
  <c r="AD973"/>
  <c r="V975"/>
  <c r="AD975"/>
  <c r="X978"/>
  <c r="AA979"/>
  <c r="Z980"/>
  <c r="AF980"/>
  <c r="AF981"/>
  <c r="AD981"/>
  <c r="V983"/>
  <c r="Z985"/>
  <c r="Y985" s="1"/>
  <c r="V988"/>
  <c r="AD988"/>
  <c r="X992"/>
  <c r="U993"/>
  <c r="V996"/>
  <c r="AD996"/>
  <c r="AB999"/>
  <c r="AA999" s="1"/>
  <c r="U1002"/>
  <c r="AD1002"/>
  <c r="Z1003"/>
  <c r="V1006"/>
  <c r="U1006" s="1"/>
  <c r="AD1008"/>
  <c r="AD1011"/>
  <c r="AE1018"/>
  <c r="AF1018"/>
  <c r="U932"/>
  <c r="Y932"/>
  <c r="AD932"/>
  <c r="AE934"/>
  <c r="U936"/>
  <c r="Y936"/>
  <c r="AD936"/>
  <c r="AA940"/>
  <c r="U943"/>
  <c r="Y943"/>
  <c r="AD943"/>
  <c r="AA945"/>
  <c r="U948"/>
  <c r="Y948"/>
  <c r="AD948"/>
  <c r="AE950"/>
  <c r="U952"/>
  <c r="Y952"/>
  <c r="AD952"/>
  <c r="AA956"/>
  <c r="U959"/>
  <c r="Y959"/>
  <c r="AD959"/>
  <c r="AA961"/>
  <c r="AE962"/>
  <c r="AA963"/>
  <c r="V965"/>
  <c r="U965" s="1"/>
  <c r="U967"/>
  <c r="Y967"/>
  <c r="AA968"/>
  <c r="U972"/>
  <c r="Y972"/>
  <c r="AD972"/>
  <c r="AE974"/>
  <c r="AA975"/>
  <c r="U977"/>
  <c r="Y977"/>
  <c r="AD977"/>
  <c r="U980"/>
  <c r="Y980"/>
  <c r="AD980"/>
  <c r="AE982"/>
  <c r="U984"/>
  <c r="Y984"/>
  <c r="AD984"/>
  <c r="AA988"/>
  <c r="U991"/>
  <c r="Y991"/>
  <c r="AD991"/>
  <c r="AA993"/>
  <c r="AA996"/>
  <c r="U999"/>
  <c r="Y999"/>
  <c r="AA1000"/>
  <c r="AA1003"/>
  <c r="U1005"/>
  <c r="Y1005"/>
  <c r="AE1005"/>
  <c r="V1007"/>
  <c r="AA1008"/>
  <c r="U1010"/>
  <c r="Y1010"/>
  <c r="AE1010"/>
  <c r="AA1011"/>
  <c r="V1013"/>
  <c r="U1013" s="1"/>
  <c r="AE1013"/>
  <c r="X1014"/>
  <c r="AD1014"/>
  <c r="V1015"/>
  <c r="AF1015"/>
  <c r="V1017"/>
  <c r="AF1017"/>
  <c r="AA1018"/>
  <c r="Z1018" s="1"/>
  <c r="AA1004"/>
  <c r="U1007"/>
  <c r="Y1007"/>
  <c r="AD1007"/>
  <c r="AA1009"/>
  <c r="AA1012"/>
  <c r="W1014"/>
  <c r="AC1014"/>
  <c r="U1015"/>
  <c r="Y1015"/>
  <c r="U1017"/>
  <c r="V1014"/>
  <c r="U1014" s="1"/>
  <c r="Z1014"/>
  <c r="AA1016"/>
  <c r="W1018"/>
  <c r="AC1018"/>
  <c r="AD1018"/>
  <c r="X1018"/>
  <c r="Y1018"/>
  <c r="V1018"/>
  <c r="U231"/>
  <c r="Y231"/>
  <c r="U236"/>
  <c r="U255"/>
  <c r="Y255"/>
  <c r="U259"/>
  <c r="Y259"/>
  <c r="U264"/>
  <c r="U266"/>
  <c r="Y266"/>
  <c r="U272"/>
  <c r="U284"/>
  <c r="U300"/>
  <c r="U316"/>
  <c r="U332"/>
  <c r="U348"/>
  <c r="U364"/>
  <c r="U380"/>
  <c r="U396"/>
  <c r="U412"/>
  <c r="U428"/>
  <c r="U444"/>
  <c r="U460"/>
  <c r="U465"/>
  <c r="U467"/>
  <c r="Y467"/>
  <c r="U474"/>
  <c r="Y474"/>
  <c r="U481"/>
  <c r="U488"/>
  <c r="Y488"/>
  <c r="U491"/>
  <c r="Y491"/>
  <c r="U497"/>
  <c r="U504"/>
  <c r="Y504"/>
  <c r="U507"/>
  <c r="Y507"/>
  <c r="U513"/>
  <c r="U520"/>
  <c r="Y520"/>
  <c r="U523"/>
  <c r="Y523"/>
  <c r="U529"/>
  <c r="U536"/>
  <c r="Y536"/>
  <c r="U539"/>
  <c r="Y539"/>
  <c r="U545"/>
  <c r="U552"/>
  <c r="Y552"/>
  <c r="U555"/>
  <c r="Y555"/>
  <c r="U561"/>
  <c r="U568"/>
  <c r="Y568"/>
  <c r="U571"/>
  <c r="Y571"/>
  <c r="U577"/>
  <c r="U584"/>
  <c r="Y584"/>
  <c r="U587"/>
  <c r="Y587"/>
  <c r="U593"/>
  <c r="U600"/>
  <c r="Y600"/>
  <c r="U603"/>
  <c r="Y603"/>
  <c r="U609"/>
  <c r="U616"/>
  <c r="Y616"/>
  <c r="U619"/>
  <c r="Y619"/>
  <c r="U625"/>
  <c r="U632"/>
  <c r="Y632"/>
  <c r="U635"/>
  <c r="Y635"/>
  <c r="U641"/>
  <c r="U648"/>
  <c r="Y648"/>
  <c r="U656"/>
  <c r="Y656"/>
  <c r="U661"/>
  <c r="Y661"/>
  <c r="U663"/>
  <c r="Y663"/>
  <c r="U666"/>
  <c r="U669"/>
  <c r="Y669"/>
  <c r="U671"/>
  <c r="Y671"/>
  <c r="U676"/>
  <c r="Y676"/>
  <c r="U684"/>
  <c r="Y684"/>
  <c r="U691"/>
  <c r="Y691"/>
  <c r="U697"/>
  <c r="U699"/>
  <c r="Y699"/>
  <c r="U705"/>
  <c r="U712"/>
  <c r="Y712"/>
  <c r="U720"/>
  <c r="Y720"/>
  <c r="U731"/>
  <c r="Y731"/>
  <c r="U737"/>
  <c r="U743"/>
  <c r="Y743"/>
  <c r="U748"/>
  <c r="Y748"/>
  <c r="U755"/>
  <c r="Y755"/>
  <c r="U760"/>
  <c r="Y760"/>
  <c r="U762"/>
  <c r="U765"/>
  <c r="Y765"/>
  <c r="U767"/>
  <c r="Y767"/>
  <c r="U772"/>
  <c r="Y772"/>
  <c r="U784"/>
  <c r="Y784"/>
  <c r="U791"/>
  <c r="Y791"/>
  <c r="U796"/>
  <c r="Y796"/>
  <c r="U803"/>
  <c r="Y803"/>
  <c r="U808"/>
  <c r="Y808"/>
  <c r="U810"/>
  <c r="U813"/>
  <c r="Y813"/>
  <c r="U815"/>
  <c r="Y815"/>
  <c r="U820"/>
  <c r="Y820"/>
  <c r="U832"/>
  <c r="Y832"/>
  <c r="U843"/>
  <c r="Y843"/>
  <c r="U849"/>
  <c r="U855"/>
  <c r="Y855"/>
  <c r="U860"/>
  <c r="Y860"/>
  <c r="U867"/>
  <c r="Y867"/>
  <c r="U874"/>
  <c r="U877"/>
  <c r="V882"/>
  <c r="U882" s="1"/>
  <c r="U883"/>
  <c r="Y883"/>
  <c r="U890"/>
  <c r="U893"/>
  <c r="V898"/>
  <c r="U898" s="1"/>
  <c r="U899"/>
  <c r="Y899"/>
  <c r="U906"/>
  <c r="U909"/>
  <c r="U914"/>
  <c r="U915"/>
  <c r="Y915"/>
  <c r="U922"/>
  <c r="U925"/>
  <c r="V930"/>
  <c r="U930" s="1"/>
  <c r="U931"/>
  <c r="Y931"/>
  <c r="U938"/>
  <c r="U941"/>
  <c r="V946"/>
  <c r="U946" s="1"/>
  <c r="U947"/>
  <c r="Y947"/>
  <c r="U954"/>
  <c r="U957"/>
  <c r="U962"/>
  <c r="U964"/>
  <c r="Y964"/>
  <c r="U971"/>
  <c r="Y971"/>
  <c r="U976"/>
  <c r="Y976"/>
  <c r="U979"/>
  <c r="Y979"/>
  <c r="U986"/>
  <c r="U989"/>
  <c r="U994"/>
  <c r="U1004"/>
  <c r="Y1004"/>
  <c r="U1009"/>
  <c r="Y1009"/>
  <c r="U1012"/>
  <c r="Y1012"/>
  <c r="W1015"/>
  <c r="W1017"/>
  <c r="U1018"/>
</calcChain>
</file>

<file path=xl/sharedStrings.xml><?xml version="1.0" encoding="utf-8"?>
<sst xmlns="http://schemas.openxmlformats.org/spreadsheetml/2006/main" count="6948" uniqueCount="2629">
  <si>
    <t>PORT CODE</t>
  </si>
  <si>
    <t>DATE</t>
  </si>
  <si>
    <t>IEC</t>
  </si>
  <si>
    <t>HS CODE</t>
  </si>
  <si>
    <t>GOODS DESCRIPTION</t>
  </si>
  <si>
    <t>Master category</t>
  </si>
  <si>
    <t>Model Name</t>
  </si>
  <si>
    <t>Model Number</t>
  </si>
  <si>
    <t>Capacity</t>
  </si>
  <si>
    <t>Qty</t>
  </si>
  <si>
    <t>Unit of measure</t>
  </si>
  <si>
    <t>Price</t>
  </si>
  <si>
    <t>QUANTITY</t>
  </si>
  <si>
    <t>UNIT</t>
  </si>
  <si>
    <t>UNIT PRICE_INR</t>
  </si>
  <si>
    <t>TOTAL VALUE_INR</t>
  </si>
  <si>
    <t>UNIT PRICE_USD</t>
  </si>
  <si>
    <t>TOTAL VALUE_USD</t>
  </si>
  <si>
    <t>DUTY PAID_INR</t>
  </si>
  <si>
    <t>INNSA1</t>
  </si>
  <si>
    <t>TH5170 STEEL CUTLERY HOLDER (QTY:600 PCS/USD 2.03 PER PCS) TH5170 STEEL CUTLERY HOLDER (QTY:600 PCS/USD 2.03 PER PCS)</t>
  </si>
  <si>
    <t>KGS</t>
  </si>
  <si>
    <t>8001-2 STEEL SCRUBBER 2PCS SET (QTY: 336000 SETS/USD 0.139 PER SETS)8001-2 STEEL SCRUBBER 2PCS SET (QTY: 336000 SETS/USD 0.139 P</t>
  </si>
  <si>
    <t>MILD STEEL MULTI FUNCTION CLOTH STAND (RYX-02-020) (QTY: 1,232 PCS/CNY:101 PER PCS)MILD STEEL MULTI FUNCTION CLOTH STAND (RYX-02-020) (QTY: 1,2</t>
  </si>
  <si>
    <t>SB-12 STEEL TEA STRAINER BIG (QTY 6336 PCS/USD 0.973 PER PCS)SB-12 STEEL TEA STRAINER BIG (QTY 6336 PCS/USD 0.973 PER PCS</t>
  </si>
  <si>
    <t>SB-12 STEEL TEA STRAINER BIG (QTY 43038 PCS/USD 0.9718 PER PCS)SB-12 STEEL TEA STRAINER BIG (QTY 43038 PCS/USD 0.9718 PER P</t>
  </si>
  <si>
    <t>STEEL HANGER WITH HOOK (SL-89) (QTY:70056 PCS/CNY:7.45 PER PCS)STEEL HANGER WITH HOOK (SL-89) (QTY:70056 PCS/:7.45</t>
  </si>
  <si>
    <t>STEEL HANGER 10PCS SET (AM-969) (QTY: 480 SET/USD 0.819 PERSET)STEEL HANGER 10PCS SET (AM-969) (QTY: 480 SET/USD 0.819 PER</t>
  </si>
  <si>
    <t>AM-967 STEEL FRUIT BASKET (QTY 400 PCS/USD 1.031 PER PCS) AM-967 STEEL FRUIT BASKET (QTY 400 PCS/USD 1.031 PER PCS)</t>
  </si>
  <si>
    <t>AM-966 STEEL FRUIT BASKET (QTY 400 PCS/USD 1.017 PER PCS) AM-966 STEEL FRUIT BASKET (QTY 400 PCS/USD 1.017 PER PCS)</t>
  </si>
  <si>
    <t>AM-965 STEEL SPOON &amp; FORK HOLDER (QTY 480 PCS/USD 0.734 PERPCS)AM-965 STEEL SPOON &amp; FORK HOLDER (QTY 480 PCS/USD 0.734 PER</t>
  </si>
  <si>
    <t>8001-2 STEEL SCRUBBER 2 PCS SET (QTY 336000 SETS/USD 0.139 PER SETS)8001-2 STEEL SCRUBBER 2 PCS SET (QTY 336000 SETS/USD 0.139 P</t>
  </si>
  <si>
    <t>OKS-4156 STEEL SCRUBBER 6PCS SET (QTY: 93360 PCS /USD 0.228PER PCS)OKS-4156 STEEL SCRUBBER 6PCS SET (QTY: 93360 PCS /USD 0.228</t>
  </si>
  <si>
    <t>8001-2 STEEL SCRUBBER 2PCS SET (QTY: 168000 SETS/USD 0.139 PER SETS)8001-2 STEEL SCRUBBER 2PCS SET (QTY: 168000 SETS/USD 0.139 P</t>
  </si>
  <si>
    <t>AM-321 STEEL DRAINER (QTY:28752 PCS/USD 0.7050 PER PCS) AM-321 STEEL DRAINER (QTY:28752 PCS/USD 0.7050 PER PCS)</t>
  </si>
  <si>
    <t>HOUSEHOLD STEEL HOOK 3PCS SET (2628) (QTY: 166608 SET/USD 0.36 PER SET)HOUSEHOLD STEEL HOOK 3PCS SET (2628) (QTY: 166608 SET/USD 0.</t>
  </si>
  <si>
    <t>NP-55 STEEL TEA STRAINER (QTY:50400 PCS/USD 0.2710 PER PCS) NP-55 STEEL TEA STRAINER (QTY:50400 PCS/USD 0.2710 PER PCS)</t>
  </si>
  <si>
    <t>HOUSEHOLD STEEL HOOK 3PCS SET (3888) (QTY:55,296 SET/USD:0.24 PER SET)HOUSEHOLD STEEL HOOK 3PCS SET (3888) (QTY:55,296 SET/USD:0.2</t>
  </si>
  <si>
    <t>SB-12 STEEL TEA STRAINER BIG (QTY:1026 PCS/USD 0.9770 PER PCS)SB-12 STEEL TEA STRAINER BIG (QTY:1026 PCS/USD 0.9770 PER PC</t>
  </si>
  <si>
    <t>HOUSEHOLD STEEL HOOK 3 PCS SET (2628) (QTY:432 SET/USD:0.360PER SET)HOUSEHOLD STEEL HOOK 3 PCS SET (2628) (QTY:432 SET/USD:0.360</t>
  </si>
  <si>
    <t>MILD STEEL MULTI FUNCTION CLOTH STAND (RYX-02-020) (QTY: 1232 PCS/CNY 101 PER PCS)MILD STEEL MULTI FUNCTION CLOTH STAND (RYX-02-020) (QTY: 123</t>
  </si>
  <si>
    <t>H2740 STEEL CUTLERY HOLDER (QTY:24960 PCS/ USD 1.46 PER PCS) H2740 STEEL CUTLERY HOLDER (QTY:24960 PCS/ USD 1.46 PER PCS)</t>
  </si>
  <si>
    <t>H2740 STEEL CUTLERY HOLDER (QTY:24960 PCS/ USD 1.46 PER PCS)H2740 STEEL CUTLERY HOLDER (QTY:24960 PCS/ USD 1.46 PER PCS</t>
  </si>
  <si>
    <t>HOUSEHOLD STEEL HOOK 3PCS SET (3888) (QTY:153600 SET/USD:0.24 PER SET)HOUSEHOLD STEEL HOOK 3PCS SET (3888) (QTY:153600 SET/USD:0.2</t>
  </si>
  <si>
    <t>MILD STEEL MULTI FUNCTION CLOTH STAND (RYX-02-020) (QTY:1,232 PCS/CNY:101.00 PER PCS)MILD STEEL MULTI FUNCTION CLOTH STAND (RYX-02-020) (QTY:1,23</t>
  </si>
  <si>
    <t>STEEL BASKET BIG (SY-845-4) (QTY:800 PCS/USD:0.9710 PER PCS) STEEL BASKET BIG (SY-845-4) (QTY:800 PCS/USD:0.9710 PER PCS)</t>
  </si>
  <si>
    <t>MILD STEEL MULTI FUNCTION CLOTH STAND (RYX-02-026-3S) (QTY:1696 PCS/CNY: 81.50 PER PCS)MILD STEEL MULTI FUNCTION CLOTH STAND (RYX-02-026-3S) (QTY</t>
  </si>
  <si>
    <t>SB-12 STEEL TEA STRAINER BIG (QTY:4842 PCS/USD 0.977 PER PCS)SB-12 STEEL TEA STRAINER BIG (QTY:4842 PCS/USD 0.977 PER PCS</t>
  </si>
  <si>
    <t>SY-845-4 STEEL BASKET BIG (QTY 37200 PCS/USD 0.9691 PER PCS) SY-845-4 STEEL BASKET BIG (QTY 37200 PCS/USD 0.9691 PER PCS)</t>
  </si>
  <si>
    <t>NP-55 STEEL TEA STRAINER (QTY:50400 PCS/USD 0.270 PER PCS) NP-55 STEEL TEA STRAINER (QTY:50400 PCS/USD 0.270 PER PCS)</t>
  </si>
  <si>
    <t>AM-321 STEEL DRAINER (QTY:21648 PCS/USD 0.702 PER PCS) AM-321 STEEL DRAINER (QTY:21648 PCS/USD 0.702 PER PCS)</t>
  </si>
  <si>
    <t>STEEL SALT BOTTLE (NP-19) (QTY: 36180 PC/USD 0.446 PER PC) STEEL SALT BOTTLE (NP-19) (QTY: 36180 PC/USD 0.446 PER PC)</t>
  </si>
  <si>
    <t>STEEL SCRUBBER 6PCS SET (OKS-4156) (QTY:98,400 SET/USD:0.228PER SET)STEEL SCRUBBER 6PCS SET (OKS-4156) (QTY:98,400 SET/USD:0.228</t>
  </si>
  <si>
    <t>STEEL SCRUBBER (8001-12) (QTY:263520 PCS/USD:0.078 PER PCS) STEEL SCRUBBER (8001-12) (QTY:263520 PCS/USD:0.078 PER PCS)</t>
  </si>
  <si>
    <t>STEEL SCRUBBER 6 PCS SET (GT001) (QTY:1260 PCS/USD:0.238 PERPCS)STEEL SCRUBBER 6 PCS SET (GT001) (QTY:1260 PCS/USD:0.238 PER</t>
  </si>
  <si>
    <t>STEEL SPRINKLER (AM-430) (QTY: 30072 PCS/USD 0.578 PER PCS) STEEL SPRINKLER (AM-430) (QTY: 30072 PCS/USD 0.578 PER PCS)</t>
  </si>
  <si>
    <t>STEEL SALT BOTTLE (NP-19) (QTY: 36000 PCS/USD 0.445 PER PCS) STEEL SALT BOTTLE (NP-19) (QTY: 36000 PCS/USD 0.445 PER PCS)</t>
  </si>
  <si>
    <t>STEEL BASKET SQUARE (SY-845-6) (QTY: 4400 PCS/USD 0.702 PERPCS)STEEL BASKET SQUARE (SY-845-6) (QTY: 4400 PCS/USD 0.702 PER</t>
  </si>
  <si>
    <t>STEEL SCRUBBER 2 PCS SET (8001-2) (QTY:336000 SET/USD:0.139PER SET)STEEL SCRUBBER 2 PCS SET (8001-2) (QTY:336000 SET/USD:0.139</t>
  </si>
  <si>
    <t>STEEL TEA STRAINER BIG (SB-12) (QTY:1,332 PCS/USD:0.973 PERPCS)STEEL TEA STRAINER BIG (SB-12) (QTY:1,332 PCS/USD:0.973 PER</t>
  </si>
  <si>
    <t>STEEL TEA STRAINER (NP-55) (QTY:1,00,800 PCS/USD:0.269 PER PCS)STEEL TEA STRAINER (NP-55) (QTY:1,00,800 PCS/USD:0.269 PER P</t>
  </si>
  <si>
    <t>STEEL BASKET SQUARE (SY-845-6) (QTY: 82,800 PCS/USD:0.7012 PCS)STEEL BASKET SQUARE (SY-845-6) (QTY: 82,800 PCS/USD:0.7012 P</t>
  </si>
  <si>
    <t>STEEL CUTLERY HOLDER (H2740) (QTY: 24960 NOS/USD 1.55 PER NOS)STEEL CUTLERY HOLDER (H2740) (QTY: 24960 NOS/USD 1.55 PER NO</t>
  </si>
  <si>
    <t>STEEL SCRUBBER 2 PCS SET (8001-2) (QTY:168000 SETS/USD:0.139PER PCS)STEEL SCRUBBER 2 PCS SET (8001-2) (QTY:168000 SETS/USD:0.139</t>
  </si>
  <si>
    <t>STEEL SPRINKLER (AM-430) (QTY: 2880 PCS/USD 0.579 PER PCS) STEEL SPRINKLER (AM-430) (QTY: 2880 PCS/USD 0.579 PER PCS)</t>
  </si>
  <si>
    <t>STEEL HAND BLENDER (SR-13) (QTY: 540 PCS/USD 0.337 PER PCS) STEEL HAND BLENDER (SR-13) (QTY: 540 PCS/USD 0.337 PER PCS)</t>
  </si>
  <si>
    <t>STEEL SALT BOTTLE (NP-19) (QTY: 6624 PCS/USD 0.446 PER PCS) STEEL SALT BOTTLE (NP-19) (QTY: 6624 PCS/USD 0.446 PER PCS)</t>
  </si>
  <si>
    <t>STEEL FILTER BALL WITH CHAIN (SR-10) (QTY: 540 PCS/USD 0.258PER PCS)STEEL FILTER BALL WITH CHAIN (SR-10) (QTY: 540 PCS/USD 0.25</t>
  </si>
  <si>
    <t>STEEL HANGER WITH HOOK (SL-89) (QTY: 70056 PCS/CNY 7.45 PERPCS)STEEL HANGER WITH HOOK (SL-89) (QTY: 70056 PCS/CNY 7.45 PER</t>
  </si>
  <si>
    <t>STEEL INFUSER (SR-20) (QTY: 360 PCS/USD 0.743 PER PCS) STEEL INFUSER (SR-20) (QTY: 360 PCS/USD 0.743 PER PCS)</t>
  </si>
  <si>
    <t>MILD STEEL MULTI FUNCTION CLOTH STAND (RYX-02-020) (QTY:1,232 PCS/ CNY:101 PER PCS)MILD STEEL MULTI FUNCTION CLOTH STAND (RYX-02-020) (QTY:1,23</t>
  </si>
  <si>
    <t>SB-12 STEEL TEA STRAINER BIG (QTY:44226 PCS/USD 0.975 PER PCS)SB-12 STEEL TEA STRAINER BIG (QTY:44226 PCS/USD 0.975 PER PC</t>
  </si>
  <si>
    <t>STEEL SCRUBBER 6PCS SET (OKS-4156) (QTY:98,400 PCS/USD:0.228PER PCS)STEEL SCRUBBER 6PCS SET (OKS-4156) (QTY:98,400 PCS/USD:0.228</t>
  </si>
  <si>
    <t>STEEL SCRUBBER 2PCS SET (8001-2) (QTY: 168000 SET/USD 0.142PER SET)STEEL SCRUBBER 2PCS SET (8001-2) (QTY: 168000 SET/USD 0.142</t>
  </si>
  <si>
    <t>STEEL SPRINKLER (AM-430) (QTY:528 PCS/USD:0.5776 PER PCS) STEEL SPRINKLER (AM-430) (QTY:528 PCS/USD:0.5776 PER PCS)</t>
  </si>
  <si>
    <t>STEEL CUTLERY HOLDER (H2740) (QTY:24960 NOS/USD:1.55 PER PCS)STEEL CUTLERY HOLDER (H2740) (QTY:24960 NOS/USD:1.55 PER PCS</t>
  </si>
  <si>
    <t>STEEL SPRINKLER (AM-430) (QTY: 76968 PCS/USD 0.578 PER PCS) STEEL SPRINKLER (AM-430) (QTY: 76968 PCS/USD 0.578 PER PCS)</t>
  </si>
  <si>
    <t>STEEL SALT BOTTLE (NP-19) (QTY: 44100 PCS/USD 0.445 PER PCS) STEEL SALT BOTTLE (NP-19) (QTY: 44100 PCS/USD 0.445 PER PCS)</t>
  </si>
  <si>
    <t>STEEL TEA STRAINER BIG (SB-12) (QTY:12600 PCS/USD:0.986 PERPCS)STEEL TEA STRAINER BIG (SB-12) (QTY:12600 PCS/USD:0.986 PER</t>
  </si>
  <si>
    <t>STEEL DRAINER (AM-321) (QTY:50,856 PCS/USD:0.712 PER PCS) STEEL DRAINER (AM-321) (QTY:50,856 PCS/USD:0.712 PER PCS)</t>
  </si>
  <si>
    <t>HOUSEHOLD STEEL HOOK 3PCS SET (2628) (QTY:1332 PKT/USD:0.370PER PKT)HOUSEHOLD STEEL HOOK 3PCS SET (2628) (QTY:1332 PKT/USD:0.370</t>
  </si>
  <si>
    <t>STEEL TEA STRAINER (NP-55) (QTY:50400 PCS/USD:0.277 PER PCS) STEEL TEA STRAINER (NP-55) (QTY:50400 PCS/USD:0.277 PER PCS)</t>
  </si>
  <si>
    <t>STEEL SCRUBBER 6PCS SET (OKS-4156) (QTY:98400 PCS/USD:0.238PER PCS)STEEL SCRUBBER 6PCS SET (OKS-4156) (QTY:98400 PCS/USD:0.238</t>
  </si>
  <si>
    <t>MILD STEEL MULTI FUNCTION CLOTH STAND (RYX-02-020) (QTY: 2464 NOS/USD 101 PER CNY)MILD STEEL MULTI FUNCTION CLOTH STAND (RYX-02-020) (QTY: 246</t>
  </si>
  <si>
    <t>MILD STEEL MULTI FUNCTION CLOTH STAND (RYX-02-026-3S) (QTY:848 NOS/CNY 81.50 PER NOS)MILD STEEL MULTI FUNCTION CLOTH STAND (RYX-02-026-3S) (QTY:</t>
  </si>
  <si>
    <t>STEEL SALT BOTTLE (NP-19) (QTY: 21924 PCS/USD 0.442 PER PCS) STEEL SALT BOTTLE (NP-19) (QTY: 21924 PCS/USD 0.442 PER PCS)</t>
  </si>
  <si>
    <t>STEEL TEA STRAINER BIG (SB-12) (QTY:12,600 PCS/USD:0.980 PERPCS)STEEL TEA STRAINER BIG (SB-12) (QTY:12,600 PCS/USD:0.980 PER</t>
  </si>
  <si>
    <t>STEEL DRAINER (AM-321) (QTY:49,944 PCS/USD:0.708 PER PCS) STEEL DRAINER (AM-321) (QTY:49,944 PCS/USD:0.708 PER PCS)</t>
  </si>
  <si>
    <t>STEEL TEA STRAINER (NP-55) (QTY:50,400 PCS/USD:0.275 PER PCS)STEEL TEA STRAINER (NP-55) (QTY:50,400 PCS/USD:0.275 PER PCS</t>
  </si>
  <si>
    <t>STEEL SCRUBBER (8001-12) (QTY:276048 PCS/USD:0.08 PER PCS) STEEL SCRUBBER (8001-12) (QTY:276048 PCS/USD:0.08 PER PCS)</t>
  </si>
  <si>
    <t>STEEL SPRINKLER (AM-430) (QTY: 21600 PC/USD 0.571 PER PC ) STEEL SPRINKLER (AM-430) (QTY: 21600 PC/USD 0.571 PER PC )</t>
  </si>
  <si>
    <t>STEEL SCRUBBER 6PCS SET (OKS-4156) (QTY: 94800 SET/USD 0.23PER SET)STEEL SCRUBBER 6PCS SET (OKS-4156) (QTY: 94800 SET/USD 0.23</t>
  </si>
  <si>
    <t>SS SCRUBBER 3PCS SET (SS410) (QTY:120720 SETS/USD:0.16 PER SET)SS SCRUBBER 3PCS SET (SS410) (QTY:120720 SETS/USD:0.16 PER S</t>
  </si>
  <si>
    <t>STEEL SPRINKLER (AM-430) (QTY: 19200 PCS/USD 0.5680 PER PCS) STEEL SPRINKLER (AM-430) (QTY: 19200 PCS/USD 0.5680 PER PCS)</t>
  </si>
  <si>
    <t>STEEL SALT BOTTLE (NP-19) (QTY:28152 PCS/USD 0.4370 PER PCS) STEEL SALT BOTTLE (NP-19) (QTY:28152 PCS/USD 0.4370 PER PCS)</t>
  </si>
  <si>
    <t>HOUSEHOLD STEEL HOOK 3PCS SET (2628) (QTY: 167940 SET/USD 0.37 PER SET)HOUSEHOLD STEEL HOOK 3PCS SET (2628) (QTY: 167940 SET/USD 0.</t>
  </si>
  <si>
    <t>STEEL BASKET BIG (SY-845-4) (QTY: 5232 PC/USD 1.004 PER PC) STEEL BASKET BIG (SY-845-4) (QTY: 5232 PC/USD 1.004 PER PC)</t>
  </si>
  <si>
    <t>SY-845-7 STEEL BASKET ROUND (QTY 50400 PCS/USD 0.5371 PER PCS)SY-845-7 STEEL BASKET ROUND (QTY 50400 PCS/USD 0.5371 PER PC</t>
  </si>
  <si>
    <t>SY-845-4 STEEL BASKET BIG (QTY 14768 PCS/USD 1.0055 PER PCS) SY-845-4 STEEL BASKET BIG (QTY 14768 PCS/USD 1.0055 PER PCS)</t>
  </si>
  <si>
    <t>RYX-02-026-3S MILD STEEL MULTI FUNCTION CLOTH STAND (QTY :848 NUM/CNY 81.50 PER NUM)RYX-02-026-3S MILD STEEL MULTI FUNCTION CLOTH STAND (QTY :84</t>
  </si>
  <si>
    <t>MILD STEEL MULTI FUNCTION CLOTH STAND (RYX-02-020) (QTY: 2464 PCS/CNY 101 PER PCS)MILD STEEL MULTI FUNCTION CLOTH STAND (RYX-02-020) (QTY: 246</t>
  </si>
  <si>
    <t>HOUSEHOLD STEEL HOOK 3PCS SET (3888) (QTY:6240 PCS/USD:0.255PER PCS)HOUSEHOLD STEEL HOOK 3PCS SET (3888) (QTY:6240 PCS/USD:0.255</t>
  </si>
  <si>
    <t>STEEL SCRUBBER 2PCS SET (8001-2) (QTY:168000 SETS/USD:0.142PER PCS)STEEL SCRUBBER 2PCS SET (8001-2) (QTY:168000 SETS/USD:0.142</t>
  </si>
  <si>
    <t>STEEL BASKET SMALL (SY-845-3) (QTY:8,260 PCS/USD:0.905 PER PCS)STEEL BASKET SMALL (SY-845-3) (QTY:8,260 PCS/USD:0.905 PER P</t>
  </si>
  <si>
    <t>STEEL FRUIT BASKET (SD1078-B) (QTY:20400 PCS/USD:0.844 PER PCS)STEEL FRUIT BASKET (SD1078-B) (QTY:20400 PCS/USD:0.844 PER P</t>
  </si>
  <si>
    <t>STEEL BASKET BIG (SY845-4) (QTY: 20000 PCS/USD 1.036 PER PCS)STEEL BASKET BIG (SY845-4) (QTY: 20000 PCS/USD 1.036 PER PCS</t>
  </si>
  <si>
    <t>STEEL BASKET SMALL (SY-845-3) (QTY: 11740 PCS/USD 0.905 PERPCS)STEEL BASKET SMALL (SY-845-3) (QTY: 11740 PCS/USD 0.905 PER</t>
  </si>
  <si>
    <t>STEEL BASKET SQUARE (SY-845-6) (QTY: 20000 PCS/USD 0.741 PERPCS)STEEL BASKET SQUARE (SY-845-6) (QTY: 20000 PCS/USD 0.741 PER</t>
  </si>
  <si>
    <t>STEEL HANGER WITH HOOK (SL-89) (QTY:70056 PCS/CNY:7.45 PER PCS)STEEL HANGER WITH HOOK (SL-89) (QTY:70056 PCS/CNY:7.45 PER P</t>
  </si>
  <si>
    <t>STEEL SCRUBBER 6PCS SET (OKS-4156) (QTY: 98400 SET/USD 0.238PER SET)STEEL SCRUBBER 6PCS SET (OKS-4156) (QTY: 98400 SET/USD 0.238</t>
  </si>
  <si>
    <t>RYX-02-026-3S MILD STEEL MULTI FUNCTION CLOTH STAND (QTY :1696 NUM/CNY 81.50 PER NUM)RYX-02-026-3S MILD STEEL MULTI FUNCTION CLOTH STAND (QTY :16</t>
  </si>
  <si>
    <t>STEEL SPRINKLER (AM-430) (QTY: 24000 PCS/USD 0.574 PER PCS) STEEL SPRINKLER (AM-430) (QTY: 24000 PCS/USD 0.574 PER PCS)</t>
  </si>
  <si>
    <t>STEEL SPRINKLER (AM-430) (QTY: 26400 PC/USD 0.573 PER PCS) STEEL SPRINKLER (AM-430) (QTY: 26400 PC/USD 0.573 PER PCS)</t>
  </si>
  <si>
    <t>RYX-02-020 MILD STEEL MULTI FUNCTION CLOTH STAND (QTY :4928NUM/CNY 101.00 PER NUM)RYX-02-020 MILD STEEL MULTI FUNCTION CLOTH STAND (QTY :4928</t>
  </si>
  <si>
    <t>STEEL SCRUBBER 2PCS SET (8001-2) (QTY:168000 SETS/USD:0.142PER SET)STEEL SCRUBBER 2PCS SET (8001-2) (QTY:168000 SETS/USD:0.142</t>
  </si>
  <si>
    <t>STEEL CUTLERY HOLDER (H2740) (QTY: 10008 PCS/USD 1.72 PER PCS)STEEL CUTLERY HOLDER (H2740) (QTY: 10008 PCS/USD 1.72 PER P</t>
  </si>
  <si>
    <t>STEEL SCRUBBER 2 PCS SET (8001-2) (QTY:168000 SETS/USD:0.142PER SETS)STEEL SCRUBBER 2 PCS SET (8001-2) (QTY:168000 SETS/USD:0.142</t>
  </si>
  <si>
    <t>STEEL ROUND CONTAINER (6856) (QTY: 51768 PCS/USD 0.55 PER SET)STEEL ROUND CONTAINER (6856) (QTY: 51768 PCS/USD 0.55 PER SE</t>
  </si>
  <si>
    <t>SS SCRUBBER 3PCS SET (SS410) (QTY: 120240 SET/USD 0.16 PER SET)SS SCRUBBER 3PCS SET (SS410) (QTY: 120240 SET/USD 0.16 PER S</t>
  </si>
  <si>
    <t>STEEL LUNCH BOX SMALL (6587) (QTY: 43560 PCS/USD 1.37 PER PCS)STEEL LUNCH BOX SMALL (6587) (QTY: 43560 PCS/USD 1.37 PER P</t>
  </si>
  <si>
    <t>STEEL ROUND CONTAINER (6856) (QTY: 62820 PCS/USD 0.55 PER PCS)STEEL ROUND CONTAINER (6856) (QTY: 62820 PCS/USD 0.55 PER P</t>
  </si>
  <si>
    <t>STEEL LUNCH BOX (6561) (QTY: 41580 PCS/USD 2.15 PER PCS) STEEL LUNCH BOX (6561) (QTY: 41580 PCS/USD 2.15 PER PCS)</t>
  </si>
  <si>
    <t>STEEL ROUND CONTAINER (6857) (QTY: 137280 PCS/USD 0.69 PERPCS)STEEL ROUND CONTAINER (6857) (QTY: 137280 PCS/USD 0.69 PER</t>
  </si>
  <si>
    <t>STEEL LUNCH BOX 3LAYER (8505) (QTY: 33300 PCS/USD 3.07 PERPCS)STEEL LUNCH BOX 3LAYER (8505) (QTY: 33300 PCS/USD 3.07 PER</t>
  </si>
  <si>
    <t>STEEL RECTANGLE CONTAINER BIG (6578) (QTY: 12852 PCS/USD 1.53 PER PCS)STEEL RECTANGLE CONTAINER BIG (6578) (QTY: 12852 PCS/USD 1.</t>
  </si>
  <si>
    <t>HOUSEHOLD STEEL HOOK 3 PCS SET (3888) (QTY:206928 SET/USD:0.255 PER SET)HOUSEHOLD STEEL HOOK 3 PCS SET (3888) (QTY:206928 SET/USD:0.</t>
  </si>
  <si>
    <t>STEEL LUNCH BOX (6527) (QTY: 25044 PCS/USD 1.73 PER PCS) STEEL LUNCH BOX (6527) (QTY: 25044 PCS/USD 1.73 PER PCS)</t>
  </si>
  <si>
    <t>STEEL RECTANGLE CONTAINER LARGE (6862) (QTY: 43644 PCS/USD1.29 PER PCS)STEEL RECTANGLE CONTAINER LARGE (6862) (QTY: 43644 PCS/USD</t>
  </si>
  <si>
    <t>HOUSEHOLD STEEL HOOK 3PCS SET (2628) (QTY: 164808 SET/USD 0.370 PER SET)HOUSEHOLD STEEL HOOK 3PCS SET (2628) (QTY: 164808 SET/USD 0.</t>
  </si>
  <si>
    <t>SB-12 STEEL TEA STRAINER BIG (QTY: 23130 PCS/ USD 0.9890 PERPCS)SB-12 STEEL TEA STRAINER BIG (QTY: 23130 PCS/ USD 0.9890 PER</t>
  </si>
  <si>
    <t>STEEL HANGER WITH HOOK (SM1168) (QTY: 57792 NOS/USD 1.23 PERNOS)STEEL HANGER WITH HOOK (SM1168) (QTY: 57792 NOS/USD 1.23 PER</t>
  </si>
  <si>
    <t>AM-321 STEEL DRAINER(QTY:16560 PCS/USD 0.7142 PER PCS) AM-321 STEEL DRAINER(QTY:16560 PCS/USD 0.7142 PER PCS)</t>
  </si>
  <si>
    <t>STEEL LUNCH BOX 2 LAYER (8504) (QTY: 21660 PCS /USD 2.12 PERPCS)STEEL LUNCH BOX 2 LAYER (8504) (QTY: 21660 PCS /USD 2.12 PER</t>
  </si>
  <si>
    <t>STEEL LUNCH BOX (6561) (QTY: 21780 PCS /USD 2.15 PER PCS) STEEL LUNCH BOX (6561) (QTY: 21780 PCS /USD 2.15 PER PCS)</t>
  </si>
  <si>
    <t>STEEL LUNCH BOX SMALL (6587) (QTY: 54648 PCS /USD 1.37 PER PCS)STEEL LUNCH BOX SMALL (6587) (QTY: 54648 PCS /USD 1.37 PER P</t>
  </si>
  <si>
    <t>STEEL SCRUBBER (8001-12) (QTY: 269568 NOS/USD: 0.078 PER NOS)STEEL SCRUBBER (8001-12) (QTY: 269568 NOS/USD: 0.078 PER NOS</t>
  </si>
  <si>
    <t>STEEL LUNCH BOX 2 LAYER (8504) (QTY : 22500 PCS / USD : 2.12PER PCS)STEEL LUNCH BOX 2 LAYER (8504) (QTY : 22500 PCS / USD : 2.12</t>
  </si>
  <si>
    <t>STEEL RECTANGLE CONTAINER LARGE (6862) (QTY : 42552 PCS / USD : 1.29 PER PCS)STEEL RECTANGLE CONTAINER LARGE (6862) (QTY : 42552 PCS / U</t>
  </si>
  <si>
    <t>STEEL LUNCH BOX (6527) (QTY : 26316 PCS / USD : 1.73 PER PCS)STEEL LUNCH BOX (6527) (QTY : 26316 PCS / USD : 1.73 PER PC</t>
  </si>
  <si>
    <t>STEEL LUNCH BOX (6561) (QTY : 21216 PCS / USD : 2.15 PER PCS)STEEL LUNCH BOX (6561) (QTY : 21216 PCS / USD : 2.15 PER PC</t>
  </si>
  <si>
    <t>STEEL RECTANGLE CONTAINER (6901) (QTY : 55200 PCS / USD : 0.86 PER PCS)STEEL RECTANGLE CONTAINER (6901) (QTY : 55200 PCS / USD : 0.</t>
  </si>
  <si>
    <t>STEEL RECTANGLE CONTAINER BIG (6578) (QTY : 35400 PCS / USD: 1.53 PER PCS)STEEL RECTANGLE CONTAINER BIG (6578) (QTY : 35400 PCS / USD</t>
  </si>
  <si>
    <t>STEEL DRAINER (AM-321) (QTY: 43416 PCS /USD 0.7133 PER PCS) STEEL DRAINER (AM-321) (QTY: 43416 PCS /USD 0.7133 PER PCS)</t>
  </si>
  <si>
    <t>STEEL TEA STRAINER BIG (SB-12) (QTY : 50400 PCS /USD 0.9876PER PCS)STEEL TEA STRAINER BIG (SB-12) (QTY : 50400 PCS /USD 0.9876</t>
  </si>
  <si>
    <t>STEEL SALT BOTTLE (NP-19) (QTY:612 PCS/USD:0.445 PER PCS) STEEL SALT BOTTLE (NP-19) (QTY:612 PCS/USD:0.445 PER PCS)</t>
  </si>
  <si>
    <t>STEEL SPRINKLER (AM-430) (QTY:50664 PCS/USD:0.566 PER PCS) STEEL SPRINKLER (AM-430) (QTY:50664 PCS/USD:0.566 PER PCS)</t>
  </si>
  <si>
    <t>STEEL TEA STRAINER BIG (SB-12) (QTY: 25200 PCS/USD 0.988 PERPCS)STEEL TEA STRAINER BIG (SB-12) (QTY: 25200 PCS/USD 0.988 PER</t>
  </si>
  <si>
    <t>STEEL DRAINER (AM-321) (QTY: 20784 PCS/USD 0.713 PER PCS) STEEL DRAINER (AM-321) (QTY: 20784 PCS/USD 0.713 PER PCS)</t>
  </si>
  <si>
    <t>STEEL HANGER WITH HOOK (SL-89) (QTY:70056 PCS/ CNY:7.45 PERPCS)STEEL HANGER WITH HOOK (SL-89) (QTY:70056 PCS/ CNY:7.45 PER</t>
  </si>
  <si>
    <t>STEEL SALT BOTTLE (NP-19) (QTY: 2916 PCS/USD 0.438 PER PCS) STEEL SALT BOTTLE (NP-19) (QTY: 2916 PCS/USD 0.438 PER PCS)</t>
  </si>
  <si>
    <t>STEEL SCRUBBER 6 PCS SET (OKS-4156) (QTY: 98400 SET/USD: 0.238 PER SET)STEEL SCRUBBER 6 PCS SET (OKS-4156) (QTY: 98400 SET/USD: 0.2</t>
  </si>
  <si>
    <t>STEEL ROUND CONTAINER (6856) (QTY : 122400 PCS / USD 0.55 PER PCS)STEEL ROUND CONTAINER (6856) (QTY : 122400 PCS / USD 0.55 P</t>
  </si>
  <si>
    <t>STEEL RECTANGLE CONTAINER LARGE (6862) (QTY : 42684 PCS / USD 1.29 PER PCS)STEEL RECTANGLE CONTAINER LARGE (6862) (QTY : 42684 PCS / U</t>
  </si>
  <si>
    <t>STEEL ROUND CONTAINER MEDIUM (6581) (QTY : 87792 PCS / USD0.83 PER PCS)STEEL ROUND CONTAINER MEDIUM (6581) (QTY : 87792 PCS / USD</t>
  </si>
  <si>
    <t>STEEL RECTANGLE CONTAINER BIG (6578) (QTY : 26364 PCS / USD1.53 PER PCS)STEEL RECTANGLE CONTAINER BIG (6578) (QTY : 26364 PCS / USD</t>
  </si>
  <si>
    <t>STEEL ROUND CONTAINER (6857) (QTY : 66840 PCS / USD 0.69 PER PCS)STEEL ROUND CONTAINER (6857) (QTY : 66840 PCS / USD 0.69 PE</t>
  </si>
  <si>
    <t>STEEL LUNCH BOX 2 LAYER (8504) (QTY : 22080 PCS / USD 2.12PER PCS)STEEL LUNCH BOX 2 LAYER (8504) (QTY : 22080 PCS / USD 2.12</t>
  </si>
  <si>
    <t>STEEL LUNCH BOX SMALL (6587) (QTY : 54792 PCS / USD 1.37 PER PCS)STEEL LUNCH BOX SMALL (6587) (QTY : 54792 PCS / USD 1.37 PE</t>
  </si>
  <si>
    <t>STEEL SALT BOTTLE (NP-19) (QTY : 112896 PCS/USD 0.438 PER PCS)STEEL SALT BOTTLE (NP-19) (QTY : 112896 PCS/USD 0.438 PER P</t>
  </si>
  <si>
    <t>STEEL TEA STRAINER BIG (SB-12) (QTY : 2070 PCS / USD 0.994 PER PCS)STEEL TEA STRAINER BIG (SB-12) (QTY : 2070 PCS / USD 0.994 P</t>
  </si>
  <si>
    <t>STEEL TEA STRAINER (NP-55) (QTY : 201600 PCS / USD 0.274 PERPCS)STEEL TEA STRAINER (NP-55) (QTY : 201600 PCS / USD 0.274 PER</t>
  </si>
  <si>
    <t>STEEL KITCHEN BASKET (AM-322) (QTY:15000 PCS / USD 1.186 PER PCS)STEEL KITCHEN BASKET (AM-322) (QTY:15000 PCS / USD 1.186 PE</t>
  </si>
  <si>
    <t>STEEL DRAINER (AM-321) (QTY : 20040 PCS / USD 0.716 PER PCS) STEEL DRAINER (AM-321) (QTY : 20040 PCS / USD 0.716 PER PCS)</t>
  </si>
  <si>
    <t>STEEL SALT BOTTLE (NP-19) (QTY: 28800 PCS/USD 0.441 PER PCS) STEEL SALT BOTTLE (NP-19) (QTY: 28800 PCS/USD 0.441 PER PCS)</t>
  </si>
  <si>
    <t>STEEL SALT BOTTLE (NP-19) (QTY: 7200 PC/USD 0.441 PER PC) STEEL SALT BOTTLE (NP-19) (QTY: 7200 PC/USD 0.441 PER PC)</t>
  </si>
  <si>
    <t>RYX-02-020 MILD STEEL MULTI FUNCTION CLOTH STAND (QTY :1232NUM/CNY 101.00 PER NUM)</t>
  </si>
  <si>
    <t>GS-47 STEEL GIFT BOX HEART SHAPE (QTY:44280 PCS/USD 0.212 PER PCS)</t>
  </si>
  <si>
    <t>GS-47 STEEL GIFT BOX HEART SHAPE (QTY:6120 PCS/UDS 0.211 PERPCS)</t>
  </si>
  <si>
    <t>SS SCRUBBER 3PCS SET (SS410) (QTY: 119160 SET/USD 0.16 PER SET)</t>
  </si>
  <si>
    <t>STEEL SCRUBBER (8001-12) (QTY: 278640 NOS/USD 0.084 PER NOS)</t>
  </si>
  <si>
    <t>STEEL SCRUBBER 2 PCS SET (8001-2) (QTY:168000 SETS/USD:0.148PER SET)</t>
  </si>
  <si>
    <t>HOUSEHOLD STEEL HOOK 3PCS SET (3888) (QTY: 181872 PCS / USD0.260 PER PCS)</t>
  </si>
  <si>
    <t>STEEL SCRUBBER 6PCS SET (OKS-4156) (QTY: 98400 NOS /USD 0.238 PER NOS)</t>
  </si>
  <si>
    <t>MILD STEEL MULTI FUNCTION CLOTH STAND (RYX-02-020) (QTY: 1232 NOS/CNY 101 PER NOS)</t>
  </si>
  <si>
    <t>MILD STEEL MULTI FUNCTION CLOTH STAND (RYX-02-021A) (QTY: 3888 NOS/CNY 61.50 PER NOS)</t>
  </si>
  <si>
    <t>HOUSEHOLD STEEL HOOK 3PCS SET (3888) (QTY: 30288 SET/USD 0.26PER SET)</t>
  </si>
  <si>
    <t>STEEL SCRUBBER 2PCS SET (8001-2) (QTY: 168000 NOS /USD 0.148PER NOS)</t>
  </si>
  <si>
    <t>STEEL SCRUBBER 6PCS SET (OKS-4156) (QTY: 98400 SET/USD 0.238PER SET)</t>
  </si>
  <si>
    <t>MILD STEEL MULTI FUNCTION CLOTH STAND (RYX-02-020) (QTY:1232NOS / CNY 101.00 PER NOS)</t>
  </si>
  <si>
    <t>HOUSEHOLD STEEL HOOK 2PCS SET (2758) (QTY: 2400 SET/USD 0.265 PER SET)</t>
  </si>
  <si>
    <t>STEEL SCRUBBER 6PCS SET (OKS-4156) (QTY: 89160 SET/USD 0.238PER SET)</t>
  </si>
  <si>
    <t>RYX-02-026-3S MILD STEEL MULTI FUNCTION CLOTH STAND (QTY :848 NUM/CNY 82.00 PER NUM)</t>
  </si>
  <si>
    <t>RYX-02-021A MILD STEEL MULTI FUNCTION CLOTH STAND (QTY :3888NUM/CNY 61.50 PER NUM)</t>
  </si>
  <si>
    <t>STEEL WIRE CLEANING CLOTH 3PCS SET (AM-793) (QTY: 1250 SET /USD 0.184 PER SET)</t>
  </si>
  <si>
    <t>RYX-02-020 MILD STEEL MULTI FUNCTION CLOTH STAND (QTY :2464NUM/CNY 101.00 PER NUM)</t>
  </si>
  <si>
    <t>SS SCRUBBER 3PCS SET (SS410) (QTY: 118680 SET/USD 0.16 PER SET)</t>
  </si>
  <si>
    <t>STEEL SCRUBBER 6PCS SET (OKS-4156) (QTY: 98400 SET/USD 0.238 PER SET)</t>
  </si>
  <si>
    <t>AM-625 STEEL HANGER (QTY:10500 PCS/USD 0.5610 PER PCS)</t>
  </si>
  <si>
    <t>HOUSEHOLD STEEL HOOK 3PCS SET (2628) (QTY: 167040 NOS/USD 0.375 PER NOS)</t>
  </si>
  <si>
    <t>STEEL SCRUBBER 2PCS SET (8001-2) (QTY: 168000 SET/USD 0.148PER SET)</t>
  </si>
  <si>
    <t>STEEL SPRINKLER (AM-430) (QTY: 38496 PC/ USD 0.572 PER PC)</t>
  </si>
  <si>
    <t>STEEL SCRUBBER 6PCS SET (OKS-4156) (QTY:98400 PCS/USD:0.238PER PCS)</t>
  </si>
  <si>
    <t>HOUSEHOLD STEEL HOOK 3PCS SET (3888) (QTY:3168 SET/USD 0.265PER SET)</t>
  </si>
  <si>
    <t>STEEL CUTLERY HOLDER (H2740) (QTY: 960 NOS/USD 1.95 PER NOS)</t>
  </si>
  <si>
    <t>AM-430 STEEL SPRINKLER (QTY: 62400 PCS/USD 0.5712 PER PCS)</t>
  </si>
  <si>
    <t>STEEL SCRUBBER 2PCS SET (8001-2) (QTY: 168480 SET/USD 0.148PER SET)</t>
  </si>
  <si>
    <t>STEEL HANGER WITH HOOK (SM1168) (QTY: 57792 NOS/USD 1.23 PERNOS)</t>
  </si>
  <si>
    <t>SY604A-4 STEEL HOOK 4PCS SET(QTY :25200 SET/USD 0.5207 PERSET)</t>
  </si>
  <si>
    <t>HOUSEHOLD STEEL HOOK 3PCS SET (2628) (QTY: 167040 SET/USD 0.375 PER SET)</t>
  </si>
  <si>
    <t>STEEL SCRUBBER 2PCS SET (8001-2) (QTY: 166320 SET/USD 0.151PER SET)</t>
  </si>
  <si>
    <t>STEEL SCRUBBER 2PCS SET (8001-2) (QTY: 166920 SET/USD 0.151PER SET)</t>
  </si>
  <si>
    <t>STEEL HANGER WITH HOOK (SL-89) (QTY: 70056 PCS/CNY 7.45 PERPCS)</t>
  </si>
  <si>
    <t>STEEL HANGER 10PCS SET (SY772-42) (QTY: 10080 SET/USD 1.2326PER SET)</t>
  </si>
  <si>
    <t>MILD STEEL MULTI FUNCTION CLOTH STAND (RYX-02-020) (QTY: 1232 NOS / CNY 101.00 PER NOS)</t>
  </si>
  <si>
    <t>STEEL SCRUBBER 2PCS SET (8001-2) (QTY: 167880 SET/USD 0.151PER SET)</t>
  </si>
  <si>
    <t>STEEL HANGER 10PCS SET (SY772-42) (QTY: 5040 SET/USD 1.2517PER SET)</t>
  </si>
  <si>
    <t>STEEL GIFT BOX HEART SHAPE (GS-47) (QTY: 1008 PCS/USD 0.222PER PCS)</t>
  </si>
  <si>
    <t>STEEL GIFT BOX SQUARE SHAPE (GS-48) (QTY: 480 PCS/USD 0.776PER PCS)</t>
  </si>
  <si>
    <t>STEEL LUNCH BOX (6717) (QTY: 336 NOS/USD 2.960 PER NOS)</t>
  </si>
  <si>
    <t>STEEL ROUND CONTAINER (6856) (QTY: 16056 NOS/USD 0.568 PER NOS)</t>
  </si>
  <si>
    <t>STEEL ROUND CONTAINER (6857) (QTY: 27984 NOS/USD 0.718 PER NOS)</t>
  </si>
  <si>
    <t>SS SCRUBBER 3PCS SET (SS410) (QTY: 120360 SET/USD 0.16 PER SET)</t>
  </si>
  <si>
    <t>STEEL SCRUBBER 6PCS SET (OKS-4156) (QTY: 98400 SET/USD 0.239PER SET)</t>
  </si>
  <si>
    <t>STEEL SCRUBBER (8001-2) (QTY: 168000 SET/0.151 PER SET)</t>
  </si>
  <si>
    <t>STEEL HOOK 4PCS SET (SY604A-4) (QTY: 10200 SET/USD 0.5285 PER SET)</t>
  </si>
  <si>
    <t>STEEL SPRINKLER (AM-430) (QTY: 30120 PCS/ USD 0.5744 PER PCS)</t>
  </si>
  <si>
    <t>STEEL ROUND CONTAINER (6857) (QTY: 30936 NOS/USD 0.718 PER NOS)</t>
  </si>
  <si>
    <t>STEEL ROUND CONTAINER MEDIUM (6581) (QTY: 79752 NOS/USD 0.875 PER NOS)</t>
  </si>
  <si>
    <t>STAINLESS STEEL GRATER WITH HANDLE (KL324H-9S) (QTY: 59040 NOS/USD 0.62 PER NOS)</t>
  </si>
  <si>
    <t>SS SCRUBBER 3PCS SET (SS410) (QTY: 118560 SET/USD 0.16 PER SET)</t>
  </si>
  <si>
    <t>MILD STEEL MULTI FUNCTION CLOTH STAND (RYX-02-021A) (QTY: 6480 NOS/CNY 61.50 PER NOS)</t>
  </si>
  <si>
    <t>MILD STEEL MULTI FUNCTION CLOTH STAND (RYX-02-020) (QTY: 1232 NOS/CNY 100 PER CNY)</t>
  </si>
  <si>
    <t>HOUSEHOLD STEEL HOOK 3PCS SET (3888) (QTY: 208992 SET/USD 0.265 PER SET)</t>
  </si>
  <si>
    <t>STEEL TEA STRAINER (AM-603) (QTY: 10080 PCS/USD 0.5547 PER PCS)</t>
  </si>
  <si>
    <t>STEEL HAND BLENDER (AM-474) (QTY: 15000 PCS/USD 0.6518 PER PCS)</t>
  </si>
  <si>
    <t>STEEK HANGER WITH HOOK (AM-624) (QTY: 1440 PCS/USD 0.3190 PER PCS)</t>
  </si>
  <si>
    <t>STEEL SCRUBBER 2PCS SET (8001-2) (QTY: 168000 SET/USD 0.151PER SET)</t>
  </si>
  <si>
    <t>STEEL TEA STRAINER (NP-55) (QTY: 50400 PCS/USD 0.2787 PER PCS)</t>
  </si>
  <si>
    <t>STEEL HANGER (AM-625) (QTY: 750 PCS/USD 0.5825 PER PCS)</t>
  </si>
  <si>
    <t>STEEL FOLDABLE HANGER (AM-623) (QTY: 360 PCS/USD 1.0540 PERPCS)</t>
  </si>
  <si>
    <t>STEEL SALT BOTTLE (NP-19) (QTY: 18000 PCS / USD : 0.4450 PER PCS)</t>
  </si>
  <si>
    <t>STEEL BASKET SMALL (SY-845-3) (QTY: 7600 PCS / USD : 0.9666PER PCS)</t>
  </si>
  <si>
    <t>SLEEL GRATER (SY320F) (QTY: 25200 PCS/USD 0.3755 PER PCS)</t>
  </si>
  <si>
    <t>NON STICK SAUCE PAN 16CM (AN-02) (QTY: 18210 PCS/USD 0.5674PER PCS)</t>
  </si>
  <si>
    <t>STEEL BASKET SMALL (SY-845-3) (QTY: 840 PCS/USD 0.9666 PER PCS)</t>
  </si>
  <si>
    <t>STEEL HAND BLENDER (AM-474) (QTY: 15000 PCS/USD 0.6536 PER PCS)</t>
  </si>
  <si>
    <t>STEEL SOAP DISPENSER (SY-XL8168) (QTY: 2040 PCS / USD : 2.3504 PER PCS)</t>
  </si>
  <si>
    <t>STEEL FRUIT BASKET (SD1078-B) (QTY: 20160 PCS/USD 0.8762 PERPCS)</t>
  </si>
  <si>
    <t>STEEL LEMON SQUEEZER (AM-217) (QTY: 6000 PCS/USD 1.8080 PERPCS)</t>
  </si>
  <si>
    <t>NON STICK FRY PAN 16CM (AN-01) (QTY: 14100 PCS/USD 0.5048 PER PCS)</t>
  </si>
  <si>
    <t>STEEL SALT BOTTLE (NP-19) (QTY: 23976 PCS/USD 0.4450 PER PCS</t>
  </si>
  <si>
    <t>STEEL SPRINKLER (AM-430) (QTY: 71592PCS/USD 0.5744 PER PCS)</t>
  </si>
  <si>
    <t>STEEL BASKET SQUARE (SY-845-6) (QTY: 20000 PCS/USD 0.7975 PER PCS)</t>
  </si>
  <si>
    <t>STEEL BASKET ROUND (SY-845-7) (QTY: 20400 PCS/USD 0.5686 PERPCS)</t>
  </si>
  <si>
    <t>STEEL CUTLERY HOLDER (SY-845-2) (QTY: 20000 PCS/USD 0.8321 PER PCS)</t>
  </si>
  <si>
    <t>NON STICK FRY PAN 16CM (AN-01) (QTY: 26400 PCS/USD 0.5034 PER PCS)</t>
  </si>
  <si>
    <t>NON STICK SAUCE PAN 16CM (AN-02) (QTY: 41790 PCS/USD 0.5658PER PCS)</t>
  </si>
  <si>
    <t>STEEL BASKET BIG (SY-845-4) (QTY: 10000 PCS/USD 1.1026 PER PCS)</t>
  </si>
  <si>
    <t>STEEL BASKET SMALL (SY-845-3) (QTY: 2700 PCS/USD 0.9639 PERPCS)</t>
  </si>
  <si>
    <t>STEEL SCRUBBER 2PCS SET (8001-2) (QTY: 168960 SET/USD 0.151PER SET)</t>
  </si>
  <si>
    <t>STEEL RECTANGLE CONTAINER BIG (6578) (QTY:9132 PCS/USD 1.598 PER PCS)</t>
  </si>
  <si>
    <t>STEEL ROUND CONTAINER (6857) (QTY:46296 PCS/USD 0.718 PER PCS)</t>
  </si>
  <si>
    <t>STEEL LUNCH BOX SMALL (6587) (QTY:51000 PCS/USD 1.470 PER PCS)</t>
  </si>
  <si>
    <t>STEEL RECTANGLE CONTAINER LARGE (6862) (QTY:43200 PCS/USD 1.380 PER PCS)</t>
  </si>
  <si>
    <t>STEEL ROUND CONTAINER MEDIUM (6581) (QTY:8040 PCS/USD 0.875PER PCS)</t>
  </si>
  <si>
    <t>HOUSEHOLD STEEL HOOK 3PCS SET (3888) (QTY:215808 PCS/USD 0.265 PER PCS)</t>
  </si>
  <si>
    <t>STEEL TEA STRAINER BIG (SB-12) (QTY: 24372 PCS/USD 1.0347 PER PCS)</t>
  </si>
  <si>
    <t>STEEL DRAINER (AM-321) (QTY: 25200 PCS/USD 0.7277 PER PCS)</t>
  </si>
  <si>
    <t>STEEL HAND BLENDER (AM-474) (QTY: 15000 PCS/USD 0.6527 PER PCS)</t>
  </si>
  <si>
    <t>MILD STEEL MULTI FUNCTION CLOTH STAND (RYX-02-020) (QTY:1232NOS/ CNY 100.00 PER NOS)</t>
  </si>
  <si>
    <t>STEEL SALT BOTTLE (NP-19) (QTY: 36720 PCS/USD 0.4444 PER PCS)</t>
  </si>
  <si>
    <t>MILD STEEL MULTI FUNCTION CLOTH STAND (RYX-02-021A) (QTY: 6480 NOS/ CNY 61.50 PER NOS)</t>
  </si>
  <si>
    <t>STEEL SCRUBBER 2PCS SET (8001-2) (QTY: 168000 NOS / USD 0.151 PER NOS)</t>
  </si>
  <si>
    <t>STEEL SCRUBBER 6PCS SET (OKS-4156) (QTY: 98400 NOS /USD: 0.239 PER NOS)</t>
  </si>
  <si>
    <t>STEEL TEA STRAINER BIG (SB-12) (QTY: 12006 NOS/ USD 1.0347 PER NOS)</t>
  </si>
  <si>
    <t>STEEL DRAINER (AM-321) (QTY: 50400 PCS/CNY 0.7277 PER PCS)</t>
  </si>
  <si>
    <t>STEEL TEA STRAINER (NP-55) (QTY: 50400 NOS/ USD 0.2791 PER NOS)</t>
  </si>
  <si>
    <t>STEEL SALT BOTTLE (NP-19) (QTY:13932 PCS/USD 0.4450 PER PCS)</t>
  </si>
  <si>
    <t>STEEL LUNCH BOX (6561) (QTY: 19524 PCS/CNY 2.350 PER PCS)</t>
  </si>
  <si>
    <t>STEEL LUNCH BOX (6717) (QTY: 204 PCS/ USD 2.960 PER PCS)</t>
  </si>
  <si>
    <t>STEEL LUNCH BOX (6728) (QTY: 2268 PCS/ USD 1.930 PER PCS)</t>
  </si>
  <si>
    <t>STEEL RECTANGLE CONTAINER BIG (6578) (QTY: 37200 PCS / USD 1.598 PER PCS)</t>
  </si>
  <si>
    <t>STEEL LUNCH BOX (6717) (QTY: 24960 PCS / USD 2.960 PER PCS)</t>
  </si>
  <si>
    <t>STEEL LUNCH BOX (6728) (QTY: 31296 PCS / USD 1.930 PER PCS)</t>
  </si>
  <si>
    <t>STEEL LUNCH BOX (6561) (QTY: 19812 PCS / USD 2.350 PER PCS)</t>
  </si>
  <si>
    <t>DS-25 STAINLESS STEEL GRATER WITH HANDLE (QTY:51000 PCS USD0.2067 PER PCS)</t>
  </si>
  <si>
    <t>STEEL SHOWER CADDY (B57894 ) (QTY:400 NOS/ USD 2.71 PER NOS)</t>
  </si>
  <si>
    <t>STEEL SPOON HOLDER (B51539-DL) (QTY:960 NOS/ USD 1.18 PER NOS)</t>
  </si>
  <si>
    <t>STEEL HOOK (B52693) (QTY:720 NOS/ USD 1.78 PER NOS)</t>
  </si>
  <si>
    <t>STEEL HOOK (B66988-5) (QTY:240 NOS/ USD 1.72 PER NOS)</t>
  </si>
  <si>
    <t>STEEL KITCHEN DISH HOLDER (B52193) (QTY:720 NOS/ USD 1.12 PER NOS)</t>
  </si>
  <si>
    <t>STEEL CORNER RACK (B68261-2 ) (QTY:600 NOS/ USD 1.45 PER NOS)</t>
  </si>
  <si>
    <t>STEEL SPOON HOLDER ROUND (B60157) (QTY:708 NOS/ USD 1.00 PERNOS)</t>
  </si>
  <si>
    <t>STEEL BASKET (B62152 ) (QTY:720 NOS/ USD 1.80 PER NOS)</t>
  </si>
  <si>
    <t>STEEL CUTLERY HOLDER (B53773) (QTY:696 NOS/ USD 1.22 PER NOS)</t>
  </si>
  <si>
    <t>MILD STEEL MULTI FUNCTION CLOTH STAND (RYX-02-020) (QTY: 1232 NOS/ CNY 100 PER NOS)</t>
  </si>
  <si>
    <t>STEEL BASKET SMALL (B54091) (QTY:720 NOS/ USD 1.33 PER NOS)</t>
  </si>
  <si>
    <t>STEEL BASKET (B66053) (QTY:720 NOS/ USD 1.53 PER NOS)</t>
  </si>
  <si>
    <t>MILD STEEL MULTI FUNCTION CLOTH STAND (RYX-02-021A) (QTY:6480 NOS/ CNY 61.50 PER NOS)</t>
  </si>
  <si>
    <t>MILD STEEL MULTI FUNCTION CLOTH STAND (RYX-02-026-3S) (QTY:848 NOS/ CNY 82.00 PER NOS)</t>
  </si>
  <si>
    <t>STEEL SPRINKLER (AM-430) (QTY: 408 PCS / USD : 0.5776 PER PCS)</t>
  </si>
  <si>
    <t>MILD STEEL MULTI FUNCTION CLOTH STAND (RYX-02-021A) (QTY:6480 PCS/CNY 61.50 PER PCS)</t>
  </si>
  <si>
    <t>MILD STEEL MULTI FUNCTION CLOTH STAND (RYX-02-020) (QTY:1232PCS/CNY 100 PER PCS)</t>
  </si>
  <si>
    <t>STEEL SALT BOTTLE (NP-19) (QTY: 4752 PCS / USD : 0.4475 PERPCS)</t>
  </si>
  <si>
    <t>STEEL ROUND CONTAINER (6856) (QTY: 116424 NOS/ USD 0.568 PERNOS)</t>
  </si>
  <si>
    <t>STEEL LUNCH BOX (6728) (QTY: 31332 NOS/ USD 1.930 PER NOS)</t>
  </si>
  <si>
    <t>STEEL RECTANGLE CONTAINER BIG (6578) (QTY: 28068 NOS/ USD 1.598 PER NOS)</t>
  </si>
  <si>
    <t>STEEL LUNCH BOX (6561) (QTY: 4260 NOS/ USD 2.350 PER NOS)</t>
  </si>
  <si>
    <t>NP-19 STEEL SALT BOTTLE (QTY:53424 PCS/ USD 0.4481 PER PCS)</t>
  </si>
  <si>
    <t>AM-430 STEEL SPRINKLER (QTY:57840 PCS/ USD 0.5784 PER PCS)</t>
  </si>
  <si>
    <t>SM1168 STEEL HANGER WITH HOOK (QTY:57792 PCS/ USD 1.23 PER PCS)</t>
  </si>
  <si>
    <t>SS SCRUBBER 3PCS SET (SS410) (QTY:120000 SETS/USD 0.16 PER SET)</t>
  </si>
  <si>
    <t>MILD STEEL MULTI FUNCTION CLOTH STAND (RYX-02-020) (QTY:1232PCS/CNY 100.00 PER PCS)</t>
  </si>
  <si>
    <t>RYX-02-020 MILD STEEL MULTI FUNCTION CLOTH STAND (QTY :1232NUM/CNY 100.00 PER NUM)</t>
  </si>
  <si>
    <t>STEEL SCRUBBER (8001-12) (QTY: 290016 NOS / USD 0.073 PER NOS)</t>
  </si>
  <si>
    <t>STEEL LUNCH BOX (6561) (QTY: 19836 NOS/ USD 2.350 PER NOS)</t>
  </si>
  <si>
    <t>SY604A STEEL HOOK 4PCS SET(QTY :600 SET/USD 0.9090 PER SET)</t>
  </si>
  <si>
    <t>STEEL ROUND CONTAINER (6857) (QTY: 59568 NOS/ USD 0.718 PERNOS)</t>
  </si>
  <si>
    <t>STEEL RECTANGLE CONTAINER (6901 ) (QTY: 2472 NOS/ USD 0.885PER NOS)</t>
  </si>
  <si>
    <t>STEEL ROUND CONTAINER MEDIUM (6581) (QTY: 87792 NOS/ USD 0.875 PER NOS)</t>
  </si>
  <si>
    <t>STEEL ROUND CONTAINER (6856) (QTY: 112320 NOS/ USD 0.568 PERNOS)</t>
  </si>
  <si>
    <t>STEEL RECTANGLE CONTAINER LARGE (6862) (QTY: 792 NOS/ USD 1.380 PER NOS)</t>
  </si>
  <si>
    <t>SY772-42 STEEL HANGER 10PCS SET(QTY :540 SET/USD 1.3986 PERSET)</t>
  </si>
  <si>
    <t>STEEL RECTANGLE CONTAINER BIG (6578) (QTY: 37200 NOS/ USD 1.598 PER NOS)</t>
  </si>
  <si>
    <t>SY604A-4 STEEL HOOK 4PCS SET(QTY :960 SET/USD 0.5734 PER SET)</t>
  </si>
  <si>
    <t>SD1078-B STEEL FRUIT BASKET(QTY :408 PCS/USD 0.9090 PER PCS)</t>
  </si>
  <si>
    <t>SY722-9602 STEEL HOOK 3PCS SET(QTY :2880 SET/USD 0.1538 PERSET)</t>
  </si>
  <si>
    <t>SY592A-0085 STEEL CLIP 6PCS SET BIG(QTY :1200 SET/USD 0.3776PER SET)</t>
  </si>
  <si>
    <t>HOUSEHOLD STEEL HOOK 3PCS SET (2628) (QTY: 2628 NOS/ USD 0.380 PER NOS)</t>
  </si>
  <si>
    <t>STEEL SCRUBBER 6PCS SET (OKS-4156) (QTY: 98400 NOS / USD 0.239 PER NOS)</t>
  </si>
  <si>
    <t>NP-55 STEEL TEA STRAINER (QTY: 100800 PCS/ USD 0.2815 PER PCS)</t>
  </si>
  <si>
    <t>AM-603 STEEL TEA STRAINER (QTY: 900 PCS/ USD 0.6022 PER PCS)</t>
  </si>
  <si>
    <t>SB-12 STEEL TEA STRAINER BIG (QTY: 14022 PCS/ USD 1.0434 PERPCS)</t>
  </si>
  <si>
    <t>AM-321 STEEL DRAINER (QTY: 15048 PCS/ USD 0.7338 PER PCS)</t>
  </si>
  <si>
    <t>AM-322 STEEL KITCHEN BASKET (QTY: 20400 PCS/ USD 1.2745 PERPCS)</t>
  </si>
  <si>
    <t>8001-2 STEEL SCRUBBER 2 PCS SET (QTY- 167640 SETS/USD 0.151PER SETS)</t>
  </si>
  <si>
    <t>580F STEEL EGG SLICER (QTY:480 PCS/USD 0.7713 PER PCS)</t>
  </si>
  <si>
    <t>8001-2 STEEL SCRUBBER 2 PCS SET (QTY- 168000 SETS/USD 0.151PER SETS)</t>
  </si>
  <si>
    <t>DS-25 STAINLESS STEEL GRATER WITH HANDLE-(QTY:51000 PCS USD0.2067 PER PCS)</t>
  </si>
  <si>
    <t>320F SLEEL GRATER (QTY:480 PCS/USD 0.4207 PER PCS)</t>
  </si>
  <si>
    <t>NP-19 STEEL SALT BOTTLE (QTY:30888 PCS/USD 0.4488 PER PCS)</t>
  </si>
  <si>
    <t>HOUSEHOLD STEEL HOOK 3PCS SET (2628) (QTY: 160740 NOS/USD 0.38 PER NOS)</t>
  </si>
  <si>
    <t>STEEL RECTANGLE CONTAINER LARGE (6862) (QTY: 42408 NOS/USD 1.380 PER NOS)</t>
  </si>
  <si>
    <t>STEEL LUNCH BOX (6728) (QTY: 31584 NOS/USD 1.93 PER NOS)</t>
  </si>
  <si>
    <t>STEEL LUNCH BOX (6561) (QTY: 21144 NOS/USD 2.35 PER NOS)</t>
  </si>
  <si>
    <t>STEEL RECTANGLE CONTAINER (6901) (QTY: 52728 NOS/USD 0.885 PER NOS)</t>
  </si>
  <si>
    <t>MILD STEEL MULTI FUNCTION CLOTH STAND (RYX-02-026-3S) (QTY:848 NOS/ CNY 82 PER NOS)</t>
  </si>
  <si>
    <t>STEEL SOAP DISPENSER (SY-XL8168) (QTY: 168 PCS / USD 2.5280PER PCS)</t>
  </si>
  <si>
    <t>STEEL SOAP DISPENSER (SY-SH158) (QTY: 168 PCS / USD 2.4578 PER PCS)</t>
  </si>
  <si>
    <t>STEEL SPRINKLER (AM-430) (QTY: 13464 PCS / USD : 0.580 PERPCS)</t>
  </si>
  <si>
    <t>AM-430 STEEL SPRINKLER (QTY:55272 PCS /USD 0.5849 PER PCS)</t>
  </si>
  <si>
    <t>STEEL TEA STRAINER (NP-55) (QTY: 100800 PCS/USD 0.2823 PERPCS)</t>
  </si>
  <si>
    <t>STEEL DRAINER (AM-321) (QTY: 10152 PCS/USD 0.7359 PER PCS)</t>
  </si>
  <si>
    <t>STEEL TEA STRAINER BIG (SB-12) (QTY: 6012 PCS/USD 1.0463 PERPCS)</t>
  </si>
  <si>
    <t>STEEL HAND BLENDER (AM-474) (QTY: 21000 PCS/USD 0.6601 PERPCS)</t>
  </si>
  <si>
    <t>STEEL TEA STRAINER BIG (SB-12) (QTY: 44388 PCS/ USD 1.0434 PER PCS)</t>
  </si>
  <si>
    <t>RYX-0237F STEEL HUNGER WITH CLOTH CLIP (QTY :504 NUM/CNY 13.00 PER NUM)</t>
  </si>
  <si>
    <t>RYX-02-021A MILD STEEL MULTI FUNCTION CLOTH STAND (QTY :1050NUM/CNY 61.50 PER NUM)</t>
  </si>
  <si>
    <t>RYX-08010D MILD STEEL MULTI FUNCTION CLOTH STAND (QTY :510 NUM/CNY 62.00 PER NUM)</t>
  </si>
  <si>
    <t>HOUSEHOLD STEEL HOOK 3PCS SET (2628) (QTY: 972 PKT/USD 0.380PER PKT)</t>
  </si>
  <si>
    <t>STEEL LUNCH BOX (M417-680ML) (QTY: 200 PCS / USD: 2.7426 PER PCS)</t>
  </si>
  <si>
    <t>STEEL VEGETABLE STRAINER WITH HANDLE (SY-845-5) (QTY: 224 PCS / USD: 0.9563 PER PCS)</t>
  </si>
  <si>
    <t>RYX-02-021A MILD STEEL MULTI FUNCTION CLOTH STAND (QTY :6480NUM/CNY 61.50 PER NUM)</t>
  </si>
  <si>
    <t>STEEL CUTLERY HOLDER (SY-845-2) (QTY: 280 PCS / USD : 0.9142 PER PCS)</t>
  </si>
  <si>
    <t>STEEL BASKET SQUARE (SY-845-6) (QTY: 280 PCS / USD: 0.8720PER PCS)</t>
  </si>
  <si>
    <t>STEEL LUNCH BOX (M417-1200ML) (QTY: 200 PCS / USD: 3.0239PER PCS)</t>
  </si>
  <si>
    <t>STEEL LUNCH BOX (RY304-1) (QTY: 168 PCS / USD: 2.8129 PERPCS)</t>
  </si>
  <si>
    <t>STEEL LUNCH BOX (RY304-2) (QTY: 168 PCS / USD: 3.3755 PERPCS)</t>
  </si>
  <si>
    <t>STEEL BASKET SMALL (SY-845-3) (QTY: 280 PCS / USD: 1.0548PER PCS)</t>
  </si>
  <si>
    <t>STEEL BASKET ROUND (SY-845-7) (QTY: 336 PCS / USD: 0.6329PER PCS)</t>
  </si>
  <si>
    <t>STEEL SCRUBBER 6PCS SET (OKS-4156) (QTY: 98880 NOS/ USD 0.239 PER NOS)</t>
  </si>
  <si>
    <t>STEEL BASKET BIG (SY-845-4) (QTY: 224 PCS / USD: 1.1954 PER PCS)</t>
  </si>
  <si>
    <t>STEEL HANGER WITH HOOK (SL-89) (QTY: 70056 PCS/ USD 7.45 PERPCS)</t>
  </si>
  <si>
    <t>HOUSEHOLD STEEL HOOK 3PCS SET (2628) (QTY: 167076 PKT/USD 0.38 PER PKT)</t>
  </si>
  <si>
    <t>AM-430 STEEL SPRINKLER (QTY: 32208 PCS/USD 0.5816 PER PCS)</t>
  </si>
  <si>
    <t>MILD STEEL MULTI FUNCTION CLOTH STAND (RYX-02-026-3S) (QTY:848 NOS/ CNY: 82.00 PER NOS)</t>
  </si>
  <si>
    <t>AN-01 NON STICK FRY PAN 16CM (QTY:10140 PCS/ USD 0.4718 PERPCS)</t>
  </si>
  <si>
    <t>STAINLESS STEEL GRATER WITH HANDLE (KL324H-9S) (QTY: 59040 NOS /USD 0.624 PER NOS)</t>
  </si>
  <si>
    <t>AN-02 NON STICK SAUCE PAN 16CM (QTY:18630 PCS/ USD 0.5352 PER PCS)</t>
  </si>
  <si>
    <t>STEEL RECTANGLE CONTAINER (6901) (QTY:27960 NOS/USD 0.90 PERNOS)</t>
  </si>
  <si>
    <t>STEEL LUNCH BOX 3LAYER (8505) (QTY:11100 NOS/USD 3.30 PER NOS)</t>
  </si>
  <si>
    <t>STEEL LUNCH BOX SMALL (6587) (QTY:51000 NOS/USD 1.47 PER NOS)</t>
  </si>
  <si>
    <t>AN-01 NON STICK FRY PAN 16CM(QTY: 10110 PCS /USD 0.4705 PERPCS)</t>
  </si>
  <si>
    <t>AM-321 STEEL DRAINER(QTY:25200 PCS/USD 0.7359 PER PCS)</t>
  </si>
  <si>
    <t>AN-02 NON STICK SAUCE PAN 16CM(QTY: 21870 PCS /USD 0.5337 PER PCS)</t>
  </si>
  <si>
    <t>STAINLESS STEELSPORTS BOTTLE 1.45L (AM-398) (QTY: 1956 NOS/USD 1.610 PER NOS)</t>
  </si>
  <si>
    <t>STAINLESS STEEL SPORTS BOTTLE 900ML (AM-324) (QTY: 11448 NOS/ USD 1.368 PER NOS)</t>
  </si>
  <si>
    <t>STAINLESS STEEL SPORTS BOTTLE 750ML S-308-C6 (NP-20) (QTY: 35424 NOS/ USD 0.976 PER NOS)</t>
  </si>
  <si>
    <t>STAINLESS STEELSPORTS BOTTLE 650ML S115 (NP-21) (QTY: 46320NOS/ USD 0.990 PER NOS)</t>
  </si>
  <si>
    <t>STAINLESS STEEL SPORTS BOTTLE 750ML SG-702 (SB-01) (QTY: 27408 NOS/USD 1.045 PER NOS)</t>
  </si>
  <si>
    <t>STEEL LUNCH BOX 2 LAYER (8504) (QTY: 22080 NOS/ USD 2.32 PERNOS)</t>
  </si>
  <si>
    <t>STEEL LUNCH BOX (6527) (QTY: 25680 NOS/ USD 1.86 PER NOS)</t>
  </si>
  <si>
    <t>STAINLESS STEEL COLA BOTTLE 750ML SK750 (SL-01) (QTY: 7296 NOS/ USD 1.128 PER NOS)</t>
  </si>
  <si>
    <t>STAINLESS STEEL SPORTS BOTTLE 750ML SG-702 (SB-01) (QTY: 17256 NOS/ USD 1.045 PER NOS)</t>
  </si>
  <si>
    <t>STAINLESS STEELSPORTS BOTTLE 650ML S115 (NP-21) (QTY: 18864NOS/ USD 0.990 PER NOS)</t>
  </si>
  <si>
    <t>STAINLESS STEELSPORTS BOTTLE 650ML S115 (NP-21) (QTY: 14136NOS/ 0.990 NOS)</t>
  </si>
  <si>
    <t>STAINLESS STEEL SPORTS BOTTLE 750ML S-308-C6 (NP-20) (QTY: 8808 NOS/ USD 0.976 PER NOS)</t>
  </si>
  <si>
    <t>SS OIL POT 600ML (KWP-600B) (QTY: 39060 PCS/ USD 1.18 PER PCS)</t>
  </si>
  <si>
    <t>3888-HOUSEHOLD STEEL HOOK 3PCS SET (QTY:208512 PCS / USD 0.287 PER PCS)</t>
  </si>
  <si>
    <t>STAINLESS STEEL SPORTS BOTTLE 750ML #SG210 (AM-457) (QTY: 486 NOS/ USD 1.0247 PER NOS)</t>
  </si>
  <si>
    <t>STAINLESS STEELSPORTS BOTTLE 1.45L (AM-398) (QTY: 10164 NOS/USD 1.610 PER NOS)</t>
  </si>
  <si>
    <t>NP-55 STEEL TEA STRAINER (QTY:150000 PCS/USD 0.2768 PER PCS)</t>
  </si>
  <si>
    <t>STAINLESS STEELSPORTS BOTTLE 1.45L (AM-398) (QTY: 5868 PER NOS/ USD 1.610 PER NOS)</t>
  </si>
  <si>
    <t>STAINLESS STEEL SPORTS BOTTLE 750ML SG-702 (SB-01) (QTY: 46632 NOS/USD 1.045 PER NOS)</t>
  </si>
  <si>
    <t>STAINLESS STEEL SPORTS BOTTLE 750ML SG-702 (SB-01) (QTY: 1944 NOS/ USD 1.045 PER NOS)</t>
  </si>
  <si>
    <t>STAINLESS STEEL SPORTS BOTTLE 750ML SG-702 (SB-01) (QTY: 47160 NOS /USD 1.045 PER NOS)</t>
  </si>
  <si>
    <t>STAINLESS STEEL SPORTS BOTTLE 750ML #SG707 (AM-459) (QTY: 2250 NOS/ USD 1.066 PER NOS)</t>
  </si>
  <si>
    <t>STAINLESS STEELSPORTS BOTTLE 650ML S115 (NP-21) (QTY: 43464NOS/USD 0.99 PER NOS)</t>
  </si>
  <si>
    <t>STAINLESS STEELSPORTS BOTTLE 1.45L (AM-398) (QTY: 22452 NOS/USD 1.610 PER NOS)</t>
  </si>
  <si>
    <t>STAINLESS STEEL SPORTS BOTTLE 900ML (AM-324) (QTY: 23868 NOS/ USD 1.368 PER NOS)</t>
  </si>
  <si>
    <t>STEEL LUNCH BOX SMALL (6587) (QTY: 51000 NOS/ USD 1.47 PER NOS)</t>
  </si>
  <si>
    <t>STEEL LUNCH BOX 3LAYER (8505) (QTY: 11100 NOS/ USD 3.30 PERNOS)</t>
  </si>
  <si>
    <t>STEEL RECTANGLE CONTAINER (6901) (QTY: 5760 NOS/ USD 0.90 PER NOS)</t>
  </si>
  <si>
    <t>STEEL RECTANGLE CONTAINER BIG (6578) (QTY: 8700 NOS/ USD 1.61 PER NOS)</t>
  </si>
  <si>
    <t>STAINLESS STEEL SPORTS BOTTLE (KWB-600F) (QTY: 50400 PCS/ USD 0.88 PER PCS)</t>
  </si>
  <si>
    <t>STAINLESS STEEL SPORTS BOTTLE (KWB-600F) (QTY: 50148 PCS/ USD 0.88 PER PCS)</t>
  </si>
  <si>
    <t>AM-515 STEEL LUNCH BOX MEDIUM (QTY:360 PCS/USD 2.206 PER PCS)</t>
  </si>
  <si>
    <t>AM-514 STEEL LUNCH BOX SMALL (QTY:480 PCS/USD 1.698 PER PCS)</t>
  </si>
  <si>
    <t>STAINLESS STEEL SPORTS BOTTLE 650ML S115 (NP-21) (QTY: 42648NOS/ USD 0.99 PER NOS)</t>
  </si>
  <si>
    <t>STEEL LUNCH BOX (6527) (QTY: 51360 NOS/ USD 1.86 PER NOS)</t>
  </si>
  <si>
    <t>STEEL LUNCH BOX 2 LAYER (8504) (QTY: 22080 NOS/ USD 2.320 PER NOS)</t>
  </si>
  <si>
    <t>STAINLESS STEEL SPORTS BOTTLE 750ML SG-702 (SB-01) (QTY: 31848 NOS/ USD 1.045 PER NOS)</t>
  </si>
  <si>
    <t>STAINLESS STEEL COLA BOTTLE 750ML SK750 (SL-01) (QTY: 33288NOS/ USD 1.128 PER NOS)</t>
  </si>
  <si>
    <t>STAINLESS STEEL SPORTS BOTTLE 750ML S-308-C6 (NP-20) (QTY: 6216 NOS/ USD 0.9760 PER NOS)</t>
  </si>
  <si>
    <t>STAINLESS STEELSPORTS BOTTLE 650ML S115 (NP-21) (QTY: 56712NOS/ USD 0.990 PER NOS)</t>
  </si>
  <si>
    <t>STAINLESS STEEL SPORTS BOTTLE 750ML #SG707 (AM-459) (QTY: 26280 NOS/USD 1.066 PER NOS)</t>
  </si>
  <si>
    <t>STAINLESS STEELSPORTS BOTTLE 1.45L (AM-398) (QTY: 3756 NOS/USD 1.6100 PER NOS)</t>
  </si>
  <si>
    <t>STAINLESS STEEL SPORTS BOTTLE 750ML #SG210 (AM-457) (QTY: 28512 NOS/ USD 1.0247 PER NOS)</t>
  </si>
  <si>
    <t>STAINLESS STEEL SPORTS BOTTLE 750ML S-308-C6 (NP-20) (QTY: 15792 NOS/ USD 0.976 PER NOS)</t>
  </si>
  <si>
    <t>STAINLESS STEEL SPORTS BOTTLE 750ML SG-702 (SB-01) (QTY: 4608 NOS /USD 1.045 PER NOS)</t>
  </si>
  <si>
    <t>SL-01 STAINLESS STEEL COLA BOTTLE 750ML SK750 (QTY:16992 PCS/USD 1.1280 PER PCS)</t>
  </si>
  <si>
    <t>SB-01 STAINLESS STEEL SPORTS BOTTLE 750ML SG-702 (QTY :26328PCS/USD 1.0450 PER PCS)</t>
  </si>
  <si>
    <t>AM-395 -STAINLESS STEEL BOTTLE 500ML (QTY: 37440 PCS/USD 1.0520 PER PCS)</t>
  </si>
  <si>
    <t>AM-06 STAINLESS STEEL BOTTLE 750ML SG805 (QTY:25824 PCS/USD0.9900 PER PCS)</t>
  </si>
  <si>
    <t>AM-314 STAINLESS STEEL SPORTS BOTTLE 500ML S116-500 (QTY: 10824 PCS/ USD 0.9170 PER PCS)</t>
  </si>
  <si>
    <t>AM-459 STAINLESS STEEL SPORTS BOTTLE 750ML SG-707 (QTY: 21582 PCS/ USD 1.0660 PER PCS)</t>
  </si>
  <si>
    <t>NP-20 STAINLESS STEEL SPORTS BOTTLE 750ML S-308-C6(QTY:20640PCS/USD 0.9760 PER PCS)</t>
  </si>
  <si>
    <t>AM-457 STAINLESS STEEL SPORTS BOTTLE 750ML SG-210 (QTY: 21600 PCS/ USD 1.0247 PER PCS)</t>
  </si>
  <si>
    <t>NP-20 STAINLESS STEEL SPORTS BOTTLE 750ML S-308-C6 (QTY: 27720 PCS/ USD 0.976 PER PCS)</t>
  </si>
  <si>
    <t>AM-06 STAINLESS STEEL SPORTS BOTTLE 750ML SG805 (QTY: 16992PCS/ USD 0.99 PER PCS)</t>
  </si>
  <si>
    <t>NP-21 STAINLESS STEEL SPORTS BOTTLE 650ML S115 (QTY: 7320 PCS/ USD 0.99 PER PCS)</t>
  </si>
  <si>
    <t>SL-01 STAINLESS STEEL COLA BOTTLE 750ML SK750 (QTY: 10776 PCS/ USD 1.128 PER PCS)</t>
  </si>
  <si>
    <t>AM-314 STAINLESS STEEL SPORTS BOTTLE 500ML S116-500 (QTY: 816 PCS/ USD 0.917 PER PCS)</t>
  </si>
  <si>
    <t>SB-12 STEEL TEA STRAINER BIG - (QTY:25200 PCS/USD 1.0302 PERPCS)</t>
  </si>
  <si>
    <t>SB-01 STAINLESS STEEL SPORTS BOTTLE 750ML SG-702 (QTY: 47208 PCS/ USD 1.045 PER PCS)</t>
  </si>
  <si>
    <t>DS-25 STAINLESS STEEL GRATER WITH HANDLE-(QTY:51000 PCS USD0.2032 PER PCS)</t>
  </si>
  <si>
    <t>SL-01 STAINLESS STEEL COLA BOTTLE 750ML SK750 (QTY: 15096 PCS/ USD 1.128 PER PCS)</t>
  </si>
  <si>
    <t>AM-393 STAINLESS STEEL SPORTS BOTTLE 750ML (QTY: 25152 PCS/USD 1.200 PER PCS)</t>
  </si>
  <si>
    <t>AM-314 STAINLESS STEEL SPORTS BOTTLE 500ML S116-500 (QTY: 24144 PCS/ USD 0.917 PER PCS)</t>
  </si>
  <si>
    <t>NP-21 STAINLESS STEEL SPORTS BOTTLE 650ML S115 (QTY: 12504PCS/ USD 0.99 PER PCS)</t>
  </si>
  <si>
    <t>SB-01 STAINLESS STEEL SPORTS BOTTLE 750ML SG-702 (QTY: 19920 PCS/ USD 1.045 PER PCS)</t>
  </si>
  <si>
    <t>BLCR-3 STAINLESS STEEL SPORTS BOTTLE 750ML SG705-1 (QTY: 19704 PCS/ USD 1.052 PER PCS)</t>
  </si>
  <si>
    <t>SS OIL POT 900ML (KWP-1000B) (QTY: 27000 PCS/USD 1.38 PER PCS)</t>
  </si>
  <si>
    <t>STAINLESS STEEL SPORTS BOTTLE (KWB-600F) (QTY: 50400 PCS/USD0.88 PER PCS)</t>
  </si>
  <si>
    <t>STAINLESS STEEL SPORTS BOTTLE 750ML SG-702 (SB-01) (QTY:34704 NOS/USD 1.045 PER NOS)</t>
  </si>
  <si>
    <t>STAINLESS STEEL SPORTS BOTTLE 750ML S-308-C6 (NP-20) (QTY:8472 NOS/0.976 PER NOS)</t>
  </si>
  <si>
    <t>STAINLESS STEELSPORTS BOTTLE 750ML (AM-393) (QTY:1728 NOS/USD 1.200 PER NOS)</t>
  </si>
  <si>
    <t>STAINLESS STEEL BOTTLE 500ML (AM-395) (QTY: 15984 NOS/USD 1.052 PER NOS)</t>
  </si>
  <si>
    <t>STAINLESS STEEL SPORTS BOTTLE 750ML SG705-1 (BLCR-3) (QTY: 16392 NOS/USD 1.052 PER NOS)</t>
  </si>
  <si>
    <t>STAINLESS STEEL BOTTLE 750ML SG805 (AM-06) (QTY: 3456 NOS/USD 0.990 PER PCS)</t>
  </si>
  <si>
    <t>STAINLESS STEELSPORTS BOTTLE 500ML S116-500 (AM-314) (QTY: 67776 NOS/USD 0.917 PER NOS)</t>
  </si>
  <si>
    <t>STAINLESS STEELSPORTS BOTTLE 650ML S115 (NP-21) (QTY: 10032NOS/USD 0.990 PER NOS)</t>
  </si>
  <si>
    <t>SS OIL POT 900ML (KWP-1000B) (QTY: 27000 PCS/USD 1.40 PER PCS)</t>
  </si>
  <si>
    <t>STEEL ROUND CONTAINER (6856) (QTY: 122400 NOS/ USD 0.585 PERNOS)</t>
  </si>
  <si>
    <t>STEEL RECTANGLE CONTAINER (6901) (QTY: 9216 NOS/ USD 0.900 PER NOS)</t>
  </si>
  <si>
    <t>AM-296 STAINLESS STEEL BOTTLE 750ML SG2318 (QTY:42048 PCS/USD 1.070 PER PCS)</t>
  </si>
  <si>
    <t>STEEL RECTANGLE CONTAINER BIG (6578) (QTY: 28500 NOS/USD 1.610 PER NOS)</t>
  </si>
  <si>
    <t>AM-458 STAINLESS STEEL SPORTS BOTTLE 750ML (QTY:36954 PCS/USD 1.037 PER PCS)</t>
  </si>
  <si>
    <t>AM-393 STAINLESS STEEL SPORTS BOTTLE 750ML (QTY:5304 PCS/USD1.200 PER PCS)</t>
  </si>
  <si>
    <t>STAINLESS STEEL SPORTS BOTTLE 750ML SG705-1 (BLCR-3) (QTY: 6000 NOS/USD 1.052 PER NOS)</t>
  </si>
  <si>
    <t>STAINLESS STEELSPORTS BOTTLE 750ML (AM-393) (QTY: 9000 NOS/USD 1.200 PER NOS)</t>
  </si>
  <si>
    <t>STAINLESS STEELSPORTS BOTTLE 650ML S115 (NP-21) (QTY: 9168 NOS/USD 1.008 PER NOS)</t>
  </si>
  <si>
    <t>STEEL RECTANGLE CONTAINER (6901) (QTY: 67440 NOS/USD 0.900 PER NOS)</t>
  </si>
  <si>
    <t>STEEL ROUND CONTAINER MEDIUM (6581) (QTY: 1008 NOS/USD 0.900PER NOS)</t>
  </si>
  <si>
    <t>STEEL LUNCH BOX 3LAYER (8505) (QTY: 11100 NOS/USD 3.350 PERNOS)</t>
  </si>
  <si>
    <t>STEEL RECTANGLE CONTAINER LARGE (6862) (QTY: 43542 NOS/USD 1.430 PER NOS)</t>
  </si>
  <si>
    <t>MILD STEEL MULTI FUNCTION CLOTH STAND (RYX-02-021A) (QTY: 2592 NOS /CNY: 63.00 PER NOS)</t>
  </si>
  <si>
    <t>STEEL LUNCH BOX 2 LAYER (8504) (QTY: 22080 NOS/USD 2.400 PERNOS)</t>
  </si>
  <si>
    <t>STEEL ROUND CONTAINER (6857) (QTY: 68400 NOS/USD 0.735 PER NOS)</t>
  </si>
  <si>
    <t>STAINLESS STEELSPORTS BOTTLE 500ML S116-500 (AM-314) (QTY: 28560 NOS/USD 0.917 PER NOS)</t>
  </si>
  <si>
    <t>AM-461 STAINLESS STEEL SPORTS BOTTLE 750ML (QTY:10098 PCS/USD 1.167 PER PCS)</t>
  </si>
  <si>
    <t>AM-393 STAINLESS STEEL SPORTS BOTTLE 750ML (QTY:816 PCS/USD1.230 PER PCS)</t>
  </si>
  <si>
    <t>NP-21 STAINLESS STEEL SPORTS BOTTLE 650ML S115 (QTY:16584 PCS/USD 1.008 PER PCS)</t>
  </si>
  <si>
    <t>WB-750 STAINLESS STEEL SPORTS BOTTLE 750ML SG902 (QTY:14568PCS/USD 1.180 PER PCS)</t>
  </si>
  <si>
    <t>AM-394 STAINLESS STEEL SPORTS BOTTLE 800ML (QTY:456 PCS/USD1.210 PER PCS)</t>
  </si>
  <si>
    <t>HOUSEHOLD STEEL HOOK 3PCS SET (2628) (QTY: 167580 NOS/USD 0.407 PER NOS)</t>
  </si>
  <si>
    <t>8001-2 STEEL SCRUBBER 2 PCS SET (QTY- 168000 SETS/USD 0.156PER SETS)</t>
  </si>
  <si>
    <t>RYX-02-021A MILD STEEL MULTI FUNCTION CLOTH STAND (QTY :3888NUM/CNY 63.00 PER NUM)</t>
  </si>
  <si>
    <t>AM-398 STAINLESS STEEL SPORTS BOTTLE 1.45L (QTY:3324 PCS/USD1.63 PER PCS)</t>
  </si>
  <si>
    <t>RYX-02-020 MILD STEEL MULTI FUNCTION CLOTH STAND (QTY :1232NUM/CNY 102.00 PER NUM)</t>
  </si>
  <si>
    <t>WB-750 STAINLESS STEEL SPORTS BOTTLE 750ML SG902 (QTY:9264 PCS/USD 1.18 PER PCS)</t>
  </si>
  <si>
    <t>AM-394 STAINLESS STEEL SPORTS BOTTLE 800ML (QTY:24000 PCS/USD 1.21 PER PCS)</t>
  </si>
  <si>
    <t>STEEL SCRUBBER 6PCS SET (OKS-4156) (QTY:100,800 NOS / USD 0.245 PER NOS)</t>
  </si>
  <si>
    <t>STAINLESS STEEL SPORTS BOTTLE 750ML SG902 (WB-750) (QTY: 240NOS/USD 1.180 PER NOS)</t>
  </si>
  <si>
    <t>STAINLESS STEELSPORTS BOTTLE 800ML (AM-394) (QTY: 11568 NOS/USD 1.210 PER NOS)</t>
  </si>
  <si>
    <t>STAINLESS STEEL SPORTS BOTTLE 750ML SG-702 (SB-01) (QTY: 552NOS/USD 1.055 PER NOS)</t>
  </si>
  <si>
    <t>STAINLESS STEELSPORTS BOTTLE 1.45L (AM-398) (QTY: 15540 NOS/USD 1.630 PER NOS)</t>
  </si>
  <si>
    <t>STEEL SPRINKLER (AM-430) (QTY: 38688 PCS/USD 0.5673 PER PCS)</t>
  </si>
  <si>
    <t>STEEL DRAINER (AM-321) (QTY: 25200 PCS/USD 0.7290 PER PCS)</t>
  </si>
  <si>
    <t>STEEL HAND BLENDER (AM-474) (QTY: 600 PCS/USD 0.6602 PER PCS)</t>
  </si>
  <si>
    <t>STEEL TEA STRAINER BIG (SB-12) (QTY: 25200 PCS/USD 1.0316 PER PCS)</t>
  </si>
  <si>
    <t>STEEL KITCHEN BASKET (AM-322) (QTY: 6000 PCS/USD 1.2792 PERPCS)</t>
  </si>
  <si>
    <t>AM-398 STAINLESS STEEL SPORTS BOTTLE 1.45L (QTY:3648 PCS/USD1.63 PER PCS)</t>
  </si>
  <si>
    <t>AM-460 STAINLESS STEEL SPORTS BOTTLE 750ML (QTY:4584 PCS/USD1.16 PER PCS)</t>
  </si>
  <si>
    <t>AM-393 STAINLESS STEEL SPORTS BOTTLE 750ML (QTY:13440 PCS/USD 1.23 PER PCS)</t>
  </si>
  <si>
    <t>AM-06 STAINLESS STEEL BOTTLE 750ML SG805 (QTY:19488 PCS/USD1.00 PER PCS)</t>
  </si>
  <si>
    <t>AM-393 STAINLESS STEEL SPORTS BOTTLE 750ML (QTY: 6312 NUM/USD 1.1230 PER NUM)</t>
  </si>
  <si>
    <t>BLCR-3 STAINLESS STEEL SPORTS BOTTLE 750ML SG705-1 (QTY: 9480 NUM/USD 1.065 PER NUM)</t>
  </si>
  <si>
    <t>NP-21 STAINLESS STEEL SPORTS BOTTLE 650ML S115 (QTY: 27072 NUM/USD 1.008 PER NUM)</t>
  </si>
  <si>
    <t>STEEL SPRINKLER (AM-430) (QTY: 36480 PCS/USD 0.5688 PER PCS)</t>
  </si>
  <si>
    <t>NON STICK CAKE MOULD (AN-04) (QTY: 360 SET/USD 1.033 PER SET)</t>
  </si>
  <si>
    <t>SS SCRUBBER 3PCS SET (SS410) (QTY: 121680 SETS/USD 0.165 PERSETS)</t>
  </si>
  <si>
    <t>STAINLESS STEELSPORTS BOTTLE 750ML (AM-460) (QTY: 43416 NOS/USD 1.160 PER NOS)</t>
  </si>
  <si>
    <t>STAINLESS STEELSPORTS BOTTLE 650ML S115 (NP-21) (QTY: 3240 NOS/USD 1.008 PER NOS)</t>
  </si>
  <si>
    <t>RYX-02-021A MILD STEEL MULTI FUNCTION CLOTH STAND (QTY :1296NUM/CNY 63.00 PER NUM)</t>
  </si>
  <si>
    <t>STEEL LUNCH BOX (6717) (QTY: 1200 NOS/USD 3.15 PER NOS)</t>
  </si>
  <si>
    <t>STEEL FOOD CONTAINER (6571) (QTY: 192 NOS/USD 3.90 PER NOS)</t>
  </si>
  <si>
    <t>STAINLESS STEELSPORTS BOTTLE 1.45L (AM-398) (QTY: 9936 NOS/USD 1.630 PER NOS)</t>
  </si>
  <si>
    <t>STAINLESS STEELSPORTS BOTTLE 650ML S115 (NP-21) (QTY: 22848NOS/USD 1.008 PER NOS)</t>
  </si>
  <si>
    <t>STAINLESS STEELSPORTS BOTTLE 750ML (AM-458) (QTY: 1350 NOS/USD 1.037 PER NOS)</t>
  </si>
  <si>
    <t>STAINLESS STEEL GRATER WITH HANDL (DS-25) (QTY: 51000 PCS/USD 0.2035 PER PCS)</t>
  </si>
  <si>
    <t>HOUSEHOLD STEEL HOOK 3PCS SET (QTY: 720 NOS/USD 0.407 PER NOS)</t>
  </si>
  <si>
    <t>HOUSEHOLD STEEL HOOK 3PCS SET (2628) (QTY: 167364 NOS/USD 0.407 PER NOS)</t>
  </si>
  <si>
    <t>STAINLESS STEEL SPORT BOTTLE (KWB-600F) (QTY: 49716 PCS/USD0.94 PER PCS)</t>
  </si>
  <si>
    <t>BCLR-3 STAINLESS STEEL SPORTS BOTTLE 750ML SG705-1 (QTY: 14520 NUM/USD 1.0650 PER NUM)</t>
  </si>
  <si>
    <t>NP-20 STAINLESS STEEL SPORTS BOTTLE 750ML S-308-C6 (QTY: 1008 NUM/USD 1.0050 PER NUM)</t>
  </si>
  <si>
    <t>NP-21 STAINLESS STEEL SPORTS BOTTLE 650ML S115 (QTY: 9720 NUM/USD 1.0042 PER NUM)</t>
  </si>
  <si>
    <t>AM-398 STAINLESS STEELSPORTS BOTTLE 1.45L (QTY: 9876 NUM/USD1.6300 PER NUM)</t>
  </si>
  <si>
    <t>SS OIL POT 900ML (KWP-1000B) (QTY: 26424 PCS/USD: 1.47 PER PCS)</t>
  </si>
  <si>
    <t>STEEL SCRUBBER 6PCS SET (OKS-4156) (QTY: 99000 NOS/USD: 0.248 PER NOS)</t>
  </si>
  <si>
    <t>AM-456 STAINLESS STEEL SPORTS BOTTLE 750ML SP750 (QTY: 1350NUM/USD 1.076 PER NUM)</t>
  </si>
  <si>
    <t>NP-21 STAINLESS STEEL SPORTS BOTTLE 650ML S115 (QTY: 13416 NUM/USD 1.00 PER NUM)</t>
  </si>
  <si>
    <t>NP-20 STAINLESS STEEL SPORTS BOTTLE 750ML S-308-C6 (QTY: 7896 NUM/USD 1.005 PER NUM)</t>
  </si>
  <si>
    <t>BCLR-3 STAINLESS STEEL SPORTS BOTTLE 750ML SG705-1 (QTY: 18168 NUM/USD 1.065 PER NUM)</t>
  </si>
  <si>
    <t>AM-457 STAINLESS STEEL SPORTS BOTTLE 750ML SG210 (QTY: 1350NUM/USD 1.032 PER NUM)</t>
  </si>
  <si>
    <t>NON STICK SAUCE PAN 16CM (AN-02) (QTY: 720 PCS/USD 0.566 PERPCS)</t>
  </si>
  <si>
    <t>AM-459 STAINLESS STEEL SPORTS BOTTLE 750ML SG707 (QTY: 1350NUM/USD 1.083 PER NUM)</t>
  </si>
  <si>
    <t>NON STICK FRY PAN 16CM (AN-01) (QTY: 720 PCS/USD 0.497 PER PCS)</t>
  </si>
  <si>
    <t>STEEL SPRINKLER (AM-430) (QTY: 10824 PCS/USD 0.5724 PER PCS)</t>
  </si>
  <si>
    <t>MILD STEEL MULTI FUNCTION CLOTH STAND (RYX-02-021A) (QTY: 1296 NOS /CNY: 63.00 PER NOS)</t>
  </si>
  <si>
    <t>8001-2 STEEL SCRUBBER 2 PCS SET (QTY- 167160 SETS/USD 0.158PER SETS)</t>
  </si>
  <si>
    <t>STEEL HANGER WITH HOOK (SL-89) (QTY: 70056 NOS/CNY: 7.48 PERNOS)</t>
  </si>
  <si>
    <t>STAINLESS STEEL SPORTS BOTTLE 750ML SG902 (WB-750)(QTY:16728NOS/USD: 1.180 PER NOS)</t>
  </si>
  <si>
    <t>SL-01 STAINLESS STEEL COLA BOTTLE 750ML SK750 (QTY:29616 PCS/USD 1.139 PER PCS)</t>
  </si>
  <si>
    <t>SB-01 STAINLESS STEEL SPORTS BOTTLE 750ML SG-702 (QTY: 5712NUM/USD 1.055 PER NUM)</t>
  </si>
  <si>
    <t>STAINLESS STEEL SPORTS BOTTLE 500ML S116-500 (AM-314) (QTY:12216 NOS/USD: 0.943 PER NOS)</t>
  </si>
  <si>
    <t>AM-06 STAINLESS STEEL BOTTLE 750ML SG805 (QTY:6720 PCS/USD 1.028 PER PCS)</t>
  </si>
  <si>
    <t>STAINLESS STEEL SPORTS BOTTLE (KWB-600F) (QTY: 49716 PCS/USD0.94 PER PCS)</t>
  </si>
  <si>
    <t>STAINLESS STEEL BOTTLE 750ML SG805 (AM-06) (QTY:19848 NOS /USD: 1.000 PER NOS)</t>
  </si>
  <si>
    <t>RYX-02-026-3S MILD STEEL MULTI FUNCTION CLOTH STAND (QTY :848 NUM/CNY 84.00 PER NUM)</t>
  </si>
  <si>
    <t>STEEL SPRINKLER (AM-430) (QTY: 15624 PCS / USD: 0.572 PER PCS)</t>
  </si>
  <si>
    <t>STEEL RECTANGLE CONTAINER LARGE (6862) (QTY: 45018 NOS/USD 1.47 PER NOS)</t>
  </si>
  <si>
    <t>STEEL FOOD CONTAINER (6571) (QTY: 1008 NOS/USD 3.9 PER NOS)</t>
  </si>
  <si>
    <t>STEEL LUNCH BOX (6728) (QTY: 2400 NOS/USD 2.25 PER NOS)</t>
  </si>
  <si>
    <t>STEEL FOOD CONTAINER (6713) (QTY: 2400 NOS/USD 1.68 PER NOS)</t>
  </si>
  <si>
    <t>STEEL LUNCH BOX (6564) (QTY: 1200 NOS/USD 3.7 PER NOS)</t>
  </si>
  <si>
    <t>STEEL LUNCH BOX (6720) (QTY: 1200 NOS/USD 2.72 PER NOS)</t>
  </si>
  <si>
    <t>STEEL LUNCH BOX (6588) (QTY: 1200 NOS/USD 2.45 PER NOS)</t>
  </si>
  <si>
    <t>STEEL LUNCH BOX (6585) (QTY: 1200 NOS/USD 3.65 PER NOS)</t>
  </si>
  <si>
    <t>STEEL LUNCH BOX (6122) (QTY: 2400 NOS/USD 2.02 PER NOS)</t>
  </si>
  <si>
    <t>NP-19 STEEL SALT BOTTLE (QTY:15480 PCS /USD 0.4475 PER PCS)</t>
  </si>
  <si>
    <t>NP-55 STEEL TEA STRAINER (QTY:100800 PCS/USD 0.2839 PER PCS)</t>
  </si>
  <si>
    <t>SB-12 STEEL TEA STRAINER BIG - (QTY:15300 PCS/USD 1.0489 PERPCS)</t>
  </si>
  <si>
    <t>AM-217 STEEL LEMON SQUEEZER (QTY:15000 PCS/USD 1.8461 PER PCS)</t>
  </si>
  <si>
    <t>SB-01 STAINLESS STEEL SPORTS BOTTLE 750ML SG-702 (QTY: 34872NUM/USD 1.0582 PER NUM)</t>
  </si>
  <si>
    <t>NP-20 STAINLESS STEEL SPORTS BOTTLE 750ML S-308-C6 (QTY: 50544 NUM/USD 1.0065 PER NUM)</t>
  </si>
  <si>
    <t>STEEL LUNCH BOX (6527) (QTY: 25680 NOS/USD: 1.90 PER NOS)</t>
  </si>
  <si>
    <t>STEEL ROUND CONTAINER MEDIUM (6581) (QTY: 87792 NOS/USD: 0.90 PER NOS)</t>
  </si>
  <si>
    <t>STEEL LUNCH BOX (6561) (QTY: 21144 NOS/USD: 2.45 PER NOS)</t>
  </si>
  <si>
    <t>HOUSEHOLD STEEL HOOK 3PCS SET (2628) (QTY: 166428 NOS/USD 0.416 PER NOS)</t>
  </si>
  <si>
    <t>STAINLESS STEEL BOTTLE 750ML SG805 (AM-06) (QTY: 7128 NOS/USD: 1.00 PER NOS)</t>
  </si>
  <si>
    <t>STAINLESS STEEL SPORTS BOTTLE 750ML SG-702 (SB-01) (QTY: 11640 NOS/USD: 1.055 PER NOS)</t>
  </si>
  <si>
    <t>STAINLESS STEELSPORTS BOTTLE 500ML S116-500 (AM-314) (QTY: 24048 NOS/USD: 0.943 PER NOS)</t>
  </si>
  <si>
    <t>STAINLESS STEELSPORTS BOTTLE 650ML S115 (NP-21) (QTY: 6696 NOS/USD: 1.00 PER NOS)</t>
  </si>
  <si>
    <t>STAINLESS STEEL COLA BOTTLE 750ML SK750 (SL-01) (QTY: 3480 NOS/USD: 1.139 PER NOS)</t>
  </si>
  <si>
    <t>HOUSEHOLD STEEL HOOK 3PCS SET (2628) (QTY: 1692 PKT/USD: 0.416 PER PKT)</t>
  </si>
  <si>
    <t>NP-19 STEEL SALT BOTTLE (QTY:45720 PCS/USD 0.4507 PER PCS)</t>
  </si>
  <si>
    <t>STAINLESS STEEL COLA BOTTLE 750ML SK750 (SL-01) (QTY: 5928 NOS/USD: 1.139 PER NOS)</t>
  </si>
  <si>
    <t>STEEL SCRUBBER 6PCS SET (OKS-4156) (QTY: 95280 NOS/USD: 0.248 PER NOS)</t>
  </si>
  <si>
    <t>8001-2 STEEL SCRUBBER 2 PCS SET (QTY- 168000 SETS/USD 0.158PER SETS)</t>
  </si>
  <si>
    <t>STAINLESS STEELSPORTS BOTTLE 750ML (AM-393) (QTY: 20232 NOS/USD: 1.230 PER NOS)</t>
  </si>
  <si>
    <t>STAINLESS STEELSPORTS BOTTLE 500ML S116-500 (AM-314) (QTY: 23880 NOS/USD: 0.943 PER NOS)</t>
  </si>
  <si>
    <t>STEEL LUNCH BOX (6561) (QTY: 20940 NOS/USD: 2.45 PER NOS)</t>
  </si>
  <si>
    <t>STEEL ROUND CONTAINER (6857) (QTY: 70380 NOS/USD: 0.74 PER NOS)</t>
  </si>
  <si>
    <t>STAINLESS STEEL SPORTS BOTTLE 750ML S-308-C6 (NP-20) (QTY:21216 PCS/1.005 USD PER PCS)</t>
  </si>
  <si>
    <t>STAINLESS STEEL SPORTS BOTTLE 750ML SG-702 (SB-01) (QTY:8880PCS/1.080 USD PER PCS)</t>
  </si>
  <si>
    <t>STAINLESS STEEL BOTTLE 750ML SG805 (AM-06) (QTY:12912 PCS/1.028 USD PER PCS)</t>
  </si>
  <si>
    <t>HOUSEHOLD STEEL HOOK 3PCS SET (3888) (QTY: 2400 NOS/USD 0.3PER NOS)</t>
  </si>
  <si>
    <t>SS OIL POT 900ML (KWP-1000B) (QTY: 27000 PCS/USD: 1.47 PER PCS)</t>
  </si>
  <si>
    <t>STEEL HANGER WITH HOOK (SM1168) (QTY:57792 PCS/1.27 USD PERPCS)</t>
  </si>
  <si>
    <t>STAINLESS STEEL SPORTS BOTTLE 750ML SG-702 (SB-01) (QTY: 13824 NOS/USD 1.080 PER NOS)</t>
  </si>
  <si>
    <t>STAINLESS STEELSPORTS BOTTLE 650ML S115 (NP-21) (QTY: 17328NOS/USD 1.00 PER NOS)</t>
  </si>
  <si>
    <t>STAINLESS STEEL BOTTLE 750ML SG805 (AM-06) (QTY: 7584 NOS/USD 1.028 PER NOS)</t>
  </si>
  <si>
    <t>STAINLESS STEEL SPORTS BOTTLE 750ML S-308-C6 (NP-20) (QTY: 5376 NOS/USD 1.005 PER NOS)</t>
  </si>
  <si>
    <t>STEEL TEA STRAINER BIG (SB-12) (QTY: 35100 PCS/USD: 1.0518 PER PCS)</t>
  </si>
  <si>
    <t>STEEL TEA STRAINER (NP-55) (QTY: 100800 PCS/USD: 0.2847 PERPCS)</t>
  </si>
  <si>
    <t>STAINLESS STEEL GRATER WITH HANDLE (KL324H-9S) (QTY: 59040 NOS /USD 0.64 PER NOS)</t>
  </si>
  <si>
    <t>STAINLESS STEEL BOTTLE 750ML SG805 (AM-06) (QTY:22416 PCS/USD 1.028 PER PCS)</t>
  </si>
  <si>
    <t>STEEL LUNCH BOX (6561) (QTY: 20736 NOS/USD 2.45 PER NOS)</t>
  </si>
  <si>
    <t>SS SCRUBBER 3PCS SET (SS410) (QTY: 113640 SET/USD: 0.173 PERSET)</t>
  </si>
  <si>
    <t>STAINLESS STEEL COLA BOTTLE 750ML SK750 (SL-01) (QTY:20,760PCS/USD 1.168 PER PCS)</t>
  </si>
  <si>
    <t>HOUSEHOLD STEEL HOOK 3PCS SET (2628) (QTY: 168480 NOS/USD 0.416 PER NOS)</t>
  </si>
  <si>
    <t>8001-2 STEEL SCRUBBER 2 PCS SET (QTY- 167760 SETS/USD 0.158PER SETS)</t>
  </si>
  <si>
    <t>STAINLESS STEEL SPORTS BOTTLE 750ML S-308-C6 (NP-20) (QTY:39600 PCS/USD 1.02 PER PCS)</t>
  </si>
  <si>
    <t>STAINLESS STEEL SPORTS BOTTLE 750ML S-308-C6 (NP-20) (QTY: 8784 NOS /USD 1.020 PER NOS)</t>
  </si>
  <si>
    <t>STAINLESS STEELSPORTS BOTTLE 650ML S115 (NP-21) (QTY: 33984NOS /USD 1.033 PER NOS)</t>
  </si>
  <si>
    <t>STEEL SALT BOTTLE (NP-19) (QTY:12288 PCS / 0.4438 USD PER PCS)</t>
  </si>
  <si>
    <t>STEEL LUNCH BOX (6527) (QTY: 25680 NOS /USD 1.90 PER NOS)</t>
  </si>
  <si>
    <t>STEEL LEMON SQUEEZER (AM-217) (QTY:5100 PCS / 1.872 USD PERPCS)</t>
  </si>
  <si>
    <t>STEEL TEA STRAINER BIG (SB-12) (QTY:15300 PCS / 1.04 USD PERPCS)</t>
  </si>
  <si>
    <t>SB-01 STAINLESS STEEL SPORTS BOTTLE 750ML SG-702 (QTY: 29904NUM/USD 1.090 PER NUM)</t>
  </si>
  <si>
    <t>NP-20 STAINLESS STEEL SPORTS BOTTLE 750ML S-308-C6 (QTY: 8640 NUM/USD 1.040 PER NUM)</t>
  </si>
  <si>
    <t>STAINLESS STEEL SPORT BOTTLE (KWB-600F) (QTY:50400 PCS /USD0.94 PER PCS)</t>
  </si>
  <si>
    <t>NP-21 STAINLESS STEEL SPORTS BOTTLE 650ML S115 (QTY: 7416NUM/USD 1.033 PER NUM)</t>
  </si>
  <si>
    <t>STEEL SCRUBBER 6PCS SET (OKS-4156) (QTY:95520 SET/USD:0.248PER SET)</t>
  </si>
  <si>
    <t>SY-01-STAINLESS STEEL BOTTLE 650ML (QTY: 360 NUM/USD 1.130 PER NUM)</t>
  </si>
  <si>
    <t>SL-01 STAINLESS STEEL COLA BOTTLE 750ML SK750 (QTY: 26208 NUM/USD 1.180 PER NUM)</t>
  </si>
  <si>
    <t>AM-396-STAINLESS STEEL KIDS BOTTLE 450ML (QTY: 720 NUM/USD 1.250 PER NUM)</t>
  </si>
  <si>
    <t>SY-04-STAINLESS STEEL SPORTS BOTTLE 1000 ML (QTY: 360 NUM/USD 1.275 PER NUM)</t>
  </si>
  <si>
    <t>SY-03-STAINLESS STEEL SPORTS BOTTLE 1000 ML (QTY: 360 NUM/USD 1.230 PER NUM)</t>
  </si>
  <si>
    <t>AM-395 -STAINLESS STEEL BOTTLE 500ML (QTY: 720 NUM/USD 1.125PER NUM)</t>
  </si>
  <si>
    <t>SB-01 STAINLESS STEEL SPORTS BOTTLE 750ML SG-702 (QTY: 11904NUM/USD 1.090 PER NUM)</t>
  </si>
  <si>
    <t>SY-02-STAINLESS STEEL BOTTLE 750 ML (QTY: 360 NUM/USD 1.145PER NUM)</t>
  </si>
  <si>
    <t>NP-21-STAINLESS STEEL SPORTS BOTTLE 650ML S115 (QTY: 888 NUM/USD 1.033 PER NUM)</t>
  </si>
  <si>
    <t>AM-397-STAINLESS STEEL BOTTLE 500ML (QTY: 720 NUM/USD 1.100PER NUM)</t>
  </si>
  <si>
    <t>NP-19 STEEL SALT BOTTLE (QTY:38400 PCS/USD 0.4494 PER PCS)</t>
  </si>
  <si>
    <t>AM-06 STAINLESS STEEL BOTTLE 750ML SG805 (QTY:42804 NUM/USD1.039 PER NUM)</t>
  </si>
  <si>
    <t>NP-20 STAINLESS STEEL SPORTS BOTTLE 750ML S-308-C6 (QTY:2844NUM/USD 1.025 PER NUM)</t>
  </si>
  <si>
    <t>STAINLESS STEEL COLA BOTTLE 750ML SK750 (SL-01) (QTY:6720 PCS /USD 1.18 PER PCS)</t>
  </si>
  <si>
    <t>STAINLESS STEEL SPORTS BOTTLE 750ML S-308-C6 (NP-20) (QTY:32856 PCS /USD 1.04 PER PCS)</t>
  </si>
  <si>
    <t>STEEL TEA STRAINER (NP-55) (QTY: 100800 PCS / USD 0.2881 PERPCS)</t>
  </si>
  <si>
    <t>STEEL TEA STRAINER BIG (SB-12) (QTY: 35100 PCS / USD 1.0593PER PCS)</t>
  </si>
  <si>
    <t>STAINLESS STEEL BOTTLE 750ML SG805 (AM-06) (QTY:2520 PCS/USD1.0390 PER PCS)</t>
  </si>
  <si>
    <t>STAINLESS STEEL SPORTS BOTTLE 750ML S-308-C6 (NP-20) (QTY:22356 PCS/USD 1.0250 PER PCS)</t>
  </si>
  <si>
    <t>STAINLESS STEEL COLA BOTTLE 750ML SK750 (SL-01) (QTY:13368 PCS/USD 1.1888 PER PCS)</t>
  </si>
  <si>
    <t>STAINLESS STEEL SPORTS BOTTLE 650 ML S115 (NP-21) (QTY:45888PCS/USD 1.0395 PER PCS)</t>
  </si>
  <si>
    <t>STAINLESS STEEL GRATER WITH HANDLE (KL324H-9S) (QTY: 59040 NOS /USD 0.640 PER NOS)</t>
  </si>
  <si>
    <t>STAINLESS STEEL GRATER WITH HANDLE (KL326D-9S) (QTY: 37560 NOS /USD 0.935 PER NOS)</t>
  </si>
  <si>
    <t>SS OIL POT 900ML (KWP-1000B) (QTY: 27000 PCS / USD 1.47 PERPCS)</t>
  </si>
  <si>
    <t>RYX-02-020 MILD STEEL MULTI FUNCTION CLOTH STAND (QTY :2464NUM/CNY 103.00 PER NUM)</t>
  </si>
  <si>
    <t>STEEL DRAINER (AM-321) (QTY: 900 PCS / USD 0.7779 PER PCS)</t>
  </si>
  <si>
    <t>STEEL TEA STRAINER (NP-55) (QTY: 7848 PCS / USD 0.2885 PER PCS)</t>
  </si>
  <si>
    <t>STEEL KITCHEN BASKET (AM-322) (QTY: 480 PCS / USD 1.3437 PERPCS)</t>
  </si>
  <si>
    <t>STAINLESS STEEL SPORTS BOTTLE (KWB-600F) (QTY: 50400 PCS /USD 0.94 PER PCS)</t>
  </si>
  <si>
    <t>STAINLESS STEEL SPORTS BOTTLE 750ML SG-702 (SB-01) (QTY: 30024 PCS / USD 1.090 PER PCS)</t>
  </si>
  <si>
    <t>STAINLESS STEELSPORTS BOTTLE 650ML S115 (NP-21) (QTY: 11340PCS / USD 1.040 PER PCS)</t>
  </si>
  <si>
    <t>STAINLESS STEEL COLA BOTTLE 750ML SK750 (SL-01) (QTY: 3960 PCS / USD 1.195 PER PCS)</t>
  </si>
  <si>
    <t>STAINLESS STEELSPORTS BOTTLE 650ML S115 (NP-21) (QTY: 20340PCS / USD 1.040 PER PCS)</t>
  </si>
  <si>
    <t>STAINLESS STEEL COLA BOTTLE 750ML SK750 (SL-01) (QTY: 21216PCS / USD 1.195 PER PCS)</t>
  </si>
  <si>
    <t>STEEL SCRUBBER 2PCS SET (ITEM NO: 8001-2) (QTY: 168120 SETS&amp; 0.16 USD PER SET)</t>
  </si>
  <si>
    <t>NP-20 STAINLESS STEEL SPORTS BOTTLE 750 ML S-308-C6 (QTY:19656 NUM/USD 1.025 PER NUM)</t>
  </si>
  <si>
    <t>SL-01 STAINLESS STEEL COLA BOTTLE 750ML SK750 (QTY:5376 NUM/USD 1.195 PER NUM)</t>
  </si>
  <si>
    <t>NP-21 STAINLESS STEEL SPORTS BOTTLE 650ML S115 (QTY: 16992 NUM USD 1.040 PER NUM)</t>
  </si>
  <si>
    <t>STAINLESS STEEL SPORTS BOTTLE 750ML S-308-C6 (NP-20) (QTY: 15840 PCS / USD 1.0245 PER PCS)</t>
  </si>
  <si>
    <t>STAINLESS STEEL BOTTLE 750ML SG805 (AM-06) (QTY: 3276 PCS /USD 1.0390 PER PCS)</t>
  </si>
  <si>
    <t>AM-253 STEEL KITCHEN TURNER (QTY:20160 PCS/ USD 0.5305 PER PCS)</t>
  </si>
  <si>
    <t>STAINLESS STEEL SPORTS BOTTLE 750ML SG-702 (SB-01) (QTY: 3096 PCS / USD 1.1100 PER PCS)</t>
  </si>
  <si>
    <t>STAINLESS STEELSPORTS BOTTLE 650ML S115 (NP-21) (QTY: 20664PCS / USD 1.0400 PER PCS)</t>
  </si>
  <si>
    <t>STEEL SALT BOTTLE (NP-19) (QTY:60672 PCS /USD 0.4584 PER PCS)</t>
  </si>
  <si>
    <t>STAINLESS STEEL GRATER WITH HANDLE (DS-25) (QTY:75000 PCS /USD 0.2120 PER PCS)</t>
  </si>
  <si>
    <t>STEEL SPRINKLER (AM-430) (QTY:960 PCS /USD 0.6160 PER PCS)</t>
  </si>
  <si>
    <t>STEEL SCRUBBER 6PCS SET (OKS-4156) (QTY:99000 SET /USD:0.255PER SET)</t>
  </si>
  <si>
    <t>STEEL LUNCH BOX SMALL (6587) (QTY:102000 PCS /USD 1.55 PER PCS)</t>
  </si>
  <si>
    <t>STEEL RECTANGLE CONTAINER (6901) (QTY:55200 PCS /USD 0.94 PER PCS)</t>
  </si>
  <si>
    <t>STEEL LUNCH BOX (6561) (QTY:21888 PCS /USD 2.50 PER PCS)</t>
  </si>
  <si>
    <t>STEEL TEA STRAINER BIG (SB-12) (QTY:40800 PCS /USD 1.0838 PER PCS)</t>
  </si>
  <si>
    <t>STEEL TEA STRAINER (NP-55) (QTY:92952 PCS /USD 0.2947 PER PCS)</t>
  </si>
  <si>
    <t>STEEL RECTANGLE CONTAINER LARGE (6862) (QTY:1032 PCS /USD 1.50 PER PCS)</t>
  </si>
  <si>
    <t>STEEL ROUND CONTAINER (6856) (QTY:51840 PCS /USD 0.60 PER PCS)</t>
  </si>
  <si>
    <t>STEEL LUNCH BOX (6527) (QTY:51360 PCS /USD1.90 PER PCS)</t>
  </si>
  <si>
    <t>STEEL ROUND CONTAINER (6857) (QTY:28980 PCS /USD 0.76 PER PCS)</t>
  </si>
  <si>
    <t>STEEL RECTANGLE CONTAINER BIG (6578) (QTY:76800 PCS /USD 1.66 PER PCS)</t>
  </si>
  <si>
    <t>STAINLESS STEEL SPORTS BOTTLE 750ML SG705-1 (BCLR-3) (QTY:23976 PCS /USD 1.117 PER PCS)</t>
  </si>
  <si>
    <t>MILD STEEL MULTI FUNCTION CLOTH STAND (ITEM NO: RYX-02-020)(QTY- 2464 PIECES &amp; 103.00 CNY PER PIECE)</t>
  </si>
  <si>
    <t>STAINLESS STEEL SPORTS BOTTLE 750ML SG-702 (SB-01) (QTY:21888 PCS /USD 1.110 PER PCS)</t>
  </si>
  <si>
    <t>STEEL LUNCH BOX (6527) (QTY:25680 NOS /USD 1.90 PER NOS)</t>
  </si>
  <si>
    <t>STEEL RECTANGLE CONTAINER BIG (6578) (QTY:38400 NOS /USD1.66 PER NOS)</t>
  </si>
  <si>
    <t>STEEL LUNCH BOX (6561) (QTY:21312 NOS /USD 2.50 PER NOS)</t>
  </si>
  <si>
    <t>STEEL RECTANGLE CONTAINER (6901) (QTY:55200 NOS /USD 0.94PER NOS)</t>
  </si>
  <si>
    <t>STEEL RECTANGLE CONTAINER LARGE (6862) (QTY:47040 NOS /USD 1.50 PER NOS)</t>
  </si>
  <si>
    <t>STAINLESS STEEL SPORTS BOTTLE 500ML S116-500 (AM-314) (QTY:720 PCS /USD 0.985 PER PCS)</t>
  </si>
  <si>
    <t>STAINLESS STEEL SPORTS BOTTLE 800ML (AM-394) (QTY: 600 PCS /USD 1.285 PER PCS)</t>
  </si>
  <si>
    <t>STAINLESS STEEL SPORTS BOTTLE 650ML S115 (NP-21) (QTY:7956 PCS /USD 1.040 PER PCS)</t>
  </si>
  <si>
    <t>STAINLESS STEEL SPORTS BOTTLE 1.5L (AM-398) (QTY:360 PCS /USD 1.760 PER PCS)</t>
  </si>
  <si>
    <t>STAINLESS STEEL SPORTS BOTTLE 750ML (AM-392) (QTY:600 PCS /USD 1.260 PER PCS)</t>
  </si>
  <si>
    <t>STAINLESS STEEL SPORTS BOTTLE 700ML S119-136 (AM-315) (QTY:720 PCS /USD 1.275 PER PCS)</t>
  </si>
  <si>
    <t>STAINLESS STEEL SPORTS BOTTLE 750ML (AM-393) (QTY 600 PCS /USD 1.295 PER PCS)</t>
  </si>
  <si>
    <t>STAINLESS STEEL SPORTS BOTTLE 750ML SG705-1 (BCLR-3) (QTY:18180 PCS /USD 1.117 PER PCS)</t>
  </si>
  <si>
    <t>STAINLESS STEEL BOTTLE 750ML SG805 (AM-06) (QTY:14436 PCS /USD 1.039 PER PCS)</t>
  </si>
  <si>
    <t>STAINLESS STEEL GRATER WITH HANDLE (DS-25) (QTY: 51300 PCS/ USD : 0.215 PER PCS)</t>
  </si>
  <si>
    <t>STAINLESS STEEL BOTTLE 750ML SG805 (AM-06) (QTY:19116 NOS /USD 1.0390 PER NOS)</t>
  </si>
  <si>
    <t>STAINLESS STEEL SPORTS BOTTLE 750ML S-308-C6 (NP-20) (QTY:29916 NOS /USD 1.0281 PER NOS)</t>
  </si>
  <si>
    <t>STAINLESS STEEL SPORTS BOTTLE 650ML S115 (NP-21) (QTY:15120NOS /USD 1.0376 PER NOS)</t>
  </si>
  <si>
    <t>STAINLESS STEEL SPORTS BOTTLE 750ML SG-702 (SB-01) (QTY:23436 NOS /USD 1.1090 PER NOS)</t>
  </si>
  <si>
    <t>STEEL SALT BOTTLE (NP-19) (QTY: 13728 PCS / USD : 0.4678 PERPCS)</t>
  </si>
  <si>
    <t>STAINLESS STEEL COLA BOTTLE 750ML SK750 (SL-01) (QTY:21240 NOS /USD 1.1800 PER NOS)</t>
  </si>
  <si>
    <t>STAINLESS STEEL SPORTS BOTTLE 750ML S-308-C6 (NP-20) (QTY:14328 NOS /USD 1.050 PER NOS)</t>
  </si>
  <si>
    <t>STAINLESS STEEL SPORTS BOTTLE 750ML SG902 (WB-750) (QTY:10080 NOS /USD 1.2450 PER NOS)</t>
  </si>
  <si>
    <t>STAINLESS STEEL COLA BOTTLE 750ML SK750 (SL-01) (QTY:17244 NOS /USD 1.180 PER NOS)</t>
  </si>
  <si>
    <t>STAINLESS STEEL SPORTS BOTTLE 750ML SG-702 (SB-01) (QTY:10476 NOS /USD 1.094 PER NOS)</t>
  </si>
  <si>
    <t>STAINLESS STEEL BOTTLE 750ML SG805 (AM-06) (QTY:10980 NOS /USD 1.0448 PER NOS)</t>
  </si>
  <si>
    <t>2628 HOUSEHOLD STEEL HOOK 3 PCS SET (QTY : 648 NUM/USD 0.421PER NUM)</t>
  </si>
  <si>
    <t>2628 HOUSEHOLD STEEL HOOK 3 PCS SET (QTY : 167832 NUM/USD 0.421 PER NUM)</t>
  </si>
  <si>
    <t>STEEL SCRUBBER 2PCS SET ITEM NO: 8001-2) (168360 PCS &amp; 0.16USD PER PIECE)</t>
  </si>
  <si>
    <t>STEEL MUFFIN PAN 6 PCS SET (AM-286) (QTY : 960 SET / USD : 0.526 PER SET )</t>
  </si>
  <si>
    <t>STEEL LEMON SQUEEZER (AM-217) (QTY :5040 PCS /USD:1.976 PERPCS)</t>
  </si>
  <si>
    <t>STEEL HANGER WITH HOOK (SL-89) (QTY:70056 PCS/1.11 USD PER PCS)</t>
  </si>
  <si>
    <t>STEEL ROUND CONTAINER (6856) (QTY: 1,680 PCS/ USD:0.60 PER PCS)</t>
  </si>
  <si>
    <t>STEEL RECTANGLE CONTAINER (6901) (QTY: 55896 PCS/ USD:0.94 PER PCS)</t>
  </si>
  <si>
    <t>STEEL LUNCH BOX SMALL (6587) (QTY: 51000 PCS/ USD:1.55 PER PCS)</t>
  </si>
  <si>
    <t>STEEL RECTANGLE CONTAINER LARGE (6862) (QTY: 432 PCS/ USD:1.50 PER PCS)</t>
  </si>
  <si>
    <t>STAINLESS STEEL SPORTS BOTTLE 750ML S-308-C6 (NP-20) (QTY:24,552 NOS /USD 1.046 USD PER NOS)</t>
  </si>
  <si>
    <t>STAINLESS STEEL COLA BOTTLE 750ML SK750 (SL-01) (QTY:8784 NOS /USD 1.180 USD PER NOS)</t>
  </si>
  <si>
    <t>STAINLESS STEEL SPORTS BOTTLE (KWB-600F) (QTY :49920 PCS /USD:0.94 PER PCS)</t>
  </si>
  <si>
    <t>STAINLESS STEELSPORTS BOTTLE 650ML S115 (NP-21) (QTY:30924 NOS /USD 1.036 USD PER NOS)</t>
  </si>
  <si>
    <t>STAINLESS STEEL SPORTS BOTTLE 750ML SG-702 (SB-01) (QTY:22644 NOS /USD 1.094 PER NOS)</t>
  </si>
  <si>
    <t>STAINLESS STEEL BOTTLE 750ML SG805 (ITEM NO. AM-06)</t>
  </si>
  <si>
    <t>NOS</t>
  </si>
  <si>
    <t>STAINLESS STEEL BOTTLE 750ML SD0900 (ITEM NO. AM-295)</t>
  </si>
  <si>
    <t>STAINLESS STEEL BOTTLE 750ML SG2318 (ITEM NO. AM-296)</t>
  </si>
  <si>
    <t>STEEL TEA STRAINER (NP-55) (QTY:100800 PCS/USD 0.2982 PER PCS)</t>
  </si>
  <si>
    <t>STEEL SALT BOTTLE (NP-19) (QTY:36816 PCS/USD 0.4678 PER PCS)</t>
  </si>
  <si>
    <t>STEEL TEA STRAINER BIG (SB-12) (QTY:20400 PCS/USD 1.0964 PERPCS)</t>
  </si>
  <si>
    <t>SS410 SS SCRUBBER 3 PCS SET (QTY- 120720 SETS/USD 0.167 PERSETS)</t>
  </si>
  <si>
    <t>STEEL KITCHEN TURNER (AM-253) ( QTY :20160 PCS/USD:0.550 PERPCS)</t>
  </si>
  <si>
    <t>STEEL SCRUBBER 6PCS SET (OKS-4156) (QTY:99,000 SET /USD:0.255 PER SET)</t>
  </si>
  <si>
    <t>STAINLESS STEEL GRATER WITH HANDLE (DS-25) (QTY: 51,000 PCS/ USD:0.2160 PER PCS)</t>
  </si>
  <si>
    <t>STEEL LEMON SQUEEZER (AM-217) (QTY: 5100 PCS / USD:1.9708 PER PCS)</t>
  </si>
  <si>
    <t>STEEL SALT BOTTLE (NP-19) (QTY: 8016 PCS /USD:0.4671 PER PCS)</t>
  </si>
  <si>
    <t>STAINLESS STEEL SPORTS BOTTLE 650ML S115 (NP-21) (QTY :9648PCS/USD:1.036 PER PCS)</t>
  </si>
  <si>
    <t>KL324H-9S STAINLESS STEEL GRATER WITH HANDLE (MILD STEEL) (QTY - 59040 PCS/USD 0.655 PER PCS)</t>
  </si>
  <si>
    <t>STAINLESS STEEL BOTTLE 750ML SG805 (AM-06) (QTY :20844 PCS/USD:1.036 PER PCS)</t>
  </si>
  <si>
    <t>STAINLESS STEEL SPORTS BOTTLE 750ML S-308-C6 (NP-20) (QTY :38664 PCS/USD:1.014 PER PCS)</t>
  </si>
  <si>
    <t>STAINLESS STEEL COLA BOTTLE 750ML SK750 (SL-01) (QTY :15120PCS/USD:1.180 PER PCS)</t>
  </si>
  <si>
    <t>STAINLESS STEEL SPORTS BOTTLE 650ML S115 (NP-21) (QTY :20196PCS/USD:1.036 PER PCS)</t>
  </si>
  <si>
    <t>STAINLESS STEEL BOTTLE 750ML SG805 (AM-06) (QTY :6732 PCS/USD:1.036 PER PCS)</t>
  </si>
  <si>
    <t>STAINLESS STEEL COLA BOTTLE 750ML SK750 (SL-01) (QTY :15228PCS/USD:1.180 PER PCS)</t>
  </si>
  <si>
    <t>8001-2 STEEL SCRUBBER 2 PCS SET (QTY- 168000 SETS/USD 0.16 PER SETS)</t>
  </si>
  <si>
    <t>STAINLESS STEEL BOTTLE 750ML SG805 (AM-06) (QTY :18504 PCS/USD:1.036 PER PCS)</t>
  </si>
  <si>
    <t>STAINLESS STEEL SPORTS BOTTLE 750ML SG-702 (SB-01) (QTY:12,924 PCS / USD:1.094 PER PCS)</t>
  </si>
  <si>
    <t>STAINLESS STEEL SPORTS BOTTLE 650ML S115 (NP-21) (QTY :14148PCS/USD:1.036 PER PCS)</t>
  </si>
  <si>
    <t>KWP-600B SS OIL POT 600 ML (QTY :39000 PCS/USD:1.21 PER PCS)</t>
  </si>
  <si>
    <t>STEEL SALT BOTTLE (NP-19) (QTY:42432 PCS/USD 0.4670 PER PCS)</t>
  </si>
  <si>
    <t>AM-06 - STAINLESS STEEL BOTTLE 750ML SG805 (QTY:7884 NUM/USD1.0100 PER NUM)</t>
  </si>
  <si>
    <t>NP-21 STAINLESS STEEL SPORTS BOTTLE 650ML S115 (QTY: 46116 NUM/USD 1.0102 PER NUM)</t>
  </si>
  <si>
    <t>NP-20 STAINLESS STEEL SPORTS BOTTLE 750ML S-308-C6 (QTY:30672 NUM/USD 0.9880 PER NUM)</t>
  </si>
  <si>
    <t>STEEL LUNCH BOX 2 LAYER (8504) (QTY:22080 PCS / USD 2.48 PERPCS)</t>
  </si>
  <si>
    <t>STEEL RECTANGLE CONTAINER BIG (6578) (QTY:38400 PCS/ USD 1.66 PER PCS)</t>
  </si>
  <si>
    <t>STEEL LUNCH BOX 3 LAYER (8505) (QTY:16800 PCS /USD 3.45 PERPCS)</t>
  </si>
  <si>
    <t>STEEL ROUND CONTAINER (6856) (QTY:125760 PCS /US 0.60 PER PCS)</t>
  </si>
  <si>
    <t>RYX-02-020 MILD STEEL MULTI FUNCTION CLOTH STAND (QTY :2464NUM /CNY 103.0 PER NUM)</t>
  </si>
  <si>
    <t>KL326D-9S STAINLESS STEEL GRATER WITH HANDLE (MILD STEEL) (QTY - 37560 NUM/USD 0.95 PER NUM)</t>
  </si>
  <si>
    <t>SS410 SS SCRUBBER 3 PCS SET (QTY- 118680 SET/ USD 0.167 PERSET)</t>
  </si>
  <si>
    <t>KWB-600F STAINLESS STEEL SPORTS BOTTLE (QTY.50400 PCS/USD 0.94 PER PCS)</t>
  </si>
  <si>
    <t>KL324H-9S STAINLESS STEEL GRATER WITH HANDLE (QTY 59040 PCS/USD 0.655 PER PCS)</t>
  </si>
  <si>
    <t>SB-01 STAINLESS STEEL SPORTS BOTTLE 750ML SG-702 (QTY: 36540NUM/USD 1.066 PER NUM)</t>
  </si>
  <si>
    <t>NP-20 STAINLESS STEEL SPORTS BOTTLE 750ML S-308-C6 (QTY:3780NUM USD 0.988 PER NUM)</t>
  </si>
  <si>
    <t>AM-06 STAINLESS STEEL BOTTLE 750ML SG805 (QTY:5616 NUM USD1.010 PER NUM)</t>
  </si>
  <si>
    <t>KWP-1000B SS OIL POT 900ML(QTY: 26508 PCS/USD 1.50 PER PCS)</t>
  </si>
  <si>
    <t>6862 STEEL RECTANGLE CONTAINER LARGE (QTY:45576 PCS USD 1.50 PER PCS)</t>
  </si>
  <si>
    <t>6581 STEEL ROUND CONTAINER MEDIUM (QTY 88800 PCS USD 0.92 PER PCS)</t>
  </si>
  <si>
    <t>6901 STEEL RECTANGLE CONTAINER (QTY:55200 PCS USD 0.97 PERPCS)</t>
  </si>
  <si>
    <t>6857 STEEL ROUND CONTAINER (QTY:70560 PCS USD 0.76 PER PCS)</t>
  </si>
  <si>
    <t>6527 STEEL LUNCH BOX (QTY:25680 PCS USD 1.90 PER PCS)</t>
  </si>
  <si>
    <t>8505 STEEL LUNCH BOX 3 LAYER (QTY:16800 PCS USD 3.45 PERPCS)</t>
  </si>
  <si>
    <t>NP-55 STEEL TEA STRAINER (QTY:151200 PCS/USD 0.2973 PER PCS)</t>
  </si>
  <si>
    <t>SB-12 STEEL TEA STRAINER BIG (QTY:2256 PCS/USD 1.0930 PER PCS)</t>
  </si>
  <si>
    <t>SB-12 STEEL TEA STRAINER BIG (QTY:48144 PCS USD 1.097 PER PCS)</t>
  </si>
  <si>
    <t>KWB-600F STAINLESS STEEL SPORTS BOTTLE (QTY.50400 PCS/USD 0.96 PER PCS)</t>
  </si>
  <si>
    <t>DS-25 STAINLESS STEEL GRATER WITH HANDLE-(QTY:75000 PCS USD0.213PER PCS)</t>
  </si>
  <si>
    <t>SS410-A SS SCRUBBER 3 PCS SET (QTY- 112320 SET/ USD 0.170 PER SET)</t>
  </si>
  <si>
    <t>SB-01 STAINLESS STEEL SPORTS BOTTLE 750ML SG-702 (QTY: 12996NUM USD 1.066 PER NUM)</t>
  </si>
  <si>
    <t>NP-20 STAINLESS STEEL SPORTS BOTTLE 750ML S-308-C6 (QTY: 29952 NUM USD 0.988 PER NUM)</t>
  </si>
  <si>
    <t>SS410-B SS SCRUBBER 3 PCS SET (QTY- 3480 SET/ USD 0.185 PERSET)</t>
  </si>
  <si>
    <t>SB-01 - STAINLESS STEEL SPORTS BOTTLE 750ML SG-702 (QTY:2700PCS/USD 1.066 PER PCS)</t>
  </si>
  <si>
    <t>SL-01 STAINLESS STEEL COLA BOTTLE 750ML SK750 (QTY 19008 PCS / USD 1.140 PER PCS)</t>
  </si>
  <si>
    <t>NP-21 - STAINLESS STEEL SPORTS BOTTLE 650ML S115(QTY:19944 PCS/USD 1.010 PER PCS)</t>
  </si>
  <si>
    <t>6561 STEEL LUNCH BOX (QTY:21600 PCS USD2.50 PER PCS)</t>
  </si>
  <si>
    <t>INTMX6</t>
  </si>
  <si>
    <t>STEEL LUNCH BOX 2 LAYER (ITEM NO-8504)</t>
  </si>
  <si>
    <t>PCS</t>
  </si>
  <si>
    <t>STEEL LUNCH BOX 3 LAYER ( ITEM N0-8505)</t>
  </si>
  <si>
    <t>AM-06 - STAINLESS STEEL BOTTLE 750ML SG805 (QTY:34056 PCS/USD 1.010 PER PCS)</t>
  </si>
  <si>
    <t>SB-01 - STAINLESS STEEL SPORTS BOTTLE 750ML SG-702 (QTY:13680 PCS/USD 1.066 PER PCS)</t>
  </si>
  <si>
    <t>SL-01 STAINLESS STEEL COLA BOTTLE 750ML SK750 (QTY 38736 PCS / USD 1.140 PER PCS)</t>
  </si>
  <si>
    <t>NP-19 STEEL SALT BOTTLE (QTY:50400 PCS/USD 0.461 PER PCS)</t>
  </si>
  <si>
    <t>SB-01 - STAINLESS STEEL SPORTS BOTTLE 750ML SG-702 (QTY:24120 PCS/USD 1.066 PER PCS)</t>
  </si>
  <si>
    <t>SL-01 STAINLESS STEEL COLA BOTTLE 750ML SK750 (QTY 19440 PCS / USD 1.140 PER PCS)</t>
  </si>
  <si>
    <t>NP-20 STAINLESS STEEL SPORTS BOTTLE 750 ML S-308-C6 (QTY:16488 PCS USD 0.988 PER PCS)</t>
  </si>
  <si>
    <t>AM-06 - STAINLESS STEEL BOTTLE 750ML SG805 (QTY:288 PCS/USD1.010 PER PCS)</t>
  </si>
  <si>
    <t>SB-01 - STAINLESS STEEL SPORTS BOTTLE 750ML SG-702 (QTY:5616PCS/USD 1.066 PER PCS)</t>
  </si>
  <si>
    <t>NP-21 STAINLESS STEEL SPORTS BOTTLE 650ML S115 (QTY : 20412PCS/USD 1.010 PER PCS)</t>
  </si>
  <si>
    <t>SS410 SS SCRUBBER 3 PCS SET (QTY- 119280 SET/ USD 0.185 PERSET)</t>
  </si>
  <si>
    <t>OKS-4156 -STEEL SCRUBBER 6PCS SET (QTY 99600 SET / USD 0.26SET)</t>
  </si>
  <si>
    <t>KWP-1000B SS OIL POT 900ML(QTY: 27000 PCS/USD 1.55 PER PCS)</t>
  </si>
  <si>
    <t>2628 HOUSEHOLD STEEL HOOK 3 PCS SET (QTY :168480 SET/USD 0.421 PER SET)</t>
  </si>
  <si>
    <t>6561 STEEL LUNCH BOX (QTY:21600 PCS USD 2.50 PER PCS)</t>
  </si>
  <si>
    <t>NP-55 STEEL TEA STRAINER (QTY:100800 PCS USD0.297 PER PCS)</t>
  </si>
  <si>
    <t>NP-20 - STAINLESS STEEL SPORTS BOTTLE 750ML S-308-C6 (QTY:47340 PCS/USD1.0275 PER PCS)</t>
  </si>
  <si>
    <t>NP-21 - STAINLESS STEEL SPORTS BOTTLE 650ML S115 (QTY:32436PCS/USD 1.0500 PER PCS)</t>
  </si>
  <si>
    <t>SB-01 - STAINLESS STEEL SPORTS BOTTLE 750ML SG-702 (QTY:3600PCS/USD 1.1100 PER PCS)</t>
  </si>
  <si>
    <t>BCLR-3 - STAINLESS STEEL SPORTS BOTTLE 750ML SG705-1 (QTY:540 PCS/USD 1.1700 PER PCS)</t>
  </si>
  <si>
    <t>WB-750 - STAINLESS STEEL SPORTS BOTTLE 750ML SG902 (QTY:540PCS/USD 1.3000 PER PCS)</t>
  </si>
  <si>
    <t>8001-2 STEEL SCRUBBER 2 PCS SET -(QTY- 168000 SET/USD 0.164PER SET)</t>
  </si>
  <si>
    <t>8504 STEEL LUNCH BOX 2 LAYER (QTY 22080 PCS / USD 2.48 PER PCS)</t>
  </si>
  <si>
    <t>6527 STEEL LUNCH BOX (QTY:25680 PCS/USD1.90 PER PCS)</t>
  </si>
  <si>
    <t>NP-21 STAINLESS STEEL SPORTS BOTTLE 650ML S115 (QTY:35496 NUM USD1.05 PER NUM)</t>
  </si>
  <si>
    <t>SB-01 STAINLESS STEEL SPORTS BOTTLE 750ML SG-702 (QTY: 8604NUM USD 1.11 PER NUM)</t>
  </si>
  <si>
    <t>NP-19 STEEL SALT BOTTLE (QTY:25920 PCS USD 0.4430 PER PCS)</t>
  </si>
  <si>
    <t>KL32D-9S STAINLESS STEEL GRATER WITH HANDLE (QTY:37560 PCS USD 0.99 PER PCS)</t>
  </si>
  <si>
    <t>KL324H-9S STAINLESS STEEL GRATER WITH HANDLE (QTY - 59040 PCS/USD 0.68 PER PCS)</t>
  </si>
  <si>
    <t>NP-55 STEEL TEA STRAINER (QTY:100800 PCS /USD 0.2892 PER PCS)</t>
  </si>
  <si>
    <t>NP-19 STEEL SALT BOTTLE (QTY:44352 PCS /USD 0.445 PER PCS)</t>
  </si>
  <si>
    <t>8001-2 STEEL SCRUBBER 2 PCS SET (QTY- 169440 SET/USD 0.164PER SET)</t>
  </si>
  <si>
    <t>AM-253 STEEL KITCHEN TURNER (QTY:25200 PCS/ USD 0.535 PER PCS)</t>
  </si>
  <si>
    <t>SB-01 - STAINLESS STEEL SPORTS BOTTLE 750ML SG-702 (QTY:26172 PCS/USD1.110 PER PCS)</t>
  </si>
  <si>
    <t>SB-12 STEEL TEA STRAINER BIG(QTY:50400 PCS/USD 1.057 PER PCS)</t>
  </si>
  <si>
    <t>NP-20 STAINLESS STEEL SPORTS BOTTLE 750ML S-308-C6 (QTY:18288 PCS / USD 1.062 PER PCS)</t>
  </si>
  <si>
    <t>STAINLESS STEEL GRATER WITH HANDLE DS-25 (QTY:51000 PCS /USD0.2252 PER PCS)</t>
  </si>
  <si>
    <t>NP-21 STAINLESS STEEL SPORTS BOTTLE 650ML S115 (QTY:19584 PCS USD 1.05 PER PCS)</t>
  </si>
  <si>
    <t>8504 STEEL LUNCH BOX 2 LAYER (QTY:22080 PCS /USD2.61PER PCS)</t>
  </si>
  <si>
    <t>SB-01 - STAINLESS STEEL SPORTS BOTTLE 750ML SG-702 (QTY:25128 PCS/USD1.11 PER PCS)</t>
  </si>
  <si>
    <t>8001-2 STEEL SCRUBBER 2 PCS SET (QTY- 168240 SET/USD 0.164 PER SET)</t>
  </si>
  <si>
    <t>6527 STEEL LUNCH BOX (QTY:25680 PCS / USD 2.00 PER PCS)</t>
  </si>
  <si>
    <t>AM-06 - STAINLESS STEEL BOTTLE 750ML SG805 (QTY:46584 PCS/USD 1.05 PER PCS)</t>
  </si>
  <si>
    <t>6581 STEEL ROUND CONTAINER MEDIUM (QTY:46080 PCS/ USD 0.99 PER PCS)</t>
  </si>
  <si>
    <t>6862 STEEL RECTANGLE CONTAINER LARGE (QTY:23040 PCS/USD1.58PER PCS)</t>
  </si>
  <si>
    <t>SL-01 - STAINLESS STEEL COLA BOTTLE 750ML SK750 (QTY:21816 PCS/USD 1.2400PER PCS)</t>
  </si>
  <si>
    <t>NP-20 STAINLESS STEEL SPORTS BOTTLE 750 ML S-308-C6 (QTY:19836 PCS USD 1.0620 PER PCS)</t>
  </si>
  <si>
    <t>SB-01 - STAINLESS STEEL SPORTS BOTTLE 750ML SG-702 (QTY:46224 PCS/USD 1.1257 PER PCS)</t>
  </si>
  <si>
    <t>SL-01 -STAINLESS STEEL COLA BOTTLE 750ML SK750 (QTY: 16776NUM USD 1.24 PER NUM)</t>
  </si>
  <si>
    <t>SB-01-STAINLESS STEEL SPORTS BOTTLE 750ML SG-702 (QTY: 27036 NUM USD 1.16 PER NUM)</t>
  </si>
  <si>
    <t>OKS-4156 -STEEL SCRUBBER 6PCS SET (QTY99600 SET / USD 0.26 SET)</t>
  </si>
  <si>
    <t>AM-06 STAINLESS STEEL BOTTLE 750ML SG805(QTY:46692 PCS/USD 1.095 PER PCS)</t>
  </si>
  <si>
    <t>NP-21 STAINLESS STEEL SPORTS BOTTLE 650ML S115(QTY:21600 PCS/USD 1.090 PER PCS)</t>
  </si>
  <si>
    <t>STAINLEES STEEL SPORTS BOTTLE 750ML SG-702(QTY:5940 PCS/USD1.160 PER PCS)</t>
  </si>
  <si>
    <t>NP-20 STAINLESS STEEL SPORTS BOTTLE 750ML S-308-C6(QTY:10224PCS/USD 1.069 PER PCS)</t>
  </si>
  <si>
    <t>SL-01 STAINLESS STEEL COLA BOTTLE 750ML SK750(QTY:5148 PCS/USD 1.250 PER PCS)</t>
  </si>
  <si>
    <t>STILL SCRUBBER 2 PCS SET (8001-2) (QTY:166200 SET/USD:0.164PER SET)</t>
  </si>
  <si>
    <t>NP-55 STEEL TEA STRAINER (QTY:151200 PCS / USD 0.3014 PER PCS)</t>
  </si>
  <si>
    <t>STAINLESS STEEL SPORTS BOTTLE 750ML SG-702 (SB-01) (QTY :10656 PCS/USD:1.160 PER PCS)</t>
  </si>
  <si>
    <t>STAINLESS STEEL SPORTS BOTTLE 650ML S115 (NP-21) (QTY :19872 PCS/USD:1.090 PER PCS)</t>
  </si>
  <si>
    <t>STAINLESS STEEL SPORTS BOTTLE 750ML S-308-C6 (NP-20) (QTY :12672 PCS/USD:1.069 PER PCS)</t>
  </si>
  <si>
    <t>KWP-1000B SS OIL POT 900 ML (QTY :27000 PCS/USD:1.59 PER PCS)</t>
  </si>
  <si>
    <t>HOUSEHOLD STEEL HOOK 3PCS SET (2628)(QTY:165600 PKT/USD 0.436 PER PKT)</t>
  </si>
  <si>
    <t>NP-55 STEEL TEA STRAINER(QTY:100800 PCS /USD 0.3032 PER PCS)</t>
  </si>
  <si>
    <t>AM-217 STEEL LEMON SQUEEZER (QTY:10200 PCS/USD 2.0408 PER PCS)</t>
  </si>
  <si>
    <t>STAINLESS STEEL COLA BOTTLE 750ML SK-750 (SL-01) (QTY :20664PCS/USD:1.25 PER PCS)</t>
  </si>
  <si>
    <t>STAINLESS STEEL SPORTS BOTTLE 750ML SG-702 (SB-01) (QTY :1008 PCS/USD:1.160 PER PCS)</t>
  </si>
  <si>
    <t>STAINLESS STEEL SPORTS BOTTLE 650ML S115 (NP-21) (QTY :19908PCS/USD:1.09 PER PCS)</t>
  </si>
  <si>
    <t>KWB-600F STAINLESS STEEL SPORTS BOTTLE (QTY.50400 PCS/USD 1.00 PER PCS)</t>
  </si>
  <si>
    <t>STEEL LUNCH BOX 3LAYER (8505) (QTY:33,600 PCS/USD:3.63 PER PCS)</t>
  </si>
  <si>
    <t>STEEL LUNCH BOX (6527) (QTY:25,680 PCS/USD:2 PER PCS)</t>
  </si>
  <si>
    <t>STEEL ROUND CONTAINER (6856) (QTY:66,384 PCS/USD:0.64 PER PCS)</t>
  </si>
  <si>
    <t>STEEL ROUND CONTAINER (6857) (QTY:35,280 PCS/USD:0.82 PER PCS)</t>
  </si>
  <si>
    <t>STEEL RECTANGLE CONTAINER BIG (6578) (QTY:37,920 PCS/USD:1.75 PER PCS)</t>
  </si>
  <si>
    <t>STEEL LUNCH BOX SMALL (6587) (QTY:51000 PCS/USD:1.68 PER PCS)</t>
  </si>
  <si>
    <t>STAINLESS STEEL SPORTS BOTTLE (KWB-600F) (QTY:50400 PCS/USD:1. PER PCS)</t>
  </si>
  <si>
    <t>STEEL HANGER WITH HOOK (ITEM NO. SL-89) (QTY 70056 PCS / USD1.14 PER PCS)</t>
  </si>
  <si>
    <t>STAINLESS STEEL SPORTS BOTTLE 750ML S-308-C6 (NP-20) (QTY :19080 PCS/USD:1.068 PER PCS)</t>
  </si>
  <si>
    <t>STAINLESS STEEL COLA BOTTLE 750ML SK750 (SL-01) (QTY:18,180PCS/USD:1.240 PER PCS)</t>
  </si>
  <si>
    <t>STAINLESS STEEL SPORTS BOTTLE 750ML SG-702 (SB-01) (QTY :1908 PCS/USD:1.160 PER PCS)</t>
  </si>
  <si>
    <t>STAINLESS STEEL BOTTLE 750ML SG805 (AM-06) (QTY:4032 PCS/USD1.0950 PER PCS)</t>
  </si>
  <si>
    <t>STAINLESS STEEL COLA BOTTLE 750ML SK750 (SL-01) (QTY:15192 PCS/USD 1.2483 PER PCS)</t>
  </si>
  <si>
    <t>STAINLESS STEEL BOTTLE 750ML SG805 (AM-06) (QTY :2,376 PCS/USD:1.095 PER PCS)</t>
  </si>
  <si>
    <t>STAINLESS STEEL SPORTS BOTTLE 650ML S115 (NP-21) (QTY:23220PCS/USD 1.0900 PER PCS)</t>
  </si>
  <si>
    <t>HOUSEHOLD STEEL HOOK 3PCS SET (ITEM NO. 2628) (QTY 170208NOS/ USD 0.436PER NOS)</t>
  </si>
  <si>
    <t>KWP-600B SS OIL POT 600ML(QTY:39000 PCS/USD 1.25 PER PCS)</t>
  </si>
  <si>
    <t>STEEL TEA STRAINER BIG (SB-12) (QTY:5256 PCS/USD 1.155 PER PCS)</t>
  </si>
  <si>
    <t>RYX-02-020 MILD STEEL MULTI FUNCTION CLOTH STAND(QTY:1232 PCS/USD 15.30 PER PCS)</t>
  </si>
  <si>
    <t>NP-55 STEEL TEA STRAINER (QTY:50400 PCS/USD 0.3099 PER PCS)</t>
  </si>
  <si>
    <t>SB-12 STEEL TEA STRAINER BIG - (QTY:21216 PCS/USD 1.1549 PERPCS)</t>
  </si>
  <si>
    <t>NP-20 STAINLESS STEEL SPORTS BOTTLE 750ML S-308-C6 (QTY:2376PCS/ USD 1.062 PER PCS)</t>
  </si>
  <si>
    <t>NP-21 STAINLESS STEEL SPORTS BOTTLE 650ML S115(QTY:40680 PCS/ USD 1.140 PER PCS)</t>
  </si>
  <si>
    <t>OKS-4156 STEEL SCRUBBER 6PCS SET (QTY 99600 SET / USD 0.265PER SET)</t>
  </si>
  <si>
    <t>SS410 SS SCRUBBER 3PCS SET(QTY:120120 SET/USD 0.20 PER SET)</t>
  </si>
  <si>
    <t>STEEL HANGER WITH HOOK (SM1168) (QTY:57792 PCS / USD 1.30 PER PCS)</t>
  </si>
  <si>
    <t>NP-55 STEEL TEA STRAINER (QTY:50400 PCS/USD 0.3123 PER PCS)</t>
  </si>
  <si>
    <t>NP-19 STEEL SALT BOTTLE (QTY:68928 PCS/USD 0.4954 PER PCS)</t>
  </si>
  <si>
    <t>SB-01 STAINLESS STEEL SPORTS BOTTLE 750ML SG-702 (QTY:33948PCS/USD 1.1600 PER PCS)</t>
  </si>
  <si>
    <t>AM-06 STAINLESS STEEL BOTTLE 750ML SG805 (QTY:39672 PCS/USD1.095 PER PCS)</t>
  </si>
  <si>
    <t>SL-01 STAINLESS STEEL COLA BOTTLE 750ML SK750 (QTY:21960 PCS/USD 1.2512 PER PCS)</t>
  </si>
  <si>
    <t>DS-25 STAINLESS STEEL GRATER WITH HANDLE(QTY:100200 PCS/USD0.2192 PER PCS)</t>
  </si>
  <si>
    <t>NP-20 STAINLESS STEEL SPORTS BOTTLE 750ML S-308-C6 (QTY :5724 PCS/USD 1.062 PER PCS)</t>
  </si>
  <si>
    <t>AM-253 STEEL KITCHEN TURNER (QTY:30600 PCS/USD 0.5780 PER PCS)</t>
  </si>
  <si>
    <t>NP-21 STAINLESS STEEL SPORTS BOTTLE 650ML S115(QTY:43164 PCS/USD 1.140 PER PCS)</t>
  </si>
  <si>
    <t>NP-20 STAINLESS STEEL SPORTS BOTTLE 750ML S-308-C6(QTY:29916PCS/USD 1.0620 PER PCS)</t>
  </si>
  <si>
    <t>SB-12 STEEL TEA STRAINER BIG(QTY:23928 PCS/USD 1.1636 PER PCS)</t>
  </si>
  <si>
    <t>NP-19 STEEL SALT BOTTLE (QTY:56112 PCS/ USD 0.496 PER PCS)</t>
  </si>
  <si>
    <t>6901 STEEL RECTANGLE CONTAINER (QTY:54504 PCS /USD 1.01 PERPCS)</t>
  </si>
  <si>
    <t>8504 STEEL LUNCH BOX 2 LAYER (QTY:44160 PCS/ USD 2.61 PER PCS)</t>
  </si>
  <si>
    <t>6900 STEEL LUNCH BOX (QTY:91200 PCS /USD 0.83 PER PCS)</t>
  </si>
  <si>
    <t>KWP-1000B SSOIL POT 900 ML (QTY 27000 PCS / USD 1.64 PER PCS)</t>
  </si>
  <si>
    <t>NP-20 STAINLESS STEEL SPORTS BOTTLE 750ML S-308-C6 (QTY :14976 PCS/USD 1.113 PER PCS)</t>
  </si>
  <si>
    <t>SB-01 STAINLESS STEEL SPORTS BOTTLE 750ML SG-702 (QTY :4968PCS/USD 1.205 PER PCS)</t>
  </si>
  <si>
    <t>NP-21 STAINLESS STEEL SPORTS BOTTLE 650ML S115 (QTY :23112 PCS/USD 1.140 PER PCS)</t>
  </si>
  <si>
    <t>KL324H-9S STAINLESS STEEL GRATER WITH HANDLE (QTY: 59040 PCS/USD 0.70 PER PCS)</t>
  </si>
  <si>
    <t>OKS-4156 STEEL SCRUBBER 6PCS SET (QTY: 99600 SET / USD 0.275 PER SET)</t>
  </si>
  <si>
    <t>SL-01 - STAINLESS STEEL COLA BOTTLE 750ML SK750 (QTY:38592PCS/USD 1.300 PER PCS)</t>
  </si>
  <si>
    <t>8001-2 STEEL SCRUBBER 2 PCS SET (QTY- 165960 SET/USD 0.168PER SET)</t>
  </si>
  <si>
    <t>SB-01 - STAINLESS STEEL SPORTS BOTTLE 750ML SG-702 (QTY:1872PCS/USD 1.205 PER PCS)</t>
  </si>
  <si>
    <t>KL326D-9S STAINLESS STEEL GRATER WITH HANDLE (QTY:37560PCS/USD 1.02 PER PCS)</t>
  </si>
  <si>
    <t>KL324H-9S STAINLESS STEEL GRATER WITH HANDLE (QTY:59040 PCS/USD 0.70 PER PCS)</t>
  </si>
  <si>
    <t>6578 STEEL RECTANGLE CONTAINER BIG(QTY:37920 PCS/ USD 1.80 PER PCS)</t>
  </si>
  <si>
    <t>6561 STEEL LUNCH BOX (QTY:21600 PCS/ USD 2.75 PER PCS)</t>
  </si>
  <si>
    <t>6901 STEEL RECTANGLE CONTAINER(QTY:56184 PCS/ USD 1.06 PER PCS)</t>
  </si>
  <si>
    <t>6527 STEEL LUNCH BOX (QTY:25560 PCS/ USD 2.06 PER PCS)</t>
  </si>
  <si>
    <t>6862 STEEL RECTANGLE CONTAINER LARGE(QTY:20400 PCS/ USD 1.63PER PCS)</t>
  </si>
  <si>
    <t>8505 STEEL LUNCH BOX 3 LAYER(QTY:16800 PCS/ USD 3.75 PER PCS)</t>
  </si>
  <si>
    <t>SL-89 STEEL HANGER WITH HOOK (QTY:70056 PACKS/USD 1.18 PER PACKS)</t>
  </si>
  <si>
    <t>SB-12 STEEL TEA STRAINER BIG(QTY:25200 PCS/USD 1.1724 PER PCS)</t>
  </si>
  <si>
    <t>NP-19 STEEL SALT BOTTLE (QTY:50448PCS/ USD 0.4992 PER PCS)</t>
  </si>
  <si>
    <t>NP-55 STEEL TEA STRAINER(QTY:50400 PCS/ USD 0.3146 PER PCS)</t>
  </si>
  <si>
    <t>AM-253 STEEL KITCHEN TURNER(QTY:8712 PCS/ USD 0.579 PER PCS)</t>
  </si>
  <si>
    <t>NP-20 STAINLESS STEEL SPORTS BOTTLE 750 ML S-308-C6 (QTY:576PCS USD 1.113 PER PCS)</t>
  </si>
  <si>
    <t>MILD STEEL MULTI FUNCTION CLOTH STAND - RYX-02-020 (QTY :1232 PCS/ USD 15.30 PER PCS)</t>
  </si>
  <si>
    <t>NP-21 STAINLESS STEEL SPORTS BOTTLE 650ML S115 (QTY :19908 PCS/USD 1.140 PER PCS)</t>
  </si>
  <si>
    <t>AM-06 - STAINLESS STEEL BOTTLE 750ML SG805 (QTY:24444 PCS/USD 1.140 PER PCS)</t>
  </si>
  <si>
    <t>SS OIL POT 900ML-KWP-1000B(QTY: 27000PCS/USD 1.64 PER PCS)</t>
  </si>
  <si>
    <t>NP-20 STAINLESS STEEL SPORTS BOTTLE 750 ML S-308-C6 (QTY:18036 PCS USD 1.113 PER PCS)</t>
  </si>
  <si>
    <t>STAINLESS STEEL SPORTS BOTTLE 650ML S115 NP-21 (QTY:19836 PCS USD 1.140 PER PCS)</t>
  </si>
  <si>
    <t>AM-06-STAINLESS STEEL BOTTLE 750ML SG805 (QTY:9792 PCS/USD 1.140 PER PCS)</t>
  </si>
  <si>
    <t>STAINLESS STEEL COLABOTTLE 750ML SK750 SL-01 (QTY: 17964 NUMUSD 1.300PER NUM)</t>
  </si>
  <si>
    <t>SB-01STAINLESS STEEL SPORTS BOTTLE 750ML SG-702 (QTY:21492 PCS USD 1.205 PER PCS)</t>
  </si>
  <si>
    <t>OKS-4156 STEEL SCRUBBER 6 PCS SET (QTY- 99600 SET/USD 0.275PER SET)</t>
  </si>
  <si>
    <t>MILD STEEL MULTI FUNCTION CLOTH STAND - RYX-02-020 (QTY :1232 NUM USD 15.30 PER NUM)</t>
  </si>
  <si>
    <t>SB-01 - STAINLESS STEEL SPORTS BOTTLE 750ML SG-702 (QTY:23904 PCS/USD 1.205 PER PCS)</t>
  </si>
  <si>
    <t>SB-12 STEEL TEA STRAINER BIG - SB-12 (QTY:25200 PCS/USD 1.1584 PER PCS)</t>
  </si>
  <si>
    <t>NP-20 STAINLESS STEEL SPORTS BOTTLE 750 ML S-308-C6 (QTY:20880 PCS USD 1.113 PER PCS)</t>
  </si>
  <si>
    <t>NP-19 STEEL SALT BOTTLE(QTY: 50400 PCS / USD 0.4932 PER PCS)</t>
  </si>
  <si>
    <t>SB-01 STAINLESS STEEL SPORTS BOTTLE 750ML SG-702 (QTY: 16632NUM USD 1.205 PER NUM)</t>
  </si>
  <si>
    <t>NP-21 STAINLESS STEEL SPORTS BOTTLE 650ML S115 (QTY: 17532 NUM USD 1.140 PER NUM)</t>
  </si>
  <si>
    <t>AM-06 STAINLESS STEEL BOTTLE 750ML SG805 (QTY: 11196 NUM USD1.140 PER NUM)</t>
  </si>
  <si>
    <t>AM-253 STEEL KITCHEN TURNER (QTY:4464 PCS/ USD 0.573 PER PCS)</t>
  </si>
  <si>
    <t>NP-003 - STEEL ZHARA (QTY:102000 PCS/USD 0.4484 PER PCS)</t>
  </si>
  <si>
    <t>NP-55 STEEL TEA STRAINER(QTY:50400 PCS/USD 0.3109 PER PCS)</t>
  </si>
  <si>
    <t>AM-253 STEEL KITCHEN TURNER(QTY:17424 PCS/ USD 0.5754 PER PCS)</t>
  </si>
  <si>
    <t>NP-21 STAINLESS STEEL SPORTS BOTTLE 650ML S115(QTY:22248PCSUSD 1.140PER PCS)</t>
  </si>
  <si>
    <t>AM-06 - STAINLESS STEEL BOTTLE 750ML SG805 (QTY:16488 PCS/USD 1.140 PER PCS)</t>
  </si>
  <si>
    <t>STEEL SCRUBBER 2 PCS SET-8001-2 (QTY- 165600 SET/USD 0.168 PER SET)</t>
  </si>
  <si>
    <t>SB-01 - STAINLESS STEEL SPORTS BOTTLE 750ML SG-702 (QTY:6192PCS/USD 1.205 PER PCS)</t>
  </si>
  <si>
    <t>SM1168 STEEL HANGER WITH HOOK (QTY:57792 PCS/USD 1.35 PER PCS)</t>
  </si>
  <si>
    <t>6587 STEEL LUNCH BOX SMALL (QTY:19920 PCS/USD 1.73 PER PCS)</t>
  </si>
  <si>
    <t>6856 STEEL ROUND CONTAINER (QTY:24576 PCS/USD 0.66 PER PCS)</t>
  </si>
  <si>
    <t>KWP-1000B SS OIL POT 900ML(QTY: 17040 PCS/USD 1.64 PER PCS)</t>
  </si>
  <si>
    <t>6901 STEEL RECTANGLE CONTAINER(QTY:54696 PCS/ USD 1.06 PER PCS)</t>
  </si>
  <si>
    <t>8504 STEEL LUNCH BOX 2 LAYER (QTY:22080 PCS/USD 2.75 PER PCS)</t>
  </si>
  <si>
    <t>6857 STEEL ROUNDCONTAINER(QTY:29880 PCS/ USD 0.85 PER PCS)</t>
  </si>
  <si>
    <t>KWB-600F STAINLESS STEEL SPORTS BOTTLE(QTY:18864 PCS / USD 1.01 PER PCS)</t>
  </si>
  <si>
    <t>SB-01STAINLESS STEEL SPORTS BOTTLE 750ML SG-702 (QTY:28152 PCS/USD 1.205 PER PCS)</t>
  </si>
  <si>
    <t>AM-06 STAINLESS STEEL BOTTLE 750ML SG805(QTY: 900 PCS/ USD 1.140 PER PCS)</t>
  </si>
  <si>
    <t>SL-01 - STAINLESS STEEL COLA BOTTLE 750ML SK750 (QTY:15660 PCS/USD 1.300 PER PCS)</t>
  </si>
  <si>
    <t>SS410 SS SCRUBBER 3 PCS SET(QTY- 122640 SET/USD 0.195 PER SET)</t>
  </si>
  <si>
    <t>2628 HOUSEHOLD STEEL HOOK 3 PCS SET(QTY : 163080 SET/USD 0.445 PER SET)</t>
  </si>
  <si>
    <t>KWB-600F STAINLESS STEEL SPORTS BOTTLE(QTY:31200 PCS / USD:1.01 PER PCS)</t>
  </si>
  <si>
    <t>KWP-1000B SS OIL POT 900ML (QTY: 9960 PCS/USD 1.64 PER PCS)</t>
  </si>
  <si>
    <t>6581 STEEL ROUND CONTAINER MEDIUM(QTY:87720 PCS/ USD 1.02 PER PCS)</t>
  </si>
  <si>
    <t>8504 STEEL LUNCH BOX 2 LAYER (QTY 22080 PCS /USD 2.75 PER PCS)</t>
  </si>
  <si>
    <t>6862 STEEL RECTANGLE CONTAINER LARGE(QTY:22800 PCS/USD1.63 PER PCS)</t>
  </si>
  <si>
    <t>6856 STEEL ROUND CONTAINER(QTY:60960 PCS/ USD 0.66 PER PCS)</t>
  </si>
  <si>
    <t>6527 STEEL LUNCH BOX (QTY 25956 PCS / USD 2.06 PER PCS)</t>
  </si>
  <si>
    <t>NP-55 STEEL TEA STRAINER(QTY:122400 PCS/ USD 0.3285 PER PCS)</t>
  </si>
  <si>
    <t>NP-19 STEEL SALT BOTTLE (QTY:12624 PCS/ USD 0.5210 PER PCS)</t>
  </si>
  <si>
    <t>SB-12 STEEL TEA STRAINER BIG(QTY:25200 PCS/USD 1.2240 PER PCS)</t>
  </si>
  <si>
    <t>DS-25 STAINLESS STEEL GRATER WITH HANDLE(QTY:100680 PCS/ USD0.2400 PER PCS)</t>
  </si>
  <si>
    <t>AM-06 - STAINLESS STEEL BOTTLE 750ML SG805 (QTY:29016 PCS/USD 1.14 PER PCS)</t>
  </si>
  <si>
    <t>NP-21 STAINLESS STEEL SPORTS BOTTLE 650ML S115(QTY:14976PCSUSD 1.14PER PCS)</t>
  </si>
  <si>
    <t>8505 STEEL LUNCH BOX 3 LAYER(QTY:16800 PCS / USD 3.75 PER PCS)</t>
  </si>
  <si>
    <t>6527 STEEL LUNCH BOX(QTY:25044 PCS USD 2.06 PER PCS)</t>
  </si>
  <si>
    <t>6578 STEEL RECTANGLE CONTAINER BIG(QTY:37920 PCS/USD1.80 PERPCS)</t>
  </si>
  <si>
    <t>STAINLESS STEEL SPORTS BOTTLE - KWB-600F (QTY 50400 PCS / USD 1.01 PER PCS)</t>
  </si>
  <si>
    <t>8001-2 STEEL SCRUBBER 2 PCS SET(QTY- 165720 SET/USD 0.168 PER SET)</t>
  </si>
  <si>
    <t>NP-21 STAINLESS STEEL SPORTS BOTTLE 650ML S115(QTY: 43164 PCS/ USD 1.14 PER PCS)</t>
  </si>
  <si>
    <t>SS410 SS SCRUBBER 3 PCS SET(QTY- 108360SET/USD 0.195PER SET)</t>
  </si>
  <si>
    <t>NP-20 STAINLESS STEEL SPORTS BOTTLE 750 ML S-308-C6 (QTY:32904 PCS USD 1.113 PER PCS)</t>
  </si>
  <si>
    <t>NP-21 - STAINLESS STEEL SPORTS BOTTLE 650ML S115 (QTY:8532 PCS/USD 1.140 PER PCS)</t>
  </si>
  <si>
    <t>NP-21 STAINLESS STEEL SPORTS BOTTLE 650ML S115(QTY:19368PCSUSD 1.140PER PCS)</t>
  </si>
  <si>
    <t>STEEL SCRUBBER 6PCS SET - OKS-4156 (QTY 98000 SET / USD 0.275 PER SET)</t>
  </si>
  <si>
    <t>STAINLESS STEEL SPORTS BOTTLE 750ML SG-702 SB-01 (QTY: 25524NUM USD 1.205 PER NUM)</t>
  </si>
  <si>
    <t>NP-19 STEEL SALT BOTTLE(QTY:25968 PCS/USD 0.524 PER PCS)</t>
  </si>
  <si>
    <t>NP-20 STAINLESS STEEL SPORTS BOTTLE 750 ML S-308-C6 (QTY:28224 PCS USD 1.113 PER PCS)</t>
  </si>
  <si>
    <t>NP-21 STAINLESS STEEL SPORTS BOTTLE 650ML S115 (QTY : 15192PCS/USD 1.140 PER PCS)</t>
  </si>
  <si>
    <t>SL-01 - STAINLESS STEELCOLA BOTTLE 750MLSK750 (QTY:38196 PCS/USD 1.300PER PCS)</t>
  </si>
  <si>
    <t>SB-12 STEEL TEA STRAINER BIG - (QTY:25200 PCS/USD 1.230 PERPCS)</t>
  </si>
  <si>
    <t>KL326D-9S STAINLESS STEEL GRATER WITH HANDLE(MILD STEEL) (QTY -10008PCS/USD 1.05 PER PCS)</t>
  </si>
  <si>
    <t>KL324H-9S STAINLESS STEEL GRATER WITH HANDLE(MILD STEEL) (QTY - 43344 PCS/USD 0.72 PER PCS)</t>
  </si>
  <si>
    <t>RS-02 STEEL HAND BLENDER (QTY:200PCS USD 0.465 PER PCS)</t>
  </si>
  <si>
    <t>NP-19 STEEL SALT BOTTLE (QTY:33600 PCS USD 0.526 PER PCS)</t>
  </si>
  <si>
    <t>8001-2 STEEL SCRUBBER 2 PCS SET (QTY 164880/USD 0.168 PER PCS)</t>
  </si>
  <si>
    <t>6561 STEEL LUNCH BOX (QTY:21240 PCS/USD 2.75 PER PCS)</t>
  </si>
  <si>
    <t>8505 STEEL LUNCH BOX 3LAYER (QTY:16800 PCS/USD 3.75 PER PCS)</t>
  </si>
  <si>
    <t>RYX-02-021A MILD STEEL MULTI FUNCTION CLOTH STAND - (QTY 5184 NUM USD 9.40 PER NUM)</t>
  </si>
  <si>
    <t>RYX-02-020 MILD STEEL MULTI FUNCTION CLOTH STAND - (QTY 2464 NUM USD 15.30 PER NUM)</t>
  </si>
  <si>
    <t>STAINLESS STEEL GRATER WITH HANDLE - KL324H-9S (MILD STEEL)(QTY - 59040 PCS/USD 0.72 PER PCS)</t>
  </si>
  <si>
    <t>STEEL HANGER WITH HOOK SL-89 (QTY 70056 PCS / USD 1.15 PER PCS)</t>
  </si>
  <si>
    <t>6901 STEEL RECTANGLE CONTAINER (QTY:54720 PCS / USD 1.06 PERPCS)</t>
  </si>
  <si>
    <t>8504 STEEL LUNCH BOX 2 LAYER (QTY 22080 PCS / USD 2.75 PER PCS)</t>
  </si>
  <si>
    <t>6862 STEEL RECTANGLE CONTAINER LARGE (QTY:20400 PCS/USD1.63PER PCS)</t>
  </si>
  <si>
    <t>8504 STEEL LUNCH BOX 2 LAYER(QTY:22080 PCS/USD2.75 PER PCS)</t>
  </si>
  <si>
    <t>6578 STEEL RECTANGLE CONTAINER BIG (QTY:37920 PCS/USD1.80 PER PCS)</t>
  </si>
  <si>
    <t>NP-21 STAINLESS STEEL SPORTS BOTTLE 650ML S115 (QTY:13680 PCS / USD1.140 PER PCS)</t>
  </si>
  <si>
    <t>NP-003 STEEL ZHARA (QTY 107400 / USD 0.476 PER PCS)</t>
  </si>
  <si>
    <t>AM-06 - STAINLESS STEEL BOTTLE 750ML SG805 (QTY:30240 PCS/USD 1.140 PER PCS)</t>
  </si>
  <si>
    <t>SL-01 STAINLESS STEEL COLA BOTTLE 750ML SK750 (QTY:11124 PCS/ USD 1.300 PER PCS)</t>
  </si>
  <si>
    <t>NP-20 STAINLESS STEEL SPORTS BOTTLE 750 ML S-308-C6 (QTY:16128 PCS USD1.113 PER PCS)</t>
  </si>
  <si>
    <t>AM-253 STEEL KITCHEN TURNER (QTY:25200 PCS/ USD 0.611 PER PCS)</t>
  </si>
  <si>
    <t>STEEL ZHARA - NP-003 (QTY:43800 PCS/USD 0.4739 PER PCS)</t>
  </si>
  <si>
    <t>DS-25 STAINLESS STEEL GRATER WITH HANDLE (QTY:99720 PCS/USD0.2420 PER PCS)</t>
  </si>
  <si>
    <t>NP-003 STEEL ZHARA (QTY:52440 PCS/USD 0.4761 PER PCS)</t>
  </si>
  <si>
    <t>SL-01 STAINLESS STEEL COLABOTTLE 750ML SK750(QTY: 12204 NUMUSD 1.300PER NUM)</t>
  </si>
  <si>
    <t>NP-55 STEEL TEA STRAINER (QTY:100800 PCS USD 0.330 PER PCS)</t>
  </si>
  <si>
    <t>STEEL HAND BLENDER RS-02 (QTY: 48720 PCS USD 0.4634 PER PCS)</t>
  </si>
  <si>
    <t>NP-20 STAINLESS STEEL SPORTS BOTTLE 750 ML S-308-C6 (QTY:936PCS USD 1.113 PER PCS)</t>
  </si>
  <si>
    <t>STEEL ZARA - NP-003 (QTY:101880 PCS/USD 0.4761 PER PCS)</t>
  </si>
  <si>
    <t>KWP-1000B SS OIL POT 900ML(QTY: 27000 PCS/USD 1.65 PER PCS)</t>
  </si>
  <si>
    <t>NP-55 STEEL TEA STRAINER (QTY:100800 PCS/USD 0.3285 PER PCS)</t>
  </si>
  <si>
    <t>RS-02 STEEL HAND BLENDER (QTY:49800 PCS/USD 0.4612 PER PCS)</t>
  </si>
  <si>
    <t>NP-003 STEEL ZHARA (QTY:198480 PCS/USD 0.4739 PER PCS)</t>
  </si>
  <si>
    <t>KWP-600B SS OIL POT 600ML (QTY:38800 PCS/USD 1.29 PER PCS)</t>
  </si>
  <si>
    <t>NP-20 STAINLESS STEEL SPORTS BOTTLE 750ML S-308-C6 (QTY:20304 PCS/USD 1.113 PER PCS)</t>
  </si>
  <si>
    <t>AM-06 STAINLESS STEEL BOTTLE 750ML SG805 (QTY:15588 NUM/USD1.140 PER NUM)</t>
  </si>
  <si>
    <t>SL-01 STAINLESS STEEL COLA BOTTLE 750ML SK750 (QTY:14904 PCS/USD 1.300 PER PCS)</t>
  </si>
  <si>
    <t>NP-21 STAINLESS STEELSPORTS BOTTLE 650ML S115 (QTY:4860 PCS/USD 1.140 PER PCS)</t>
  </si>
  <si>
    <t>NP-21 STAINLESS STEEL SPORTS BOTTLE 650ML S115 (QTY:23580 NUM/USD 1.140 PER NUM)</t>
  </si>
  <si>
    <t>SB-01 STAINLESS STEEL SPORTS BOTTLE 750ML SG-702 (QTY:5328 NUM/USD 1.205 PER NUM)</t>
  </si>
  <si>
    <t>OKS-4156 STEEL SCRUBBER 6PCS SET (QTY:98000 SET/USD 0.275 PER PCS)</t>
  </si>
  <si>
    <t>2628 HOUSEHOLD STEEL HOOK 3PCS SET (QTY:167400 PCS/USD 0.445PRE PCS)</t>
  </si>
  <si>
    <t>NP-20 STAINLESS STEEL SPORTS BOTTLE 750 ML S-308-C6 (QTY:4068 NUM/USD 1.113 PER NUM)</t>
  </si>
  <si>
    <t>SB-01 STAINLESS STEEL SPORTS BOTTLE 750ML SG-702 (QTY:42192NUM/USD 1.205 PER NUM)</t>
  </si>
  <si>
    <t>RS-02 STEEL HAND BLENDER (QTY:50000 PCS/USD 0.461 PER PCS)</t>
  </si>
  <si>
    <t>NP-55 STEEL TEA STRAINER (QTY:77544 PCS/USD 0.3285 PER PCS)</t>
  </si>
  <si>
    <t>8001-2 STEEL SCRUBBER 2 PCS SET (QTY:164400 SET/USD 0.168 PER SET)</t>
  </si>
  <si>
    <t>AM-217 STEEL LEMON SQUEEZER (QTY:5100 PCS/USD 2.1327 PER PCS)</t>
  </si>
  <si>
    <t>NP-19 STEEL SALT BOTTLE (QTY:10848 PCS/USD 0.5055 PER PCS)</t>
  </si>
  <si>
    <t>KL326D-9S STAINLESS STEEL GRATER WITH HANDLE HEXA (QTY:37560PCS/USD 1.05 PER PCS)</t>
  </si>
  <si>
    <t>8001-2STEEL SCRUBBER 2 PCS SET (QTY:164400 SET/USD 0.168 PERSET)</t>
  </si>
  <si>
    <t>RYX-02-021A MILD STEEL MULTI FUNCTION CLOTH STAND (QTY:3888NUS/USD 9.40 PER NUM)</t>
  </si>
  <si>
    <t>RYX-02-020 MILD STEEL MULTI FUNCTION CLOTH STAND (QTY:2464 NUM/USD 15.30 PER NUM)</t>
  </si>
  <si>
    <t>AM-253 STEEL KITCHEN TURNER (QTY:25236 SET/USD 0.6082 PER SET)</t>
  </si>
  <si>
    <t>SS410 SS SCRUBBER 3 PCS SET (QTY:123600 SET/USD 0.195 PER SET)</t>
  </si>
  <si>
    <t>8001-2 STEEL SCRUBBER 2 PCS SET (QTY:165360 SET/USD 0.168 PER SET)</t>
  </si>
  <si>
    <t>NP-19 STEEL SALT BOTTLE (QTY:39792 PCS/USD 0.5039 PER PCS)</t>
  </si>
  <si>
    <t>NP-003 STEEL ZHARA (QTY:3120 PCS/USD 0.472 PER PCS)</t>
  </si>
  <si>
    <t>SB-12 STEEL TEA STRAINER BIG (QTY:30000 PCS/USD 1.220 PER PCS)</t>
  </si>
  <si>
    <t>NP-003 STEEL ZHARA (QTY:192480 PCS/USD0.4724 PER PCS)</t>
  </si>
  <si>
    <t>OKS-4156 STEEL SCRUBBER 6PCS SET(QTY 98000 SET / USD 0.275 PER SET)</t>
  </si>
  <si>
    <t>2628 HOUSEHOLD STEEL HOOK 3PCS SET(QTY:166464 PKT /USD 0.445PER PKT)</t>
  </si>
  <si>
    <t>DS-25 - STAINLESS STEEL GRATER WITH HANDLE (QTY: 100200 PCSUSD 0.2389 PER PCS)</t>
  </si>
  <si>
    <t>STEEL HAND BLENDER RS-02 (QTY.50000 PCS/USD 0.4591 PER PCS)</t>
  </si>
  <si>
    <t>STEEL TEA STRAINER NP-55 (QTY:75600 PCS/ USD 0.3270 PER PCS)</t>
  </si>
  <si>
    <t>KWP-1000B SS OIL POT 900ML (QTY:27000 PCS UNIT PRICE 1.65 USD PER PCS)</t>
  </si>
  <si>
    <t>STAINLESS STEEL GRATER WITH HANDLE - KL324H-9S (QTY - 59040 PCS/USD 0.74 PER PCS)</t>
  </si>
  <si>
    <t>STEEL KITCHEN TURNER ITEM NO-AM-253 (QTY:40644 PCS/ USD 0.595 PER PCS)</t>
  </si>
  <si>
    <t>STEEL ROUND CONTAINER MEDIUM - 6581 (QTY 2064 PCS /USD 0.92 PER PCS)</t>
  </si>
  <si>
    <t>STEEL LUNCH BOX 2 LAYER - 8504 (QTY 19260 PCS /USD 2.49 PER PCS)</t>
  </si>
  <si>
    <t>STAINLESS STEEL SPORTS BOTTLE - KWB-600F (QTY 50400 PCS / USD 0.99 PER PCS)</t>
  </si>
  <si>
    <t>SS SCRUBBER 3 PCS SET - SS410 (QTY- 120000 SET/USD 0.19 PER SET)</t>
  </si>
  <si>
    <t>STEEL TEA STRAINER BIG -SB-12 (QTY:600 PCS USD 1.207 PER PCS)</t>
  </si>
  <si>
    <t>STAINLESS STEEL GRATER WITH HANDLE DS-25 (QTY:100200 PCS USD 0.2274 PER PCS)</t>
  </si>
  <si>
    <t>STEEL TEA STRAINER BIG SB-12 (QTY:24384 PCS USD 1.207 PER PCS)</t>
  </si>
  <si>
    <t>STEEL HANGER WITH HOOK SL-89 (QTY 70056 PCS / USD 1.12 PER PCS)</t>
  </si>
  <si>
    <t>STEEL HAND BLENDER RS-02 (QTY:80720 PCS USD 0.4534 PER PCS)</t>
  </si>
  <si>
    <t>STEEL TEA STRAINER BIG-SB-12 (QTY:25104 PCS USD 1.2034 PER PCS)</t>
  </si>
  <si>
    <t>STEEL TEA STRAINER BIG SB-12 (QTY:8400 PCS USD 1.2034 PER PCS)</t>
  </si>
  <si>
    <t>STEEL TEA STRAINER NP-55 (QTY:100800 PCS USD 0.3229 PER PCS)</t>
  </si>
  <si>
    <t>STEEL ZHARA-NP003 (QTY:252000 PCS USD 0.4658 PER PCS)</t>
  </si>
  <si>
    <t>SS SCRUBBER 3 PCS SET - SS410 (QTY- 120120 SET/USD 0.19 PER SET)</t>
  </si>
  <si>
    <t>STEEL SALT BOTTLE - NP-19 (QTY:29712 PCS/USD 0.4984 PER PCS)</t>
  </si>
  <si>
    <t>NP-21 STAINLESS STEEL SPORTS BOTTLE 650ML S115 (QTY : 7956 PCS/USD 1.110 PER PCS)</t>
  </si>
  <si>
    <t>STEEL HAND BLENDER - RS-02 (QTY:19280 PCS/USD 0.4548 PER PCS)</t>
  </si>
  <si>
    <t>STEEL TEA STRAINER - NP-55 (QTY:50400 PCS/USD 0.3239 PER PCS)</t>
  </si>
  <si>
    <t>SL-01 - STAINLESS STEEL COLA BOTTLE 750ML SK750 (QTY:24408 PCS/USD 1.245 PER PCS)</t>
  </si>
  <si>
    <t>STEEL SALT BOTTLE - NP-19 (QTY:17136 PCS/USD 0.4984 PER PCS)</t>
  </si>
  <si>
    <t>STEEL TEA STRAINER BIG - SB-12 (QTY:15600 PCS/USD 1.2071 PER PCS)</t>
  </si>
  <si>
    <t>STEEL ZARA - NP-003 (QTY:63600 PCS/USD 0.4563 PER PCS)</t>
  </si>
  <si>
    <t>KWP-600B SS OIL POT 600ML(QTY: 16680 PCS/USD 1.25 PER PCS)</t>
  </si>
  <si>
    <t>SB-01 - STAINLESS STEEL SPORTS BOTTLE 750ML SG-702 (QTY:9072 PCS/USD 1.150 PER PCS)</t>
  </si>
  <si>
    <t>STEEL ZHARA - NP-003 (QTY:156000 PCS/USD 0.4672 PER PCS)</t>
  </si>
  <si>
    <t>STEEL HAND BLENDER - RS-02 (QTY:69200 PCS/USD 0.4548 PER PCS)</t>
  </si>
  <si>
    <t>STEEL TEA STRAINER BIG - SB-12 (QTY:26400 PCS/USD 1.2071 PER PCS)</t>
  </si>
  <si>
    <t>KWP-1000B SS OIL POT 900ML(QTY: 27000 PCS/USD 1.42 PER PCS)</t>
  </si>
  <si>
    <t>STEEL SCRUBBER 6PCS SET - OKS-4156 (QTY 98000 SET / USD 0.275 SET)</t>
  </si>
  <si>
    <t>STEEL LUNCH BOX 3 LAYER - 8505 (QTY 33600 PCS / USD 3.45 PER PCS)</t>
  </si>
  <si>
    <t>STEEL LUNCH BOX - 6561 (QTY 21240 PCS / USD 2.54 PER PCS)</t>
  </si>
  <si>
    <t>STEEL LUNCH BOX 2 LAYER - 8504 (QTY 23676 PCS / USD 2.49 PER PCS)</t>
  </si>
  <si>
    <t>STEEL ZARA - NP-003 (QTY 180000 / USD 0.4563 PER PCS)</t>
  </si>
  <si>
    <t>STEEL TOWEL HANGER - AM-280 (QTY 720 PCS / USD 0.826 PER PCS)</t>
  </si>
  <si>
    <t>STEEL TEA STRAINER - NP-55 (QTY 100800 PCS / USD 0.3239 PER PCS)</t>
  </si>
  <si>
    <t>STEEL HAND BLENDER - RS-02 (QTY 50000 PCS / USD 0.4548 PER PCS)</t>
  </si>
  <si>
    <t>MILD STEEL MULTI FUNCTION CLOTH STAND - RYX-02-021A(QTY : 6480 NUM USD 8.85 PER NUM)</t>
  </si>
  <si>
    <t>STEEL SALT BOTTLE - NP-19 (QTY 26256 PCS / USD 0.4984 PER PCS)</t>
  </si>
  <si>
    <t>STAINLESS STEEL COLA BOTTLE 750ML SK750 SL-01 (QTY 10476 PCS / USD 1.245 PER PCS)</t>
  </si>
  <si>
    <t>STAINLESS STEEL SPORTS BOTTLE 650ML S115 NP-21 (QTY 43200 PCS / USD 1.110 PER PCS)</t>
  </si>
  <si>
    <t>STAINLESS STEEL SPORTS BOTTLE 750ML SG-702 SB-01 (QTY 22968 PCS / USD 1.150 PER PCS)</t>
  </si>
  <si>
    <t>STAINLESS STEEL BOTTLE 750ML SG805 AM-06 (QTY 10908 PCS / USD 1.110 PER PCS)</t>
  </si>
  <si>
    <t>STEEL SALT BOTTLE ITEM NO-NP-19(QTY:31680 PCS USD 0.498 PER PCS)</t>
  </si>
  <si>
    <t>HOUSEHOLD STEEL HOOK 3 PCS SET -2628 (QTY : 19584 SET/USD 0.445 PER SET)</t>
  </si>
  <si>
    <t>MILD STEEL MULTI FUNCTION CLOTH STAND RYX-02-020 (QTY 2464 PCS / USD 14.20 PER PCS)</t>
  </si>
  <si>
    <t>STEEL ZHARA - NP-003 (QTY:60000 PCS USD 0.4606 PER PCS)</t>
  </si>
  <si>
    <t>MILD STEEL MULTI FUNCTION CLOTH STAND RYX-02-021A (QTY 6480 PCS / USD 8.85 PER PCS)</t>
  </si>
  <si>
    <t>STEEL SALT BOTTLE ITEM NO-NP-19 (QTY:48528 PCSUSD 0.5047 PER PCS)</t>
  </si>
  <si>
    <t>STEEL HAND BLENDER ITEM NO-RS-02 (QTY:11600 PCS USD 0.4605 PER PCS)</t>
  </si>
  <si>
    <t>STAINLESS STEEL GRATER WITH HANDLE - KL324H-9S (MILD STEEL) (QTY - 58284 PCS/USD 0.67 PER PCS)</t>
  </si>
  <si>
    <t>NP-21 STAINLESS STEEL SPORTS BOTTLE 650ML S115 (QTY : 25776 PCS/USD 1.11 PER PCS)</t>
  </si>
  <si>
    <t>SB-01 - STAINLESS STEEL SPORTS BOTTLE 750ML SG-702 (QTY:45936 PCS/USD 1.15 PER PCS)</t>
  </si>
  <si>
    <t>AM-06 - STAINLESS STEEL BOTTLE 750ML SG805 (QTY:18864 PCS/USD 1.11 PER PCS)</t>
  </si>
  <si>
    <t>STEEL LUNCH BOX ITEM NO-6561 (QTY:21240 PCS USD 2.54 PER PCS)</t>
  </si>
  <si>
    <t>STEEL ROUND CONTAINER MEDIUM ITEM NO-6581 (QTY:85656 PCS USD 0.92 PER PCS)</t>
  </si>
  <si>
    <t>STEEL ROUND CONTAINER ITEM NO-6856 (QTY:51648 PCS USD 0.61 PER PCS)</t>
  </si>
  <si>
    <t>STEEL RECTANGLE CONTAINER ITEM NO-6901 (QTY:55200 PCS USD 0.99 PER PCS)</t>
  </si>
  <si>
    <t>STEEL LEMON SQUEEZER -AM-217 (QTY:5040 PCS USD 2.1360 PER PCS)</t>
  </si>
  <si>
    <t>STAINLESS STEEL GRATER WITH HANDLE DS-25 (QTY:21240 PCS USD 0.2310 PER PCS)</t>
  </si>
  <si>
    <t>STEEL SCRUBBER 2 PCS SET -8001-2 (QTY- 165360 SET/USD 0.168 PER SET)</t>
  </si>
  <si>
    <t>NP-21 - STAINLESS STEEL SPORTS BOTTLE 650ML S115 (QTY:16128 PCS/USD 1.110 PER PCS)</t>
  </si>
  <si>
    <t>STEEL HAND BLENDER RS-02 (QTY:38400 PCS USD 0.4620 PER PCS)</t>
  </si>
  <si>
    <t>SL-01 - STAINLESS STEEL COLA BOTTLE 750ML SK750 (QTY:24588 PCS/USD 1.245 PER PCS)</t>
  </si>
  <si>
    <t>STEEL ZHARA ITEM NO-NP-003 (QTY:150000 PCS USD 0.4636 PER PCS)</t>
  </si>
  <si>
    <t>STEEL TEA STRAINER NP-55 (QTY:50400 PCS USD 0.3291 PER PCS)</t>
  </si>
  <si>
    <t>STEEL SALT BOTTLE NP-19 (QTY:40224 PCS USD 0.5063 PER PCS)</t>
  </si>
  <si>
    <t>STEEL SCRUBBER 2 PCS SET - 8001-2 (QTY- 165840 SET/USD 0.168 PER SET)</t>
  </si>
  <si>
    <t>HOUSEHOLD STEEL HOOK 3 PCS SET -2628 (QTY : 147600 SET/USD 0.445 PER SET)</t>
  </si>
  <si>
    <t>FAMILY CLOTH RACK 3 LAYERS 03-027I (MADE UP OF MILD STEEL)(QTY:3648 PCS/ RMB 80.10 PER PCS)</t>
  </si>
  <si>
    <t>SS OIL POT 900ML - KWP-1000B (QTY: 27000 PCS/USD 1.42PER PCS)</t>
  </si>
  <si>
    <t>MILD STEEL MULTI FUNCTION CLOTH STAND - RYX-02-020 (QTY :2464 NUM USD 14.20 PER NUM)</t>
  </si>
  <si>
    <t>STEEL SCRUBBER 2 PCS SET -8001-2 (QTY- 165720 SET/USD 0.151 PER SET)</t>
  </si>
  <si>
    <t>STEEL KITCHEN TURNER ITEM NO-AM-253 (QTY:40320 PCS USD 0.5906 PER PCS)</t>
  </si>
  <si>
    <t>STEEL HANGER WITH HOOK -SM1168 (QTY:57480 PCS USD 1.21 PER PCS)</t>
  </si>
  <si>
    <t>STEEL KITCHEN CADDLE ITEM NO-AM-254 (QTY:20160 PCS USD 0.5906 PER PCS)</t>
  </si>
  <si>
    <t>FAMILY CLOTH RACK 3 LAYERS 03-027I (MADE UP OF MILD STEEL)(QTY:1824 PCS/ RMB 80.10 PER PCS)</t>
  </si>
  <si>
    <t>SS SCRUBBER 3 PCS SET - SS410 (QTY- 123480 SET/USD 0.193 PER SET)</t>
  </si>
  <si>
    <t>SS OIL POT 600ML - KWP-600B (QTY: 16200 PCS/USD 1.20 PER PCS)</t>
  </si>
  <si>
    <t>NP-003 - STEEL ZHARA (QTY:60000 PCS/USD 0.4585 PER PCS)</t>
  </si>
  <si>
    <t>DS-25 - STAINLESS STEEL GRATER WITH HANDLE (QTY:80760 PCS USD 0.2362 PER PCS)</t>
  </si>
  <si>
    <t>RS-02 - STEEL HAND BLENDER (QTY:50000 PCS/USD 0.4569 PER PCS)</t>
  </si>
  <si>
    <t>NP-20 - STAINLESS STEEL SPORTS BOTTLE 750ML S-308-C6 (QTY:4860 PCS/USD 1.060 PER PCS)</t>
  </si>
  <si>
    <t>SB-01 - STAINLESS STEEL SPORTS BOTTLE 750ML SG-702 (QTY:17964 PCS/USD 1.130 PER PCS)</t>
  </si>
  <si>
    <t>MP-202 - STAINLESS STEEL SPORTS BOTTLE KOOU 750ML (QTY:21096 PCS/USD 1.142 PER PCS)</t>
  </si>
  <si>
    <t>NP-21 - STAINLESS STEEL SPORTS BOTTLE 650ML S115 (QTY:43164 PCS/USD 1.110 PER PCS)</t>
  </si>
  <si>
    <t>MILD STEEL MULTI FUNCTION CLOTH STAND - RYX-02-021A(QTY :10368 NUM USD 8.85 PER NUM)</t>
  </si>
  <si>
    <t>MILD STEEL MULTI FUNCTION CLOTH STAND - RYX-02-020 (QTY :3696 NUM /USD 14.20 PER NUM)</t>
  </si>
  <si>
    <t>STEEL LUNCH BOX SMALL - 6587 (QTY:5040 PCS/USD1.45 PER PCS)</t>
  </si>
  <si>
    <t>STEEL LUNCH BOX 3LAYER - 8505 (QTY:16800 PCS/USD3.45 PER PCS)</t>
  </si>
  <si>
    <t>STEEL LUNCH BOX 2 LAYER - 8504 (QTY:21264 PCS/USD2.49 PER PCS)</t>
  </si>
  <si>
    <t>STEEL RECTANGLE CONTAINER BIG - 6578 (QTY:37920 PCS/USD1.66 PER PCS)</t>
  </si>
  <si>
    <t>STEEL RECTANGLE CONTAINER LARGE - 6862 (QTY:20400 PCS/USD1.48 PER PCS)</t>
  </si>
  <si>
    <t>NP-21 STAINLESS STEEL SPORTS BOTTLE 650ML S115 (QTY:7524 PCS USD 1.11 PER PCS)</t>
  </si>
  <si>
    <t>SB-01 STAINLESS STEEL SPORTS BOTTLE 750ML SG-702 (QTY:11340 PCS USD 1.13 PER PCS)</t>
  </si>
  <si>
    <t>NP-20 STAINLESS STEEL SPORTS BOTTLE 750 ML S-308-C6 (QTY:24228 PCS USD 1.06 PER PCS)</t>
  </si>
  <si>
    <t>NP-55 STEEL TEA STRAINER (QTY:20160 PCS USD 0.3224 PER PCS)</t>
  </si>
  <si>
    <t>RS-02 STEEL HAND BLENDER (QTY:9360 PCS USD 0.4527 PER PCS)</t>
  </si>
  <si>
    <t>STAINLESS STEEL BOTTLE 750ML SG805 AM-06 (QTY: 6048 NUM USD 1.110 PER NUM)</t>
  </si>
  <si>
    <t>STAINLESS STEEL COLA BOTTLE 750ML SK750 SL-01 (QTY: 18000 NUM USD 1.245 PER NUM)</t>
  </si>
  <si>
    <t>STAINLESS STEEL GRATER WITH HANDLE - KL324H-9S (MILD STEEL) (QTY - 58464 PCS/USD 0.67 PER PCS)</t>
  </si>
  <si>
    <t>STAINLESS STEEL SPORTS BOTTLE 750ML SG-702 SB-01 (QTY: 19404 NUM USD 1.130 PER NUM)</t>
  </si>
  <si>
    <t>STAINLESS STEEL SPORTS BOTTLE 650ML S115 NP-21 (QTY: 7452 NUM USD 1.110 PER NUM)</t>
  </si>
  <si>
    <t>STAINLESS STEEL SPORTS BOTTLE 750ML S-308-C6 (QTY: 11772 NUM USD 1.060 PER NUM)</t>
  </si>
  <si>
    <t>STAINLESS STEEL SPORTS BOTTLE KOOU 750ML MP-202 (QTY: 21384 NUM USD 1.142 PER NUM)</t>
  </si>
  <si>
    <t>STAINLESS STEEL SPORTS BOTTLE 750ML SG-702 SB-01 (QTY: 18000 NUM USD 1.130 PER NUM)</t>
  </si>
  <si>
    <t>STAINLESS STEEL BOTTLE 750ML SG805 AM-06 (QTY: 9180 NUM USD 1.110 PER NUM)</t>
  </si>
  <si>
    <t>STEEL HAND BLENDER RS-02 (QTY:40640 PCS USD 0.4499 PER PCS)</t>
  </si>
  <si>
    <t>STEEL ZHARA NP-003 (QTY:60000 PCS USD 0.4514 PER PCS)</t>
  </si>
  <si>
    <t>STEEL SALT BOTTLE NP-19 (QTY:23088 PCS USD 0.4930 PER PCS)</t>
  </si>
  <si>
    <t>STEEL TEA STRAINER NP-55 (QTY:30240 PCS USD 0.3204 PER PCS)</t>
  </si>
  <si>
    <t>STEEL SCRUBBER 6 PCS SET - OKS-4156 (QTY- 98000 PCS/USD 0.275 PER PCS)</t>
  </si>
  <si>
    <t>FAMILY CLOTH RACK 3 LAYERS 03-027I (MADE UP OF MILD STEEL)(QTY:1824 PCS RMB 79.00 PER PCS)</t>
  </si>
  <si>
    <t>MILD STEEL MULTI FUNCTION CLOTH STAND - RYX-02-020 (QTY :1232 NUM USD 14.20 PER NUM)</t>
  </si>
  <si>
    <t>STEEL TEA STRAINER NP-55 (QTY:50400 PCS USD 0.3195 PER PCS)</t>
  </si>
  <si>
    <t>SS SCRUBBER 3 PCS SET - SS410 (QTY- 124560 SET/USD 0.182 PER SET)</t>
  </si>
  <si>
    <t>FAMILY CLOTH RACK 3 LAYERS 03-027I (MADE UP OF MILD STEEL)(QTY:1824 PCS/ CNY 79.00 PER PCS)</t>
  </si>
  <si>
    <t>STEEL SALT BOTTLE - NP-19 (QTY- 24144 PCS/USD 0.4938 PER PCS)</t>
  </si>
  <si>
    <t>STEEL ZHARA - NP-003 (QTY: 36000 PCS/USD 0.4520 PER PCS)</t>
  </si>
  <si>
    <t>MILD STEEL MULTI FUNCTION CLOTH STAND - RYX-02-021A(QTY :9072 NUM USD 8.85 PER NUM)</t>
  </si>
  <si>
    <t>STEEL TEA STRAINER BIG SB-12 (QTY:20040 PCS USD 1.20160 PER PCS)</t>
  </si>
  <si>
    <t>STEEL HAND BLENDER RS-02 (24820 PCS USD 0.45410 PER PCS)</t>
  </si>
  <si>
    <t>STEEL SALT BOTTLE NP-19 (QTY:16944 PCS USD 0.49600 PER PCS)</t>
  </si>
  <si>
    <t>STAINLESS STEEL GRATER WITH HANDLE HEXA - KL326D-9S (MILD STEEL) (QTY - 37680 PCS/USD 0.96 PER PCS)</t>
  </si>
  <si>
    <t>8505 STEEL LUNCH BOX 3LAYER ( 16800 NOS) (MILD STEEL)</t>
  </si>
  <si>
    <t>FAMILY CLOTH RACK 3LAYERS [MADE UP OF MILD STEEL] - 03-027I (QTY : 1824 PCS / CNY 79.00 PER PCS)</t>
  </si>
  <si>
    <t>MILD STEEL MULTI FUNCTION CLOTH STAND - RYX-02-020 (QTY : 3696 NUM / USD 14.20 PER NUM)</t>
  </si>
  <si>
    <t>STEEL SALT BOTTLE NP-19 (QTY:10080 PCS USD 0.4976 PER PCS)</t>
  </si>
  <si>
    <t>STEEL TEA STRAINER BIG SB-12 (QTY:20376 USD 1.2052 PER PCS)</t>
  </si>
  <si>
    <t>MILD STEEL MULTI FUNCTION CLOTH STAND - RYX-02-021A (QTY : 3888 NUM/ USD 8.85 PER NUM)</t>
  </si>
  <si>
    <t>KW-830 STAINLESS STEEL SPORT BOTTLE 1000ML (QTY 34164 PCS / USD 0.90 PER PCS)</t>
  </si>
  <si>
    <t>STEEL SALT BOTTLE - NP-19 (QTY- 17808 PCS/USD 0.4984 PER PCS)</t>
  </si>
  <si>
    <t>STEEL TEA STRAINER BIG - SB-12 (QTY: 4104 PCS/USD 1.2071 PER PCS)</t>
  </si>
  <si>
    <t>STEEL HAND BLENDER - RS-02 (QTY: 25180 PCS/USD 0.4548 PER PCS)</t>
  </si>
  <si>
    <t>STEEL ZHARA - NP-003 (QTY: 5640 PCS/USD 0.4563 PER PCS)</t>
  </si>
  <si>
    <t>STEEL SALT BOTTLE - NP-19 (QTY- 12000 PCS/USD 0.4980 PER PCS)</t>
  </si>
  <si>
    <t>STEEL ZHARA - NP-003 (TOTAL:86760 PCS/USD 0.4563 PER PCS)</t>
  </si>
  <si>
    <t>STEEL TEA STRAINER BIG - SB-12 (TOTAL:15600 PCS/USD 1.2070 PER PCS)</t>
  </si>
  <si>
    <t>STEEL TEA STRAINER NP-55 (QTY:60120 PCS USD .3239 PER PCS)</t>
  </si>
  <si>
    <t>STEEL ZHARA NP-003 (QTY:18000 PCS USD 0.4563 PER PCS)</t>
  </si>
  <si>
    <t>STEEL SALT BOTTLE - NP-19 (QTY- 24096 PCS/USD 0.4984 PER PCS)</t>
  </si>
  <si>
    <t>STEEL HAND BLENDER RS-02 (QTY:50000 PCS USD 0.4548 PER PCS)</t>
  </si>
  <si>
    <t>STAINLESS STEEL SPORTS BOTTLE 650ML S115 - NP-21 (QTY-54612 PCS/USD 1.070 PER PCS)</t>
  </si>
  <si>
    <t>STEEL SCRUBBER 6 PCS SET - OKS-4156 (QTY- 98000 PCS/USD 0.256 PER PCS)</t>
  </si>
  <si>
    <t>STAINLESS STEEL SPORTS BOTTLE 750ML S-308-C6 - NP-20 (QTY-19296 PCS/USD 1.022 PER PCS)</t>
  </si>
  <si>
    <t>STEEL SCRUBBER 2 PCS SET -8001-2 (QTY- 165000 SET/USD 0.151 PER SET)</t>
  </si>
  <si>
    <t>KWP-1000B SS OIL POT 900ML (QTY- 27000 PCS/USD 1.42 PER PCS)</t>
  </si>
  <si>
    <t>HOUSEHOLD STEEL HOOK 3 PCS SET - 2628 (QTY : 167184 SET/USD 0.445 PER SET)</t>
  </si>
  <si>
    <t>MILD STEEL MULTI FUNCTION CLOTH STAND - RYX-02-020 (QTY : 2464 NUM/ USD 13.80 PER NUM)</t>
  </si>
  <si>
    <t>MILD STEEL MULTI FUNCTION CLOTH STAND - RYX-02-021A (QTY : 2592 NUM/ USD 8.85 PER NUM)</t>
  </si>
  <si>
    <t>STAINLESS STEEL SPORTS BOTTLE 750ML S-308-C6 - NP-20 (QTY-10800 PCS/USD 1.022 PER PCS)</t>
  </si>
  <si>
    <t>STAINLESS STEEL SPORTS BOTTLE 650ML S115 - NP-21 (QTY-27000 PCS/USD 1.070 PER PCS)</t>
  </si>
  <si>
    <t>SS OIL POT 900ML - KWP-1000B (QTY: 27000 PCS/USD 1.42 PER PCS)</t>
  </si>
  <si>
    <t>STEEL SALT BOTTLE NP-19 (QTY 33024 PCS/USD 0.4976 PER PCS)</t>
  </si>
  <si>
    <t>SS OIL POT 600ML - KWP-600B (QTY: 16680 PCS/USD 1.20 PER PCS)</t>
  </si>
  <si>
    <t>STEEL KITCHEN CADDLE - AM-254 (QTY-10080 PCS/USD 0.5524 PER PCS)</t>
  </si>
  <si>
    <t>STEEL TEA STRAINER - NP-55 (QTY-60120 PCS/USD 0.3204 PER PCS)</t>
  </si>
  <si>
    <t>STEEL ZHARA - NP-003 (QTY-84000 PCS/USD 0.4514 PER PCS)</t>
  </si>
  <si>
    <t>STEEL HANGER WITH HOOK -SM1168 (QTY:25440 PCS USD 1.16 PER PCS)</t>
  </si>
  <si>
    <t>STEEL HAND BLENDER - RS-02 (QTY-50000 PCS/USD 0.4499 PER PCS)</t>
  </si>
  <si>
    <t>STEEL KITCHEN TURNER - AM-253 (QTY-20016 PCS/USD 0.5524 PER PCS)</t>
  </si>
  <si>
    <t>STAINLESS STEEL SPORTS BOTTLE 650ML S115 - NP-21 (QTY-19800 PCS/USD 1.070 PER PCS)</t>
  </si>
  <si>
    <t>STAINLESS STEEL SPORTS BOTTLE 750ML S-308-C6 - NP-20 (QTY-14400 PCS/USD 1.022 PER PCS)</t>
  </si>
  <si>
    <t>STAINLESS STEEL GRATER WITH HANDLE DS-25 (QTY- 160200 PCS/USD 0.2200 PER PCS)</t>
  </si>
  <si>
    <t>STEEL SALT BOTTLE - NP-19 (QTY- 32832 PCS/USD 0.4923 PER PCS)</t>
  </si>
  <si>
    <t>STEEL HANGER WITH HOOK SL-89 (QTY 70056 PCS / USD 1.05 PER PCS)</t>
  </si>
  <si>
    <t>STEEL ZHARA - NP-003 (QTY- 30240 PCS/USD 0.4507 PER PCS)</t>
  </si>
  <si>
    <t>SS SCRUBBER 3 PCS SET - (ITEM NO-SS410) (QTY- 120000 SET/USD 0.162 PER SET)</t>
  </si>
  <si>
    <t>STAINLESS STEEL GRATER WITH HANDLE HEXA - KL326D-9S (MILD STEEL) (QTY - 35016 PCS/USD 0.96 PER PCS)</t>
  </si>
  <si>
    <t>STAINLESS STEEL GRATER WITH HANDLE - KL3241-8S (MILD STEEL) (QTY - 7920 PCS/USD 0.59 PER PCS)</t>
  </si>
  <si>
    <t>HOUSEHOLD STEEL HOOK 3 PCS SET -2628 (QTY : 36216 SET/USD 0.445 PER SET)</t>
  </si>
  <si>
    <t>STEEL HAND BLENDER (ITEM NO-RS-02)(TOTAL:50000 PCS)</t>
  </si>
  <si>
    <t>STEEL TEA STRAINER BIG(ITEM NO-SB-12)((TOTAL:10080 PC)</t>
  </si>
  <si>
    <t>STAINLESS STEEL SPORTS BOTTLE 750ML SG-702 - SB-01 (QTY-23364 PCS/USD 1.11 PER PCS)</t>
  </si>
  <si>
    <t>STEEL ZHARA(ITEM NO-NP-003)(TOTAL:59760 PCS)</t>
  </si>
  <si>
    <t>STAINLESS STEEL SPORTS BOTTLE 650ML S115 - NP-21 (QTY-17640 PCS/USD 1.07 PER PCS)</t>
  </si>
  <si>
    <t>KWP-1000B SS OIL POT 900ML (QTY: 12732 PCS/USD 1.42 PER PCS)</t>
  </si>
  <si>
    <t>KWB-600F STAINLESS STEEL SPORTS BOTTLE (QTY: 25296 PCS/USD 0.99 PER PCS)</t>
  </si>
  <si>
    <t>MILD STEEL MULTI FUNCTION CLOTH STAND - RYX-02-021A (QTY : 3888 NUM/ USD 8.60 PER NUM)</t>
  </si>
  <si>
    <t>STEEL ZHARA - NP-003 (QTY- 50400 PCS/USD 0.446 PER PCS)</t>
  </si>
  <si>
    <t>STEEL SALT BOTTLE - NP-19 (QTY- 30000 PCS/USD 0.487 PER PCS)</t>
  </si>
  <si>
    <t>HOUSEHOLD STEEL HOOK 3 PCS SET (ITEM NO-2628 )(24120 SET)</t>
  </si>
  <si>
    <t>SS SCRUBBER 3 PCS SET - (ITEM NO-SS410) (QTY- 121200 SET/USD 0.169 PER SET)</t>
  </si>
  <si>
    <t>STEEL HAND BLENDER RS-02 (QTY- 50000 PCS/USD 0.4397 PER PCS)</t>
  </si>
  <si>
    <t>STEEL ZHARA - NP-003 (QTY- 60000 PCS/USD 0.4412 PER PCS)</t>
  </si>
  <si>
    <t>STAINLESS STEEL GRATER WITH HANDLE DS-25 (QTY- 50400 PCS/USD 0.2153 PER PCS)</t>
  </si>
  <si>
    <t>STEEL SCRUBBER 2PCS SET - 8001-2 (QTY-166800 SETS/USD 0.151 PER SET)</t>
  </si>
  <si>
    <t>KWB-600F STAINLESS STEEL SPORTS BOTTLE (QTY 24240 PCS/USD 0.99 PER PCS)</t>
  </si>
  <si>
    <t>KWP-1000B SS OIL POT 900ML (QTY 14304 PCS/USD 1.42 PER PCS)</t>
  </si>
  <si>
    <t>STEEL HANGER WITH HOOK ITEM NO. SM1168 (QTY: 25440 NUM / USD1.160 PER NUM</t>
  </si>
  <si>
    <t>STEEL TEA STRAINER BIG - SB-12 (QTY- 10080 PCS/USD 1.1619 PER PCS)</t>
  </si>
  <si>
    <t>STEEL ZHARA - NP-003 (QTY- 60120 PCS/USD 0.4392 PER PCS)</t>
  </si>
  <si>
    <t>STEEL TEA STRAINER - NP-55 (QTY- 61200 PCS/USD 0.3118 PER PCS)</t>
  </si>
  <si>
    <t>STEEL ZHARA-NP-(ITEM NO-NP-003)(TOTAL 47880 PCS)</t>
  </si>
  <si>
    <t>STEEL LEMON SQUEEZER (ITEM NO-AM-217) (TOTAL 480 PCS)</t>
  </si>
  <si>
    <t>STEEL HAND BLENDER-(ITEM NO-RS-02) (TOTAL 50000 PCS)</t>
  </si>
  <si>
    <t>STEEL SCRUBBER 6 PCS SET - OKS-4156 (QTY- 98000 SETS/USD 0.256 PER SET)</t>
  </si>
  <si>
    <t>RYX-02-021A MILD STEEL MULTI FUNCTION CLOTH STAND (2592 NOS)(OTHER ARTICLES OF HOUSEHOLD OF IRON &amp; STEEL)</t>
  </si>
  <si>
    <t>STEEL SALT BOTTLE - NP-19 (QTY 30000 PCS / USD 0.4821 PER PCS)</t>
  </si>
  <si>
    <t>STEEL ZHARA - NP-003 (QTY 36000 PCS / USD 0.4347 PER PCS)</t>
  </si>
  <si>
    <t>RYX-02-020 MILD STEEL MULTI FUNCTION CLOTH STAND (2464 NOS)(OTHER ARTICLES OF HOUSEHOLD OF IRON &amp; STEEL)</t>
  </si>
  <si>
    <t>STAINLESS STEEL GRATER WITH HANDLE HEXA - KL326D-9S (MILD STEEL) (TOTAL -24000 PCS)</t>
  </si>
  <si>
    <t>STAINLESS STEEL GRATER WITH HANDLE - KL3241-8S (MILD STEEL) (TOTAL - 39528 PCS)</t>
  </si>
  <si>
    <t>STEEL SCRUBBER 2 PCS SET - 8001-2 (QTY- 166800 SETS/USD 0.151 PER SET)</t>
  </si>
  <si>
    <t>STAINLESS STEEL GRATER WITH HANDLE - DS-25 (QTY-50400 PCS/USD 0.2078 PER PCS)</t>
  </si>
  <si>
    <t>STEEL ZHARA - NP-003 (QTY-30000 PCS/USD 0.4258 PER PCS)</t>
  </si>
  <si>
    <t>STEEL TEA STRAINER - NP-55 (QTY-61200 PCS/USD 0.3023 PER PCS)</t>
  </si>
  <si>
    <t>STAINLESS STEEL SPORTS BOTTLE 750ML S-308-C6 - NP-20 (QTY-38160 PCS/USD 1.022 PER PCS)</t>
  </si>
  <si>
    <t>STEEL ZHARA - NP-003 (QTY-72000 PCS/USD 0.4263 PER PCS)</t>
  </si>
  <si>
    <t>STAINLESS STEEL COLA BOTTLE 750ML SK750 - SL-01 (QTY-2232 PCS/USD 1.20 PER PCS)</t>
  </si>
  <si>
    <t>RYX-02-020 MILD STEEL MULTI FUNCTION CLOTH STAND (1232 NOS)(OTHER ARTICLES OF HOUSEHOLD OF IRON &amp; STEEL)</t>
  </si>
  <si>
    <t>STEEL KITCHEN CADDLE AM-254 (QTY- 540 PCS/USD 0.516 PER PCS)</t>
  </si>
  <si>
    <t>STEEL ZHARA NP-003 (QTY- 42000 PCS/USD 0.425 PER PCS)</t>
  </si>
  <si>
    <t>STEEL TEA STRAINER NP-55 (QTY- 61200 PCS/USD 0.3014 PER PCS)</t>
  </si>
  <si>
    <t>STEEL KITCHEN TURNER AM-253 (QTY- 540 PCS/USD 0.516 PER PCS)</t>
  </si>
  <si>
    <t>STAINLESS STEEL SPORTS BOTTLE - KWB-600F (QTY-50400 PCS/USD 1.00 PER PCS) (NOT VACUUM BOTTLE) (MILD STEEL)</t>
  </si>
  <si>
    <t>STEEL HAND BLENDER RS-02 (QTY-30000 PCS/USD 0.4304 PER PCS)</t>
  </si>
  <si>
    <t>STEEL ZHARA NP-003 (QTY-48000 PCS/USD 0.4232 PER PCS)</t>
  </si>
  <si>
    <t>STEEL ZHARA - NP-003 (TOTAL 36000 PCS)</t>
  </si>
  <si>
    <t>STEEL TEA STRAINER - NP-55 (TOTAL 68328 PCS)</t>
  </si>
  <si>
    <t>STAINLESS STEEL BOTTLE 750ML SG805-AM-06 (TOTAL 15480 PCS)(NOT VACUUM BOTTLE)(MILD STEEL)</t>
  </si>
  <si>
    <t>STAINLESS STEEL SPORTS BOTTLE 650ML S115 NP-21 (TOTAL PCS 27720) (NOT VACUUM BOTTLE) (MILD STEEL)</t>
  </si>
  <si>
    <t>STEEL SPOON HOLDER ROUND MP-96 (TOTAL 216 PCS)</t>
  </si>
  <si>
    <t>STEEL ZHARA-NP-003 (TOTAL 36000 PCS)</t>
  </si>
  <si>
    <t>KWP-1000B SS OIL POT 1000ML (QTY- 27000 PCS/USD 1.45 PER PCS)</t>
  </si>
  <si>
    <t>STEEL SPOON HOLDER ROUND MP-96</t>
  </si>
  <si>
    <t>STEEL ZHARA-NP-003</t>
  </si>
  <si>
    <t>STAINLESS STEEL SPORTS BOTTLE KOOU 750ML-MP-202 (TOTAL 17640 PCS)(NOT VACUUM BOTTLE) (MILD STEEL)</t>
  </si>
  <si>
    <t>STEEL PIZZA CUTTER (ITEM NO. RJ-388) (QTY 25200 PCS)</t>
  </si>
  <si>
    <t>STAINLESS STEEL SPORTS BOTTLE 750ML SG-702 -SB-01 (TOTAL 18720 PCS ) (NOT VACUUM BOTTLE) (MILD STEEL)</t>
  </si>
  <si>
    <t>STEEL SALT BOTTLE (ITEM NO. NP-19) (QTY 28896 PCS)</t>
  </si>
  <si>
    <t>STAINLESS STEEL BOTTLE 750ML SG805-AM-06 (TOTAL 8280 PCS) (NOT VACUUM BOTTLE) (MILD STEEL)</t>
  </si>
  <si>
    <t>STEEL ZARA (ITEM NO. NP-003) (QTY 60000 PCS)</t>
  </si>
  <si>
    <t>STEEL SPOON HOLDER ROUND (ITEM NO. MP-96) (QTY 16200 PCS)</t>
  </si>
  <si>
    <t>STEEL LUNCH BOX (ITEM NO. 6527) (QTY 25800 PCS) (MILD STEEL)</t>
  </si>
  <si>
    <t>MILD STEEL MUTLI FUNCTION CLOTH STAND (RYX-02-020) (OTHER ARTICLES OF HOUSEHOLD OF IRON &amp; STEEL)(1232 NOS)</t>
  </si>
  <si>
    <t>STEEL ZHARA -NP-003 (TOTAL 76800 PCS) (MILD STEEL)</t>
  </si>
  <si>
    <t>STEEL SPOON HOLDER ROUND -MP-96 ( TOTAL 25200 PCS) (MILD STEEL)</t>
  </si>
  <si>
    <t>STEEL TEA STRAINER -NP-55 (TOTAL 54072 PCS) (MIL D STEEL)</t>
  </si>
  <si>
    <t>RYX-02-021A MILD STEEL MULTI FUNCTION CLOTH STAND (6480 NOS)(OTHER ARTICLES OF HOUSEHOLD OF IRON &amp; STEEL)</t>
  </si>
  <si>
    <t>KW-830 STAINLESS STEEL SPORT BOTTLE 1000ML (QTY 35280 PCS / USD 0.98 PER PCS)</t>
  </si>
  <si>
    <t>STAINLESS STEEL BOTTLE 750ML SG805-AM-06 (TOTAL 22320 PCS)(NOT VACUUM BOTTLE)(MILD STEEL)</t>
  </si>
  <si>
    <t>STEEL LUNCH BOX (ITEM NO. 6527) (QTY 51600 PCS) (MILD STEEL)</t>
  </si>
  <si>
    <t>STEEL LUNCH BOX 3LAYER (ITEM NO. 8505) (QTY 6840 PCS) (MILD STEEL)</t>
  </si>
  <si>
    <t>STEEL LUNCH BOX 2 LAYER (ITEM NO. 8504) (QTY 22080 PCS) (MILD STEEL)</t>
  </si>
  <si>
    <t>STEEL LUNCH BOX-6900(MILD STEEL)(TOTAL 38880 PCS)</t>
  </si>
  <si>
    <t>STAINLESS STEEL SPORTS BOTTLE 750ML S-308-C6-NP-20 (TOTAL 19800 PCS)(NOT VACUUM BOTTLE)(MILD STEEL)</t>
  </si>
  <si>
    <t>STEEL RECTANGLE CONTAINER LARGE (ITEM NO. 6862) (QTY 20400 PCS) (MILD STEEL)</t>
  </si>
  <si>
    <t>HOUSEHOLD STEEL HOOK 3 PCS SET(TOTAL 68760 SET) (MILD STEEL)</t>
  </si>
  <si>
    <t>STAINLESS STEEL SPORTS BOTTLE 750ML SG-702-SB-01(TOTAL 23616 PCS)(NOT VACUUM BOTTLE)(MILD STEEL)</t>
  </si>
  <si>
    <t>STAINLESS STEEL SPORTS BOTTLE KOOU 750ML-MP-202(TOTAL 20880 PCS)(NOT VACUUM BOTTLE)(MILD STEEL)</t>
  </si>
  <si>
    <t>03-027I FAMILY CLOTH RACK 3LAYERS (3648 PCS) (OTHER ARTICLESOF HOUSEHOLD OF IRON &amp; STEEL) (MADE UP OF MILD STEEL)</t>
  </si>
  <si>
    <t>RYX-02-021A MILD STEEL MULTI FUNCTION CLOTH STAND (10368 NOS) (OTHER ARTICLES OF HOUSEHOLD OF IRON &amp; STEEL)</t>
  </si>
  <si>
    <t>STEEL SCRUBBER 2PCS SET - 8001-2 (QTY- 158040 SETS/USD 0.156 PER SET)</t>
  </si>
  <si>
    <t>STAINLESS STEEL SPORTS BOTTLE 750ML S-308-C6-NP-20 (TOTAL 7200 PCS ) (NOT VACUUM BOTTLE) (MILD STEEL)</t>
  </si>
  <si>
    <t>STEEL TEA STRAINER -NP-55 (TOTAL 61200 PCS)</t>
  </si>
  <si>
    <t>STEEL SALT BOTTLE -NP-19 (TOTAL 21024 PCS)</t>
  </si>
  <si>
    <t>STAINLESS STEEL COLA BOTTLE 750ML SK750-SL-01(TOTAL 41400 PCS) (NOT VACUUM BOTTLE) (MILD STEEL)</t>
  </si>
  <si>
    <t>STEEL ZHARA-NP-003(TOTAL 36000 PCS)</t>
  </si>
  <si>
    <t>STEEL SCRUBBER 6PCS SET - OKS-4156 (QTY- 98000 PCS/USD 0.265 PER PCS)</t>
  </si>
  <si>
    <t>STEEL HAND BLENDER-RS-02 (TOTAL 20000 PCS)</t>
  </si>
  <si>
    <t>STAINLESS STEEL SPORTS BOTTLE 650ML S115-NP-21 (TOTAL 7200 PCS ) (NOT VACUUM BOTTLE) (MILD STEEL)</t>
  </si>
  <si>
    <t>STAINLESS STEEL BOTTLE 750ML SG805-AM-06 (TOTAL 25560 PCS ) (NOT VACUUM BOTTLE) (MILD STEEL)</t>
  </si>
  <si>
    <t>RYX-02-021A MILD STEEL MULTI FUNCTION CLOTH STAND (9072 NOS)(OTHER ARTICLES OF HOUSEHOLD OF IRON &amp; STEEL)</t>
  </si>
  <si>
    <t>KWP-1000B SS OIL POT 1000ML (QTY:27000 PCS/USD 1.45 PER PCS)</t>
  </si>
  <si>
    <t>KWP-600P SS OIL POT 600ML (QTY:38760 PCS/USD 1.20 PER PCS)</t>
  </si>
  <si>
    <t>STEEL ZHARA NP-003 (QTY 30000 PCS)</t>
  </si>
  <si>
    <t>STAINLESS STEEL SPORTS BOTTLE 800ML SB-10(TOTAL 2520 PCS ) (NOT VACUUM BOTTLE) (MILD STEEL)</t>
  </si>
  <si>
    <t>STAINLESS STEEL SPORTS BOTTLE 750ML SG-127 -SB-09 (TOTAL 2520 PCS ) (NOT VACUUM BOTTLE) (MILD STEEL)</t>
  </si>
  <si>
    <t>STEEL TEA STRAINER NP-55 (QTY 61200 PCS)</t>
  </si>
  <si>
    <t>STAINLESS STEEL SPORTS BOTTLE 650ML S115 -NP-21(TOTAL 36000 PCS)(NOT VACUUM BOTTLE)(MILD STEEL)</t>
  </si>
  <si>
    <t>STEEL LUNCH BOX 2 LAYER 8504 (MILD STEEL) (QTY 22020 PCS)</t>
  </si>
  <si>
    <t>STEEL LUNCH BOX 6900 (MILD STEEL) (QTY 86400 PCS)</t>
  </si>
  <si>
    <t>STEEL LUNCH BOX 6527 (MILD STEEL) (QTY 25800 PCS)</t>
  </si>
  <si>
    <t>STEEL TEA STRAINER BIG SB-12 (QTY 456 PCS)</t>
  </si>
  <si>
    <t>03-027I FAMILY CLOTH RACK 3LAYERS (1824 PCS) (OTHER ARTICLESOF HOUSEHOLD OF IRON &amp; STEEL) (MADE UP OF MILD STEEL)</t>
  </si>
  <si>
    <t>2628 HOUSEHOLD STEEL HOOK 3PCS SET (QTY 96984 SET / USD 0.445 PER PCS)</t>
  </si>
  <si>
    <t>STAINLESS STEEL COLA BOTTLE 750ML SK750-SL-01(TOTAL 25200 (NOT VACUUM BOTTLE) (MILD STEEL)</t>
  </si>
  <si>
    <t>STAINLESS STEEL BOTTLE 750ML SG805-AM-06 (TOTAL 3600 PCS) (NOT VACUUM BOTTLE) (MILD STEEL)</t>
  </si>
  <si>
    <t>STAINLESS STEEL SPORTS BOTTLE 750ML SG-702 -SB-01 (TOTAL 21600 PCS ) (NOT VACUUM BOTTLE) (MILD STEEL)</t>
  </si>
  <si>
    <t>STAINLESS STEEL SPORTS BOTTLE KOOU 750ML-MP-202 (TOTAL 16560PCS)(NOT VACUUM BOTTLE)(MILD STEEL)</t>
  </si>
  <si>
    <t>STAINLESS STEEL SPORTS BOTTLE 650ML S115 -NP-21(TOTAL 17280(NOT VACUUM BOTTLE)(MILD STEEL)</t>
  </si>
  <si>
    <t>STAINLESS STEEL SPORTS BOTTLE KWB-600F(50400 PCS)(NOT VACUUM BOTTLE) (MILD STEEL)</t>
  </si>
  <si>
    <t>RYX-02-021A MILD STEEL MULTI FUNCTION CLOTH STAND (3888 NOS)(OTHER ARTICLES OF HOUSEHOLD OF IRON &amp; STEEL)</t>
  </si>
  <si>
    <t>RYX-02-021A MILD STEEL MULTI FUNCTION CLOTH STAND (2592 NOS) (OTHER ARTICLES OF HOUSEHOLD OF IRON &amp; STEEL)</t>
  </si>
  <si>
    <t>RYX-02-020 MILD STEEL MULTI FUNCTION CLOTH STAND (3696 NOS)(OTHER ARTICLES OF HOUSEHOLD OF IRON &amp; STEEL)</t>
  </si>
  <si>
    <t>STEEL RECTANGLE CONTAINER- 6901(TOTAL 55200 PCS) (MILD STEEL)</t>
  </si>
  <si>
    <t>STAINLESS STEEL SPORTS BOTTLE 650ML S115 -NP-21(TOTAL 19728PCS)(NOT VACUUM BOTTLE)(MILD STEEL)</t>
  </si>
  <si>
    <t>STAINLESS STEEL COLA BOTTLE 750ML SK750-SL-01(TOTAL 3600 PCS(NOT VACUUM BOTTLE) (MILD STEEL)</t>
  </si>
  <si>
    <t>SS SCRUBBER 3PCS SET-SS410 (TOTAL 122640 SET)</t>
  </si>
  <si>
    <t>STAINLESS STEEL SPORTS BOTTLE 750ML S-308-C6-NP-20(TOTAL 18000 PCS) (NOT VACUUM BOTTLE) (MILD STEEL)</t>
  </si>
  <si>
    <t>STEEL LUNCH BOX-6527 (MILD STEEL) (TOTAL 25800 PCS)</t>
  </si>
  <si>
    <t>STEEL LUNCH BOX-6561 (TOTAL 21240 PCS) (MILD STEEL)</t>
  </si>
  <si>
    <t>RYX-02-021A MILD STEEL MULTI FUNCTION CLOTH STAND (5184 NOS)(OTHER ARTICLES OF HOUSEHOLD OF IRON &amp; STEEL)</t>
  </si>
  <si>
    <t>STAINLESS STEEL SPORT BOTTLE 1000ML (ITEM NO: KW-830) (QTY 32220 PCS)</t>
  </si>
  <si>
    <t>STAINLESS STEEL SPORTS BOTTLE 750ML S-308-C6-NP-20(TOTAL 7884 PCS) (NOT VACUUM BOTTLE) (MILD STEEL)</t>
  </si>
  <si>
    <t>STAINLESS STEEL BOTTLE 750ML SG805-AM-06 (TOTAL 21600 PCS) (NOT VACUUM BOTTLE) (MILD STEEL)</t>
  </si>
  <si>
    <t>STAINLESS STEEL SPORTS BOTTLE 650ML S115 -NP-21(TOTAL 14400PCS)(NOT VACUUM BOTTLE)(MILD STEEL)</t>
  </si>
  <si>
    <t>STAINLESS STEEL SPORTS BOTTLE 750ML SG-702 -SB-01 (TOTAL 18540 PCS ) (NOT VACUUM BOTTLE) (MILD STEEL)</t>
  </si>
  <si>
    <t>STAINLESS STEEL COLA BOTTLE 750ML SK750-SL-01(TOTAL 23436 PCS (NOT VACUUM BOTTLE) (MILD STEEL)</t>
  </si>
  <si>
    <t>STEEL HANGER WITH HOOK-SL-89 (MILD STEEL)(TOTAL 70056 PCS)(HOUSEHOLD)</t>
  </si>
  <si>
    <t>STEEL ROUND CONTAINER -6856(TOTAL 2208 PCS)- (MILD STEEL)</t>
  </si>
  <si>
    <t>STEEL ROUND CONTAINER -6857(TOTAL 69696 PCS) (MILD STEEL)</t>
  </si>
  <si>
    <t>STEEL ROUND CONTAINER -6857(TOTAL 504 PCS) (MILD STEEL)</t>
  </si>
  <si>
    <t>STEEL ROUND CONTAINER MEDIUM-6581 (MILD STEEL) (TOTAL 28320PCS)</t>
  </si>
  <si>
    <t>STEEL LUNCH BOX-6527 (MILD STEEL) (TOTAL 276 PCS)</t>
  </si>
  <si>
    <t>STEEL LUNCH BOX BIG-6588(TOTAL 2400 PCS) (MILD STEEL)</t>
  </si>
  <si>
    <t>STEEL LUNCH BOX SMALL-6587 (TOTAL 2400 PCS) (MILD STEEL)</t>
  </si>
  <si>
    <t>STEEL RECTANGLE CONTAINER MEDIUM-6577(TOTAL 21000 PCS) (MILDSTEEL)</t>
  </si>
  <si>
    <t>STEEL RECTANGLE CONTAINER BIG-6578(MILD STEEL) (TOTAL 17040PCS)</t>
  </si>
  <si>
    <t>STEEL RECTANGLE CONTAINER- 6901(TOTAL 2400 PCS) (MILD STEEL)</t>
  </si>
  <si>
    <t>HOUSEHOLD STEEL HOOK 3 PCS SET-2628(TOTAL 70200 SET) (MILD STEEL)</t>
  </si>
  <si>
    <t>STEEL LUNCH BOX 2 LAYER-8504 (MILD STEEL) (TOTAL 672 PCS)</t>
  </si>
  <si>
    <t>STEEL TEA STRAINER -NP-55 (TOTAL 61200 PCS) (MILD STEEL)</t>
  </si>
  <si>
    <t>RYX-02-021A-13 MILD STEEL MULTI FUNCTION CLOTH STAND (1164 NOS) (OTHER ARTICLES OF HOUSEHOLD OF IRON &amp; STEEL)</t>
  </si>
  <si>
    <t>RYX-02-021A MILD STEEL MULTI FUNCTION CLOTH STAND (1296 NOS)(OTHER ARTICLES OF HOUSEHOLD OF IRON &amp; STEEL)</t>
  </si>
  <si>
    <t>STEEL HAND BLENDER-RS-02 (TOTAL 10000 PCS) (MILD STEEL)</t>
  </si>
  <si>
    <t>STEEL SPOON HOLDER ROUND -MP-96 ( TOTAL 18936 PCS) (MILD STEEL)</t>
  </si>
  <si>
    <t>STEEL ZHARA -NP-003 (TOTAL 12000 PCS) (MILD STEEL)</t>
  </si>
  <si>
    <t>STEEL ZHARA-NP-003(TOTAL 60000 PCS) (MILD STEEL)</t>
  </si>
  <si>
    <t>STAINLESS STEEL BOTTLE 750ML SG805-AM-06 (TOTAL 14400 PCS) (NOT VACUUM BOTTLE) (MILD STEEL)</t>
  </si>
  <si>
    <t>STAINLESS STEEL SPORTS BOTTLE KOOU 750ML-MP-202 (TOTAL 21348PCS)(NOT VACUUM BOTTLE)(MILD STEEL)</t>
  </si>
  <si>
    <t>STAINLESS STEEL SPORTS BOTTLE 750ML SG-702 -SB-01 (TOTAL 12528 PCS ) (NOT VACUUM BOTTLE) (MILD STEEL)</t>
  </si>
  <si>
    <t>STAINLESS STEEL SPORTS BOTTLE 750ML S-308-C6 -NP-20 (TOTAL 22320 PCS (NOT VACUUM BOTTLE)(MILD STEEL)</t>
  </si>
  <si>
    <t>STAINLESS STEEL SPORTS BOTTLE 650ML S115 -NP-21(TOTAL 3168 PCS)(NOT VACUUM BOTTLE)(MILD STEEL)</t>
  </si>
  <si>
    <t>KW-830 STAINLESS STEEL SPORT BOTTLE 1000ML (QTY- 34920 PCS/USD 0.98 PER PCS)</t>
  </si>
  <si>
    <t>STEEL SCRUBBER 6PCS SET - OKS-4156 (QTY- 98000 PCS/USD 0.268 PER PCS)</t>
  </si>
  <si>
    <t>STAINLESS STEEL GRATER WITH HANDLE-DS-25 (TOTAL 102000 PCS)(MILD STEEL)</t>
  </si>
  <si>
    <t>STEEL HAND BLENDER-RS-02 (TOTAL 20400 PCS) (MILD STEEL)</t>
  </si>
  <si>
    <t>SS SCRUBBER 3PCS SET-SS410 (TOTAL 124200 SET)</t>
  </si>
  <si>
    <t>STAINLESS STEEL BOTTLE 750ML SG805-AM-06 (TOTAL 10800 PCS) (NOT VACUUM BOTTLE) (MILD STEEL)</t>
  </si>
  <si>
    <t>STAINLESS STEEL SPORTS BOTTLE 650ML S115 -NP-21(TOTAL 10800PCS)(NOT VACUUM BOTTLE)(MILD STEEL)</t>
  </si>
  <si>
    <t>STAINLESS STEEL COLA BOTTLE 750ML SK750-SL-01(TOTAL 19692 PCS)(NOT VACUUM BOTTLE)(MILD STEEL)</t>
  </si>
  <si>
    <t>STAINLESS STEEL GRATER WITH HANDLE-KL324H-9S (MILD STEEL)(TOTAL 25200 PCS)</t>
  </si>
  <si>
    <t>STEEL SALT BOTTLE -NP-19 (MILD STEEL) (TOTAL 30000 PCS)</t>
  </si>
  <si>
    <t>STEEL SPOON HOLDER ROUND-MP-96(MILD STEEL)(TOTAL 6192 PCS)</t>
  </si>
  <si>
    <t>STAINLESS STEEL GRATER WITH HANDLE SMALL -KL321RB-S(MILD STEEL)(TOTAL 19800 PCS)</t>
  </si>
  <si>
    <t>STAINLESS STEEL GRATER WITH HANDLE HEXA-KL326D-9S(MILD STEEL)(TOTAL 15600 PCS)</t>
  </si>
  <si>
    <t>STAINLESS STEEL GRATER WITH HANDLE-KL3241-8S(MILD STEEL)(TOTAL 19800 PCS)</t>
  </si>
  <si>
    <t>STAINLESS STEEL GRATER WITH HANDLE BIG -KL321R-S(MILD STEEL)(TOTAL 10224 PCS)</t>
  </si>
  <si>
    <t>STAINLESS STEEL SPORTS BOTTLE KOOU 750ML-MP-202 (TOTAL 10800PCS)(NOT VACUUM BOTTLE)(MILD STEEL)</t>
  </si>
  <si>
    <t>KG</t>
  </si>
  <si>
    <t>STAINLESS STEEL COLA BOTTLE 750ML SK750-SL-01(TOTAL 10800 PCS)(NOT VACUUM BOTTLE)(MILD STEEL)</t>
  </si>
  <si>
    <t>STAINLESS STEEL SPORTS BOTTLE 650ML S115 -NP-21(TOTAL 8640 PCS)(NOT VACUUM BOTTLE)(MILD STEEL)</t>
  </si>
  <si>
    <t>STAINLESS STEEL SPORT BOTTLE 750ML ( ITEM NO. KW-820) ( QTY47160 PCS)</t>
  </si>
  <si>
    <t>STEEL LEMON SQUEEZER-AM-217 (TOTAL 120 PCS) (MILD STEEL)</t>
  </si>
  <si>
    <t>STEEL TEA STRAINER-NP-55(TOTAL 61200 PCS) (MILD STEEL)</t>
  </si>
  <si>
    <t>STAINLESS STEEL BOTTLE 750ML SG805-AM-06 (TOTAL 7200 PCS) (NOT VACUUM BOTTLE) (MILD STEEL)</t>
  </si>
  <si>
    <t>STAINLESS STEEL SPORTS BOTTLE 650ML S115-NP-21 (TOTAL 9792 PCS)(NOT VACUUM BOTTLE) (MILD STEEL)</t>
  </si>
  <si>
    <t>STAINLESS STEEL SPORTS BOTTLE 750ML SG-702 -SB-01 (TOTAL 14400 PCS ) (NOT VACUUM BOTTLE) (MILD STEEL)</t>
  </si>
  <si>
    <t>STAINLESS STEEL SPORTS BOTTLE 750ML S-308-C6 -NP-20 (TOTAL 12600 PCS (NOT VACUUM BOTTLE)(MILD STEEL)</t>
  </si>
  <si>
    <t>STAINLESS STEEL SPORT BOTTLE 1000 ML ( ITEM NO. KW-830) ( QTY 34920 PCS)</t>
  </si>
  <si>
    <t>STEEL GLASS CANISTER 3PCS SET -NP-20 (MILD STEEL) (TOTAL 600SET)</t>
  </si>
  <si>
    <t>STEEL LUNCH BOX MEDIUM 6577 -AM-179 (TOTAL 336 PCS)(MILD STEEL)</t>
  </si>
  <si>
    <t>STEEL LUNCH BOX RECTANGLE 6576 -AM-170 (MILD STEEL) (TOTAL 720 PCS)</t>
  </si>
  <si>
    <t>STEEL LUNCH BOX 6016-3 -AM-192 (MILD STEEL) (TOTAL 360 PCS)</t>
  </si>
  <si>
    <t>STEEL LUNCH BOX MINI 001 -AM-169 (MILD STEEL) (TOTAL 720 PCS)</t>
  </si>
  <si>
    <t>STEEL LUNCH BOX 6576-AM-180 (MILD STEEL) (TOTAL 360 PCS)</t>
  </si>
  <si>
    <t>STEEL LUNCH BOX 6581 -AM-181 (MILD STEEL) (TOTAL 336 PCS)</t>
  </si>
  <si>
    <t>STEEL LUNCH BOX-6900(MILD STEEL)(TOTAL 86400 PCS)</t>
  </si>
  <si>
    <t>STEEL ROUND CONTAINER-6857 (TOTAL 72000 PCS)(MILD STEEL)</t>
  </si>
  <si>
    <t>STEEL ROUND CONTAINER-6856 (MILD STEEL) (TOTAL 127392 PCS)</t>
  </si>
  <si>
    <t>STEEL ZHARA WAN-MP-263 (TOTAL 102000 PCS) (MILD STEEL)</t>
  </si>
  <si>
    <t>STEEL HANGER WITH HOOK ( ITEM NO. SM1168) (QTY: 25440 NOS)</t>
  </si>
  <si>
    <t>STEEL ZHARA-NP-003(TOTAL 24000 PCS) (MILD STEEL)</t>
  </si>
  <si>
    <t>STEEL MULTI GRATER AND SLICER-RS-04 (TOTAL 144 PCS) (MILDSTEEL)</t>
  </si>
  <si>
    <t>STEEL MULTI GRATER AND SLICER -RS-04 (TOTAL 5856 PCS) (MILDSTEEL)</t>
  </si>
  <si>
    <t>STEEL TEA STRAINER-NP-55 (TOTAL 86040 PCS) (MILD STEEL)</t>
  </si>
  <si>
    <t>STEEL RECTANGLE CONTAINER LARGE-6862 (MILD STEEL) (TOTAL 20400 PCS)</t>
  </si>
  <si>
    <t>STEEL RECTANGLE CONTAINER- 6901(MILD STEEL) (TOTAL 54000 PCS)</t>
  </si>
  <si>
    <t>STEEL SCRUBBER 2 PCS-SET-SS430 (TOTAL 226080 SET)(MILD STEEL)</t>
  </si>
  <si>
    <t>STEEL HANGER WITH HOOK ( ITEM NO. SM1168) ( QTY 25440 NOS)</t>
  </si>
  <si>
    <t>STEEL TEA STRAINER -NP-55 (TOTAL 14760 PCS) (MILD STEEL)</t>
  </si>
  <si>
    <t>STEEL HAND BLENDER-RS-02 (TOTAL 10200 PCS) (MILD STEEL)</t>
  </si>
  <si>
    <t>STEEL ZHARA-NP-003 (TOTAL 36000 PCS) (MILD STEEL)</t>
  </si>
  <si>
    <t>STEEL TEA STRAINER -NP-55(MILD STEEL) (TOTAL 55440 PCS)</t>
  </si>
  <si>
    <t>STEEL ZHARA-NP-003(MILD STEEL) (TOTAL 60000 PCS)</t>
  </si>
  <si>
    <t>STEEL HANGER WITH HOOK-SL-89 (MILD STEEL)(TOTAL 69336 PCS)(HOUSEHOLD)</t>
  </si>
  <si>
    <t>SS OIL POT 1000ML ( ITEM NO. KWP-1000B) ( QTY 24840 PCS)</t>
  </si>
  <si>
    <t>HOUSEHOLD STEEL HOOK 3 PCS SET-2628(TOTAL 68760 SET) (MILD STEEL)</t>
  </si>
  <si>
    <t>STEEL LUNCH BOX 3LAYER -8505 (MILD STEEL) (TOTAL 16800 PCS)</t>
  </si>
  <si>
    <t>STAINLESS STEEL SPORT BOTTLE 1000 ML ( ITEM NO. KW-830)( QTY34920 PCS)</t>
  </si>
  <si>
    <t>STEEL LUNCH BOX 2 LAYER-8504 (MILD STEEL) (TOTAL 22128 PCS)</t>
  </si>
  <si>
    <t>STEEL LUNCH BOX-6527 (MILD STEEL) (TOTAL 26124 PCS)</t>
  </si>
  <si>
    <t>STAINLESS STEEL SPORTS BOTTLE ( ITEM NO. KWB-600F) (QTY 50400 PCS)</t>
  </si>
  <si>
    <t>STEEL ZHARA -NP-003 (MILD STEEL) (TOTAL 60000 PCS)</t>
  </si>
  <si>
    <t>STEEL PIZZA CUTTER-RJ-388 (TOTAL 12600 PCS) (MILD STEEL)</t>
  </si>
  <si>
    <t>STEEL TEA STRAINER -NP-55 (MILD STEEL) (TOTAL 45360 PCS)</t>
  </si>
  <si>
    <t>STEEL SALT BOTTLE -NP-19 (MILD STEEL) (TOTAL 9600 PCS)</t>
  </si>
  <si>
    <t>STAINLESS STEEL GRATER WITH HANDLE-KL324I-8S(MILD STEEL) (TOTAL 10800 PCS)</t>
  </si>
  <si>
    <t>STAINLESS STEEL GRATER WITH HANDLE HEXA -KL326D-9S(MILD STEEL) (TOTAL 1200 PCS)</t>
  </si>
  <si>
    <t>STAINLESS STEEL GRATER WITH HANDLE-KL324H-9S(MILD STEEL) (TOTAL 2700 PCS)</t>
  </si>
  <si>
    <t>STAINLESS STEEL GRATER WITH HANDLE-KL324I-9S(MILD STEEL) (TOTAL 2520 PCS)</t>
  </si>
  <si>
    <t>STAINLESS STEEL GRATER WITH HANDLE-KL324P-3S(MILD STEEL) (TOTAL 18000 PCS)DPD CLIENT</t>
  </si>
  <si>
    <t>SS SCRUBBER 3PCS SET-SS410 (TOTAL 123840 SET)-DPD CLIENT</t>
  </si>
  <si>
    <t>STAINLESS STEEL GRATER WITH HANDLE SMALL-KL321R-S(MILD STEEL) (TOTAL 2400 PCS)</t>
  </si>
  <si>
    <t>STAINLESS STEEL GRATER WITH HANDLE BIG-KL321RB-S(MILD STEEL)(TOTAL 2520 PCS)</t>
  </si>
  <si>
    <t>STEEL ZHARA -NP-003 (MILD STEEL) (TOTAL 48120 PCS)</t>
  </si>
  <si>
    <t>SS OIL POT 1000ML ( ITEM NO. KWP-1000B) (QTY 27000 PCS)</t>
  </si>
  <si>
    <t>STAINLESS STEEL GRATER WITH HANDLE-DS-25 (MILD STEEL) (TOTAL102240 PCS)</t>
  </si>
  <si>
    <t>STEEL ROUND CONTAINER BIG-6582 (MILD STEEL) (TOTAL 3000 PCS)</t>
  </si>
  <si>
    <t>STEEL TEA STRAINER -NP-55 (MILD STEEL) (TOTAL 50400 PCS)</t>
  </si>
  <si>
    <t>STEEL ROUND CONTAINER MEDIUM-6581 (MILD STEEL) (TOTAL 3000 PCS)</t>
  </si>
  <si>
    <t>STEEL LUNCH BOX 2 LAYER-8504 (MILD STEEL) (TOTAL 26400 PCS)-DPD CLIENT</t>
  </si>
  <si>
    <t>STEEL LUNCH BOX-6900 (MILD STEEL) (TOTAL 456 PCS)</t>
  </si>
  <si>
    <t>STEEL SCRUBBER 6PCS SET ( ITEM NO. OKS-4156) ( QTY 98000 PCS)</t>
  </si>
  <si>
    <t>STEEL LUNCH BOX-6527 (MILD STEEL) (TOTAL 288 PCS)</t>
  </si>
  <si>
    <t>STEEL SPOON HOLDER ROUND- MP-96 (MILD STEEL) (TOTAL 36 PCS)</t>
  </si>
  <si>
    <t>STEEL RECTANGLE CONTAINER BIG-6578(MILD STEEL) (TOTAL 3000 PCS)</t>
  </si>
  <si>
    <t>STEEL RECTANGLE CONTAINER MEDIUM-6577 (MILD STEEL) (TOTAL 3000 PCS)</t>
  </si>
  <si>
    <t>STEEL SCRUBBER 2PCS SET ( ITEM NO.8001-2) ( QTY 166320 SETS)</t>
  </si>
  <si>
    <t>STAINLESS STEEL SPORTS BOTTLE 750ML SG-702 -SB-01 (TOTAL 41472 PCS ) (NOT VACUUM BOTTLE) (MILD STEEL)-DPD CLIENT</t>
  </si>
  <si>
    <t>STAINLESS STEEL SPORTS BOTTLE 750ML SG-901-A-19 (TOTAL 720 PCS) (NOT VACUUM BOTTLE) (MILD STEEL)</t>
  </si>
  <si>
    <t>STAINLESS STEEL BOTTLE 750ML SG805-AM-6 (TOTAL 3780 PCS ) (NOT VACUUM BOTTLE) (MILD STEEL)</t>
  </si>
  <si>
    <t>STEEL SPOON HOLDER ROUND -MP-96 (TOTAL 20700 PCS) (MILD STEEL)</t>
  </si>
  <si>
    <t>STEEL ZHARA-AM-60 (TOTAL 1440 PCS) (MILD SEEL)</t>
  </si>
  <si>
    <t>STEEL LUNCH BOX 6862 -AM-22 (TOTAL 336 PCS)(MILD STEEL)</t>
  </si>
  <si>
    <t>STEEL ZHARA-AM-60 (TOTAL 960 PCS) (MILD STEEL)</t>
  </si>
  <si>
    <t>STEEL LUNCH BOX 2652 -AM-20 (TOTAL 288 PCS) (MILD STEEL)</t>
  </si>
  <si>
    <t>STEEL LUNCH BOX 6861 -AM-21 (TOTAL 420 PCS)(MILD STEEL)</t>
  </si>
  <si>
    <t>STEEL LUNCH BOX 2651-AM-19 (TOTAL 480 PCS) (MILD STEEL)</t>
  </si>
  <si>
    <t>SS SCOURER 3 PCS SET (MADE OF STEEL) ( QTY 106800 NOS)</t>
  </si>
  <si>
    <t>STEEL LUNCH BOX-6527 (TOTAL 26112 PCS) (MILD STEEL)DPD CLIENT</t>
  </si>
  <si>
    <t>STEEL ZHARA-NP-003 (TOTAL 71880 PCS) (MILD STEEL)</t>
  </si>
  <si>
    <t>STEEL SCRUBBER 2PCS SET (ITEM NO. 8001-2) ( QTY 167400 SETS)</t>
  </si>
  <si>
    <t>STEEL SPOON HOLDER ROUND-MP-96(MILD STEEL) (TOTAL 8136 PCS) -</t>
  </si>
  <si>
    <t>STEEL TEA STRAINER -NP-55 (MILD STEEL) (TOTAL 50400 PCS) -</t>
  </si>
  <si>
    <t>STEEL ZHARA-RS-07 (MILD STEEL) (TOTAL 2400 PCS) -</t>
  </si>
  <si>
    <t>STAINLESS STEEL GRATER WITH HANDLE-DS-25 (MILD STEEL) (TOTAL - 51000 PCS)</t>
  </si>
  <si>
    <t>STEEL LUNCH BOX 3LAYER -8505(MILD STEEL) (TOTAL 16800 PCS) -</t>
  </si>
  <si>
    <t>STEEL MULTI GRATER AND SLICER-RS-04(MILD STEEL) (TOTAL720 PC - S)</t>
  </si>
  <si>
    <t>STEEL MULTI PEELER-RS-03(MILD STEEL) (TOTAL 1200 PCS) -</t>
  </si>
  <si>
    <t>STEEL ROUND CONTAINER-6856 (MILD STEEL) (TOTAL 20064 PCS) -</t>
  </si>
  <si>
    <t>STEEL WATER JUG-6311(MILD STEEL) (TOTAL 2016 PCS) -</t>
  </si>
  <si>
    <t>STEEL RECTANGLE CONTAINER MEDIUM-6861 (MILD STEEL) (TOTAL 3 - 000 PCS)</t>
  </si>
  <si>
    <t>STEEL RECTANGLE CONTAINER- 6901(MILD STEEL) (TOTAL 3000 PCS) -</t>
  </si>
  <si>
    <t>STEEL LUNCH BOX-6900 (MILD STEEL) (TOTAL 49560 PCS) -</t>
  </si>
  <si>
    <t>STEEL ROUND CONTAINER 730ML-6858 (MILD STEEL) (TOTAL 35040 P - CS)</t>
  </si>
  <si>
    <t>STEEL LUNCH BOX 2 LAYER-8504 (MILD STEEL) (TOTAL 22800 PCS)D - PD CLIENT</t>
  </si>
  <si>
    <t>STEEL RECTANGLE CONTAINER LARGE-6862 (MILD STEEL) (TOTAL 30 - 24 PCS)</t>
  </si>
  <si>
    <t>STEEL SPOON HOLDER ROUND-MP-96 (MILD STEEL) (TOTAL 12636 PCS - )</t>
  </si>
  <si>
    <t>HOUSEHOLD STEEL HOOK 3 PCS SET-2628(TOTAL 68760 SET) (MILD S - TEEL)-DPD CLIENT</t>
  </si>
  <si>
    <t>STEEL PEELER-MP-196 (MILD STEEL) (TOTAL 20400 PCS) -</t>
  </si>
  <si>
    <t>RYX-02-021A MILD STEEL MULTI FUNCTION CLOTH STAND (OTHER ART - ICLES OF HOUSEHOLD OF IRON &amp; STEEL) (5184 NOS)</t>
  </si>
  <si>
    <t>STEEL MULTI PEELER-RS-01 (TOTAL 1920 PCS) (MILD STEEL) -</t>
  </si>
  <si>
    <t>STAINLESS STEEL SPORTS BOTTLE KOOU 750ML-MP-202 (TOTAL 2070 - 0 PCS ) (NOT VACUUM BOTTLE) (MILD STEEL)DPD CLIENT</t>
  </si>
  <si>
    <t>STEEL HAND BLENDER-RS-02 (MILD STEEL) (TOTAL 1200 PCS) -</t>
  </si>
  <si>
    <t>STAINLESS STEEL BOTTLE 750ML SG805-AM-6(TOTAL 23184 PCS ) (N - OT VACUUM BOTTLE) (MILD STEEL)</t>
  </si>
  <si>
    <t>STAINLESS STEEL BOTTLE 750ML SG805-AM-6(TOTAL 33588 PCS ) (N - OT VACUUM BOTTLE) (MILD STEEL)</t>
  </si>
  <si>
    <t>STAINLESS STEEL SPORTS BOTTLE KOOU 750ML-MP-202 (TOTAL 1080 - 0 PCS ) (NOT VACUUM BOTTLE) (MILD STEEL)DPD CLIENT</t>
  </si>
  <si>
    <t>STEEL ZHARA -NP-003 (MILD STEEL) (TOTAL 60000 PCS) -</t>
  </si>
  <si>
    <t>HOUSE HOLD STEEL HOOK 6 PCS SET -GN-09 (TOTAL 5000 SET) -</t>
  </si>
  <si>
    <t>STEEL SALT BOTTLE-NP-19 (MILD STEEL) (TOTAL 1008 PCS) -</t>
  </si>
  <si>
    <t>STEEL GLASS CANISTER 3PCS SET-NP-20 (MILD STEEL)(TOTAL 18 SE - T)-DPD CLIENT</t>
  </si>
  <si>
    <t>RYX-02-020 MILD STEEL MULTI FUNCTION CLOTH STAND (OTHER ARTI - CLES OF HOUSEHOLD OF IRON &amp; STEEL) (2464 NOS)</t>
  </si>
  <si>
    <t>RYX-02-021A MILD STEEL MULTI FUNCTION CLOTH STAND (OTHER ART - ICLES OF HOUSEHOLD OF IRON &amp; STEEL) (6480 NOS)</t>
  </si>
  <si>
    <t>KWP-600B SS OIL POT 600ML ( QTY 38960 PCS/ USD 1.26 PER PCS - )</t>
  </si>
  <si>
    <t>KWP-1000B SS OIL POT 1000ML ( QTY 27000 PCS/ USD 1.52 PER PC - S)</t>
  </si>
  <si>
    <t>STEEL TEA STRAINER -NP-55 (MILD STEEL) (TOTAL 27648 PCS) -</t>
  </si>
  <si>
    <t>STEEL TEA STRAINER -NP-55 (MILD STEEL) (TOTAL 22752 PCS) -</t>
  </si>
  <si>
    <t>STAINLESS STEEL SPORTS BOTTLE 650ML S115-NP-21 (TOTAL 1440 P - CS ) (NOT VACUUM BOTTLE) (MILD STEEL)DPD CLIENT</t>
  </si>
  <si>
    <t>STAINLESS STEEL SPORTS BOTTLE KOOU 750ML-MP-202 (TOTAL 1080 - 0 PCS ) (NOT VACUUM BOTTLE) (MILD STEEL)</t>
  </si>
  <si>
    <t>STAINLESS STEEL BOTTLE 750ML SG805-AM-6(TOTAL 27648 PCS ) (N - OT VACUUM BOTTLE) (MILD STEEL)</t>
  </si>
  <si>
    <t>STAINLESS STEEL COLA BOTTLE 750 ML SK750-SL-01 (TOTAL 1188 - PCS ) (NOT VACUUM BOTTLE) (MILD STEEL)</t>
  </si>
  <si>
    <t>STAINLESS STEEL SPORTS BOTTLE 750ML SG-702-SB-01(TOTAL 2520 - PCS)(NOT VACUUM BOTTLE)(MILD STEEL)</t>
  </si>
  <si>
    <t>STEEL HANGER WITH HOOK-SL-89 (MILD STEEL)(TOTAL 28548 PCS) D - PD CLIENT</t>
  </si>
  <si>
    <t>STEEL PEELER -MP-196 (MILD STEEL) (TOTAL 20400 PCS) -</t>
  </si>
  <si>
    <t>STEEL ZHARA-NP-003 (TOTAL 60240 PCS) (MILD STEEL) -</t>
  </si>
  <si>
    <t>SM1168 - STEEL HANGER WITH HOOK (QTY: 28200 PCS/USD 1.22 PER - PCS)</t>
  </si>
  <si>
    <t>STAINLESS STEEL SPORTS BOTTLE 650ML ( ITEM NO.KW-868) (5209 - 2 PCS)</t>
  </si>
  <si>
    <t>STAINLESS STEEL SPORT BOTTLE 1000ML ( ITEM NO. KW-830) (349 - 20 PCS)</t>
  </si>
  <si>
    <t>KWB-600F STAINLESS STEEL SPORTS BOTTLE. (QTY :50400 PCS / US - D 1.06 PER PCS)</t>
  </si>
  <si>
    <t>STAINLESS STEEL SPORTS BOTTLE 750ML SG-702-SB-01(TOTAL 16344 - PCS)(NOT VACUUM BOTTLE)(MILD STEEL)DPD CLIENT</t>
  </si>
  <si>
    <t>STAINLESS STEEL SPORTS BOTTLE 650ML S115-NP-21 (TOTAL 13824 - PCS ) (NOT VACUUM BOTTLE) (MILD STEEL)</t>
  </si>
  <si>
    <t>STAINLESS STEEL COLA BOTTLE 750 ML SK750-SL-01 (TOTAL 12600 - PCS ) (NOT VACUUM BOTTLE) (MILD STEEL)</t>
  </si>
  <si>
    <t>STEEL SCRUBBER 3PCS SET-DR-2(TOTAL 133000 SET) (MILD STEEL)- - DPD CLIENT</t>
  </si>
  <si>
    <t>STEEL TEA STRAINER -NP-55(MILD STEEL) (TOTAL 50400 PCS) -</t>
  </si>
  <si>
    <t>STAINLESS STEEL COLA BOTTLE 750 ML SK750-SL-01 (TOTAL 2268 - PCS ) (NOT VACUUM BOTTLE) (MILD STEEL)</t>
  </si>
  <si>
    <t>STAINLESS STEEL WATER BOTTLE 750ML SB-08 (TOTAL 10800 PCS)(N - OT VACUUM BOTTLE)(MILD STEEL)</t>
  </si>
  <si>
    <t>STAINLESS STEEL SPORTS BOTTLE 750ML SG-702-SB-01(TOTAL 12456 - PCS)(NOT VACUUM BOTTLE)(MILD STEEL)</t>
  </si>
  <si>
    <t>STAINLESS STEEL SPORTS BOTTLE 750ML S-308-C6-NP-20 (TOTAL 3 - 456 PCS)(NOT VACUUM BOTTLE)(MILD STEEL)</t>
  </si>
  <si>
    <t>RYX-02-020 MILD STEEL MULTI FUNCTION CLOTH STAND (OTHER ARTI - CLES OF HOUSEHOLD OF IRON &amp; STEEL) (1232 NOS)</t>
  </si>
  <si>
    <t>STEEL SPOON HOLDER ROUND -MP-96 (MILD STEEL) (TOTAL 324 PCS - )</t>
  </si>
  <si>
    <t>03-027I FAMILY CLOTH RACK 3LAYERS (1824 PCS) (OTHER ARTICLES - OF HOUSEHOLD OF IRON &amp; STEEL) (MADE UP OF MILD STEEL)</t>
  </si>
  <si>
    <t>STAINLESS STEEL SPORT BOTTLE 750ML (ITEM NO. KW-820) (47160 - PCS)</t>
  </si>
  <si>
    <t>RYX-02-021A MILD STEEL MULTI FUNCTION CLOTH STAND (OTHER ART - ICLES OF HOUSEHOLD OF IRON &amp; STEEL) (7776 NOS)</t>
  </si>
  <si>
    <t>03-027I FAMILY CLOTH RACK 3LAYERS (3648 PCS) (OTHER ARTICLES - OF HOUSEHOLD OF IRON &amp; STEEL)(MADE UP OF MILD STEEL)</t>
  </si>
  <si>
    <t>STEEL SPOON HOLDER ROUND -MP-96 (MILD STEEL) (TOTAL 7992 PCS - )</t>
  </si>
  <si>
    <t>STEEL ZHARA-NP-003(MILD STEEL) (TOTAL 47760 PCS) (DPD CLIENT - )</t>
  </si>
  <si>
    <t>STAINLESS STEEL COLA BOTTLE 750 ML SK750-SL-01 (TOTAL 20304 - PCS ) (NOT VACUUM BOTTLE) (MILD STEEL)</t>
  </si>
  <si>
    <t>STEEL SCRUBBER 3 PCS SET-GN-15 (TOTAL 106320 SET ) (MILD ST - EEL)DPD CLIENT</t>
  </si>
  <si>
    <t>STEEL LUNCH BOX 2 LAYER-8504(TOTAL 21840 PCS) (MILD STEEL) -</t>
  </si>
  <si>
    <t>STEEL LUNCH BOX 3LAYER-8505 (TOTAL 16800 PCS) (MILD STEEL) -</t>
  </si>
  <si>
    <t>STEEL LUNCH BOX -6561(TOTAL 18108 PCS) (MILD STEEL) -</t>
  </si>
  <si>
    <t>STAINLESS STEEL SPORT BOTTLE 1000ML (ITEM NO. KW-830) (34920 - PCS)</t>
  </si>
  <si>
    <t>STEEL ZHARA-NP-003 (MILD STEEL) (TOTAL 36720 PCS) DPD CLIENT -</t>
  </si>
  <si>
    <t>STEEL LUNCH BOX 2 LAYER-8504(TOTAL 324 PCS) (MILD STEEL) -</t>
  </si>
  <si>
    <t>STAINLESS STEEL SPORTS BOTTLE 750ML SG-702-SB-01 (TOTAL 1080 - 0 PCS)(NOT VACUUM BOTTLE)(MILD STEEL)</t>
  </si>
  <si>
    <t>STEEL ZHARA -NP-003 (TOTAL 6840 PCS) (MILD STEEL) -</t>
  </si>
  <si>
    <t>STEEL ZHARA -NP-003 (TOTAL 16560 PCS) (MILD STEEL) -</t>
  </si>
  <si>
    <t>STEEL LUNCH BOX-6527 (TOTAL 22152 PCS) (MILD STEEL)DPD CLIEN - T</t>
  </si>
  <si>
    <t>STAINLESS STEEL SPORTS BOTTLE 650ML S115-NP-21 (TOTAL 50040 - PCS ) (NOT VACUUM BOTTLE) (MILD STEEL)</t>
  </si>
  <si>
    <t>STEEL LUNCH BOX -6561(TOTAL 2952PCS) (MILD STEEL) -</t>
  </si>
  <si>
    <t>STAINLESS STEEL COLA BOTTLE 750ML SK750-SL-01(TOTAL 9792 PCS - ) (NOT VACUUM BOTTLE)(MILD STEEL)</t>
  </si>
  <si>
    <t>STAINLESS STEEL SPORTS BOTTLE 750ML S-308-C6-NP-20 (TOTAL 15 - 444 PCS)(NOT VACUUM BOTTLE)(MILD STEEL)-DPD CLIENT</t>
  </si>
  <si>
    <t>STEEL CONTAINER -GN-30 (TOTAL 10080 PCS) (MILD STEEL) -</t>
  </si>
  <si>
    <t>KWB-600F STAINLESS STEEL SPORTS BOTTLE ( 50400 PCS ) -</t>
  </si>
  <si>
    <t>03-027I FAMILY CLOTH RACK 3LAYERS (3648 PCS) (OTHER ARTICLES - OF HOUSEHOLD OF IRON &amp; STEEL) (MADE UP OF MILD STEEL)</t>
  </si>
  <si>
    <t>STEEL SCRUBBER 2 PCS SET-8001-2 (QTY-64800 PCS/USD 0.170 PER - PCS)</t>
  </si>
  <si>
    <t>KWP-1000B- SS OIL POT 1000ML (QTY: 11100 PCS/USD 1.53 PER PC - S)</t>
  </si>
  <si>
    <t>KWP-600B- SS OIL POT 600ML (QTY: 6800 PCS/USD 1.26 PER PCS) -</t>
  </si>
  <si>
    <t>RYX-02-021A MILD STEEL MULTI FUNCTION CLOTH STAND (OTHER ART - ICLES OF HOUSEHOLD OF IRON &amp; STEEL) (1296 NOS)</t>
  </si>
  <si>
    <t>RYX-02-020 MILD STEEL MULTI FUNCTION CLOTH STAND (OTHER ARTI - CLES OF HOUSEHOLD OF IRON &amp; STEEL) (3696 NOS)</t>
  </si>
  <si>
    <t>RYX-02-021A MILD STEEL MULTI FUNCTION CLOTH STAND (2592 PCS) - (OTHER ARTICLES OF HOUSEHOLD OF IRON &amp; STEEL)</t>
  </si>
  <si>
    <t>STEEL LUNCH BOX -6900(TOTAL 82488 PCS) (MILD STEEL) -</t>
  </si>
  <si>
    <t>STEEL LUNCH BOX-6527 (TOTAL 3708 PCS) (MILD STEEL) -</t>
  </si>
  <si>
    <t>STAINLESS STEEL SPORTS BOTTLE 650ML S115-NP-21 (TO TAL 30312 - PCS ) (NOT VACUUM BOTTLE) (MILD STEEL)</t>
  </si>
  <si>
    <t>STEEL ROUND CONTAINER-6857 (TOTAL 70320 PCS)(MILD STEEL) -</t>
  </si>
  <si>
    <t>STAINLESS STEEL SPORTS BOTTLE 750ML S-308-C6-NP-20 (TOTAL 30 - 96 PCS)(NOT VACUUM BOTTLE)(MILD STEEL)-DPD CLIENT</t>
  </si>
  <si>
    <t>STEEL LUNCH BOX 2 LAYER-8504(TOTAL 22236 PCS) (MILD STEEL) -</t>
  </si>
  <si>
    <t>STAINLESS STEEL COLA BOTTLE 750ML SK750-SL-01(TOTAL 8856 PCS - ) (NOT VACUUM BOTTLE)(MILD STEEL)</t>
  </si>
  <si>
    <t>KW-830 STAINLESS STEEL SPORTS BOTTLE 1000ML -</t>
  </si>
  <si>
    <t>03-027I FAMILY CLOTH RACK 3LAYERS (3648 PCS) (HOUSEHOLD ARTI - CLES) (MADE UP OF MILD STEEL)</t>
  </si>
  <si>
    <t>STEEL TEA STRAINER-NP-55 (TOTAL 50400 PCS) (MILD STEEL) -</t>
  </si>
  <si>
    <t>STEEL SPOON HOLDER ROUND-MP-96 (TOTAL 11880 PCS) (MILD STEE - L)</t>
  </si>
  <si>
    <t>STEEL PEELER-MP-196 (TOTAL 20400 PCS) (MILD STEEL) -</t>
  </si>
  <si>
    <t>STEEL ZHARA -NP-003(TOTAL 24000 PCS) (MILD STEEL) -</t>
  </si>
  <si>
    <t>STEEL LUNCH BOX -6900(TOTAL 4632 PCS) (MILD STEEL)DPD CLIENT -</t>
  </si>
  <si>
    <t>STEEL LUNCH BOX-6527 (TOTAL 24504 PCS) (MILD STEEL) -</t>
  </si>
  <si>
    <t>STAINLESS STEEL SPORTS BOTTLE 750ML S-308-C6-NP-20 (TOTAL 15 - 264 PCS)(NOT VACUUM BOTTLE)(MILD STEEL)</t>
  </si>
  <si>
    <t>STAINLESS STEEL SPORTS BOTTLE 650ML S115-NP-21 (TOTAL 16776 - PCS ) (NOT VACUUM BOTTLE) (MILD STEEL)</t>
  </si>
  <si>
    <t>RYX-02-021A MILD STEEL MULTI FUNCTION CLOTH STAND (OTHER ART - ICLES OF HOUSEHOLD OF IRON &amp; STEEL) (3888 NOS)</t>
  </si>
  <si>
    <t>STAINLESS STEEL SPORTS BOTTLE 650ML S115-NP-21 (TOTAL 11736 - PCS ) (NOT VACUUM BOTTLE) (MILD STEEL)</t>
  </si>
  <si>
    <t>STEEL LUNCH BOX -6527 (TOTAL 1356 PCS) (MILD STEEL) -</t>
  </si>
  <si>
    <t>STAINLESS STEEL COLA BOTTLE 750ML SK750-SL-01(TOTAL 10260 PC - S) (NOT VACUUM BOTTLE)</t>
  </si>
  <si>
    <t>STEEL LUNCH BOX 3LAYER-8505 (TOTAL 16800 PCS) (MILDSTEEL)-DP - D CLIENT</t>
  </si>
  <si>
    <t>STEEL LUNCH BOX -6561 (TOTAL 21060 PCS) (MILD STEEL) -</t>
  </si>
  <si>
    <t>STAINLESS STEEL SPORTS BOTTLE 750ML S-308-C6-NP-20 (TOTAL 1 - 0080 PCS)(NOT VACUUM BOTTLE)(MILD STEEL)</t>
  </si>
  <si>
    <t>STEEL LUNCH BOX 2 LAYER-8504(TOTAL 22260 PCS) (MILD STEEL) -</t>
  </si>
  <si>
    <t>STEEL SCRUBBER-SS430 (TOTAL 273456 PCS)(MILD STEEL) DPD CLIE - NT</t>
  </si>
  <si>
    <t>STEEL SCRUBBER 2 PCS SET-8001-2 -</t>
  </si>
  <si>
    <t>SET</t>
  </si>
  <si>
    <t>STAINLESS STEEL SPORTS BOTTLE 750ML-AM-06(TOTAL NT WT.106.5 - 6 KGS) (NOT VACUUM BOTTLE) (MILD STEEL)</t>
  </si>
  <si>
    <t>STAINLESS STEEL COLA BOTTLE 750ML SK750 SL-01 (TOTAL NT WT.1 - 829.81KGS) (NOT VACUUM BOTTLE) (MILD STEEL)</t>
  </si>
  <si>
    <t>STAINLESS STEEL SPORTS BOTTLE 750ML S-308-C6-NP-20 (TOTAL NT - WT.2790.14KGS)(NOT VACUUM BOTTLE)(MILD STEEL)DPD CLIENT</t>
  </si>
  <si>
    <t>STEEL TEA STRAINER -NP-55 (TOTAL NET WT.628.02 KGS) (MILD ST - EEL)</t>
  </si>
  <si>
    <t>STEEL PEELER -MP-196 (TOTAL NET WT.167.28 KGS) (MILD STEEL)D - PD CLIENT</t>
  </si>
  <si>
    <t>STAINLESS STEEL SPORTS BOTTLE 650ML S115-NP-21 (TOTAL NT WT. - 2696.72 KGS) (NOT VACUUM BOTTLE) (MILD STEEL)</t>
  </si>
  <si>
    <t>STAINLESS STEEL SPORTS BOTTLE 650ML S115-NP-21 (TOTAL NT WT. - 3286.99 KGS) (NOT VACUUM BOTTLE) (MILD STEEL)</t>
  </si>
  <si>
    <t>STAINLESS STEEL COLA BOTTLE 750ML SK750 SL-01 (TOTAL NT WT.5 - 529 KGS) (NOT VACUUM BOTTLE) (MILD STEEL)</t>
  </si>
  <si>
    <t>STAINLESS STEEL SPORTS BOTTLE 750ML S-308-C6-NP-20 (TOTAL NT - WT. 2029.49KGS)(NOT VACUUM BOTTLE)(MILD STEEL)</t>
  </si>
  <si>
    <t>STEEL LUNCH BOX 2 LAYER-8504(TOTAL NET.WT.574.00 KGS) (MILD - STEEL)</t>
  </si>
  <si>
    <t>STEEL LUNCH BOX -6900(TOTAL NET.WT.4496.00KGS) (MILD STEEL) -</t>
  </si>
  <si>
    <t>STEEL LUNCH BOX 3LAYER-8505 (TOTAL NET WT.10892.00 KGS) (MIL - DSTEEL)</t>
  </si>
  <si>
    <t>STEEL LUNCH BOX-6527 (TOTAL NET WT.9007.90 KGS) (MILD STEEL) -</t>
  </si>
  <si>
    <t>STEEL SCRUBBER-DR-1 (TOTAL NET WT. 4951.80KGS) (MILD STEEL) - DPD CLIENT</t>
  </si>
  <si>
    <t>KWB-600F STAINLESS STEEL SPORTS BOTTLE -</t>
  </si>
  <si>
    <t>STEEL ZHARA -NP-003 (TOTAL NET WT.4368 KGS) (MILD STEEL) -</t>
  </si>
  <si>
    <t>STAINLESS STEEL SPORTS BOTTLE 750ML S-308-C6-NP-20 (TOTAL NT - WT. 4671KGS)(NOT VACUUM BOTTLE)(MILD STEEL)DPD CLIENT</t>
  </si>
  <si>
    <t>STAINLESS STEEL SPORTS BOTTLE 650ML S115-NP-21 (TOTAL NT WT. - 2559.71KGS) (NOT VACUUM BOTTLE) (MILD STEEL)</t>
  </si>
  <si>
    <t>STEEL PEELER -MP-196 (TOTAL NET WT.1566.72 KGS) (MILD STEEL) -</t>
  </si>
  <si>
    <t>STEEL TEA STRAINER-NP-55 (TOTAL NET WT.1312.20 KGS) (MILD ST - EEL)</t>
  </si>
  <si>
    <t>KWP-600B-SS OIL POT 600ML -</t>
  </si>
  <si>
    <t>KWP-1000B-SS OIL POT 1000ML -</t>
  </si>
  <si>
    <t>STEEL SCRUBBER 3PCS SET-DR-2(TOTAL NET WT.630.00 KGS) (MILD - STEEL)</t>
  </si>
  <si>
    <t>SM1168 STEEL HOOK WITH HANGER -</t>
  </si>
  <si>
    <t>STEEL WALL HANGER HOOK-SL-89 (TOTAL NET WT.2709.50 KGS)(MILD - STEEL)</t>
  </si>
  <si>
    <t>STAINLESS STEEL SPORTS BOTTLE 750ML S-308-C6-NP-20 (TOTAL NT - WT. 3103.20 KGS)(NOT VACUUM BOTTLE)(MILD STEEL)</t>
  </si>
  <si>
    <t>STEEL WALL HANGER HOOK-SL-89 (TOTAL NET WT.1161.22 KGS)(MILD - STEEL)</t>
  </si>
  <si>
    <t>STAINLESS STEEL SPORTS BOTTLE 650ML S115-NP-21 (TOTAL NT WT. - 3697.09 KGS) (NOT VACUUM BOTTLE) (MILD STEEL)</t>
  </si>
  <si>
    <t>KWS-750C - STAINLESS STEEL SPORTS BOTTLE 850ML -</t>
  </si>
  <si>
    <t>KW830- STAINLESS STEEL SPORTS BOTTLE 1000ML -</t>
  </si>
  <si>
    <t>KWS-750D- STAINLESS STEEL SPORTS BOTTLE 750ML -</t>
  </si>
  <si>
    <t>KW-820 - STAINLESS STEEL SPORTS BOTTLE 750ML -</t>
  </si>
  <si>
    <t>KW-868- STAINLESS STEEL SPORTS BOTTLE 650ML -</t>
  </si>
  <si>
    <t>STEEL TEA STRAINER -NP-55 (TOTAL NET WT.2368.80 KGS) (MILD S - TEEL)</t>
  </si>
  <si>
    <t>RYX-02-021A MILD STEEL MULTI FUNCTION CLOTH STAND (OTHER ART - ICLES OF HOUSEHOLD OF IRON &amp; STEEL)</t>
  </si>
  <si>
    <t>STEEL CONTAINER-GN-32 (TOTAL NET WT.27.79 KGS) (MILD STEEL) -</t>
  </si>
  <si>
    <t>STAINLESS STEEL SPORTS BOTTLE 750ML S-308-C6-NP-20(TOTAL NT - WT.5480.64 KGS)(NOT VACUUM BOTTLE)(MILD STEEL)-DPD CLIENT</t>
  </si>
  <si>
    <t>STAINLESS STEEL SPORTS BOTTLE 600ML S115-NP-21 (TOTAL NT WT. - 5119.41 KGS)(NOT VACUUM BOTTLE) (MILD STEEL)</t>
  </si>
  <si>
    <t>STEEL PEELER -MP-196 (TOTAL NET WT.1611.60KGS)(MILD STEEL) -</t>
  </si>
  <si>
    <t>STAINLESS STEEL COLA BOTTLE 750ML SK750-SL-01 (TOTAL NT WT - .4237.05 KGS)(NOT VACUUM BOTTLE) (MILD STEEL)</t>
  </si>
  <si>
    <t>STEEL CONTAINER-GN-30 (TOTAL NET WT.24.91 KGS) (MILD STEEL) -</t>
  </si>
  <si>
    <t>STEEL ZHARA-NP-003 (TOTAL NET WT.6925.80 KGS) (MILD TEEL) -</t>
  </si>
  <si>
    <t>RYX-02-021A MILD STEEL MULTI FUNCTION CLOTH STAND (1296 PCS) - (OTHER ARTICLES OF HOUSEHOLD OF IRON &amp; STEEL)</t>
  </si>
  <si>
    <t>RYX-02-020 MILD STEEL MULTI FUNCTION CLOTH STAND (1232 PCS) - (OTHER ARTICLES OF HOUSEHOLD OF IRON &amp; STEEL)</t>
  </si>
  <si>
    <t>STAINLESS STEEL SPORTS BOTTLE 600ML S115-NP-21 (TOTAL NT WT.5797.29 KGS)(NOT VACUUM BOTTLE) (MILD STEEL)</t>
  </si>
  <si>
    <t>STEEL HOOK 5 PCS SET-GN-08 (TOTAL NET WT.76.50 KGS) (MILD STEEL)</t>
  </si>
  <si>
    <t>STAINLESS STEEL SPORTS BOTTLE 750ML -MP-201(TOTAL NT WT.651.60 KGS)(NOT VACUUM BOTTLE)(MILD STEEL)-DPD CLIENT</t>
  </si>
  <si>
    <t>STEEL SCRUBBER 2PCS SET-GN-15 (TOTAL NET WT.648 KGS) (MILDSTEEL)</t>
  </si>
  <si>
    <t>STAINLESS STEEL COLA BOTTLE 750ML SK750-SL-01 (TOTAL NT WT.4147.20KGS)(NOT VACUUM BOTTLE) (MILD STEEL)</t>
  </si>
  <si>
    <t>STEEL HOOK 6 PCS SET -GN-09 (TOTAL NET WT.81 KGS) (MILD STEEL)</t>
  </si>
  <si>
    <t>STEEL SCRUBBER 6PCS SET-GN-16 (TOTAL NET WT.534 KGS) (MILDSTEEL)</t>
  </si>
  <si>
    <t>STAINLESS STEEL SPORTS BOTTLE 750ML S-308-C6-NP-20(TOTAL NTWT.3742.46KGS)(NOT VACUUM BOTTLE)(MILD STEEL)</t>
  </si>
  <si>
    <t>STAINLESS STEEL SPORTS BOTTLE 750ML -MP-202(TOTAL NT WT.630.00 KGS)(NOT VACUUM BOTTLE)(MILD STEEL)</t>
  </si>
  <si>
    <t>STEEL WALL HANGER HOOK-SL-89 (TOTAL NET WT.4697.28 KGS) (MILD STEEL)</t>
  </si>
  <si>
    <t>STEEL HOOK 5 PCS SET-GN-07 (TOTAL NET WT.121.50 KGS) (MILDSTEEL)</t>
  </si>
  <si>
    <t>STEEL SCRUBBER -ANG-537 (TOTAL NET WT.6045KGS)(MILD STEEL) (DPD CLIENT)</t>
  </si>
  <si>
    <t>KWS-750B- STAINLESS STEEL SPORTS BOTTLE</t>
  </si>
  <si>
    <t>STAINLESS STEEL SPORTS BOTTLE 750ML S-308-C6 (TOTAL NET WT.3407.04 KGS)(NOT VACUUM BOTTLE)(MILD STEEL)</t>
  </si>
  <si>
    <t>STAINLESS STEEL COLA BOTTLE 750ML SK750 SL-01 (TOTAL NT WT.4147.20 KGS) (NOT VACUUM BOTTLE) (MILD STEEL)-DPD CLIENT</t>
  </si>
  <si>
    <t>STEEL HOOK 3 PCS SET-2628(TOTAL 68760 SET) (MILD STEEL)-DPDCLIENT</t>
  </si>
  <si>
    <t>STAINLESS STEEL SPORTS BOTTLE 600ML S115-NP-21 (TOTAL NT WT.4069.91 KGS)(NOT VACUUM BOTTLE) (MILD STEEL)</t>
  </si>
  <si>
    <t>STEEL ZHARA-NP-003 (TOTAL NET WT.1466.40 KGS) (MILD STEEL)</t>
  </si>
  <si>
    <t>STAINLESS STEEL SPORTS BOTTLE 750ML S-308-C6-NP-20(TOTAL NTWT.3289.39 KGS)(NOT VACUUM BOTTLE)(MILD STEEL)-DPD CLIENT</t>
  </si>
  <si>
    <t>STAINLESS STEEL SPORTS BOTTLE (ITEM NO: KWB-600F) (50400 PCS)</t>
  </si>
  <si>
    <t>STEEL SCRUBBER -ANG-537 (TOTAL NET WT.5905.50 KGS)(MILD STEEL) (DPD CLIENT)</t>
  </si>
  <si>
    <t>STEEL TEA STRAINER -NP-55 (TOTAL NET WT.2318.40 KGS) (MILD STEEL)</t>
  </si>
  <si>
    <t>STAINLESS STEEL COLA BOTTLE 750ML SK750 SL-01 (TOTAL NT WT.5075.46 KGS) (NOT VACUUM BOTTLE) (MILD STEEL)-DPD CLIENT</t>
  </si>
  <si>
    <t>STEEL ZHARA -NP-003 (TOTAL NET WT.5854.32 KGS) (MILD STEEL)</t>
  </si>
  <si>
    <t>STAINLESS STEEL SPORTS BOTTLE 600ML S115-NP-21 (TOTAL NT WT.2606.832 KGS)(NOT VACUUM BOTTLE) (MILD STEEL)</t>
  </si>
  <si>
    <t>8001-1PCS - STEEL SCRUBBER (MADE UP MILD STEEL) (NET WEIGHT:1245 KGS)</t>
  </si>
  <si>
    <t>STEEL ROUND CONTAINER -6856(TOTAL NET WT.4400 KGS) (MILD STEEL) (DPD CLIENT)</t>
  </si>
  <si>
    <t>RYX-02-021A MILD STEEL MULTI FUNCTION CLOTH STAND (OTHER ARTICLES OF HOUSEHOLD OF IRON &amp; STEEL)</t>
  </si>
  <si>
    <t>STEEL TEA STRAINER-NP-55(TOTAL 2268 KGS) (MILD STEEL)</t>
  </si>
  <si>
    <t>STEEL STRAW 3PCS SET -SB-9 (TOTAL 34.00 KGS) (MILD STEEL)</t>
  </si>
  <si>
    <t>STEEL ZHARA-NP-003 (TOTAL NET WT.2823.48 KGS) (MILD STEEL)</t>
  </si>
  <si>
    <t>STAINLESS STEEL SPORTS BOTTLE 600ML S115-NP-21 (TOTAL NT WT.294.41 KGS)(NOT VACUUM BOTTLE) (MILD STEEL)-DPD CLIENT</t>
  </si>
  <si>
    <t>STAINLESS STEEL SPORTS BOTTLE 750ML S-308-C6-NP-20(TOTAL NTWT.3476.16 KGS)(NOT VACUUM BOTTLE)(MILD STEEL)</t>
  </si>
  <si>
    <t>STAINLESS STEEL GAMES BOTTLE 750ML S117-750 SB-08 (TOTAL NTWT. 295.20 KGS)(NOT VACUUM BOTTLE)(MILD STEEL)</t>
  </si>
  <si>
    <t>STAINLESS STEEL COCA BOTTLE 750ML SK750 SL-01 (TOTAL NT WT.3067.74 KGS) (NOT VACUUM BOTTLE) (MILD STEEL)</t>
  </si>
  <si>
    <t>STEEL LUNCH BOX-SB-13 (TOTAL NET WT.83.92 KGS) (MILD STEEL)</t>
  </si>
  <si>
    <t>STEEL LUNCH BOX 2 LAYER-SB-14 (TOTAL NET WT.90.29 KGS) (MILDSTEEL)</t>
  </si>
  <si>
    <t>STEEL ROUND CONTAINER -6856(TOTAL NET WT.4400.00KGS) (MILD STEEL) (DPD CLIENT)</t>
  </si>
  <si>
    <t>STEEL PEELER-MP-196 (TOTAL NET WT. 38.02 KGS) (MILD STEEL)</t>
  </si>
  <si>
    <t>STEEL PIZZA CUTTER -RJ-388 (TOTAL NET WT.1915.20KGS) (MILDSTEEL)</t>
  </si>
  <si>
    <t>STEEL LUNCH BOX 2 LAYERS-8504(TOTAL NET WT.189.42KGS) (MILDSTEEL)</t>
  </si>
  <si>
    <t>STEEL LUNCH BOX 2 LAYER-8504(TOTAL NET.WT.86.10 KGS) (MILD STEEL)</t>
  </si>
  <si>
    <t>STEEL LUNCH BOX -6900(TOTAL NET.WT.4625.26KGS) (MILD STEEL)DPD CLIENT</t>
  </si>
  <si>
    <t>STEEL ZHARA- NP-003 (MILD STEEL) (TOTAL NET WT.5546.52KGS)</t>
  </si>
  <si>
    <t>STAINLESS STEEL SPORTS BOTTLE 600ML S115-NP-21 (TOTAL NET WT.4660.42 KGS)(NOT VACUUM BOTTLE)(MILD STEEL)</t>
  </si>
  <si>
    <t>STAINLESS STEEL SPORTS BOTTLE 600ML S115-NP-21 (TOTAL NET WT.1318.18 KGS)(NOT VACUUM BOTTLE)(MILD STEEL)</t>
  </si>
  <si>
    <t>STAINLESS STEEL SPORTS BOTTLE 750ML S-308-C6-NP-20(TOTAL NETWT.3674.52 KGS)(NOT VACUUM BOTTLE)(MILD STEEL)</t>
  </si>
  <si>
    <t>STEEL ZHARA WAN-MP-263 (TOTAL NT WT.2822.40 KGS)(MILD STEEL) - -DPD CLIENT</t>
  </si>
  <si>
    <t>STEEL PEELER-MP-196 (TOTAL NET WT.1387.58 KGS) (MILD STEEL) -</t>
  </si>
  <si>
    <t>STEEL ZHARA WAN -MP-263 (TOTAL NET WT.2419.20 KGS) (MILD STE - EL)</t>
  </si>
  <si>
    <t>STEEL TEA STRAINER- NP-55 (TOTAL NET WT.2368.80 KGS) (MILD S - TEEL)</t>
  </si>
  <si>
    <t>STEEL LUNCH BOX 2LAYERS-8504 (TOTAL NET.WT.10601.78 KGS) (MI - LD STEEL)-DPD CLIENT</t>
  </si>
  <si>
    <t>STEEL HOOK 3 PCS SET-2628(TOTAL 68760 SET) (MILD STEEL)-DPD - CLIENT</t>
  </si>
  <si>
    <t>STEEL ZHARA WAN -MP-263 (TOTAL NET WT.4645.20 KGS) (MILD STE - EL)</t>
  </si>
  <si>
    <t>STEEL PEELER-MP-196 (TOTAL NET WT.2414.88 KGS) (MILD STEEL) -</t>
  </si>
  <si>
    <t>STAINLESS STEEL SPORTS BOTTLE 600ML S115-NP-21 (TOTAL NET WT - .6326.64 KGS)(NOT VACUUM BOTTLE)(MILD STEEL)</t>
  </si>
  <si>
    <t>STEEL PEELER -MP-196 (TOTAL NET WT.580.32 KGS) (MILD STEEL) -</t>
  </si>
  <si>
    <t>RYX-02-020 MILD STEEL MULTI FUNCTION CLOTH STAND (OTHER ARTI - CLES OF HOUSEHOLD OF IRON &amp; STEEL)</t>
  </si>
  <si>
    <t>STAINLESS STEEL GRATER WITH HANDLE -DS-25 (TOTAL NET WT.1734 - KGS) (MILD STEEL)</t>
  </si>
  <si>
    <t>STAINLESS STEEL SPORTS BOTTLE 600ML S115-NP-21 (TOTAL NET WT - .5537.38KGS)(NOT VACUUM BOTTLE)(MILD STEEL)</t>
  </si>
  <si>
    <t>STEEL HOOK 4PCS SET-SL-172 (TOTAL NET WT.54 KGS) (MILD STEE - L)</t>
  </si>
  <si>
    <t>STAINLESS STEEL SPORTS BOTTLE 750ML S-308-C6-NP-20(TOTAL NET - WT.5.98 KGS)(NOT VACUUM BOTTLE)(MILD STEEL)</t>
  </si>
  <si>
    <t>STEEL ROUND CONTAINER 730ML-6858 (TOTAL NET.WT.3470.60KGS) ( - MILD STEEL)</t>
  </si>
  <si>
    <t>STEEL ZHARA- NP-003 (MILD STEEL) (TOTAL NET WT.2566.80 KGS)</t>
  </si>
  <si>
    <t>STEEL TEA STRAINER-NP-55 (TOTAL NET WT.2318.40 KGS) (MILD ST - EEL)</t>
  </si>
  <si>
    <t>STEEL WALL HANGER HOOK-SL-89 (TOTAL NET WT.9390.60 KGS) (MIL - D STEEL)</t>
  </si>
  <si>
    <t>STAINLESS STEEL SPORTS BOTTLE 750ML S-308-C6-NP-20 (TOTAL NET WT.1509.01 KGS)(NOT VACUUM BOTTLE)(MILD STEEL)(DPD CLIENT)</t>
  </si>
  <si>
    <t>STAINLESS STEEL COLA BOTTLE 750ML SK750-SL-01 (TOTAL NET WT.5844.60 KGS)(NOT VACUUM BOTTLE)(MILD STEEL)</t>
  </si>
  <si>
    <t>STEEL LUNCH BOX -6900(TOTAL NET.WT.1854.60KGS) (MILD STEEL) -</t>
  </si>
  <si>
    <t>STAINLESS STEEL SPORTS BOTTLE 600ML S115-NP-21 (TOTAL NET WT.92.88 KGS)(NOT VACUUM BOTTLE)(MILD STEEL)</t>
  </si>
  <si>
    <t>STEEL LUNCH BOX 2LAYER-8504 (TOTAL NET.WT.10532.90KGS) (MILDSTEEL)-DPD CLIENT</t>
  </si>
  <si>
    <t>STEEL LUNCH BOX 3LAYER-8505 (TOTAL NET WT.9608.30 KGS) (MILDSTEEL)</t>
  </si>
  <si>
    <t>STEEL SPOON HOLDER ROUND -MP-96 (MILD STEEL) (TOTAL NET WT.2236.18 KGS) (DPD CLIENT)</t>
  </si>
  <si>
    <t>STEEL ZHARA-NP-003 (MILD STEEL) (TOTAL NET WT.1692 KGS)</t>
  </si>
  <si>
    <t>STEEL SCRUBBER -ANG537 (TOTAL NET WT.5831.10 KGS)(MILD STEEL) (DPD CLIENT)</t>
  </si>
  <si>
    <t>STEEL LUNCH BOX 3 LAYER -8505 (TOTAL NET.WT. 1174.78 KGS) (MILD STEEL)</t>
  </si>
  <si>
    <t>STEEL LUNCH BOX -6561 (TOTAL NET.WT. 2469.60 KGS) (MILD STEEL)</t>
  </si>
  <si>
    <t>STEEL CONTAINER ROUND-6857(TOTAL NET WT.3029.40 KGS) (MILD STEEL)(DPD CLIENT)</t>
  </si>
  <si>
    <t>STEEL LUNCH BOX -6900(TOTAL NET.WT. 2686.36 KGS) (MILD STEEL)</t>
  </si>
  <si>
    <t>STAINLESS STEEL SPORTS BOTTLE 750ML S-308-C6-NP-20 (TOTAL NET WT.3585.60 KGS)(NOT VACUUM BOTTLE)(MILD STEEL)(DPD CLIENT)</t>
  </si>
  <si>
    <t>STAINLESS STEEL SPORTS BOTTLE 600ML S115-NP-21 (TOTAL NET WT. 3609.94KGS)(NOT VACUUM BOTTLE)(MILD STEEL)</t>
  </si>
  <si>
    <t>STEEL SPOON HOLDER ROUND -MP-96 (TOTAL NET WT.1034.21 KGS) (MILD STEEL)</t>
  </si>
  <si>
    <t>STAINLESS STEEL SPORTS BOTTLE 750ML SG-702-SB-01(TOTAL NET WT.2016 KGS)(NOT VACUUM BOTTLE)(MILD STEEL)-DPD CLIENT</t>
  </si>
  <si>
    <t>STEEL ZHARA-NP-003 (TOTAL NET WT.2256 KGS) (MILD STEEL)</t>
  </si>
  <si>
    <t>STEEL TEA STRAINER-NP-55 (TOTAL NET WT.2368.80KGS) (MILD STEEL)</t>
  </si>
  <si>
    <t>STAINLESS STEEL SPORTS BOTTLE 600ML S115-NP-21 (TOTAL NET WT.4185.79 KGS)(NOT VACUUM BOTTLE)(MILD STEEL)</t>
  </si>
  <si>
    <t>STAINLESS STEEL SPORTS BOTTLE 750ML S-308-C6-NP-20 (TOTAL NET WT.1165.32 KGS)(NOT VACUUM BOTTLE)(MILD STEEL)-</t>
  </si>
  <si>
    <t>RYX-02-020 MILD STEEL MULTI FUNCTION CLOTH STAND (OTHER ARTICLES OF HOUSEHOLD OF IRON &amp; STEEL)</t>
  </si>
  <si>
    <t>KWB-600F STAINLESS STEEL SPORTS BOTTLE</t>
  </si>
  <si>
    <t>STEEL LUNCH BOX -6900(TOTAL NET.WT. 255.71KGS) (MILD STEEL)(DPD CLIENT)</t>
  </si>
  <si>
    <t>STEEL LUNCH BOX -6900(TOTAL NET.WT. 3057.28KGS) (MILD STEEL)</t>
  </si>
  <si>
    <t>STEEL LUNCH BOX -6111(TOTAL NET.WT. 1134.00KGS) (MILD STEEL)</t>
  </si>
  <si>
    <t>STEEL LUNCH BOX -6950(TOTAL NET.WT. 2095.20KGS) (MILD STEEL)</t>
  </si>
  <si>
    <t>STEEL CONTAINER ROUND-6857(TOTAL NET WT.3090.60KGS) (MILD STEEL)(DPD CLIENT)</t>
  </si>
  <si>
    <t>STEEL LUNCH BOX -6900(TOTAL NET.WT. 193.89KGS) (MILD STEEL)(DPD CLIENT)</t>
  </si>
  <si>
    <t>STEEL LUNCH BOX-6527 (TOTAL NET WT.4375 KGS) (MILD STEEL)</t>
  </si>
  <si>
    <t>KIDS STEEL BOWL-HLG00020-2 (MILD STEEL) (TOTAL NET WT.158.40KGS)</t>
  </si>
  <si>
    <t>KIDS STEEL BOWL -HLG0001-2 (MILD STEEL) (TOTAL NET WT.264.96 KGS)</t>
  </si>
  <si>
    <t>STEEL ZHARA -NP-003 (TOTAL NET WT. 1382.40 KGS)(MILD STEEL)</t>
  </si>
  <si>
    <t>STEEL HOOK 3PCS SET-2628 (MILD STEEL) (TOTAL NET WT.2330.20KGS)</t>
  </si>
  <si>
    <t>STEEL GARLIC CRUSHER-SL-159 (MILD STEEL) (TOTAL NET WT.40.80KGS)</t>
  </si>
  <si>
    <t>STEEL WALL HANGER HOOK-SL-89 (TOTAL NET WT. 1706.40 KGS)(MILD STEEL)</t>
  </si>
  <si>
    <t>STEEL PEELER -MP-196 (MILD STEEL)(TOTAL NET WT.4488 KGS)</t>
  </si>
  <si>
    <t>8001-1PCS - STEEL SCRUBBER (MADE UP MILD STEEL) (NET WEIGHT:4581 KGS)</t>
  </si>
  <si>
    <t>STEEL LUNCH BOX 2LAYER-8504 (TOTAL NET.WT.10532.9KGS) (MILDSTEEL)-DPD CLIENT</t>
  </si>
  <si>
    <t>STAINLESS STEEL SPORTS BOTTLE 750ML S-308-C6-NP-20 (TOTAL NET WT.6890.32 KGS)(NOT VACUUM BOTTLE)(MILD STEEL)-DPD CLIENT</t>
  </si>
  <si>
    <t>STEEL LUNCH BOX 3LAYER-8505 (TOTAL NET WT.10783.08 KGS) (MILD STEEL)</t>
  </si>
  <si>
    <t>STEEL PIZZA CUTTER-RJ-388 (TOTAL NET WT.531.36 KGS) (MILD STEEL)</t>
  </si>
  <si>
    <t>STEEL WALL HANGER HOOK -SL-89 (TOTAL NET WT.2986.20 KGS) (MILD STEEL)</t>
  </si>
  <si>
    <t>KWP-600B-SS OIL POT 600ML</t>
  </si>
  <si>
    <t>STAINLESS STEEL COLA BOTTLE 750ML SK750 -SL-01 (TOTAL NET WT.3352.32 KGS) (NOT VACUUM BOTTLE) (MILD STEEL)-DPD CLIENT</t>
  </si>
  <si>
    <t>STAINLESS STEEL SPORTS BOTTLE 600ML S115-NP-21 (TOTAL NET WT.3294.144 KGS)(NOT VACUUM BOTTLE)(MILD STEEL)</t>
  </si>
  <si>
    <t>STEEL SCRUBBER-GS21 (TOTAL NET WT.306 KGS) (MILD STEEL)</t>
  </si>
  <si>
    <t>STEEL TEA STRAINER-NP-55 (TOTAL NET WT.2268 KGS) (MILD STEEL)</t>
  </si>
  <si>
    <t>KWP-1000B-SS OIL POT 1000ML</t>
  </si>
  <si>
    <t>8001-1PCS - STEEL SCRUBBER</t>
  </si>
  <si>
    <t>STEEL SCRUBBER -ANG537 (TOTAL NET WT.5719.50KGS)(MILD STEEL)(DPD CLIENT)</t>
  </si>
  <si>
    <t>8001-2 PCS - STEEL SCRUBBER 2PCS SET</t>
  </si>
  <si>
    <t>STAINLESS STEEL SPORTS BOTTLE 750ML S-308-C6-NP-20 (TOTAL NET WT. 2055.24 KGS)(NOT VACUUM BOTTLE)(MILD STEEL)-</t>
  </si>
  <si>
    <t>STAINLESS STEEL SPORTS BOTTLE 600ML S115-NP-21 (TOTAL NET WT.66.24 KGS)(NOT VACUUM BOTTLE)(MILD STEEL)</t>
  </si>
  <si>
    <t>STEEL ZHARA-NP-003 (TOTAL NET WT.4085.64 KGS) (MILD STEEL)</t>
  </si>
  <si>
    <t>STAINLESS STEEL COLA BOTTLE 750ML SK750 -SL-01 (TOTAL NET WT.2857.68 KGS) (NOT VACUUM BOTTLE) (MILD STEEL)</t>
  </si>
  <si>
    <t>STEEL LUNCH BOX 2LAYER-8504 (TOTAL NET.WT.10532.9 KGS) (MILDSTEEL)-DPD CLIENT</t>
  </si>
  <si>
    <t>STEEL WALL HANGER HOOK-SL-89 (TOTAL NET WT.3855.60 KGS) (MILD STEEL)</t>
  </si>
  <si>
    <t>STAINLESS STEEL SPORTS BOTTLE 750ML S-308-C6-NP-20 (TOTAL NET WT. 7286.76 KGS)(NOT VACUUM BOTTLE)(MILD STEEL)-</t>
  </si>
  <si>
    <t>STAINLESS STEEL SPORTS BOTTLE 600ML S115-NP-21 (TOTAL NET WT.2848.32KGS)(NOT VACUUM BOTTLE)(MILD STEEL)</t>
  </si>
  <si>
    <t>STAINLESS STEEL COLA BOTTLE 750ML SK750 -SL-01 (TOTAL NET WT.1360.80KGS) (NOT VACUUM BOTTLE) (MILD STEEL)</t>
  </si>
  <si>
    <t>STAINLESS STEEL SPORTS BOTTLE 600ML S115-NP-21 (TOTAL NET WT.4590.432 KGS)(NOT VACUUM BOTTLE)(MILD STEEL)</t>
  </si>
  <si>
    <t>STEEL SPOON HOLDER ROUND-MP-96 (TOTAL NET WT.2654.57 KGS) (MILD STEEL)</t>
  </si>
  <si>
    <t>STEEL PIZZA CUTTER -RJ-388 (TOTAL NET WT.1749.60 KGS) (MILDSTEEL)</t>
  </si>
  <si>
    <t>STAINLESS STEEL SPORTS BOTTLE 750ML S-308-C6-NP-20 (TOTAL NET WT. 2529.108 KGS)(NOT VACUUM BOTTLE)(MILD STEEL)-DPD CLIEN</t>
  </si>
  <si>
    <t>STEEL SPOON HOLDER ROUND-MP-96 (TOTAL NET WT. 585.32 KGS) (D - PD CLIENT)</t>
  </si>
  <si>
    <t>STEEL ZHARA-NP-003-NP-003 (TOTAL NET WT.3948 KGS) (MILD STEE - L)</t>
  </si>
  <si>
    <t>STAINLESS STEEL SPORTS BOTTLE 600ML S115-NP-21 (TOTAL NET WT - .2909.088 KGS)(NOT VACUUM BOTTLE)(MILD STEEL)-DPD CLIENT</t>
  </si>
  <si>
    <t>STAINLESS STEEL SPORTS BOTTLE 750ML S-308-C6-NP-20 (TOTAL NE - T WT.3114.00 KGS)(NOT VACUUM BOTTLE)(MILD STEEL)</t>
  </si>
  <si>
    <t>STAINLESS STEEL COLA BOTTLE 750ML SK750 -SL-01 (TOTAL NET WT - .1230.12 KGS) (NOT VACUUM BOTTLE) (MILD STEEL)</t>
  </si>
  <si>
    <t>STEEL PEELER-MP-196(TOTAL NET WT.179.28 KGS) (MILD STEEL) -</t>
  </si>
  <si>
    <t>STEEL CONTAINER ROUND-6856(TOTAL NET WT.3964.00KGS) (MILD ST - EEL) (DPD CLIENT)</t>
  </si>
  <si>
    <t>STEEL ROUND CONTAINER 730ML-LF-8 (TOTAL NET WT.48 KGS) (MILD - STEEL)</t>
  </si>
  <si>
    <t>STEEL ROUND CONTAINER 420ML-LF-9(TOTAL NET WT.42KGS) (MILD S - TEEL)</t>
  </si>
  <si>
    <t>STEEL PEELER-MP-196 (TOTAL NET WT.4900.32 KGS) (MILD STEEL) -</t>
  </si>
  <si>
    <t>STAINLESS STEEL SPORTS BOTTLE 600ML S115-NP-21 (TOTAL NET WT - . 3628.80 KGS)(NOT VACCUM BOTTLE)(MILD STEEL)</t>
  </si>
  <si>
    <t>STEEL TEA STRAINER-NP-55 (TOTAL NET WT.2419.20 KGS) (MILD ST - EEL) (DPD CLIENT)</t>
  </si>
  <si>
    <t>STAINLESS STEEL SPORTS BOTTLE 750ML S-308-C6-NP-20 (TOTAL NE - T WT. 2491.20 KGS)(NOT VACCUM BOTTLE)(MILD STEEL) (DPD CLIEN</t>
  </si>
  <si>
    <t>STAINLESS STEEL COLA BOTTLE 750ML SK750 -SL-01 (TOTAL NET WT - .1165.00 KGS) (NOT VACCUM BOTTLE) (MILD STEEL)</t>
  </si>
  <si>
    <t>8001- STEEL SCRUBBER 2PCS SET -</t>
  </si>
  <si>
    <t>STEEL ZHARA-NP-003 (TOTAL NET WT.4608 KGS) (MILD STEEL) -</t>
  </si>
  <si>
    <t>STAINLESS STEEL COLA BOTTLE 750ML SK750 -SL-01 (TOTAL NET WT - .1932.01KGS) (NOT VACUUM BOTTLE) (MILD STEEL)</t>
  </si>
  <si>
    <t>STAINLESS STEEL SPORTS BOTTLE 600ML S115-NP-21 (TOTAL NET WT - . 5310.14 KGS)(NOT VACUUM BOTTLE)(MILD STEEL) (DPD CLIENT)</t>
  </si>
  <si>
    <t>STEEL WALL HANGER HOOK-SL-89 (TOTAL NET WT.1670.40KGS) (MILD - STEEL)</t>
  </si>
  <si>
    <t>STEEL HOOK -LF-35 (TOTAL NET WT.45.79 KGS) (MILD STEEL) -</t>
  </si>
  <si>
    <t>RYX-02-020 MILD STEEL MULTI FUNCTION CLOTH STAND (OTHER ART - ICLES OF HOUSEHOLD OF IRON &amp; STEEL)</t>
  </si>
  <si>
    <t>RYX-02-021A MILD STEEL MULTI FUNCTION CLOTH STAND (OTHER AR - TICLES OF HOUSEHOLD OF IRON &amp; STEEL)</t>
  </si>
  <si>
    <t>STAINLESS STEEL SPORTS BOTTLE 750ML S-308-C6-NP-20 (TOTAL NE - T WT. 2186.03 KGS)(NOT VACCUM BOTTLE)(MILD STEEL) (DPD CLIEN</t>
  </si>
  <si>
    <t>STAINLESS STEEL COLA BOTTLE 750ML SK750 -SL-01 (TOTAL NET WT - .2981.23 KGS) (NOT VACCUM BOTTLE) (MILD STEEL)</t>
  </si>
  <si>
    <t>STEEL SCRUBBER-SL-55(TOTAL NET WT. 901.80KGS) (MILD STEEL) -</t>
  </si>
  <si>
    <t>STAINLESS STEEL SPORTS BOTTLE 600ML S115-NP-21 (TOTAL NET WT - . 2413.15 KGS)(NOT VACCUM BOTTLE)(MILD STEEL)</t>
  </si>
  <si>
    <t>STEEL WALL HANGER HOOK-SL-89 (TOTAL NET WT.2088.00 KGS) (MIL - D STEEL)</t>
  </si>
  <si>
    <t>STEEL LUNCH BOX 2LAYER-8504 (TOTAL NET.WT.5912.20 KGS) (MILD - STEEL) (DPD CLIENT)</t>
  </si>
  <si>
    <t>STEEL LUNCH BOX -6900(TOTAL NET.WT. 4215.00KGS) (MILD STEEL) -</t>
  </si>
  <si>
    <t>STEEL CONTAINER ROUND-6856 (TOTAL NET WT.116 KGS) (MILD STEE - L)</t>
  </si>
  <si>
    <t>STAINLESS STEEL SPORTS BOTTLE 600ML S115-NP-21 (TOTAL NET WT - .991.872 KGS)(MILD STEEL)</t>
  </si>
  <si>
    <t>STAINLESS STEEL SPORTS BOTTLE 750ML S-308-C6 -NP-20 (TOTAL N - ET WT.6053.616 KGS)(MILD STEEL)</t>
  </si>
  <si>
    <t>STEEL LUNCH BOX ROUND-9568(TOTAL NET WT.947.64KGS) (MILD STE - EL)</t>
  </si>
  <si>
    <t>STEEL LUNCH BOX 2LAYER-8504 (TOTAL NET.WT.5171.74 KGS) (MILD - STEEL)</t>
  </si>
  <si>
    <t>STEEL LUNCH BOX -6527(TOTAL NET.WT.5125KGS) (MILD STEEL) -</t>
  </si>
  <si>
    <t>STEEL LUNCH BOX 3LAYER-8505 (TOTAL NET WT.10783.08 KGS) (MIL - D STEEL)</t>
  </si>
  <si>
    <t>STEEL LUNCH BOX -6900(TOTAL NET.WT. 4136.32KGS) (MILD STEEL) -</t>
  </si>
  <si>
    <t>STEEL CONTAINER ROUND-6856 (TOTAL NET WT.220 KGS) (MILD STEE - L)</t>
  </si>
  <si>
    <t>03-027I FAMILY CLOTH RACK 3LAYERS (3600 PCS) (HOUSEHOLD ARTI - CLES) (MADE UP OF MILD STEEL)</t>
  </si>
  <si>
    <t>03-027I FAMILY CLOTH RACK 3LAYERS (1800 PCS) (HOUSEHOLD ARTI - CLES) (MADE UP OF MILD STEEL)</t>
  </si>
  <si>
    <t>STAINLESS STEEL SPORTS BOTTLE 600ML S115-NP-21 (TOTAL NET WT - .2298.24 KGS)(MILD STEEL)</t>
  </si>
  <si>
    <t>STAINLESS STEEL SPORTS BOTTLE 750ML S-308-C6 -NP-20 (TOTAL N - ET WT.2242.08 KGS)(MILD STEEL)</t>
  </si>
  <si>
    <t>STEEL TEA STRAINER-NP-55 (TOTAL NET WT.1878.12 KGS) (MILD ST - EEL)</t>
  </si>
  <si>
    <t>STEEL ZHARA-NP-003(TOTAL NET WT.2280 KGS) (MILD STEEL) -</t>
  </si>
  <si>
    <t>03-0271 FAMILY CLOTH RACK 3LAYERS (1800 PCS) (HOUSEHOLD ARTI - CLES) (MADE UP OF MILD STEEL)</t>
  </si>
  <si>
    <t>STEEL TEA STRAINER -NP-55(TOTAL NET WT.1878.12 KGS) (MILD STEEL)</t>
  </si>
  <si>
    <t>STAINLESS STEEL SPORTS BOTTLE 750ML S-308-C6 -NP-20 (TOTAL NET WT. 411.05 KGS)(MILD STEEL)</t>
  </si>
  <si>
    <t>STEEL ZHARA -NP-003 (MILD STEEL) (TOTAL NET WT.3276 KGS)</t>
  </si>
  <si>
    <t>STEEL PEELER -MP-196 (MILD STEEL) (TOTAL NET WT.4680 KGS)</t>
  </si>
  <si>
    <t>STAINLESS STEEL COLA BOTTLE 750ML SK750 -SL-01 (TOTAL NET WT.1733.76 KGS)(MILD STEEL)</t>
  </si>
  <si>
    <t>STAINLESS STEEL SPORTS BOTTLE 600ML S115-NP-21 (TOTAL NET WT. 2104.70 KGS)(MILD STEEL)</t>
  </si>
  <si>
    <t>STAINLESS STEEL SPORTS BOTTLE 750ML S-308-C6 -NP-20 (TOTAL NET WT. 3045.49 KGS)(MILD STEEL)</t>
  </si>
  <si>
    <t>STEEL MESAURING SPOON 4 PC SET -SJ-05 (MILD STEEL)(TOTAL NET WT.73 KGS)</t>
  </si>
  <si>
    <t>STAINLESS STEEL SPORTS BOTTLE 600ML S115-NP-21 (TOTAL NET WT.2001.89 KGS)(MILD STEEL)</t>
  </si>
  <si>
    <t>STAINLESS STEEL SPORTS BOTTLE 750ML S-308-C6 -NP-20 (TOTAL NET WT. 2837.92KGS)(MILD STEEL) (DPD CLIENT)</t>
  </si>
  <si>
    <t>STEEL SCRUBBER -ANG537 (TOTAL NET WT.8549.20 KGS)(MILD STEEL) (DPD CLIENT)</t>
  </si>
  <si>
    <t>MILD STEEL MULTI FUNCTION CLOTH STAND-RYX-02-021A (DPD CLIENT)</t>
  </si>
  <si>
    <t>STEEL LUNCH BOX ROUND-9568(TOTAL NET WT.3898.68 KGS) (MILD STEEL)</t>
  </si>
  <si>
    <t>STEEL LUNCH BOX RECTANGLE-9707 (TOTAL NET WT.4143.90 KGS) (MILD STEEL)-(DPD CLIENT)</t>
  </si>
  <si>
    <t>STEEL LUNCH BOX 3 LAYER-6505 (TOTAL NET WT.10783.08 KGS) (MILD STEEL)</t>
  </si>
  <si>
    <t>STEEL LUNCH BOX ROUND- 9568 (TOTAL NT WT.241.68 KGS) (MILD STEEL)</t>
  </si>
  <si>
    <t>STEEL LUNCH BOX -6527 (TOTAL NET WT.6437 KGS)(MILD STEEL)</t>
  </si>
  <si>
    <t>STEEL LUNCH BOX 2 LAYER-6504(TOTAL NET WT.5166 KGS) (MILD STEEL)</t>
  </si>
  <si>
    <t>STEEL HOOK 3PCS-RJ-409 (TOTAL 1257.984 KGS) (MILD STEEL)</t>
  </si>
  <si>
    <t>STEEL WALL HANGER HOOK -SL-89 (TOTAL NET WT. 1274.40KGS) (MILD STEEL)</t>
  </si>
  <si>
    <t>STEEL HOOK 3PCS -RJ-409 (TOTAL NET WT.63.50 KGS) (MILD STEEL) (DPD CLIENT)</t>
  </si>
  <si>
    <t>RYX-02-021A MULTI FUNCTION CLOTH STAND</t>
  </si>
  <si>
    <t>RYX-02-020 MULTI FUNCTION CLOTH STAND</t>
  </si>
  <si>
    <t>STEEL SPOON HOLDER ROUND -MP-96 (TOTAL NET WT.1822.36 KGS)(MILD STEEL)</t>
  </si>
  <si>
    <t>STEEL HOOK 3PCS -RJ-409 (TOTAL NET WT.1200.53 KGS) (MILD STEEL)</t>
  </si>
  <si>
    <t>STEEL ZHARA-NP-003 (TOTAL NET WT.3420 KGS) (MILD STEEL)</t>
  </si>
  <si>
    <t>STEEL WALLNUT CRACKER -SL-145 (TOTAL NET WT.99.84 KGS) (MILDSTEEL)(DPD CLIENT)</t>
  </si>
  <si>
    <t>STEEL LUNCH BOX -SL-104 (TOTAL NET WT.173.16 KGS) (MILD STEEL)</t>
  </si>
  <si>
    <t>STEEL SPOON HOLDER ROUND-MP-96 (TOTAL NET WT.2180.23 KGS)(MILD STEEL)</t>
  </si>
  <si>
    <t>STAINLESS STEEL SPORTS BOTTLE 750ML S-308-C6 -NP-20 (TOTAL NET WT. 1514.38 KGS)(MILD STEEL)</t>
  </si>
  <si>
    <t>STAINLESS STEEL SPORTS BOTTLE 600ML S115-NP-21 (TOTAL NET WT.1388.84 KGS)(MILD STEEL) (DPD CLIENT)</t>
  </si>
  <si>
    <t>STEEL PEELER-MP-196 (TOTAL NET WT. 2370.00KGS) (MILD STEEL)</t>
  </si>
  <si>
    <t>STEEL HOOK 3 PCS SET-RM2628 (TOTAL NET WT.2330.20 KGS) (MILDSTEEL) (DPD CLIENT)</t>
  </si>
  <si>
    <t>STEEL TEA STRAINER -NP-55 (TOTAL NET WT.1192.32 KGS) (MILD S - TEEL)</t>
  </si>
  <si>
    <t>STEEL PIZZA CUTTER-RJ-388(TOTAL NET WT.1935.36 KGS) (MILD ST - EEL)</t>
  </si>
  <si>
    <t>STEEL JAR - SALT &amp; PEPPER-MP-009 (TOTAL NET WT.1857.60KGS) ( - MILD STEEL)</t>
  </si>
  <si>
    <t>STAINLESS STEEL SPORTS BOTTLE 750ML S-308-C6 -NP-20 (TOTAL N - ET WT. 1836 KGS)(MILD STEEL)</t>
  </si>
  <si>
    <t>STAINLESS STEEL SPORTS BOTTLE 600ML S115-NP-21 (TOTAL NET WT - . 2377.73 KGS)(MILD STEEL)</t>
  </si>
  <si>
    <t>KWP-1000B SS OIL POT 1000ML -</t>
  </si>
  <si>
    <t>KWP-600B SS OIL POT 600ML -</t>
  </si>
  <si>
    <t>STAINESS STEEL COLA BOTTLE -SL-07 (TOTAL NET WT.432.48 KGS) - (MILD STEEL)</t>
  </si>
  <si>
    <t>STEEL ZHARA -NP-03 (TOTAL NET WT.6768 KGS) (MILD STEEL) -</t>
  </si>
  <si>
    <t>STAINLESS STEELSPORTS BOTTLE 750ML S-308-C6 -NP-20 (TOTAL NE - T WT. 3301.20 KGS)(MILD STEEL)</t>
  </si>
  <si>
    <t>STEEL TEA STRAINER -NP-55 (TOTAL NET WT.662.40 KGS) (MILD ST - EEL)</t>
  </si>
  <si>
    <t>STAINLESS STEEL SPORTS BOTTLE 600ML S115-NP-21 (TOTAL NET WT - . 2674.72 KGS)(MILD STEEL)(DPD CLIENT)</t>
  </si>
  <si>
    <t>STEEL TEA STRAINER-NP-55 (TOTAL NET WT.1854.72 KGS) (MILD ST - EEL)</t>
  </si>
  <si>
    <t>STAINLESS STEEL COLA BOTTLE 750ML SK750 -SL-01 (TOTAL NET WT - .1164.24 KGS)(MILD STEEL)</t>
  </si>
  <si>
    <t>STEEL GRATER -ST-4 (TOTAL 1142.04KGS) (MILD STEEL) -</t>
  </si>
  <si>
    <t>STEEL BBQ SKEWER 12 PCS-NP-007 (TOTAL NET WT.4032 KGS) (MILD - STEEL)</t>
  </si>
  <si>
    <t>STEEL TEA STRAINER -NP-55 (TOTAL 1854.72 KGS) (MILD STEEL) -</t>
  </si>
  <si>
    <t>STEEL HOOK 3PCS-RJ-409 (TOTAL NET WT.1008 KGS)(MILD STEEL) -</t>
  </si>
  <si>
    <t>KWB-600F STAINLESS STEEL SPORTS BOTTLE (QTY 50400 PCS/USD1.1 - 5PER PCS)</t>
  </si>
  <si>
    <t>STEEL GRATER-ST-4 (TOTAL 1647.96 KGS)(MILD STEEL) -</t>
  </si>
  <si>
    <t>STEEL SCRUBBER 3PCS SET-ANGW11 (TOTAL NET WT.7146KGS)(MILD STEEL) (DPD CLIENT)</t>
  </si>
  <si>
    <t>STEEL WALL HANGER HOOK-SL-89 (TOTAL NET WT.86.76 KGS) (MILDSTEEL)</t>
  </si>
  <si>
    <t>STEEL ZHARA -NP-03 (TOTAL NET WT.2256 KGS) (MILD STEEL)</t>
  </si>
  <si>
    <t>STEEL SCRUBBER -ANG537 (TOTAL NET WT.8696.60 KGS)(MILD STEEL) (DPD CLIENT)</t>
  </si>
  <si>
    <t>STAINLESS STEEL COLA BOTTLE 750ML SK750-SL-01 (TOTAL NET WT.1298.70 KGS)(MILD STEEL)</t>
  </si>
  <si>
    <t>STAINLESS STEEL SPORTS BOTTLE 750ML S-308-C6- NP-21 (TOTAL NET WT.857.844 KGS) (MILD STEEL)</t>
  </si>
  <si>
    <t>KWP-600B -SS OIL POT 600ML</t>
  </si>
  <si>
    <t>KWP-1000B -SS OIL POT 1000ML</t>
  </si>
  <si>
    <t>STAINLESS STEEL SPORTS BOTTLE 750ML S-308-C6-NP-AB39 (TOTAL NET WT.4536 KGS) (MILD STEEL)(DPD CLIENT)</t>
  </si>
  <si>
    <t>STAINLESS STEEL SPORTS BOTTLE 600ML S115 -NP-21(TO TAL NET WT. 2518.78 KGS)(MILD STEEL)</t>
  </si>
  <si>
    <t>STEEL JAR - SALT &amp; PEPPER -MP-009 (TOTAL NET WT.1296 KGS) (M ILD STEEL)</t>
  </si>
  <si>
    <t>STEEL ZHARA-NP-03(TOTAL NET WT.5640 KGS) (MILD STEEL)</t>
  </si>
  <si>
    <t>STEEL GRATER -ST-4 (TOTAL NET WT.372 KGS) (MILD STEEL)</t>
  </si>
  <si>
    <t>STEEL SCRUBBER -SL-55 (TOTAL NET WT.61.20 KGS) (MILD STEEL)</t>
  </si>
  <si>
    <t>TEA LIGHT CANDLE HOLDER ROUND-SL-51 (MADE OF IRON)(TOTAL NET WT. 185.86 KGS)</t>
  </si>
  <si>
    <t>TEA LIGHT CANDLE HOLDER -MP-289 (MADE OF IRON) (TOTAL NET WT .1918.80KGS)</t>
  </si>
  <si>
    <t>MULTI FUNCTION CLOTH STAND-RYX-02-021A(MADE OF MI LD STEEL) (DPD CLIENT)</t>
  </si>
  <si>
    <t>STEEL ZHARA-NP-03 (TOTAL NET WT.3269.88 KGS) (MILD STEEL)</t>
  </si>
  <si>
    <t>STAINLESS STEEL COLA BOTTLE 750ML SK750-SL-01(TOTAL NET WT. 905.58 KGS)(MILD STEEL)</t>
  </si>
  <si>
    <t>STAINLESS STEEL SPORTS BOTTLE 750ML S-308-C6-NP-20(TOTAL NET WT.72.14 KGS) (MILD STEEL)</t>
  </si>
  <si>
    <t>STAINLESS STEEL SPORTS BOTTLE 600ML S115 -NP-21(TOTAL NET WT. 4782.02 KGS)(MILD STEEL)</t>
  </si>
  <si>
    <t>STEEL HOOK 3PCS-RJ-409 (TOTAL NET WT.619.92KGS) (MILD STEEL)</t>
  </si>
  <si>
    <t>STEEL JAR - SALT &amp; PEPPER -MP-009 (TOTAL NET WT.1296 KGS) (MILD STEEL)</t>
  </si>
  <si>
    <t>STEEL SCRUBBER 3PCS SET-ANGW11 (TOTAL NET WT.7152 KGS)(MILDSTEEL) (DPD CLIENT)</t>
  </si>
  <si>
    <t>STEEL CORNER STAND -MP-103 (TOTAL NET WT.2764.20 KGS) (MILD - STEEL)</t>
  </si>
  <si>
    <t>STAINLESS STEEL SPORTS BOTTLE 750ML S-308-C6 -NP-20 (TOTAL 3150.29 KGS)(MILD STEEL) (DPD CLIENT)</t>
  </si>
  <si>
    <t>STAINLESS STEEL SPORTS BOTTLE 600ML S115-NP-21 (TOTAL 3985.92 KGS)(MILD STEEL)</t>
  </si>
  <si>
    <t>MULTI FUNCTION CLOTH STAND-RYX-02-021A(MADE OF MI LD STEEL)(DPD CLIENT)</t>
  </si>
  <si>
    <t>STEEL ZHARA -NP-03 (TOTAL NET WT.5022 KGS) (MILD STEEL)</t>
  </si>
  <si>
    <t>STEEL HOOK 3PCS-RJ-409 (TOTAL NET WT.628.99 KGS) (MILD STEEL)</t>
  </si>
  <si>
    <t>STAINLESS STEEL SPORTS BOTTLE 750ML S-308-C6-NP-20(TOTAL NET WT.2146.28 KGS) (MILD STEEL)</t>
  </si>
  <si>
    <t>STAINLESS STEEL SPORTS BOTTLE 600ML S115 -NP-21(TOTAL NET WT. 311.40 KGS)(MILD STEEL)</t>
  </si>
  <si>
    <t>STEEL WOOL SCRUBBER -PR-12 (TOTAL NET WT.153 KGS) (MILD STEEL)</t>
  </si>
  <si>
    <t>FAMILY CLOTH RACK-HW 03-026 (STANDING CLOTH RACK ) (MADE UPOF MILD STEEL) (TOTAL NET WT.121 KGS )</t>
  </si>
  <si>
    <t>FAMILY CLOTH RACK 3LAYERS -03-027I (STANDING CLOTHRACK ) (MADE UP OF MILD STEEL) (TOTAL NET WT.10170 KGS ) (DPD CLIENT)</t>
  </si>
  <si>
    <t>STAINLESS STEEL SPORTS BOTTLE 600ML S115 -NP-21(TOTAL NET WT. 2354.18 KGS)(MILD STEEL)</t>
  </si>
  <si>
    <t>STAINESS STEEL COLA BOTTLE 750ML SK750-SL-01 (TOTAL NET WT.1284.19 KGS)(MILD STEEL)</t>
  </si>
  <si>
    <t>STAINLESS STEEL SPORTS BOTTLE 750ML S-308-C6-NP-20(TOTAL NET WT.1875.74 KGS) (MILD STEEL)</t>
  </si>
  <si>
    <t>STEEL PEELER-MP-196 (TOTAL NET WT.2979.84KGS) (MILD STEEL)</t>
  </si>
  <si>
    <t>STEEL HOOK 3PCS-RJ-409 (TOTAL NET WT.635.04 KGS) (MILD STEEL)</t>
  </si>
  <si>
    <t>STAINLESS STEEL GRATER WITH HANDLE -DS-25(TOTAL NET WT.1887KGS)(MILD STEEL)</t>
  </si>
  <si>
    <t>STEEL LUNCH BOX 2 LAYER-6504(TOTAL NET WT.6227.90 KGS)(MILD STEEL)</t>
  </si>
  <si>
    <t>STEEL LUNCH BOX (TOTAL NET WT.2346.35 KGS)(MILD STEEL)</t>
  </si>
  <si>
    <t>STEEL LUNCH BOX 3 LAYER-6505 (TOTAL NET WT.2271.76 KGS)(MILD STEEL)</t>
  </si>
  <si>
    <t>STEEL PILLER-MP-196 (TOTAL NET WT.1052.16 KGS)(MILD STEEL)</t>
  </si>
  <si>
    <t>STAINLESS STEEL SPORTS BOTTLE 750ML S-308-C6-NP-20(TOTAL NET WT.6883.74 KGS)</t>
  </si>
  <si>
    <t>STAINLESS STEEL SPORTS BOTTLE 600ML S115 -NP-21(TOTAL NET WT.7448.68 KGS)(DPD CLIENT)</t>
  </si>
  <si>
    <t>STEEL SCRUBBER 3PCS SET-ANGW11 (TOTAL NET WT.7152 KGS)(MILD STEEL) (DPD CLIENT)</t>
  </si>
  <si>
    <t>STAINESS STEEL COLA BOTTLE -SL-07 (TOTAL NET WT.104 KGS)(MILD STEEL)</t>
  </si>
  <si>
    <t>STEEL HOOK 3PCS-RJ-409 (TOTAL NET WT.429.41 KGS)(MILD STEEL)</t>
  </si>
  <si>
    <t>STEEL JAR - SALT &amp; PEPPER-MP-009 (TOTAL NET WT.1260 KGS)(MILD STEEL)</t>
  </si>
  <si>
    <t>STEEL ZHARA-NP-003 (TOTAL NET WT.4752 KGS)(MILD STEEL)</t>
  </si>
  <si>
    <t>STEEL SCRUBBER -ANG-537(TOTAL NET WT.8720KGS)(MILD STEEL) (D - PD CLIENT)</t>
  </si>
  <si>
    <t>STEEL TEA STAINER-NP-54 (TOTAL NET WT.1438.20 KGS) (MILD STE EL)</t>
  </si>
  <si>
    <t>STAINLESS STEEL SPORTS BOTTLE 600ML S115 -NP-21(TOTAL NET WT . 7311.67 KGS)</t>
  </si>
  <si>
    <t>STEEL TEA STAINER 304 -MP-290(TOTAL NET WT.987.84 KGS) (MILD STEEL)</t>
  </si>
  <si>
    <t>STEEL TEA STAINER -NP-55 (TOTAL NET WT.3836.16 KGS) (MILD ST EEL)</t>
  </si>
  <si>
    <t>STEEL ZHARA-NP-003 (TOTAL NET WT.407.40 PCS) (MILD STEEL)</t>
  </si>
  <si>
    <t>STEEL ZHARA -NP-003 (TOTAL NET WT.3148.20 KGS) (MILD STEEL)</t>
  </si>
  <si>
    <t>STAINLESS STEEL GRATER WITH HANDLE -DS-25 (TOTAL NET WT.1344KGS) (MILD STEEL)</t>
  </si>
  <si>
    <t>STEEL ZHARA WAN-MP-263 (TOTAL NET WT.2970 KGS) (MILD STEEL)</t>
  </si>
  <si>
    <t>STEEL GRATER 4 SIDE-GR40275 (TOTAL NET WT.5953.30 KGS) (MILD STEEL) (DPD CLIENT)</t>
  </si>
  <si>
    <t>STEEL CAKE MOULD CH302322-MP-10 (TOTAL NET WT.2475 KGS) (MILD STEEL)</t>
  </si>
  <si>
    <t>STAINLESS STEEL CAKE MOULD -MK-145 (TOTAL NET WT.68.16 KGS) (MILD STEEL)</t>
  </si>
  <si>
    <t>STAINLESS STEEL GRATER WITH HANDLE -DS-25 (TOTAL NET WT.1470 KGS) (MILD STEEL)</t>
  </si>
  <si>
    <t>STEEL HOOK 3PCS -RJ-409 (TOTAL NET 429.41 KGS) (MILD STEEL)</t>
  </si>
  <si>
    <t>STAINLESS STEEL SPORTS BOTTLE 750ML S-308-C6-NP-20(TOTAL NET WT.2945.88KGS) (DPD CLIENT)</t>
  </si>
  <si>
    <t>STAINLESS STEEL SPORTS BOTTLE 600ML S115 -NP-21(TOTAL NET WT. 2883.56KGS)</t>
  </si>
  <si>
    <t>STAINLESS STEEL SPORTS BOTTLE 750ML S308-C6 -AB39 (TOTAL NET WT. 1180.30 KGS)</t>
  </si>
  <si>
    <t>AISI430 STEEL SCRUBBER 2 PCS SET</t>
  </si>
  <si>
    <t>STEEL ZHARA -NP-003(TOTAL NET WT.2328 KGS) (MILD STEEL)</t>
  </si>
  <si>
    <t>STEEL SCRUBBER -ANG-537(TOTAL NET WT.8720KGS)(MILD STEEL) (DPD CLIENT)</t>
  </si>
  <si>
    <t>STAINLESS STEEL SPORTS BOTTLE 600ML S115 -NP-21(TOTAL NET WT - . 1494.72 KGS)</t>
  </si>
  <si>
    <t>STAINLESS STEEL SPORTS BOTTLE 750ML S308-C6 -AB39 (TOTAL NET - WT. 1831.28 KGS)</t>
  </si>
  <si>
    <t>STAINLESS STEEL SPORTS BOTTLE 750ML S-308-C6-NP-20(TOTAL NET - WT.1442.88 KGS)</t>
  </si>
  <si>
    <t>STEEL SCRUBBER 3PCS SET-ANGW11 (TOTAL NET WT.7320 KGS)(MILD - STEEL) (DPD CLIENT)</t>
  </si>
  <si>
    <t>STEEL BBQ SKEWER 12PCS-NP- 007 (TOTAL NET WT.3662.18 KGS) (MILD STEEL)</t>
  </si>
  <si>
    <t>STEEL LUNCH BOX 3 LAYER-6505(TOTAL NET WT.3165.75 KGS)(MILD STEEL)</t>
  </si>
  <si>
    <t>STAINLESS STEEL SPORTS BOTTLE 750ML S-308-C6-AB-39(TOTAL NET WT. 1877.58 KGS)</t>
  </si>
  <si>
    <t>STAINLESS STEEL SPORTS BOTTLE 750ML S-308-C6-NP-20(TOTAL NET WT. 786.24 KGS)</t>
  </si>
  <si>
    <t>STEEL JAR - SALT &amp; PEPPER-MP-009 (TOTAL NET WT.547.20 KGS ) (MILD STEEL)</t>
  </si>
  <si>
    <t>STEEL JAR - SALT &amp; PEPPER -MP-009 (TOTAL NET WT.388.80 KGS)( MILD STEEL)</t>
  </si>
  <si>
    <t>STEEL PIZZA CUTTER-RJ-388 (TOTAL NET WT.987.84 KGS) (MILD ST EEL)</t>
  </si>
  <si>
    <t>STEEL PEELER-MP-196(TOTAL NET WT.2340 KGS) (MILD STEEL)</t>
  </si>
  <si>
    <t>STAINLESS STEEL SPORTS BOTTLE 750ML S-308-C6-NP-20(TOTAL NET WT.1825 KGS)</t>
  </si>
  <si>
    <t>STAINLESS STEEL SPORTS BOTTLE 600ML S115 -NP-21(TOTAL NET WT . 1933.2KGS)</t>
  </si>
  <si>
    <t>STAINLESS STEEL SPORTS BOTTLE 750ML S-308-C6-NP-20(TOTAL NET WT.1857.60 KGS)</t>
  </si>
  <si>
    <t>STAINLESS STEEL SPORTS BOTTLE 750ML S308-C6-AB-39(TOTAL NET WT.1846.80 KGS)</t>
  </si>
  <si>
    <t>STAINLESS STEEL SPORTS BOTTLE 600ML S115 -NP-21(TOTAL NET WT .1772.71 KGS)</t>
  </si>
  <si>
    <t>STEEL EGG BEATER -MP-217 (TOTAL NET WT.530.35 KGS) (MILD STE EL)</t>
  </si>
  <si>
    <t>STEEL CORNER STAND-MP-103 (TOTAL 1634.52 KGS) (MILD STEEL)</t>
  </si>
  <si>
    <t>STEEL CORNER STAND- MP-103 (TOTAL NET WT.1545.48 KGS) (MILD STEEL)</t>
  </si>
  <si>
    <t>STEEL SPOON HOLDER ROUND-MP-96 (TOTAL 3426.98 KGS) (MILD STE EL)</t>
  </si>
  <si>
    <t>STAINLESS STEEL SPORTS BOTTLE 600ML S115 -NP-21(TOTAL NET WT . 1922.40KGS)</t>
  </si>
  <si>
    <t>STAINLESS STEEL SPORTS BOTTLE 750ML S-308-C6-NP-20(TOTAL NET WT. 1245.60KGS)</t>
  </si>
  <si>
    <t>STEEL SCRUBBER 3PCS SET-ANGW11 (TOTAL NET WT.7344 KGS)(MILD STEEL)</t>
  </si>
  <si>
    <t>SS OIL POT 1000ML-KWP-1000B (TOTAL NET WT.2080 KGS)</t>
  </si>
  <si>
    <t>SS OIL POT 600ML-KWP-600B (TOTAL NET WT.927.60 KGS)</t>
  </si>
  <si>
    <t>SS OIL POT 1000ML-KWP-1000B (TOTAL NET WT.2105 KGS)</t>
  </si>
  <si>
    <t>SS OIL POT 600ML-KWP-600B (TOTAL NET WT.930.50 KGS)</t>
  </si>
  <si>
    <t>STEEL LUNCH BOX 2 LAYER-6504(TOTAL NET WT.5740 KGS)(MILD ST EEL)</t>
  </si>
  <si>
    <t>STAINLESS STEEL GRATER WITH HANDLE -DS-25 (TOTAL NET WT. 17 51.40 KGS) (MILD STEEL)</t>
  </si>
  <si>
    <t>STEEL LUNCH BOX-6531(TOTAL NET WT.596.40KGS)(MILD STEEL)</t>
  </si>
  <si>
    <t>STEEL JAR - SALT &amp; PEPPER-MP-009 (TOTAL NET WT.302.40 KGS ) (MILD STEEL)</t>
  </si>
  <si>
    <t>STEEL LUNCH BOX 3 LAYER-6505(TOTAL NET WT.2271.76 KGS)(MILD STEEL)</t>
  </si>
  <si>
    <t>STEEL LUNCH BOX -6900(TOTAL NET WT.1756.25 KGS)(MILD STEEL)</t>
  </si>
  <si>
    <t>STAINLESS STEEL SPORTS BOTTLE 750ML S-308-C6-NP-20(TOTAL NET WT.3568.32 KGS)</t>
  </si>
  <si>
    <t>STAINLESS STEEL SPORTS BOTTLE 600ML S115 -NP-21(TOTAL NET WT . 3653.28 KGS)</t>
  </si>
  <si>
    <t>STEEL HOOK 3PCS-RJ-409 (TOTAL NET WT985.97. KGS) (MILD STEEL)</t>
  </si>
  <si>
    <t>STEEL SCRUBBER 3 PCS SET-ANGW11 (TOTAL NET WT.7392 KGS)(MILD STEEL)</t>
  </si>
  <si>
    <t>STEEL PEELER -MP-196 (TOTAL NET WT.34.128 KGS) (MILD STEEL)</t>
  </si>
  <si>
    <t>STEEL PEELER-MP-196 (TOTAL NET WT.1672.27 KGS) (MILD STEEL)</t>
  </si>
  <si>
    <t>STEEL SCRUBBER-AISI430 (TOTAL NET WT.5472 KGS)(MILD STEEL)</t>
  </si>
  <si>
    <t>STEEL GRATER-ST-4 (TOTAL NET WT.3223.20KGS) (MILD STEEL)</t>
  </si>
  <si>
    <t>STEEL PIZZA CUTTER- RJ-388 (TOTAL 1015.2 KGS) (MILD STEEL)</t>
  </si>
  <si>
    <t>STEEL TEA STAINER-NP-55 (TOTAL NET WT.1861.20 KGS) (MILD STEEL)</t>
  </si>
  <si>
    <t>STEEL TEA STAINER-NP-54 (TOTAL NET WT.1468.80 KGS) (MILD STEEL)</t>
  </si>
  <si>
    <t>STAINLESS STEEL SPORTS BOTTLE 600ML S-115 -NP-21(TOTAL NET WT. 3909.06KGS)</t>
  </si>
  <si>
    <t>STAINLESS STEEL SPORTS BOTTLE 750ML S-308-C6-NP-20(TOTAL NET WT.284.83 KGS)</t>
  </si>
  <si>
    <t>Extracted Model Name</t>
  </si>
  <si>
    <t>Extracted Qty</t>
  </si>
  <si>
    <t>Extracted Unit</t>
  </si>
  <si>
    <t>Extracted Unit Price USD</t>
  </si>
  <si>
    <t>Grand Total INR</t>
  </si>
  <si>
    <t>Year</t>
  </si>
  <si>
    <t>Extracted Currency</t>
  </si>
  <si>
    <t>HSN Description</t>
  </si>
  <si>
    <t>Main Category</t>
  </si>
  <si>
    <t>Sub Category</t>
  </si>
  <si>
    <t>Table, kitchen or other household articles of iron or steel</t>
  </si>
  <si>
    <t>Steel Household</t>
  </si>
  <si>
    <t>Scrubbers, scouring pads, and similar articles</t>
  </si>
  <si>
    <t>Steel Scrubbers</t>
  </si>
  <si>
    <t>Row Labels</t>
  </si>
  <si>
    <t>Grand Total</t>
  </si>
  <si>
    <t>Sum of TOTAL VALUE_INR</t>
  </si>
  <si>
    <t>Values</t>
  </si>
  <si>
    <t>Sum of DUTY PAID_INR</t>
  </si>
  <si>
    <t>Sum of Grand Total INR</t>
  </si>
  <si>
    <t>YoY Growth %</t>
  </si>
  <si>
    <t>N/A</t>
  </si>
  <si>
    <t>% Contribution</t>
  </si>
  <si>
    <t>Rank column</t>
  </si>
  <si>
    <t>With Duty</t>
  </si>
  <si>
    <t xml:space="preserve">03-0271 FAMILY CLOTH RACK 3LAYERS </t>
  </si>
  <si>
    <t xml:space="preserve">03-027I FAMILY CLOTH RACK 3LAYERS </t>
  </si>
  <si>
    <t>2628 HOUSEHOLD STEEL HOOK 3 PCS SET</t>
  </si>
  <si>
    <t xml:space="preserve">2628 HOUSEHOLD STEEL HOOK 3 PCS SET </t>
  </si>
  <si>
    <t>2628 HOUSEHOLD STEEL HOOK 3PCS SET</t>
  </si>
  <si>
    <t xml:space="preserve">2628 HOUSEHOLD STEEL HOOK 3PCS SET </t>
  </si>
  <si>
    <t xml:space="preserve">320F SLEEL GRATER </t>
  </si>
  <si>
    <t xml:space="preserve">3888-HOUSEHOLD STEEL HOOK 3PCS SET </t>
  </si>
  <si>
    <t xml:space="preserve">580F STEEL EGG SLICER </t>
  </si>
  <si>
    <t>6527 STEEL LUNCH BOX</t>
  </si>
  <si>
    <t xml:space="preserve">6527 STEEL LUNCH BOX </t>
  </si>
  <si>
    <t xml:space="preserve">6561 STEEL LUNCH BOX </t>
  </si>
  <si>
    <t>6578 STEEL RECTANGLE CONTAINER BIG</t>
  </si>
  <si>
    <t xml:space="preserve">6578 STEEL RECTANGLE CONTAINER BIG </t>
  </si>
  <si>
    <t>6581 STEEL ROUND CONTAINER MEDIUM</t>
  </si>
  <si>
    <t xml:space="preserve">6581 STEEL ROUND CONTAINER MEDIUM </t>
  </si>
  <si>
    <t xml:space="preserve">6587 STEEL LUNCH BOX SMALL </t>
  </si>
  <si>
    <t>6856 STEEL ROUND CONTAINER</t>
  </si>
  <si>
    <t xml:space="preserve">6856 STEEL ROUND CONTAINER </t>
  </si>
  <si>
    <t xml:space="preserve">6857 STEEL ROUND CONTAINER </t>
  </si>
  <si>
    <t>6857 STEEL ROUNDCONTAINER</t>
  </si>
  <si>
    <t>6862 STEEL RECTANGLE CONTAINER LARGE</t>
  </si>
  <si>
    <t xml:space="preserve">6862 STEEL RECTANGLE CONTAINER LARGE </t>
  </si>
  <si>
    <t xml:space="preserve">6900 STEEL LUNCH BOX </t>
  </si>
  <si>
    <t>6901 STEEL RECTANGLE CONTAINER</t>
  </si>
  <si>
    <t xml:space="preserve">6901 STEEL RECTANGLE CONTAINER </t>
  </si>
  <si>
    <t xml:space="preserve">8001-1PCS - STEEL SCRUBBER </t>
  </si>
  <si>
    <t>8001-2 STEEL SCRUBBER 2 PCS SET</t>
  </si>
  <si>
    <t xml:space="preserve">8001-2 STEEL SCRUBBER 2 PCS SET </t>
  </si>
  <si>
    <t>8001-2 STEEL SCRUBBER 2 PCS SET -</t>
  </si>
  <si>
    <t xml:space="preserve">8001-2 STEEL SCRUBBER 2PCS SET </t>
  </si>
  <si>
    <t xml:space="preserve">8001-2STEEL SCRUBBER 2 PCS SET </t>
  </si>
  <si>
    <t>8504 STEEL LUNCH BOX 2 LAYER</t>
  </si>
  <si>
    <t xml:space="preserve">8504 STEEL LUNCH BOX 2 LAYER </t>
  </si>
  <si>
    <t>8505 STEEL LUNCH BOX 3 LAYER</t>
  </si>
  <si>
    <t xml:space="preserve">8505 STEEL LUNCH BOX 3 LAYER </t>
  </si>
  <si>
    <t xml:space="preserve">8505 STEEL LUNCH BOX 3LAYER </t>
  </si>
  <si>
    <t xml:space="preserve">AM-06 - STAINLESS STEEL BOTTLE 750ML SG805 </t>
  </si>
  <si>
    <t>AM-06 STAINLESS STEEL BOTTLE 750ML SG805</t>
  </si>
  <si>
    <t xml:space="preserve">AM-06 STAINLESS STEEL BOTTLE 750ML SG805 </t>
  </si>
  <si>
    <t xml:space="preserve">AM-06 STAINLESS STEEL SPORTS BOTTLE 750ML SG805 </t>
  </si>
  <si>
    <t xml:space="preserve">AM-06-STAINLESS STEEL BOTTLE 750ML SG805 </t>
  </si>
  <si>
    <t xml:space="preserve">AM-217 STEEL LEMON SQUEEZER </t>
  </si>
  <si>
    <t>AM-253 STEEL KITCHEN TURNER</t>
  </si>
  <si>
    <t xml:space="preserve">AM-253 STEEL KITCHEN TURNER </t>
  </si>
  <si>
    <t xml:space="preserve">AM-296 STAINLESS STEEL BOTTLE 750ML SG2318 </t>
  </si>
  <si>
    <t xml:space="preserve">AM-314 STAINLESS STEEL SPORTS BOTTLE 500ML S116-500 </t>
  </si>
  <si>
    <t>AM-321 STEEL DRAINER</t>
  </si>
  <si>
    <t xml:space="preserve">AM-321 STEEL DRAINER </t>
  </si>
  <si>
    <t xml:space="preserve">AM-322 STEEL KITCHEN BASKET </t>
  </si>
  <si>
    <t xml:space="preserve">AM-393 STAINLESS STEEL SPORTS BOTTLE 750ML </t>
  </si>
  <si>
    <t xml:space="preserve">AM-394 STAINLESS STEEL SPORTS BOTTLE 800ML </t>
  </si>
  <si>
    <t xml:space="preserve">AM-395 -STAINLESS STEEL BOTTLE 500ML </t>
  </si>
  <si>
    <t xml:space="preserve">AM-396-STAINLESS STEEL KIDS BOTTLE 450ML </t>
  </si>
  <si>
    <t xml:space="preserve">AM-397-STAINLESS STEEL BOTTLE 500ML </t>
  </si>
  <si>
    <t xml:space="preserve">AM-398 STAINLESS STEEL SPORTS BOTTLE 1.45L </t>
  </si>
  <si>
    <t xml:space="preserve">AM-398 STAINLESS STEELSPORTS BOTTLE 1.45L </t>
  </si>
  <si>
    <t xml:space="preserve">AM-430 STEEL SPRINKLER </t>
  </si>
  <si>
    <t xml:space="preserve">AM-456 STAINLESS STEEL SPORTS BOTTLE 750ML SP750 </t>
  </si>
  <si>
    <t xml:space="preserve">AM-457 STAINLESS STEEL SPORTS BOTTLE 750ML SG210 </t>
  </si>
  <si>
    <t xml:space="preserve">AM-457 STAINLESS STEEL SPORTS BOTTLE 750ML SG-210 </t>
  </si>
  <si>
    <t xml:space="preserve">AM-458 STAINLESS STEEL SPORTS BOTTLE 750ML </t>
  </si>
  <si>
    <t xml:space="preserve">AM-459 STAINLESS STEEL SPORTS BOTTLE 750ML SG707 </t>
  </si>
  <si>
    <t xml:space="preserve">AM-459 STAINLESS STEEL SPORTS BOTTLE 750ML SG-707 </t>
  </si>
  <si>
    <t xml:space="preserve">AM-460 STAINLESS STEEL SPORTS BOTTLE 750ML </t>
  </si>
  <si>
    <t xml:space="preserve">AM-461 STAINLESS STEEL SPORTS BOTTLE 750ML </t>
  </si>
  <si>
    <t xml:space="preserve">AM-514 STEEL LUNCH BOX SMALL </t>
  </si>
  <si>
    <t xml:space="preserve">AM-515 STEEL LUNCH BOX MEDIUM </t>
  </si>
  <si>
    <t xml:space="preserve">AM-603 STEEL TEA STRAINER </t>
  </si>
  <si>
    <t xml:space="preserve">AM-625 STEEL HANGER </t>
  </si>
  <si>
    <t xml:space="preserve">AM-965 STEEL SPOON &amp; FORK HOLDER </t>
  </si>
  <si>
    <t xml:space="preserve">AM-966 STEEL FRUIT BASKET </t>
  </si>
  <si>
    <t xml:space="preserve">AM-967 STEEL FRUIT BASKET </t>
  </si>
  <si>
    <t>AN-01 NON STICK FRY PAN 16CM</t>
  </si>
  <si>
    <t xml:space="preserve">AN-01 NON STICK FRY PAN 16CM </t>
  </si>
  <si>
    <t>AN-02 NON STICK SAUCE PAN 16CM</t>
  </si>
  <si>
    <t xml:space="preserve">AN-02 NON STICK SAUCE PAN 16CM </t>
  </si>
  <si>
    <t xml:space="preserve">BCLR-3 - STAINLESS STEEL SPORTS BOTTLE 750ML SG705-1 </t>
  </si>
  <si>
    <t xml:space="preserve">BCLR-3 STAINLESS STEEL SPORTS BOTTLE 750ML SG705-1 </t>
  </si>
  <si>
    <t xml:space="preserve">BLCR-3 STAINLESS STEEL SPORTS BOTTLE 750ML SG705-1 </t>
  </si>
  <si>
    <t xml:space="preserve">DS-25 - STAINLESS STEEL GRATER WITH HANDLE </t>
  </si>
  <si>
    <t>DS-25 STAINLESS STEEL GRATER WITH HANDLE</t>
  </si>
  <si>
    <t>DS-25 STAINLESS STEEL GRATER WITH HANDLE-</t>
  </si>
  <si>
    <t xml:space="preserve">DS-25 STAINLESS STEEL GRATER WITH HANDLE </t>
  </si>
  <si>
    <t xml:space="preserve">FAMILY CLOTH RACK 3 LAYERS 03-027I </t>
  </si>
  <si>
    <t xml:space="preserve">FAMILY CLOTH RACK 3LAYERS [MADE UP OF MILD STEEL] - 03-027I </t>
  </si>
  <si>
    <t xml:space="preserve">FAMILY CLOTH RACK 3LAYERS -03-027I </t>
  </si>
  <si>
    <t xml:space="preserve">FAMILY CLOTH RACK-HW 03-026 </t>
  </si>
  <si>
    <t xml:space="preserve">GS-47 STEEL GIFT BOX HEART SHAPE </t>
  </si>
  <si>
    <t xml:space="preserve">H2740 STEEL CUTLERY HOLDER </t>
  </si>
  <si>
    <t xml:space="preserve">HOUSE HOLD STEEL HOOK 6 PCS SET -GN-09 </t>
  </si>
  <si>
    <t xml:space="preserve">HOUSEHOLD STEEL HOOK 2PCS SET </t>
  </si>
  <si>
    <t>HOUSEHOLD STEEL HOOK 3 PCS SET</t>
  </si>
  <si>
    <t xml:space="preserve">HOUSEHOLD STEEL HOOK 3 PCS SET </t>
  </si>
  <si>
    <t xml:space="preserve">HOUSEHOLD STEEL HOOK 3 PCS SET - 2628 </t>
  </si>
  <si>
    <t xml:space="preserve">HOUSEHOLD STEEL HOOK 3 PCS SET -2628 </t>
  </si>
  <si>
    <t>HOUSEHOLD STEEL HOOK 3 PCS SET-2628</t>
  </si>
  <si>
    <t xml:space="preserve">HOUSEHOLD STEEL HOOK 3PCS SET </t>
  </si>
  <si>
    <t xml:space="preserve">KIDS STEEL BOWL -HLG0001-2 </t>
  </si>
  <si>
    <t xml:space="preserve">KIDS STEEL BOWL-HLG00020-2 </t>
  </si>
  <si>
    <t>KL324H-9S STAINLESS STEEL GRATER WITH HANDLE</t>
  </si>
  <si>
    <t xml:space="preserve">KL324H-9S STAINLESS STEEL GRATER WITH HANDLE </t>
  </si>
  <si>
    <t>KL326D-9S STAINLESS STEEL GRATER WITH HANDLE</t>
  </si>
  <si>
    <t xml:space="preserve">KL326D-9S STAINLESS STEEL GRATER WITH HANDLE </t>
  </si>
  <si>
    <t xml:space="preserve">KL326D-9S STAINLESS STEEL GRATER WITH HANDLE HEXA </t>
  </si>
  <si>
    <t xml:space="preserve">KL32D-9S STAINLESS STEEL GRATER WITH HANDLE </t>
  </si>
  <si>
    <t xml:space="preserve">KW-830 STAINLESS STEEL SPORT BOTTLE 1000ML </t>
  </si>
  <si>
    <t xml:space="preserve">KWB-600F STAINLESS STEEL SPORTS BOTTLE </t>
  </si>
  <si>
    <t xml:space="preserve">KWB-600F STAINLESS STEEL SPORTS BOTTLE. </t>
  </si>
  <si>
    <t xml:space="preserve">KWP-1000B SS OIL POT 1000ML </t>
  </si>
  <si>
    <t xml:space="preserve">KWP-1000B- SS OIL POT 1000ML </t>
  </si>
  <si>
    <t xml:space="preserve">KWP-1000B SS OIL POT 900 ML </t>
  </si>
  <si>
    <t>KWP-1000B SS OIL POT 900ML</t>
  </si>
  <si>
    <t xml:space="preserve">KWP-1000B SS OIL POT 900ML </t>
  </si>
  <si>
    <t xml:space="preserve">KWP-1000B SSOIL POT 900 ML </t>
  </si>
  <si>
    <t xml:space="preserve">KWP-600B SS OIL POT 600 ML </t>
  </si>
  <si>
    <t>KWP-600B SS OIL POT 600ML</t>
  </si>
  <si>
    <t xml:space="preserve">KWP-600B SS OIL POT 600ML </t>
  </si>
  <si>
    <t xml:space="preserve">KWP-600B- SS OIL POT 600ML </t>
  </si>
  <si>
    <t xml:space="preserve">KWP-600P SS OIL POT 600ML </t>
  </si>
  <si>
    <t xml:space="preserve">MILD STEEL MULTI FUNCTION CLOTH STAND </t>
  </si>
  <si>
    <t xml:space="preserve">MILD STEEL MULTI FUNCTION CLOTH STAND - RYX-02-020 </t>
  </si>
  <si>
    <t>MILD STEEL MULTI FUNCTION CLOTH STAND - RYX-02-021A</t>
  </si>
  <si>
    <t xml:space="preserve">MILD STEEL MULTI FUNCTION CLOTH STAND - RYX-02-021A </t>
  </si>
  <si>
    <t xml:space="preserve">MILD STEEL MULTI FUNCTION CLOTH STAND RYX-02-020 </t>
  </si>
  <si>
    <t xml:space="preserve">MILD STEEL MULTI FUNCTION CLOTH STAND RYX-02-021A </t>
  </si>
  <si>
    <t xml:space="preserve">MILD STEEL MULTI FUNCTION CLOTH STAND-RYX-02-021A </t>
  </si>
  <si>
    <t xml:space="preserve">MILD STEEL MUTLI FUNCTION CLOTH STAND </t>
  </si>
  <si>
    <t xml:space="preserve">MP-202 - STAINLESS STEEL SPORTS BOTTLE KOOU 750ML </t>
  </si>
  <si>
    <t>MULTI FUNCTION CLOTH STAND-RYX-02-021A</t>
  </si>
  <si>
    <t xml:space="preserve">NON STICK CAKE MOULD </t>
  </si>
  <si>
    <t xml:space="preserve">NON STICK FRY PAN 16CM </t>
  </si>
  <si>
    <t xml:space="preserve">NON STICK SAUCE PAN 16CM </t>
  </si>
  <si>
    <t xml:space="preserve">NP-003 - STEEL ZHARA </t>
  </si>
  <si>
    <t xml:space="preserve">NP-003 STEEL ZHARA </t>
  </si>
  <si>
    <t>NP-19 STEEL SALT BOTTLE</t>
  </si>
  <si>
    <t xml:space="preserve">NP-19 STEEL SALT BOTTLE </t>
  </si>
  <si>
    <t xml:space="preserve">NP-20 - STAINLESS STEEL SPORTS BOTTLE 750ML S-308-C6 </t>
  </si>
  <si>
    <t xml:space="preserve">NP-20 STAINLESS STEEL SPORTS BOTTLE 750 ML S-308-C6 </t>
  </si>
  <si>
    <t>NP-20 STAINLESS STEEL SPORTS BOTTLE 750ML S-308-C6</t>
  </si>
  <si>
    <t xml:space="preserve">NP-20 STAINLESS STEEL SPORTS BOTTLE 750ML S-308-C6 </t>
  </si>
  <si>
    <t>NP-21 - STAINLESS STEEL SPORTS BOTTLE 650ML S115</t>
  </si>
  <si>
    <t xml:space="preserve">NP-21 - STAINLESS STEEL SPORTS BOTTLE 650ML S115 </t>
  </si>
  <si>
    <t>NP-21 STAINLESS STEEL SPORTS BOTTLE 650ML S115</t>
  </si>
  <si>
    <t xml:space="preserve">NP-21 STAINLESS STEEL SPORTS BOTTLE 650ML S115 </t>
  </si>
  <si>
    <t xml:space="preserve">NP-21 STAINLESS STEELSPORTS BOTTLE 650ML S115 </t>
  </si>
  <si>
    <t xml:space="preserve">NP-21-STAINLESS STEEL SPORTS BOTTLE 650ML S115 </t>
  </si>
  <si>
    <t>NP-55 STEEL TEA STRAINER</t>
  </si>
  <si>
    <t xml:space="preserve">NP-55 STEEL TEA STRAINER </t>
  </si>
  <si>
    <t xml:space="preserve">OKS-4156 STEEL SCRUBBER 6 PCS SET </t>
  </si>
  <si>
    <t>OKS-4156 STEEL SCRUBBER 6PCS SET</t>
  </si>
  <si>
    <t xml:space="preserve">OKS-4156 STEEL SCRUBBER 6PCS SET </t>
  </si>
  <si>
    <t xml:space="preserve">OKS-4156 -STEEL SCRUBBER 6PCS SET </t>
  </si>
  <si>
    <t xml:space="preserve">RS-02 - STEEL HAND BLENDER </t>
  </si>
  <si>
    <t xml:space="preserve">RS-02 STEEL HAND BLENDER </t>
  </si>
  <si>
    <t>RYX-02-020 MILD STEEL MULTI FUNCTION CLOTH STAND</t>
  </si>
  <si>
    <t xml:space="preserve">RYX-02-020 MILD STEEL MULTI FUNCTION CLOTH STAND </t>
  </si>
  <si>
    <t xml:space="preserve">RYX-02-020 MILD STEEL MULTI FUNCTION CLOTH STAND - </t>
  </si>
  <si>
    <t xml:space="preserve">RYX-02-021A MILD STEEL MULTI FUNCTION CLOTH STAND </t>
  </si>
  <si>
    <t xml:space="preserve">RYX-02-021A MILD STEEL MULTI FUNCTION CLOTH STAND - </t>
  </si>
  <si>
    <t xml:space="preserve">RYX-02-021A-13 MILD STEEL MULTI FUNCTION CLOTH STAND </t>
  </si>
  <si>
    <t xml:space="preserve">RYX-02-026-3S MILD STEEL MULTI FUNCTION CLOTH STAND </t>
  </si>
  <si>
    <t xml:space="preserve">RYX-0237F STEEL HUNGER WITH CLOTH CLIP </t>
  </si>
  <si>
    <t xml:space="preserve">RYX-08010D MILD STEEL MULTI FUNCTION CLOTH STAND </t>
  </si>
  <si>
    <t xml:space="preserve">SB-01 - STAINLESS STEEL SPORTS BOTTLE 750ML SG-702 </t>
  </si>
  <si>
    <t xml:space="preserve">SB-01 STAINLESS STEEL SPORTS BOTTLE 750ML SG-702 </t>
  </si>
  <si>
    <t xml:space="preserve">SB-01STAINLESS STEEL SPORTS BOTTLE 750ML SG-702 </t>
  </si>
  <si>
    <t xml:space="preserve">SB-01-STAINLESS STEEL SPORTS BOTTLE 750ML SG-702 </t>
  </si>
  <si>
    <t>SB-12 STEEL TEA STRAINER BIG</t>
  </si>
  <si>
    <t xml:space="preserve">SB-12 STEEL TEA STRAINER BIG </t>
  </si>
  <si>
    <t xml:space="preserve">SB-12 STEEL TEA STRAINER BIG - </t>
  </si>
  <si>
    <t xml:space="preserve">SB-12 STEEL TEA STRAINER BIG - SB-12 </t>
  </si>
  <si>
    <t>SD1078-B STEEL FRUIT BASKET</t>
  </si>
  <si>
    <t xml:space="preserve">SL-01 - STAINLESS STEEL COLA BOTTLE 750ML SK750 </t>
  </si>
  <si>
    <t xml:space="preserve">SL-01 - STAINLESS STEELCOLA BOTTLE 750MLSK750 </t>
  </si>
  <si>
    <t>SL-01 STAINLESS STEEL COLA BOTTLE 750ML SK750</t>
  </si>
  <si>
    <t xml:space="preserve">SL-01 STAINLESS STEEL COLA BOTTLE 750ML SK750 </t>
  </si>
  <si>
    <t xml:space="preserve">SL-01 -STAINLESS STEEL COLA BOTTLE 750ML SK750 </t>
  </si>
  <si>
    <t>SL-01 STAINLESS STEEL COLABOTTLE 750ML SK750</t>
  </si>
  <si>
    <t xml:space="preserve">SL-89 STEEL HANGER WITH HOOK </t>
  </si>
  <si>
    <t xml:space="preserve">SLEEL GRATER </t>
  </si>
  <si>
    <t xml:space="preserve">SM1168 - STEEL HANGER WITH HOOK </t>
  </si>
  <si>
    <t xml:space="preserve">SM1168 STEEL HANGER WITH HOOK </t>
  </si>
  <si>
    <t xml:space="preserve">SS OIL POT 1000ML </t>
  </si>
  <si>
    <t xml:space="preserve">SS OIL POT 1000ML-KWP-1000B </t>
  </si>
  <si>
    <t xml:space="preserve">SS OIL POT 600ML </t>
  </si>
  <si>
    <t xml:space="preserve">SS OIL POT 600ML - KWP-600B </t>
  </si>
  <si>
    <t xml:space="preserve">SS OIL POT 600ML-KWP-600B </t>
  </si>
  <si>
    <t xml:space="preserve">SS OIL POT 900ML </t>
  </si>
  <si>
    <t xml:space="preserve">SS OIL POT 900ML - KWP-1000B </t>
  </si>
  <si>
    <t>SS OIL POT 900ML-KWP-1000B</t>
  </si>
  <si>
    <t xml:space="preserve">SS SCOURER 3 PCS SET </t>
  </si>
  <si>
    <t xml:space="preserve">SS SCRUBBER 3 PCS SET - </t>
  </si>
  <si>
    <t xml:space="preserve">SS SCRUBBER 3 PCS SET - SS410 </t>
  </si>
  <si>
    <t xml:space="preserve">SS SCRUBBER 3PCS SET </t>
  </si>
  <si>
    <t xml:space="preserve">SS SCRUBBER 3PCS SET-SS410 </t>
  </si>
  <si>
    <t>SS410 SS SCRUBBER 3 PCS SET</t>
  </si>
  <si>
    <t xml:space="preserve">SS410 SS SCRUBBER 3 PCS SET </t>
  </si>
  <si>
    <t>SS410 SS SCRUBBER 3PCS SET</t>
  </si>
  <si>
    <t xml:space="preserve">SS410-A SS SCRUBBER 3 PCS SET </t>
  </si>
  <si>
    <t xml:space="preserve">SS410-B SS SCRUBBER 3 PCS SET </t>
  </si>
  <si>
    <t xml:space="preserve">STAINESS STEEL COLA BOTTLE 750ML SK750-SL-01 </t>
  </si>
  <si>
    <t xml:space="preserve">STAINESS STEEL COLA BOTTLE -SL-07 </t>
  </si>
  <si>
    <t>STAINLEES STEEL SPORTS BOTTLE 750ML SG-702</t>
  </si>
  <si>
    <t xml:space="preserve">STAINLESS STEEL BOTTLE 500ML </t>
  </si>
  <si>
    <t xml:space="preserve">STAINLESS STEEL BOTTLE 750ML SD0900 </t>
  </si>
  <si>
    <t xml:space="preserve">STAINLESS STEEL BOTTLE 750ML SG2318 </t>
  </si>
  <si>
    <t xml:space="preserve">STAINLESS STEEL BOTTLE 750ML SG805 </t>
  </si>
  <si>
    <t xml:space="preserve">STAINLESS STEEL BOTTLE 750ML SG805 AM-06 </t>
  </si>
  <si>
    <t xml:space="preserve">STAINLESS STEEL BOTTLE 750ML SG805-AM-06 </t>
  </si>
  <si>
    <t>STAINLESS STEEL BOTTLE 750ML SG805-AM-6</t>
  </si>
  <si>
    <t xml:space="preserve">STAINLESS STEEL BOTTLE 750ML SG805-AM-6 </t>
  </si>
  <si>
    <t xml:space="preserve">STAINLESS STEEL CAKE MOULD -MK-145 </t>
  </si>
  <si>
    <t xml:space="preserve">STAINLESS STEEL COCA BOTTLE 750ML SK750 SL-01 </t>
  </si>
  <si>
    <t xml:space="preserve">STAINLESS STEEL COLA BOTTLE 750 ML SK750-SL-01 </t>
  </si>
  <si>
    <t xml:space="preserve">STAINLESS STEEL COLA BOTTLE 750ML SK750 </t>
  </si>
  <si>
    <t xml:space="preserve">STAINLESS STEEL COLA BOTTLE 750ML SK-750 </t>
  </si>
  <si>
    <t xml:space="preserve">STAINLESS STEEL COLA BOTTLE 750ML SK750 - SL-01 </t>
  </si>
  <si>
    <t xml:space="preserve">STAINLESS STEEL COLA BOTTLE 750ML SK750 SL-01 </t>
  </si>
  <si>
    <t xml:space="preserve">STAINLESS STEEL COLA BOTTLE 750ML SK750 -SL-01 </t>
  </si>
  <si>
    <t>STAINLESS STEEL COLA BOTTLE 750ML SK750-SL-01</t>
  </si>
  <si>
    <t xml:space="preserve">STAINLESS STEEL COLA BOTTLE 750ML SK750-SL-01 </t>
  </si>
  <si>
    <t xml:space="preserve">STAINLESS STEEL COLABOTTLE 750ML SK750 SL-01 </t>
  </si>
  <si>
    <t xml:space="preserve">STAINLESS STEEL GAMES BOTTLE 750ML S117-750 SB-08 </t>
  </si>
  <si>
    <t xml:space="preserve">STAINLESS STEEL GRATER WITH HANDL </t>
  </si>
  <si>
    <t xml:space="preserve">STAINLESS STEEL GRATER WITH HANDLE </t>
  </si>
  <si>
    <t xml:space="preserve">STAINLESS STEEL GRATER WITH HANDLE - DS-25 </t>
  </si>
  <si>
    <t xml:space="preserve">STAINLESS STEEL GRATER WITH HANDLE - KL3241-8S </t>
  </si>
  <si>
    <t xml:space="preserve">STAINLESS STEEL GRATER WITH HANDLE - KL324H-9S </t>
  </si>
  <si>
    <t>STAINLESS STEEL GRATER WITH HANDLE BIG -KL321R-S</t>
  </si>
  <si>
    <t>STAINLESS STEEL GRATER WITH HANDLE BIG-KL321RB-S</t>
  </si>
  <si>
    <t>STAINLESS STEEL GRATER WITH HANDLE -DS-25</t>
  </si>
  <si>
    <t xml:space="preserve">STAINLESS STEEL GRATER WITH HANDLE DS-25 </t>
  </si>
  <si>
    <t xml:space="preserve">STAINLESS STEEL GRATER WITH HANDLE -DS-25 </t>
  </si>
  <si>
    <t xml:space="preserve">STAINLESS STEEL GRATER WITH HANDLE HEXA - KL326D-9S </t>
  </si>
  <si>
    <t>STAINLESS STEEL GRATER WITH HANDLE HEXA -KL326D-9S</t>
  </si>
  <si>
    <t>STAINLESS STEEL GRATER WITH HANDLE HEXA-KL326D-9S</t>
  </si>
  <si>
    <t>STAINLESS STEEL GRATER WITH HANDLE SMALL -KL321RB-S</t>
  </si>
  <si>
    <t>STAINLESS STEEL GRATER WITH HANDLE SMALL-KL321R-S</t>
  </si>
  <si>
    <t xml:space="preserve">STAINLESS STEEL GRATER WITH HANDLE-DS-25 </t>
  </si>
  <si>
    <t>STAINLESS STEEL GRATER WITH HANDLE-KL3241-8S</t>
  </si>
  <si>
    <t>STAINLESS STEEL GRATER WITH HANDLE-KL324H-9S</t>
  </si>
  <si>
    <t xml:space="preserve">STAINLESS STEEL GRATER WITH HANDLE-KL324H-9S </t>
  </si>
  <si>
    <t>STAINLESS STEEL GRATER WITH HANDLE-KL324I-8S</t>
  </si>
  <si>
    <t>STAINLESS STEEL GRATER WITH HANDLE-KL324I-9S</t>
  </si>
  <si>
    <t>STAINLESS STEEL GRATER WITH HANDLE-KL324P-3S</t>
  </si>
  <si>
    <t xml:space="preserve">STAINLESS STEEL SPORT BOTTLE </t>
  </si>
  <si>
    <t xml:space="preserve">STAINLESS STEEL SPORT BOTTLE 1000 ML </t>
  </si>
  <si>
    <t xml:space="preserve">STAINLESS STEEL SPORT BOTTLE 1000ML </t>
  </si>
  <si>
    <t xml:space="preserve">STAINLESS STEEL SPORT BOTTLE 750ML </t>
  </si>
  <si>
    <t xml:space="preserve">STAINLESS STEEL SPORTS BOTTLE </t>
  </si>
  <si>
    <t xml:space="preserve">STAINLESS STEEL SPORTS BOTTLE - KWB-600F </t>
  </si>
  <si>
    <t xml:space="preserve">STAINLESS STEEL SPORTS BOTTLE 1.5L </t>
  </si>
  <si>
    <t xml:space="preserve">STAINLESS STEEL SPORTS BOTTLE 500ML S116-500 </t>
  </si>
  <si>
    <t>STAINLESS STEEL SPORTS BOTTLE 600ML S115 -NP-21</t>
  </si>
  <si>
    <t>STAINLESS STEEL SPORTS BOTTLE 600ML S-115 -NP-21</t>
  </si>
  <si>
    <t xml:space="preserve">STAINLESS STEEL SPORTS BOTTLE 600ML S115-NP-21 </t>
  </si>
  <si>
    <t xml:space="preserve">STAINLESS STEEL SPORTS BOTTLE 650 ML S115 </t>
  </si>
  <si>
    <t xml:space="preserve">STAINLESS STEEL SPORTS BOTTLE 650ML </t>
  </si>
  <si>
    <t xml:space="preserve">STAINLESS STEEL SPORTS BOTTLE 650ML S115 </t>
  </si>
  <si>
    <t xml:space="preserve">STAINLESS STEEL SPORTS BOTTLE 650ML S115 - NP-21 </t>
  </si>
  <si>
    <t>STAINLESS STEEL SPORTS BOTTLE 650ML S115 -NP-21</t>
  </si>
  <si>
    <t xml:space="preserve">STAINLESS STEEL SPORTS BOTTLE 650ML S115 NP-21 </t>
  </si>
  <si>
    <t xml:space="preserve">STAINLESS STEEL SPORTS BOTTLE 650ML S115-NP-21 </t>
  </si>
  <si>
    <t xml:space="preserve">STAINLESS STEEL SPORTS BOTTLE 700ML S119-136 </t>
  </si>
  <si>
    <t xml:space="preserve">STAINLESS STEEL SPORTS BOTTLE 750ML </t>
  </si>
  <si>
    <t xml:space="preserve">STAINLESS STEEL SPORTS BOTTLE 750ML #SG210 </t>
  </si>
  <si>
    <t xml:space="preserve">STAINLESS STEEL SPORTS BOTTLE 750ML #SG707 </t>
  </si>
  <si>
    <t>STAINLESS STEEL SPORTS BOTTLE 750ML -MP-201</t>
  </si>
  <si>
    <t>STAINLESS STEEL SPORTS BOTTLE 750ML -MP-202</t>
  </si>
  <si>
    <t xml:space="preserve">STAINLESS STEEL SPORTS BOTTLE 750ML S-308-C6 </t>
  </si>
  <si>
    <t xml:space="preserve">STAINLESS STEEL SPORTS BOTTLE 750ML S-308-C6 - NP-20 </t>
  </si>
  <si>
    <t xml:space="preserve">STAINLESS STEEL SPORTS BOTTLE 750ML S308-C6 -AB39 </t>
  </si>
  <si>
    <t xml:space="preserve">STAINLESS STEEL SPORTS BOTTLE 750ML S-308-C6 -NP-20 </t>
  </si>
  <si>
    <t xml:space="preserve">STAINLESS STEEL SPORTS BOTTLE 750ML S-308-C6- NP-21 </t>
  </si>
  <si>
    <t>STAINLESS STEEL SPORTS BOTTLE 750ML S308-C6-AB-39</t>
  </si>
  <si>
    <t>STAINLESS STEEL SPORTS BOTTLE 750ML S-308-C6-AB-39</t>
  </si>
  <si>
    <t>STAINLESS STEEL SPORTS BOTTLE 750ML S-308-C6-NP-20</t>
  </si>
  <si>
    <t xml:space="preserve">STAINLESS STEEL SPORTS BOTTLE 750ML S-308-C6-NP-20 </t>
  </si>
  <si>
    <t xml:space="preserve">STAINLESS STEEL SPORTS BOTTLE 750ML S-308-C6-NP-AB39 </t>
  </si>
  <si>
    <t xml:space="preserve">STAINLESS STEEL SPORTS BOTTLE 750ML SG-127 -SB-09 </t>
  </si>
  <si>
    <t xml:space="preserve">STAINLESS STEEL SPORTS BOTTLE 750ML SG-702 </t>
  </si>
  <si>
    <t xml:space="preserve">STAINLESS STEEL SPORTS BOTTLE 750ML SG-702 - SB-01 </t>
  </si>
  <si>
    <t xml:space="preserve">STAINLESS STEEL SPORTS BOTTLE 750ML SG-702 SB-01 </t>
  </si>
  <si>
    <t xml:space="preserve">STAINLESS STEEL SPORTS BOTTLE 750ML SG-702 -SB-01 </t>
  </si>
  <si>
    <t>STAINLESS STEEL SPORTS BOTTLE 750ML SG-702-SB-01</t>
  </si>
  <si>
    <t xml:space="preserve">STAINLESS STEEL SPORTS BOTTLE 750ML SG-702-SB-01 </t>
  </si>
  <si>
    <t xml:space="preserve">STAINLESS STEEL SPORTS BOTTLE 750ML SG705-1 </t>
  </si>
  <si>
    <t xml:space="preserve">STAINLESS STEEL SPORTS BOTTLE 750ML SG-901-A-19 </t>
  </si>
  <si>
    <t xml:space="preserve">STAINLESS STEEL SPORTS BOTTLE 750ML SG902 </t>
  </si>
  <si>
    <t>STAINLESS STEEL SPORTS BOTTLE 750ML-AM-06</t>
  </si>
  <si>
    <t xml:space="preserve">STAINLESS STEEL SPORTS BOTTLE 800ML </t>
  </si>
  <si>
    <t>STAINLESS STEEL SPORTS BOTTLE 800ML SB-10</t>
  </si>
  <si>
    <t xml:space="preserve">STAINLESS STEEL SPORTS BOTTLE 900ML </t>
  </si>
  <si>
    <t xml:space="preserve">STAINLESS STEEL SPORTS BOTTLE KOOU 750ML MP-202 </t>
  </si>
  <si>
    <t>STAINLESS STEEL SPORTS BOTTLE KOOU 750ML-MP-202</t>
  </si>
  <si>
    <t xml:space="preserve">STAINLESS STEEL SPORTS BOTTLE KOOU 750ML-MP-202 </t>
  </si>
  <si>
    <t>STAINLESS STEEL SPORTS BOTTLE KWB-600F</t>
  </si>
  <si>
    <t xml:space="preserve">STAINLESS STEEL WATER BOTTLE 750ML SB-08 </t>
  </si>
  <si>
    <t xml:space="preserve">STAINLESS STEELSPORTS BOTTLE 1.45L </t>
  </si>
  <si>
    <t xml:space="preserve">STAINLESS STEELSPORTS BOTTLE 500ML S116-500 </t>
  </si>
  <si>
    <t xml:space="preserve">STAINLESS STEELSPORTS BOTTLE 650ML S115 </t>
  </si>
  <si>
    <t xml:space="preserve">STAINLESS STEELSPORTS BOTTLE 750ML </t>
  </si>
  <si>
    <t xml:space="preserve">STAINLESS STEELSPORTS BOTTLE 750ML S-308-C6 -NP-20 </t>
  </si>
  <si>
    <t xml:space="preserve">STAINLESS STEELSPORTS BOTTLE 800ML </t>
  </si>
  <si>
    <t xml:space="preserve">STEEK HANGER WITH HOOK </t>
  </si>
  <si>
    <t xml:space="preserve">STEEL BASKET </t>
  </si>
  <si>
    <t xml:space="preserve">STEEL BASKET BIG </t>
  </si>
  <si>
    <t xml:space="preserve">STEEL BASKET ROUND </t>
  </si>
  <si>
    <t xml:space="preserve">STEEL BASKET SMALL </t>
  </si>
  <si>
    <t xml:space="preserve">STEEL BASKET SQUARE </t>
  </si>
  <si>
    <t xml:space="preserve">STEEL BBQ SKEWER 12 PCS-NP-007 </t>
  </si>
  <si>
    <t xml:space="preserve">STEEL BBQ SKEWER 12PCS-NP- 007 </t>
  </si>
  <si>
    <t xml:space="preserve">STEEL CAKE MOULD CH302322-MP-10 </t>
  </si>
  <si>
    <t xml:space="preserve">STEEL CONTAINER -GN-30 </t>
  </si>
  <si>
    <t>STEEL CONTAINER ROUND-6856</t>
  </si>
  <si>
    <t xml:space="preserve">STEEL CONTAINER ROUND-6856 </t>
  </si>
  <si>
    <t>STEEL CONTAINER ROUND-6857</t>
  </si>
  <si>
    <t xml:space="preserve">STEEL CONTAINER-GN-30 </t>
  </si>
  <si>
    <t xml:space="preserve">STEEL CONTAINER-GN-32 </t>
  </si>
  <si>
    <t xml:space="preserve">STEEL CORNER RACK </t>
  </si>
  <si>
    <t xml:space="preserve">STEEL CORNER STAND -MP-103 </t>
  </si>
  <si>
    <t xml:space="preserve">STEEL CORNER STAND- MP-103 </t>
  </si>
  <si>
    <t xml:space="preserve">STEEL CORNER STAND-MP-103 </t>
  </si>
  <si>
    <t xml:space="preserve">STEEL CUTLERY HOLDER </t>
  </si>
  <si>
    <t xml:space="preserve">STEEL DRAINER </t>
  </si>
  <si>
    <t xml:space="preserve">STEEL EGG BEATER -MP-217 </t>
  </si>
  <si>
    <t xml:space="preserve">STEEL FILTER BALL WITH CHAIN </t>
  </si>
  <si>
    <t xml:space="preserve">STEEL FOLDABLE HANGER </t>
  </si>
  <si>
    <t xml:space="preserve">STEEL FOOD CONTAINER </t>
  </si>
  <si>
    <t xml:space="preserve">STEEL FRUIT BASKET </t>
  </si>
  <si>
    <t xml:space="preserve">STEEL GARLIC CRUSHER-SL-159 </t>
  </si>
  <si>
    <t xml:space="preserve">STEEL GIFT BOX HEART SHAPE </t>
  </si>
  <si>
    <t xml:space="preserve">STEEL GIFT BOX SQUARE SHAPE </t>
  </si>
  <si>
    <t xml:space="preserve">STEEL GLASS CANISTER 3PCS SET -NP-20 </t>
  </si>
  <si>
    <t xml:space="preserve">STEEL GLASS CANISTER 3PCS SET-NP-20 </t>
  </si>
  <si>
    <t xml:space="preserve">STEEL GRATER 4 SIDE-GR40275 </t>
  </si>
  <si>
    <t xml:space="preserve">STEEL GRATER -ST-4 </t>
  </si>
  <si>
    <t xml:space="preserve">STEEL GRATER-ST-4 </t>
  </si>
  <si>
    <t>STEEL HAND BLENDER-</t>
  </si>
  <si>
    <t xml:space="preserve">STEEL HAND BLENDER </t>
  </si>
  <si>
    <t xml:space="preserve">STEEL HAND BLENDER - RS-02 </t>
  </si>
  <si>
    <t xml:space="preserve">STEEL HAND BLENDER ITEM NO-RS-02 </t>
  </si>
  <si>
    <t xml:space="preserve">STEEL HAND BLENDER RS-02 </t>
  </si>
  <si>
    <t xml:space="preserve">STEEL HAND BLENDER-RS-02 </t>
  </si>
  <si>
    <t xml:space="preserve">STEEL HANGER </t>
  </si>
  <si>
    <t xml:space="preserve">STEEL HANGER 10PCS SET </t>
  </si>
  <si>
    <t xml:space="preserve">STEEL HANGER WITH HOOK </t>
  </si>
  <si>
    <t xml:space="preserve">STEEL HANGER WITH HOOK ITEM NO. SM1168 </t>
  </si>
  <si>
    <t xml:space="preserve">STEEL HANGER WITH HOOK SL-89 </t>
  </si>
  <si>
    <t xml:space="preserve">STEEL HANGER WITH HOOK -SM1168 </t>
  </si>
  <si>
    <t xml:space="preserve">STEEL HANGER WITH HOOK-SL-89 </t>
  </si>
  <si>
    <t xml:space="preserve">STEEL HOOK </t>
  </si>
  <si>
    <t>STEEL HOOK 3 PCS SET-2628</t>
  </si>
  <si>
    <t xml:space="preserve">STEEL HOOK 3 PCS SET-RM2628 </t>
  </si>
  <si>
    <t xml:space="preserve">STEEL HOOK 3PCS -RJ-409 </t>
  </si>
  <si>
    <t xml:space="preserve">STEEL HOOK 3PCS SET-2628 </t>
  </si>
  <si>
    <t xml:space="preserve">STEEL HOOK 3PCS-RJ-409 </t>
  </si>
  <si>
    <t xml:space="preserve">STEEL HOOK 4PCS SET </t>
  </si>
  <si>
    <t xml:space="preserve">STEEL HOOK 4PCS SET-SL-172 </t>
  </si>
  <si>
    <t xml:space="preserve">STEEL HOOK 5 PCS SET-GN-07 </t>
  </si>
  <si>
    <t xml:space="preserve">STEEL HOOK 5 PCS SET-GN-08 </t>
  </si>
  <si>
    <t xml:space="preserve">STEEL HOOK 6 PCS SET -GN-09 </t>
  </si>
  <si>
    <t xml:space="preserve">STEEL HOOK -LF-35 </t>
  </si>
  <si>
    <t xml:space="preserve">STEEL INFUSER </t>
  </si>
  <si>
    <t xml:space="preserve">STEEL JAR - SALT &amp; PEPPER -MP-009 </t>
  </si>
  <si>
    <t xml:space="preserve">STEEL JAR - SALT &amp; PEPPER-MP-009 </t>
  </si>
  <si>
    <t xml:space="preserve">STEEL KITCHEN BASKET </t>
  </si>
  <si>
    <t xml:space="preserve">STEEL KITCHEN CADDLE - AM-254 </t>
  </si>
  <si>
    <t xml:space="preserve">STEEL KITCHEN CADDLE AM-254 </t>
  </si>
  <si>
    <t xml:space="preserve">STEEL KITCHEN CADDLE ITEM NO-AM-254 </t>
  </si>
  <si>
    <t xml:space="preserve">STEEL KITCHEN DISH HOLDER </t>
  </si>
  <si>
    <t xml:space="preserve">STEEL KITCHEN TURNER </t>
  </si>
  <si>
    <t xml:space="preserve">STEEL KITCHEN TURNER - AM-253 </t>
  </si>
  <si>
    <t xml:space="preserve">STEEL KITCHEN TURNER AM-253 </t>
  </si>
  <si>
    <t xml:space="preserve">STEEL KITCHEN TURNER ITEM NO-AM-253 </t>
  </si>
  <si>
    <t xml:space="preserve">STEEL LEMON SQUEEZER </t>
  </si>
  <si>
    <t xml:space="preserve">STEEL LEMON SQUEEZER -AM-217 </t>
  </si>
  <si>
    <t xml:space="preserve">STEEL LEMON SQUEEZER-AM-217 </t>
  </si>
  <si>
    <t xml:space="preserve">STEEL LUNCH BOX </t>
  </si>
  <si>
    <t xml:space="preserve">STEEL LUNCH BOX - 6561 </t>
  </si>
  <si>
    <t xml:space="preserve">STEEL LUNCH BOX 2 LAYER </t>
  </si>
  <si>
    <t xml:space="preserve">STEEL LUNCH BOX 2 LAYER - 8504 </t>
  </si>
  <si>
    <t xml:space="preserve">STEEL LUNCH BOX 2 LAYER 8504 </t>
  </si>
  <si>
    <t>STEEL LUNCH BOX 2 LAYER-6504</t>
  </si>
  <si>
    <t>STEEL LUNCH BOX 2 LAYER-8504</t>
  </si>
  <si>
    <t xml:space="preserve">STEEL LUNCH BOX 2 LAYER-8504 </t>
  </si>
  <si>
    <t>STEEL LUNCH BOX 2 LAYERS-8504</t>
  </si>
  <si>
    <t xml:space="preserve">STEEL LUNCH BOX 2 LAYER-SB-14 </t>
  </si>
  <si>
    <t xml:space="preserve">STEEL LUNCH BOX 2651-AM-19 </t>
  </si>
  <si>
    <t xml:space="preserve">STEEL LUNCH BOX 2652 -AM-20 </t>
  </si>
  <si>
    <t xml:space="preserve">STEEL LUNCH BOX 2LAYER-8504 </t>
  </si>
  <si>
    <t xml:space="preserve">STEEL LUNCH BOX 2LAYERS-8504 </t>
  </si>
  <si>
    <t xml:space="preserve">STEEL LUNCH BOX 3 LAYER </t>
  </si>
  <si>
    <t xml:space="preserve">STEEL LUNCH BOX 3 LAYER - 8505 </t>
  </si>
  <si>
    <t xml:space="preserve">STEEL LUNCH BOX 3 LAYER -8505 </t>
  </si>
  <si>
    <t>STEEL LUNCH BOX 3 LAYER-6505</t>
  </si>
  <si>
    <t xml:space="preserve">STEEL LUNCH BOX 3 LAYER-6505 </t>
  </si>
  <si>
    <t xml:space="preserve">STEEL LUNCH BOX 3LAYER </t>
  </si>
  <si>
    <t xml:space="preserve">STEEL LUNCH BOX 3LAYER - 8505 </t>
  </si>
  <si>
    <t>STEEL LUNCH BOX 3LAYER -8505</t>
  </si>
  <si>
    <t xml:space="preserve">STEEL LUNCH BOX 3LAYER -8505 </t>
  </si>
  <si>
    <t xml:space="preserve">STEEL LUNCH BOX 3LAYER-8505 </t>
  </si>
  <si>
    <t xml:space="preserve">STEEL LUNCH BOX 6016-3 -AM-192 </t>
  </si>
  <si>
    <t>STEEL LUNCH BOX -6111</t>
  </si>
  <si>
    <t>STEEL LUNCH BOX -6527</t>
  </si>
  <si>
    <t xml:space="preserve">STEEL LUNCH BOX 6527 </t>
  </si>
  <si>
    <t xml:space="preserve">STEEL LUNCH BOX -6527 </t>
  </si>
  <si>
    <t>STEEL LUNCH BOX -6561</t>
  </si>
  <si>
    <t xml:space="preserve">STEEL LUNCH BOX -6561 </t>
  </si>
  <si>
    <t xml:space="preserve">STEEL LUNCH BOX 6576-AM-180 </t>
  </si>
  <si>
    <t xml:space="preserve">STEEL LUNCH BOX 6581 -AM-181 </t>
  </si>
  <si>
    <t xml:space="preserve">STEEL LUNCH BOX 6861 -AM-21 </t>
  </si>
  <si>
    <t xml:space="preserve">STEEL LUNCH BOX 6862 -AM-22 </t>
  </si>
  <si>
    <t>STEEL LUNCH BOX -6900</t>
  </si>
  <si>
    <t xml:space="preserve">STEEL LUNCH BOX 6900 </t>
  </si>
  <si>
    <t>STEEL LUNCH BOX -6950</t>
  </si>
  <si>
    <t>STEEL LUNCH BOX BIG-6588</t>
  </si>
  <si>
    <t xml:space="preserve">STEEL LUNCH BOX ITEM NO-6561 </t>
  </si>
  <si>
    <t xml:space="preserve">STEEL LUNCH BOX MEDIUM 6577 -AM-179 </t>
  </si>
  <si>
    <t xml:space="preserve">STEEL LUNCH BOX MINI 001 -AM-169 </t>
  </si>
  <si>
    <t xml:space="preserve">STEEL LUNCH BOX RECTANGLE 6576 -AM-170 </t>
  </si>
  <si>
    <t xml:space="preserve">STEEL LUNCH BOX RECTANGLE-9707 </t>
  </si>
  <si>
    <t xml:space="preserve">STEEL LUNCH BOX ROUND- 9568 </t>
  </si>
  <si>
    <t>STEEL LUNCH BOX ROUND-9568</t>
  </si>
  <si>
    <t xml:space="preserve">STEEL LUNCH BOX -SL-104 </t>
  </si>
  <si>
    <t xml:space="preserve">STEEL LUNCH BOX SMALL </t>
  </si>
  <si>
    <t xml:space="preserve">STEEL LUNCH BOX SMALL - 6587 </t>
  </si>
  <si>
    <t xml:space="preserve">STEEL LUNCH BOX SMALL-6587 </t>
  </si>
  <si>
    <t xml:space="preserve">STEEL LUNCH BOX-6527 </t>
  </si>
  <si>
    <t>STEEL LUNCH BOX-6531</t>
  </si>
  <si>
    <t xml:space="preserve">STEEL LUNCH BOX-6561 </t>
  </si>
  <si>
    <t>STEEL LUNCH BOX-6900</t>
  </si>
  <si>
    <t xml:space="preserve">STEEL LUNCH BOX-6900 </t>
  </si>
  <si>
    <t xml:space="preserve">STEEL LUNCH BOX-SB-13 </t>
  </si>
  <si>
    <t xml:space="preserve">STEEL MESAURING SPOON 4 PC SET -SJ-05 </t>
  </si>
  <si>
    <t xml:space="preserve">STEEL MUFFIN PAN 6 PCS SET </t>
  </si>
  <si>
    <t xml:space="preserve">STEEL MULTI GRATER AND SLICER -RS-04 </t>
  </si>
  <si>
    <t>STEEL MULTI GRATER AND SLICER-RS-04</t>
  </si>
  <si>
    <t xml:space="preserve">STEEL MULTI GRATER AND SLICER-RS-04 </t>
  </si>
  <si>
    <t xml:space="preserve">STEEL MULTI PEELER-RS-01 </t>
  </si>
  <si>
    <t>STEEL MULTI PEELER-RS-03</t>
  </si>
  <si>
    <t xml:space="preserve">STEEL PEELER -MP-196 </t>
  </si>
  <si>
    <t>STEEL PEELER-MP-196</t>
  </si>
  <si>
    <t xml:space="preserve">STEEL PEELER-MP-196 </t>
  </si>
  <si>
    <t xml:space="preserve">STEEL PILLER-MP-196 </t>
  </si>
  <si>
    <t xml:space="preserve">STEEL PIZZA CUTTER </t>
  </si>
  <si>
    <t xml:space="preserve">STEEL PIZZA CUTTER -RJ-388 </t>
  </si>
  <si>
    <t xml:space="preserve">STEEL PIZZA CUTTER- RJ-388 </t>
  </si>
  <si>
    <t>STEEL PIZZA CUTTER-RJ-388</t>
  </si>
  <si>
    <t xml:space="preserve">STEEL PIZZA CUTTER-RJ-388 </t>
  </si>
  <si>
    <t xml:space="preserve">STEEL RECTANGLE CONTAINER </t>
  </si>
  <si>
    <t>STEEL RECTANGLE CONTAINER- 6901</t>
  </si>
  <si>
    <t xml:space="preserve">STEEL RECTANGLE CONTAINER BIG </t>
  </si>
  <si>
    <t xml:space="preserve">STEEL RECTANGLE CONTAINER BIG - 6578 </t>
  </si>
  <si>
    <t>STEEL RECTANGLE CONTAINER BIG-6578</t>
  </si>
  <si>
    <t xml:space="preserve">STEEL RECTANGLE CONTAINER ITEM NO-6901 </t>
  </si>
  <si>
    <t xml:space="preserve">STEEL RECTANGLE CONTAINER LARGE </t>
  </si>
  <si>
    <t xml:space="preserve">STEEL RECTANGLE CONTAINER LARGE - 6862 </t>
  </si>
  <si>
    <t xml:space="preserve">STEEL RECTANGLE CONTAINER LARGE-6862 </t>
  </si>
  <si>
    <t>STEEL RECTANGLE CONTAINER MEDIUM-6577</t>
  </si>
  <si>
    <t xml:space="preserve">STEEL RECTANGLE CONTAINER MEDIUM-6577 </t>
  </si>
  <si>
    <t xml:space="preserve">STEEL RECTANGLE CONTAINER MEDIUM-6861 </t>
  </si>
  <si>
    <t xml:space="preserve">STEEL ROUND CONTAINER </t>
  </si>
  <si>
    <t>STEEL ROUND CONTAINER 420ML-LF-9</t>
  </si>
  <si>
    <t>STEEL ROUND CONTAINER -6856</t>
  </si>
  <si>
    <t>STEEL ROUND CONTAINER -6857</t>
  </si>
  <si>
    <t xml:space="preserve">STEEL ROUND CONTAINER 730ML-6858 </t>
  </si>
  <si>
    <t xml:space="preserve">STEEL ROUND CONTAINER 730ML-LF-8 </t>
  </si>
  <si>
    <t xml:space="preserve">STEEL ROUND CONTAINER BIG-6582 </t>
  </si>
  <si>
    <t xml:space="preserve">STEEL ROUND CONTAINER ITEM NO-6856 </t>
  </si>
  <si>
    <t xml:space="preserve">STEEL ROUND CONTAINER MEDIUM </t>
  </si>
  <si>
    <t xml:space="preserve">STEEL ROUND CONTAINER MEDIUM - 6581 </t>
  </si>
  <si>
    <t xml:space="preserve">STEEL ROUND CONTAINER MEDIUM ITEM NO-6581 </t>
  </si>
  <si>
    <t xml:space="preserve">STEEL ROUND CONTAINER MEDIUM-6581 </t>
  </si>
  <si>
    <t xml:space="preserve">STEEL ROUND CONTAINER-6856 </t>
  </si>
  <si>
    <t xml:space="preserve">STEEL ROUND CONTAINER-6857 </t>
  </si>
  <si>
    <t xml:space="preserve">STEEL SALT BOTTLE </t>
  </si>
  <si>
    <t xml:space="preserve">STEEL SALT BOTTLE - NP-19 </t>
  </si>
  <si>
    <t>STEEL SALT BOTTLE ITEM NO-NP-19</t>
  </si>
  <si>
    <t xml:space="preserve">STEEL SALT BOTTLE ITEM NO-NP-19 </t>
  </si>
  <si>
    <t xml:space="preserve">STEEL SALT BOTTLE NP-19 </t>
  </si>
  <si>
    <t xml:space="preserve">STEEL SALT BOTTLE -NP-19 </t>
  </si>
  <si>
    <t xml:space="preserve">STEEL SALT BOTTLE-NP-19 </t>
  </si>
  <si>
    <t xml:space="preserve">STEEL SCRUBBER </t>
  </si>
  <si>
    <t xml:space="preserve">STEEL SCRUBBER 2 PCS SET </t>
  </si>
  <si>
    <t xml:space="preserve">STEEL SCRUBBER 2 PCS SET - 8001-2 </t>
  </si>
  <si>
    <t xml:space="preserve">STEEL SCRUBBER 2 PCS SET -8001-2 </t>
  </si>
  <si>
    <t xml:space="preserve">STEEL SCRUBBER 2 PCS SET-8001-2 </t>
  </si>
  <si>
    <t xml:space="preserve">STEEL SCRUBBER 2 PCS-SET-SS430 </t>
  </si>
  <si>
    <t xml:space="preserve">STEEL SCRUBBER 2PCS SET </t>
  </si>
  <si>
    <t xml:space="preserve">STEEL SCRUBBER 2PCS SET - 8001-2 </t>
  </si>
  <si>
    <t xml:space="preserve">STEEL SCRUBBER 2PCS SET ITEM NO: 8001-2) </t>
  </si>
  <si>
    <t xml:space="preserve">STEEL SCRUBBER 2PCS SET-GN-15 </t>
  </si>
  <si>
    <t xml:space="preserve">STEEL SCRUBBER 3 PCS SET-ANGW11 </t>
  </si>
  <si>
    <t xml:space="preserve">STEEL SCRUBBER 3 PCS SET-GN-15 </t>
  </si>
  <si>
    <t xml:space="preserve">STEEL SCRUBBER 3PCS SET-ANGW11 </t>
  </si>
  <si>
    <t>STEEL SCRUBBER 3PCS SET-DR-2</t>
  </si>
  <si>
    <t xml:space="preserve">STEEL SCRUBBER 6 PCS SET </t>
  </si>
  <si>
    <t xml:space="preserve">STEEL SCRUBBER 6 PCS SET - OKS-4156 </t>
  </si>
  <si>
    <t xml:space="preserve">STEEL SCRUBBER 6PCS SET </t>
  </si>
  <si>
    <t xml:space="preserve">STEEL SCRUBBER 6PCS SET - OKS-4156 </t>
  </si>
  <si>
    <t xml:space="preserve">STEEL SCRUBBER 6PCS SET-GN-16 </t>
  </si>
  <si>
    <t>STEEL SCRUBBER -ANG-537</t>
  </si>
  <si>
    <t xml:space="preserve">STEEL SCRUBBER -ANG537 </t>
  </si>
  <si>
    <t xml:space="preserve">STEEL SCRUBBER -ANG-537 </t>
  </si>
  <si>
    <t xml:space="preserve">STEEL SCRUBBER -SL-55 </t>
  </si>
  <si>
    <t xml:space="preserve">STEEL SCRUBBER-AISI430 </t>
  </si>
  <si>
    <t xml:space="preserve">STEEL SCRUBBER-DR-1 </t>
  </si>
  <si>
    <t xml:space="preserve">STEEL SCRUBBER-GS21 </t>
  </si>
  <si>
    <t>STEEL SCRUBBER-SL-55</t>
  </si>
  <si>
    <t xml:space="preserve">STEEL SCRUBBER-SS430 </t>
  </si>
  <si>
    <t xml:space="preserve">STEEL SHOWER CADDY </t>
  </si>
  <si>
    <t xml:space="preserve">STEEL SOAP DISPENSER </t>
  </si>
  <si>
    <t xml:space="preserve">STEEL SPOON HOLDER </t>
  </si>
  <si>
    <t xml:space="preserve">STEEL SPOON HOLDER ROUND </t>
  </si>
  <si>
    <t xml:space="preserve">STEEL SPOON HOLDER ROUND MP-96 </t>
  </si>
  <si>
    <t xml:space="preserve">STEEL SPOON HOLDER ROUND -MP-96 </t>
  </si>
  <si>
    <t xml:space="preserve">STEEL SPOON HOLDER ROUND- MP-96 </t>
  </si>
  <si>
    <t>STEEL SPOON HOLDER ROUND-MP-96</t>
  </si>
  <si>
    <t xml:space="preserve">STEEL SPOON HOLDER ROUND-MP-96 </t>
  </si>
  <si>
    <t xml:space="preserve">STEEL SPRINKLER </t>
  </si>
  <si>
    <t xml:space="preserve">STEEL STRAW 3PCS SET -SB-9 </t>
  </si>
  <si>
    <t>STEEL TEA STAINER 304 -MP-290</t>
  </si>
  <si>
    <t xml:space="preserve">STEEL TEA STAINER -NP-55 </t>
  </si>
  <si>
    <t xml:space="preserve">STEEL TEA STAINER-NP-54 </t>
  </si>
  <si>
    <t xml:space="preserve">STEEL TEA STAINER-NP-55 </t>
  </si>
  <si>
    <t xml:space="preserve">STEEL TEA STRAINER </t>
  </si>
  <si>
    <t xml:space="preserve">STEEL TEA STRAINER - NP-55 </t>
  </si>
  <si>
    <t>STEEL TEA STRAINER BIG</t>
  </si>
  <si>
    <t xml:space="preserve">STEEL TEA STRAINER BIG </t>
  </si>
  <si>
    <t xml:space="preserve">STEEL TEA STRAINER BIG - SB-12 </t>
  </si>
  <si>
    <t xml:space="preserve">STEEL TEA STRAINER BIG SB-12 </t>
  </si>
  <si>
    <t xml:space="preserve">STEEL TEA STRAINER BIG -SB-12 </t>
  </si>
  <si>
    <t xml:space="preserve">STEEL TEA STRAINER BIG-SB-12 </t>
  </si>
  <si>
    <t>STEEL TEA STRAINER -NP-55</t>
  </si>
  <si>
    <t xml:space="preserve">STEEL TEA STRAINER NP-55 </t>
  </si>
  <si>
    <t xml:space="preserve">STEEL TEA STRAINER -NP-55 </t>
  </si>
  <si>
    <t xml:space="preserve">STEEL TEA STRAINER- NP-55 </t>
  </si>
  <si>
    <t>STEEL TEA STRAINER-NP-55</t>
  </si>
  <si>
    <t xml:space="preserve">STEEL TEA STRAINER-NP-55 </t>
  </si>
  <si>
    <t xml:space="preserve">STEEL TOWEL HANGER - AM-280 </t>
  </si>
  <si>
    <t xml:space="preserve">STEEL VEGETABLE STRAINER WITH HANDLE </t>
  </si>
  <si>
    <t xml:space="preserve">STEEL WALL HANGER HOOK -SL-89 </t>
  </si>
  <si>
    <t xml:space="preserve">STEEL WALL HANGER HOOK-SL-89 </t>
  </si>
  <si>
    <t xml:space="preserve">STEEL WALLNUT CRACKER -SL-145 </t>
  </si>
  <si>
    <t>STEEL WATER JUG-6311</t>
  </si>
  <si>
    <t xml:space="preserve">STEEL WIRE CLEANING CLOTH 3PCS SET </t>
  </si>
  <si>
    <t xml:space="preserve">STEEL WOOL SCRUBBER -PR-12 </t>
  </si>
  <si>
    <t xml:space="preserve">STEEL ZARA </t>
  </si>
  <si>
    <t xml:space="preserve">STEEL ZARA - NP-003 </t>
  </si>
  <si>
    <t>STEEL ZHARA</t>
  </si>
  <si>
    <t xml:space="preserve">STEEL ZHARA - NP-003 </t>
  </si>
  <si>
    <t xml:space="preserve">STEEL ZHARA ITEM NO-NP-003 </t>
  </si>
  <si>
    <t>STEEL ZHARA -NP-003</t>
  </si>
  <si>
    <t xml:space="preserve">STEEL ZHARA NP-003 </t>
  </si>
  <si>
    <t xml:space="preserve">STEEL ZHARA -NP-003 </t>
  </si>
  <si>
    <t xml:space="preserve">STEEL ZHARA- NP-003 </t>
  </si>
  <si>
    <t xml:space="preserve">STEEL ZHARA -NP-03 </t>
  </si>
  <si>
    <t xml:space="preserve">STEEL ZHARA WAN -MP-263 </t>
  </si>
  <si>
    <t xml:space="preserve">STEEL ZHARA WAN-MP-263 </t>
  </si>
  <si>
    <t xml:space="preserve">STEEL ZHARA-AM-60 </t>
  </si>
  <si>
    <t>STEEL ZHARA-NP-</t>
  </si>
  <si>
    <t xml:space="preserve">STEEL ZHARA-NP003 </t>
  </si>
  <si>
    <t xml:space="preserve">STEEL ZHARA-NP-003 </t>
  </si>
  <si>
    <t xml:space="preserve">STEEL ZHARA-NP-003-NP-003 </t>
  </si>
  <si>
    <t>STEEL ZHARA-NP-03</t>
  </si>
  <si>
    <t xml:space="preserve">STEEL ZHARA-NP-03 </t>
  </si>
  <si>
    <t xml:space="preserve">STEEL ZHARA-RS-07 </t>
  </si>
  <si>
    <t xml:space="preserve">STILL SCRUBBER 2 PCS SET </t>
  </si>
  <si>
    <t xml:space="preserve">SY-01-STAINLESS STEEL BOTTLE 650ML </t>
  </si>
  <si>
    <t xml:space="preserve">SY-02-STAINLESS STEEL BOTTLE 750 ML </t>
  </si>
  <si>
    <t xml:space="preserve">SY-03-STAINLESS STEEL SPORTS BOTTLE 1000 ML </t>
  </si>
  <si>
    <t xml:space="preserve">SY-04-STAINLESS STEEL SPORTS BOTTLE 1000 ML </t>
  </si>
  <si>
    <t>SY592A-0085 STEEL CLIP 6PCS SET BIG</t>
  </si>
  <si>
    <t>SY604A STEEL HOOK 4PCS SET</t>
  </si>
  <si>
    <t>SY604A-4 STEEL HOOK 4PCS SET</t>
  </si>
  <si>
    <t>SY722-9602 STEEL HOOK 3PCS SET</t>
  </si>
  <si>
    <t>SY772-42 STEEL HANGER 10PCS SET</t>
  </si>
  <si>
    <t xml:space="preserve">SY-845-4 STEEL BASKET BIG </t>
  </si>
  <si>
    <t xml:space="preserve">SY-845-7 STEEL BASKET ROUND </t>
  </si>
  <si>
    <t xml:space="preserve">TEA LIGHT CANDLE HOLDER -MP-289 </t>
  </si>
  <si>
    <t xml:space="preserve">TEA LIGHT CANDLE HOLDER ROUND-SL-51 </t>
  </si>
  <si>
    <t xml:space="preserve">TH5170 STEEL CUTLERY HOLDER </t>
  </si>
  <si>
    <t xml:space="preserve">WB-750 - STAINLESS STEEL SPORTS BOTTLE 750ML SG902 </t>
  </si>
  <si>
    <t xml:space="preserve">WB-750 STAINLESS STEEL SPORTS BOTTLE 750ML SG902 </t>
  </si>
  <si>
    <t>#VALUE!</t>
  </si>
  <si>
    <t>Sum of Year</t>
  </si>
  <si>
    <t>Sum of QUANTITY</t>
  </si>
  <si>
    <t>Value%</t>
  </si>
  <si>
    <t>Sum of Value%</t>
  </si>
  <si>
    <t>Add Columns in “Cleaned Data”</t>
  </si>
  <si>
    <t>Per Unit Cost USD:</t>
  </si>
  <si>
    <t>[UNIT PRICE_USD]</t>
  </si>
  <si>
    <t>Duty per Unit INR:</t>
  </si>
  <si>
    <t>IFERROR([DUTY PAID_INR]/[QUANTITY], "N/A")</t>
  </si>
  <si>
    <t>Duty %</t>
  </si>
  <si>
    <t>IFERROR([DUTY PAID_INR]/[TOTAL VALUE_INR],0)</t>
  </si>
  <si>
    <t>Model Summary PivotTable</t>
  </si>
  <si>
    <t>Calculated Value %:</t>
  </si>
  <si>
    <t>Grand Total INR / Overall Grand Total</t>
  </si>
  <si>
    <t>Rows:</t>
  </si>
  <si>
    <t>Model Name / Product Code</t>
  </si>
  <si>
    <t>Columns</t>
  </si>
  <si>
    <t>Values:</t>
  </si>
  <si>
    <t>Sum of Quantity/ Sum of Grand Total INR/ Optional: Sum of Duty Paid INR</t>
  </si>
  <si>
    <t>TEXTBEFORE(E2," Model")</t>
  </si>
  <si>
    <t>Supplier Trends</t>
  </si>
  <si>
    <t>Final Review and Submission – Implementation Checklist</t>
  </si>
  <si>
    <t>Add a “Notes” Sheet</t>
  </si>
  <si>
    <t>Assumptions (parsing methods, handling zero values)</t>
  </si>
  <si>
    <t>Key formulas references</t>
  </si>
  <si>
    <t>PivotTable setup explanations</t>
  </si>
  <si>
    <t>Conditional formatting rules</t>
  </si>
  <si>
    <t>Include:</t>
  </si>
  <si>
    <t>1. Review Workbook</t>
  </si>
  <si>
    <t>Test formulas on sample rows</t>
  </si>
  <si>
    <r>
      <t xml:space="preserve">Ensure </t>
    </r>
    <r>
      <rPr>
        <b/>
        <sz val="11"/>
        <color theme="1"/>
        <rFont val="Calibri"/>
        <family val="2"/>
        <scheme val="minor"/>
      </rPr>
      <t>no hard-coded values</t>
    </r>
  </si>
  <si>
    <r>
      <t>Refresh all PivotTables (</t>
    </r>
    <r>
      <rPr>
        <sz val="10"/>
        <color theme="1"/>
        <rFont val="Arial Unicode MS"/>
        <family val="2"/>
      </rPr>
      <t>Right-click → Refresh</t>
    </r>
    <r>
      <rPr>
        <sz val="11"/>
        <color theme="1"/>
        <rFont val="Calibri"/>
        <family val="2"/>
        <scheme val="minor"/>
      </rPr>
      <t>)</t>
    </r>
  </si>
  <si>
    <t>Verify totals match raw data</t>
  </si>
  <si>
    <t>2. Save and Upload</t>
  </si>
  <si>
    <r>
      <t xml:space="preserve">Save as </t>
    </r>
    <r>
      <rPr>
        <sz val="10"/>
        <color theme="1"/>
        <rFont val="Arial Unicode MS"/>
        <family val="2"/>
      </rPr>
      <t>.xlsx</t>
    </r>
    <r>
      <rPr>
        <sz val="11"/>
        <color theme="1"/>
        <rFont val="Calibri"/>
        <family val="2"/>
        <scheme val="minor"/>
      </rPr>
      <t xml:space="preserve"> (e.g., </t>
    </r>
    <r>
      <rPr>
        <sz val="10"/>
        <color theme="1"/>
        <rFont val="Arial Unicode MS"/>
        <family val="2"/>
      </rPr>
      <t>Trade_Analysis_CleanedData.xlsx</t>
    </r>
    <r>
      <rPr>
        <sz val="11"/>
        <color theme="1"/>
        <rFont val="Calibri"/>
        <family val="2"/>
        <scheme val="minor"/>
      </rPr>
      <t>)</t>
    </r>
  </si>
  <si>
    <r>
      <t xml:space="preserve">Upload to Google Drive → Share → Set to </t>
    </r>
    <r>
      <rPr>
        <b/>
        <sz val="11"/>
        <color theme="1"/>
        <rFont val="Calibri"/>
        <family val="2"/>
        <scheme val="minor"/>
      </rPr>
      <t>“Anyone with the link can view”</t>
    </r>
  </si>
  <si>
    <t>Copy the shareable link</t>
  </si>
  <si>
    <t>3. Submit the Link</t>
  </si>
  <si>
    <t>Paste the same Google Drive link in all submission fields:</t>
  </si>
  <si>
    <r>
      <t>githublink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deployment link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screen recording link</t>
    </r>
  </si>
  <si>
    <t>Test link in incognito mode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</si>
</sst>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0" fillId="0" borderId="3" xfId="0" applyBorder="1" applyAlignment="1"/>
    <xf numFmtId="14" fontId="0" fillId="0" borderId="4" xfId="0" applyNumberFormat="1" applyBorder="1" applyAlignment="1"/>
    <xf numFmtId="0" fontId="0" fillId="0" borderId="4" xfId="0" applyBorder="1" applyAlignment="1"/>
    <xf numFmtId="0" fontId="0" fillId="4" borderId="4" xfId="0" applyFill="1" applyBorder="1" applyAlignment="1"/>
    <xf numFmtId="0" fontId="0" fillId="0" borderId="4" xfId="0" applyBorder="1" applyAlignment="1">
      <alignment horizontal="right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5" borderId="0" xfId="0" applyFont="1" applyFill="1" applyBorder="1"/>
    <xf numFmtId="10" fontId="0" fillId="0" borderId="0" xfId="0" applyNumberFormat="1"/>
    <xf numFmtId="0" fontId="0" fillId="0" borderId="0" xfId="0" applyAlignment="1">
      <alignment horizontal="left" indent="1"/>
    </xf>
    <xf numFmtId="0" fontId="2" fillId="2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0" borderId="5" xfId="0" applyBorder="1"/>
    <xf numFmtId="14" fontId="0" fillId="0" borderId="5" xfId="0" applyNumberFormat="1" applyBorder="1"/>
    <xf numFmtId="10" fontId="0" fillId="0" borderId="5" xfId="0" applyNumberFormat="1" applyBorder="1"/>
    <xf numFmtId="0" fontId="2" fillId="2" borderId="5" xfId="0" applyFont="1" applyFill="1" applyBorder="1" applyAlignment="1">
      <alignment horizontal="center" wrapText="1"/>
    </xf>
    <xf numFmtId="0" fontId="0" fillId="4" borderId="5" xfId="0" applyFill="1" applyBorder="1" applyAlignment="1"/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1"/>
    </xf>
    <xf numFmtId="0" fontId="4" fillId="0" borderId="0" xfId="0" applyFont="1" applyAlignment="1">
      <alignment horizontal="left" indent="3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pivotSource>
    <c:name>[Trade_Analysis_Mubeena.xlsx]Year Summary!PivotTable1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Year Summary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'Year Summary'!$B$1:$B$2</c:f>
              <c:strCache>
                <c:ptCount val="1"/>
                <c:pt idx="0">
                  <c:v>Sum of TOTAL VALUE_INR</c:v>
                </c:pt>
              </c:strCache>
            </c:strRef>
          </c:tx>
          <c:marker>
            <c:symbol val="none"/>
          </c:marker>
          <c:cat>
            <c:strRef>
              <c:f>'Year Summary'!$A$3:$A$12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'Year Summary'!$B$3:$B$12</c:f>
              <c:numCache>
                <c:formatCode>General</c:formatCode>
                <c:ptCount val="9"/>
                <c:pt idx="0">
                  <c:v>158243241.84000012</c:v>
                </c:pt>
                <c:pt idx="1">
                  <c:v>334226491.32000011</c:v>
                </c:pt>
                <c:pt idx="2">
                  <c:v>421402962.72999948</c:v>
                </c:pt>
                <c:pt idx="3">
                  <c:v>349289501.6000002</c:v>
                </c:pt>
                <c:pt idx="4">
                  <c:v>487397812.22000003</c:v>
                </c:pt>
                <c:pt idx="5">
                  <c:v>754323773.96000016</c:v>
                </c:pt>
                <c:pt idx="6">
                  <c:v>870407396.92999959</c:v>
                </c:pt>
                <c:pt idx="7">
                  <c:v>425518036.08000016</c:v>
                </c:pt>
                <c:pt idx="8">
                  <c:v>393129171.74000001</c:v>
                </c:pt>
              </c:numCache>
            </c:numRef>
          </c:val>
        </c:ser>
        <c:ser>
          <c:idx val="1"/>
          <c:order val="1"/>
          <c:tx>
            <c:strRef>
              <c:f>'Year Summary'!$C$1:$C$2</c:f>
              <c:strCache>
                <c:ptCount val="1"/>
                <c:pt idx="0">
                  <c:v>Sum of DUTY PAID_INR</c:v>
                </c:pt>
              </c:strCache>
            </c:strRef>
          </c:tx>
          <c:marker>
            <c:symbol val="none"/>
          </c:marker>
          <c:cat>
            <c:strRef>
              <c:f>'Year Summary'!$A$3:$A$12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'Year Summary'!$C$3:$C$12</c:f>
              <c:numCache>
                <c:formatCode>General</c:formatCode>
                <c:ptCount val="9"/>
                <c:pt idx="0">
                  <c:v>32749949.999999978</c:v>
                </c:pt>
                <c:pt idx="1">
                  <c:v>82490491.700000048</c:v>
                </c:pt>
                <c:pt idx="2">
                  <c:v>104022203.5</c:v>
                </c:pt>
                <c:pt idx="3">
                  <c:v>120306630.69999999</c:v>
                </c:pt>
                <c:pt idx="4">
                  <c:v>181603576.49999994</c:v>
                </c:pt>
                <c:pt idx="5">
                  <c:v>280443504.09999996</c:v>
                </c:pt>
                <c:pt idx="6">
                  <c:v>321521809.10000026</c:v>
                </c:pt>
                <c:pt idx="7">
                  <c:v>160749491.5</c:v>
                </c:pt>
                <c:pt idx="8">
                  <c:v>146129162.70000002</c:v>
                </c:pt>
              </c:numCache>
            </c:numRef>
          </c:val>
        </c:ser>
        <c:ser>
          <c:idx val="2"/>
          <c:order val="2"/>
          <c:tx>
            <c:strRef>
              <c:f>'Year Summary'!$D$1:$D$2</c:f>
              <c:strCache>
                <c:ptCount val="1"/>
                <c:pt idx="0">
                  <c:v>Sum of Grand Total INR</c:v>
                </c:pt>
              </c:strCache>
            </c:strRef>
          </c:tx>
          <c:marker>
            <c:symbol val="none"/>
          </c:marker>
          <c:cat>
            <c:strRef>
              <c:f>'Year Summary'!$A$3:$A$12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'Year Summary'!$D$3:$D$12</c:f>
              <c:numCache>
                <c:formatCode>General</c:formatCode>
                <c:ptCount val="9"/>
                <c:pt idx="0">
                  <c:v>190993191.84</c:v>
                </c:pt>
                <c:pt idx="1">
                  <c:v>416716983.0200001</c:v>
                </c:pt>
                <c:pt idx="2">
                  <c:v>525425166.22999978</c:v>
                </c:pt>
                <c:pt idx="3">
                  <c:v>469596132.30000007</c:v>
                </c:pt>
                <c:pt idx="4">
                  <c:v>669001388.72000015</c:v>
                </c:pt>
                <c:pt idx="5">
                  <c:v>1034767278.0600009</c:v>
                </c:pt>
                <c:pt idx="6">
                  <c:v>1191929206.0300004</c:v>
                </c:pt>
                <c:pt idx="7">
                  <c:v>586267527.57999992</c:v>
                </c:pt>
                <c:pt idx="8">
                  <c:v>539258334.43999994</c:v>
                </c:pt>
              </c:numCache>
            </c:numRef>
          </c:val>
        </c:ser>
        <c:dLbls/>
        <c:marker val="1"/>
        <c:axId val="173846912"/>
        <c:axId val="173848448"/>
      </c:lineChart>
      <c:catAx>
        <c:axId val="173846912"/>
        <c:scaling>
          <c:orientation val="minMax"/>
        </c:scaling>
        <c:axPos val="b"/>
        <c:majorTickMark val="none"/>
        <c:tickLblPos val="nextTo"/>
        <c:crossAx val="173848448"/>
        <c:crosses val="autoZero"/>
        <c:auto val="1"/>
        <c:lblAlgn val="ctr"/>
        <c:lblOffset val="100"/>
      </c:catAx>
      <c:valAx>
        <c:axId val="173848448"/>
        <c:scaling>
          <c:orientation val="minMax"/>
        </c:scaling>
        <c:axPos val="l"/>
        <c:majorGridlines/>
        <c:numFmt formatCode="General" sourceLinked="1"/>
        <c:majorTickMark val="none"/>
        <c:tickLblPos val="none"/>
        <c:spPr>
          <a:ln w="9525">
            <a:noFill/>
          </a:ln>
        </c:spPr>
        <c:crossAx val="173846912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pivotSource>
    <c:name>[Trade_Analysis_Mubeena.xlsx]Year Summary!PivotTable1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Year</a:t>
            </a:r>
            <a:r>
              <a:rPr lang="en-US" baseline="0"/>
              <a:t> summary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'Year Summary'!$B$1:$B$2</c:f>
              <c:strCache>
                <c:ptCount val="1"/>
                <c:pt idx="0">
                  <c:v>Sum of TOTAL VALUE_INR</c:v>
                </c:pt>
              </c:strCache>
            </c:strRef>
          </c:tx>
          <c:marker>
            <c:symbol val="none"/>
          </c:marker>
          <c:cat>
            <c:strRef>
              <c:f>'Year Summary'!$A$3:$A$12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'Year Summary'!$B$3:$B$12</c:f>
              <c:numCache>
                <c:formatCode>General</c:formatCode>
                <c:ptCount val="9"/>
                <c:pt idx="0">
                  <c:v>158243241.84000012</c:v>
                </c:pt>
                <c:pt idx="1">
                  <c:v>334226491.32000011</c:v>
                </c:pt>
                <c:pt idx="2">
                  <c:v>421402962.72999948</c:v>
                </c:pt>
                <c:pt idx="3">
                  <c:v>349289501.6000002</c:v>
                </c:pt>
                <c:pt idx="4">
                  <c:v>487397812.22000003</c:v>
                </c:pt>
                <c:pt idx="5">
                  <c:v>754323773.96000016</c:v>
                </c:pt>
                <c:pt idx="6">
                  <c:v>870407396.92999959</c:v>
                </c:pt>
                <c:pt idx="7">
                  <c:v>425518036.08000016</c:v>
                </c:pt>
                <c:pt idx="8">
                  <c:v>393129171.74000001</c:v>
                </c:pt>
              </c:numCache>
            </c:numRef>
          </c:val>
        </c:ser>
        <c:ser>
          <c:idx val="1"/>
          <c:order val="1"/>
          <c:tx>
            <c:strRef>
              <c:f>'Year Summary'!$C$1:$C$2</c:f>
              <c:strCache>
                <c:ptCount val="1"/>
                <c:pt idx="0">
                  <c:v>Sum of DUTY PAID_INR</c:v>
                </c:pt>
              </c:strCache>
            </c:strRef>
          </c:tx>
          <c:marker>
            <c:symbol val="none"/>
          </c:marker>
          <c:cat>
            <c:strRef>
              <c:f>'Year Summary'!$A$3:$A$12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'Year Summary'!$C$3:$C$12</c:f>
              <c:numCache>
                <c:formatCode>General</c:formatCode>
                <c:ptCount val="9"/>
                <c:pt idx="0">
                  <c:v>32749949.999999978</c:v>
                </c:pt>
                <c:pt idx="1">
                  <c:v>82490491.700000048</c:v>
                </c:pt>
                <c:pt idx="2">
                  <c:v>104022203.5</c:v>
                </c:pt>
                <c:pt idx="3">
                  <c:v>120306630.69999999</c:v>
                </c:pt>
                <c:pt idx="4">
                  <c:v>181603576.49999994</c:v>
                </c:pt>
                <c:pt idx="5">
                  <c:v>280443504.09999996</c:v>
                </c:pt>
                <c:pt idx="6">
                  <c:v>321521809.10000026</c:v>
                </c:pt>
                <c:pt idx="7">
                  <c:v>160749491.5</c:v>
                </c:pt>
                <c:pt idx="8">
                  <c:v>146129162.70000002</c:v>
                </c:pt>
              </c:numCache>
            </c:numRef>
          </c:val>
        </c:ser>
        <c:ser>
          <c:idx val="2"/>
          <c:order val="2"/>
          <c:tx>
            <c:strRef>
              <c:f>'Year Summary'!$D$1:$D$2</c:f>
              <c:strCache>
                <c:ptCount val="1"/>
                <c:pt idx="0">
                  <c:v>Sum of Grand Total INR</c:v>
                </c:pt>
              </c:strCache>
            </c:strRef>
          </c:tx>
          <c:marker>
            <c:symbol val="none"/>
          </c:marker>
          <c:cat>
            <c:strRef>
              <c:f>'Year Summary'!$A$3:$A$12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'Year Summary'!$D$3:$D$12</c:f>
              <c:numCache>
                <c:formatCode>General</c:formatCode>
                <c:ptCount val="9"/>
                <c:pt idx="0">
                  <c:v>190993191.84</c:v>
                </c:pt>
                <c:pt idx="1">
                  <c:v>416716983.0200001</c:v>
                </c:pt>
                <c:pt idx="2">
                  <c:v>525425166.22999978</c:v>
                </c:pt>
                <c:pt idx="3">
                  <c:v>469596132.30000007</c:v>
                </c:pt>
                <c:pt idx="4">
                  <c:v>669001388.72000015</c:v>
                </c:pt>
                <c:pt idx="5">
                  <c:v>1034767278.0600009</c:v>
                </c:pt>
                <c:pt idx="6">
                  <c:v>1191929206.0300004</c:v>
                </c:pt>
                <c:pt idx="7">
                  <c:v>586267527.57999992</c:v>
                </c:pt>
                <c:pt idx="8">
                  <c:v>539258334.43999994</c:v>
                </c:pt>
              </c:numCache>
            </c:numRef>
          </c:val>
        </c:ser>
        <c:dLbls/>
        <c:hiLowLines/>
        <c:marker val="1"/>
        <c:axId val="174901504"/>
        <c:axId val="174907392"/>
      </c:lineChart>
      <c:catAx>
        <c:axId val="1749015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layout/>
        </c:title>
        <c:majorTickMark val="none"/>
        <c:tickLblPos val="nextTo"/>
        <c:crossAx val="174907392"/>
        <c:crosses val="autoZero"/>
        <c:auto val="1"/>
        <c:lblAlgn val="ctr"/>
        <c:lblOffset val="100"/>
      </c:catAx>
      <c:valAx>
        <c:axId val="17490739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Sum of Total Amount</a:t>
                </a:r>
              </a:p>
            </c:rich>
          </c:tx>
          <c:layout/>
        </c:title>
        <c:numFmt formatCode="General" sourceLinked="1"/>
        <c:tickLblPos val="none"/>
        <c:crossAx val="17490150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[Trade_Analysis_Mubeena.xlsx]HSN Summary!PivotTable2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HSN Summary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'HSN Summary'!$B$1:$B$2</c:f>
              <c:strCache>
                <c:ptCount val="1"/>
                <c:pt idx="0">
                  <c:v>Sum of TOTAL VALUE_INR</c:v>
                </c:pt>
              </c:strCache>
            </c:strRef>
          </c:tx>
          <c:cat>
            <c:strRef>
              <c:f>'HSN Summary'!$A$3:$A$6</c:f>
              <c:strCache>
                <c:ptCount val="3"/>
                <c:pt idx="0">
                  <c:v>73239990</c:v>
                </c:pt>
                <c:pt idx="1">
                  <c:v>73239390</c:v>
                </c:pt>
                <c:pt idx="2">
                  <c:v>73231000</c:v>
                </c:pt>
              </c:strCache>
            </c:strRef>
          </c:cat>
          <c:val>
            <c:numRef>
              <c:f>'HSN Summary'!$B$3:$B$6</c:f>
              <c:numCache>
                <c:formatCode>General</c:formatCode>
                <c:ptCount val="3"/>
                <c:pt idx="0">
                  <c:v>3843218893.3899965</c:v>
                </c:pt>
                <c:pt idx="1">
                  <c:v>15387696.560000002</c:v>
                </c:pt>
                <c:pt idx="2">
                  <c:v>335331798.47000003</c:v>
                </c:pt>
              </c:numCache>
            </c:numRef>
          </c:val>
        </c:ser>
        <c:ser>
          <c:idx val="1"/>
          <c:order val="1"/>
          <c:tx>
            <c:strRef>
              <c:f>'HSN Summary'!$C$1:$C$2</c:f>
              <c:strCache>
                <c:ptCount val="1"/>
                <c:pt idx="0">
                  <c:v>Sum of DUTY PAID_INR</c:v>
                </c:pt>
              </c:strCache>
            </c:strRef>
          </c:tx>
          <c:cat>
            <c:strRef>
              <c:f>'HSN Summary'!$A$3:$A$6</c:f>
              <c:strCache>
                <c:ptCount val="3"/>
                <c:pt idx="0">
                  <c:v>73239990</c:v>
                </c:pt>
                <c:pt idx="1">
                  <c:v>73239390</c:v>
                </c:pt>
                <c:pt idx="2">
                  <c:v>73231000</c:v>
                </c:pt>
              </c:strCache>
            </c:strRef>
          </c:cat>
          <c:val>
            <c:numRef>
              <c:f>'HSN Summary'!$C$3:$C$6</c:f>
              <c:numCache>
                <c:formatCode>General</c:formatCode>
                <c:ptCount val="3"/>
                <c:pt idx="0">
                  <c:v>1287233081.2000027</c:v>
                </c:pt>
                <c:pt idx="1">
                  <c:v>4195325.1000000006</c:v>
                </c:pt>
                <c:pt idx="2">
                  <c:v>138588413.50000003</c:v>
                </c:pt>
              </c:numCache>
            </c:numRef>
          </c:val>
        </c:ser>
        <c:ser>
          <c:idx val="2"/>
          <c:order val="2"/>
          <c:tx>
            <c:strRef>
              <c:f>'HSN Summary'!$D$1:$D$2</c:f>
              <c:strCache>
                <c:ptCount val="1"/>
                <c:pt idx="0">
                  <c:v>Sum of Grand Total INR</c:v>
                </c:pt>
              </c:strCache>
            </c:strRef>
          </c:tx>
          <c:cat>
            <c:strRef>
              <c:f>'HSN Summary'!$A$3:$A$6</c:f>
              <c:strCache>
                <c:ptCount val="3"/>
                <c:pt idx="0">
                  <c:v>73239990</c:v>
                </c:pt>
                <c:pt idx="1">
                  <c:v>73239390</c:v>
                </c:pt>
                <c:pt idx="2">
                  <c:v>73231000</c:v>
                </c:pt>
              </c:strCache>
            </c:strRef>
          </c:cat>
          <c:val>
            <c:numRef>
              <c:f>'HSN Summary'!$D$3:$D$6</c:f>
              <c:numCache>
                <c:formatCode>General</c:formatCode>
                <c:ptCount val="3"/>
                <c:pt idx="0">
                  <c:v>5130451974.5899916</c:v>
                </c:pt>
                <c:pt idx="1">
                  <c:v>19583021.660000004</c:v>
                </c:pt>
                <c:pt idx="2">
                  <c:v>473920211.96999979</c:v>
                </c:pt>
              </c:numCache>
            </c:numRef>
          </c:val>
        </c:ser>
        <c:dLbls>
          <c:showVal val="1"/>
        </c:dLbls>
        <c:overlap val="-25"/>
        <c:axId val="174949504"/>
        <c:axId val="174951040"/>
      </c:barChart>
      <c:catAx>
        <c:axId val="174949504"/>
        <c:scaling>
          <c:orientation val="minMax"/>
        </c:scaling>
        <c:axPos val="l"/>
        <c:majorTickMark val="none"/>
        <c:tickLblPos val="nextTo"/>
        <c:crossAx val="174951040"/>
        <c:crosses val="autoZero"/>
        <c:auto val="1"/>
        <c:lblAlgn val="ctr"/>
        <c:lblOffset val="100"/>
      </c:catAx>
      <c:valAx>
        <c:axId val="174951040"/>
        <c:scaling>
          <c:orientation val="minMax"/>
        </c:scaling>
        <c:delete val="1"/>
        <c:axPos val="b"/>
        <c:numFmt formatCode="General" sourceLinked="1"/>
        <c:majorTickMark val="none"/>
        <c:tickLblPos val="none"/>
        <c:crossAx val="174949504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pivotSource>
    <c:name>[Trade_Analysis_Mubeena.xlsx]HSN Summary!PivotTable2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HSN Summary</a:t>
            </a:r>
          </a:p>
        </c:rich>
      </c:tx>
      <c:layout>
        <c:manualLayout>
          <c:xMode val="edge"/>
          <c:yMode val="edge"/>
          <c:x val="0.45119444444444445"/>
          <c:y val="0"/>
        </c:manualLayout>
      </c:layout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3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'HSN Summary'!$B$1:$B$2</c:f>
              <c:strCache>
                <c:ptCount val="1"/>
                <c:pt idx="0">
                  <c:v>Sum of TOTAL VALUE_INR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'HSN Summary'!$A$3:$A$6</c:f>
              <c:strCache>
                <c:ptCount val="3"/>
                <c:pt idx="0">
                  <c:v>73239990</c:v>
                </c:pt>
                <c:pt idx="1">
                  <c:v>73239390</c:v>
                </c:pt>
                <c:pt idx="2">
                  <c:v>73231000</c:v>
                </c:pt>
              </c:strCache>
            </c:strRef>
          </c:cat>
          <c:val>
            <c:numRef>
              <c:f>'HSN Summary'!$B$3:$B$6</c:f>
              <c:numCache>
                <c:formatCode>General</c:formatCode>
                <c:ptCount val="3"/>
                <c:pt idx="0">
                  <c:v>3843218893.3899965</c:v>
                </c:pt>
                <c:pt idx="1">
                  <c:v>15387696.560000002</c:v>
                </c:pt>
                <c:pt idx="2">
                  <c:v>335331798.47000003</c:v>
                </c:pt>
              </c:numCache>
            </c:numRef>
          </c:val>
        </c:ser>
        <c:ser>
          <c:idx val="1"/>
          <c:order val="1"/>
          <c:tx>
            <c:strRef>
              <c:f>'HSN Summary'!$C$1:$C$2</c:f>
              <c:strCache>
                <c:ptCount val="1"/>
                <c:pt idx="0">
                  <c:v>Sum of DUTY PAID_INR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'HSN Summary'!$A$3:$A$6</c:f>
              <c:strCache>
                <c:ptCount val="3"/>
                <c:pt idx="0">
                  <c:v>73239990</c:v>
                </c:pt>
                <c:pt idx="1">
                  <c:v>73239390</c:v>
                </c:pt>
                <c:pt idx="2">
                  <c:v>73231000</c:v>
                </c:pt>
              </c:strCache>
            </c:strRef>
          </c:cat>
          <c:val>
            <c:numRef>
              <c:f>'HSN Summary'!$C$3:$C$6</c:f>
              <c:numCache>
                <c:formatCode>General</c:formatCode>
                <c:ptCount val="3"/>
                <c:pt idx="0">
                  <c:v>1287233081.2000027</c:v>
                </c:pt>
                <c:pt idx="1">
                  <c:v>4195325.1000000006</c:v>
                </c:pt>
                <c:pt idx="2">
                  <c:v>138588413.50000003</c:v>
                </c:pt>
              </c:numCache>
            </c:numRef>
          </c:val>
        </c:ser>
        <c:ser>
          <c:idx val="2"/>
          <c:order val="2"/>
          <c:tx>
            <c:strRef>
              <c:f>'HSN Summary'!$D$1:$D$2</c:f>
              <c:strCache>
                <c:ptCount val="1"/>
                <c:pt idx="0">
                  <c:v>Sum of Grand Total INR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'HSN Summary'!$A$3:$A$6</c:f>
              <c:strCache>
                <c:ptCount val="3"/>
                <c:pt idx="0">
                  <c:v>73239990</c:v>
                </c:pt>
                <c:pt idx="1">
                  <c:v>73239390</c:v>
                </c:pt>
                <c:pt idx="2">
                  <c:v>73231000</c:v>
                </c:pt>
              </c:strCache>
            </c:strRef>
          </c:cat>
          <c:val>
            <c:numRef>
              <c:f>'HSN Summary'!$D$3:$D$6</c:f>
              <c:numCache>
                <c:formatCode>General</c:formatCode>
                <c:ptCount val="3"/>
                <c:pt idx="0">
                  <c:v>5130451974.5899916</c:v>
                </c:pt>
                <c:pt idx="1">
                  <c:v>19583021.660000004</c:v>
                </c:pt>
                <c:pt idx="2">
                  <c:v>473920211.96999979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</xdr:row>
      <xdr:rowOff>142875</xdr:rowOff>
    </xdr:from>
    <xdr:to>
      <xdr:col>11</xdr:col>
      <xdr:colOff>485774</xdr:colOff>
      <xdr:row>36</xdr:row>
      <xdr:rowOff>133351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47625</xdr:colOff>
      <xdr:row>1</xdr:row>
      <xdr:rowOff>57150</xdr:rowOff>
    </xdr:from>
    <xdr:to>
      <xdr:col>24</xdr:col>
      <xdr:colOff>266699</xdr:colOff>
      <xdr:row>36</xdr:row>
      <xdr:rowOff>47626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409575</xdr:colOff>
      <xdr:row>44</xdr:row>
      <xdr:rowOff>19050</xdr:rowOff>
    </xdr:from>
    <xdr:to>
      <xdr:col>16</xdr:col>
      <xdr:colOff>104775</xdr:colOff>
      <xdr:row>58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180975</xdr:colOff>
      <xdr:row>43</xdr:row>
      <xdr:rowOff>161925</xdr:rowOff>
    </xdr:from>
    <xdr:to>
      <xdr:col>7</xdr:col>
      <xdr:colOff>485775</xdr:colOff>
      <xdr:row>58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ubeena ismail" refreshedDate="45979.015235069448" createdVersion="3" refreshedVersion="3" minRefreshableVersion="3" recordCount="2079">
  <cacheSource type="worksheet">
    <worksheetSource ref="A1:AF2080" sheet="Cleaned Data"/>
  </cacheSource>
  <cacheFields count="32">
    <cacheField name="PORT CODE" numFmtId="0">
      <sharedItems count="2">
        <s v="INNSA1"/>
        <s v="INTMX6"/>
      </sharedItems>
    </cacheField>
    <cacheField name="DATE" numFmtId="14">
      <sharedItems containsSemiMixedTypes="0" containsNonDate="0" containsDate="1" containsString="0" minDate="2017-01-13T00:00:00" maxDate="2025-10-29T00:00:00"/>
    </cacheField>
    <cacheField name="IEC" numFmtId="0">
      <sharedItems containsSemiMixedTypes="0" containsString="0" containsNumber="1" containsInteger="1" minValue="301049751" maxValue="301049751" count="1">
        <n v="301049751"/>
      </sharedItems>
    </cacheField>
    <cacheField name="HS CODE" numFmtId="0">
      <sharedItems containsSemiMixedTypes="0" containsString="0" containsNumber="1" containsInteger="1" minValue="73231000" maxValue="73239990" count="3">
        <n v="73239990"/>
        <n v="73231000"/>
        <n v="73239390"/>
      </sharedItems>
    </cacheField>
    <cacheField name="GOODS DESCRIPTION" numFmtId="0">
      <sharedItems/>
    </cacheField>
    <cacheField name="Master category" numFmtId="0">
      <sharedItems containsSemiMixedTypes="0" containsString="0" containsNumber="1" containsInteger="1" minValue="0" maxValue="0"/>
    </cacheField>
    <cacheField name="Model Name" numFmtId="0">
      <sharedItems containsSemiMixedTypes="0" containsString="0" containsNumber="1" containsInteger="1" minValue="0" maxValue="0"/>
    </cacheField>
    <cacheField name="Model Number" numFmtId="0">
      <sharedItems containsSemiMixedTypes="0" containsString="0" containsNumber="1" containsInteger="1" minValue="0" maxValue="0"/>
    </cacheField>
    <cacheField name="Capacity" numFmtId="0">
      <sharedItems containsSemiMixedTypes="0" containsString="0" containsNumber="1" containsInteger="1" minValue="0" maxValue="0"/>
    </cacheField>
    <cacheField name="Qty" numFmtId="0">
      <sharedItems containsSemiMixedTypes="0" containsString="0" containsNumber="1" containsInteger="1" minValue="0" maxValue="0"/>
    </cacheField>
    <cacheField name="Unit of measure" numFmtId="0">
      <sharedItems containsSemiMixedTypes="0" containsString="0" containsNumber="1" containsInteger="1" minValue="0" maxValue="0"/>
    </cacheField>
    <cacheField name="Price" numFmtId="0">
      <sharedItems containsSemiMixedTypes="0" containsString="0" containsNumber="1" containsInteger="1" minValue="0" maxValue="0"/>
    </cacheField>
    <cacheField name="Unit of measure2" numFmtId="0">
      <sharedItems containsSemiMixedTypes="0" containsString="0" containsNumber="1" containsInteger="1" minValue="0" maxValue="0"/>
    </cacheField>
    <cacheField name="QUANTITY" numFmtId="0">
      <sharedItems containsSemiMixedTypes="0" containsString="0" containsNumber="1" minValue="7.7" maxValue="319248"/>
    </cacheField>
    <cacheField name="UNIT" numFmtId="0">
      <sharedItems/>
    </cacheField>
    <cacheField name="UNIT PRICE_INR" numFmtId="0">
      <sharedItems containsSemiMixedTypes="0" containsString="0" containsNumber="1" minValue="4.7127486479999998" maxValue="3708.39"/>
    </cacheField>
    <cacheField name="TOTAL VALUE_INR" numFmtId="0">
      <sharedItems containsSemiMixedTypes="0" containsString="0" containsNumber="1" minValue="1882.25" maxValue="13292167.15"/>
    </cacheField>
    <cacheField name="UNIT PRICE_USD" numFmtId="0">
      <sharedItems containsSemiMixedTypes="0" containsString="0" containsNumber="1" minValue="6.7811676000000001E-2" maxValue="53.243216080000003"/>
    </cacheField>
    <cacheField name="TOTAL VALUE_USD" numFmtId="0">
      <sharedItems containsSemiMixedTypes="0" containsString="0" containsNumber="1" minValue="26.196938070000002" maxValue="159569.83369999999"/>
    </cacheField>
    <cacheField name="DUTY PAID_INR" numFmtId="0">
      <sharedItems containsSemiMixedTypes="0" containsString="0" containsNumber="1" minValue="0" maxValue="4870250"/>
    </cacheField>
    <cacheField name="Extracted Model Name" numFmtId="0">
      <sharedItems count="589">
        <s v="TH5170 STEEL CUTLERY HOLDER "/>
        <s v="8001-2 STEEL SCRUBBER 2PCS SET "/>
        <s v="MILD STEEL MULTI FUNCTION CLOTH STAND "/>
        <s v="SB-12 STEEL TEA STRAINER BIG "/>
        <s v="STEEL HANGER WITH HOOK "/>
        <s v="STEEL HANGER 10PCS SET "/>
        <s v="AM-967 STEEL FRUIT BASKET "/>
        <s v="AM-966 STEEL FRUIT BASKET "/>
        <s v="AM-965 STEEL SPOON &amp; FORK HOLDER "/>
        <s v="8001-2 STEEL SCRUBBER 2 PCS SET "/>
        <s v="OKS-4156 STEEL SCRUBBER 6PCS SET "/>
        <s v="AM-321 STEEL DRAINER "/>
        <s v="HOUSEHOLD STEEL HOOK 3PCS SET "/>
        <s v="NP-55 STEEL TEA STRAINER "/>
        <s v="HOUSEHOLD STEEL HOOK 3 PCS SET "/>
        <s v="H2740 STEEL CUTLERY HOLDER "/>
        <s v="STEEL BASKET BIG "/>
        <s v="SY-845-4 STEEL BASKET BIG "/>
        <s v="STEEL SALT BOTTLE "/>
        <s v="STEEL SCRUBBER 6PCS SET "/>
        <s v="STEEL SCRUBBER "/>
        <s v="STEEL SCRUBBER 6 PCS SET "/>
        <s v="STEEL SPRINKLER "/>
        <s v="STEEL BASKET SQUARE "/>
        <s v="STEEL SCRUBBER 2 PCS SET "/>
        <s v="STEEL TEA STRAINER BIG "/>
        <s v="STEEL TEA STRAINER "/>
        <s v="STEEL CUTLERY HOLDER "/>
        <s v="STEEL HAND BLENDER "/>
        <s v="STEEL FILTER BALL WITH CHAIN "/>
        <s v="STEEL INFUSER "/>
        <s v="STEEL SCRUBBER 2PCS SET "/>
        <s v="STEEL DRAINER "/>
        <s v="SS SCRUBBER 3PCS SET "/>
        <s v="SY-845-7 STEEL BASKET ROUND "/>
        <s v="RYX-02-026-3S MILD STEEL MULTI FUNCTION CLOTH STAND "/>
        <s v="STEEL BASKET SMALL "/>
        <s v="STEEL FRUIT BASKET "/>
        <s v="RYX-02-020 MILD STEEL MULTI FUNCTION CLOTH STAND "/>
        <s v="STEEL ROUND CONTAINER "/>
        <s v="STEEL LUNCH BOX SMALL "/>
        <s v="STEEL LUNCH BOX "/>
        <s v="STEEL LUNCH BOX 3LAYER "/>
        <s v="STEEL RECTANGLE CONTAINER BIG "/>
        <s v="STEEL RECTANGLE CONTAINER LARGE "/>
        <s v="AM-321 STEEL DRAINER"/>
        <s v="STEEL LUNCH BOX 2 LAYER "/>
        <s v="STEEL RECTANGLE CONTAINER "/>
        <s v="STEEL ROUND CONTAINER MEDIUM "/>
        <s v="STEEL KITCHEN BASKET "/>
        <s v="GS-47 STEEL GIFT BOX HEART SHAPE "/>
        <s v="HOUSEHOLD STEEL HOOK 2PCS SET "/>
        <s v="RYX-02-021A MILD STEEL MULTI FUNCTION CLOTH STAND "/>
        <s v="STEEL WIRE CLEANING CLOTH 3PCS SET "/>
        <s v="AM-625 STEEL HANGER "/>
        <s v="AM-430 STEEL SPRINKLER "/>
        <s v="SY604A-4 STEEL HOOK 4PCS SET"/>
        <s v="STEEL GIFT BOX HEART SHAPE "/>
        <s v="STEEL GIFT BOX SQUARE SHAPE "/>
        <s v="STEEL HOOK 4PCS SET "/>
        <s v="STAINLESS STEEL GRATER WITH HANDLE "/>
        <s v="STEEK HANGER WITH HOOK "/>
        <s v="STEEL HANGER "/>
        <s v="STEEL FOLDABLE HANGER "/>
        <s v="SLEEL GRATER "/>
        <s v="NON STICK SAUCE PAN 16CM "/>
        <s v="STEEL SOAP DISPENSER "/>
        <s v="STEEL LEMON SQUEEZER "/>
        <s v="NON STICK FRY PAN 16CM "/>
        <s v="STEEL BASKET ROUND "/>
        <s v="DS-25 STAINLESS STEEL GRATER WITH HANDLE "/>
        <s v="STEEL SHOWER CADDY "/>
        <s v="STEEL SPOON HOLDER "/>
        <s v="STEEL HOOK "/>
        <s v="STEEL KITCHEN DISH HOLDER "/>
        <s v="STEEL CORNER RACK "/>
        <s v="STEEL SPOON HOLDER ROUND "/>
        <s v="STEEL BASKET "/>
        <s v="NP-19 STEEL SALT BOTTLE "/>
        <s v="SM1168 STEEL HANGER WITH HOOK "/>
        <s v="SY604A STEEL HOOK 4PCS SET"/>
        <s v="SY772-42 STEEL HANGER 10PCS SET"/>
        <s v="SD1078-B STEEL FRUIT BASKET"/>
        <s v="SY722-9602 STEEL HOOK 3PCS SET"/>
        <s v="SY592A-0085 STEEL CLIP 6PCS SET BIG"/>
        <s v="AM-603 STEEL TEA STRAINER "/>
        <s v="AM-322 STEEL KITCHEN BASKET "/>
        <s v="580F STEEL EGG SLICER "/>
        <s v="DS-25 STAINLESS STEEL GRATER WITH HANDLE-"/>
        <s v="320F SLEEL GRATER "/>
        <s v="RYX-0237F STEEL HUNGER WITH CLOTH CLIP "/>
        <s v="RYX-08010D MILD STEEL MULTI FUNCTION CLOTH STAND "/>
        <s v="STEEL VEGETABLE STRAINER WITH HANDLE "/>
        <s v="AN-01 NON STICK FRY PAN 16CM "/>
        <s v="AN-02 NON STICK SAUCE PAN 16CM "/>
        <s v="AN-01 NON STICK FRY PAN 16CM"/>
        <s v="AN-02 NON STICK SAUCE PAN 16CM"/>
        <s v="STAINLESS STEELSPORTS BOTTLE 1.45L "/>
        <s v="STAINLESS STEEL SPORTS BOTTLE 900ML "/>
        <s v="STAINLESS STEEL SPORTS BOTTLE 750ML S-308-C6 "/>
        <s v="STAINLESS STEELSPORTS BOTTLE 650ML S115 "/>
        <s v="STAINLESS STEEL SPORTS BOTTLE 750ML SG-702 "/>
        <s v="STAINLESS STEEL COLA BOTTLE 750ML SK750 "/>
        <s v="SS OIL POT 600ML "/>
        <s v="3888-HOUSEHOLD STEEL HOOK 3PCS SET "/>
        <s v="STAINLESS STEEL SPORTS BOTTLE 750ML #SG210 "/>
        <s v="STAINLESS STEEL SPORTS BOTTLE 750ML #SG707 "/>
        <s v="STAINLESS STEEL SPORTS BOTTLE "/>
        <s v="AM-515 STEEL LUNCH BOX MEDIUM "/>
        <s v="AM-514 STEEL LUNCH BOX SMALL "/>
        <s v="STAINLESS STEEL SPORTS BOTTLE 650ML S115 "/>
        <s v="SL-01 STAINLESS STEEL COLA BOTTLE 750ML SK750 "/>
        <s v="SB-01 STAINLESS STEEL SPORTS BOTTLE 750ML SG-702 "/>
        <s v="AM-395 -STAINLESS STEEL BOTTLE 500ML "/>
        <s v="AM-06 STAINLESS STEEL BOTTLE 750ML SG805 "/>
        <s v="AM-314 STAINLESS STEEL SPORTS BOTTLE 500ML S116-500 "/>
        <s v="AM-459 STAINLESS STEEL SPORTS BOTTLE 750ML SG-707 "/>
        <s v="NP-20 STAINLESS STEEL SPORTS BOTTLE 750ML S-308-C6"/>
        <s v="AM-457 STAINLESS STEEL SPORTS BOTTLE 750ML SG-210 "/>
        <s v="NP-20 STAINLESS STEEL SPORTS BOTTLE 750ML S-308-C6 "/>
        <s v="AM-06 STAINLESS STEEL SPORTS BOTTLE 750ML SG805 "/>
        <s v="NP-21 STAINLESS STEEL SPORTS BOTTLE 650ML S115 "/>
        <s v="SB-12 STEEL TEA STRAINER BIG - "/>
        <s v="AM-393 STAINLESS STEEL SPORTS BOTTLE 750ML "/>
        <s v="BLCR-3 STAINLESS STEEL SPORTS BOTTLE 750ML SG705-1 "/>
        <s v="SS OIL POT 900ML "/>
        <s v="STAINLESS STEELSPORTS BOTTLE 750ML "/>
        <s v="STAINLESS STEEL BOTTLE 500ML "/>
        <s v="STAINLESS STEEL SPORTS BOTTLE 750ML SG705-1 "/>
        <s v="STAINLESS STEEL BOTTLE 750ML SG805 "/>
        <s v="STAINLESS STEELSPORTS BOTTLE 500ML S116-500 "/>
        <s v="AM-296 STAINLESS STEEL BOTTLE 750ML SG2318 "/>
        <s v="AM-458 STAINLESS STEEL SPORTS BOTTLE 750ML "/>
        <s v="AM-461 STAINLESS STEEL SPORTS BOTTLE 750ML "/>
        <s v="WB-750 STAINLESS STEEL SPORTS BOTTLE 750ML SG902 "/>
        <s v="AM-394 STAINLESS STEEL SPORTS BOTTLE 800ML "/>
        <s v="AM-398 STAINLESS STEEL SPORTS BOTTLE 1.45L "/>
        <s v="STAINLESS STEEL SPORTS BOTTLE 750ML SG902 "/>
        <s v="STAINLESS STEELSPORTS BOTTLE 800ML "/>
        <s v="AM-460 STAINLESS STEEL SPORTS BOTTLE 750ML "/>
        <s v="NON STICK CAKE MOULD "/>
        <s v="STEEL FOOD CONTAINER "/>
        <s v="STAINLESS STEEL GRATER WITH HANDL "/>
        <s v="STAINLESS STEEL SPORT BOTTLE "/>
        <s v="BCLR-3 STAINLESS STEEL SPORTS BOTTLE 750ML SG705-1 "/>
        <s v="AM-398 STAINLESS STEELSPORTS BOTTLE 1.45L "/>
        <s v="AM-456 STAINLESS STEEL SPORTS BOTTLE 750ML SP750 "/>
        <s v="AM-457 STAINLESS STEEL SPORTS BOTTLE 750ML SG210 "/>
        <s v="AM-459 STAINLESS STEEL SPORTS BOTTLE 750ML SG707 "/>
        <s v="STAINLESS STEEL SPORTS BOTTLE 500ML S116-500 "/>
        <s v="AM-217 STEEL LEMON SQUEEZER "/>
        <s v="SY-01-STAINLESS STEEL BOTTLE 650ML "/>
        <s v="AM-396-STAINLESS STEEL KIDS BOTTLE 450ML "/>
        <s v="SY-04-STAINLESS STEEL SPORTS BOTTLE 1000 ML "/>
        <s v="SY-03-STAINLESS STEEL SPORTS BOTTLE 1000 ML "/>
        <s v="SY-02-STAINLESS STEEL BOTTLE 750 ML "/>
        <s v="NP-21-STAINLESS STEEL SPORTS BOTTLE 650ML S115 "/>
        <s v="AM-397-STAINLESS STEEL BOTTLE 500ML "/>
        <s v="STAINLESS STEEL SPORTS BOTTLE 650 ML S115 "/>
        <s v="NP-20 STAINLESS STEEL SPORTS BOTTLE 750 ML S-308-C6 "/>
        <s v="AM-253 STEEL KITCHEN TURNER "/>
        <s v="STAINLESS STEEL SPORTS BOTTLE 800ML "/>
        <s v="STAINLESS STEEL SPORTS BOTTLE 1.5L "/>
        <s v="STAINLESS STEEL SPORTS BOTTLE 750ML "/>
        <s v="STAINLESS STEEL SPORTS BOTTLE 700ML S119-136 "/>
        <s v="2628 HOUSEHOLD STEEL HOOK 3 PCS SET "/>
        <s v="STEEL SCRUBBER 2PCS SET ITEM NO: 8001-2) "/>
        <s v="STEEL MUFFIN PAN 6 PCS SET "/>
        <s v="STAINLESS STEEL BOTTLE 750ML SD0900 "/>
        <s v="STAINLESS STEEL BOTTLE 750ML SG2318 "/>
        <s v="SS410 SS SCRUBBER 3 PCS SET "/>
        <s v="STEEL KITCHEN TURNER "/>
        <s v="KL324H-9S STAINLESS STEEL GRATER WITH HANDLE "/>
        <s v="KWP-600B SS OIL POT 600 ML "/>
        <s v="AM-06 - STAINLESS STEEL BOTTLE 750ML SG805 "/>
        <s v="STEEL LUNCH BOX 3 LAYER "/>
        <s v="KL326D-9S STAINLESS STEEL GRATER WITH HANDLE "/>
        <s v="KWB-600F STAINLESS STEEL SPORTS BOTTLE "/>
        <s v="KWP-1000B SS OIL POT 900ML"/>
        <s v="6862 STEEL RECTANGLE CONTAINER LARGE "/>
        <s v="6581 STEEL ROUND CONTAINER MEDIUM "/>
        <s v="6901 STEEL RECTANGLE CONTAINER "/>
        <s v="6857 STEEL ROUND CONTAINER "/>
        <s v="6527 STEEL LUNCH BOX "/>
        <s v="8505 STEEL LUNCH BOX 3 LAYER "/>
        <s v="SS410-A SS SCRUBBER 3 PCS SET "/>
        <s v="SS410-B SS SCRUBBER 3 PCS SET "/>
        <s v="SB-01 - STAINLESS STEEL SPORTS BOTTLE 750ML SG-702 "/>
        <s v="NP-21 - STAINLESS STEEL SPORTS BOTTLE 650ML S115"/>
        <s v="6561 STEEL LUNCH BOX "/>
        <s v="OKS-4156 -STEEL SCRUBBER 6PCS SET "/>
        <s v="NP-20 - STAINLESS STEEL SPORTS BOTTLE 750ML S-308-C6 "/>
        <s v="NP-21 - STAINLESS STEEL SPORTS BOTTLE 650ML S115 "/>
        <s v="BCLR-3 - STAINLESS STEEL SPORTS BOTTLE 750ML SG705-1 "/>
        <s v="WB-750 - STAINLESS STEEL SPORTS BOTTLE 750ML SG902 "/>
        <s v="8001-2 STEEL SCRUBBER 2 PCS SET -"/>
        <s v="8504 STEEL LUNCH BOX 2 LAYER "/>
        <s v="KL32D-9S STAINLESS STEEL GRATER WITH HANDLE "/>
        <s v="SB-12 STEEL TEA STRAINER BIG"/>
        <s v="STAINLESS STEEL GRATER WITH HANDLE DS-25 "/>
        <s v="SL-01 - STAINLESS STEEL COLA BOTTLE 750ML SK750 "/>
        <s v="SL-01 -STAINLESS STEEL COLA BOTTLE 750ML SK750 "/>
        <s v="SB-01-STAINLESS STEEL SPORTS BOTTLE 750ML SG-702 "/>
        <s v="AM-06 STAINLESS STEEL BOTTLE 750ML SG805"/>
        <s v="NP-21 STAINLESS STEEL SPORTS BOTTLE 650ML S115"/>
        <s v="STAINLEES STEEL SPORTS BOTTLE 750ML SG-702"/>
        <s v="SL-01 STAINLESS STEEL COLA BOTTLE 750ML SK750"/>
        <s v="STILL SCRUBBER 2 PCS SET "/>
        <s v="KWP-1000B SS OIL POT 900 ML "/>
        <s v="NP-55 STEEL TEA STRAINER"/>
        <s v="STAINLESS STEEL COLA BOTTLE 750ML SK-750 "/>
        <s v="KWP-600B SS OIL POT 600ML"/>
        <s v="RYX-02-020 MILD STEEL MULTI FUNCTION CLOTH STAND"/>
        <s v="SS410 SS SCRUBBER 3PCS SET"/>
        <s v="DS-25 STAINLESS STEEL GRATER WITH HANDLE"/>
        <s v="6900 STEEL LUNCH BOX "/>
        <s v="KWP-1000B SSOIL POT 900 ML "/>
        <s v="6578 STEEL RECTANGLE CONTAINER BIG"/>
        <s v="6901 STEEL RECTANGLE CONTAINER"/>
        <s v="6862 STEEL RECTANGLE CONTAINER LARGE"/>
        <s v="8505 STEEL LUNCH BOX 3 LAYER"/>
        <s v="SL-89 STEEL HANGER WITH HOOK "/>
        <s v="AM-253 STEEL KITCHEN TURNER"/>
        <s v="MILD STEEL MULTI FUNCTION CLOTH STAND - RYX-02-020 "/>
        <s v="SS OIL POT 900ML-KWP-1000B"/>
        <s v="STAINLESS STEEL SPORTS BOTTLE 650ML S115 NP-21 "/>
        <s v="AM-06-STAINLESS STEEL BOTTLE 750ML SG805 "/>
        <s v="STAINLESS STEEL COLABOTTLE 750ML SK750 SL-01 "/>
        <s v="SB-01STAINLESS STEEL SPORTS BOTTLE 750ML SG-702 "/>
        <s v="OKS-4156 STEEL SCRUBBER 6 PCS SET "/>
        <s v="SB-12 STEEL TEA STRAINER BIG - SB-12 "/>
        <s v="NP-19 STEEL SALT BOTTLE"/>
        <s v="NP-003 - STEEL ZHARA "/>
        <s v="STEEL SCRUBBER 2 PCS SET-8001-2 "/>
        <s v="6587 STEEL LUNCH BOX SMALL "/>
        <s v="6856 STEEL ROUND CONTAINER "/>
        <s v="6857 STEEL ROUNDCONTAINER"/>
        <s v="KWB-600F STAINLESS STEEL SPORTS BOTTLE"/>
        <s v="SS410 SS SCRUBBER 3 PCS SET"/>
        <s v="2628 HOUSEHOLD STEEL HOOK 3 PCS SET"/>
        <s v="KWP-1000B SS OIL POT 900ML "/>
        <s v="6581 STEEL ROUND CONTAINER MEDIUM"/>
        <s v="6856 STEEL ROUND CONTAINER"/>
        <s v="6527 STEEL LUNCH BOX"/>
        <s v="STAINLESS STEEL SPORTS BOTTLE - KWB-600F "/>
        <s v="8001-2 STEEL SCRUBBER 2 PCS SET"/>
        <s v="STEEL SCRUBBER 6PCS SET - OKS-4156 "/>
        <s v="STAINLESS STEEL SPORTS BOTTLE 750ML SG-702 SB-01 "/>
        <s v="SL-01 - STAINLESS STEELCOLA BOTTLE 750MLSK750 "/>
        <s v="KL326D-9S STAINLESS STEEL GRATER WITH HANDLE"/>
        <s v="KL324H-9S STAINLESS STEEL GRATER WITH HANDLE"/>
        <s v="RS-02 STEEL HAND BLENDER "/>
        <s v="8505 STEEL LUNCH BOX 3LAYER "/>
        <s v="RYX-02-021A MILD STEEL MULTI FUNCTION CLOTH STAND - "/>
        <s v="RYX-02-020 MILD STEEL MULTI FUNCTION CLOTH STAND - "/>
        <s v="STAINLESS STEEL GRATER WITH HANDLE - KL324H-9S "/>
        <s v="STEEL HANGER WITH HOOK SL-89 "/>
        <s v="8504 STEEL LUNCH BOX 2 LAYER"/>
        <s v="6578 STEEL RECTANGLE CONTAINER BIG "/>
        <s v="NP-003 STEEL ZHARA "/>
        <s v="STEEL ZHARA - NP-003 "/>
        <s v="SL-01 STAINLESS STEEL COLABOTTLE 750ML SK750"/>
        <s v="STEEL HAND BLENDER RS-02 "/>
        <s v="STEEL ZARA - NP-003 "/>
        <s v="KWP-600B SS OIL POT 600ML "/>
        <s v="NP-21 STAINLESS STEELSPORTS BOTTLE 650ML S115 "/>
        <s v="2628 HOUSEHOLD STEEL HOOK 3PCS SET "/>
        <s v="KL326D-9S STAINLESS STEEL GRATER WITH HANDLE HEXA "/>
        <s v="8001-2STEEL SCRUBBER 2 PCS SET "/>
        <s v="OKS-4156 STEEL SCRUBBER 6PCS SET"/>
        <s v="2628 HOUSEHOLD STEEL HOOK 3PCS SET"/>
        <s v="DS-25 - STAINLESS STEEL GRATER WITH HANDLE "/>
        <s v="STEEL TEA STRAINER NP-55 "/>
        <s v="STEEL KITCHEN TURNER ITEM NO-AM-253 "/>
        <s v="STEEL ROUND CONTAINER MEDIUM - 6581 "/>
        <s v="STEEL LUNCH BOX 2 LAYER - 8504 "/>
        <s v="SS SCRUBBER 3 PCS SET - SS410 "/>
        <s v="STEEL TEA STRAINER BIG -SB-12 "/>
        <s v="STEEL TEA STRAINER BIG SB-12 "/>
        <s v="STEEL TEA STRAINER BIG-SB-12 "/>
        <s v="STEEL ZHARA-NP003 "/>
        <s v="STEEL SALT BOTTLE - NP-19 "/>
        <s v="STEEL HAND BLENDER - RS-02 "/>
        <s v="STEEL TEA STRAINER - NP-55 "/>
        <s v="STEEL TEA STRAINER BIG - SB-12 "/>
        <s v="STEEL LUNCH BOX 3 LAYER - 8505 "/>
        <s v="STEEL LUNCH BOX - 6561 "/>
        <s v="STEEL TOWEL HANGER - AM-280 "/>
        <s v="MILD STEEL MULTI FUNCTION CLOTH STAND - RYX-02-021A"/>
        <s v="STAINLESS STEEL COLA BOTTLE 750ML SK750 SL-01 "/>
        <s v="STAINLESS STEEL BOTTLE 750ML SG805 AM-06 "/>
        <s v="STEEL SALT BOTTLE ITEM NO-NP-19"/>
        <s v="HOUSEHOLD STEEL HOOK 3 PCS SET -2628 "/>
        <s v="MILD STEEL MULTI FUNCTION CLOTH STAND RYX-02-020 "/>
        <s v="MILD STEEL MULTI FUNCTION CLOTH STAND RYX-02-021A "/>
        <s v="STEEL SALT BOTTLE ITEM NO-NP-19 "/>
        <s v="STEEL HAND BLENDER ITEM NO-RS-02 "/>
        <s v="STEEL LUNCH BOX ITEM NO-6561 "/>
        <s v="STEEL ROUND CONTAINER MEDIUM ITEM NO-6581 "/>
        <s v="STEEL ROUND CONTAINER ITEM NO-6856 "/>
        <s v="STEEL RECTANGLE CONTAINER ITEM NO-6901 "/>
        <s v="STEEL LEMON SQUEEZER -AM-217 "/>
        <s v="STEEL SCRUBBER 2 PCS SET -8001-2 "/>
        <s v="STEEL ZHARA ITEM NO-NP-003 "/>
        <s v="STEEL SALT BOTTLE NP-19 "/>
        <s v="STEEL SCRUBBER 2 PCS SET - 8001-2 "/>
        <s v="FAMILY CLOTH RACK 3 LAYERS 03-027I "/>
        <s v="SS OIL POT 900ML - KWP-1000B "/>
        <s v="STEEL HANGER WITH HOOK -SM1168 "/>
        <s v="STEEL KITCHEN CADDLE ITEM NO-AM-254 "/>
        <s v="SS OIL POT 600ML - KWP-600B "/>
        <s v="RS-02 - STEEL HAND BLENDER "/>
        <s v="MP-202 - STAINLESS STEEL SPORTS BOTTLE KOOU 750ML "/>
        <s v="STEEL LUNCH BOX SMALL - 6587 "/>
        <s v="STEEL LUNCH BOX 3LAYER - 8505 "/>
        <s v="STEEL RECTANGLE CONTAINER BIG - 6578 "/>
        <s v="STEEL RECTANGLE CONTAINER LARGE - 6862 "/>
        <s v="STAINLESS STEEL SPORTS BOTTLE KOOU 750ML MP-202 "/>
        <s v="STEEL ZHARA NP-003 "/>
        <s v="STEEL SCRUBBER 6 PCS SET - OKS-4156 "/>
        <s v="STAINLESS STEEL GRATER WITH HANDLE HEXA - KL326D-9S "/>
        <s v="FAMILY CLOTH RACK 3LAYERS [MADE UP OF MILD STEEL] - 03-027I "/>
        <s v="MILD STEEL MULTI FUNCTION CLOTH STAND - RYX-02-021A "/>
        <s v="KW-830 STAINLESS STEEL SPORT BOTTLE 1000ML "/>
        <s v="STAINLESS STEEL SPORTS BOTTLE 650ML S115 - NP-21 "/>
        <s v="STAINLESS STEEL SPORTS BOTTLE 750ML S-308-C6 - NP-20 "/>
        <s v="HOUSEHOLD STEEL HOOK 3 PCS SET - 2628 "/>
        <s v="STEEL KITCHEN CADDLE - AM-254 "/>
        <s v="STEEL KITCHEN TURNER - AM-253 "/>
        <s v="SS SCRUBBER 3 PCS SET - "/>
        <s v="STAINLESS STEEL GRATER WITH HANDLE - KL3241-8S "/>
        <s v="STEEL TEA STRAINER BIG"/>
        <s v="STAINLESS STEEL SPORTS BOTTLE 750ML SG-702 - SB-01 "/>
        <s v="STEEL ZHARA"/>
        <s v="STEEL SCRUBBER 2PCS SET - 8001-2 "/>
        <s v="STEEL HANGER WITH HOOK ITEM NO. SM1168 "/>
        <s v="STEEL ZHARA-NP-"/>
        <s v="STEEL HAND BLENDER-"/>
        <s v="STAINLESS STEEL GRATER WITH HANDLE - DS-25 "/>
        <s v="STAINLESS STEEL COLA BOTTLE 750ML SK750 - SL-01 "/>
        <s v="STEEL KITCHEN CADDLE AM-254 "/>
        <s v="STEEL KITCHEN TURNER AM-253 "/>
        <s v="STAINLESS STEEL BOTTLE 750ML SG805-AM-06 "/>
        <s v="STEEL SPOON HOLDER ROUND MP-96 "/>
        <s v="STEEL ZHARA-NP-003 "/>
        <s v="KWP-1000B SS OIL POT 1000ML "/>
        <e v="#VALUE!"/>
        <s v="STAINLESS STEEL SPORTS BOTTLE KOOU 750ML-MP-202 "/>
        <s v="STEEL PIZZA CUTTER "/>
        <s v="STAINLESS STEEL SPORTS BOTTLE 750ML SG-702 -SB-01 "/>
        <s v="STEEL ZARA "/>
        <s v="MILD STEEL MUTLI FUNCTION CLOTH STAND "/>
        <s v="STEEL ZHARA -NP-003 "/>
        <s v="STEEL SPOON HOLDER ROUND -MP-96 "/>
        <s v="STEEL TEA STRAINER -NP-55 "/>
        <s v="STEEL LUNCH BOX-6900"/>
        <s v="STAINLESS STEEL SPORTS BOTTLE 750ML S-308-C6-NP-20 "/>
        <s v="HOUSEHOLD STEEL HOOK 3 PCS SET"/>
        <s v="STAINLESS STEEL SPORTS BOTTLE 750ML SG-702-SB-01"/>
        <s v="STAINLESS STEEL SPORTS BOTTLE KOOU 750ML-MP-202"/>
        <s v="03-027I FAMILY CLOTH RACK 3LAYERS "/>
        <s v="STEEL SALT BOTTLE -NP-19 "/>
        <s v="STAINLESS STEEL COLA BOTTLE 750ML SK750-SL-01"/>
        <s v="STEEL ZHARA-NP-003"/>
        <s v="STEEL HAND BLENDER-RS-02 "/>
        <s v="STAINLESS STEEL SPORTS BOTTLE 650ML S115-NP-21 "/>
        <s v="KWP-600P SS OIL POT 600ML "/>
        <s v="STAINLESS STEEL SPORTS BOTTLE 800ML SB-10"/>
        <s v="STAINLESS STEEL SPORTS BOTTLE 750ML SG-127 -SB-09 "/>
        <s v="STAINLESS STEEL SPORTS BOTTLE 650ML S115 -NP-21"/>
        <s v="STEEL LUNCH BOX 2 LAYER 8504 "/>
        <s v="STEEL LUNCH BOX 6900 "/>
        <s v="STEEL LUNCH BOX 6527 "/>
        <s v="STAINLESS STEEL SPORTS BOTTLE KWB-600F"/>
        <s v="STEEL RECTANGLE CONTAINER- 6901"/>
        <s v="SS SCRUBBER 3PCS SET-SS410 "/>
        <s v="STAINLESS STEEL SPORTS BOTTLE 750ML S-308-C6-NP-20"/>
        <s v="STEEL LUNCH BOX-6527 "/>
        <s v="STEEL LUNCH BOX-6561 "/>
        <s v="STAINLESS STEEL SPORT BOTTLE 1000ML "/>
        <s v="STEEL HANGER WITH HOOK-SL-89 "/>
        <s v="STEEL ROUND CONTAINER -6856"/>
        <s v="STEEL ROUND CONTAINER -6857"/>
        <s v="STEEL ROUND CONTAINER MEDIUM-6581 "/>
        <s v="STEEL LUNCH BOX BIG-6588"/>
        <s v="STEEL LUNCH BOX SMALL-6587 "/>
        <s v="STEEL RECTANGLE CONTAINER MEDIUM-6577"/>
        <s v="STEEL RECTANGLE CONTAINER BIG-6578"/>
        <s v="HOUSEHOLD STEEL HOOK 3 PCS SET-2628"/>
        <s v="STEEL LUNCH BOX 2 LAYER-8504 "/>
        <s v="RYX-02-021A-13 MILD STEEL MULTI FUNCTION CLOTH STAND "/>
        <s v="STAINLESS STEEL SPORTS BOTTLE 750ML S-308-C6 -NP-20 "/>
        <s v="STAINLESS STEEL GRATER WITH HANDLE-DS-25 "/>
        <s v="STAINLESS STEEL GRATER WITH HANDLE-KL324H-9S "/>
        <s v="STEEL SPOON HOLDER ROUND-MP-96"/>
        <s v="STAINLESS STEEL GRATER WITH HANDLE SMALL -KL321RB-S"/>
        <s v="STAINLESS STEEL GRATER WITH HANDLE HEXA-KL326D-9S"/>
        <s v="STAINLESS STEEL GRATER WITH HANDLE-KL3241-8S"/>
        <s v="STAINLESS STEEL GRATER WITH HANDLE BIG -KL321R-S"/>
        <s v="STAINLESS STEEL SPORT BOTTLE 750ML "/>
        <s v="STEEL LEMON SQUEEZER-AM-217 "/>
        <s v="STEEL TEA STRAINER-NP-55"/>
        <s v="STAINLESS STEEL SPORT BOTTLE 1000 ML "/>
        <s v="STEEL GLASS CANISTER 3PCS SET -NP-20 "/>
        <s v="STEEL LUNCH BOX MEDIUM 6577 -AM-179 "/>
        <s v="STEEL LUNCH BOX RECTANGLE 6576 -AM-170 "/>
        <s v="STEEL LUNCH BOX 6016-3 -AM-192 "/>
        <s v="STEEL LUNCH BOX MINI 001 -AM-169 "/>
        <s v="STEEL LUNCH BOX 6576-AM-180 "/>
        <s v="STEEL LUNCH BOX 6581 -AM-181 "/>
        <s v="STEEL ROUND CONTAINER-6857 "/>
        <s v="STEEL ROUND CONTAINER-6856 "/>
        <s v="STEEL ZHARA WAN-MP-263 "/>
        <s v="STEEL MULTI GRATER AND SLICER-RS-04 "/>
        <s v="STEEL MULTI GRATER AND SLICER -RS-04 "/>
        <s v="STEEL TEA STRAINER-NP-55 "/>
        <s v="STEEL RECTANGLE CONTAINER LARGE-6862 "/>
        <s v="STEEL SCRUBBER 2 PCS-SET-SS430 "/>
        <s v="STEEL TEA STRAINER -NP-55"/>
        <s v="SS OIL POT 1000ML "/>
        <s v="STEEL LUNCH BOX 3LAYER -8505 "/>
        <s v="STEEL PIZZA CUTTER-RJ-388 "/>
        <s v="STAINLESS STEEL GRATER WITH HANDLE-KL324I-8S"/>
        <s v="STAINLESS STEEL GRATER WITH HANDLE HEXA -KL326D-9S"/>
        <s v="STAINLESS STEEL GRATER WITH HANDLE-KL324H-9S"/>
        <s v="STAINLESS STEEL GRATER WITH HANDLE-KL324I-9S"/>
        <s v="STAINLESS STEEL GRATER WITH HANDLE-KL324P-3S"/>
        <s v="STAINLESS STEEL GRATER WITH HANDLE SMALL-KL321R-S"/>
        <s v="STAINLESS STEEL GRATER WITH HANDLE BIG-KL321RB-S"/>
        <s v="STEEL ROUND CONTAINER BIG-6582 "/>
        <s v="STEEL LUNCH BOX-6900 "/>
        <s v="STEEL SPOON HOLDER ROUND- MP-96 "/>
        <s v="STEEL RECTANGLE CONTAINER MEDIUM-6577 "/>
        <s v="STAINLESS STEEL SPORTS BOTTLE 750ML SG-901-A-19 "/>
        <s v="STAINLESS STEEL BOTTLE 750ML SG805-AM-6 "/>
        <s v="STEEL ZHARA-AM-60 "/>
        <s v="STEEL LUNCH BOX 6862 -AM-22 "/>
        <s v="STEEL LUNCH BOX 2652 -AM-20 "/>
        <s v="STEEL LUNCH BOX 6861 -AM-21 "/>
        <s v="STEEL LUNCH BOX 2651-AM-19 "/>
        <s v="SS SCOURER 3 PCS SET "/>
        <s v="STEEL ZHARA-RS-07 "/>
        <s v="STEEL LUNCH BOX 3LAYER -8505"/>
        <s v="STEEL MULTI GRATER AND SLICER-RS-04"/>
        <s v="STEEL MULTI PEELER-RS-03"/>
        <s v="STEEL WATER JUG-6311"/>
        <s v="STEEL RECTANGLE CONTAINER MEDIUM-6861 "/>
        <s v="STEEL ROUND CONTAINER 730ML-6858 "/>
        <s v="STEEL SPOON HOLDER ROUND-MP-96 "/>
        <s v="STEEL PEELER-MP-196 "/>
        <s v="STEEL MULTI PEELER-RS-01 "/>
        <s v="STAINLESS STEEL BOTTLE 750ML SG805-AM-6"/>
        <s v="HOUSE HOLD STEEL HOOK 6 PCS SET -GN-09 "/>
        <s v="STEEL SALT BOTTLE-NP-19 "/>
        <s v="STEEL GLASS CANISTER 3PCS SET-NP-20 "/>
        <s v="STAINLESS STEEL COLA BOTTLE 750 ML SK750-SL-01 "/>
        <s v="STEEL PEELER -MP-196 "/>
        <s v="SM1168 - STEEL HANGER WITH HOOK "/>
        <s v="STAINLESS STEEL SPORTS BOTTLE 650ML "/>
        <s v="KWB-600F STAINLESS STEEL SPORTS BOTTLE. "/>
        <s v="STEEL SCRUBBER 3PCS SET-DR-2"/>
        <s v="STAINLESS STEEL WATER BOTTLE 750ML SB-08 "/>
        <s v="STEEL SCRUBBER 3 PCS SET-GN-15 "/>
        <s v="STEEL LUNCH BOX 2 LAYER-8504"/>
        <s v="STEEL LUNCH BOX 3LAYER-8505 "/>
        <s v="STEEL LUNCH BOX -6561"/>
        <s v="STAINLESS STEEL SPORTS BOTTLE 750ML SG-702-SB-01 "/>
        <s v="STEEL CONTAINER -GN-30 "/>
        <s v="KWP-1000B- SS OIL POT 1000ML "/>
        <s v="KWP-600B- SS OIL POT 600ML "/>
        <s v="STEEL LUNCH BOX -6900"/>
        <s v="STEEL ZHARA -NP-003"/>
        <s v="STEEL LUNCH BOX -6527 "/>
        <s v="STEEL LUNCH BOX -6561 "/>
        <s v="STEEL SCRUBBER-SS430 "/>
        <s v="STAINLESS STEEL SPORTS BOTTLE 750ML-AM-06"/>
        <s v="STEEL SCRUBBER-DR-1 "/>
        <s v="STEEL WALL HANGER HOOK-SL-89 "/>
        <s v="STEEL CONTAINER-GN-32 "/>
        <s v="STAINLESS STEEL SPORTS BOTTLE 600ML S115-NP-21 "/>
        <s v="STAINLESS STEEL COLA BOTTLE 750ML SK750-SL-01 "/>
        <s v="STEEL CONTAINER-GN-30 "/>
        <s v="STEEL HOOK 5 PCS SET-GN-08 "/>
        <s v="STAINLESS STEEL SPORTS BOTTLE 750ML -MP-201"/>
        <s v="STEEL SCRUBBER 2PCS SET-GN-15 "/>
        <s v="STEEL HOOK 6 PCS SET -GN-09 "/>
        <s v="STEEL SCRUBBER 6PCS SET-GN-16 "/>
        <s v="STAINLESS STEEL SPORTS BOTTLE 750ML -MP-202"/>
        <s v="STEEL HOOK 5 PCS SET-GN-07 "/>
        <s v="STEEL SCRUBBER -ANG-537 "/>
        <s v="STEEL HOOK 3 PCS SET-2628"/>
        <s v="8001-1PCS - STEEL SCRUBBER "/>
        <s v="STEEL STRAW 3PCS SET -SB-9 "/>
        <s v="STAINLESS STEEL GAMES BOTTLE 750ML S117-750 SB-08 "/>
        <s v="STAINLESS STEEL COCA BOTTLE 750ML SK750 SL-01 "/>
        <s v="STEEL LUNCH BOX-SB-13 "/>
        <s v="STEEL LUNCH BOX 2 LAYER-SB-14 "/>
        <s v="STEEL PIZZA CUTTER -RJ-388 "/>
        <s v="STEEL LUNCH BOX 2 LAYERS-8504"/>
        <s v="STEEL ZHARA- NP-003 "/>
        <s v="STEEL ZHARA WAN -MP-263 "/>
        <s v="STEEL TEA STRAINER- NP-55 "/>
        <s v="STEEL LUNCH BOX 2LAYERS-8504 "/>
        <s v="STAINLESS STEEL GRATER WITH HANDLE -DS-25 "/>
        <s v="STEEL HOOK 4PCS SET-SL-172 "/>
        <s v="STEEL LUNCH BOX 2LAYER-8504 "/>
        <s v="STEEL SCRUBBER -ANG537 "/>
        <s v="STEEL LUNCH BOX 3 LAYER -8505 "/>
        <s v="STEEL CONTAINER ROUND-6857"/>
        <s v="STEEL LUNCH BOX -6111"/>
        <s v="STEEL LUNCH BOX -6950"/>
        <s v="KIDS STEEL BOWL-HLG00020-2 "/>
        <s v="KIDS STEEL BOWL -HLG0001-2 "/>
        <s v="STEEL HOOK 3PCS SET-2628 "/>
        <s v="STEEL GARLIC CRUSHER-SL-159 "/>
        <s v="STEEL WALL HANGER HOOK -SL-89 "/>
        <s v="STAINLESS STEEL COLA BOTTLE 750ML SK750 -SL-01 "/>
        <s v="STEEL SCRUBBER-GS21 "/>
        <s v="STEEL ZHARA-NP-003-NP-003 "/>
        <s v="STEEL PEELER-MP-196"/>
        <s v="STEEL CONTAINER ROUND-6856"/>
        <s v="STEEL ROUND CONTAINER 730ML-LF-8 "/>
        <s v="STEEL ROUND CONTAINER 420ML-LF-9"/>
        <s v="STEEL HOOK -LF-35 "/>
        <s v="STEEL SCRUBBER-SL-55"/>
        <s v="STEEL CONTAINER ROUND-6856 "/>
        <s v="STEEL LUNCH BOX ROUND-9568"/>
        <s v="STEEL LUNCH BOX -6527"/>
        <s v="03-0271 FAMILY CLOTH RACK 3LAYERS "/>
        <s v="STEEL MESAURING SPOON 4 PC SET -SJ-05 "/>
        <s v="MILD STEEL MULTI FUNCTION CLOTH STAND-RYX-02-021A "/>
        <s v="STEEL LUNCH BOX RECTANGLE-9707 "/>
        <s v="STEEL LUNCH BOX 3 LAYER-6505 "/>
        <s v="STEEL LUNCH BOX ROUND- 9568 "/>
        <s v="STEEL LUNCH BOX 2 LAYER-6504"/>
        <s v="STEEL HOOK 3PCS-RJ-409 "/>
        <s v="STEEL HOOK 3PCS -RJ-409 "/>
        <s v="STEEL WALLNUT CRACKER -SL-145 "/>
        <s v="STEEL LUNCH BOX -SL-104 "/>
        <s v="STEEL HOOK 3 PCS SET-RM2628 "/>
        <s v="STEEL PIZZA CUTTER-RJ-388"/>
        <s v="STEEL JAR - SALT &amp; PEPPER-MP-009 "/>
        <s v="STAINESS STEEL COLA BOTTLE -SL-07 "/>
        <s v="STEEL ZHARA -NP-03 "/>
        <s v="STAINLESS STEELSPORTS BOTTLE 750ML S-308-C6 -NP-20 "/>
        <s v="STEEL GRATER -ST-4 "/>
        <s v="STEEL BBQ SKEWER 12 PCS-NP-007 "/>
        <s v="STEEL GRATER-ST-4 "/>
        <s v="STEEL SCRUBBER 3PCS SET-ANGW11 "/>
        <s v="STAINLESS STEEL SPORTS BOTTLE 750ML S-308-C6- NP-21 "/>
        <s v="STAINLESS STEEL SPORTS BOTTLE 750ML S-308-C6-NP-AB39 "/>
        <s v="STAINLESS STEEL SPORTS BOTTLE 600ML S115 -NP-21"/>
        <s v="STEEL JAR - SALT &amp; PEPPER -MP-009 "/>
        <s v="STEEL ZHARA-NP-03"/>
        <s v="STEEL SCRUBBER -SL-55 "/>
        <s v="TEA LIGHT CANDLE HOLDER ROUND-SL-51 "/>
        <s v="TEA LIGHT CANDLE HOLDER -MP-289 "/>
        <s v="MULTI FUNCTION CLOTH STAND-RYX-02-021A"/>
        <s v="STEEL ZHARA-NP-03 "/>
        <s v="STEEL CORNER STAND -MP-103 "/>
        <s v="STEEL WOOL SCRUBBER -PR-12 "/>
        <s v="FAMILY CLOTH RACK-HW 03-026 "/>
        <s v="FAMILY CLOTH RACK 3LAYERS -03-027I "/>
        <s v="STAINESS STEEL COLA BOTTLE 750ML SK750-SL-01 "/>
        <s v="STAINLESS STEEL GRATER WITH HANDLE -DS-25"/>
        <s v="STEEL PILLER-MP-196 "/>
        <s v="STEEL SCRUBBER -ANG-537"/>
        <s v="STEEL TEA STAINER-NP-54 "/>
        <s v="STEEL TEA STAINER 304 -MP-290"/>
        <s v="STEEL TEA STAINER -NP-55 "/>
        <s v="STEEL GRATER 4 SIDE-GR40275 "/>
        <s v="STEEL CAKE MOULD CH302322-MP-10 "/>
        <s v="STAINLESS STEEL CAKE MOULD -MK-145 "/>
        <s v="STAINLESS STEEL SPORTS BOTTLE 750ML S308-C6 -AB39 "/>
        <s v="STEEL BBQ SKEWER 12PCS-NP- 007 "/>
        <s v="STEEL LUNCH BOX 3 LAYER-6505"/>
        <s v="STAINLESS STEEL SPORTS BOTTLE 750ML S-308-C6-AB-39"/>
        <s v="STAINLESS STEEL SPORTS BOTTLE 750ML S308-C6-AB-39"/>
        <s v="STEEL EGG BEATER -MP-217 "/>
        <s v="STEEL CORNER STAND-MP-103 "/>
        <s v="STEEL CORNER STAND- MP-103 "/>
        <s v="SS OIL POT 1000ML-KWP-1000B "/>
        <s v="SS OIL POT 600ML-KWP-600B "/>
        <s v="STEEL LUNCH BOX-6531"/>
        <s v="STEEL SCRUBBER 3 PCS SET-ANGW11 "/>
        <s v="STEEL SCRUBBER-AISI430 "/>
        <s v="STEEL PIZZA CUTTER- RJ-388 "/>
        <s v="STEEL TEA STAINER-NP-55 "/>
        <s v="STAINLESS STEEL SPORTS BOTTLE 600ML S-115 -NP-21"/>
      </sharedItems>
    </cacheField>
    <cacheField name="Extracted Qty" numFmtId="0">
      <sharedItems containsMixedTypes="1" containsNumber="1" containsInteger="1" minValue="240" maxValue="336000"/>
    </cacheField>
    <cacheField name="Extracted Unit" numFmtId="0">
      <sharedItems/>
    </cacheField>
    <cacheField name="Extracted Unit Price USD" numFmtId="0">
      <sharedItems containsMixedTypes="1" containsNumber="1" minValue="7.2999999999999995E-2" maxValue="101"/>
    </cacheField>
    <cacheField name="Extracted Currency" numFmtId="0">
      <sharedItems/>
    </cacheField>
    <cacheField name="Grand Total INR" numFmtId="0">
      <sharedItems containsSemiMixedTypes="0" containsString="0" containsNumber="1" minValue="2339.9499999999998" maxValue="18162417.149999999"/>
    </cacheField>
    <cacheField name="Year" numFmtId="0">
      <sharedItems containsSemiMixedTypes="0" containsString="0" containsNumber="1" containsInteger="1" minValue="2017" maxValue="2025"/>
    </cacheField>
    <cacheField name="HSN Description" numFmtId="14">
      <sharedItems/>
    </cacheField>
    <cacheField name="Main Category" numFmtId="0">
      <sharedItems/>
    </cacheField>
    <cacheField name="Sub Category" numFmtId="0">
      <sharedItems/>
    </cacheField>
    <cacheField name="With Duty" numFmtId="0">
      <sharedItems containsSemiMixedTypes="0" containsString="0" containsNumber="1" minValue="0" maxValue="901.88499999999999"/>
    </cacheField>
    <cacheField name="Value%" numFmtId="10">
      <sharedItems containsSemiMixedTypes="0" containsString="0" containsNumber="1" minValue="0" maxValue="0.43960715357040464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ubeena ismail" refreshedDate="45979.036748611114" createdVersion="3" refreshedVersion="3" minRefreshableVersion="3" recordCount="2079">
  <cacheSource type="worksheet">
    <worksheetSource ref="A1:AD2080" sheet="Cleaned Data"/>
  </cacheSource>
  <cacheFields count="30">
    <cacheField name="PORT CODE" numFmtId="0">
      <sharedItems/>
    </cacheField>
    <cacheField name="DATE" numFmtId="14">
      <sharedItems containsSemiMixedTypes="0" containsNonDate="0" containsDate="1" containsString="0" minDate="2017-01-13T00:00:00" maxDate="2025-10-29T00:00:00"/>
    </cacheField>
    <cacheField name="IEC" numFmtId="0">
      <sharedItems containsSemiMixedTypes="0" containsString="0" containsNumber="1" containsInteger="1" minValue="301049751" maxValue="301049751"/>
    </cacheField>
    <cacheField name="HS CODE" numFmtId="0">
      <sharedItems containsSemiMixedTypes="0" containsString="0" containsNumber="1" containsInteger="1" minValue="73231000" maxValue="73239990" count="3">
        <n v="73239990"/>
        <n v="73231000"/>
        <n v="73239390"/>
      </sharedItems>
    </cacheField>
    <cacheField name="GOODS DESCRIPTION" numFmtId="0">
      <sharedItems/>
    </cacheField>
    <cacheField name="Master category" numFmtId="0">
      <sharedItems containsSemiMixedTypes="0" containsString="0" containsNumber="1" containsInteger="1" minValue="0" maxValue="0"/>
    </cacheField>
    <cacheField name="Model Name" numFmtId="0">
      <sharedItems containsSemiMixedTypes="0" containsString="0" containsNumber="1" containsInteger="1" minValue="0" maxValue="0"/>
    </cacheField>
    <cacheField name="Model Number" numFmtId="0">
      <sharedItems containsSemiMixedTypes="0" containsString="0" containsNumber="1" containsInteger="1" minValue="0" maxValue="0"/>
    </cacheField>
    <cacheField name="Capacity" numFmtId="0">
      <sharedItems containsSemiMixedTypes="0" containsString="0" containsNumber="1" containsInteger="1" minValue="0" maxValue="0"/>
    </cacheField>
    <cacheField name="Qty" numFmtId="0">
      <sharedItems containsSemiMixedTypes="0" containsString="0" containsNumber="1" containsInteger="1" minValue="0" maxValue="0"/>
    </cacheField>
    <cacheField name="Unit of measure" numFmtId="0">
      <sharedItems containsSemiMixedTypes="0" containsString="0" containsNumber="1" containsInteger="1" minValue="0" maxValue="0"/>
    </cacheField>
    <cacheField name="Price" numFmtId="0">
      <sharedItems containsSemiMixedTypes="0" containsString="0" containsNumber="1" containsInteger="1" minValue="0" maxValue="0"/>
    </cacheField>
    <cacheField name="Unit of measure2" numFmtId="0">
      <sharedItems containsSemiMixedTypes="0" containsString="0" containsNumber="1" containsInteger="1" minValue="0" maxValue="0"/>
    </cacheField>
    <cacheField name="QUANTITY" numFmtId="0">
      <sharedItems containsSemiMixedTypes="0" containsString="0" containsNumber="1" minValue="7.7" maxValue="319248"/>
    </cacheField>
    <cacheField name="UNIT" numFmtId="0">
      <sharedItems/>
    </cacheField>
    <cacheField name="UNIT PRICE_INR" numFmtId="0">
      <sharedItems containsSemiMixedTypes="0" containsString="0" containsNumber="1" minValue="4.7127486479999998" maxValue="3708.39"/>
    </cacheField>
    <cacheField name="TOTAL VALUE_INR" numFmtId="0">
      <sharedItems containsSemiMixedTypes="0" containsString="0" containsNumber="1" minValue="1882.25" maxValue="13292167.15"/>
    </cacheField>
    <cacheField name="UNIT PRICE_USD" numFmtId="0">
      <sharedItems containsSemiMixedTypes="0" containsString="0" containsNumber="1" minValue="6.7811676000000001E-2" maxValue="53.243216080000003"/>
    </cacheField>
    <cacheField name="TOTAL VALUE_USD" numFmtId="0">
      <sharedItems containsSemiMixedTypes="0" containsString="0" containsNumber="1" minValue="26.196938070000002" maxValue="159569.83369999999"/>
    </cacheField>
    <cacheField name="DUTY PAID_INR" numFmtId="0">
      <sharedItems containsSemiMixedTypes="0" containsString="0" containsNumber="1" minValue="0" maxValue="4870250"/>
    </cacheField>
    <cacheField name="Extracted Model Name" numFmtId="0">
      <sharedItems/>
    </cacheField>
    <cacheField name="Extracted Qty" numFmtId="0">
      <sharedItems containsMixedTypes="1" containsNumber="1" containsInteger="1" minValue="240" maxValue="336000"/>
    </cacheField>
    <cacheField name="Extracted Unit" numFmtId="0">
      <sharedItems/>
    </cacheField>
    <cacheField name="Extracted Unit Price USD" numFmtId="0">
      <sharedItems containsMixedTypes="1" containsNumber="1" minValue="7.2999999999999995E-2" maxValue="101"/>
    </cacheField>
    <cacheField name="Extracted Currency" numFmtId="0">
      <sharedItems/>
    </cacheField>
    <cacheField name="Grand Total INR" numFmtId="0">
      <sharedItems containsSemiMixedTypes="0" containsString="0" containsNumber="1" minValue="2339.9499999999998" maxValue="18162417.149999999"/>
    </cacheField>
    <cacheField name="Year" numFmtId="0">
      <sharedItems containsSemiMixedTypes="0" containsString="0" containsNumber="1" containsInteger="1" minValue="2017" maxValue="2025" count="9">
        <n v="2025"/>
        <n v="2024"/>
        <n v="2023"/>
        <n v="2022"/>
        <n v="2021"/>
        <n v="2020"/>
        <n v="2019"/>
        <n v="2018"/>
        <n v="2017"/>
      </sharedItems>
    </cacheField>
    <cacheField name="HSN Description" numFmtId="14">
      <sharedItems/>
    </cacheField>
    <cacheField name="Main Category" numFmtId="0">
      <sharedItems/>
    </cacheField>
    <cacheField name="Sub Category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79">
  <r>
    <x v="0"/>
    <d v="2025-10-28T00:00:00"/>
    <x v="0"/>
    <x v="0"/>
    <s v="TH5170 STEEL CUTLERY HOLDER (QTY:600 PCS/USD 2.03 PER PCS) TH5170 STEEL CUTLERY HOLDER (QTY:600 PCS/USD 2.03 PER PCS)"/>
    <n v="0"/>
    <n v="0"/>
    <n v="0"/>
    <n v="0"/>
    <n v="0"/>
    <n v="0"/>
    <n v="0"/>
    <n v="0"/>
    <n v="290"/>
    <s v="KGS"/>
    <n v="401.72531029999999"/>
    <n v="116500.34"/>
    <n v="4.5290339380000004"/>
    <n v="1313.419842"/>
    <n v="32736.6"/>
    <x v="0"/>
    <n v="600"/>
    <s v="PCS"/>
    <n v="2.0299999999999998"/>
    <s v="USD"/>
    <n v="149236.94"/>
    <n v="2025"/>
    <s v="Table, kitchen or other household articles of iron or steel"/>
    <s v="Steel Products"/>
    <s v="Cutlery Holder"/>
    <n v="112.8848275862069"/>
    <n v="0.28100003828315007"/>
  </r>
  <r>
    <x v="0"/>
    <d v="2025-10-28T00:00:00"/>
    <x v="0"/>
    <x v="1"/>
    <s v="8001-2 STEEL SCRUBBER 2PCS SET (QTY: 336000 SETS/USD 0.139 PER SETS)8001-2 STEEL SCRUBBER 2PCS SET (QTY: 336000 SETS/USD 0.139 P"/>
    <n v="0"/>
    <n v="0"/>
    <n v="0"/>
    <n v="0"/>
    <n v="0"/>
    <n v="0"/>
    <n v="0"/>
    <n v="0"/>
    <n v="9800"/>
    <s v="KGS"/>
    <n v="440.60221840000003"/>
    <n v="4317901.74"/>
    <n v="4.9673305340000002"/>
    <n v="48679.839229999998"/>
    <n v="1898149.5"/>
    <x v="1"/>
    <s v=""/>
    <s v="336000 SETS"/>
    <n v="0.13900000000000001"/>
    <s v="USD"/>
    <n v="6216051.2400000002"/>
    <n v="2025"/>
    <s v="Steel Scrubbers"/>
    <s v="Steel Products"/>
    <s v="Scrubber"/>
    <n v="193.68872448979593"/>
    <n v="0.43959997570486631"/>
  </r>
  <r>
    <x v="0"/>
    <d v="2025-10-23T00:00:00"/>
    <x v="0"/>
    <x v="0"/>
    <s v="MILD STEEL MULTI FUNCTION CLOTH STAND (RYX-02-020) (QTY: 1,232 PCS/CNY:101 PER PCS)MILD STEEL MULTI FUNCTION CLOTH STAND (RYX-02-020) (QTY: 1,2"/>
    <n v="0"/>
    <n v="0"/>
    <n v="0"/>
    <n v="0"/>
    <n v="0"/>
    <n v="0"/>
    <n v="0"/>
    <n v="0"/>
    <n v="4004"/>
    <s v="KGS"/>
    <n v="408.89366380000001"/>
    <n v="1637210.23"/>
    <n v="4.609849649"/>
    <n v="18457.83799"/>
    <n v="460056"/>
    <x v="2"/>
    <s v=""/>
    <s v="1,232 PCS"/>
    <n v="101"/>
    <s v="CNY"/>
    <n v="2097266.23"/>
    <n v="2025"/>
    <s v="Table, kitchen or other household articles of iron or steel"/>
    <s v="Steel Products"/>
    <s v="Cloth Stand"/>
    <n v="114.8991008991009"/>
    <n v="0.28099995441636105"/>
  </r>
  <r>
    <x v="0"/>
    <d v="2025-10-13T00:00:00"/>
    <x v="0"/>
    <x v="0"/>
    <s v="SB-12 STEEL TEA STRAINER BIG (QTY 6336 PCS/USD 0.973 PER PCS)SB-12 STEEL TEA STRAINER BIG (QTY 6336 PCS/USD 0.973 PER PCS"/>
    <n v="0"/>
    <n v="0"/>
    <n v="0"/>
    <n v="0"/>
    <n v="0"/>
    <n v="0"/>
    <n v="0"/>
    <n v="0"/>
    <n v="1548.8"/>
    <s v="KGS"/>
    <n v="378.45784479999998"/>
    <n v="586155.51"/>
    <n v="4.2191510010000002"/>
    <n v="6534.6210700000001"/>
    <n v="164709.70000000001"/>
    <x v="3"/>
    <n v="6336"/>
    <e v="#VALUE!"/>
    <n v="0.97299999999999998"/>
    <s v="USD"/>
    <n v="750865.21"/>
    <n v="2025"/>
    <s v="Table, kitchen or other household articles of iron or steel"/>
    <s v="Steel Products"/>
    <s v="Misc"/>
    <n v="106.34665547520662"/>
    <n v="0.28100000288319393"/>
  </r>
  <r>
    <x v="0"/>
    <d v="2025-10-13T00:00:00"/>
    <x v="0"/>
    <x v="0"/>
    <s v="SB-12 STEEL TEA STRAINER BIG (QTY 43038 PCS/USD 0.9718 PER PCS)SB-12 STEEL TEA STRAINER BIG (QTY 43038 PCS/USD 0.9718 PER P"/>
    <n v="0"/>
    <n v="0"/>
    <n v="0"/>
    <n v="0"/>
    <n v="0"/>
    <n v="0"/>
    <n v="0"/>
    <n v="0"/>
    <n v="10042.200000000001"/>
    <s v="KGS"/>
    <n v="399.7396746"/>
    <n v="4014265.76"/>
    <n v="4.4564066279999999"/>
    <n v="44752.126640000002"/>
    <n v="1128008.7"/>
    <x v="3"/>
    <n v="43038"/>
    <e v="#VALUE!"/>
    <n v="0.9718"/>
    <s v="USD"/>
    <n v="5142274.46"/>
    <n v="2025"/>
    <s v="Table, kitchen or other household articles of iron or steel"/>
    <s v="Steel Products"/>
    <s v="Misc"/>
    <n v="112.32685069008782"/>
    <n v="0.28100000534095182"/>
  </r>
  <r>
    <x v="0"/>
    <d v="2025-10-08T00:00:00"/>
    <x v="0"/>
    <x v="0"/>
    <s v="STEEL HANGER WITH HOOK (SL-89) (QTY:70056 PCS/CNY:7.45 PER PCS)STEEL HANGER WITH HOOK (SL-89) (QTY:70056 PCS/:7.45"/>
    <n v="0"/>
    <n v="0"/>
    <n v="0"/>
    <n v="0"/>
    <n v="0"/>
    <n v="0"/>
    <n v="0"/>
    <n v="0"/>
    <n v="15568"/>
    <s v="KGS"/>
    <n v="432.1581764"/>
    <n v="6727838.4900000002"/>
    <n v="4.8178169049999999"/>
    <n v="75003.773579999994"/>
    <n v="1890522.7"/>
    <x v="4"/>
    <n v="70056"/>
    <s v="PCS"/>
    <n v="7.45"/>
    <s v="CNY"/>
    <n v="8618361.1899999995"/>
    <n v="2025"/>
    <s v="Table, kitchen or other household articles of iron or steel"/>
    <s v="Steel Products"/>
    <s v="Misc"/>
    <n v="121.43645298047277"/>
    <n v="0.28100001253151363"/>
  </r>
  <r>
    <x v="0"/>
    <d v="2025-10-06T00:00:00"/>
    <x v="0"/>
    <x v="0"/>
    <s v="STEEL HANGER 10PCS SET (AM-969) (QTY: 480 SET/USD 0.819 PERSET)STEEL HANGER 10PCS SET (AM-969) (QTY: 480 SET/USD 0.819 PER"/>
    <n v="0"/>
    <n v="0"/>
    <n v="0"/>
    <n v="0"/>
    <n v="0"/>
    <n v="0"/>
    <n v="0"/>
    <n v="0"/>
    <n v="380"/>
    <s v="KGS"/>
    <n v="100.4420789"/>
    <n v="38167.99"/>
    <n v="1.1197556179999999"/>
    <n v="425.50713489999998"/>
    <n v="10725.3"/>
    <x v="5"/>
    <s v=""/>
    <s v="480 SET"/>
    <n v="0.81899999999999995"/>
    <s v="USD"/>
    <n v="48893.289999999994"/>
    <n v="2025"/>
    <s v="Table, kitchen or other household articles of iron or steel"/>
    <s v="Steel Products"/>
    <s v="Misc"/>
    <n v="28.224473684210526"/>
    <n v="0.28100248401867639"/>
  </r>
  <r>
    <x v="0"/>
    <d v="2025-10-01T00:00:00"/>
    <x v="0"/>
    <x v="0"/>
    <s v="AM-967 STEEL FRUIT BASKET (QTY 400 PCS/USD 1.031 PER PCS) AM-967 STEEL FRUIT BASKET (QTY 400 PCS/USD 1.031 PER PCS)"/>
    <n v="0"/>
    <n v="0"/>
    <n v="0"/>
    <n v="0"/>
    <n v="0"/>
    <n v="0"/>
    <n v="0"/>
    <n v="0"/>
    <n v="460"/>
    <s v="KGS"/>
    <n v="85.377826089999999"/>
    <n v="39273.800000000003"/>
    <n v="0.96092094640000003"/>
    <n v="442.02363530000002"/>
    <n v="11036"/>
    <x v="6"/>
    <n v="400"/>
    <e v="#VALUE!"/>
    <n v="1.0309999999999999"/>
    <s v="USD"/>
    <n v="50309.8"/>
    <n v="2025"/>
    <s v="Table, kitchen or other household articles of iron or steel"/>
    <s v="Steel Products"/>
    <s v="Misc"/>
    <n v="23.991304347826087"/>
    <n v="0.28100158375303635"/>
  </r>
  <r>
    <x v="0"/>
    <d v="2025-10-01T00:00:00"/>
    <x v="0"/>
    <x v="0"/>
    <s v="AM-966 STEEL FRUIT BASKET (QTY 400 PCS/USD 1.017 PER PCS) AM-966 STEEL FRUIT BASKET (QTY 400 PCS/USD 1.017 PER PCS)"/>
    <n v="0"/>
    <n v="0"/>
    <n v="0"/>
    <n v="0"/>
    <n v="0"/>
    <n v="0"/>
    <n v="0"/>
    <n v="0"/>
    <n v="310"/>
    <s v="KGS"/>
    <n v="124.9693226"/>
    <n v="38740.49"/>
    <n v="1.4065202320000001"/>
    <n v="436.02127180000002"/>
    <n v="10886.1"/>
    <x v="7"/>
    <n v="400"/>
    <e v="#VALUE!"/>
    <n v="1.0169999999999999"/>
    <s v="USD"/>
    <n v="49626.59"/>
    <n v="2025"/>
    <s v="Table, kitchen or other household articles of iron or steel"/>
    <s v="Steel Products"/>
    <s v="Misc"/>
    <n v="35.116451612903226"/>
    <n v="0.28100057588326843"/>
  </r>
  <r>
    <x v="0"/>
    <d v="2025-10-01T00:00:00"/>
    <x v="0"/>
    <x v="0"/>
    <s v="AM-965 STEEL SPOON &amp; FORK HOLDER (QTY 480 PCS/USD 0.734 PERPCS)AM-965 STEEL SPOON &amp; FORK HOLDER (QTY 480 PCS/USD 0.734 PER"/>
    <n v="0"/>
    <n v="0"/>
    <n v="0"/>
    <n v="0"/>
    <n v="0"/>
    <n v="0"/>
    <n v="0"/>
    <n v="0"/>
    <n v="168"/>
    <s v="KGS"/>
    <n v="199.7157143"/>
    <n v="33552.239999999998"/>
    <n v="2.2477851919999998"/>
    <n v="377.62791220000003"/>
    <n v="9428.1"/>
    <x v="8"/>
    <n v="480"/>
    <e v="#VALUE!"/>
    <n v="0.73399999999999999"/>
    <s v="USD"/>
    <n v="42980.34"/>
    <n v="2025"/>
    <s v="Table, kitchen or other household articles of iron or steel"/>
    <s v="Steel Products"/>
    <s v="Holder"/>
    <n v="56.119642857142857"/>
    <n v="0.28099763234883873"/>
  </r>
  <r>
    <x v="0"/>
    <d v="2025-10-01T00:00:00"/>
    <x v="0"/>
    <x v="1"/>
    <s v="8001-2 STEEL SCRUBBER 2 PCS SET (QTY 336000 SETS/USD 0.139 PER SETS)8001-2 STEEL SCRUBBER 2 PCS SET (QTY 336000 SETS/USD 0.139 P"/>
    <n v="0"/>
    <n v="0"/>
    <n v="0"/>
    <n v="0"/>
    <n v="0"/>
    <n v="0"/>
    <n v="0"/>
    <n v="0"/>
    <n v="9800"/>
    <s v="KGS"/>
    <n v="456.12538979999999"/>
    <n v="4470028.82"/>
    <n v="5.1336566100000001"/>
    <n v="50309.834779999997"/>
    <n v="1965024.7"/>
    <x v="9"/>
    <n v="336000"/>
    <e v="#VALUE!"/>
    <n v="0.13900000000000001"/>
    <s v="USD"/>
    <n v="6435053.5200000005"/>
    <n v="2025"/>
    <s v="Steel Scrubbers"/>
    <s v="Steel Products"/>
    <s v="Scrubber"/>
    <n v="200.51272448979591"/>
    <n v="0.43960000687422857"/>
  </r>
  <r>
    <x v="0"/>
    <d v="2025-09-27T00:00:00"/>
    <x v="0"/>
    <x v="1"/>
    <s v="OKS-4156 STEEL SCRUBBER 6PCS SET (QTY: 93360 PCS /USD 0.228PER PCS)OKS-4156 STEEL SCRUBBER 6PCS SET (QTY: 93360 PCS /USD 0.228"/>
    <n v="0"/>
    <n v="0"/>
    <n v="0"/>
    <n v="0"/>
    <n v="0"/>
    <n v="0"/>
    <n v="0"/>
    <n v="0"/>
    <n v="7496.03"/>
    <s v="KGS"/>
    <n v="263.57137840000001"/>
    <n v="1975738.96"/>
    <n v="2.9664758409999998"/>
    <n v="22236.7919"/>
    <n v="868534.9"/>
    <x v="10"/>
    <s v=""/>
    <s v="93360 PCS"/>
    <n v="0.22800000000000001"/>
    <s v="USD"/>
    <n v="2844273.86"/>
    <n v="2025"/>
    <s v="Steel Scrubbers"/>
    <s v="Steel Products"/>
    <s v="Scrubber"/>
    <n v="115.86598506142586"/>
    <n v="0.43960002691853584"/>
  </r>
  <r>
    <x v="0"/>
    <d v="2025-09-27T00:00:00"/>
    <x v="0"/>
    <x v="1"/>
    <s v="8001-2 STEEL SCRUBBER 2PCS SET (QTY: 168000 SETS/USD 0.139 PER SETS)8001-2 STEEL SCRUBBER 2PCS SET (QTY: 168000 SETS/USD 0.139 P"/>
    <n v="0"/>
    <n v="0"/>
    <n v="0"/>
    <n v="0"/>
    <n v="0"/>
    <n v="0"/>
    <n v="0"/>
    <n v="0"/>
    <n v="4900"/>
    <s v="KGS"/>
    <n v="442.07293670000001"/>
    <n v="2166157.39"/>
    <n v="4.9754973180000004"/>
    <n v="24379.936860000002"/>
    <n v="952242.8"/>
    <x v="1"/>
    <s v=""/>
    <s v="168000 SETS"/>
    <n v="0.13900000000000001"/>
    <s v="USD"/>
    <n v="3118400.1900000004"/>
    <n v="2025"/>
    <s v="Steel Scrubbers"/>
    <s v="Steel Products"/>
    <s v="Scrubber"/>
    <n v="194.33526530612247"/>
    <n v="0.43960000524246301"/>
  </r>
  <r>
    <x v="0"/>
    <d v="2025-09-24T00:00:00"/>
    <x v="0"/>
    <x v="0"/>
    <s v="AM-321 STEEL DRAINER (QTY:28752 PCS/USD 0.7050 PER PCS) AM-321 STEEL DRAINER (QTY:28752 PCS/USD 0.7050 PER PCS)"/>
    <n v="0"/>
    <n v="0"/>
    <n v="0"/>
    <n v="0"/>
    <n v="0"/>
    <n v="0"/>
    <n v="0"/>
    <n v="0"/>
    <n v="3953.4"/>
    <s v="KGS"/>
    <n v="492.73196990000002"/>
    <n v="1947966.57"/>
    <n v="5.5456608889999996"/>
    <n v="21924.215759999999"/>
    <n v="547378.6"/>
    <x v="11"/>
    <n v="28752"/>
    <s v="PCS"/>
    <n v="0.70499999999999996"/>
    <s v="USD"/>
    <n v="2495345.17"/>
    <n v="2025"/>
    <s v="Table, kitchen or other household articles of iron or steel"/>
    <s v="Steel Products"/>
    <s v="Misc"/>
    <n v="138.4576819952446"/>
    <n v="0.28099999683259447"/>
  </r>
  <r>
    <x v="0"/>
    <d v="2025-09-24T00:00:00"/>
    <x v="0"/>
    <x v="0"/>
    <s v="HOUSEHOLD STEEL HOOK 3PCS SET (2628) (QTY: 166608 SET/USD 0.36 PER SET)HOUSEHOLD STEEL HOOK 3PCS SET (2628) (QTY: 166608 SET/USD 0."/>
    <n v="0"/>
    <n v="0"/>
    <n v="0"/>
    <n v="0"/>
    <n v="0"/>
    <n v="0"/>
    <n v="0"/>
    <n v="0"/>
    <n v="5646.16"/>
    <s v="KGS"/>
    <n v="971.5058004"/>
    <n v="5485277.1900000004"/>
    <n v="10.934223980000001"/>
    <n v="61736.378049999999"/>
    <n v="1541362.8"/>
    <x v="12"/>
    <s v=""/>
    <s v="166608 SET"/>
    <n v="0.36"/>
    <s v="USD"/>
    <n v="7026639.9900000002"/>
    <n v="2025"/>
    <s v="Table, kitchen or other household articles of iron or steel"/>
    <s v="Steel Products"/>
    <s v="Misc"/>
    <n v="272.99311390396304"/>
    <n v="0.28099998352134326"/>
  </r>
  <r>
    <x v="0"/>
    <d v="2025-09-24T00:00:00"/>
    <x v="0"/>
    <x v="0"/>
    <s v="NP-55 STEEL TEA STRAINER (QTY:50400 PCS/USD 0.2710 PER PCS) NP-55 STEEL TEA STRAINER (QTY:50400 PCS/USD 0.2710 PER PCS)"/>
    <n v="0"/>
    <n v="0"/>
    <n v="0"/>
    <n v="0"/>
    <n v="0"/>
    <n v="0"/>
    <n v="0"/>
    <n v="0"/>
    <n v="2310"/>
    <s v="KGS"/>
    <n v="568.21425539999996"/>
    <n v="1312574.93"/>
    <n v="6.3952082770000001"/>
    <n v="14772.931119999999"/>
    <n v="368833.6"/>
    <x v="13"/>
    <n v="50400"/>
    <s v="PCS"/>
    <n v="0.27100000000000002"/>
    <s v="USD"/>
    <n v="1681408.5299999998"/>
    <n v="2025"/>
    <s v="Table, kitchen or other household articles of iron or steel"/>
    <s v="Steel Products"/>
    <s v="Misc"/>
    <n v="159.6682251082251"/>
    <n v="0.2810000340323428"/>
  </r>
  <r>
    <x v="0"/>
    <d v="2025-09-24T00:00:00"/>
    <x v="0"/>
    <x v="0"/>
    <s v="HOUSEHOLD STEEL HOOK 3PCS SET (3888) (QTY:55,296 SET/USD:0.24 PER SET)HOUSEHOLD STEEL HOOK 3PCS SET (3888) (QTY:55,296 SET/USD:0.2"/>
    <n v="0"/>
    <n v="0"/>
    <n v="0"/>
    <n v="0"/>
    <n v="0"/>
    <n v="0"/>
    <n v="0"/>
    <n v="0"/>
    <n v="1843.2"/>
    <s v="KGS"/>
    <n v="689.90430230000004"/>
    <n v="1271631.6100000001"/>
    <n v="7.7648205099999998"/>
    <n v="14312.11716"/>
    <n v="357328.4"/>
    <x v="12"/>
    <n v="55296"/>
    <s v="SET"/>
    <s v=""/>
    <s v="USD"/>
    <n v="1628960.0100000002"/>
    <n v="2025"/>
    <s v="Table, kitchen or other household articles of iron or steel"/>
    <s v="Steel Products"/>
    <s v="Misc"/>
    <n v="193.86306423611111"/>
    <n v="0.2809999351934952"/>
  </r>
  <r>
    <x v="0"/>
    <d v="2025-09-24T00:00:00"/>
    <x v="0"/>
    <x v="0"/>
    <s v="SB-12 STEEL TEA STRAINER BIG (QTY:1026 PCS/USD 0.9770 PER PCS)SB-12 STEEL TEA STRAINER BIG (QTY:1026 PCS/USD 0.9770 PER PC"/>
    <n v="0"/>
    <n v="0"/>
    <n v="0"/>
    <n v="0"/>
    <n v="0"/>
    <n v="0"/>
    <n v="0"/>
    <n v="0"/>
    <n v="250.8"/>
    <s v="KGS"/>
    <n v="384.0942584"/>
    <n v="96330.84"/>
    <n v="4.3229516979999998"/>
    <n v="1084.1962860000001"/>
    <n v="27069"/>
    <x v="3"/>
    <n v="1026"/>
    <s v="PCS"/>
    <n v="0.97699999999999998"/>
    <s v="USD"/>
    <n v="123399.84"/>
    <n v="2025"/>
    <s v="Table, kitchen or other household articles of iron or steel"/>
    <s v="Steel Products"/>
    <s v="Misc"/>
    <n v="107.93062200956938"/>
    <n v="0.28100035253507599"/>
  </r>
  <r>
    <x v="0"/>
    <d v="2025-09-24T00:00:00"/>
    <x v="0"/>
    <x v="0"/>
    <s v="HOUSEHOLD STEEL HOOK 3 PCS SET (2628) (QTY:432 SET/USD:0.360PER SET)HOUSEHOLD STEEL HOOK 3 PCS SET (2628) (QTY:432 SET/USD:0.360"/>
    <n v="0"/>
    <n v="0"/>
    <n v="0"/>
    <n v="0"/>
    <n v="0"/>
    <n v="0"/>
    <n v="0"/>
    <n v="0"/>
    <n v="14.64"/>
    <s v="KGS"/>
    <n v="987.67759560000002"/>
    <n v="14459.6"/>
    <n v="11.116236300000001"/>
    <n v="162.74169950000001"/>
    <n v="4063.1"/>
    <x v="14"/>
    <n v="432"/>
    <s v="SET"/>
    <s v=""/>
    <s v="USD"/>
    <n v="18522.7"/>
    <n v="2025"/>
    <s v="Table, kitchen or other household articles of iron or steel"/>
    <s v="Steel Products"/>
    <s v="Misc"/>
    <n v="277.53415300546447"/>
    <n v="0.28099670806937949"/>
  </r>
  <r>
    <x v="0"/>
    <d v="2025-09-23T00:00:00"/>
    <x v="0"/>
    <x v="0"/>
    <s v="MILD STEEL MULTI FUNCTION CLOTH STAND (RYX-02-020) (QTY: 1232 PCS/CNY 101 PER PCS)MILD STEEL MULTI FUNCTION CLOTH STAND (RYX-02-020) (QTY: 123"/>
    <n v="0"/>
    <n v="0"/>
    <n v="0"/>
    <n v="0"/>
    <n v="0"/>
    <n v="0"/>
    <n v="0"/>
    <n v="0"/>
    <n v="4004"/>
    <s v="KGS"/>
    <n v="434.33413339999998"/>
    <n v="1739073.87"/>
    <n v="4.8883976740000001"/>
    <n v="19573.14429"/>
    <n v="488679.8"/>
    <x v="2"/>
    <s v=""/>
    <s v="1232 PCS"/>
    <s v=""/>
    <s v="CNY"/>
    <n v="2227753.67"/>
    <n v="2025"/>
    <s v="Table, kitchen or other household articles of iron or steel"/>
    <s v="Steel Products"/>
    <s v="Cloth Stand"/>
    <n v="122.0479020979021"/>
    <n v="0.28100002445554539"/>
  </r>
  <r>
    <x v="0"/>
    <d v="2025-09-23T00:00:00"/>
    <x v="0"/>
    <x v="0"/>
    <s v="H2740 STEEL CUTLERY HOLDER (QTY:24960 PCS/ USD 1.46 PER PCS) H2740 STEEL CUTLERY HOLDER (QTY:24960 PCS/ USD 1.46 PER PCS)"/>
    <n v="0"/>
    <n v="0"/>
    <n v="0"/>
    <n v="0"/>
    <n v="0"/>
    <n v="0"/>
    <n v="0"/>
    <n v="0"/>
    <n v="9776"/>
    <s v="KGS"/>
    <n v="347.60346670000001"/>
    <n v="3398171.49"/>
    <n v="3.912250609"/>
    <n v="38246.161959999998"/>
    <n v="954886.2"/>
    <x v="15"/>
    <n v="24960"/>
    <s v="PCS"/>
    <n v="1.46"/>
    <s v="USD"/>
    <n v="4353057.6900000004"/>
    <n v="2025"/>
    <s v="Table, kitchen or other household articles of iron or steel"/>
    <s v="Steel Products"/>
    <s v="Cutlery Holder"/>
    <n v="97.676575286415712"/>
    <n v="0.28100000332826047"/>
  </r>
  <r>
    <x v="0"/>
    <d v="2025-09-23T00:00:00"/>
    <x v="0"/>
    <x v="0"/>
    <s v="H2740 STEEL CUTLERY HOLDER (QTY:24960 PCS/ USD 1.46 PER PCS)H2740 STEEL CUTLERY HOLDER (QTY:24960 PCS/ USD 1.46 PER PCS"/>
    <n v="0"/>
    <n v="0"/>
    <n v="0"/>
    <n v="0"/>
    <n v="0"/>
    <n v="0"/>
    <n v="0"/>
    <n v="0"/>
    <n v="9776"/>
    <s v="KGS"/>
    <n v="347.6034186"/>
    <n v="3398171.02"/>
    <n v="3.9122500680000001"/>
    <n v="38246.156669999997"/>
    <n v="954886"/>
    <x v="15"/>
    <n v="24960"/>
    <s v="PCS"/>
    <n v="1.46"/>
    <s v="USD"/>
    <n v="4353057.0199999996"/>
    <n v="2025"/>
    <s v="Table, kitchen or other household articles of iron or steel"/>
    <s v="Steel Products"/>
    <s v="Cutlery Holder"/>
    <n v="97.676554828150572"/>
    <n v="0.28099998333809578"/>
  </r>
  <r>
    <x v="0"/>
    <d v="2025-09-20T00:00:00"/>
    <x v="0"/>
    <x v="0"/>
    <s v="HOUSEHOLD STEEL HOOK 3PCS SET (3888) (QTY:153600 SET/USD:0.24 PER SET)HOUSEHOLD STEEL HOOK 3PCS SET (3888) (QTY:153600 SET/USD:0.2"/>
    <n v="0"/>
    <n v="0"/>
    <n v="0"/>
    <n v="0"/>
    <n v="0"/>
    <n v="0"/>
    <n v="0"/>
    <n v="0"/>
    <n v="5120"/>
    <s v="KGS"/>
    <n v="660.84275390000005"/>
    <n v="3383514.9"/>
    <n v="7.4377349910000001"/>
    <n v="38081.203150000001"/>
    <n v="1239719.8999999999"/>
    <x v="12"/>
    <n v="153600"/>
    <s v="SET"/>
    <s v=""/>
    <s v="USD"/>
    <n v="4623234.8"/>
    <n v="2025"/>
    <s v="Table, kitchen or other household articles of iron or steel"/>
    <s v="Steel Products"/>
    <s v="Misc"/>
    <n v="242.13279296874998"/>
    <n v="0.36640001201117806"/>
  </r>
  <r>
    <x v="0"/>
    <d v="2025-09-10T00:00:00"/>
    <x v="0"/>
    <x v="0"/>
    <s v="MILD STEEL MULTI FUNCTION CLOTH STAND (RYX-02-020) (QTY:1,232 PCS/CNY:101.00 PER PCS)MILD STEEL MULTI FUNCTION CLOTH STAND (RYX-02-020) (QTY:1,23"/>
    <n v="0"/>
    <n v="0"/>
    <n v="0"/>
    <n v="0"/>
    <n v="0"/>
    <n v="0"/>
    <n v="0"/>
    <n v="0"/>
    <n v="4004"/>
    <s v="KGS"/>
    <n v="427.85099650000001"/>
    <n v="1713115.39"/>
    <n v="4.8073145669999997"/>
    <n v="19248.487529999999"/>
    <n v="627685.5"/>
    <x v="2"/>
    <n v="1232"/>
    <s v="PCS"/>
    <n v="101"/>
    <s v="CNY"/>
    <n v="2340800.8899999997"/>
    <n v="2025"/>
    <s v="Table, kitchen or other household articles of iron or steel"/>
    <s v="Steel Products"/>
    <s v="Cloth Stand"/>
    <n v="156.7646103896104"/>
    <n v="0.36640001231907676"/>
  </r>
  <r>
    <x v="0"/>
    <d v="2025-09-09T00:00:00"/>
    <x v="0"/>
    <x v="0"/>
    <s v="STEEL BASKET BIG (SY-845-4) (QTY:800 PCS/USD:0.9710 PER PCS) STEEL BASKET BIG (SY-845-4) (QTY:800 PCS/USD:0.9710 PER PCS)"/>
    <n v="0"/>
    <n v="0"/>
    <n v="0"/>
    <n v="0"/>
    <n v="0"/>
    <n v="0"/>
    <n v="0"/>
    <n v="0"/>
    <n v="150"/>
    <s v="KGS"/>
    <n v="499.2998"/>
    <n v="74894.97"/>
    <n v="5.6101101120000001"/>
    <n v="841.51651690000006"/>
    <n v="27441.5"/>
    <x v="16"/>
    <n v="800"/>
    <s v="PCS"/>
    <s v=""/>
    <s v="USD"/>
    <n v="102336.47"/>
    <n v="2025"/>
    <s v="Table, kitchen or other household articles of iron or steel"/>
    <s v="Steel Products"/>
    <s v="Misc"/>
    <n v="182.94333333333333"/>
    <n v="0.36639977290864795"/>
  </r>
  <r>
    <x v="0"/>
    <d v="2025-09-05T00:00:00"/>
    <x v="0"/>
    <x v="0"/>
    <s v="MILD STEEL MULTI FUNCTION CLOTH STAND (RYX-02-026-3S) (QTY:1696 PCS/CNY: 81.50 PER PCS)MILD STEEL MULTI FUNCTION CLOTH STAND (RYX-02-026-3S) (QTY"/>
    <n v="0"/>
    <n v="0"/>
    <n v="0"/>
    <n v="0"/>
    <n v="0"/>
    <n v="0"/>
    <n v="0"/>
    <n v="0"/>
    <n v="6614.4"/>
    <s v="KGS"/>
    <n v="308.04406299999999"/>
    <n v="2037526.65"/>
    <n v="3.4611692469999999"/>
    <n v="22893.557870000001"/>
    <n v="746549.7"/>
    <x v="2"/>
    <n v="1696"/>
    <s v="PCS"/>
    <n v="81.5"/>
    <s v="CNY"/>
    <n v="2784076.3499999996"/>
    <n v="2025"/>
    <s v="Table, kitchen or other household articles of iron or steel"/>
    <s v="Steel Products"/>
    <s v="Cloth Stand"/>
    <n v="112.86733490566037"/>
    <n v="0.36639996831452487"/>
  </r>
  <r>
    <x v="0"/>
    <d v="2025-09-02T00:00:00"/>
    <x v="0"/>
    <x v="0"/>
    <s v="SB-12 STEEL TEA STRAINER BIG (QTY:4842 PCS/USD 0.977 PER PCS)SB-12 STEEL TEA STRAINER BIG (QTY:4842 PCS/USD 0.977 PER PCS"/>
    <n v="0"/>
    <n v="0"/>
    <n v="0"/>
    <n v="0"/>
    <n v="0"/>
    <n v="0"/>
    <n v="0"/>
    <n v="0"/>
    <n v="1183.5999999999999"/>
    <s v="KGS"/>
    <n v="381.68436969999999"/>
    <n v="451761.62"/>
    <n v="4.3422567660000002"/>
    <n v="5139.4951080000001"/>
    <n v="165525.4"/>
    <x v="3"/>
    <n v="4842"/>
    <s v="PCS"/>
    <n v="0.97699999999999998"/>
    <s v="USD"/>
    <n v="617287.02"/>
    <n v="2025"/>
    <s v="Table, kitchen or other household articles of iron or steel"/>
    <s v="Steel Products"/>
    <s v="Misc"/>
    <n v="139.84910442717134"/>
    <n v="0.36639987256996287"/>
  </r>
  <r>
    <x v="0"/>
    <d v="2025-09-02T00:00:00"/>
    <x v="0"/>
    <x v="0"/>
    <s v="SY-845-4 STEEL BASKET BIG (QTY 37200 PCS/USD 0.9691 PER PCS) SY-845-4 STEEL BASKET BIG (QTY 37200 PCS/USD 0.9691 PER PCS)"/>
    <n v="0"/>
    <n v="0"/>
    <n v="0"/>
    <n v="0"/>
    <n v="0"/>
    <n v="0"/>
    <n v="0"/>
    <n v="0"/>
    <n v="6975"/>
    <s v="KGS"/>
    <n v="506.1900172"/>
    <n v="3530675.37"/>
    <n v="5.7587032669999996"/>
    <n v="40166.955289999998"/>
    <n v="1293639.5"/>
    <x v="17"/>
    <n v="37200"/>
    <e v="#VALUE!"/>
    <n v="0.96909999999999996"/>
    <s v="USD"/>
    <n v="4824314.87"/>
    <n v="2025"/>
    <s v="Table, kitchen or other household articles of iron or steel"/>
    <s v="Steel Products"/>
    <s v="Misc"/>
    <n v="185.46802867383514"/>
    <n v="0.36640001258456112"/>
  </r>
  <r>
    <x v="0"/>
    <d v="2025-09-02T00:00:00"/>
    <x v="0"/>
    <x v="0"/>
    <s v="NP-55 STEEL TEA STRAINER (QTY:50400 PCS/USD 0.270 PER PCS) NP-55 STEEL TEA STRAINER (QTY:50400 PCS/USD 0.270 PER PCS)"/>
    <n v="0"/>
    <n v="0"/>
    <n v="0"/>
    <n v="0"/>
    <n v="0"/>
    <n v="0"/>
    <n v="0"/>
    <n v="0"/>
    <n v="2310"/>
    <s v="KGS"/>
    <n v="562.56491340000002"/>
    <n v="1299524.95"/>
    <n v="6.4000558979999997"/>
    <n v="14784.12912"/>
    <n v="476146"/>
    <x v="13"/>
    <n v="50400"/>
    <s v="PCS"/>
    <n v="0.27"/>
    <s v="USD"/>
    <n v="1775670.95"/>
    <n v="2025"/>
    <s v="Table, kitchen or other household articles of iron or steel"/>
    <s v="Steel Products"/>
    <s v="Misc"/>
    <n v="206.12380952380951"/>
    <n v="0.36640004487793792"/>
  </r>
  <r>
    <x v="0"/>
    <d v="2025-09-02T00:00:00"/>
    <x v="0"/>
    <x v="0"/>
    <s v="AM-321 STEEL DRAINER (QTY:21648 PCS/USD 0.702 PER PCS) AM-321 STEEL DRAINER (QTY:21648 PCS/USD 0.702 PER PCS)"/>
    <n v="0"/>
    <n v="0"/>
    <n v="0"/>
    <n v="0"/>
    <n v="0"/>
    <n v="0"/>
    <n v="0"/>
    <n v="0"/>
    <n v="2976.6"/>
    <s v="KGS"/>
    <n v="487.5564066"/>
    <n v="1451260.4"/>
    <n v="5.5467167990000004"/>
    <n v="16510.357220000002"/>
    <n v="531741.80000000005"/>
    <x v="11"/>
    <n v="21648"/>
    <s v="PCS"/>
    <n v="0.70199999999999996"/>
    <s v="USD"/>
    <n v="1983002.2"/>
    <n v="2025"/>
    <s v="Table, kitchen or other household articles of iron or steel"/>
    <s v="Steel Products"/>
    <s v="Misc"/>
    <n v="178.64066384465499"/>
    <n v="0.36639999272356644"/>
  </r>
  <r>
    <x v="0"/>
    <d v="2025-08-30T00:00:00"/>
    <x v="0"/>
    <x v="0"/>
    <s v="STEEL SALT BOTTLE (NP-19) (QTY: 36180 PC/USD 0.446 PER PC) STEEL SALT BOTTLE (NP-19) (QTY: 36180 PC/USD 0.446 PER PC)"/>
    <n v="0"/>
    <n v="0"/>
    <n v="0"/>
    <n v="0"/>
    <n v="0"/>
    <n v="0"/>
    <n v="0"/>
    <n v="0"/>
    <n v="5628"/>
    <s v="KGS"/>
    <n v="271.19431059999999"/>
    <n v="1526281.58"/>
    <n v="3.0852595059999999"/>
    <n v="17363.840499999998"/>
    <n v="559229.5"/>
    <x v="18"/>
    <s v=""/>
    <s v="36180 PC"/>
    <n v="0.44600000000000001"/>
    <s v="USD"/>
    <n v="2085511.08"/>
    <n v="2025"/>
    <s v="Table, kitchen or other household articles of iron or steel"/>
    <s v="Steel Products"/>
    <s v="Misc"/>
    <n v="99.365582800284287"/>
    <n v="0.36639995353937244"/>
  </r>
  <r>
    <x v="0"/>
    <d v="2025-08-29T00:00:00"/>
    <x v="0"/>
    <x v="1"/>
    <s v="STEEL SCRUBBER 6PCS SET (OKS-4156) (QTY:98,400 SET/USD:0.228PER SET)STEEL SCRUBBER 6PCS SET (OKS-4156) (QTY:98,400 SET/USD:0.228"/>
    <n v="0"/>
    <n v="0"/>
    <n v="0"/>
    <n v="0"/>
    <n v="0"/>
    <n v="0"/>
    <n v="0"/>
    <n v="0"/>
    <n v="8856"/>
    <s v="KGS"/>
    <n v="242.06264569999999"/>
    <n v="2143706.79"/>
    <n v="2.7538412480000001"/>
    <n v="24388.018090000001"/>
    <n v="942373.5"/>
    <x v="19"/>
    <n v="98400"/>
    <s v="SET"/>
    <s v=""/>
    <s v="USD"/>
    <n v="3086080.29"/>
    <n v="2025"/>
    <s v="Steel Scrubbers"/>
    <s v="Steel Products"/>
    <s v="Scrubber"/>
    <n v="106.41073848238483"/>
    <n v="0.43959999772170333"/>
  </r>
  <r>
    <x v="0"/>
    <d v="2025-08-23T00:00:00"/>
    <x v="0"/>
    <x v="1"/>
    <s v="STEEL SCRUBBER (8001-12) (QTY:263520 PCS/USD:0.078 PER PCS) STEEL SCRUBBER (8001-12) (QTY:263520 PCS/USD:0.078 PER PCS)"/>
    <n v="0"/>
    <n v="0"/>
    <n v="0"/>
    <n v="0"/>
    <n v="0"/>
    <n v="0"/>
    <n v="0"/>
    <n v="0"/>
    <n v="4758"/>
    <s v="KGS"/>
    <n v="399.76610970000002"/>
    <n v="1902087.15"/>
    <n v="4.5479648429999999"/>
    <n v="21639.21672"/>
    <n v="836157.4"/>
    <x v="20"/>
    <n v="263520"/>
    <s v="PCS"/>
    <s v=""/>
    <s v="USD"/>
    <n v="2738244.55"/>
    <n v="2025"/>
    <s v="Steel Scrubbers"/>
    <s v="Steel Products"/>
    <s v="Scrubber"/>
    <n v="175.73715846994537"/>
    <n v="0.43959994156944915"/>
  </r>
  <r>
    <x v="0"/>
    <d v="2025-08-23T00:00:00"/>
    <x v="0"/>
    <x v="1"/>
    <s v="STEEL SCRUBBER 6 PCS SET (GT001) (QTY:1260 PCS/USD:0.238 PERPCS)STEEL SCRUBBER 6 PCS SET (GT001) (QTY:1260 PCS/USD:0.238 PER"/>
    <n v="0"/>
    <n v="0"/>
    <n v="0"/>
    <n v="0"/>
    <n v="0"/>
    <n v="0"/>
    <n v="0"/>
    <n v="0"/>
    <n v="180"/>
    <s v="KGS"/>
    <n v="154.16905560000001"/>
    <n v="27750.43"/>
    <n v="1.7539141700000001"/>
    <n v="315.7045506"/>
    <n v="12199.1"/>
    <x v="21"/>
    <n v="1260"/>
    <s v="PCS"/>
    <s v=""/>
    <s v="USD"/>
    <n v="39949.53"/>
    <n v="2025"/>
    <s v="Steel Scrubbers"/>
    <s v="Steel Products"/>
    <s v="Scrubber"/>
    <n v="67.772777777777776"/>
    <n v="0.43960039538126078"/>
  </r>
  <r>
    <x v="0"/>
    <d v="2025-08-20T00:00:00"/>
    <x v="0"/>
    <x v="0"/>
    <s v="STEEL SPRINKLER (AM-430) (QTY: 30072 PCS/USD 0.578 PER PCS) STEEL SPRINKLER (AM-430) (QTY: 30072 PCS/USD 0.578 PER PCS)"/>
    <n v="0"/>
    <n v="0"/>
    <n v="0"/>
    <n v="0"/>
    <n v="0"/>
    <n v="0"/>
    <n v="0"/>
    <n v="0"/>
    <n v="5012"/>
    <s v="KGS"/>
    <n v="326.07507379999998"/>
    <n v="1634288.27"/>
    <n v="3.6803055740000001"/>
    <n v="18445.69153"/>
    <n v="598803.30000000005"/>
    <x v="22"/>
    <s v=""/>
    <s v="30072 PCS"/>
    <n v="0.57799999999999996"/>
    <s v="USD"/>
    <n v="2233091.5700000003"/>
    <n v="2025"/>
    <s v="Table, kitchen or other household articles of iron or steel"/>
    <s v="Steel Products"/>
    <s v="Misc"/>
    <n v="119.4739225857941"/>
    <n v="0.36640004764887657"/>
  </r>
  <r>
    <x v="0"/>
    <d v="2025-08-20T00:00:00"/>
    <x v="0"/>
    <x v="0"/>
    <s v="STEEL SALT BOTTLE (NP-19) (QTY: 36000 PCS/USD 0.445 PER PCS) STEEL SALT BOTTLE (NP-19) (QTY: 36000 PCS/USD 0.445 PER PCS)"/>
    <n v="0"/>
    <n v="0"/>
    <n v="0"/>
    <n v="0"/>
    <n v="0"/>
    <n v="0"/>
    <n v="0"/>
    <n v="0"/>
    <n v="5600"/>
    <s v="KGS"/>
    <n v="268.97564290000003"/>
    <n v="1506263.6"/>
    <n v="3.03584247"/>
    <n v="17000.717830000001"/>
    <n v="551895"/>
    <x v="18"/>
    <s v=""/>
    <s v="36000 PCS"/>
    <n v="0.44500000000000001"/>
    <s v="USD"/>
    <n v="2058158.6"/>
    <n v="2025"/>
    <s v="Table, kitchen or other household articles of iron or steel"/>
    <s v="Steel Products"/>
    <s v="Misc"/>
    <n v="98.552678571428572"/>
    <n v="0.36640001125964933"/>
  </r>
  <r>
    <x v="0"/>
    <d v="2025-08-16T00:00:00"/>
    <x v="0"/>
    <x v="1"/>
    <s v="STEEL SCRUBBER 6PCS SET (OKS-4156) (QTY:98,400 SET/USD:0.228PER SET)STEEL SCRUBBER 6PCS SET (OKS-4156) (QTY:98,400 SET/USD:0.228"/>
    <n v="0"/>
    <n v="0"/>
    <n v="0"/>
    <n v="0"/>
    <n v="0"/>
    <n v="0"/>
    <n v="0"/>
    <n v="0"/>
    <n v="8856"/>
    <s v="KGS"/>
    <n v="235.98643630000001"/>
    <n v="2089895.88"/>
    <n v="2.6635037960000001"/>
    <n v="23587.98962"/>
    <n v="918718.2"/>
    <x v="19"/>
    <n v="98400"/>
    <s v="SET"/>
    <s v=""/>
    <s v="USD"/>
    <n v="3008614.08"/>
    <n v="2025"/>
    <s v="Steel Scrubbers"/>
    <s v="Steel Products"/>
    <s v="Scrubber"/>
    <n v="103.73963414634146"/>
    <n v="0.43959998619644153"/>
  </r>
  <r>
    <x v="0"/>
    <d v="2025-08-07T00:00:00"/>
    <x v="0"/>
    <x v="0"/>
    <s v="STEEL BASKET SQUARE (SY-845-6) (QTY: 4400 PCS/USD 0.702 PERPCS)STEEL BASKET SQUARE (SY-845-6) (QTY: 4400 PCS/USD 0.702 PER"/>
    <n v="0"/>
    <n v="0"/>
    <n v="0"/>
    <n v="0"/>
    <n v="0"/>
    <n v="0"/>
    <n v="0"/>
    <n v="0"/>
    <n v="660"/>
    <s v="KGS"/>
    <n v="436.13304549999998"/>
    <n v="287847.81"/>
    <n v="5.0245742560000002"/>
    <n v="3316.2190089999999"/>
    <n v="105467.5"/>
    <x v="23"/>
    <s v=""/>
    <s v="4400 PCS"/>
    <n v="0.70199999999999996"/>
    <s v="USD"/>
    <n v="393315.31"/>
    <n v="2025"/>
    <s v="Table, kitchen or other household articles of iron or steel"/>
    <s v="Steel Products"/>
    <s v="Misc"/>
    <n v="159.79924242424244"/>
    <n v="0.3664002168368069"/>
  </r>
  <r>
    <x v="0"/>
    <d v="2025-08-01T00:00:00"/>
    <x v="0"/>
    <x v="1"/>
    <s v="STEEL SCRUBBER 2 PCS SET (8001-2) (QTY:336000 SET/USD:0.139PER SET)STEEL SCRUBBER 2 PCS SET (8001-2) (QTY:336000 SET/USD:0.139"/>
    <n v="0"/>
    <n v="0"/>
    <n v="0"/>
    <n v="0"/>
    <n v="0"/>
    <n v="0"/>
    <n v="0"/>
    <n v="0"/>
    <n v="9800"/>
    <s v="KGS"/>
    <n v="438.0730643"/>
    <n v="4293116.03"/>
    <n v="5.0469247040000003"/>
    <n v="49459.862099999998"/>
    <n v="1887253.8"/>
    <x v="24"/>
    <n v="336000"/>
    <s v="SET"/>
    <s v=""/>
    <s v="USD"/>
    <n v="6180369.8300000001"/>
    <n v="2025"/>
    <s v="Steel Scrubbers"/>
    <s v="Steel Products"/>
    <s v="Scrubber"/>
    <n v="192.57691836734693"/>
    <n v="0.43959999841886405"/>
  </r>
  <r>
    <x v="0"/>
    <d v="2025-07-29T00:00:00"/>
    <x v="0"/>
    <x v="0"/>
    <s v="STEEL TEA STRAINER BIG (SB-12) (QTY:1,332 PCS/USD:0.973 PERPCS)STEEL TEA STRAINER BIG (SB-12) (QTY:1,332 PCS/USD:0.973 PER"/>
    <n v="0"/>
    <n v="0"/>
    <n v="0"/>
    <n v="0"/>
    <n v="0"/>
    <n v="0"/>
    <n v="0"/>
    <n v="0"/>
    <n v="325.60000000000002"/>
    <s v="KGS"/>
    <n v="371.7940418"/>
    <n v="121056.14"/>
    <n v="4.2833414950000002"/>
    <n v="1394.6559910000001"/>
    <n v="44354.9"/>
    <x v="25"/>
    <n v="1332"/>
    <s v="PCS"/>
    <s v=""/>
    <s v="USD"/>
    <n v="165411.04"/>
    <n v="2025"/>
    <s v="Table, kitchen or other household articles of iron or steel"/>
    <s v="Steel Products"/>
    <s v="Misc"/>
    <n v="136.22512285012286"/>
    <n v="0.36639942426712102"/>
  </r>
  <r>
    <x v="0"/>
    <d v="2025-07-29T00:00:00"/>
    <x v="0"/>
    <x v="0"/>
    <s v="STEEL TEA STRAINER (NP-55) (QTY:1,00,800 PCS/USD:0.269 PER PCS)STEEL TEA STRAINER (NP-55) (QTY:1,00,800 PCS/USD:0.269 PER P"/>
    <n v="0"/>
    <n v="0"/>
    <n v="0"/>
    <n v="0"/>
    <n v="0"/>
    <n v="0"/>
    <n v="0"/>
    <n v="0"/>
    <n v="4620"/>
    <s v="KGS"/>
    <n v="548.20028569999999"/>
    <n v="2532685.3199999998"/>
    <n v="6.3156714940000001"/>
    <n v="29178.402300000002"/>
    <n v="927975.9"/>
    <x v="26"/>
    <n v="100800"/>
    <s v="PCS"/>
    <s v=""/>
    <s v="USD"/>
    <n v="3460661.2199999997"/>
    <n v="2025"/>
    <s v="Table, kitchen or other household articles of iron or steel"/>
    <s v="Steel Products"/>
    <s v="Misc"/>
    <n v="200.86058441558441"/>
    <n v="0.36639999950724239"/>
  </r>
  <r>
    <x v="0"/>
    <d v="2025-07-28T00:00:00"/>
    <x v="0"/>
    <x v="0"/>
    <s v="STEEL BASKET SQUARE (SY-845-6) (QTY: 82,800 PCS/USD:0.7012 PCS)STEEL BASKET SQUARE (SY-845-6) (QTY: 82,800 PCS/USD:0.7012 P"/>
    <n v="0"/>
    <n v="0"/>
    <n v="0"/>
    <n v="0"/>
    <n v="0"/>
    <n v="0"/>
    <n v="0"/>
    <n v="0"/>
    <n v="12006"/>
    <s v="KGS"/>
    <n v="448.12217889999999"/>
    <n v="5380154.8799999999"/>
    <n v="5.1626979139999998"/>
    <n v="61983.351150000002"/>
    <n v="1971288.8"/>
    <x v="23"/>
    <s v=""/>
    <s v="82,800 PCS"/>
    <s v=""/>
    <s v="USD"/>
    <n v="7351443.6799999997"/>
    <n v="2025"/>
    <s v="Table, kitchen or other household articles of iron or steel"/>
    <s v="Steel Products"/>
    <s v="Misc"/>
    <n v="164.19197068132601"/>
    <n v="0.3664000096592015"/>
  </r>
  <r>
    <x v="0"/>
    <d v="2025-07-23T00:00:00"/>
    <x v="0"/>
    <x v="0"/>
    <s v="STEEL CUTLERY HOLDER (H2740) (QTY: 24960 NOS/USD 1.55 PER NOS)STEEL CUTLERY HOLDER (H2740) (QTY: 24960 NOS/USD 1.55 PER NO"/>
    <n v="0"/>
    <n v="0"/>
    <n v="0"/>
    <n v="0"/>
    <n v="0"/>
    <n v="0"/>
    <n v="0"/>
    <n v="0"/>
    <n v="9776"/>
    <s v="KGS"/>
    <n v="361.08517999999998"/>
    <n v="3529968.72"/>
    <n v="4.1599675119999997"/>
    <n v="40667.842400000001"/>
    <n v="1293380.5"/>
    <x v="27"/>
    <s v=""/>
    <s v="24960 NOS"/>
    <n v="1.55"/>
    <s v="USD"/>
    <n v="4823349.2200000007"/>
    <n v="2025"/>
    <s v="Table, kitchen or other household articles of iron or steel"/>
    <s v="Steel Products"/>
    <s v="Cutlery Holder"/>
    <n v="132.30160597381342"/>
    <n v="0.36639998894947712"/>
  </r>
  <r>
    <x v="0"/>
    <d v="2025-07-22T00:00:00"/>
    <x v="0"/>
    <x v="1"/>
    <s v="STEEL SCRUBBER 2 PCS SET (8001-2) (QTY:168000 SETS/USD:0.139PER PCS)STEEL SCRUBBER 2 PCS SET (8001-2) (QTY:168000 SETS/USD:0.139"/>
    <n v="0"/>
    <n v="0"/>
    <n v="0"/>
    <n v="0"/>
    <n v="0"/>
    <n v="0"/>
    <n v="0"/>
    <n v="0"/>
    <n v="4900"/>
    <s v="KGS"/>
    <n v="448.69948779999999"/>
    <n v="2198627.4900000002"/>
    <n v="5.1693489369999996"/>
    <n v="25329.809789999999"/>
    <n v="966516.6"/>
    <x v="24"/>
    <n v="168000"/>
    <s v="SETS"/>
    <s v=""/>
    <s v="USD"/>
    <n v="3165144.0900000003"/>
    <n v="2025"/>
    <s v="Steel Scrubbers"/>
    <s v="Steel Products"/>
    <s v="Scrubber"/>
    <n v="197.24828571428571"/>
    <n v="0.43959997971279796"/>
  </r>
  <r>
    <x v="0"/>
    <d v="2025-07-17T00:00:00"/>
    <x v="0"/>
    <x v="0"/>
    <s v="STEEL SPRINKLER (AM-430) (QTY: 2880 PCS/USD 0.579 PER PCS) STEEL SPRINKLER (AM-430) (QTY: 2880 PCS/USD 0.579 PER PCS)"/>
    <n v="0"/>
    <n v="0"/>
    <n v="0"/>
    <n v="0"/>
    <n v="0"/>
    <n v="0"/>
    <n v="0"/>
    <n v="0"/>
    <n v="528"/>
    <s v="KGS"/>
    <n v="297.14039769999999"/>
    <n v="156890.13"/>
    <n v="3.447104382"/>
    <n v="1820.0711140000001"/>
    <n v="57484.5"/>
    <x v="22"/>
    <s v=""/>
    <s v="2880 PCS"/>
    <n v="0.57899999999999996"/>
    <s v="USD"/>
    <n v="214374.63"/>
    <n v="2025"/>
    <s v="Table, kitchen or other household articles of iron or steel"/>
    <s v="Steel Products"/>
    <s v="Misc"/>
    <n v="108.87215909090909"/>
    <n v="0.36639972189455128"/>
  </r>
  <r>
    <x v="0"/>
    <d v="2025-07-17T00:00:00"/>
    <x v="0"/>
    <x v="0"/>
    <s v="STEEL HAND BLENDER (SR-13) (QTY: 540 PCS/USD 0.337 PER PCS) STEEL HAND BLENDER (SR-13) (QTY: 540 PCS/USD 0.337 PER PCS)"/>
    <n v="0"/>
    <n v="0"/>
    <n v="0"/>
    <n v="0"/>
    <n v="0"/>
    <n v="0"/>
    <n v="0"/>
    <n v="0"/>
    <n v="33"/>
    <s v="KGS"/>
    <n v="518.84090909999998"/>
    <n v="17121.75"/>
    <n v="6.0190360680000001"/>
    <n v="198.6281903"/>
    <n v="6273.4"/>
    <x v="28"/>
    <s v=""/>
    <s v="540 PCS"/>
    <n v="0.33700000000000002"/>
    <s v="USD"/>
    <n v="23395.15"/>
    <n v="2025"/>
    <s v="Table, kitchen or other household articles of iron or steel"/>
    <s v="Steel Products"/>
    <s v="Misc"/>
    <n v="190.10303030303029"/>
    <n v="0.36639946267174789"/>
  </r>
  <r>
    <x v="0"/>
    <d v="2025-07-17T00:00:00"/>
    <x v="0"/>
    <x v="0"/>
    <s v="STEEL SALT BOTTLE (NP-19) (QTY: 6624 PCS/USD 0.446 PER PCS) STEEL SALT BOTTLE (NP-19) (QTY: 6624 PCS/USD 0.446 PER PCS)"/>
    <n v="0"/>
    <n v="0"/>
    <n v="0"/>
    <n v="0"/>
    <n v="0"/>
    <n v="0"/>
    <n v="0"/>
    <n v="0"/>
    <n v="1030.4000000000001"/>
    <s v="KGS"/>
    <n v="269.75735639999999"/>
    <n v="277957.98"/>
    <n v="3.1294356890000001"/>
    <n v="3224.570534"/>
    <n v="101843.9"/>
    <x v="18"/>
    <s v=""/>
    <s v="6624 PCS"/>
    <n v="0.44600000000000001"/>
    <s v="USD"/>
    <n v="379801.88"/>
    <n v="2025"/>
    <s v="Table, kitchen or other household articles of iron or steel"/>
    <s v="Steel Products"/>
    <s v="Misc"/>
    <n v="98.839188664596264"/>
    <n v="0.36640034583644621"/>
  </r>
  <r>
    <x v="0"/>
    <d v="2025-07-17T00:00:00"/>
    <x v="0"/>
    <x v="2"/>
    <s v="STEEL FILTER BALL WITH CHAIN (SR-10) (QTY: 540 PCS/USD 0.258PER PCS)STEEL FILTER BALL WITH CHAIN (SR-10) (QTY: 540 PCS/USD 0.25"/>
    <n v="0"/>
    <n v="0"/>
    <n v="0"/>
    <n v="0"/>
    <n v="0"/>
    <n v="0"/>
    <n v="0"/>
    <n v="0"/>
    <n v="12"/>
    <s v="KGS"/>
    <n v="1087.7441670000001"/>
    <n v="13052.93"/>
    <n v="12.61884184"/>
    <n v="151.42610210000001"/>
    <n v="4782.7"/>
    <x v="29"/>
    <s v=""/>
    <s v="540 PCS"/>
    <n v="0.25800000000000001"/>
    <s v="USD"/>
    <n v="17835.63"/>
    <n v="2025"/>
    <s v="Scrubbers, scouring pads, and similar articles"/>
    <s v="Steel Products"/>
    <s v="Misc"/>
    <n v="398.55833333333334"/>
    <n v="0.3664081551038732"/>
  </r>
  <r>
    <x v="0"/>
    <d v="2025-07-16T00:00:00"/>
    <x v="0"/>
    <x v="0"/>
    <s v="STEEL HANGER WITH HOOK (SL-89) (QTY: 70056 PCS/CNY 7.45 PERPCS)STEEL HANGER WITH HOOK (SL-89) (QTY: 70056 PCS/CNY 7.45 PER"/>
    <n v="0"/>
    <n v="0"/>
    <n v="0"/>
    <n v="0"/>
    <n v="0"/>
    <n v="0"/>
    <n v="0"/>
    <n v="0"/>
    <n v="15568"/>
    <s v="KGS"/>
    <n v="416.91548560000001"/>
    <n v="6490540.2800000003"/>
    <n v="4.8366065620000001"/>
    <n v="75296.290949999995"/>
    <n v="2378134"/>
    <x v="4"/>
    <s v=""/>
    <s v="70056 PCS"/>
    <s v=""/>
    <s v="CNY"/>
    <n v="8868674.2800000012"/>
    <n v="2025"/>
    <s v="Table, kitchen or other household articles of iron or steel"/>
    <s v="Steel Products"/>
    <s v="Misc"/>
    <n v="152.75783658787256"/>
    <n v="0.36640000637974623"/>
  </r>
  <r>
    <x v="0"/>
    <d v="2025-07-15T00:00:00"/>
    <x v="0"/>
    <x v="2"/>
    <s v="STEEL INFUSER (SR-20) (QTY: 360 PCS/USD 0.743 PER PCS) STEEL INFUSER (SR-20) (QTY: 360 PCS/USD 0.743 PER PCS)"/>
    <n v="0"/>
    <n v="0"/>
    <n v="0"/>
    <n v="0"/>
    <n v="0"/>
    <n v="0"/>
    <n v="0"/>
    <n v="0"/>
    <n v="15"/>
    <s v="KGS"/>
    <n v="1678.8246670000001"/>
    <n v="25182.37"/>
    <n v="19.475924209999999"/>
    <n v="292.13886309999998"/>
    <n v="9226.7999999999993"/>
    <x v="30"/>
    <s v=""/>
    <s v="360 PCS"/>
    <n v="0.74299999999999999"/>
    <s v="USD"/>
    <n v="34409.17"/>
    <n v="2025"/>
    <s v="Scrubbers, scouring pads, and similar articles"/>
    <s v="Steel Products"/>
    <s v="Misc"/>
    <n v="615.12"/>
    <n v="0.36639919118017883"/>
  </r>
  <r>
    <x v="0"/>
    <d v="2025-07-15T00:00:00"/>
    <x v="0"/>
    <x v="0"/>
    <s v="MILD STEEL MULTI FUNCTION CLOTH STAND (RYX-02-020) (QTY:1,232 PCS/ CNY:101 PER PCS)MILD STEEL MULTI FUNCTION CLOTH STAND (RYX-02-020) (QTY:1,23"/>
    <n v="0"/>
    <n v="0"/>
    <n v="0"/>
    <n v="0"/>
    <n v="0"/>
    <n v="0"/>
    <n v="0"/>
    <n v="0"/>
    <n v="4004"/>
    <s v="KGS"/>
    <n v="424.51678070000003"/>
    <n v="1699765.19"/>
    <n v="4.924788639"/>
    <n v="19718.853709999999"/>
    <n v="622793.9"/>
    <x v="2"/>
    <n v="1232"/>
    <s v="PCS"/>
    <n v="101"/>
    <s v="CNY"/>
    <n v="2322559.09"/>
    <n v="2025"/>
    <s v="Table, kitchen or other household articles of iron or steel"/>
    <s v="Steel Products"/>
    <s v="Cloth Stand"/>
    <n v="155.54293206793207"/>
    <n v="0.36639996139702097"/>
  </r>
  <r>
    <x v="0"/>
    <d v="2025-07-10T00:00:00"/>
    <x v="0"/>
    <x v="0"/>
    <s v="SB-12 STEEL TEA STRAINER BIG (QTY:44226 PCS/USD 0.975 PER PCS)SB-12 STEEL TEA STRAINER BIG (QTY:44226 PCS/USD 0.975 PER PC"/>
    <n v="0"/>
    <n v="0"/>
    <n v="0"/>
    <n v="0"/>
    <n v="0"/>
    <n v="0"/>
    <n v="0"/>
    <n v="0"/>
    <n v="10810.8"/>
    <s v="KGS"/>
    <n v="394.95271209999999"/>
    <n v="4269754.78"/>
    <n v="4.5818180059999998"/>
    <n v="49533.1181"/>
    <n v="1564438.2"/>
    <x v="3"/>
    <n v="44226"/>
    <s v="PCS"/>
    <n v="0.97499999999999998"/>
    <s v="USD"/>
    <n v="5834192.9800000004"/>
    <n v="2025"/>
    <s v="Table, kitchen or other household articles of iron or steel"/>
    <s v="Steel Products"/>
    <s v="Misc"/>
    <n v="144.71067821067822"/>
    <n v="0.36640001138426032"/>
  </r>
  <r>
    <x v="0"/>
    <d v="2025-07-02T00:00:00"/>
    <x v="0"/>
    <x v="1"/>
    <s v="STEEL SCRUBBER 6PCS SET (OKS-4156) (QTY:98,400 PCS/USD:0.228PER PCS)STEEL SCRUBBER 6PCS SET (OKS-4156) (QTY:98,400 PCS/USD:0.228"/>
    <n v="0"/>
    <n v="0"/>
    <n v="0"/>
    <n v="0"/>
    <n v="0"/>
    <n v="0"/>
    <n v="0"/>
    <n v="0"/>
    <n v="9151"/>
    <s v="KGS"/>
    <n v="237.42367830000001"/>
    <n v="2172664.08"/>
    <n v="2.7087698609999999"/>
    <n v="24787.952990000002"/>
    <n v="955103.1"/>
    <x v="19"/>
    <n v="98400"/>
    <s v="PCS"/>
    <s v=""/>
    <s v="USD"/>
    <n v="3127767.18"/>
    <n v="2025"/>
    <s v="Steel Scrubbers"/>
    <s v="Steel Products"/>
    <s v="Scrubber"/>
    <n v="104.37144574363457"/>
    <n v="0.43959998639090125"/>
  </r>
  <r>
    <x v="0"/>
    <d v="2025-06-28T00:00:00"/>
    <x v="0"/>
    <x v="1"/>
    <s v="STEEL SCRUBBER 2PCS SET (8001-2) (QTY: 168000 SET/USD 0.142PER SET)STEEL SCRUBBER 2PCS SET (8001-2) (QTY: 168000 SET/USD 0.142"/>
    <n v="0"/>
    <n v="0"/>
    <n v="0"/>
    <n v="0"/>
    <n v="0"/>
    <n v="0"/>
    <n v="0"/>
    <n v="0"/>
    <n v="4900"/>
    <s v="KGS"/>
    <n v="468.81910199999999"/>
    <n v="2297213.6"/>
    <n v="5.3487632859999996"/>
    <n v="26208.9401"/>
    <n v="1009855.1"/>
    <x v="31"/>
    <s v=""/>
    <s v="168000 SET"/>
    <n v="0.14199999999999999"/>
    <s v="USD"/>
    <n v="3307068.7"/>
    <n v="2025"/>
    <s v="Steel Scrubbers"/>
    <s v="Steel Products"/>
    <s v="Scrubber"/>
    <n v="206.09287755102039"/>
    <n v="0.43960000062684634"/>
  </r>
  <r>
    <x v="0"/>
    <d v="2025-06-27T00:00:00"/>
    <x v="0"/>
    <x v="0"/>
    <s v="MILD STEEL MULTI FUNCTION CLOTH STAND (RYX-02-020) (QTY: 1232 PCS/CNY 101 PER PCS)MILD STEEL MULTI FUNCTION CLOTH STAND (RYX-02-020) (QTY: 123"/>
    <n v="0"/>
    <n v="0"/>
    <n v="0"/>
    <n v="0"/>
    <n v="0"/>
    <n v="0"/>
    <n v="0"/>
    <n v="0"/>
    <n v="4004"/>
    <s v="KGS"/>
    <n v="431.54728519999998"/>
    <n v="1727915.33"/>
    <n v="4.9235286389999997"/>
    <n v="19713.808669999999"/>
    <n v="633108.19999999995"/>
    <x v="2"/>
    <s v=""/>
    <s v="1232 PCS"/>
    <s v=""/>
    <s v="CNY"/>
    <n v="2361023.5300000003"/>
    <n v="2025"/>
    <s v="Table, kitchen or other household articles of iron or steel"/>
    <s v="Steel Products"/>
    <s v="Cloth Stand"/>
    <n v="158.11893106893106"/>
    <n v="0.36640001336176575"/>
  </r>
  <r>
    <x v="0"/>
    <d v="2025-06-25T00:00:00"/>
    <x v="0"/>
    <x v="0"/>
    <s v="STEEL SPRINKLER (AM-430) (QTY:528 PCS/USD:0.5776 PER PCS) STEEL SPRINKLER (AM-430) (QTY:528 PCS/USD:0.5776 PER PCS)"/>
    <n v="0"/>
    <n v="0"/>
    <n v="0"/>
    <n v="0"/>
    <n v="0"/>
    <n v="0"/>
    <n v="0"/>
    <n v="0"/>
    <n v="96.8"/>
    <s v="KGS"/>
    <n v="317.7392562"/>
    <n v="30757.16"/>
    <n v="3.6250913429999998"/>
    <n v="350.90884199999999"/>
    <n v="11269.4"/>
    <x v="22"/>
    <n v="528"/>
    <s v="PCS"/>
    <s v=""/>
    <s v="USD"/>
    <n v="42026.559999999998"/>
    <n v="2025"/>
    <s v="Table, kitchen or other household articles of iron or steel"/>
    <s v="Steel Products"/>
    <s v="Misc"/>
    <n v="116.4194214876033"/>
    <n v="0.36639923842123262"/>
  </r>
  <r>
    <x v="0"/>
    <d v="2025-06-25T00:00:00"/>
    <x v="0"/>
    <x v="0"/>
    <s v="STEEL CUTLERY HOLDER (H2740) (QTY:24960 NOS/USD:1.55 PER PCS)STEEL CUTLERY HOLDER (H2740) (QTY:24960 NOS/USD:1.55 PER PCS"/>
    <n v="0"/>
    <n v="0"/>
    <n v="0"/>
    <n v="0"/>
    <n v="0"/>
    <n v="0"/>
    <n v="0"/>
    <n v="0"/>
    <n v="9776"/>
    <s v="KGS"/>
    <n v="367.98287440000001"/>
    <n v="3597400.58"/>
    <n v="4.1983214420000001"/>
    <n v="41042.790419999998"/>
    <n v="1318087.6000000001"/>
    <x v="27"/>
    <n v="24960"/>
    <s v="NOS"/>
    <s v=""/>
    <s v="USD"/>
    <n v="4915488.18"/>
    <n v="2025"/>
    <s v="Table, kitchen or other household articles of iron or steel"/>
    <s v="Steel Products"/>
    <s v="Cutlery Holder"/>
    <n v="134.82892798690671"/>
    <n v="0.36640000764107289"/>
  </r>
  <r>
    <x v="0"/>
    <d v="2025-06-23T00:00:00"/>
    <x v="0"/>
    <x v="0"/>
    <s v="STEEL SPRINKLER (AM-430) (QTY: 76968 PCS/USD 0.578 PER PCS) STEEL SPRINKLER (AM-430) (QTY: 76968 PCS/USD 0.578 PER PCS)"/>
    <n v="0"/>
    <n v="0"/>
    <n v="0"/>
    <n v="0"/>
    <n v="0"/>
    <n v="0"/>
    <n v="0"/>
    <n v="0"/>
    <n v="14110.8"/>
    <s v="KGS"/>
    <n v="297.68057800000003"/>
    <n v="4200511.0999999996"/>
    <n v="3.3962416200000001"/>
    <n v="47923.686249999999"/>
    <n v="1539067.2"/>
    <x v="22"/>
    <s v=""/>
    <s v="76968 PCS"/>
    <n v="0.57799999999999996"/>
    <s v="USD"/>
    <n v="5739578.2999999998"/>
    <n v="2025"/>
    <s v="Table, kitchen or other household articles of iron or steel"/>
    <s v="Steel Products"/>
    <s v="Misc"/>
    <n v="109.07015902712816"/>
    <n v="0.36639998404003743"/>
  </r>
  <r>
    <x v="0"/>
    <d v="2025-06-23T00:00:00"/>
    <x v="0"/>
    <x v="0"/>
    <s v="STEEL SALT BOTTLE (NP-19) (QTY: 44100 PCS/USD 0.445 PER PCS) STEEL SALT BOTTLE (NP-19) (QTY: 44100 PCS/USD 0.445 PER PCS)"/>
    <n v="0"/>
    <n v="0"/>
    <n v="0"/>
    <n v="0"/>
    <n v="0"/>
    <n v="0"/>
    <n v="0"/>
    <n v="0"/>
    <n v="6860"/>
    <s v="KGS"/>
    <n v="270.10870260000002"/>
    <n v="1852945.7"/>
    <n v="3.0816737320000001"/>
    <n v="21140.281800000001"/>
    <n v="678919.3"/>
    <x v="18"/>
    <s v=""/>
    <s v="44100 PCS"/>
    <n v="0.44500000000000001"/>
    <s v="USD"/>
    <n v="2531865"/>
    <n v="2025"/>
    <s v="Table, kitchen or other household articles of iron or steel"/>
    <s v="Steel Products"/>
    <s v="Misc"/>
    <n v="98.9678279883382"/>
    <n v="0.36639999758222813"/>
  </r>
  <r>
    <x v="0"/>
    <d v="2025-06-10T00:00:00"/>
    <x v="0"/>
    <x v="1"/>
    <s v="STEEL SCRUBBER 2PCS SET (8001-2) (QTY: 168000 SET/USD 0.142PER SET)STEEL SCRUBBER 2PCS SET (8001-2) (QTY: 168000 SET/USD 0.142"/>
    <n v="0"/>
    <n v="0"/>
    <n v="0"/>
    <n v="0"/>
    <n v="0"/>
    <n v="0"/>
    <n v="0"/>
    <n v="0"/>
    <n v="4900"/>
    <s v="KGS"/>
    <n v="459.5766673"/>
    <n v="2251925.67"/>
    <n v="5.2977137450000003"/>
    <n v="25958.797350000001"/>
    <n v="989946.5"/>
    <x v="31"/>
    <s v=""/>
    <s v="168000 SET"/>
    <n v="0.14199999999999999"/>
    <s v="USD"/>
    <n v="3241872.17"/>
    <n v="2025"/>
    <s v="Steel Scrubbers"/>
    <s v="Steel Products"/>
    <s v="Scrubber"/>
    <n v="202.02989795918367"/>
    <n v="0.4395999891062124"/>
  </r>
  <r>
    <x v="0"/>
    <d v="2025-06-05T00:00:00"/>
    <x v="0"/>
    <x v="0"/>
    <s v="STEEL TEA STRAINER BIG (SB-12) (QTY:12600 PCS/USD:0.986 PERPCS)STEEL TEA STRAINER BIG (SB-12) (QTY:12600 PCS/USD:0.986 PER"/>
    <n v="0"/>
    <n v="0"/>
    <n v="0"/>
    <n v="0"/>
    <n v="0"/>
    <n v="0"/>
    <n v="0"/>
    <n v="0"/>
    <n v="3080"/>
    <s v="KGS"/>
    <n v="372.73600320000003"/>
    <n v="1148026.8899999999"/>
    <n v="4.3140741120000001"/>
    <n v="13287.348260000001"/>
    <n v="420637"/>
    <x v="25"/>
    <n v="12600"/>
    <s v="PCS"/>
    <s v=""/>
    <s v="USD"/>
    <n v="1568663.89"/>
    <n v="2025"/>
    <s v="Table, kitchen or other household articles of iron or steel"/>
    <s v="Steel Products"/>
    <s v="Misc"/>
    <n v="136.57045454545454"/>
    <n v="0.36639995427284811"/>
  </r>
  <r>
    <x v="0"/>
    <d v="2025-06-05T00:00:00"/>
    <x v="0"/>
    <x v="0"/>
    <s v="STEEL DRAINER (AM-321) (QTY:50,856 PCS/USD:0.712 PER PCS) STEEL DRAINER (AM-321) (QTY:50,856 PCS/USD:0.712 PER PCS)"/>
    <n v="0"/>
    <n v="0"/>
    <n v="0"/>
    <n v="0"/>
    <n v="0"/>
    <n v="0"/>
    <n v="0"/>
    <n v="0"/>
    <n v="6357"/>
    <s v="KGS"/>
    <n v="526.34999059999996"/>
    <n v="3346006.89"/>
    <n v="6.0920137800000003"/>
    <n v="38726.931600000004"/>
    <n v="1225976.8999999999"/>
    <x v="32"/>
    <n v="50856"/>
    <s v="PCS"/>
    <s v=""/>
    <s v="USD"/>
    <n v="4571983.79"/>
    <n v="2025"/>
    <s v="Table, kitchen or other household articles of iron or steel"/>
    <s v="Steel Products"/>
    <s v="Misc"/>
    <n v="192.85463268837501"/>
    <n v="0.36639999267903478"/>
  </r>
  <r>
    <x v="0"/>
    <d v="2025-06-05T00:00:00"/>
    <x v="0"/>
    <x v="0"/>
    <s v="HOUSEHOLD STEEL HOOK 3PCS SET (2628) (QTY:1332 PKT/USD:0.370PER PKT)HOUSEHOLD STEEL HOOK 3PCS SET (2628) (QTY:1332 PKT/USD:0.370"/>
    <n v="0"/>
    <n v="0"/>
    <n v="0"/>
    <n v="0"/>
    <n v="0"/>
    <n v="0"/>
    <n v="0"/>
    <n v="0"/>
    <n v="45.14"/>
    <s v="KGS"/>
    <n v="985.65950380000004"/>
    <n v="44492.67"/>
    <n v="11.408096110000001"/>
    <n v="514.9614583"/>
    <n v="16302.1"/>
    <x v="12"/>
    <n v="1332"/>
    <s v="PKT"/>
    <s v=""/>
    <s v="USD"/>
    <n v="60794.77"/>
    <n v="2025"/>
    <s v="Table, kitchen or other household articles of iron or steel"/>
    <s v="Steel Products"/>
    <s v="Misc"/>
    <n v="361.14532565352238"/>
    <n v="0.36639967886845182"/>
  </r>
  <r>
    <x v="0"/>
    <d v="2025-06-05T00:00:00"/>
    <x v="0"/>
    <x v="0"/>
    <s v="STEEL TEA STRAINER (NP-55) (QTY:50400 PCS/USD:0.277 PER PCS) STEEL TEA STRAINER (NP-55) (QTY:50400 PCS/USD:0.277 PER PCS)"/>
    <n v="0"/>
    <n v="0"/>
    <n v="0"/>
    <n v="0"/>
    <n v="0"/>
    <n v="0"/>
    <n v="0"/>
    <n v="0"/>
    <n v="2310"/>
    <s v="KGS"/>
    <n v="558.473974"/>
    <n v="1290074.8799999999"/>
    <n v="6.4638191440000003"/>
    <n v="14931.42222"/>
    <n v="472683.5"/>
    <x v="26"/>
    <n v="50400"/>
    <s v="PCS"/>
    <s v=""/>
    <s v="USD"/>
    <n v="1762758.38"/>
    <n v="2025"/>
    <s v="Table, kitchen or other household articles of iron or steel"/>
    <s v="Steel Products"/>
    <s v="Misc"/>
    <n v="204.62489177489178"/>
    <n v="0.36640004958471872"/>
  </r>
  <r>
    <x v="0"/>
    <d v="2025-06-03T00:00:00"/>
    <x v="0"/>
    <x v="1"/>
    <s v="STEEL SCRUBBER 6PCS SET (OKS-4156) (QTY:98400 PCS/USD:0.238PER PCS)STEEL SCRUBBER 6PCS SET (OKS-4156) (QTY:98400 PCS/USD:0.238"/>
    <n v="0"/>
    <n v="0"/>
    <n v="0"/>
    <n v="0"/>
    <n v="0"/>
    <n v="0"/>
    <n v="0"/>
    <n v="0"/>
    <n v="8856"/>
    <s v="KGS"/>
    <n v="238.0206278"/>
    <n v="2107910.6800000002"/>
    <n v="2.7548683779999998"/>
    <n v="24397.11435"/>
    <n v="926637.5"/>
    <x v="19"/>
    <n v="98400"/>
    <s v="PCS"/>
    <s v=""/>
    <s v="USD"/>
    <n v="3034548.18"/>
    <n v="2025"/>
    <s v="Steel Scrubbers"/>
    <s v="Steel Products"/>
    <s v="Scrubber"/>
    <n v="104.6338640469738"/>
    <n v="0.43959998343003792"/>
  </r>
  <r>
    <x v="0"/>
    <d v="2025-05-27T00:00:00"/>
    <x v="0"/>
    <x v="0"/>
    <s v="MILD STEEL MULTI FUNCTION CLOTH STAND (RYX-02-020) (QTY: 2464 NOS/USD 101 PER CNY)MILD STEEL MULTI FUNCTION CLOTH STAND (RYX-02-020) (QTY: 246"/>
    <n v="0"/>
    <n v="0"/>
    <n v="0"/>
    <n v="0"/>
    <n v="0"/>
    <n v="0"/>
    <n v="0"/>
    <n v="0"/>
    <n v="8008"/>
    <s v="KGS"/>
    <n v="401.97127499999999"/>
    <n v="3218985.97"/>
    <n v="4.6524453120000002"/>
    <n v="37256.782059999998"/>
    <n v="1179436.5"/>
    <x v="2"/>
    <s v=""/>
    <s v="2464 NOS"/>
    <n v="101"/>
    <s v="USD"/>
    <n v="4398422.4700000007"/>
    <n v="2025"/>
    <s v="Table, kitchen or other household articles of iron or steel"/>
    <s v="Steel Products"/>
    <s v="Cloth Stand"/>
    <n v="147.28228021978023"/>
    <n v="0.36640001261018229"/>
  </r>
  <r>
    <x v="0"/>
    <d v="2025-05-26T00:00:00"/>
    <x v="0"/>
    <x v="0"/>
    <s v="MILD STEEL MULTI FUNCTION CLOTH STAND (RYX-02-026-3S) (QTY:848 NOS/CNY 81.50 PER NOS)MILD STEEL MULTI FUNCTION CLOTH STAND (RYX-02-026-3S) (QTY:"/>
    <n v="0"/>
    <n v="0"/>
    <n v="0"/>
    <n v="0"/>
    <n v="0"/>
    <n v="0"/>
    <n v="0"/>
    <n v="0"/>
    <n v="3307.2"/>
    <s v="KGS"/>
    <n v="284.2399552"/>
    <n v="940038.38"/>
    <n v="3.2898142969999999"/>
    <n v="10880.073839999999"/>
    <n v="344430.1"/>
    <x v="2"/>
    <n v="848"/>
    <s v="NOS"/>
    <s v=""/>
    <s v="CNY"/>
    <n v="1284468.48"/>
    <n v="2025"/>
    <s v="Table, kitchen or other household articles of iron or steel"/>
    <s v="Steel Products"/>
    <s v="Cloth Stand"/>
    <n v="104.14553096274794"/>
    <n v="0.36640003996432569"/>
  </r>
  <r>
    <x v="0"/>
    <d v="2025-05-23T00:00:00"/>
    <x v="0"/>
    <x v="0"/>
    <s v="STEEL SALT BOTTLE (NP-19) (QTY: 21924 PCS/USD 0.442 PER PCS) STEEL SALT BOTTLE (NP-19) (QTY: 21924 PCS/USD 0.442 PER PCS)"/>
    <n v="0"/>
    <n v="0"/>
    <n v="0"/>
    <n v="0"/>
    <n v="0"/>
    <n v="0"/>
    <n v="0"/>
    <n v="0"/>
    <n v="3349.5"/>
    <s v="KGS"/>
    <n v="265.27494250000001"/>
    <n v="888538.42"/>
    <n v="3.070311835"/>
    <n v="10284.00949"/>
    <n v="325560.5"/>
    <x v="18"/>
    <s v=""/>
    <s v="21924 PCS"/>
    <n v="0.442"/>
    <s v="USD"/>
    <n v="1214098.92"/>
    <n v="2025"/>
    <s v="Table, kitchen or other household articles of iron or steel"/>
    <s v="Steel Products"/>
    <s v="Misc"/>
    <n v="97.196745782952675"/>
    <n v="0.36640002578616687"/>
  </r>
  <r>
    <x v="0"/>
    <d v="2025-05-23T00:00:00"/>
    <x v="0"/>
    <x v="0"/>
    <s v="STEEL TEA STRAINER BIG (SB-12) (QTY:12,600 PCS/USD:0.980 PERPCS)STEEL TEA STRAINER BIG (SB-12) (QTY:12,600 PCS/USD:0.980 PER"/>
    <n v="0"/>
    <n v="0"/>
    <n v="0"/>
    <n v="0"/>
    <n v="0"/>
    <n v="0"/>
    <n v="0"/>
    <n v="0"/>
    <n v="3080"/>
    <s v="KGS"/>
    <n v="362.21344479999999"/>
    <n v="1115617.4099999999"/>
    <n v="4.1922852410000004"/>
    <n v="12912.23854"/>
    <n v="408762.2"/>
    <x v="25"/>
    <n v="12600"/>
    <s v="PCS"/>
    <s v=""/>
    <s v="USD"/>
    <n v="1524379.6099999999"/>
    <n v="2025"/>
    <s v="Table, kitchen or other household articles of iron or steel"/>
    <s v="Steel Products"/>
    <s v="Misc"/>
    <n v="132.715"/>
    <n v="0.3663999829475591"/>
  </r>
  <r>
    <x v="0"/>
    <d v="2025-05-23T00:00:00"/>
    <x v="0"/>
    <x v="0"/>
    <s v="STEEL DRAINER (AM-321) (QTY:49,944 PCS/USD:0.708 PER PCS) STEEL DRAINER (AM-321) (QTY:49,944 PCS/USD:0.708 PER PCS)"/>
    <n v="0"/>
    <n v="0"/>
    <n v="0"/>
    <n v="0"/>
    <n v="0"/>
    <n v="0"/>
    <n v="0"/>
    <n v="0"/>
    <n v="6243"/>
    <s v="KGS"/>
    <n v="511.73119969999999"/>
    <n v="3194737.88"/>
    <n v="5.9228148120000004"/>
    <n v="36976.132870000001"/>
    <n v="1170552"/>
    <x v="32"/>
    <n v="49944"/>
    <s v="PCS"/>
    <s v=""/>
    <s v="USD"/>
    <n v="4365289.88"/>
    <n v="2025"/>
    <s v="Table, kitchen or other household articles of iron or steel"/>
    <s v="Steel Products"/>
    <s v="Misc"/>
    <n v="187.49831811629025"/>
    <n v="0.36640001276098433"/>
  </r>
  <r>
    <x v="0"/>
    <d v="2025-05-23T00:00:00"/>
    <x v="0"/>
    <x v="0"/>
    <s v="STEEL TEA STRAINER (NP-55) (QTY:50,400 PCS/USD:0.275 PER PCS)STEEL TEA STRAINER (NP-55) (QTY:50,400 PCS/USD:0.275 PER PCS"/>
    <n v="0"/>
    <n v="0"/>
    <n v="0"/>
    <n v="0"/>
    <n v="0"/>
    <n v="0"/>
    <n v="0"/>
    <n v="0"/>
    <n v="2310"/>
    <s v="KGS"/>
    <n v="542.08813420000001"/>
    <n v="1252223.5900000001"/>
    <n v="6.27416822"/>
    <n v="14493.328589999999"/>
    <n v="458814.7"/>
    <x v="26"/>
    <n v="50400"/>
    <s v="PCS"/>
    <s v=""/>
    <s v="USD"/>
    <n v="1711038.29"/>
    <n v="2025"/>
    <s v="Table, kitchen or other household articles of iron or steel"/>
    <s v="Steel Products"/>
    <s v="Misc"/>
    <n v="198.62108225108224"/>
    <n v="0.36639998133240725"/>
  </r>
  <r>
    <x v="0"/>
    <d v="2025-05-20T00:00:00"/>
    <x v="0"/>
    <x v="1"/>
    <s v="STEEL SCRUBBER (8001-12) (QTY:276048 PCS/USD:0.08 PER PCS) STEEL SCRUBBER (8001-12) (QTY:276048 PCS/USD:0.08 PER PCS)"/>
    <n v="0"/>
    <n v="0"/>
    <n v="0"/>
    <n v="0"/>
    <n v="0"/>
    <n v="0"/>
    <n v="0"/>
    <n v="0"/>
    <n v="4795"/>
    <s v="KGS"/>
    <n v="412.83817729999998"/>
    <n v="1979559.06"/>
    <n v="4.778219644"/>
    <n v="22911.563190000001"/>
    <n v="870214.2"/>
    <x v="20"/>
    <n v="276048"/>
    <s v="PCS"/>
    <s v=""/>
    <s v="USD"/>
    <n v="2849773.26"/>
    <n v="2025"/>
    <s v="Steel Scrubbers"/>
    <s v="Steel Products"/>
    <s v="Scrubber"/>
    <n v="181.48367049009383"/>
    <n v="0.43960001880418759"/>
  </r>
  <r>
    <x v="0"/>
    <d v="2025-05-20T00:00:00"/>
    <x v="0"/>
    <x v="1"/>
    <s v="STEEL SCRUBBER 2PCS SET (8001-2) (QTY: 168000 SET/USD 0.142PER SET)STEEL SCRUBBER 2PCS SET (8001-2) (QTY: 168000 SET/USD 0.142"/>
    <n v="0"/>
    <n v="0"/>
    <n v="0"/>
    <n v="0"/>
    <n v="0"/>
    <n v="0"/>
    <n v="0"/>
    <n v="0"/>
    <n v="4900"/>
    <s v="KGS"/>
    <n v="435.24338569999998"/>
    <n v="2132692.59"/>
    <n v="5.0375391870000001"/>
    <n v="24683.942009999999"/>
    <n v="937531.7"/>
    <x v="31"/>
    <s v=""/>
    <s v="168000 SET"/>
    <n v="0.14199999999999999"/>
    <s v="USD"/>
    <n v="3070224.29"/>
    <n v="2025"/>
    <s v="Steel Scrubbers"/>
    <s v="Steel Products"/>
    <s v="Scrubber"/>
    <n v="191.333"/>
    <n v="0.43960001755339717"/>
  </r>
  <r>
    <x v="0"/>
    <d v="2025-05-12T00:00:00"/>
    <x v="0"/>
    <x v="0"/>
    <s v="STEEL SPRINKLER (AM-430) (QTY: 21600 PC/USD 0.571 PER PC ) STEEL SPRINKLER (AM-430) (QTY: 21600 PC/USD 0.571 PER PC )"/>
    <n v="0"/>
    <n v="0"/>
    <n v="0"/>
    <n v="0"/>
    <n v="0"/>
    <n v="0"/>
    <n v="0"/>
    <n v="0"/>
    <n v="3960"/>
    <s v="KGS"/>
    <n v="285.98875509999999"/>
    <n v="1132515.47"/>
    <n v="3.3429427829999998"/>
    <n v="13238.05342"/>
    <n v="414953.7"/>
    <x v="22"/>
    <s v=""/>
    <s v="21600 PC"/>
    <n v="0.57099999999999995"/>
    <s v="USD"/>
    <n v="1547469.17"/>
    <n v="2025"/>
    <s v="Table, kitchen or other household articles of iron or steel"/>
    <s v="Steel Products"/>
    <s v="Misc"/>
    <n v="104.78628787878789"/>
    <n v="0.36640002807202271"/>
  </r>
  <r>
    <x v="0"/>
    <d v="2025-05-12T00:00:00"/>
    <x v="0"/>
    <x v="1"/>
    <s v="STEEL SCRUBBER 6PCS SET (OKS-4156) (QTY: 94800 SET/USD 0.23PER SET)STEEL SCRUBBER 6PCS SET (OKS-4156) (QTY: 94800 SET/USD 0.23"/>
    <n v="0"/>
    <n v="0"/>
    <n v="0"/>
    <n v="0"/>
    <n v="0"/>
    <n v="0"/>
    <n v="0"/>
    <n v="0"/>
    <n v="7708.8"/>
    <s v="KGS"/>
    <n v="251.86330430000001"/>
    <n v="1941563.84"/>
    <n v="2.9440479750000002"/>
    <n v="22695.07703"/>
    <n v="853511.5"/>
    <x v="19"/>
    <s v=""/>
    <s v="94800 SET"/>
    <n v="0.23"/>
    <s v="USD"/>
    <n v="2795075.34"/>
    <n v="2025"/>
    <s v="Steel Scrubbers"/>
    <s v="Steel Products"/>
    <s v="Scrubber"/>
    <n v="110.71911322125364"/>
    <n v="0.43960001850879132"/>
  </r>
  <r>
    <x v="0"/>
    <d v="2025-05-09T00:00:00"/>
    <x v="0"/>
    <x v="1"/>
    <s v="SS SCRUBBER 3PCS SET (SS410) (QTY:120720 SETS/USD:0.16 PER SET)SS SCRUBBER 3PCS SET (SS410) (QTY:120720 SETS/USD:0.16 PER S"/>
    <n v="0"/>
    <n v="0"/>
    <n v="0"/>
    <n v="0"/>
    <n v="0"/>
    <n v="0"/>
    <n v="0"/>
    <n v="0"/>
    <n v="7545"/>
    <s v="KGS"/>
    <n v="235.7600013"/>
    <n v="1778809.21"/>
    <n v="2.7558153280000002"/>
    <n v="20792.626649999998"/>
    <n v="781964.5"/>
    <x v="33"/>
    <n v="120720"/>
    <s v="SETS"/>
    <s v=""/>
    <s v="USD"/>
    <n v="2560773.71"/>
    <n v="2025"/>
    <s v="Steel Scrubbers"/>
    <s v="Cleaning Items"/>
    <s v="Scrubber"/>
    <n v="103.6400927766733"/>
    <n v="0.43959998385661608"/>
  </r>
  <r>
    <x v="0"/>
    <d v="2025-05-06T00:00:00"/>
    <x v="0"/>
    <x v="0"/>
    <s v="STEEL SPRINKLER (AM-430) (QTY: 19200 PCS/USD 0.5680 PER PCS) STEEL SPRINKLER (AM-430) (QTY: 19200 PCS/USD 0.5680 PER PCS)"/>
    <n v="0"/>
    <n v="0"/>
    <n v="0"/>
    <n v="0"/>
    <n v="0"/>
    <n v="0"/>
    <n v="0"/>
    <n v="0"/>
    <n v="3200"/>
    <s v="KGS"/>
    <n v="311.8705344"/>
    <n v="997985.71"/>
    <n v="3.645476731"/>
    <n v="11665.525540000001"/>
    <n v="365661.9"/>
    <x v="22"/>
    <s v=""/>
    <s v="19200 PCS"/>
    <n v="0.56799999999999995"/>
    <s v="USD"/>
    <n v="1363647.6099999999"/>
    <n v="2025"/>
    <s v="Table, kitchen or other household articles of iron or steel"/>
    <s v="Steel Products"/>
    <s v="Misc"/>
    <n v="114.26934375"/>
    <n v="0.36639993572653462"/>
  </r>
  <r>
    <x v="0"/>
    <d v="2025-05-06T00:00:00"/>
    <x v="0"/>
    <x v="1"/>
    <s v="STEEL SCRUBBER 2PCS SET (8001-2) (QTY: 168000 SET/USD 0.142PER SET)STEEL SCRUBBER 2PCS SET (8001-2) (QTY: 168000 SET/USD 0.142"/>
    <n v="0"/>
    <n v="0"/>
    <n v="0"/>
    <n v="0"/>
    <n v="0"/>
    <n v="0"/>
    <n v="0"/>
    <n v="0"/>
    <n v="4900"/>
    <s v="KGS"/>
    <n v="432.70831629999998"/>
    <n v="2120270.75"/>
    <n v="5.0579581100000004"/>
    <n v="24783.994739999998"/>
    <n v="932071.1"/>
    <x v="31"/>
    <s v=""/>
    <s v="168000 SET"/>
    <n v="0.14199999999999999"/>
    <s v="USD"/>
    <n v="3052341.85"/>
    <n v="2025"/>
    <s v="Steel Scrubbers"/>
    <s v="Steel Products"/>
    <s v="Scrubber"/>
    <n v="190.2185918367347"/>
    <n v="0.43960003692924593"/>
  </r>
  <r>
    <x v="0"/>
    <d v="2025-05-06T00:00:00"/>
    <x v="0"/>
    <x v="0"/>
    <s v="STEEL SALT BOTTLE (NP-19) (QTY:28152 PCS/USD 0.4370 PER PCS) STEEL SALT BOTTLE (NP-19) (QTY:28152 PCS/USD 0.4370 PER PCS)"/>
    <n v="0"/>
    <n v="0"/>
    <n v="0"/>
    <n v="0"/>
    <n v="0"/>
    <n v="0"/>
    <n v="0"/>
    <n v="0"/>
    <n v="4379.2"/>
    <s v="KGS"/>
    <n v="257.08125000000001"/>
    <n v="1125810.21"/>
    <n v="3.0050409120000001"/>
    <n v="13159.675160000001"/>
    <n v="412496.8"/>
    <x v="18"/>
    <n v="28152"/>
    <s v="PCS"/>
    <n v="0.437"/>
    <s v="USD"/>
    <n v="1538307.01"/>
    <n v="2025"/>
    <s v="Table, kitchen or other household articles of iron or steel"/>
    <s v="Steel Products"/>
    <s v="Misc"/>
    <n v="94.194556083302885"/>
    <n v="0.36639994586654173"/>
  </r>
  <r>
    <x v="0"/>
    <d v="2025-05-05T00:00:00"/>
    <x v="0"/>
    <x v="0"/>
    <s v="HOUSEHOLD STEEL HOOK 3PCS SET (2628) (QTY: 167940 SET/USD 0.37 PER SET)HOUSEHOLD STEEL HOOK 3PCS SET (2628) (QTY: 167940 SET/USD 0."/>
    <n v="0"/>
    <n v="0"/>
    <n v="0"/>
    <n v="0"/>
    <n v="0"/>
    <n v="0"/>
    <n v="0"/>
    <n v="0"/>
    <n v="5691.3"/>
    <s v="KGS"/>
    <n v="947.90805790000002"/>
    <n v="5394829.1299999999"/>
    <n v="11.08016432"/>
    <n v="63060.539219999999"/>
    <n v="1976665.4"/>
    <x v="12"/>
    <s v=""/>
    <s v="167940 SET"/>
    <n v="0.37"/>
    <s v="USD"/>
    <n v="7371494.5299999993"/>
    <n v="2025"/>
    <s v="Table, kitchen or other household articles of iron or steel"/>
    <s v="Steel Products"/>
    <s v="Misc"/>
    <n v="347.3135136084901"/>
    <n v="0.36640000125453465"/>
  </r>
  <r>
    <x v="0"/>
    <d v="2025-05-04T00:00:00"/>
    <x v="0"/>
    <x v="0"/>
    <s v="STEEL BASKET BIG (SY-845-4) (QTY: 5232 PC/USD 1.004 PER PC) STEEL BASKET BIG (SY-845-4) (QTY: 5232 PC/USD 1.004 PER PC)"/>
    <n v="0"/>
    <n v="0"/>
    <n v="0"/>
    <n v="0"/>
    <n v="0"/>
    <n v="0"/>
    <n v="0"/>
    <n v="0"/>
    <n v="981"/>
    <s v="KGS"/>
    <n v="485.03127419999998"/>
    <n v="475815.67999999999"/>
    <n v="5.6695648649999999"/>
    <n v="5561.8431330000003"/>
    <n v="174338.8"/>
    <x v="16"/>
    <s v=""/>
    <s v="5232 PC"/>
    <n v="1.004"/>
    <s v="USD"/>
    <n v="650154.48"/>
    <n v="2025"/>
    <s v="Table, kitchen or other household articles of iron or steel"/>
    <s v="Steel Products"/>
    <s v="Misc"/>
    <n v="177.71539245667685"/>
    <n v="0.36639986307302858"/>
  </r>
  <r>
    <x v="0"/>
    <d v="2025-05-01T00:00:00"/>
    <x v="0"/>
    <x v="0"/>
    <s v="SY-845-7 STEEL BASKET ROUND (QTY 50400 PCS/USD 0.5371 PER PCS)SY-845-7 STEEL BASKET ROUND (QTY 50400 PCS/USD 0.5371 PER PC"/>
    <n v="0"/>
    <n v="0"/>
    <n v="0"/>
    <n v="0"/>
    <n v="0"/>
    <n v="0"/>
    <n v="0"/>
    <n v="0"/>
    <n v="5880"/>
    <s v="KGS"/>
    <n v="426.13333160000002"/>
    <n v="2505663.9900000002"/>
    <n v="4.9320987460000003"/>
    <n v="29000.74063"/>
    <n v="918075.3"/>
    <x v="34"/>
    <n v="50400"/>
    <e v="#VALUE!"/>
    <n v="0.53710000000000002"/>
    <s v="USD"/>
    <n v="3423739.29"/>
    <n v="2025"/>
    <s v="Table, kitchen or other household articles of iron or steel"/>
    <s v="Steel Products"/>
    <s v="Misc"/>
    <n v="156.13525510204082"/>
    <n v="0.36640000561288344"/>
  </r>
  <r>
    <x v="0"/>
    <d v="2025-05-01T00:00:00"/>
    <x v="0"/>
    <x v="0"/>
    <s v="SY-845-4 STEEL BASKET BIG (QTY 14768 PCS/USD 1.0055 PER PCS) SY-845-4 STEEL BASKET BIG (QTY 14768 PCS/USD 1.0055 PER PCS)"/>
    <n v="0"/>
    <n v="0"/>
    <n v="0"/>
    <n v="0"/>
    <n v="0"/>
    <n v="0"/>
    <n v="0"/>
    <n v="0"/>
    <n v="2769"/>
    <s v="KGS"/>
    <n v="496.38407369999999"/>
    <n v="1374487.5"/>
    <n v="5.7451860379999999"/>
    <n v="15908.42014"/>
    <n v="503612.2"/>
    <x v="17"/>
    <n v="14768"/>
    <e v="#VALUE!"/>
    <n v="1.0055000000000001"/>
    <s v="USD"/>
    <n v="1878099.7"/>
    <n v="2025"/>
    <s v="Table, kitchen or other household articles of iron or steel"/>
    <s v="Steel Products"/>
    <s v="Misc"/>
    <n v="181.87511737089201"/>
    <n v="0.36639998544912195"/>
  </r>
  <r>
    <x v="0"/>
    <d v="2025-04-26T00:00:00"/>
    <x v="0"/>
    <x v="0"/>
    <s v="RYX-02-026-3S MILD STEEL MULTI FUNCTION CLOTH STAND (QTY :848 NUM/CNY 81.50 PER NUM)RYX-02-026-3S MILD STEEL MULTI FUNCTION CLOTH STAND (QTY :84"/>
    <n v="0"/>
    <n v="0"/>
    <n v="0"/>
    <n v="0"/>
    <n v="0"/>
    <n v="0"/>
    <n v="0"/>
    <n v="0"/>
    <n v="3307.2"/>
    <s v="KGS"/>
    <n v="272.32767899999999"/>
    <n v="900642.1"/>
    <n v="3.1519407290000001"/>
    <n v="10424.098379999999"/>
    <n v="329995.2"/>
    <x v="35"/>
    <s v=""/>
    <e v="#VALUE!"/>
    <s v=""/>
    <s v="CNY"/>
    <n v="1230637.3"/>
    <n v="2025"/>
    <s v="Table, kitchen or other household articles of iron or steel"/>
    <s v="Steel Products"/>
    <s v="Cloth Stand"/>
    <n v="99.780841799709734"/>
    <n v="0.36639992734072724"/>
  </r>
  <r>
    <x v="0"/>
    <d v="2025-04-22T00:00:00"/>
    <x v="0"/>
    <x v="0"/>
    <s v="MILD STEEL MULTI FUNCTION CLOTH STAND (RYX-02-020) (QTY: 2464 PCS/CNY 101 PER PCS)MILD STEEL MULTI FUNCTION CLOTH STAND (RYX-02-020) (QTY: 246"/>
    <n v="0"/>
    <n v="0"/>
    <n v="0"/>
    <n v="0"/>
    <n v="0"/>
    <n v="0"/>
    <n v="0"/>
    <n v="0"/>
    <n v="8008"/>
    <s v="KGS"/>
    <n v="401.15030089999999"/>
    <n v="3212411.61"/>
    <n v="4.6429432979999996"/>
    <n v="37180.68993"/>
    <n v="1177027.6000000001"/>
    <x v="2"/>
    <s v=""/>
    <s v="2464 PCS"/>
    <s v=""/>
    <s v="CNY"/>
    <n v="4389439.21"/>
    <n v="2025"/>
    <s v="Table, kitchen or other household articles of iron or steel"/>
    <s v="Steel Products"/>
    <s v="Cloth Stand"/>
    <n v="146.98146853146855"/>
    <n v="0.36639999567178755"/>
  </r>
  <r>
    <x v="0"/>
    <d v="2025-04-22T00:00:00"/>
    <x v="0"/>
    <x v="0"/>
    <s v="HOUSEHOLD STEEL HOOK 3PCS SET (3888) (QTY:6240 PCS/USD:0.255PER PCS)HOUSEHOLD STEEL HOOK 3PCS SET (3888) (QTY:6240 PCS/USD:0.255"/>
    <n v="0"/>
    <n v="0"/>
    <n v="0"/>
    <n v="0"/>
    <n v="0"/>
    <n v="0"/>
    <n v="0"/>
    <n v="0"/>
    <n v="214.5"/>
    <s v="KGS"/>
    <n v="694.29669000000001"/>
    <n v="148926.64000000001"/>
    <n v="8.0358413189999993"/>
    <n v="1723.6879630000001"/>
    <n v="54566.7"/>
    <x v="12"/>
    <n v="6240"/>
    <s v="PCS"/>
    <s v=""/>
    <s v="USD"/>
    <n v="203493.34000000003"/>
    <n v="2025"/>
    <s v="Table, kitchen or other household articles of iron or steel"/>
    <s v="Steel Products"/>
    <s v="Misc"/>
    <n v="254.39020979020978"/>
    <n v="0.36639985968930738"/>
  </r>
  <r>
    <x v="0"/>
    <d v="2025-04-21T00:00:00"/>
    <x v="0"/>
    <x v="1"/>
    <s v="STEEL SCRUBBER 2PCS SET (8001-2) (QTY:168000 SETS/USD:0.142PER PCS)STEEL SCRUBBER 2PCS SET (8001-2) (QTY:168000 SETS/USD:0.142"/>
    <n v="0"/>
    <n v="0"/>
    <n v="0"/>
    <n v="0"/>
    <n v="0"/>
    <n v="0"/>
    <n v="0"/>
    <n v="0"/>
    <n v="4900"/>
    <s v="KGS"/>
    <n v="437.00727760000001"/>
    <n v="2141335.66"/>
    <n v="5.0579546009999996"/>
    <n v="24783.97755"/>
    <n v="941331.1"/>
    <x v="31"/>
    <n v="168000"/>
    <s v="SETS"/>
    <s v=""/>
    <s v="USD"/>
    <n v="3082666.7600000002"/>
    <n v="2025"/>
    <s v="Steel Scrubbers"/>
    <s v="Steel Products"/>
    <s v="Scrubber"/>
    <n v="192.10838775510203"/>
    <n v="0.43959997378458637"/>
  </r>
  <r>
    <x v="0"/>
    <d v="2025-04-18T00:00:00"/>
    <x v="0"/>
    <x v="0"/>
    <s v="STEEL BASKET SMALL (SY-845-3) (QTY:8,260 PCS/USD:0.905 PER PCS)STEEL BASKET SMALL (SY-845-3) (QTY:8,260 PCS/USD:0.905 PER P"/>
    <n v="0"/>
    <n v="0"/>
    <n v="0"/>
    <n v="0"/>
    <n v="0"/>
    <n v="0"/>
    <n v="0"/>
    <n v="0"/>
    <n v="1239"/>
    <s v="KGS"/>
    <n v="551.81941080000001"/>
    <n v="683704.25"/>
    <n v="6.3867987360000003"/>
    <n v="7913.2436340000004"/>
    <n v="250509.2"/>
    <x v="36"/>
    <n v="8260"/>
    <s v="PCS"/>
    <s v=""/>
    <s v="USD"/>
    <n v="934213.45"/>
    <n v="2025"/>
    <s v="Table, kitchen or other household articles of iron or steel"/>
    <s v="Steel Products"/>
    <s v="Misc"/>
    <n v="202.18660209846652"/>
    <n v="0.36639994559050937"/>
  </r>
  <r>
    <x v="0"/>
    <d v="2025-04-18T00:00:00"/>
    <x v="0"/>
    <x v="0"/>
    <s v="STEEL FRUIT BASKET (SD1078-B) (QTY:20400 PCS/USD:0.844 PER PCS)STEEL FRUIT BASKET (SD1078-B) (QTY:20400 PCS/USD:0.844 PER P"/>
    <n v="0"/>
    <n v="0"/>
    <n v="0"/>
    <n v="0"/>
    <n v="0"/>
    <n v="0"/>
    <n v="0"/>
    <n v="0"/>
    <n v="3910"/>
    <s v="KGS"/>
    <n v="402.74996160000001"/>
    <n v="1574752.35"/>
    <n v="4.6614578890000002"/>
    <n v="18226.300350000001"/>
    <n v="576989.19999999995"/>
    <x v="37"/>
    <n v="20400"/>
    <s v="PCS"/>
    <s v=""/>
    <s v="USD"/>
    <n v="2151741.5499999998"/>
    <n v="2025"/>
    <s v="Table, kitchen or other household articles of iron or steel"/>
    <s v="Steel Products"/>
    <s v="Misc"/>
    <n v="147.56757033248081"/>
    <n v="0.36639996123834956"/>
  </r>
  <r>
    <x v="0"/>
    <d v="2025-04-15T00:00:00"/>
    <x v="0"/>
    <x v="0"/>
    <s v="STEEL BASKET BIG (SY845-4) (QTY: 20000 PCS/USD 1.036 PER PCS)STEEL BASKET BIG (SY845-4) (QTY: 20000 PCS/USD 1.036 PER PCS"/>
    <n v="0"/>
    <n v="0"/>
    <n v="0"/>
    <n v="0"/>
    <n v="0"/>
    <n v="0"/>
    <n v="0"/>
    <n v="0"/>
    <n v="3750"/>
    <s v="KGS"/>
    <n v="510.65971730000001"/>
    <n v="1914973.94"/>
    <n v="5.8967634799999997"/>
    <n v="22112.86305"/>
    <n v="701646.5"/>
    <x v="16"/>
    <s v=""/>
    <s v="20000 PCS"/>
    <n v="1.036"/>
    <s v="USD"/>
    <n v="2616620.44"/>
    <n v="2025"/>
    <s v="Table, kitchen or other household articles of iron or steel"/>
    <s v="Steel Products"/>
    <s v="Misc"/>
    <n v="187.10573333333335"/>
    <n v="0.36640002526614018"/>
  </r>
  <r>
    <x v="0"/>
    <d v="2025-04-15T00:00:00"/>
    <x v="0"/>
    <x v="0"/>
    <s v="STEEL BASKET SMALL (SY-845-3) (QTY: 11740 PCS/USD 0.905 PERPCS)STEEL BASKET SMALL (SY-845-3) (QTY: 11740 PCS/USD 0.905 PER"/>
    <n v="0"/>
    <n v="0"/>
    <n v="0"/>
    <n v="0"/>
    <n v="0"/>
    <n v="0"/>
    <n v="0"/>
    <n v="0"/>
    <n v="1761"/>
    <s v="KGS"/>
    <n v="557.60985240000002"/>
    <n v="981950.95"/>
    <n v="6.4389128449999999"/>
    <n v="11338.925520000001"/>
    <n v="359786.8"/>
    <x v="36"/>
    <s v=""/>
    <s v="11740 PCS"/>
    <n v="0.90500000000000003"/>
    <s v="USD"/>
    <n v="1341737.75"/>
    <n v="2025"/>
    <s v="Table, kitchen or other household articles of iron or steel"/>
    <s v="Steel Products"/>
    <s v="Misc"/>
    <n v="204.30823395797842"/>
    <n v="0.36639997140386699"/>
  </r>
  <r>
    <x v="0"/>
    <d v="2025-04-15T00:00:00"/>
    <x v="0"/>
    <x v="0"/>
    <s v="STEEL BASKET SQUARE (SY-845-6) (QTY: 20000 PCS/USD 0.741 PERPCS)STEEL BASKET SQUARE (SY-845-6) (QTY: 20000 PCS/USD 0.741 PER"/>
    <n v="0"/>
    <n v="0"/>
    <n v="0"/>
    <n v="0"/>
    <n v="0"/>
    <n v="0"/>
    <n v="0"/>
    <n v="0"/>
    <n v="3200"/>
    <s v="KGS"/>
    <n v="428.02719999999999"/>
    <n v="1369687.04"/>
    <n v="4.9425773670000002"/>
    <n v="15816.247579999999"/>
    <n v="501853.3"/>
    <x v="23"/>
    <s v=""/>
    <s v="20000 PCS"/>
    <n v="0.74099999999999999"/>
    <s v="USD"/>
    <n v="1871540.34"/>
    <n v="2025"/>
    <s v="Table, kitchen or other household articles of iron or steel"/>
    <s v="Steel Products"/>
    <s v="Misc"/>
    <n v="156.82915624999998"/>
    <n v="0.36639997703416977"/>
  </r>
  <r>
    <x v="0"/>
    <d v="2025-04-05T00:00:00"/>
    <x v="0"/>
    <x v="0"/>
    <s v="STEEL HANGER WITH HOOK (SL-89) (QTY:70056 PCS/CNY:7.45 PER PCS)STEEL HANGER WITH HOOK (SL-89) (QTY:70056 PCS/CNY:7.45 PER P"/>
    <n v="0"/>
    <n v="0"/>
    <n v="0"/>
    <n v="0"/>
    <n v="0"/>
    <n v="0"/>
    <n v="0"/>
    <n v="0"/>
    <n v="15568"/>
    <s v="KGS"/>
    <n v="407.21682040000002"/>
    <n v="6339551.46"/>
    <n v="4.7022727529999999"/>
    <n v="73204.982220000005"/>
    <n v="2322811.6"/>
    <x v="4"/>
    <n v="70056"/>
    <s v="PCS"/>
    <n v="7.45"/>
    <s v="CNY"/>
    <n v="8662363.0600000005"/>
    <n v="2025"/>
    <s v="Table, kitchen or other household articles of iron or steel"/>
    <s v="Steel Products"/>
    <s v="Misc"/>
    <n v="149.2042394655704"/>
    <n v="0.36639999133314077"/>
  </r>
  <r>
    <x v="0"/>
    <d v="2025-04-04T00:00:00"/>
    <x v="0"/>
    <x v="1"/>
    <s v="STEEL SCRUBBER 6PCS SET (OKS-4156) (QTY: 98400 SET/USD 0.238PER SET)STEEL SCRUBBER 6PCS SET (OKS-4156) (QTY: 98400 SET/USD 0.238"/>
    <n v="0"/>
    <n v="0"/>
    <n v="0"/>
    <n v="0"/>
    <n v="0"/>
    <n v="0"/>
    <n v="0"/>
    <n v="0"/>
    <n v="9151"/>
    <s v="KGS"/>
    <n v="229.4612851"/>
    <n v="2099800.2200000002"/>
    <n v="2.6496684190000002"/>
    <n v="24247.115699999998"/>
    <n v="923072.1"/>
    <x v="19"/>
    <s v=""/>
    <s v="98400 SET"/>
    <n v="0.23799999999999999"/>
    <s v="USD"/>
    <n v="3022872.3200000003"/>
    <n v="2025"/>
    <s v="Steel Scrubbers"/>
    <s v="Steel Products"/>
    <s v="Scrubber"/>
    <n v="100.87117254944815"/>
    <n v="0.43959996346700064"/>
  </r>
  <r>
    <x v="0"/>
    <d v="2025-03-29T00:00:00"/>
    <x v="0"/>
    <x v="0"/>
    <s v="RYX-02-026-3S MILD STEEL MULTI FUNCTION CLOTH STAND (QTY :1696 NUM/CNY 81.50 PER NUM)RYX-02-026-3S MILD STEEL MULTI FUNCTION CLOTH STAND (QTY :16"/>
    <n v="0"/>
    <n v="0"/>
    <n v="0"/>
    <n v="0"/>
    <n v="0"/>
    <n v="0"/>
    <n v="0"/>
    <n v="0"/>
    <n v="6614.4"/>
    <s v="KGS"/>
    <n v="265.47043869999999"/>
    <n v="1755927.67"/>
    <n v="3.0408984960000001"/>
    <n v="20113.719010000001"/>
    <n v="643371.9"/>
    <x v="35"/>
    <s v=""/>
    <e v="#VALUE!"/>
    <s v=""/>
    <s v="CNY"/>
    <n v="2399299.5699999998"/>
    <n v="2025"/>
    <s v="Table, kitchen or other household articles of iron or steel"/>
    <s v="Steel Products"/>
    <s v="Cloth Stand"/>
    <n v="97.268369013062411"/>
    <n v="0.36640000097498326"/>
  </r>
  <r>
    <x v="0"/>
    <d v="2025-03-28T00:00:00"/>
    <x v="0"/>
    <x v="0"/>
    <s v="STEEL SPRINKLER (AM-430) (QTY: 24000 PCS/USD 0.574 PER PCS) STEEL SPRINKLER (AM-430) (QTY: 24000 PCS/USD 0.574 PER PCS)"/>
    <n v="0"/>
    <n v="0"/>
    <n v="0"/>
    <n v="0"/>
    <n v="0"/>
    <n v="0"/>
    <n v="0"/>
    <n v="0"/>
    <n v="4400"/>
    <s v="KGS"/>
    <n v="289.60729090000001"/>
    <n v="1274272.08"/>
    <n v="3.3173801940000001"/>
    <n v="14596.47285"/>
    <n v="466893.2"/>
    <x v="22"/>
    <s v=""/>
    <s v="24000 PCS"/>
    <n v="0.57399999999999995"/>
    <s v="USD"/>
    <n v="1741165.28"/>
    <n v="2025"/>
    <s v="Table, kitchen or other household articles of iron or steel"/>
    <s v="Steel Products"/>
    <s v="Misc"/>
    <n v="106.11209090909091"/>
    <n v="0.36639992928354831"/>
  </r>
  <r>
    <x v="0"/>
    <d v="2025-03-28T00:00:00"/>
    <x v="0"/>
    <x v="0"/>
    <s v="STEEL SPRINKLER (AM-430) (QTY: 26400 PC/USD 0.573 PER PCS) STEEL SPRINKLER (AM-430) (QTY: 26400 PC/USD 0.573 PER PCS)"/>
    <n v="0"/>
    <n v="0"/>
    <n v="0"/>
    <n v="0"/>
    <n v="0"/>
    <n v="0"/>
    <n v="0"/>
    <n v="0"/>
    <n v="4180"/>
    <s v="KGS"/>
    <n v="337.4974593"/>
    <n v="1410739.38"/>
    <n v="3.8659502790000002"/>
    <n v="16159.67216"/>
    <n v="516894.9"/>
    <x v="22"/>
    <s v=""/>
    <s v="26400 PC"/>
    <n v="0.57299999999999995"/>
    <s v="USD"/>
    <n v="1927634.2799999998"/>
    <n v="2025"/>
    <s v="Table, kitchen or other household articles of iron or steel"/>
    <s v="Steel Products"/>
    <s v="Misc"/>
    <n v="123.65906698564594"/>
    <n v="0.3663999937394532"/>
  </r>
  <r>
    <x v="0"/>
    <d v="2025-03-27T00:00:00"/>
    <x v="0"/>
    <x v="0"/>
    <s v="RYX-02-020 MILD STEEL MULTI FUNCTION CLOTH STAND (QTY :4928NUM/CNY 101.00 PER NUM)RYX-02-020 MILD STEEL MULTI FUNCTION CLOTH STAND (QTY :4928"/>
    <n v="0"/>
    <n v="0"/>
    <n v="0"/>
    <n v="0"/>
    <n v="0"/>
    <n v="0"/>
    <n v="0"/>
    <n v="0"/>
    <n v="16016"/>
    <s v="KGS"/>
    <n v="387.15956039999998"/>
    <n v="6200747.5199999996"/>
    <n v="4.4348174159999996"/>
    <n v="71028.035740000007"/>
    <n v="2271953.9"/>
    <x v="38"/>
    <s v=""/>
    <e v="#VALUE!"/>
    <s v=""/>
    <s v="CNY"/>
    <n v="8472701.4199999999"/>
    <n v="2025"/>
    <s v="Table, kitchen or other household articles of iron or steel"/>
    <s v="Steel Products"/>
    <s v="Cloth Stand"/>
    <n v="141.85526348651348"/>
    <n v="0.36640000139854106"/>
  </r>
  <r>
    <x v="0"/>
    <d v="2025-03-27T00:00:00"/>
    <x v="0"/>
    <x v="1"/>
    <s v="STEEL SCRUBBER 2PCS SET (8001-2) (QTY:168000 SETS/USD:0.142PER SET)STEEL SCRUBBER 2PCS SET (8001-2) (QTY:168000 SETS/USD:0.142"/>
    <n v="0"/>
    <n v="0"/>
    <n v="0"/>
    <n v="0"/>
    <n v="0"/>
    <n v="0"/>
    <n v="0"/>
    <n v="0"/>
    <n v="4900"/>
    <s v="KGS"/>
    <n v="440.22269590000002"/>
    <n v="2157091.21"/>
    <n v="5.0426425650000004"/>
    <n v="24708.94857"/>
    <n v="948257.2"/>
    <x v="31"/>
    <n v="168000"/>
    <s v="SETS"/>
    <s v=""/>
    <s v="USD"/>
    <n v="3105348.41"/>
    <n v="2025"/>
    <s v="Steel Scrubbers"/>
    <s v="Steel Products"/>
    <s v="Scrubber"/>
    <n v="193.5218775510204"/>
    <n v="0.43959995553456449"/>
  </r>
  <r>
    <x v="0"/>
    <d v="2025-03-27T00:00:00"/>
    <x v="0"/>
    <x v="0"/>
    <s v="STEEL CUTLERY HOLDER (H2740) (QTY: 10008 PCS/USD 1.72 PER PCS)STEEL CUTLERY HOLDER (H2740) (QTY: 10008 PCS/USD 1.72 PER P"/>
    <n v="0"/>
    <n v="0"/>
    <n v="0"/>
    <n v="0"/>
    <n v="0"/>
    <n v="0"/>
    <n v="0"/>
    <n v="0"/>
    <n v="3919.8"/>
    <s v="KGS"/>
    <n v="395.5428058"/>
    <n v="1550448.69"/>
    <n v="4.530845427"/>
    <n v="17760.007900000001"/>
    <n v="568084.4"/>
    <x v="27"/>
    <s v=""/>
    <s v="10008 PCS"/>
    <n v="1.72"/>
    <s v="USD"/>
    <n v="2118533.09"/>
    <n v="2025"/>
    <s v="Table, kitchen or other household articles of iron or steel"/>
    <s v="Steel Products"/>
    <s v="Cutlery Holder"/>
    <n v="144.92688402469514"/>
    <n v="0.36639999998968042"/>
  </r>
  <r>
    <x v="0"/>
    <d v="2025-03-12T00:00:00"/>
    <x v="0"/>
    <x v="1"/>
    <s v="STEEL SCRUBBER 2 PCS SET (8001-2) (QTY:168000 SETS/USD:0.142PER SETS)STEEL SCRUBBER 2 PCS SET (8001-2) (QTY:168000 SETS/USD:0.142"/>
    <n v="0"/>
    <n v="0"/>
    <n v="0"/>
    <n v="0"/>
    <n v="0"/>
    <n v="0"/>
    <n v="0"/>
    <n v="0"/>
    <n v="4900"/>
    <s v="KGS"/>
    <n v="443.2040796"/>
    <n v="2171699.9900000002"/>
    <n v="5.0478824549999999"/>
    <n v="24734.624029999999"/>
    <n v="954679.3"/>
    <x v="24"/>
    <n v="168000"/>
    <s v="SETS"/>
    <s v=""/>
    <s v="USD"/>
    <n v="3126379.29"/>
    <n v="2025"/>
    <s v="Steel Scrubbers"/>
    <s v="Steel Products"/>
    <s v="Scrubber"/>
    <n v="194.83251020408164"/>
    <n v="0.43959999281484546"/>
  </r>
  <r>
    <x v="0"/>
    <d v="2025-03-10T00:00:00"/>
    <x v="0"/>
    <x v="0"/>
    <s v="STEEL ROUND CONTAINER (6856) (QTY: 51768 PCS/USD 0.55 PER SET)STEEL ROUND CONTAINER (6856) (QTY: 51768 PCS/USD 0.55 PER SE"/>
    <n v="0"/>
    <n v="0"/>
    <n v="0"/>
    <n v="0"/>
    <n v="0"/>
    <n v="0"/>
    <n v="0"/>
    <n v="0"/>
    <n v="4314"/>
    <s v="KGS"/>
    <n v="592.61176399999999"/>
    <n v="2556527.15"/>
    <n v="6.749564511"/>
    <n v="29117.621299999999"/>
    <n v="936711.5"/>
    <x v="39"/>
    <s v=""/>
    <s v="51768 PCS"/>
    <n v="0.55000000000000004"/>
    <s v="USD"/>
    <n v="3493238.65"/>
    <n v="2025"/>
    <s v="Table, kitchen or other household articles of iron or steel"/>
    <s v="Steel Products"/>
    <s v="Misc"/>
    <n v="217.13293926750117"/>
    <n v="0.3663999813184069"/>
  </r>
  <r>
    <x v="0"/>
    <d v="2025-03-07T00:00:00"/>
    <x v="0"/>
    <x v="1"/>
    <s v="SS SCRUBBER 3PCS SET (SS410) (QTY: 120240 SET/USD 0.16 PER SET)SS SCRUBBER 3PCS SET (SS410) (QTY: 120240 SET/USD 0.16 PER S"/>
    <n v="0"/>
    <n v="0"/>
    <n v="0"/>
    <n v="0"/>
    <n v="0"/>
    <n v="0"/>
    <n v="0"/>
    <n v="0"/>
    <n v="7515"/>
    <s v="KGS"/>
    <n v="242.32116569999999"/>
    <n v="1821043.56"/>
    <n v="2.7599221599999999"/>
    <n v="20740.815030000002"/>
    <n v="800530.8"/>
    <x v="33"/>
    <s v=""/>
    <s v="120240 SET"/>
    <n v="0.16"/>
    <s v="USD"/>
    <n v="2621574.3600000003"/>
    <n v="2025"/>
    <s v="Steel Scrubbers"/>
    <s v="Cleaning Items"/>
    <s v="Scrubber"/>
    <n v="106.52439121756488"/>
    <n v="0.43960002801909914"/>
  </r>
  <r>
    <x v="0"/>
    <d v="2025-02-12T00:00:00"/>
    <x v="0"/>
    <x v="0"/>
    <s v="STEEL LUNCH BOX SMALL (6587) (QTY: 43560 PCS/USD 1.37 PER PCS)STEEL LUNCH BOX SMALL (6587) (QTY: 43560 PCS/USD 1.37 PER P"/>
    <n v="0"/>
    <n v="0"/>
    <n v="0"/>
    <n v="0"/>
    <n v="0"/>
    <n v="0"/>
    <n v="0"/>
    <n v="0"/>
    <n v="8839.0499999999993"/>
    <s v="KGS"/>
    <n v="614.64977009999996"/>
    <n v="5432920.0499999998"/>
    <n v="6.9530516970000003"/>
    <n v="61458.371610000002"/>
    <n v="1990621.9"/>
    <x v="40"/>
    <s v=""/>
    <s v="43560 PCS"/>
    <n v="1.37"/>
    <s v="USD"/>
    <n v="7423541.9499999993"/>
    <n v="2025"/>
    <s v="Table, kitchen or other household articles of iron or steel"/>
    <s v="Steel Products"/>
    <s v="Misc"/>
    <n v="225.20767503295039"/>
    <n v="0.36639999883672131"/>
  </r>
  <r>
    <x v="0"/>
    <d v="2025-02-12T00:00:00"/>
    <x v="0"/>
    <x v="0"/>
    <s v="STEEL ROUND CONTAINER (6856) (QTY: 62820 PCS/USD 0.55 PER PCS)STEEL ROUND CONTAINER (6856) (QTY: 62820 PCS/USD 0.55 PER P"/>
    <n v="0"/>
    <n v="0"/>
    <n v="0"/>
    <n v="0"/>
    <n v="0"/>
    <n v="0"/>
    <n v="0"/>
    <n v="0"/>
    <n v="5235"/>
    <s v="KGS"/>
    <n v="600.85380129999999"/>
    <n v="3145469.65"/>
    <n v="6.7969887030000002"/>
    <n v="35582.235860000001"/>
    <n v="1152500.1000000001"/>
    <x v="39"/>
    <s v=""/>
    <s v="62820 PCS"/>
    <n v="0.55000000000000004"/>
    <s v="USD"/>
    <n v="4297969.75"/>
    <n v="2025"/>
    <s v="Table, kitchen or other household articles of iron or steel"/>
    <s v="Steel Products"/>
    <s v="Misc"/>
    <n v="220.15283667621779"/>
    <n v="0.3664000064346512"/>
  </r>
  <r>
    <x v="0"/>
    <d v="2025-02-12T00:00:00"/>
    <x v="0"/>
    <x v="0"/>
    <s v="STEEL LUNCH BOX (6561) (QTY: 41580 PCS/USD 2.15 PER PCS) STEEL LUNCH BOX (6561) (QTY: 41580 PCS/USD 2.15 PER PCS)"/>
    <n v="0"/>
    <n v="0"/>
    <n v="0"/>
    <n v="0"/>
    <n v="0"/>
    <n v="0"/>
    <n v="0"/>
    <n v="0"/>
    <n v="16285.5"/>
    <s v="KGS"/>
    <n v="499.74294370000001"/>
    <n v="8138563.71"/>
    <n v="5.6532007210000002"/>
    <n v="92065.200339999996"/>
    <n v="2981969.7"/>
    <x v="41"/>
    <s v=""/>
    <s v="41580 PCS"/>
    <n v="2.15"/>
    <s v="USD"/>
    <n v="11120533.41"/>
    <n v="2025"/>
    <s v="Table, kitchen or other household articles of iron or steel"/>
    <s v="Steel Products"/>
    <s v="Misc"/>
    <n v="183.1058119185779"/>
    <n v="0.36639999467424456"/>
  </r>
  <r>
    <x v="0"/>
    <d v="2025-02-12T00:00:00"/>
    <x v="0"/>
    <x v="0"/>
    <s v="STEEL ROUND CONTAINER (6857) (QTY: 137280 PCS/USD 0.69 PERPCS)STEEL ROUND CONTAINER (6857) (QTY: 137280 PCS/USD 0.69 PER"/>
    <n v="0"/>
    <n v="0"/>
    <n v="0"/>
    <n v="0"/>
    <n v="0"/>
    <n v="0"/>
    <n v="0"/>
    <n v="0"/>
    <n v="17503.2"/>
    <s v="KGS"/>
    <n v="492.67863249999999"/>
    <n v="8623452.6400000006"/>
    <n v="5.5732876979999997"/>
    <n v="97550.369229999997"/>
    <n v="3159633.1"/>
    <x v="39"/>
    <s v=""/>
    <s v="137280 PCS"/>
    <n v="0.69"/>
    <s v="USD"/>
    <n v="11783085.74"/>
    <n v="2025"/>
    <s v="Table, kitchen or other household articles of iron or steel"/>
    <s v="Steel Products"/>
    <s v="Misc"/>
    <n v="180.51745395127747"/>
    <n v="0.36640000611170515"/>
  </r>
  <r>
    <x v="0"/>
    <d v="2025-02-12T00:00:00"/>
    <x v="0"/>
    <x v="0"/>
    <s v="STEEL LUNCH BOX 3LAYER (8505) (QTY: 33300 PCS/USD 3.07 PERPCS)STEEL LUNCH BOX 3LAYER (8505) (QTY: 33300 PCS/USD 3.07 PER"/>
    <n v="0"/>
    <n v="0"/>
    <n v="0"/>
    <n v="0"/>
    <n v="0"/>
    <n v="0"/>
    <n v="0"/>
    <n v="0"/>
    <n v="21645"/>
    <s v="KGS"/>
    <n v="429.98154119999998"/>
    <n v="9306950.4600000009"/>
    <n v="4.8640445840000002"/>
    <n v="105282.245"/>
    <n v="3410066.7"/>
    <x v="42"/>
    <s v=""/>
    <s v="33300 PCS"/>
    <n v="3.07"/>
    <s v="USD"/>
    <n v="12717017.16"/>
    <n v="2025"/>
    <s v="Table, kitchen or other household articles of iron or steel"/>
    <s v="Steel Products"/>
    <s v="Misc"/>
    <n v="157.5452390852391"/>
    <n v="0.36640000552877122"/>
  </r>
  <r>
    <x v="0"/>
    <d v="2025-02-12T00:00:00"/>
    <x v="0"/>
    <x v="0"/>
    <s v="STEEL RECTANGLE CONTAINER BIG (6578) (QTY: 12852 PCS/USD 1.53 PER PCS)STEEL RECTANGLE CONTAINER BIG (6578) (QTY: 12852 PCS/USD 1."/>
    <n v="0"/>
    <n v="0"/>
    <n v="0"/>
    <n v="0"/>
    <n v="0"/>
    <n v="0"/>
    <n v="0"/>
    <n v="0"/>
    <n v="3802.05"/>
    <s v="KGS"/>
    <n v="470.83541250000002"/>
    <n v="1790139.78"/>
    <n v="5.3261924489999997"/>
    <n v="20250.45"/>
    <n v="655907.30000000005"/>
    <x v="43"/>
    <s v=""/>
    <s v="12852 PCS"/>
    <n v="1.53"/>
    <s v="USD"/>
    <n v="2446047.08"/>
    <n v="2025"/>
    <s v="Table, kitchen or other household articles of iron or steel"/>
    <s v="Steel Products"/>
    <s v="Misc"/>
    <n v="172.51411738404283"/>
    <n v="0.36640004726334835"/>
  </r>
  <r>
    <x v="0"/>
    <d v="2025-02-12T00:00:00"/>
    <x v="0"/>
    <x v="0"/>
    <s v="HOUSEHOLD STEEL HOOK 3 PCS SET (3888) (QTY:206928 SET/USD:0.255 PER SET)HOUSEHOLD STEEL HOOK 3 PCS SET (3888) (QTY:206928 SET/USD:0."/>
    <n v="0"/>
    <n v="0"/>
    <n v="0"/>
    <n v="0"/>
    <n v="0"/>
    <n v="0"/>
    <n v="0"/>
    <n v="0"/>
    <n v="7072"/>
    <s v="KGS"/>
    <n v="694.15848840000001"/>
    <n v="4909088.83"/>
    <n v="7.8524715880000002"/>
    <n v="55532.679069999998"/>
    <n v="1798690.2"/>
    <x v="14"/>
    <n v="206928"/>
    <s v="SET"/>
    <s v=""/>
    <s v="USD"/>
    <n v="6707779.0300000003"/>
    <n v="2025"/>
    <s v="Table, kitchen or other household articles of iron or steel"/>
    <s v="Steel Products"/>
    <s v="Misc"/>
    <n v="254.33967760180994"/>
    <n v="0.36640001073274525"/>
  </r>
  <r>
    <x v="0"/>
    <d v="2025-02-12T00:00:00"/>
    <x v="0"/>
    <x v="0"/>
    <s v="STEEL LUNCH BOX (6527) (QTY: 25044 PCS/USD 1.73 PER PCS) STEEL LUNCH BOX (6527) (QTY: 25044 PCS/USD 1.73 PER PCS)"/>
    <n v="0"/>
    <n v="0"/>
    <n v="0"/>
    <n v="0"/>
    <n v="0"/>
    <n v="0"/>
    <n v="0"/>
    <n v="0"/>
    <n v="8723.66"/>
    <s v="KGS"/>
    <n v="452.14312339999998"/>
    <n v="3944342.88"/>
    <n v="5.1147412149999996"/>
    <n v="44619.263350000001"/>
    <n v="1445207.3"/>
    <x v="41"/>
    <s v=""/>
    <s v="25044 PCS"/>
    <n v="1.73"/>
    <s v="USD"/>
    <n v="5389550.1799999997"/>
    <n v="2025"/>
    <s v="Table, kitchen or other household articles of iron or steel"/>
    <s v="Steel Products"/>
    <s v="Misc"/>
    <n v="165.66524830174492"/>
    <n v="0.36640001743458978"/>
  </r>
  <r>
    <x v="0"/>
    <d v="2025-02-12T00:00:00"/>
    <x v="0"/>
    <x v="0"/>
    <s v="STEEL RECTANGLE CONTAINER LARGE (6862) (QTY: 43644 PCS/USD1.29 PER PCS)STEEL RECTANGLE CONTAINER LARGE (6862) (QTY: 43644 PCS/USD"/>
    <n v="0"/>
    <n v="0"/>
    <n v="0"/>
    <n v="0"/>
    <n v="0"/>
    <n v="0"/>
    <n v="0"/>
    <n v="0"/>
    <n v="10911"/>
    <s v="KGS"/>
    <n v="469.75842729999999"/>
    <n v="5125534.2"/>
    <n v="5.3140093579999998"/>
    <n v="57981.156110000004"/>
    <n v="1877995.7"/>
    <x v="44"/>
    <s v=""/>
    <s v="43644 PCS"/>
    <n v="1.29"/>
    <s v="USD"/>
    <n v="7003529.9000000004"/>
    <n v="2025"/>
    <s v="Table, kitchen or other household articles of iron or steel"/>
    <s v="Steel Products"/>
    <s v="Misc"/>
    <n v="172.11948492347173"/>
    <n v="0.36639999397526213"/>
  </r>
  <r>
    <x v="0"/>
    <d v="2025-02-10T00:00:00"/>
    <x v="0"/>
    <x v="1"/>
    <s v="STEEL SCRUBBER 6PCS SET (OKS-4156) (QTY: 98400 SET/USD 0.238PER SET)STEEL SCRUBBER 6PCS SET (OKS-4156) (QTY: 98400 SET/USD 0.238"/>
    <n v="0"/>
    <n v="0"/>
    <n v="0"/>
    <n v="0"/>
    <n v="0"/>
    <n v="0"/>
    <n v="0"/>
    <n v="0"/>
    <n v="9151"/>
    <s v="KGS"/>
    <n v="240.26836739999999"/>
    <n v="2198695.83"/>
    <n v="2.7179679569999999"/>
    <n v="24872.124769999999"/>
    <n v="966546.7"/>
    <x v="19"/>
    <s v=""/>
    <s v="98400 SET"/>
    <n v="0.23799999999999999"/>
    <s v="USD"/>
    <n v="3165242.5300000003"/>
    <n v="2025"/>
    <s v="Steel Scrubbers"/>
    <s v="Steel Products"/>
    <s v="Scrubber"/>
    <n v="105.62197574035623"/>
    <n v="0.43960000597263149"/>
  </r>
  <r>
    <x v="0"/>
    <d v="2025-02-06T00:00:00"/>
    <x v="0"/>
    <x v="0"/>
    <s v="HOUSEHOLD STEEL HOOK 3PCS SET (2628) (QTY: 164808 SET/USD 0.370 PER SET)HOUSEHOLD STEEL HOOK 3PCS SET (2628) (QTY: 164808 SET/USD 0."/>
    <n v="0"/>
    <n v="0"/>
    <n v="0"/>
    <n v="0"/>
    <n v="0"/>
    <n v="0"/>
    <n v="0"/>
    <n v="0"/>
    <n v="5585.16"/>
    <s v="KGS"/>
    <n v="974.13156470000001"/>
    <n v="5440680.6500000004"/>
    <n v="11.184059299999999"/>
    <n v="62464.760620000001"/>
    <n v="1993465.4"/>
    <x v="12"/>
    <s v=""/>
    <s v="164808 SET"/>
    <n v="0.37"/>
    <s v="USD"/>
    <n v="7434146.0500000007"/>
    <n v="2025"/>
    <s v="Table, kitchen or other household articles of iron or steel"/>
    <s v="Steel Products"/>
    <s v="Misc"/>
    <n v="356.92180707446158"/>
    <n v="0.36640000180859722"/>
  </r>
  <r>
    <x v="0"/>
    <d v="2025-02-03T00:00:00"/>
    <x v="0"/>
    <x v="0"/>
    <s v="SB-12 STEEL TEA STRAINER BIG (QTY: 23130 PCS/ USD 0.9890 PERPCS)SB-12 STEEL TEA STRAINER BIG (QTY: 23130 PCS/ USD 0.9890 PER"/>
    <n v="0"/>
    <n v="0"/>
    <n v="0"/>
    <n v="0"/>
    <n v="0"/>
    <n v="0"/>
    <n v="0"/>
    <n v="0"/>
    <n v="5140"/>
    <s v="KGS"/>
    <n v="441.00950390000003"/>
    <n v="2266788.85"/>
    <n v="5.0632549239999998"/>
    <n v="26025.13031"/>
    <n v="830551.5"/>
    <x v="3"/>
    <s v=""/>
    <s v="23130 PCS"/>
    <n v="0.98899999999999999"/>
    <s v="USD"/>
    <n v="3097340.35"/>
    <n v="2025"/>
    <s v="Table, kitchen or other household articles of iron or steel"/>
    <s v="Steel Products"/>
    <s v="Misc"/>
    <n v="161.58589494163425"/>
    <n v="0.36640002883373984"/>
  </r>
  <r>
    <x v="0"/>
    <d v="2025-02-03T00:00:00"/>
    <x v="0"/>
    <x v="0"/>
    <s v="STEEL HANGER WITH HOOK (SM1168) (QTY: 57792 NOS/USD 1.23 PERNOS)STEEL HANGER WITH HOOK (SM1168) (QTY: 57792 NOS/USD 1.23 PER"/>
    <n v="0"/>
    <n v="0"/>
    <n v="0"/>
    <n v="0"/>
    <n v="0"/>
    <n v="0"/>
    <n v="0"/>
    <n v="0"/>
    <n v="10836"/>
    <s v="KGS"/>
    <n v="587.26129289999994"/>
    <n v="6363563.3700000001"/>
    <n v="6.7423799420000003"/>
    <n v="73060.429050000006"/>
    <n v="2331609.7000000002"/>
    <x v="4"/>
    <s v=""/>
    <s v="57792 NOS"/>
    <n v="1.23"/>
    <s v="USD"/>
    <n v="8695173.0700000003"/>
    <n v="2025"/>
    <s v="Table, kitchen or other household articles of iron or steel"/>
    <s v="Steel Products"/>
    <s v="Misc"/>
    <n v="215.17254521963827"/>
    <n v="0.36640001276517503"/>
  </r>
  <r>
    <x v="0"/>
    <d v="2025-02-03T00:00:00"/>
    <x v="0"/>
    <x v="0"/>
    <s v="AM-321 STEEL DRAINER(QTY:16560 PCS/USD 0.7142 PER PCS) AM-321 STEEL DRAINER(QTY:16560 PCS/USD 0.7142 PER PCS)"/>
    <n v="0"/>
    <n v="0"/>
    <n v="0"/>
    <n v="0"/>
    <n v="0"/>
    <n v="0"/>
    <n v="0"/>
    <n v="0"/>
    <n v="2277"/>
    <s v="KGS"/>
    <n v="514.70243300000004"/>
    <n v="1171977.44"/>
    <n v="5.9093275890000001"/>
    <n v="13455.538920000001"/>
    <n v="429412.5"/>
    <x v="45"/>
    <n v="16560"/>
    <s v="PCS"/>
    <n v="0.71419999999999995"/>
    <s v="USD"/>
    <n v="1601389.94"/>
    <n v="2025"/>
    <s v="Table, kitchen or other household articles of iron or steel"/>
    <s v="Steel Products"/>
    <s v="Misc"/>
    <n v="188.58695652173913"/>
    <n v="0.36639997097555055"/>
  </r>
  <r>
    <x v="0"/>
    <d v="2025-01-29T00:00:00"/>
    <x v="0"/>
    <x v="0"/>
    <s v="RYX-02-026-3S MILD STEEL MULTI FUNCTION CLOTH STAND (QTY :848 NUM/CNY 81.50 PER NUM)RYX-02-026-3S MILD STEEL MULTI FUNCTION CLOTH STAND (QTY :84"/>
    <n v="0"/>
    <n v="0"/>
    <n v="0"/>
    <n v="0"/>
    <n v="0"/>
    <n v="0"/>
    <n v="0"/>
    <n v="0"/>
    <n v="3307.2"/>
    <s v="KGS"/>
    <n v="300.7694515"/>
    <n v="994704.73"/>
    <n v="3.4531509929999999"/>
    <n v="11420.26096"/>
    <n v="364459.8"/>
    <x v="35"/>
    <s v=""/>
    <e v="#VALUE!"/>
    <s v=""/>
    <s v="CNY"/>
    <n v="1359164.53"/>
    <n v="2025"/>
    <s v="Table, kitchen or other household articles of iron or steel"/>
    <s v="Steel Products"/>
    <s v="Cloth Stand"/>
    <n v="110.20192307692308"/>
    <n v="0.36639998685841174"/>
  </r>
  <r>
    <x v="0"/>
    <d v="2025-01-28T00:00:00"/>
    <x v="0"/>
    <x v="1"/>
    <s v="STEEL SCRUBBER 2PCS SET (8001-2) (QTY: 168000 SET/USD 0.142PER SET)STEEL SCRUBBER 2PCS SET (8001-2) (QTY: 168000 SET/USD 0.142"/>
    <n v="0"/>
    <n v="0"/>
    <n v="0"/>
    <n v="0"/>
    <n v="0"/>
    <n v="0"/>
    <n v="0"/>
    <n v="0"/>
    <n v="4900"/>
    <s v="KGS"/>
    <n v="463.21174079999997"/>
    <n v="2269737.5299999998"/>
    <n v="5.3181600549999999"/>
    <n v="26058.984270000001"/>
    <n v="997776.7"/>
    <x v="31"/>
    <s v=""/>
    <s v="168000 SET"/>
    <n v="0.14199999999999999"/>
    <s v="USD"/>
    <n v="3267514.2299999995"/>
    <n v="2025"/>
    <s v="Steel Scrubbers"/>
    <s v="Steel Products"/>
    <s v="Scrubber"/>
    <n v="203.62789795918366"/>
    <n v="0.43960003604469633"/>
  </r>
  <r>
    <x v="0"/>
    <d v="2025-01-27T00:00:00"/>
    <x v="0"/>
    <x v="0"/>
    <s v="STEEL LUNCH BOX 2 LAYER (8504) (QTY: 21660 PCS /USD 2.12 PERPCS)STEEL LUNCH BOX 2 LAYER (8504) (QTY: 21660 PCS /USD 2.12 PER"/>
    <n v="0"/>
    <n v="0"/>
    <n v="0"/>
    <n v="0"/>
    <n v="0"/>
    <n v="0"/>
    <n v="0"/>
    <n v="0"/>
    <n v="10360.700000000001"/>
    <s v="KGS"/>
    <n v="401.28087970000001"/>
    <n v="4157550.81"/>
    <n v="4.6071283540000003"/>
    <n v="47733.074739999996"/>
    <n v="1523326.6"/>
    <x v="46"/>
    <s v=""/>
    <s v="21660 PCS"/>
    <n v="2.12"/>
    <s v="USD"/>
    <n v="5680877.4100000001"/>
    <n v="2025"/>
    <s v="Table, kitchen or other household articles of iron or steel"/>
    <s v="Steel Products"/>
    <s v="Misc"/>
    <n v="147.02931269122743"/>
    <n v="0.36639999596300787"/>
  </r>
  <r>
    <x v="0"/>
    <d v="2025-01-27T00:00:00"/>
    <x v="0"/>
    <x v="0"/>
    <s v="STEEL LUNCH BOX (6561) (QTY: 21780 PCS /USD 2.15 PER PCS) STEEL LUNCH BOX (6561) (QTY: 21780 PCS /USD 2.15 PER PCS)"/>
    <n v="0"/>
    <n v="0"/>
    <n v="0"/>
    <n v="0"/>
    <n v="0"/>
    <n v="0"/>
    <n v="0"/>
    <n v="0"/>
    <n v="8530.5"/>
    <s v="KGS"/>
    <n v="497.00996780000003"/>
    <n v="4239743.53"/>
    <n v="5.7061994"/>
    <n v="48676.733979999997"/>
    <n v="1553442.1"/>
    <x v="41"/>
    <s v=""/>
    <s v="21780 PCS"/>
    <n v="2.15"/>
    <s v="USD"/>
    <n v="5793185.6300000008"/>
    <n v="2025"/>
    <s v="Table, kitchen or other household articles of iron or steel"/>
    <s v="Steel Products"/>
    <s v="Misc"/>
    <n v="182.10446046538891"/>
    <n v="0.36640001665383753"/>
  </r>
  <r>
    <x v="0"/>
    <d v="2025-01-27T00:00:00"/>
    <x v="0"/>
    <x v="0"/>
    <s v="STEEL LUNCH BOX SMALL (6587) (QTY: 54648 PCS /USD 1.37 PER PCS)STEEL LUNCH BOX SMALL (6587) (QTY: 54648 PCS /USD 1.37 PER P"/>
    <n v="0"/>
    <n v="0"/>
    <n v="0"/>
    <n v="0"/>
    <n v="0"/>
    <n v="0"/>
    <n v="0"/>
    <n v="0"/>
    <n v="11088.99"/>
    <s v="KGS"/>
    <n v="611.28828410000006"/>
    <n v="6778569.6699999999"/>
    <n v="7.0182351799999996"/>
    <n v="77825.139720000006"/>
    <n v="2483667.9"/>
    <x v="40"/>
    <s v=""/>
    <s v="54648 PCS"/>
    <n v="1.37"/>
    <s v="USD"/>
    <n v="9262237.5700000003"/>
    <n v="2025"/>
    <s v="Table, kitchen or other household articles of iron or steel"/>
    <s v="Steel Products"/>
    <s v="Misc"/>
    <n v="223.97602486790953"/>
    <n v="0.36639999600387674"/>
  </r>
  <r>
    <x v="0"/>
    <d v="2025-01-25T00:00:00"/>
    <x v="0"/>
    <x v="1"/>
    <s v="STEEL SCRUBBER (8001-12) (QTY: 269568 NOS/USD: 0.078 PER NOS)STEEL SCRUBBER (8001-12) (QTY: 269568 NOS/USD: 0.078 PER NOS"/>
    <n v="0"/>
    <n v="0"/>
    <n v="0"/>
    <n v="0"/>
    <n v="0"/>
    <n v="0"/>
    <n v="0"/>
    <n v="0"/>
    <n v="4838"/>
    <s v="KGS"/>
    <n v="418.1975486"/>
    <n v="2023239.74"/>
    <n v="4.8013495820000003"/>
    <n v="23228.92928"/>
    <n v="889416.2"/>
    <x v="20"/>
    <s v=""/>
    <s v="269568 NOS"/>
    <s v=""/>
    <s v="USD"/>
    <n v="2912655.94"/>
    <n v="2025"/>
    <s v="Steel Scrubbers"/>
    <s v="Steel Products"/>
    <s v="Scrubber"/>
    <n v="183.83964448119056"/>
    <n v="0.43960000508886798"/>
  </r>
  <r>
    <x v="0"/>
    <d v="2025-01-18T00:00:00"/>
    <x v="0"/>
    <x v="0"/>
    <s v="STEEL LUNCH BOX 2 LAYER (8504) (QTY : 22500 PCS / USD : 2.12PER PCS)STEEL LUNCH BOX 2 LAYER (8504) (QTY : 22500 PCS / USD : 2.12"/>
    <n v="0"/>
    <n v="0"/>
    <n v="0"/>
    <n v="0"/>
    <n v="0"/>
    <n v="0"/>
    <n v="0"/>
    <n v="0"/>
    <n v="10762.5"/>
    <s v="KGS"/>
    <n v="403.33209849999997"/>
    <n v="4340861.71"/>
    <n v="4.6306785130000003"/>
    <n v="49837.677499999998"/>
    <n v="1590491.7"/>
    <x v="46"/>
    <s v=""/>
    <e v="#VALUE!"/>
    <s v=""/>
    <s v="USD"/>
    <n v="5931353.4100000001"/>
    <n v="2025"/>
    <s v="Table, kitchen or other household articles of iron or steel"/>
    <s v="Steel Products"/>
    <s v="Misc"/>
    <n v="147.78087804878049"/>
    <n v="0.36639999296360903"/>
  </r>
  <r>
    <x v="0"/>
    <d v="2025-01-18T00:00:00"/>
    <x v="0"/>
    <x v="0"/>
    <s v="STEEL RECTANGLE CONTAINER LARGE (6862) (QTY : 42552 PCS / USD : 1.29 PER PCS)STEEL RECTANGLE CONTAINER LARGE (6862) (QTY : 42552 PCS / U"/>
    <n v="0"/>
    <n v="0"/>
    <n v="0"/>
    <n v="0"/>
    <n v="0"/>
    <n v="0"/>
    <n v="0"/>
    <n v="0"/>
    <n v="10638"/>
    <s v="KGS"/>
    <n v="469.57757290000001"/>
    <n v="4995366.22"/>
    <n v="5.3912465310000002"/>
    <n v="57352.080600000001"/>
    <n v="1830302.1"/>
    <x v="44"/>
    <s v=""/>
    <e v="#VALUE!"/>
    <s v=""/>
    <s v="USD"/>
    <n v="6825668.3200000003"/>
    <n v="2025"/>
    <s v="Table, kitchen or other household articles of iron or steel"/>
    <s v="Steel Products"/>
    <s v="Misc"/>
    <n v="172.05321489001693"/>
    <n v="0.36639998338300012"/>
  </r>
  <r>
    <x v="0"/>
    <d v="2025-01-18T00:00:00"/>
    <x v="0"/>
    <x v="0"/>
    <s v="STEEL LUNCH BOX (6527) (QTY : 26316 PCS / USD : 1.73 PER PCS)STEEL LUNCH BOX (6527) (QTY : 26316 PCS / USD : 1.73 PER PC"/>
    <n v="0"/>
    <n v="0"/>
    <n v="0"/>
    <n v="0"/>
    <n v="0"/>
    <n v="0"/>
    <n v="0"/>
    <n v="0"/>
    <n v="9166.74"/>
    <s v="KGS"/>
    <n v="451.96905120000002"/>
    <n v="4143082.78"/>
    <n v="5.1890821029999996"/>
    <n v="47566.966480000003"/>
    <n v="1518025.6"/>
    <x v="41"/>
    <s v=""/>
    <e v="#VALUE!"/>
    <s v=""/>
    <s v="USD"/>
    <n v="5661108.3799999999"/>
    <n v="2025"/>
    <s v="Table, kitchen or other household articles of iron or steel"/>
    <s v="Steel Products"/>
    <s v="Misc"/>
    <n v="165.60146791552941"/>
    <n v="0.36640001675274281"/>
  </r>
  <r>
    <x v="0"/>
    <d v="2025-01-18T00:00:00"/>
    <x v="0"/>
    <x v="0"/>
    <s v="STEEL LUNCH BOX (6561) (QTY : 21216 PCS / USD : 2.15 PER PCS)STEEL LUNCH BOX (6561) (QTY : 21216 PCS / USD : 2.15 PER PC"/>
    <n v="0"/>
    <n v="0"/>
    <n v="0"/>
    <n v="0"/>
    <n v="0"/>
    <n v="0"/>
    <n v="0"/>
    <n v="0"/>
    <n v="8309.6"/>
    <s v="KGS"/>
    <n v="499.55054519999999"/>
    <n v="4151065.21"/>
    <n v="5.7353679120000001"/>
    <n v="47658.6132"/>
    <n v="1520950.3"/>
    <x v="41"/>
    <s v=""/>
    <e v="#VALUE!"/>
    <s v=""/>
    <s v="USD"/>
    <n v="5672015.5099999998"/>
    <n v="2025"/>
    <s v="Table, kitchen or other household articles of iron or steel"/>
    <s v="Steel Products"/>
    <s v="Misc"/>
    <n v="183.03532059304899"/>
    <n v="0.36640000169980469"/>
  </r>
  <r>
    <x v="0"/>
    <d v="2025-01-18T00:00:00"/>
    <x v="0"/>
    <x v="0"/>
    <s v="STEEL RECTANGLE CONTAINER (6901) (QTY : 55200 PCS / USD : 0.86 PER PCS)STEEL RECTANGLE CONTAINER (6901) (QTY : 55200 PCS / USD : 0."/>
    <n v="0"/>
    <n v="0"/>
    <n v="0"/>
    <n v="0"/>
    <n v="0"/>
    <n v="0"/>
    <n v="0"/>
    <n v="0"/>
    <n v="8970"/>
    <s v="KGS"/>
    <n v="481.61796099999998"/>
    <n v="4320113.1100000003"/>
    <n v="5.529482904"/>
    <n v="49599.461649999997"/>
    <n v="1582889.5"/>
    <x v="47"/>
    <s v=""/>
    <e v="#VALUE!"/>
    <s v=""/>
    <s v="USD"/>
    <n v="5903002.6100000003"/>
    <n v="2025"/>
    <s v="Table, kitchen or other household articles of iron or steel"/>
    <s v="Steel Products"/>
    <s v="Misc"/>
    <n v="176.46482720178372"/>
    <n v="0.36640001307743536"/>
  </r>
  <r>
    <x v="0"/>
    <d v="2025-01-18T00:00:00"/>
    <x v="0"/>
    <x v="0"/>
    <s v="STEEL RECTANGLE CONTAINER BIG (6578) (QTY : 35400 PCS / USD: 1.53 PER PCS)STEEL RECTANGLE CONTAINER BIG (6578) (QTY : 35400 PCS / USD"/>
    <n v="0"/>
    <n v="0"/>
    <n v="0"/>
    <n v="0"/>
    <n v="0"/>
    <n v="0"/>
    <n v="0"/>
    <n v="0"/>
    <n v="10472.5"/>
    <s v="KGS"/>
    <n v="470.65414370000002"/>
    <n v="4928925.5199999996"/>
    <n v="5.4036067020000003"/>
    <n v="56589.271180000003"/>
    <n v="1805958.3"/>
    <x v="43"/>
    <s v=""/>
    <e v="#VALUE!"/>
    <s v=""/>
    <s v="USD"/>
    <n v="6734883.8199999994"/>
    <n v="2025"/>
    <s v="Table, kitchen or other household articles of iron or steel"/>
    <s v="Steel Products"/>
    <s v="Misc"/>
    <n v="172.44767724994031"/>
    <n v="0.36639999786403754"/>
  </r>
  <r>
    <x v="0"/>
    <d v="2025-01-17T00:00:00"/>
    <x v="0"/>
    <x v="0"/>
    <s v="STEEL DRAINER (AM-321) (QTY: 43416 PCS /USD 0.7133 PER PCS) STEEL DRAINER (AM-321) (QTY: 43416 PCS /USD 0.7133 PER PCS)"/>
    <n v="0"/>
    <n v="0"/>
    <n v="0"/>
    <n v="0"/>
    <n v="0"/>
    <n v="0"/>
    <n v="0"/>
    <n v="0"/>
    <n v="5969.7"/>
    <s v="KGS"/>
    <n v="492.7873846"/>
    <n v="2941792.85"/>
    <n v="5.6577196860000001"/>
    <n v="33774.889210000001"/>
    <n v="1077873"/>
    <x v="32"/>
    <s v=""/>
    <s v="43416 PCS"/>
    <n v="0.71330000000000005"/>
    <s v="USD"/>
    <n v="4019665.85"/>
    <n v="2025"/>
    <s v="Table, kitchen or other household articles of iron or steel"/>
    <s v="Steel Products"/>
    <s v="Misc"/>
    <n v="180.55731443791146"/>
    <n v="0.36640003391129322"/>
  </r>
  <r>
    <x v="0"/>
    <d v="2025-01-17T00:00:00"/>
    <x v="0"/>
    <x v="0"/>
    <s v="STEEL TEA STRAINER BIG (SB-12) (QTY : 50400 PCS /USD 0.9876PER PCS)STEEL TEA STRAINER BIG (SB-12) (QTY : 50400 PCS /USD 0.9876"/>
    <n v="0"/>
    <n v="0"/>
    <n v="0"/>
    <n v="0"/>
    <n v="0"/>
    <n v="0"/>
    <n v="0"/>
    <n v="0"/>
    <n v="12320"/>
    <s v="KGS"/>
    <n v="383.787668"/>
    <n v="4728264.07"/>
    <n v="4.406287807"/>
    <n v="54285.465790000002"/>
    <n v="1732436"/>
    <x v="25"/>
    <s v=""/>
    <e v="#VALUE!"/>
    <n v="0.98760000000000003"/>
    <s v="USD"/>
    <n v="6460700.0700000003"/>
    <n v="2025"/>
    <s v="Table, kitchen or other household articles of iron or steel"/>
    <s v="Steel Products"/>
    <s v="Misc"/>
    <n v="140.6198051948052"/>
    <n v="0.36640000946478435"/>
  </r>
  <r>
    <x v="0"/>
    <d v="2025-01-15T00:00:00"/>
    <x v="0"/>
    <x v="0"/>
    <s v="RYX-02-026-3S MILD STEEL MULTI FUNCTION CLOTH STAND (QTY :848 NUM/CNY 81.50 PER NUM)RYX-02-026-3S MILD STEEL MULTI FUNCTION CLOTH STAND (QTY :84"/>
    <n v="0"/>
    <n v="0"/>
    <n v="0"/>
    <n v="0"/>
    <n v="0"/>
    <n v="0"/>
    <n v="0"/>
    <n v="0"/>
    <n v="3307.2"/>
    <s v="KGS"/>
    <n v="301.47114479999999"/>
    <n v="997025.37"/>
    <n v="3.4811910479999999"/>
    <n v="11512.99503"/>
    <n v="365310.1"/>
    <x v="35"/>
    <s v=""/>
    <e v="#VALUE!"/>
    <s v=""/>
    <s v="CNY"/>
    <n v="1362335.47"/>
    <n v="2025"/>
    <s v="Table, kitchen or other household articles of iron or steel"/>
    <s v="Steel Products"/>
    <s v="Cloth Stand"/>
    <n v="110.45902878567973"/>
    <n v="0.36640000444522286"/>
  </r>
  <r>
    <x v="0"/>
    <d v="2025-01-14T00:00:00"/>
    <x v="0"/>
    <x v="0"/>
    <s v="STEEL SALT BOTTLE (NP-19) (QTY:612 PCS/USD:0.445 PER PCS) STEEL SALT BOTTLE (NP-19) (QTY:612 PCS/USD:0.445 PER PCS)"/>
    <n v="0"/>
    <n v="0"/>
    <n v="0"/>
    <n v="0"/>
    <n v="0"/>
    <n v="0"/>
    <n v="0"/>
    <n v="0"/>
    <n v="95.2"/>
    <s v="KGS"/>
    <n v="269.46008399999999"/>
    <n v="25652.6"/>
    <n v="3.1115483140000002"/>
    <n v="296.21939950000001"/>
    <n v="9399.1"/>
    <x v="18"/>
    <n v="612"/>
    <s v="PCS"/>
    <s v=""/>
    <s v="USD"/>
    <n v="35051.699999999997"/>
    <n v="2025"/>
    <s v="Table, kitchen or other household articles of iron or steel"/>
    <s v="Steel Products"/>
    <s v="Misc"/>
    <n v="98.730042016806721"/>
    <n v="0.36639950726242176"/>
  </r>
  <r>
    <x v="0"/>
    <d v="2025-01-14T00:00:00"/>
    <x v="0"/>
    <x v="0"/>
    <s v="STEEL SPRINKLER (AM-430) (QTY:50664 PCS/USD:0.566 PER PCS) STEEL SPRINKLER (AM-430) (QTY:50664 PCS/USD:0.566 PER PCS)"/>
    <n v="0"/>
    <n v="0"/>
    <n v="0"/>
    <n v="0"/>
    <n v="0"/>
    <n v="0"/>
    <n v="0"/>
    <n v="0"/>
    <n v="8021.8"/>
    <s v="KGS"/>
    <n v="336.71621210000001"/>
    <n v="2701070.11"/>
    <n v="3.888177969"/>
    <n v="31190.186030000001"/>
    <n v="989672.1"/>
    <x v="22"/>
    <n v="50664"/>
    <s v="PCS"/>
    <s v=""/>
    <s v="USD"/>
    <n v="3690742.21"/>
    <n v="2025"/>
    <s v="Table, kitchen or other household articles of iron or steel"/>
    <s v="Steel Products"/>
    <s v="Misc"/>
    <n v="123.3728215612456"/>
    <n v="0.36640000433013564"/>
  </r>
  <r>
    <x v="0"/>
    <d v="2025-01-14T00:00:00"/>
    <x v="0"/>
    <x v="0"/>
    <s v="STEEL TEA STRAINER BIG (SB-12) (QTY: 25200 PCS/USD 0.988 PERPCS)STEEL TEA STRAINER BIG (SB-12) (QTY: 25200 PCS/USD 0.988 PER"/>
    <n v="0"/>
    <n v="0"/>
    <n v="0"/>
    <n v="0"/>
    <n v="0"/>
    <n v="0"/>
    <n v="0"/>
    <n v="0"/>
    <n v="6160"/>
    <s v="KGS"/>
    <n v="391.6578864"/>
    <n v="2412612.58"/>
    <n v="4.5226083880000001"/>
    <n v="27859.267670000001"/>
    <n v="883981.3"/>
    <x v="25"/>
    <s v=""/>
    <s v="25200 PCS"/>
    <n v="0.98799999999999999"/>
    <s v="USD"/>
    <n v="3296593.88"/>
    <n v="2025"/>
    <s v="Table, kitchen or other household articles of iron or steel"/>
    <s v="Steel Products"/>
    <s v="Misc"/>
    <n v="143.5034577922078"/>
    <n v="0.36640002100958952"/>
  </r>
  <r>
    <x v="0"/>
    <d v="2025-01-14T00:00:00"/>
    <x v="0"/>
    <x v="0"/>
    <s v="STEEL DRAINER (AM-321) (QTY: 20784 PCS/USD 0.713 PER PCS) STEEL DRAINER (AM-321) (QTY: 20784 PCS/USD 0.713 PER PCS)"/>
    <n v="0"/>
    <n v="0"/>
    <n v="0"/>
    <n v="0"/>
    <n v="0"/>
    <n v="0"/>
    <n v="0"/>
    <n v="0"/>
    <n v="2857.8"/>
    <s v="KGS"/>
    <n v="502.4778326"/>
    <n v="1435981.15"/>
    <n v="5.8022844410000003"/>
    <n v="16581.768479999999"/>
    <n v="526143.4"/>
    <x v="32"/>
    <s v=""/>
    <s v="20784 PCS"/>
    <n v="0.71299999999999997"/>
    <s v="USD"/>
    <n v="1962124.5499999998"/>
    <n v="2025"/>
    <s v="Table, kitchen or other household articles of iron or steel"/>
    <s v="Steel Products"/>
    <s v="Misc"/>
    <n v="184.10784519560499"/>
    <n v="0.36639993498521906"/>
  </r>
  <r>
    <x v="0"/>
    <d v="2025-01-13T00:00:00"/>
    <x v="0"/>
    <x v="0"/>
    <s v="STEEL HANGER WITH HOOK (SL-89) (QTY:70056 PCS/ CNY:7.45 PERPCS)STEEL HANGER WITH HOOK (SL-89) (QTY:70056 PCS/ CNY:7.45 PER"/>
    <n v="0"/>
    <n v="0"/>
    <n v="0"/>
    <n v="0"/>
    <n v="0"/>
    <n v="0"/>
    <n v="0"/>
    <n v="0"/>
    <n v="15568"/>
    <s v="KGS"/>
    <n v="411.7987693"/>
    <n v="6410883.2400000002"/>
    <n v="4.7551820930000002"/>
    <n v="74028.674830000004"/>
    <n v="2348947.6"/>
    <x v="4"/>
    <n v="70056"/>
    <s v="PCS"/>
    <n v="7.45"/>
    <s v="CNY"/>
    <n v="8759830.8399999999"/>
    <n v="2025"/>
    <s v="Table, kitchen or other household articles of iron or steel"/>
    <s v="Steel Products"/>
    <s v="Misc"/>
    <n v="150.88306783144913"/>
    <n v="0.36639999701507586"/>
  </r>
  <r>
    <x v="0"/>
    <d v="2025-01-09T00:00:00"/>
    <x v="0"/>
    <x v="0"/>
    <s v="STEEL SALT BOTTLE (NP-19) (QTY: 2916 PCS/USD 0.438 PER PCS) STEEL SALT BOTTLE (NP-19) (QTY: 2916 PCS/USD 0.438 PER PCS)"/>
    <n v="0"/>
    <n v="0"/>
    <n v="0"/>
    <n v="0"/>
    <n v="0"/>
    <n v="0"/>
    <n v="0"/>
    <n v="0"/>
    <n v="453.6"/>
    <s v="KGS"/>
    <n v="265.99021160000001"/>
    <n v="120653.16"/>
    <n v="3.0714805040000002"/>
    <n v="1393.223557"/>
    <n v="44207.3"/>
    <x v="18"/>
    <s v=""/>
    <s v="2916 PCS"/>
    <n v="0.438"/>
    <s v="USD"/>
    <n v="164860.46000000002"/>
    <n v="2025"/>
    <s v="Table, kitchen or other household articles of iron or steel"/>
    <s v="Steel Products"/>
    <s v="Misc"/>
    <n v="97.458774250440925"/>
    <n v="0.36639985227075694"/>
  </r>
  <r>
    <x v="0"/>
    <d v="2025-01-08T00:00:00"/>
    <x v="0"/>
    <x v="1"/>
    <s v="STEEL SCRUBBER 2PCS SET (8001-2) (QTY: 168000 SET/USD 0.142PER SET)STEEL SCRUBBER 2PCS SET (8001-2) (QTY: 168000 SET/USD 0.142"/>
    <n v="0"/>
    <n v="0"/>
    <n v="0"/>
    <n v="0"/>
    <n v="0"/>
    <n v="0"/>
    <n v="0"/>
    <n v="0"/>
    <n v="4900"/>
    <s v="KGS"/>
    <n v="460.55252239999999"/>
    <n v="2256707.36"/>
    <n v="5.3181584580000001"/>
    <n v="26058.976439999999"/>
    <n v="992048.5"/>
    <x v="31"/>
    <s v=""/>
    <s v="168000 SET"/>
    <n v="0.14199999999999999"/>
    <s v="USD"/>
    <n v="3248755.86"/>
    <n v="2025"/>
    <s v="Steel Scrubbers"/>
    <s v="Steel Products"/>
    <s v="Scrubber"/>
    <n v="202.45887755102041"/>
    <n v="0.43959997542614476"/>
  </r>
  <r>
    <x v="0"/>
    <d v="2025-01-04T00:00:00"/>
    <x v="0"/>
    <x v="1"/>
    <s v="STEEL SCRUBBER 6 PCS SET (OKS-4156) (QTY: 98400 SET/USD: 0.238 PER SET)STEEL SCRUBBER 6 PCS SET (OKS-4156) (QTY: 98400 SET/USD: 0.2"/>
    <n v="0"/>
    <n v="0"/>
    <n v="0"/>
    <n v="0"/>
    <n v="0"/>
    <n v="0"/>
    <n v="0"/>
    <n v="0"/>
    <n v="9151"/>
    <s v="KGS"/>
    <n v="241.52720690000001"/>
    <n v="2210215.4700000002"/>
    <n v="2.7889977699999999"/>
    <n v="25522.118589999998"/>
    <n v="971610.7"/>
    <x v="21"/>
    <s v=""/>
    <s v="98400 SET"/>
    <s v=""/>
    <s v="USD"/>
    <n v="3181826.17"/>
    <n v="2025"/>
    <s v="Steel Scrubbers"/>
    <s v="Steel Products"/>
    <s v="Scrubber"/>
    <n v="106.17535788438421"/>
    <n v="0.43959999067421235"/>
  </r>
  <r>
    <x v="0"/>
    <d v="2025-01-03T00:00:00"/>
    <x v="0"/>
    <x v="0"/>
    <s v="STEEL ROUND CONTAINER (6856) (QTY : 122400 PCS / USD 0.55 PER PCS)STEEL ROUND CONTAINER (6856) (QTY : 122400 PCS / USD 0.55 P"/>
    <n v="0"/>
    <n v="0"/>
    <n v="0"/>
    <n v="0"/>
    <n v="0"/>
    <n v="0"/>
    <n v="0"/>
    <n v="0"/>
    <n v="10200"/>
    <s v="KGS"/>
    <n v="591.45826369999997"/>
    <n v="6032874.29"/>
    <n v="6.8297720980000003"/>
    <n v="69663.675399999993"/>
    <n v="2210445.2000000002"/>
    <x v="39"/>
    <s v=""/>
    <e v="#VALUE!"/>
    <n v="0.55000000000000004"/>
    <s v="USD"/>
    <n v="8243319.4900000002"/>
    <n v="2025"/>
    <s v="Table, kitchen or other household articles of iron or steel"/>
    <s v="Steel Products"/>
    <s v="Misc"/>
    <n v="216.71031372549021"/>
    <n v="0.36640000996937733"/>
  </r>
  <r>
    <x v="0"/>
    <d v="2025-01-03T00:00:00"/>
    <x v="0"/>
    <x v="0"/>
    <s v="STEEL RECTANGLE CONTAINER LARGE (6862) (QTY : 42684 PCS / USD 1.29 PER PCS)STEEL RECTANGLE CONTAINER LARGE (6862) (QTY : 42684 PCS / U"/>
    <n v="0"/>
    <n v="0"/>
    <n v="0"/>
    <n v="0"/>
    <n v="0"/>
    <n v="0"/>
    <n v="0"/>
    <n v="0"/>
    <n v="10671"/>
    <s v="KGS"/>
    <n v="462.4128245"/>
    <n v="4934407.25"/>
    <n v="5.3396400059999998"/>
    <n v="56979.298499999997"/>
    <n v="1807966.7"/>
    <x v="44"/>
    <s v=""/>
    <e v="#VALUE!"/>
    <n v="1.29"/>
    <s v="USD"/>
    <n v="6742373.9500000002"/>
    <n v="2025"/>
    <s v="Table, kitchen or other household articles of iron or steel"/>
    <s v="Steel Products"/>
    <s v="Misc"/>
    <n v="169.42804798050793"/>
    <n v="0.36639997641054051"/>
  </r>
  <r>
    <x v="0"/>
    <d v="2025-01-03T00:00:00"/>
    <x v="0"/>
    <x v="0"/>
    <s v="STEEL ROUND CONTAINER MEDIUM (6581) (QTY : 87792 PCS / USD0.83 PER PCS)STEEL ROUND CONTAINER MEDIUM (6581) (QTY : 87792 PCS / USD"/>
    <n v="0"/>
    <n v="0"/>
    <n v="0"/>
    <n v="0"/>
    <n v="0"/>
    <n v="0"/>
    <n v="0"/>
    <n v="0"/>
    <n v="10608.2"/>
    <s v="KGS"/>
    <n v="615.56162119999999"/>
    <n v="6530000.79"/>
    <n v="7.1081018609999997"/>
    <n v="75404.166169999997"/>
    <n v="2392592.2999999998"/>
    <x v="48"/>
    <s v=""/>
    <e v="#VALUE!"/>
    <n v="0.83"/>
    <s v="USD"/>
    <n v="8922593.0899999999"/>
    <n v="2025"/>
    <s v="Table, kitchen or other household articles of iron or steel"/>
    <s v="Steel Products"/>
    <s v="Misc"/>
    <n v="225.54177900115002"/>
    <n v="0.36640000161470115"/>
  </r>
  <r>
    <x v="0"/>
    <d v="2025-01-03T00:00:00"/>
    <x v="0"/>
    <x v="0"/>
    <s v="STEEL RECTANGLE CONTAINER BIG (6578) (QTY : 26364 PCS / USD1.53 PER PCS)STEEL RECTANGLE CONTAINER BIG (6578) (QTY : 26364 PCS / USD"/>
    <n v="0"/>
    <n v="0"/>
    <n v="0"/>
    <n v="0"/>
    <n v="0"/>
    <n v="0"/>
    <n v="0"/>
    <n v="0"/>
    <n v="7799.35"/>
    <s v="KGS"/>
    <n v="463.47305740000002"/>
    <n v="3614788.59"/>
    <n v="5.3518828799999998"/>
    <n v="41741.207739999998"/>
    <n v="1324458.6000000001"/>
    <x v="43"/>
    <s v=""/>
    <e v="#VALUE!"/>
    <n v="1.53"/>
    <s v="USD"/>
    <n v="4939247.1899999995"/>
    <n v="2025"/>
    <s v="Table, kitchen or other household articles of iron or steel"/>
    <s v="Steel Products"/>
    <s v="Misc"/>
    <n v="169.81653599338406"/>
    <n v="0.36640001677110534"/>
  </r>
  <r>
    <x v="0"/>
    <d v="2025-01-03T00:00:00"/>
    <x v="0"/>
    <x v="0"/>
    <s v="STEEL ROUND CONTAINER (6857) (QTY : 66840 PCS / USD 0.69 PER PCS)STEEL ROUND CONTAINER (6857) (QTY : 66840 PCS / USD 0.69 PE"/>
    <n v="0"/>
    <n v="0"/>
    <n v="0"/>
    <n v="0"/>
    <n v="0"/>
    <n v="0"/>
    <n v="0"/>
    <n v="0"/>
    <n v="8522.1"/>
    <s v="KGS"/>
    <n v="484.97471630000001"/>
    <n v="4133003.03"/>
    <n v="5.6001699340000002"/>
    <n v="47725.208200000001"/>
    <n v="1514332.3"/>
    <x v="39"/>
    <s v=""/>
    <e v="#VALUE!"/>
    <n v="0.69"/>
    <s v="USD"/>
    <n v="5647335.3300000001"/>
    <n v="2025"/>
    <s v="Table, kitchen or other household articles of iron or steel"/>
    <s v="Steel Products"/>
    <s v="Misc"/>
    <n v="177.69473486581944"/>
    <n v="0.36639999753399649"/>
  </r>
  <r>
    <x v="0"/>
    <d v="2025-01-03T00:00:00"/>
    <x v="0"/>
    <x v="0"/>
    <s v="STEEL LUNCH BOX 2 LAYER (8504) (QTY : 22080 PCS / USD 2.12PER PCS)STEEL LUNCH BOX 2 LAYER (8504) (QTY : 22080 PCS / USD 2.12"/>
    <n v="0"/>
    <n v="0"/>
    <n v="0"/>
    <n v="0"/>
    <n v="0"/>
    <n v="0"/>
    <n v="0"/>
    <n v="0"/>
    <n v="10561.6"/>
    <s v="KGS"/>
    <n v="397.17820410000002"/>
    <n v="4194837.32"/>
    <n v="4.5863533959999998"/>
    <n v="48439.230020000003"/>
    <n v="1536988.4"/>
    <x v="46"/>
    <s v=""/>
    <e v="#VALUE!"/>
    <n v="2.12"/>
    <s v="USD"/>
    <n v="5731825.7200000007"/>
    <n v="2025"/>
    <s v="Table, kitchen or other household articles of iron or steel"/>
    <s v="Steel Products"/>
    <s v="Misc"/>
    <n v="145.52609453113163"/>
    <n v="0.3664000014188869"/>
  </r>
  <r>
    <x v="0"/>
    <d v="2025-01-03T00:00:00"/>
    <x v="0"/>
    <x v="0"/>
    <s v="STEEL LUNCH BOX SMALL (6587) (QTY : 54792 PCS / USD 1.37 PER PCS)STEEL LUNCH BOX SMALL (6587) (QTY : 54792 PCS / USD 1.37 PE"/>
    <n v="0"/>
    <n v="0"/>
    <n v="0"/>
    <n v="0"/>
    <n v="0"/>
    <n v="0"/>
    <n v="0"/>
    <n v="0"/>
    <n v="11118.21"/>
    <s v="KGS"/>
    <n v="605.03850350000005"/>
    <n v="6726945.1399999997"/>
    <n v="6.9865877999999997"/>
    <n v="77678.350349999993"/>
    <n v="2464752.7000000002"/>
    <x v="40"/>
    <s v=""/>
    <e v="#VALUE!"/>
    <n v="1.37"/>
    <s v="USD"/>
    <n v="9191697.8399999999"/>
    <n v="2025"/>
    <s v="Table, kitchen or other household articles of iron or steel"/>
    <s v="Steel Products"/>
    <s v="Misc"/>
    <n v="221.68610774576126"/>
    <n v="0.36640000010465379"/>
  </r>
  <r>
    <x v="0"/>
    <d v="2025-01-02T00:00:00"/>
    <x v="0"/>
    <x v="0"/>
    <s v="STEEL SALT BOTTLE (NP-19) (QTY : 112896 PCS/USD 0.438 PER PCS)STEEL SALT BOTTLE (NP-19) (QTY : 112896 PCS/USD 0.438 PER P"/>
    <n v="0"/>
    <n v="0"/>
    <n v="0"/>
    <n v="0"/>
    <n v="0"/>
    <n v="0"/>
    <n v="0"/>
    <n v="0"/>
    <n v="17561.599999999999"/>
    <s v="KGS"/>
    <n v="257.97936979999997"/>
    <n v="4530530.5"/>
    <n v="3.0015051750000001"/>
    <n v="52711.23328"/>
    <n v="1659986.4"/>
    <x v="18"/>
    <s v=""/>
    <e v="#VALUE!"/>
    <n v="0.438"/>
    <s v="USD"/>
    <n v="6190516.9000000004"/>
    <n v="2025"/>
    <s v="Table, kitchen or other household articles of iron or steel"/>
    <s v="Steel Products"/>
    <s v="Misc"/>
    <n v="94.523642492711375"/>
    <n v="0.36640000547397261"/>
  </r>
  <r>
    <x v="0"/>
    <d v="2025-01-02T00:00:00"/>
    <x v="0"/>
    <x v="0"/>
    <s v="STEEL TEA STRAINER BIG (SB-12) (QTY : 2070 PCS / USD 0.994 PER PCS)STEEL TEA STRAINER BIG (SB-12) (QTY : 2070 PCS / USD 0.994 P"/>
    <n v="0"/>
    <n v="0"/>
    <n v="0"/>
    <n v="0"/>
    <n v="0"/>
    <n v="0"/>
    <n v="0"/>
    <n v="0"/>
    <n v="506"/>
    <s v="KGS"/>
    <n v="372.56545449999999"/>
    <n v="188518.12"/>
    <n v="4.3346766089999997"/>
    <n v="2193.346364"/>
    <n v="69073.100000000006"/>
    <x v="25"/>
    <s v=""/>
    <e v="#VALUE!"/>
    <n v="0.99399999999999999"/>
    <s v="USD"/>
    <n v="257591.22"/>
    <n v="2025"/>
    <s v="Table, kitchen or other household articles of iron or steel"/>
    <s v="Steel Products"/>
    <s v="Misc"/>
    <n v="136.50810276679843"/>
    <n v="0.36640032268516154"/>
  </r>
  <r>
    <x v="0"/>
    <d v="2025-01-02T00:00:00"/>
    <x v="0"/>
    <x v="0"/>
    <s v="STEEL TEA STRAINER (NP-55) (QTY : 201600 PCS / USD 0.274 PERPCS)STEEL TEA STRAINER (NP-55) (QTY : 201600 PCS / USD 0.274 PER"/>
    <n v="0"/>
    <n v="0"/>
    <n v="0"/>
    <n v="0"/>
    <n v="0"/>
    <n v="0"/>
    <n v="0"/>
    <n v="0"/>
    <n v="8400"/>
    <s v="KGS"/>
    <n v="602.50165119999997"/>
    <n v="5061013.87"/>
    <n v="7.0099086819999998"/>
    <n v="58883.232929999998"/>
    <n v="1854355.5"/>
    <x v="26"/>
    <s v=""/>
    <e v="#VALUE!"/>
    <n v="0.27400000000000002"/>
    <s v="USD"/>
    <n v="6915369.3700000001"/>
    <n v="2025"/>
    <s v="Table, kitchen or other household articles of iron or steel"/>
    <s v="Steel Products"/>
    <s v="Misc"/>
    <n v="220.75660714285715"/>
    <n v="0.36640000356292246"/>
  </r>
  <r>
    <x v="0"/>
    <d v="2025-01-02T00:00:00"/>
    <x v="0"/>
    <x v="0"/>
    <s v="STEEL KITCHEN BASKET (AM-322) (QTY:15000 PCS / USD 1.186 PER PCS)STEEL KITCHEN BASKET (AM-322) (QTY:15000 PCS / USD 1.186 PE"/>
    <n v="0"/>
    <n v="0"/>
    <n v="0"/>
    <n v="0"/>
    <n v="0"/>
    <n v="0"/>
    <n v="0"/>
    <n v="0"/>
    <n v="4125"/>
    <s v="KGS"/>
    <n v="395.13764359999999"/>
    <n v="1629942.78"/>
    <n v="4.5972966099999999"/>
    <n v="18963.84852"/>
    <n v="597211.1"/>
    <x v="49"/>
    <n v="15000"/>
    <s v="PCS"/>
    <n v="1.1859999999999999"/>
    <s v="USD"/>
    <n v="2227153.88"/>
    <n v="2025"/>
    <s v="Table, kitchen or other household articles of iron or steel"/>
    <s v="Steel Products"/>
    <s v="Misc"/>
    <n v="144.77844848484847"/>
    <n v="0.36640004012901606"/>
  </r>
  <r>
    <x v="0"/>
    <d v="2025-01-02T00:00:00"/>
    <x v="0"/>
    <x v="0"/>
    <s v="STEEL DRAINER (AM-321) (QTY : 20040 PCS / USD 0.716 PER PCS) STEEL DRAINER (AM-321) (QTY : 20040 PCS / USD 0.716 PER PCS)"/>
    <n v="0"/>
    <n v="0"/>
    <n v="0"/>
    <n v="0"/>
    <n v="0"/>
    <n v="0"/>
    <n v="0"/>
    <n v="0"/>
    <n v="2755.5"/>
    <s v="KGS"/>
    <n v="477.09710760000002"/>
    <n v="1314641.08"/>
    <n v="5.5508680349999997"/>
    <n v="15295.416869999999"/>
    <n v="481684.5"/>
    <x v="32"/>
    <s v=""/>
    <e v="#VALUE!"/>
    <n v="0.71599999999999997"/>
    <s v="USD"/>
    <n v="1796325.58"/>
    <n v="2025"/>
    <s v="Table, kitchen or other household articles of iron or steel"/>
    <s v="Steel Products"/>
    <s v="Misc"/>
    <n v="174.80838323353294"/>
    <n v="0.3664000063043823"/>
  </r>
  <r>
    <x v="0"/>
    <d v="2024-12-20T00:00:00"/>
    <x v="0"/>
    <x v="0"/>
    <s v="STEEL SALT BOTTLE (NP-19) (QTY: 28800 PCS/USD 0.441 PER PCS) STEEL SALT BOTTLE (NP-19) (QTY: 28800 PCS/USD 0.441 PER PCS)"/>
    <n v="0"/>
    <n v="0"/>
    <n v="0"/>
    <n v="0"/>
    <n v="0"/>
    <n v="0"/>
    <n v="0"/>
    <n v="0"/>
    <n v="4480"/>
    <s v="KGS"/>
    <n v="268.15863619999999"/>
    <n v="1201350.69"/>
    <n v="3.119937593"/>
    <n v="13977.32042"/>
    <n v="440174.8"/>
    <x v="18"/>
    <s v=""/>
    <s v="28800 PCS"/>
    <n v="0.441"/>
    <s v="USD"/>
    <n v="1641525.49"/>
    <n v="2024"/>
    <s v="Table, kitchen or other household articles of iron or steel"/>
    <s v="Steel Products"/>
    <s v="Misc"/>
    <n v="98.253303571428575"/>
    <n v="0.36639992274029493"/>
  </r>
  <r>
    <x v="0"/>
    <d v="2024-12-20T00:00:00"/>
    <x v="0"/>
    <x v="0"/>
    <s v="STEEL SALT BOTTLE (NP-19) (QTY: 7200 PC/USD 0.441 PER PC) STEEL SALT BOTTLE (NP-19) (QTY: 7200 PC/USD 0.441 PER PC)"/>
    <n v="0"/>
    <n v="0"/>
    <n v="0"/>
    <n v="0"/>
    <n v="0"/>
    <n v="0"/>
    <n v="0"/>
    <n v="0"/>
    <n v="1120"/>
    <s v="KGS"/>
    <n v="262.0184375"/>
    <n v="293460.65000000002"/>
    <n v="3.0484984000000002"/>
    <n v="3414.3182080000001"/>
    <n v="107523.9"/>
    <x v="18"/>
    <s v=""/>
    <s v="7200 PC"/>
    <n v="0.441"/>
    <s v="USD"/>
    <n v="400984.55000000005"/>
    <n v="2024"/>
    <s v="Table, kitchen or other household articles of iron or steel"/>
    <s v="Steel Products"/>
    <s v="Misc"/>
    <n v="96.003482142857138"/>
    <n v="0.36639972003060711"/>
  </r>
  <r>
    <x v="0"/>
    <d v="2024-12-04T00:00:00"/>
    <x v="0"/>
    <x v="0"/>
    <s v="RYX-02-020 MILD STEEL MULTI FUNCTION CLOTH STAND (QTY :1232NUM/CNY 101.00 PER NUM)"/>
    <n v="0"/>
    <n v="0"/>
    <n v="0"/>
    <n v="0"/>
    <n v="0"/>
    <n v="0"/>
    <n v="0"/>
    <n v="0"/>
    <n v="4004"/>
    <s v="KGS"/>
    <n v="412.00533469999999"/>
    <n v="1649669.36"/>
    <n v="4.827244694"/>
    <n v="19328.287759999999"/>
    <n v="604438.9"/>
    <x v="38"/>
    <s v=""/>
    <e v="#VALUE!"/>
    <s v=""/>
    <s v="CNY"/>
    <n v="2254108.2600000002"/>
    <n v="2024"/>
    <s v="Table, kitchen or other household articles of iron or steel"/>
    <s v="Steel Products"/>
    <s v="Cloth Stand"/>
    <n v="150.95876623376623"/>
    <n v="0.36640002818504186"/>
  </r>
  <r>
    <x v="0"/>
    <d v="2024-11-30T00:00:00"/>
    <x v="0"/>
    <x v="0"/>
    <s v="RYX-02-020 MILD STEEL MULTI FUNCTION CLOTH STAND (QTY :1232NUM/CNY 101.00 PER NUM)"/>
    <n v="0"/>
    <n v="0"/>
    <n v="0"/>
    <n v="0"/>
    <n v="0"/>
    <n v="0"/>
    <n v="0"/>
    <n v="0"/>
    <n v="4004"/>
    <s v="KGS"/>
    <n v="412.00533469999999"/>
    <n v="1649669.36"/>
    <n v="4.827244694"/>
    <n v="19328.287759999999"/>
    <n v="604438.9"/>
    <x v="38"/>
    <s v=""/>
    <e v="#VALUE!"/>
    <s v=""/>
    <s v="CNY"/>
    <n v="2254108.2600000002"/>
    <n v="2024"/>
    <s v="Table, kitchen or other household articles of iron or steel"/>
    <s v="Steel Products"/>
    <s v="Cloth Stand"/>
    <n v="150.95876623376623"/>
    <n v="0.36640002818504186"/>
  </r>
  <r>
    <x v="0"/>
    <d v="2024-11-27T00:00:00"/>
    <x v="0"/>
    <x v="0"/>
    <s v="GS-47 STEEL GIFT BOX HEART SHAPE (QTY:44280 PCS/USD 0.212 PER PCS)"/>
    <n v="0"/>
    <n v="0"/>
    <n v="0"/>
    <n v="0"/>
    <n v="0"/>
    <n v="0"/>
    <n v="0"/>
    <n v="0"/>
    <n v="3075"/>
    <s v="KGS"/>
    <n v="292.79337559999999"/>
    <n v="900339.63"/>
    <n v="3.4305023499999998"/>
    <n v="10548.79473"/>
    <n v="329884.40000000002"/>
    <x v="50"/>
    <n v="44280"/>
    <s v="PCS"/>
    <n v="0.21199999999999999"/>
    <s v="USD"/>
    <n v="1230224.03"/>
    <n v="2024"/>
    <s v="Table, kitchen or other household articles of iron or steel"/>
    <s v="Steel Products"/>
    <s v="Misc"/>
    <n v="107.27947967479676"/>
    <n v="0.36639995509250217"/>
  </r>
  <r>
    <x v="0"/>
    <d v="2024-11-27T00:00:00"/>
    <x v="0"/>
    <x v="0"/>
    <s v="GS-47 STEEL GIFT BOX HEART SHAPE (QTY:6120 PCS/UDS 0.211 PERPCS)"/>
    <n v="0"/>
    <n v="0"/>
    <n v="0"/>
    <n v="0"/>
    <n v="0"/>
    <n v="0"/>
    <n v="0"/>
    <n v="0"/>
    <n v="425"/>
    <s v="KGS"/>
    <n v="282.37454120000001"/>
    <n v="120009.18"/>
    <n v="3.3084304769999999"/>
    <n v="1406.0829530000001"/>
    <n v="43971.3"/>
    <x v="50"/>
    <n v="6120"/>
    <s v="PCS"/>
    <s v=""/>
    <s v=""/>
    <n v="163980.47999999998"/>
    <n v="2024"/>
    <s v="Table, kitchen or other household articles of iron or steel"/>
    <s v="Steel Products"/>
    <s v="Misc"/>
    <n v="103.46188235294119"/>
    <n v="0.36639947044051135"/>
  </r>
  <r>
    <x v="0"/>
    <d v="2024-11-19T00:00:00"/>
    <x v="0"/>
    <x v="1"/>
    <s v="SS SCRUBBER 3PCS SET (SS410) (QTY: 119160 SET/USD 0.16 PER SET)"/>
    <n v="0"/>
    <n v="0"/>
    <n v="0"/>
    <n v="0"/>
    <n v="0"/>
    <n v="0"/>
    <n v="0"/>
    <n v="0"/>
    <n v="7447.5"/>
    <s v="KGS"/>
    <n v="247.02898690000001"/>
    <n v="1839748.38"/>
    <n v="2.896002191"/>
    <n v="21567.976320000002"/>
    <n v="808753.4"/>
    <x v="33"/>
    <s v=""/>
    <s v="119160 SET"/>
    <n v="0.16"/>
    <s v="USD"/>
    <n v="2648501.7799999998"/>
    <n v="2024"/>
    <s v="Steel Scrubbers"/>
    <s v="Cleaning Items"/>
    <s v="Scrubber"/>
    <n v="108.59394427660288"/>
    <n v="0.43960000660525111"/>
  </r>
  <r>
    <x v="0"/>
    <d v="2024-11-12T00:00:00"/>
    <x v="0"/>
    <x v="1"/>
    <s v="STEEL SCRUBBER (8001-12) (QTY: 278640 NOS/USD 0.084 PER NOS)"/>
    <n v="0"/>
    <n v="0"/>
    <n v="0"/>
    <n v="0"/>
    <n v="0"/>
    <n v="0"/>
    <n v="0"/>
    <n v="0"/>
    <n v="4838"/>
    <s v="KGS"/>
    <n v="446.58114510000001"/>
    <n v="2160559.58"/>
    <n v="5.2415627359999997"/>
    <n v="25358.680520000002"/>
    <n v="949782"/>
    <x v="20"/>
    <s v=""/>
    <s v="278640 NOS"/>
    <n v="8.4000000000000005E-2"/>
    <s v="USD"/>
    <n v="3110341.58"/>
    <n v="2024"/>
    <s v="Steel Scrubbers"/>
    <s v="Steel Products"/>
    <s v="Scrubber"/>
    <n v="196.3170731707317"/>
    <n v="0.43960000399526122"/>
  </r>
  <r>
    <x v="0"/>
    <d v="2024-11-12T00:00:00"/>
    <x v="0"/>
    <x v="1"/>
    <s v="STEEL SCRUBBER 2 PCS SET (8001-2) (QTY:168000 SETS/USD:0.148PER SET)"/>
    <n v="0"/>
    <n v="0"/>
    <n v="0"/>
    <n v="0"/>
    <n v="0"/>
    <n v="0"/>
    <n v="0"/>
    <n v="0"/>
    <n v="4900"/>
    <s v="KGS"/>
    <n v="466.28923470000001"/>
    <n v="2284817.25"/>
    <n v="5.4728783410000004"/>
    <n v="26817.103869999999"/>
    <n v="1004405.6"/>
    <x v="24"/>
    <n v="168000"/>
    <s v="SETS"/>
    <s v=""/>
    <s v="USD"/>
    <n v="3289222.85"/>
    <n v="2024"/>
    <s v="Steel Scrubbers"/>
    <s v="Steel Products"/>
    <s v="Scrubber"/>
    <n v="204.98073469387754"/>
    <n v="0.4395999723829116"/>
  </r>
  <r>
    <x v="0"/>
    <d v="2024-11-05T00:00:00"/>
    <x v="0"/>
    <x v="0"/>
    <s v="HOUSEHOLD STEEL HOOK 3PCS SET (3888) (QTY: 181872 PCS / USD0.260 PER PCS)"/>
    <n v="0"/>
    <n v="0"/>
    <n v="0"/>
    <n v="0"/>
    <n v="0"/>
    <n v="0"/>
    <n v="0"/>
    <n v="0"/>
    <n v="6062.4"/>
    <s v="KGS"/>
    <n v="680.64344149999999"/>
    <n v="4126332.8"/>
    <n v="8.0122830080000007"/>
    <n v="48573.664510000002"/>
    <n v="1511888.4"/>
    <x v="12"/>
    <s v=""/>
    <s v="181872 PCS"/>
    <n v="0.26"/>
    <s v="USD"/>
    <n v="5638221.1999999993"/>
    <n v="2024"/>
    <s v="Table, kitchen or other household articles of iron or steel"/>
    <s v="Steel Products"/>
    <s v="Misc"/>
    <n v="249.38776722090262"/>
    <n v="0.36640001504483594"/>
  </r>
  <r>
    <x v="0"/>
    <d v="2024-11-05T00:00:00"/>
    <x v="0"/>
    <x v="1"/>
    <s v="STEEL SCRUBBER 6PCS SET (OKS-4156) (QTY: 98400 NOS /USD 0.238 PER NOS)"/>
    <n v="0"/>
    <n v="0"/>
    <n v="0"/>
    <n v="0"/>
    <n v="0"/>
    <n v="0"/>
    <n v="0"/>
    <n v="0"/>
    <n v="9151"/>
    <s v="KGS"/>
    <n v="229.7309726"/>
    <n v="2102268.13"/>
    <n v="2.7043080939999999"/>
    <n v="24747.123370000001"/>
    <n v="924157.1"/>
    <x v="19"/>
    <s v=""/>
    <s v="98400 NOS"/>
    <n v="0.23799999999999999"/>
    <s v="USD"/>
    <n v="3026425.23"/>
    <n v="2024"/>
    <s v="Steel Scrubbers"/>
    <s v="Steel Products"/>
    <s v="Scrubber"/>
    <n v="100.98973882635778"/>
    <n v="0.4396000142950367"/>
  </r>
  <r>
    <x v="0"/>
    <d v="2024-10-30T00:00:00"/>
    <x v="0"/>
    <x v="0"/>
    <s v="MILD STEEL MULTI FUNCTION CLOTH STAND (RYX-02-020) (QTY: 1232 NOS/CNY 101 PER NOS)"/>
    <n v="0"/>
    <n v="0"/>
    <n v="0"/>
    <n v="0"/>
    <n v="0"/>
    <n v="0"/>
    <n v="0"/>
    <n v="0"/>
    <n v="4004"/>
    <s v="KGS"/>
    <n v="413.81070679999999"/>
    <n v="1656898.07"/>
    <n v="4.8712266839999998"/>
    <n v="19504.391640000002"/>
    <n v="607087.5"/>
    <x v="2"/>
    <s v=""/>
    <s v="1232 NOS"/>
    <s v=""/>
    <s v="CNY"/>
    <n v="2263985.5700000003"/>
    <n v="2024"/>
    <s v="Table, kitchen or other household articles of iron or steel"/>
    <s v="Steel Products"/>
    <s v="Cloth Stand"/>
    <n v="151.62025474525475"/>
    <n v="0.3664000284579968"/>
  </r>
  <r>
    <x v="0"/>
    <d v="2024-10-22T00:00:00"/>
    <x v="0"/>
    <x v="0"/>
    <s v="MILD STEEL MULTI FUNCTION CLOTH STAND (RYX-02-021A) (QTY: 3888 NOS/CNY 61.50 PER NOS)"/>
    <n v="0"/>
    <n v="0"/>
    <n v="0"/>
    <n v="0"/>
    <n v="0"/>
    <n v="0"/>
    <n v="0"/>
    <n v="0"/>
    <n v="14256"/>
    <s v="KGS"/>
    <n v="214.70521600000001"/>
    <n v="3060837.56"/>
    <n v="2.527430442"/>
    <n v="36031.04838"/>
    <n v="1121490.8999999999"/>
    <x v="2"/>
    <s v=""/>
    <s v="3888 NOS"/>
    <s v=""/>
    <s v="CNY"/>
    <n v="4182328.46"/>
    <n v="2024"/>
    <s v="Table, kitchen or other household articles of iron or steel"/>
    <s v="Steel Products"/>
    <s v="Cloth Stand"/>
    <n v="78.667992424242414"/>
    <n v="0.3664000058859706"/>
  </r>
  <r>
    <x v="0"/>
    <d v="2024-10-18T00:00:00"/>
    <x v="0"/>
    <x v="0"/>
    <s v="HOUSEHOLD STEEL HOOK 3PCS SET (3888) (QTY: 30288 SET/USD 0.26PER SET)"/>
    <n v="0"/>
    <n v="0"/>
    <n v="0"/>
    <n v="0"/>
    <n v="0"/>
    <n v="0"/>
    <n v="0"/>
    <n v="0"/>
    <n v="1009.6"/>
    <s v="KGS"/>
    <n v="672.82163230000003"/>
    <n v="679280.72"/>
    <n v="7.9202075609999998"/>
    <n v="7996.2415540000002"/>
    <n v="248888.4"/>
    <x v="12"/>
    <s v=""/>
    <s v="30288 SET"/>
    <n v="0.26"/>
    <s v="USD"/>
    <n v="928169.12"/>
    <n v="2024"/>
    <s v="Table, kitchen or other household articles of iron or steel"/>
    <s v="Steel Products"/>
    <s v="Misc"/>
    <n v="246.52179080824087"/>
    <n v="0.36639991784250847"/>
  </r>
  <r>
    <x v="0"/>
    <d v="2024-10-16T00:00:00"/>
    <x v="0"/>
    <x v="1"/>
    <s v="STEEL SCRUBBER 2PCS SET (8001-2) (QTY: 168000 NOS /USD 0.148PER NOS)"/>
    <n v="0"/>
    <n v="0"/>
    <n v="0"/>
    <n v="0"/>
    <n v="0"/>
    <n v="0"/>
    <n v="0"/>
    <n v="0"/>
    <n v="4914"/>
    <s v="KGS"/>
    <n v="439.30859579999998"/>
    <n v="2158762.44"/>
    <n v="5.1744239790000002"/>
    <n v="25427.119429999999"/>
    <n v="948991.9"/>
    <x v="31"/>
    <s v=""/>
    <s v="168000 NOS"/>
    <n v="0.14799999999999999"/>
    <s v="USD"/>
    <n v="3107754.34"/>
    <n v="2024"/>
    <s v="Steel Scrubbers"/>
    <s v="Steel Products"/>
    <s v="Scrubber"/>
    <n v="193.12004477004479"/>
    <n v="0.43959996821141656"/>
  </r>
  <r>
    <x v="0"/>
    <d v="2024-10-14T00:00:00"/>
    <x v="0"/>
    <x v="1"/>
    <s v="STEEL SCRUBBER 6PCS SET (OKS-4156) (QTY: 98400 SET/USD 0.238PER SET)"/>
    <n v="0"/>
    <n v="0"/>
    <n v="0"/>
    <n v="0"/>
    <n v="0"/>
    <n v="0"/>
    <n v="0"/>
    <n v="0"/>
    <n v="9151"/>
    <s v="KGS"/>
    <n v="222.50637850000001"/>
    <n v="2036155.87"/>
    <n v="2.6208054010000001"/>
    <n v="23982.99022"/>
    <n v="895094.1"/>
    <x v="19"/>
    <s v=""/>
    <s v="98400 SET"/>
    <n v="0.23799999999999999"/>
    <s v="USD"/>
    <n v="2931249.97"/>
    <n v="2024"/>
    <s v="Steel Scrubbers"/>
    <s v="Steel Products"/>
    <s v="Scrubber"/>
    <n v="97.813801770298326"/>
    <n v="0.4395999899555823"/>
  </r>
  <r>
    <x v="0"/>
    <d v="2024-10-13T00:00:00"/>
    <x v="0"/>
    <x v="0"/>
    <s v="MILD STEEL MULTI FUNCTION CLOTH STAND (RYX-02-020) (QTY:1232NOS / CNY 101.00 PER NOS)"/>
    <n v="0"/>
    <n v="0"/>
    <n v="0"/>
    <n v="0"/>
    <n v="0"/>
    <n v="0"/>
    <n v="0"/>
    <n v="0"/>
    <n v="4004"/>
    <s v="KGS"/>
    <n v="399.88232269999997"/>
    <n v="1601128.82"/>
    <n v="4.7100391359999998"/>
    <n v="18858.9967"/>
    <n v="586653.69999999995"/>
    <x v="2"/>
    <s v=""/>
    <s v=""/>
    <s v=""/>
    <s v="CNY"/>
    <n v="2187782.52"/>
    <n v="2024"/>
    <s v="Table, kitchen or other household articles of iron or steel"/>
    <s v="Steel Products"/>
    <s v="Cloth Stand"/>
    <n v="146.51690809190808"/>
    <n v="0.3664000626757814"/>
  </r>
  <r>
    <x v="0"/>
    <d v="2024-10-08T00:00:00"/>
    <x v="0"/>
    <x v="0"/>
    <s v="HOUSEHOLD STEEL HOOK 2PCS SET (2758) (QTY: 2400 SET/USD 0.265 PER SET)"/>
    <n v="0"/>
    <n v="0"/>
    <n v="0"/>
    <n v="0"/>
    <n v="0"/>
    <n v="0"/>
    <n v="0"/>
    <n v="0"/>
    <n v="64"/>
    <s v="KGS"/>
    <n v="854.61203130000001"/>
    <n v="54695.17"/>
    <n v="10.066101659999999"/>
    <n v="644.23050650000005"/>
    <n v="20040.3"/>
    <x v="51"/>
    <s v=""/>
    <s v="2400 SET"/>
    <n v="0.26500000000000001"/>
    <s v="USD"/>
    <n v="74735.47"/>
    <n v="2024"/>
    <s v="Table, kitchen or other household articles of iron or steel"/>
    <s v="Steel Products"/>
    <s v="Misc"/>
    <n v="313.12968749999999"/>
    <n v="0.36639981190295229"/>
  </r>
  <r>
    <x v="0"/>
    <d v="2024-10-05T00:00:00"/>
    <x v="0"/>
    <x v="0"/>
    <s v="RYX-02-020 MILD STEEL MULTI FUNCTION CLOTH STAND (QTY :1232NUM/CNY 101.00 PER NUM)"/>
    <n v="0"/>
    <n v="0"/>
    <n v="0"/>
    <n v="0"/>
    <n v="0"/>
    <n v="0"/>
    <n v="0"/>
    <n v="0"/>
    <n v="4004"/>
    <s v="KGS"/>
    <n v="393.9698277"/>
    <n v="1577455.19"/>
    <n v="4.6403984410000003"/>
    <n v="18580.155360000001"/>
    <n v="577979.5"/>
    <x v="38"/>
    <s v=""/>
    <e v="#VALUE!"/>
    <s v=""/>
    <s v="CNY"/>
    <n v="2155434.69"/>
    <n v="2024"/>
    <s v="Table, kitchen or other household articles of iron or steel"/>
    <s v="Steel Products"/>
    <s v="Cloth Stand"/>
    <n v="144.35052447552448"/>
    <n v="0.36639994826097089"/>
  </r>
  <r>
    <x v="0"/>
    <d v="2024-10-01T00:00:00"/>
    <x v="0"/>
    <x v="1"/>
    <s v="STEEL SCRUBBER 6PCS SET (OKS-4156) (QTY: 89160 SET/USD 0.238PER SET)"/>
    <n v="0"/>
    <n v="0"/>
    <n v="0"/>
    <n v="0"/>
    <n v="0"/>
    <n v="0"/>
    <n v="0"/>
    <n v="0"/>
    <n v="7250"/>
    <s v="KGS"/>
    <n v="257.40367450000002"/>
    <n v="1866176.64"/>
    <n v="3.0425966249999998"/>
    <n v="22058.825529999998"/>
    <n v="820371.2"/>
    <x v="19"/>
    <s v=""/>
    <s v="89160 SET"/>
    <n v="0.23799999999999999"/>
    <s v="USD"/>
    <n v="2686547.84"/>
    <n v="2024"/>
    <s v="Steel Scrubbers"/>
    <s v="Steel Products"/>
    <s v="Scrubber"/>
    <n v="113.15464827586206"/>
    <n v="0.43959997270140516"/>
  </r>
  <r>
    <x v="0"/>
    <d v="2024-09-28T00:00:00"/>
    <x v="0"/>
    <x v="0"/>
    <s v="RYX-02-026-3S MILD STEEL MULTI FUNCTION CLOTH STAND (QTY :848 NUM/CNY 82.00 PER NUM)"/>
    <n v="0"/>
    <n v="0"/>
    <n v="0"/>
    <n v="0"/>
    <n v="0"/>
    <n v="0"/>
    <n v="0"/>
    <n v="0"/>
    <n v="3307.2"/>
    <s v="KGS"/>
    <n v="283.34516810000002"/>
    <n v="937079.14"/>
    <n v="3.3492336659999999"/>
    <n v="11076.585580000001"/>
    <n v="343345.8"/>
    <x v="35"/>
    <s v=""/>
    <e v="#VALUE!"/>
    <s v=""/>
    <s v="CNY"/>
    <n v="1280424.94"/>
    <n v="2024"/>
    <s v="Table, kitchen or other household articles of iron or steel"/>
    <s v="Steel Products"/>
    <s v="Cloth Stand"/>
    <n v="103.81767053701016"/>
    <n v="0.36640000331242034"/>
  </r>
  <r>
    <x v="0"/>
    <d v="2024-09-28T00:00:00"/>
    <x v="0"/>
    <x v="0"/>
    <s v="RYX-02-021A MILD STEEL MULTI FUNCTION CLOTH STAND (QTY :3888NUM/CNY 61.50 PER NUM)"/>
    <n v="0"/>
    <n v="0"/>
    <n v="0"/>
    <n v="0"/>
    <n v="0"/>
    <n v="0"/>
    <n v="0"/>
    <n v="0"/>
    <n v="14256"/>
    <s v="KGS"/>
    <n v="222.98373040000001"/>
    <n v="3178856.06"/>
    <n v="2.6357414939999999"/>
    <n v="37575.130729999997"/>
    <n v="1164732.8"/>
    <x v="52"/>
    <s v=""/>
    <e v="#VALUE!"/>
    <s v=""/>
    <s v="CNY"/>
    <n v="4343588.8600000003"/>
    <n v="2024"/>
    <s v="Table, kitchen or other household articles of iron or steel"/>
    <s v="Steel Products"/>
    <s v="Cloth Stand"/>
    <n v="81.701234567901238"/>
    <n v="0.36639998100448751"/>
  </r>
  <r>
    <x v="0"/>
    <d v="2024-09-25T00:00:00"/>
    <x v="0"/>
    <x v="0"/>
    <s v="RYX-02-020 MILD STEEL MULTI FUNCTION CLOTH STAND (QTY :1232NUM/CNY 101.00 PER NUM)"/>
    <n v="0"/>
    <n v="0"/>
    <n v="0"/>
    <n v="0"/>
    <n v="0"/>
    <n v="0"/>
    <n v="0"/>
    <n v="0"/>
    <n v="4004"/>
    <s v="KGS"/>
    <n v="399.26519230000002"/>
    <n v="1598657.83"/>
    <n v="4.7194467180000004"/>
    <n v="18896.664659999999"/>
    <n v="585748.30000000005"/>
    <x v="38"/>
    <s v=""/>
    <e v="#VALUE!"/>
    <s v=""/>
    <s v="CNY"/>
    <n v="2184406.13"/>
    <n v="2024"/>
    <s v="Table, kitchen or other household articles of iron or steel"/>
    <s v="Steel Products"/>
    <s v="Cloth Stand"/>
    <n v="146.29078421578421"/>
    <n v="0.36640004446730168"/>
  </r>
  <r>
    <x v="0"/>
    <d v="2024-09-11T00:00:00"/>
    <x v="0"/>
    <x v="1"/>
    <s v="STEEL WIRE CLEANING CLOTH 3PCS SET (AM-793) (QTY: 1250 SET /USD 0.184 PER SET)"/>
    <n v="0"/>
    <n v="0"/>
    <n v="0"/>
    <n v="0"/>
    <n v="0"/>
    <n v="0"/>
    <n v="0"/>
    <n v="0"/>
    <n v="50"/>
    <s v="KGS"/>
    <n v="420.5412"/>
    <n v="21027.06"/>
    <n v="4.953371025"/>
    <n v="247.6685512"/>
    <n v="9243.4"/>
    <x v="53"/>
    <s v=""/>
    <s v="1250 SET"/>
    <n v="0.184"/>
    <s v="USD"/>
    <n v="30270.46"/>
    <n v="2024"/>
    <s v="Steel Scrubbers"/>
    <s v="Steel Products"/>
    <s v="Misc"/>
    <n v="184.86799999999999"/>
    <n v="0.43959545461895289"/>
  </r>
  <r>
    <x v="0"/>
    <d v="2024-09-06T00:00:00"/>
    <x v="0"/>
    <x v="0"/>
    <s v="RYX-02-020 MILD STEEL MULTI FUNCTION CLOTH STAND (QTY :2464NUM/CNY 101.00 PER NUM)"/>
    <n v="0"/>
    <n v="0"/>
    <n v="0"/>
    <n v="0"/>
    <n v="0"/>
    <n v="0"/>
    <n v="0"/>
    <n v="0"/>
    <n v="8008"/>
    <s v="KGS"/>
    <n v="406.77410209999999"/>
    <n v="3257447.01"/>
    <n v="4.7912143949999999"/>
    <n v="38368.044880000001"/>
    <n v="1193528.5"/>
    <x v="38"/>
    <s v=""/>
    <e v="#VALUE!"/>
    <s v=""/>
    <s v="CNY"/>
    <n v="4450975.51"/>
    <n v="2024"/>
    <s v="Table, kitchen or other household articles of iron or steel"/>
    <s v="Steel Products"/>
    <s v="Cloth Stand"/>
    <n v="149.04202047952049"/>
    <n v="0.36639997407049152"/>
  </r>
  <r>
    <x v="0"/>
    <d v="2024-09-05T00:00:00"/>
    <x v="0"/>
    <x v="1"/>
    <s v="SS SCRUBBER 3PCS SET (SS410) (QTY: 118680 SET/USD 0.16 PER SET)"/>
    <n v="0"/>
    <n v="0"/>
    <n v="0"/>
    <n v="0"/>
    <n v="0"/>
    <n v="0"/>
    <n v="0"/>
    <n v="0"/>
    <n v="7417.5"/>
    <s v="KGS"/>
    <n v="234.11583279999999"/>
    <n v="1736554.19"/>
    <n v="2.7591730449999998"/>
    <n v="20466.16606"/>
    <n v="763389.2"/>
    <x v="33"/>
    <s v=""/>
    <s v="118680 SET"/>
    <n v="0.16"/>
    <s v="USD"/>
    <n v="2499943.3899999997"/>
    <n v="2024"/>
    <s v="Steel Scrubbers"/>
    <s v="Cleaning Items"/>
    <s v="Scrubber"/>
    <n v="102.9173171553758"/>
    <n v="0.43959998737499806"/>
  </r>
  <r>
    <x v="0"/>
    <d v="2024-09-03T00:00:00"/>
    <x v="0"/>
    <x v="1"/>
    <s v="STEEL SCRUBBER 6PCS SET (OKS-4156) (QTY: 98400 SET/USD 0.238 PER SET)"/>
    <n v="0"/>
    <n v="0"/>
    <n v="0"/>
    <n v="0"/>
    <n v="0"/>
    <n v="0"/>
    <n v="0"/>
    <n v="0"/>
    <n v="9151"/>
    <s v="KGS"/>
    <n v="230.38772589999999"/>
    <n v="2108278.08"/>
    <n v="2.715235426"/>
    <n v="24847.11939"/>
    <n v="926799.1"/>
    <x v="19"/>
    <s v=""/>
    <s v="98400 SET"/>
    <n v="0.23799999999999999"/>
    <s v="USD"/>
    <n v="3035077.18"/>
    <n v="2024"/>
    <s v="Steel Scrubbers"/>
    <s v="Steel Products"/>
    <s v="Scrubber"/>
    <n v="101.27845044257458"/>
    <n v="0.43960002657713915"/>
  </r>
  <r>
    <x v="0"/>
    <d v="2024-08-29T00:00:00"/>
    <x v="0"/>
    <x v="0"/>
    <s v="AM-625 STEEL HANGER (QTY:10500 PCS/USD 0.5610 PER PCS)"/>
    <n v="0"/>
    <n v="0"/>
    <n v="0"/>
    <n v="0"/>
    <n v="0"/>
    <n v="0"/>
    <n v="0"/>
    <n v="0"/>
    <n v="1750"/>
    <s v="KGS"/>
    <n v="307.56428"/>
    <n v="538237.49"/>
    <n v="3.6248"/>
    <n v="6343.4"/>
    <n v="197210.2"/>
    <x v="54"/>
    <n v="10500"/>
    <s v="PCS"/>
    <n v="0.56100000000000005"/>
    <s v="USD"/>
    <n v="735447.69"/>
    <n v="2024"/>
    <s v="Table, kitchen or other household articles of iron or steel"/>
    <s v="Steel Products"/>
    <s v="Misc"/>
    <n v="112.69154285714286"/>
    <n v="0.36639996964908561"/>
  </r>
  <r>
    <x v="0"/>
    <d v="2024-08-26T00:00:00"/>
    <x v="0"/>
    <x v="0"/>
    <s v="RYX-02-020 MILD STEEL MULTI FUNCTION CLOTH STAND (QTY :1232NUM/CNY 101.00 PER NUM)"/>
    <n v="0"/>
    <n v="0"/>
    <n v="0"/>
    <n v="0"/>
    <n v="0"/>
    <n v="0"/>
    <n v="0"/>
    <n v="0"/>
    <n v="4004"/>
    <s v="KGS"/>
    <n v="419.54066180000001"/>
    <n v="1679840.81"/>
    <n v="4.9444980770000004"/>
    <n v="19797.7703"/>
    <n v="615493.69999999995"/>
    <x v="38"/>
    <s v=""/>
    <e v="#VALUE!"/>
    <s v=""/>
    <s v="CNY"/>
    <n v="2295334.5099999998"/>
    <n v="2024"/>
    <s v="Table, kitchen or other household articles of iron or steel"/>
    <s v="Steel Products"/>
    <s v="Cloth Stand"/>
    <n v="153.71970529470528"/>
    <n v="0.36640001620153517"/>
  </r>
  <r>
    <x v="0"/>
    <d v="2024-08-26T00:00:00"/>
    <x v="0"/>
    <x v="0"/>
    <s v="RYX-02-021A MILD STEEL MULTI FUNCTION CLOTH STAND (QTY :3888NUM/CNY 61.50 PER NUM)"/>
    <n v="0"/>
    <n v="0"/>
    <n v="0"/>
    <n v="0"/>
    <n v="0"/>
    <n v="0"/>
    <n v="0"/>
    <n v="0"/>
    <n v="14256"/>
    <s v="KGS"/>
    <n v="241.00905510000001"/>
    <n v="3435825.09"/>
    <n v="2.8404131420000001"/>
    <n v="40492.929759999999"/>
    <n v="1258886.3"/>
    <x v="52"/>
    <s v=""/>
    <e v="#VALUE!"/>
    <s v=""/>
    <s v="CNY"/>
    <n v="4694711.3899999997"/>
    <n v="2024"/>
    <s v="Table, kitchen or other household articles of iron or steel"/>
    <s v="Steel Products"/>
    <s v="Cloth Stand"/>
    <n v="88.305716891133557"/>
    <n v="0.36639999622332348"/>
  </r>
  <r>
    <x v="0"/>
    <d v="2024-08-24T00:00:00"/>
    <x v="0"/>
    <x v="0"/>
    <s v="HOUSEHOLD STEEL HOOK 3PCS SET (2628) (QTY: 167040 NOS/USD 0.375 PER NOS)"/>
    <n v="0"/>
    <n v="0"/>
    <n v="0"/>
    <n v="0"/>
    <n v="0"/>
    <n v="0"/>
    <n v="0"/>
    <n v="0"/>
    <n v="5660.8"/>
    <s v="KGS"/>
    <n v="969.75853770000003"/>
    <n v="5489609.1299999999"/>
    <n v="11.42909296"/>
    <n v="64697.809430000001"/>
    <n v="2011392.8"/>
    <x v="12"/>
    <s v=""/>
    <s v="167040 NOS"/>
    <n v="0.375"/>
    <s v="USD"/>
    <n v="7501001.9299999997"/>
    <n v="2024"/>
    <s v="Table, kitchen or other household articles of iron or steel"/>
    <s v="Steel Products"/>
    <s v="Misc"/>
    <n v="355.31953080836632"/>
    <n v="0.36640000269017331"/>
  </r>
  <r>
    <x v="0"/>
    <d v="2024-08-20T00:00:00"/>
    <x v="0"/>
    <x v="1"/>
    <s v="STEEL SCRUBBER 2PCS SET (8001-2) (QTY: 168000 SET/USD 0.148PER SET)"/>
    <n v="0"/>
    <n v="0"/>
    <n v="0"/>
    <n v="0"/>
    <n v="0"/>
    <n v="0"/>
    <n v="0"/>
    <n v="0"/>
    <n v="4914"/>
    <s v="KGS"/>
    <n v="461.75560849999999"/>
    <n v="2269067.06"/>
    <n v="5.4420224920000004"/>
    <n v="26742.098529999999"/>
    <n v="997481.8"/>
    <x v="31"/>
    <s v=""/>
    <s v="168000 SET"/>
    <n v="0.14799999999999999"/>
    <s v="USD"/>
    <n v="3266548.8600000003"/>
    <n v="2024"/>
    <s v="Steel Scrubbers"/>
    <s v="Steel Products"/>
    <s v="Scrubber"/>
    <n v="202.9877492877493"/>
    <n v="0.43959996493008013"/>
  </r>
  <r>
    <x v="0"/>
    <d v="2024-08-16T00:00:00"/>
    <x v="0"/>
    <x v="0"/>
    <s v="STEEL SPRINKLER (AM-430) (QTY: 38496 PC/ USD 0.572 PER PC)"/>
    <n v="0"/>
    <n v="0"/>
    <n v="0"/>
    <n v="0"/>
    <n v="0"/>
    <n v="0"/>
    <n v="0"/>
    <n v="0"/>
    <n v="7057.6"/>
    <s v="KGS"/>
    <n v="293.66195169999997"/>
    <n v="2072548.59"/>
    <n v="3.4609540559999998"/>
    <n v="24426.029350000001"/>
    <n v="759381.8"/>
    <x v="22"/>
    <s v=""/>
    <s v="38496 PC"/>
    <n v="0.57199999999999995"/>
    <s v="USD"/>
    <n v="2831930.39"/>
    <n v="2024"/>
    <s v="Table, kitchen or other household articles of iron or steel"/>
    <s v="Steel Products"/>
    <s v="Misc"/>
    <n v="107.5977386080254"/>
    <n v="0.36639999837108767"/>
  </r>
  <r>
    <x v="0"/>
    <d v="2024-08-16T00:00:00"/>
    <x v="0"/>
    <x v="0"/>
    <s v="RYX-02-020 MILD STEEL MULTI FUNCTION CLOTH STAND (QTY :1232NUM/CNY 101.00 PER NUM)"/>
    <n v="0"/>
    <n v="0"/>
    <n v="0"/>
    <n v="0"/>
    <n v="0"/>
    <n v="0"/>
    <n v="0"/>
    <n v="0"/>
    <n v="4004"/>
    <s v="KGS"/>
    <n v="419.53068930000001"/>
    <n v="1679800.88"/>
    <n v="4.9443805459999997"/>
    <n v="19797.299709999999"/>
    <n v="615479.1"/>
    <x v="38"/>
    <s v=""/>
    <e v="#VALUE!"/>
    <s v=""/>
    <s v="CNY"/>
    <n v="2295279.98"/>
    <n v="2024"/>
    <s v="Table, kitchen or other household articles of iron or steel"/>
    <s v="Steel Products"/>
    <s v="Cloth Stand"/>
    <n v="153.71605894105895"/>
    <n v="0.36640003427072859"/>
  </r>
  <r>
    <x v="0"/>
    <d v="2024-08-13T00:00:00"/>
    <x v="0"/>
    <x v="0"/>
    <s v="RYX-02-021A MILD STEEL MULTI FUNCTION CLOTH STAND (QTY :3888NUM/CNY 61.50 PER NUM)"/>
    <n v="0"/>
    <n v="0"/>
    <n v="0"/>
    <n v="0"/>
    <n v="0"/>
    <n v="0"/>
    <n v="0"/>
    <n v="0"/>
    <n v="14256"/>
    <s v="KGS"/>
    <n v="238.3682877"/>
    <n v="3398178.31"/>
    <n v="2.8175920539999999"/>
    <n v="40167.592320000003"/>
    <n v="1245092.6000000001"/>
    <x v="52"/>
    <s v=""/>
    <e v="#VALUE!"/>
    <s v=""/>
    <s v="CNY"/>
    <n v="4643270.91"/>
    <n v="2024"/>
    <s v="Table, kitchen or other household articles of iron or steel"/>
    <s v="Steel Products"/>
    <s v="Cloth Stand"/>
    <n v="87.338145342312018"/>
    <n v="0.36640001978000974"/>
  </r>
  <r>
    <x v="0"/>
    <d v="2024-08-12T00:00:00"/>
    <x v="0"/>
    <x v="1"/>
    <s v="STEEL SCRUBBER 6PCS SET (OKS-4156) (QTY:98400 PCS/USD:0.238PER PCS)"/>
    <n v="0"/>
    <n v="0"/>
    <n v="0"/>
    <n v="0"/>
    <n v="0"/>
    <n v="0"/>
    <n v="0"/>
    <n v="0"/>
    <n v="8856"/>
    <s v="KGS"/>
    <n v="247.6240402"/>
    <n v="2192958.5"/>
    <n v="2.9269981110000001"/>
    <n v="25921.495269999999"/>
    <n v="964024.6"/>
    <x v="19"/>
    <n v="98400"/>
    <s v="PCS"/>
    <s v=""/>
    <s v="USD"/>
    <n v="3156983.1"/>
    <n v="2024"/>
    <s v="Steel Scrubbers"/>
    <s v="Steel Products"/>
    <s v="Scrubber"/>
    <n v="108.85553297199638"/>
    <n v="0.43960001979061619"/>
  </r>
  <r>
    <x v="0"/>
    <d v="2024-08-10T00:00:00"/>
    <x v="0"/>
    <x v="0"/>
    <s v="HOUSEHOLD STEEL HOOK 3PCS SET (3888) (QTY:3168 SET/USD 0.265PER SET)"/>
    <n v="0"/>
    <n v="0"/>
    <n v="0"/>
    <n v="0"/>
    <n v="0"/>
    <n v="0"/>
    <n v="0"/>
    <n v="0"/>
    <n v="146.5"/>
    <s v="KGS"/>
    <n v="533.29720139999995"/>
    <n v="78128.039999999994"/>
    <n v="6.3037494250000004"/>
    <n v="923.49929080000004"/>
    <n v="28626.2"/>
    <x v="12"/>
    <n v="3168"/>
    <s v="SET"/>
    <n v="0.26500000000000001"/>
    <s v="USD"/>
    <n v="106754.23999999999"/>
    <n v="2024"/>
    <s v="Table, kitchen or other household articles of iron or steel"/>
    <s v="Steel Products"/>
    <s v="Misc"/>
    <n v="195.40068259385666"/>
    <n v="0.36640110260029568"/>
  </r>
  <r>
    <x v="0"/>
    <d v="2024-08-05T00:00:00"/>
    <x v="0"/>
    <x v="0"/>
    <s v="STEEL CUTLERY HOLDER (H2740) (QTY: 960 NOS/USD 1.95 PER NOS)"/>
    <n v="0"/>
    <n v="0"/>
    <n v="0"/>
    <n v="0"/>
    <n v="0"/>
    <n v="0"/>
    <n v="0"/>
    <n v="0"/>
    <n v="460"/>
    <s v="KGS"/>
    <n v="390.55113039999998"/>
    <n v="179653.52"/>
    <n v="4.6164436220000002"/>
    <n v="2123.5640659999999"/>
    <n v="65825.100000000006"/>
    <x v="27"/>
    <s v=""/>
    <s v="960 NOS"/>
    <n v="1.95"/>
    <s v="USD"/>
    <n v="245478.62"/>
    <n v="2024"/>
    <s v="Table, kitchen or other household articles of iron or steel"/>
    <s v="Steel Products"/>
    <s v="Cutlery Holder"/>
    <n v="143.09804347826088"/>
    <n v="0.36640027982752582"/>
  </r>
  <r>
    <x v="0"/>
    <d v="2024-08-02T00:00:00"/>
    <x v="0"/>
    <x v="0"/>
    <s v="AM-430 STEEL SPRINKLER (QTY: 62400 PCS/USD 0.5712 PER PCS)"/>
    <n v="0"/>
    <n v="0"/>
    <n v="0"/>
    <n v="0"/>
    <n v="0"/>
    <n v="0"/>
    <n v="0"/>
    <n v="0"/>
    <n v="11440"/>
    <s v="KGS"/>
    <n v="290.51598949999999"/>
    <n v="3323502.92"/>
    <n v="3.4339951480000002"/>
    <n v="39284.904490000001"/>
    <n v="1217731.5"/>
    <x v="55"/>
    <s v=""/>
    <s v="62400 PCS"/>
    <n v="0.57120000000000004"/>
    <s v="USD"/>
    <n v="4541234.42"/>
    <n v="2024"/>
    <s v="Table, kitchen or other household articles of iron or steel"/>
    <s v="Steel Products"/>
    <s v="Misc"/>
    <n v="106.4450611888112"/>
    <n v="0.36640000906032"/>
  </r>
  <r>
    <x v="0"/>
    <d v="2024-08-02T00:00:00"/>
    <x v="0"/>
    <x v="1"/>
    <s v="STEEL SCRUBBER 2PCS SET (8001-2) (QTY: 168480 SET/USD 0.148PER SET)"/>
    <n v="0"/>
    <n v="0"/>
    <n v="0"/>
    <n v="0"/>
    <n v="0"/>
    <n v="0"/>
    <n v="0"/>
    <n v="0"/>
    <n v="4914"/>
    <s v="KGS"/>
    <n v="472.38436510000002"/>
    <n v="2321296.77"/>
    <n v="5.5837395399999998"/>
    <n v="27438.4961"/>
    <n v="1020442.1"/>
    <x v="31"/>
    <s v=""/>
    <s v="168480 SET"/>
    <n v="0.14799999999999999"/>
    <s v="USD"/>
    <n v="3341738.87"/>
    <n v="2024"/>
    <s v="Steel Scrubbers"/>
    <s v="Steel Products"/>
    <s v="Scrubber"/>
    <n v="207.66017501017501"/>
    <n v="0.43960001719211456"/>
  </r>
  <r>
    <x v="0"/>
    <d v="2024-08-02T00:00:00"/>
    <x v="0"/>
    <x v="0"/>
    <s v="STEEL HANGER WITH HOOK (SM1168) (QTY: 57792 NOS/USD 1.23 PERNOS)"/>
    <n v="0"/>
    <n v="0"/>
    <n v="0"/>
    <n v="0"/>
    <n v="0"/>
    <n v="0"/>
    <n v="0"/>
    <n v="0"/>
    <n v="10836"/>
    <s v="KGS"/>
    <n v="574.5712532"/>
    <n v="6226054.0999999996"/>
    <n v="6.7916223789999997"/>
    <n v="73594.020090000005"/>
    <n v="2281226.2000000002"/>
    <x v="4"/>
    <s v=""/>
    <s v="57792 NOS"/>
    <n v="1.23"/>
    <s v="USD"/>
    <n v="8507280.3000000007"/>
    <n v="2024"/>
    <s v="Table, kitchen or other household articles of iron or steel"/>
    <s v="Steel Products"/>
    <s v="Misc"/>
    <n v="210.52290513104469"/>
    <n v="0.36639999642791415"/>
  </r>
  <r>
    <x v="0"/>
    <d v="2024-07-30T00:00:00"/>
    <x v="0"/>
    <x v="0"/>
    <s v="RYX-02-020 MILD STEEL MULTI FUNCTION CLOTH STAND (QTY :1232NUM/CNY 101.00 PER NUM)"/>
    <n v="0"/>
    <n v="0"/>
    <n v="0"/>
    <n v="0"/>
    <n v="0"/>
    <n v="0"/>
    <n v="0"/>
    <n v="0"/>
    <n v="4004"/>
    <s v="KGS"/>
    <n v="411.60567680000003"/>
    <n v="1648069.13"/>
    <n v="4.8826296180000002"/>
    <n v="19550.048989999999"/>
    <n v="603852.5"/>
    <x v="38"/>
    <s v=""/>
    <e v="#VALUE!"/>
    <s v=""/>
    <s v="CNY"/>
    <n v="2251921.63"/>
    <n v="2024"/>
    <s v="Table, kitchen or other household articles of iron or steel"/>
    <s v="Steel Products"/>
    <s v="Cloth Stand"/>
    <n v="150.8123126873127"/>
    <n v="0.36639998226287995"/>
  </r>
  <r>
    <x v="0"/>
    <d v="2024-07-30T00:00:00"/>
    <x v="0"/>
    <x v="0"/>
    <s v="SY604A-4 STEEL HOOK 4PCS SET(QTY :25200 SET/USD 0.5207 PERSET)"/>
    <n v="0"/>
    <n v="0"/>
    <n v="0"/>
    <n v="0"/>
    <n v="0"/>
    <n v="0"/>
    <n v="0"/>
    <n v="0"/>
    <n v="2940"/>
    <s v="KGS"/>
    <n v="414.11704079999998"/>
    <n v="1217504.1000000001"/>
    <n v="4.9124204130000004"/>
    <n v="14442.516009999999"/>
    <n v="446093.5"/>
    <x v="56"/>
    <s v=""/>
    <e v="#VALUE!"/>
    <n v="0.52070000000000005"/>
    <s v="USD"/>
    <n v="1663597.6"/>
    <n v="2024"/>
    <s v="Table, kitchen or other household articles of iron or steel"/>
    <s v="Steel Products"/>
    <s v="Misc"/>
    <n v="151.73248299319727"/>
    <n v="0.36639999816017044"/>
  </r>
  <r>
    <x v="0"/>
    <d v="2024-07-26T00:00:00"/>
    <x v="0"/>
    <x v="0"/>
    <s v="MILD STEEL MULTI FUNCTION CLOTH STAND (RYX-02-020) (QTY: 1232 NOS/CNY 101 PER NOS)"/>
    <n v="0"/>
    <n v="0"/>
    <n v="0"/>
    <n v="0"/>
    <n v="0"/>
    <n v="0"/>
    <n v="0"/>
    <n v="0"/>
    <n v="4004"/>
    <s v="KGS"/>
    <n v="444.9483616"/>
    <n v="1781573.24"/>
    <n v="5.278153756"/>
    <n v="21133.727640000001"/>
    <n v="652768.4"/>
    <x v="2"/>
    <s v=""/>
    <s v="1232 NOS"/>
    <s v=""/>
    <s v="CNY"/>
    <n v="2434341.64"/>
    <n v="2024"/>
    <s v="Table, kitchen or other household articles of iron or steel"/>
    <s v="Steel Products"/>
    <s v="Cloth Stand"/>
    <n v="163.02907092907094"/>
    <n v="0.36639998027810522"/>
  </r>
  <r>
    <x v="0"/>
    <d v="2024-07-26T00:00:00"/>
    <x v="0"/>
    <x v="0"/>
    <s v="HOUSEHOLD STEEL HOOK 3PCS SET (2628) (QTY: 167040 SET/USD 0.375 PER SET)"/>
    <n v="0"/>
    <n v="0"/>
    <n v="0"/>
    <n v="0"/>
    <n v="0"/>
    <n v="0"/>
    <n v="0"/>
    <n v="0"/>
    <n v="5660.8"/>
    <s v="KGS"/>
    <n v="982.0263549"/>
    <n v="5559054.79"/>
    <n v="11.649185709999999"/>
    <n v="65943.710439999995"/>
    <n v="2036837.7"/>
    <x v="12"/>
    <s v=""/>
    <s v="167040 SET"/>
    <n v="0.375"/>
    <s v="USD"/>
    <n v="7595892.4900000002"/>
    <n v="2024"/>
    <s v="Table, kitchen or other household articles of iron or steel"/>
    <s v="Steel Products"/>
    <s v="Misc"/>
    <n v="359.81446085358959"/>
    <n v="0.36640000448709376"/>
  </r>
  <r>
    <x v="0"/>
    <d v="2024-07-19T00:00:00"/>
    <x v="0"/>
    <x v="1"/>
    <s v="STEEL SCRUBBER 6PCS SET (OKS-4156) (QTY: 98400 SET/USD 0.238PER SET)"/>
    <n v="0"/>
    <n v="0"/>
    <n v="0"/>
    <n v="0"/>
    <n v="0"/>
    <n v="0"/>
    <n v="0"/>
    <n v="0"/>
    <n v="8856"/>
    <s v="KGS"/>
    <n v="255.77630310000001"/>
    <n v="2265154.94"/>
    <n v="3.0341198469999999"/>
    <n v="26870.165359999999"/>
    <n v="995762.1"/>
    <x v="19"/>
    <s v=""/>
    <s v="98400 SET"/>
    <n v="0.23799999999999999"/>
    <s v="USD"/>
    <n v="3260917.04"/>
    <n v="2024"/>
    <s v="Steel Scrubbers"/>
    <s v="Steel Products"/>
    <s v="Scrubber"/>
    <n v="112.43926151761518"/>
    <n v="0.43959999486834223"/>
  </r>
  <r>
    <x v="0"/>
    <d v="2024-07-18T00:00:00"/>
    <x v="0"/>
    <x v="1"/>
    <s v="STEEL SCRUBBER 2PCS SET (8001-2) (QTY: 166320 SET/USD 0.151PER SET)"/>
    <n v="0"/>
    <n v="0"/>
    <n v="0"/>
    <n v="0"/>
    <n v="0"/>
    <n v="0"/>
    <n v="0"/>
    <n v="0"/>
    <n v="4851"/>
    <s v="KGS"/>
    <n v="509.08170890000002"/>
    <n v="2469555.37"/>
    <n v="6.0389289320000001"/>
    <n v="29294.844249999998"/>
    <n v="1085616.6000000001"/>
    <x v="31"/>
    <s v=""/>
    <s v="166320 SET"/>
    <n v="0.151"/>
    <s v="USD"/>
    <n v="3555171.97"/>
    <n v="2024"/>
    <s v="Steel Scrubbers"/>
    <s v="Steel Products"/>
    <s v="Scrubber"/>
    <n v="223.79233147804578"/>
    <n v="0.43960002403185638"/>
  </r>
  <r>
    <x v="0"/>
    <d v="2024-07-18T00:00:00"/>
    <x v="0"/>
    <x v="1"/>
    <s v="STEEL SCRUBBER 2PCS SET (8001-2) (QTY: 166920 SET/USD 0.151PER SET)"/>
    <n v="0"/>
    <n v="0"/>
    <n v="0"/>
    <n v="0"/>
    <n v="0"/>
    <n v="0"/>
    <n v="0"/>
    <n v="0"/>
    <n v="4869"/>
    <s v="KGS"/>
    <n v="508.77128570000002"/>
    <n v="2477207.39"/>
    <n v="6.0352465679999998"/>
    <n v="29385.615539999999"/>
    <n v="1088980.3"/>
    <x v="31"/>
    <s v=""/>
    <s v="166920 SET"/>
    <n v="0.151"/>
    <s v="USD"/>
    <n v="3566187.6900000004"/>
    <n v="2024"/>
    <s v="Steel Scrubbers"/>
    <s v="Steel Products"/>
    <s v="Scrubber"/>
    <n v="223.65584308892997"/>
    <n v="0.43959997228976455"/>
  </r>
  <r>
    <x v="0"/>
    <d v="2024-07-15T00:00:00"/>
    <x v="0"/>
    <x v="0"/>
    <s v="STEEL HANGER WITH HOOK (SL-89) (QTY: 70056 PCS/CNY 7.45 PERPCS)"/>
    <n v="0"/>
    <n v="0"/>
    <n v="0"/>
    <n v="0"/>
    <n v="0"/>
    <n v="0"/>
    <n v="0"/>
    <n v="0"/>
    <n v="15568"/>
    <s v="KGS"/>
    <n v="409.11271840000001"/>
    <n v="6369066.7999999998"/>
    <n v="4.8530571580000004"/>
    <n v="75552.393830000001"/>
    <n v="2333626.1"/>
    <x v="4"/>
    <s v=""/>
    <s v="70056 PCS"/>
    <s v=""/>
    <s v="CNY"/>
    <n v="8702692.9000000004"/>
    <n v="2024"/>
    <s v="Table, kitchen or other household articles of iron or steel"/>
    <s v="Steel Products"/>
    <s v="Misc"/>
    <n v="149.89890159301132"/>
    <n v="0.36640000384357724"/>
  </r>
  <r>
    <x v="0"/>
    <d v="2024-07-07T00:00:00"/>
    <x v="0"/>
    <x v="0"/>
    <s v="MILD STEEL MULTI FUNCTION CLOTH STAND (RYX-02-021A) (QTY: 3888 NOS/CNY 61.50 PER NOS)"/>
    <n v="0"/>
    <n v="0"/>
    <n v="0"/>
    <n v="0"/>
    <n v="0"/>
    <n v="0"/>
    <n v="0"/>
    <n v="0"/>
    <n v="14256"/>
    <s v="KGS"/>
    <n v="280.68241160000002"/>
    <n v="4001408.46"/>
    <n v="3.3295659739999999"/>
    <n v="47466.292529999999"/>
    <n v="1466116.1"/>
    <x v="2"/>
    <s v=""/>
    <s v="3888 NOS"/>
    <s v=""/>
    <s v="CNY"/>
    <n v="5467524.5600000005"/>
    <n v="2024"/>
    <s v="Table, kitchen or other household articles of iron or steel"/>
    <s v="Steel Products"/>
    <s v="Cloth Stand"/>
    <n v="102.84203843995512"/>
    <n v="0.36640001006045758"/>
  </r>
  <r>
    <x v="0"/>
    <d v="2024-07-02T00:00:00"/>
    <x v="0"/>
    <x v="0"/>
    <s v="STEEL HANGER 10PCS SET (SY772-42) (QTY: 10080 SET/USD 1.2326PER SET)"/>
    <n v="0"/>
    <n v="0"/>
    <n v="0"/>
    <n v="0"/>
    <n v="0"/>
    <n v="0"/>
    <n v="0"/>
    <n v="0"/>
    <n v="5264"/>
    <s v="KGS"/>
    <n v="224.32924009999999"/>
    <n v="1180869.1200000001"/>
    <n v="2.6610823259999998"/>
    <n v="14007.93737"/>
    <n v="432670.4"/>
    <x v="5"/>
    <s v=""/>
    <s v="10080 SET"/>
    <n v="1.2325999999999999"/>
    <s v="USD"/>
    <n v="1613539.52"/>
    <n v="2024"/>
    <s v="Table, kitchen or other household articles of iron or steel"/>
    <s v="Steel Products"/>
    <s v="Misc"/>
    <n v="82.194224924012161"/>
    <n v="0.36639996141147291"/>
  </r>
  <r>
    <x v="0"/>
    <d v="2024-06-29T00:00:00"/>
    <x v="0"/>
    <x v="0"/>
    <s v="MILD STEEL MULTI FUNCTION CLOTH STAND (RYX-02-020) (QTY: 1232 NOS / CNY 101.00 PER NOS)"/>
    <n v="0"/>
    <n v="0"/>
    <n v="0"/>
    <n v="0"/>
    <n v="0"/>
    <n v="0"/>
    <n v="0"/>
    <n v="0"/>
    <n v="4004"/>
    <s v="KGS"/>
    <n v="463.65652849999998"/>
    <n v="1856480.74"/>
    <n v="5.5000774430000003"/>
    <n v="22022.310079999999"/>
    <n v="680214.5"/>
    <x v="2"/>
    <s v=""/>
    <s v="1232 NOS"/>
    <s v=""/>
    <s v="CNY"/>
    <n v="2536695.2400000002"/>
    <n v="2024"/>
    <s v="Table, kitchen or other household articles of iron or steel"/>
    <s v="Steel Products"/>
    <s v="Cloth Stand"/>
    <n v="169.88374125874125"/>
    <n v="0.36639997676463909"/>
  </r>
  <r>
    <x v="0"/>
    <d v="2024-06-27T00:00:00"/>
    <x v="0"/>
    <x v="0"/>
    <s v="RYX-02-020 MILD STEEL MULTI FUNCTION CLOTH STAND (QTY :1232NUM/CNY 101.00 PER NUM)"/>
    <n v="0"/>
    <n v="0"/>
    <n v="0"/>
    <n v="0"/>
    <n v="0"/>
    <n v="0"/>
    <n v="0"/>
    <n v="0"/>
    <n v="4004"/>
    <s v="KGS"/>
    <n v="395.23124630000001"/>
    <n v="1582505.91"/>
    <n v="4.6883896350000001"/>
    <n v="18772.312099999999"/>
    <n v="579830.19999999995"/>
    <x v="38"/>
    <s v=""/>
    <e v="#VALUE!"/>
    <s v=""/>
    <s v="CNY"/>
    <n v="2162336.11"/>
    <n v="2024"/>
    <s v="Table, kitchen or other household articles of iron or steel"/>
    <s v="Steel Products"/>
    <s v="Cloth Stand"/>
    <n v="144.81273726273724"/>
    <n v="0.36640002184889153"/>
  </r>
  <r>
    <x v="0"/>
    <d v="2024-06-27T00:00:00"/>
    <x v="0"/>
    <x v="1"/>
    <s v="STEEL SCRUBBER 2PCS SET (8001-2) (QTY: 167880 SET/USD 0.151PER SET)"/>
    <n v="0"/>
    <n v="0"/>
    <n v="0"/>
    <n v="0"/>
    <n v="0"/>
    <n v="0"/>
    <n v="0"/>
    <n v="0"/>
    <n v="4896"/>
    <s v="KGS"/>
    <n v="507.56353760000002"/>
    <n v="2485031.08"/>
    <n v="6.020919782"/>
    <n v="29478.42325"/>
    <n v="1092419.6000000001"/>
    <x v="31"/>
    <s v=""/>
    <s v="167880 SET"/>
    <n v="0.151"/>
    <s v="USD"/>
    <n v="3577450.68"/>
    <n v="2024"/>
    <s v="Steel Scrubbers"/>
    <s v="Steel Products"/>
    <s v="Scrubber"/>
    <n v="223.1249183006536"/>
    <n v="0.43959997474156343"/>
  </r>
  <r>
    <x v="0"/>
    <d v="2024-06-24T00:00:00"/>
    <x v="0"/>
    <x v="0"/>
    <s v="STEEL HANGER 10PCS SET (SY772-42) (QTY: 5040 SET/USD 1.2517PER SET)"/>
    <n v="0"/>
    <n v="0"/>
    <n v="0"/>
    <n v="0"/>
    <n v="0"/>
    <n v="0"/>
    <n v="0"/>
    <n v="0"/>
    <n v="2632"/>
    <s v="KGS"/>
    <n v="230.53587390000001"/>
    <n v="606770.42000000004"/>
    <n v="2.7347078749999998"/>
    <n v="7197.7511270000005"/>
    <n v="222320.7"/>
    <x v="5"/>
    <s v=""/>
    <s v="5040 SET"/>
    <n v="1.2517"/>
    <s v="USD"/>
    <n v="829091.12000000011"/>
    <n v="2024"/>
    <s v="Table, kitchen or other household articles of iron or steel"/>
    <s v="Steel Products"/>
    <s v="Misc"/>
    <n v="84.468351063829786"/>
    <n v="0.36640002984984005"/>
  </r>
  <r>
    <x v="0"/>
    <d v="2024-06-22T00:00:00"/>
    <x v="0"/>
    <x v="0"/>
    <s v="STEEL GIFT BOX HEART SHAPE (GS-47) (QTY: 1008 PCS/USD 0.222PER PCS)"/>
    <n v="0"/>
    <n v="0"/>
    <n v="0"/>
    <n v="0"/>
    <n v="0"/>
    <n v="0"/>
    <n v="0"/>
    <n v="0"/>
    <n v="60.9"/>
    <s v="KGS"/>
    <n v="366.3"/>
    <n v="22307.67"/>
    <n v="4.3451957300000004"/>
    <n v="264.62241990000001"/>
    <n v="8173.5"/>
    <x v="57"/>
    <s v=""/>
    <s v="1008 PCS"/>
    <n v="0.222"/>
    <s v="USD"/>
    <n v="30481.17"/>
    <n v="2024"/>
    <s v="Table, kitchen or other household articles of iron or steel"/>
    <s v="Steel Products"/>
    <s v="Misc"/>
    <n v="134.21182266009853"/>
    <n v="0.36639864226071128"/>
  </r>
  <r>
    <x v="0"/>
    <d v="2024-06-22T00:00:00"/>
    <x v="0"/>
    <x v="0"/>
    <s v="STEEL GIFT BOX SQUARE SHAPE (GS-48) (QTY: 480 PCS/USD 0.776PER PCS)"/>
    <n v="0"/>
    <n v="0"/>
    <n v="0"/>
    <n v="0"/>
    <n v="0"/>
    <n v="0"/>
    <n v="0"/>
    <n v="0"/>
    <n v="108"/>
    <s v="KGS"/>
    <n v="343.80490739999999"/>
    <n v="37130.93"/>
    <n v="4.0783500290000001"/>
    <n v="440.4618031"/>
    <n v="13604.8"/>
    <x v="58"/>
    <s v=""/>
    <s v="480 PCS"/>
    <n v="0.77600000000000002"/>
    <s v="USD"/>
    <n v="50735.729999999996"/>
    <n v="2024"/>
    <s v="Table, kitchen or other household articles of iron or steel"/>
    <s v="Steel Products"/>
    <s v="Misc"/>
    <n v="125.97037037037036"/>
    <n v="0.36640073383564592"/>
  </r>
  <r>
    <x v="0"/>
    <d v="2024-06-21T00:00:00"/>
    <x v="0"/>
    <x v="0"/>
    <s v="STEEL LUNCH BOX (6717) (QTY: 336 NOS/USD 2.960 PER NOS)"/>
    <n v="0"/>
    <n v="0"/>
    <n v="0"/>
    <n v="0"/>
    <n v="0"/>
    <n v="0"/>
    <n v="0"/>
    <n v="0"/>
    <n v="128.80000000000001"/>
    <s v="KGS"/>
    <n v="724.98121119999996"/>
    <n v="93377.58"/>
    <n v="8.600014367"/>
    <n v="1107.6818510000001"/>
    <n v="34213.599999999999"/>
    <x v="41"/>
    <s v=""/>
    <s v="336 NOS"/>
    <n v="2.96"/>
    <s v="USD"/>
    <n v="127591.18"/>
    <n v="2024"/>
    <s v="Table, kitchen or other household articles of iron or steel"/>
    <s v="Steel Products"/>
    <s v="Misc"/>
    <n v="265.63354037267078"/>
    <n v="0.36640058566521"/>
  </r>
  <r>
    <x v="0"/>
    <d v="2024-06-21T00:00:00"/>
    <x v="0"/>
    <x v="0"/>
    <s v="STEEL ROUND CONTAINER (6856) (QTY: 16056 NOS/USD 0.568 PER NOS)"/>
    <n v="0"/>
    <n v="0"/>
    <n v="0"/>
    <n v="0"/>
    <n v="0"/>
    <n v="0"/>
    <n v="0"/>
    <n v="0"/>
    <n v="1338"/>
    <s v="KGS"/>
    <n v="639.94296710000003"/>
    <n v="856243.69"/>
    <n v="7.5912570239999999"/>
    <n v="10157.1019"/>
    <n v="313727.7"/>
    <x v="39"/>
    <s v=""/>
    <s v="16056 NOS"/>
    <n v="0.56799999999999995"/>
    <s v="USD"/>
    <n v="1169971.3899999999"/>
    <n v="2024"/>
    <s v="Table, kitchen or other household articles of iron or steel"/>
    <s v="Steel Products"/>
    <s v="Misc"/>
    <n v="234.47511210762332"/>
    <n v="0.36640001399601557"/>
  </r>
  <r>
    <x v="0"/>
    <d v="2024-06-21T00:00:00"/>
    <x v="0"/>
    <x v="0"/>
    <s v="STEEL ROUND CONTAINER (6857) (QTY: 27984 NOS/USD 0.718 PER NOS)"/>
    <n v="0"/>
    <n v="0"/>
    <n v="0"/>
    <n v="0"/>
    <n v="0"/>
    <n v="0"/>
    <n v="0"/>
    <n v="0"/>
    <n v="3567.96"/>
    <s v="KGS"/>
    <n v="528.72012299999994"/>
    <n v="1886452.25"/>
    <n v="6.2718875799999996"/>
    <n v="22377.844010000001"/>
    <n v="691196.1"/>
    <x v="39"/>
    <s v=""/>
    <s v="27984 NOS"/>
    <n v="0.71799999999999997"/>
    <s v="USD"/>
    <n v="2577648.35"/>
    <n v="2024"/>
    <s v="Table, kitchen or other household articles of iron or steel"/>
    <s v="Steel Products"/>
    <s v="Misc"/>
    <n v="193.72305182793528"/>
    <n v="0.36639999766757941"/>
  </r>
  <r>
    <x v="0"/>
    <d v="2024-06-20T00:00:00"/>
    <x v="0"/>
    <x v="1"/>
    <s v="SS SCRUBBER 3PCS SET (SS410) (QTY: 120360 SET/USD 0.16 PER SET)"/>
    <n v="0"/>
    <n v="0"/>
    <n v="0"/>
    <n v="0"/>
    <n v="0"/>
    <n v="0"/>
    <n v="0"/>
    <n v="0"/>
    <n v="7522.5"/>
    <s v="KGS"/>
    <n v="258.41884349999998"/>
    <n v="1943955.75"/>
    <n v="3.0654667080000002"/>
    <n v="23059.973310000001"/>
    <n v="854563"/>
    <x v="33"/>
    <s v=""/>
    <s v="120360 SET"/>
    <n v="0.16"/>
    <s v="USD"/>
    <n v="2798518.75"/>
    <n v="2024"/>
    <s v="Steel Scrubbers"/>
    <s v="Cleaning Items"/>
    <s v="Scrubber"/>
    <n v="113.60093054170821"/>
    <n v="0.43960002690390459"/>
  </r>
  <r>
    <x v="0"/>
    <d v="2024-06-20T00:00:00"/>
    <x v="0"/>
    <x v="0"/>
    <s v="MILD STEEL MULTI FUNCTION CLOTH STAND (RYX-02-020) (QTY: 1232 NOS/CNY 101 PER NOS)"/>
    <n v="0"/>
    <n v="0"/>
    <n v="0"/>
    <n v="0"/>
    <n v="0"/>
    <n v="0"/>
    <n v="0"/>
    <n v="0"/>
    <n v="4004"/>
    <s v="KGS"/>
    <n v="443.6553222"/>
    <n v="1776395.91"/>
    <n v="5.2628152100000003"/>
    <n v="21072.312099999999"/>
    <n v="650871.5"/>
    <x v="2"/>
    <s v=""/>
    <s v="1232 NOS"/>
    <s v=""/>
    <s v="CNY"/>
    <n v="2427267.41"/>
    <n v="2024"/>
    <s v="Table, kitchen or other household articles of iron or steel"/>
    <s v="Steel Products"/>
    <s v="Cloth Stand"/>
    <n v="162.55531968031968"/>
    <n v="0.36640002171587976"/>
  </r>
  <r>
    <x v="0"/>
    <d v="2024-06-17T00:00:00"/>
    <x v="0"/>
    <x v="1"/>
    <s v="STEEL SCRUBBER 6PCS SET (OKS-4156) (QTY: 98400 SET/USD 0.239PER SET)"/>
    <n v="0"/>
    <n v="0"/>
    <n v="0"/>
    <n v="0"/>
    <n v="0"/>
    <n v="0"/>
    <n v="0"/>
    <n v="0"/>
    <n v="8782"/>
    <s v="KGS"/>
    <n v="246.8992781"/>
    <n v="2168269.46"/>
    <n v="2.928817059"/>
    <n v="25720.87141"/>
    <n v="953171.3"/>
    <x v="19"/>
    <s v=""/>
    <s v="98400 SET"/>
    <n v="0.23899999999999999"/>
    <s v="USD"/>
    <n v="3121440.76"/>
    <n v="2024"/>
    <s v="Steel Scrubbers"/>
    <s v="Steel Products"/>
    <s v="Scrubber"/>
    <n v="108.53692780687771"/>
    <n v="0.43960002093097789"/>
  </r>
  <r>
    <x v="0"/>
    <d v="2024-06-15T00:00:00"/>
    <x v="0"/>
    <x v="1"/>
    <s v="STEEL SCRUBBER (8001-2) (QTY: 168000 SET/0.151 PER SET)"/>
    <n v="0"/>
    <n v="0"/>
    <n v="0"/>
    <n v="0"/>
    <n v="0"/>
    <n v="0"/>
    <n v="0"/>
    <n v="0"/>
    <n v="4900"/>
    <s v="KGS"/>
    <n v="474.34239389999999"/>
    <n v="2324277.73"/>
    <n v="5.6268374129999996"/>
    <n v="27571.50332"/>
    <n v="1021752.5"/>
    <x v="20"/>
    <s v=""/>
    <s v="168000 SET"/>
    <n v="0.151"/>
    <s v=""/>
    <n v="3346030.23"/>
    <n v="2024"/>
    <s v="Steel Scrubbers"/>
    <s v="Steel Products"/>
    <s v="Scrubber"/>
    <n v="208.52091836734695"/>
    <n v="0.43960000425594581"/>
  </r>
  <r>
    <x v="0"/>
    <d v="2024-06-11T00:00:00"/>
    <x v="0"/>
    <x v="0"/>
    <s v="STEEL HOOK 4PCS SET (SY604A-4) (QTY: 10200 SET/USD 0.5285 PER SET)"/>
    <n v="0"/>
    <n v="0"/>
    <n v="0"/>
    <n v="0"/>
    <n v="0"/>
    <n v="0"/>
    <n v="0"/>
    <n v="0"/>
    <n v="1164.5"/>
    <s v="KGS"/>
    <n v="419.78333190000001"/>
    <n v="488837.69"/>
    <n v="4.9796362030000001"/>
    <n v="5798.7863580000003"/>
    <n v="179110.1"/>
    <x v="59"/>
    <s v=""/>
    <s v="10200 SET"/>
    <n v="0.52849999999999997"/>
    <s v="USD"/>
    <n v="667947.79"/>
    <n v="2024"/>
    <s v="Table, kitchen or other household articles of iron or steel"/>
    <s v="Steel Products"/>
    <s v="Misc"/>
    <n v="153.80858737655646"/>
    <n v="0.3663999394154735"/>
  </r>
  <r>
    <x v="0"/>
    <d v="2024-06-06T00:00:00"/>
    <x v="0"/>
    <x v="0"/>
    <s v="STEEL SPRINKLER (AM-430) (QTY: 30120 PCS/ USD 0.5744 PER PCS)"/>
    <n v="0"/>
    <n v="0"/>
    <n v="0"/>
    <n v="0"/>
    <n v="0"/>
    <n v="0"/>
    <n v="0"/>
    <n v="0"/>
    <n v="5522"/>
    <s v="KGS"/>
    <n v="283.30594170000001"/>
    <n v="1564415.41"/>
    <n v="3.3586952189999999"/>
    <n v="18546.715"/>
    <n v="573201.80000000005"/>
    <x v="22"/>
    <s v=""/>
    <s v="30120 PCS"/>
    <n v="0.57440000000000002"/>
    <s v="USD"/>
    <n v="2137617.21"/>
    <n v="2024"/>
    <s v="Table, kitchen or other household articles of iron or steel"/>
    <s v="Steel Products"/>
    <s v="Misc"/>
    <n v="103.80329590727997"/>
    <n v="0.36639999602151713"/>
  </r>
  <r>
    <x v="0"/>
    <d v="2024-06-04T00:00:00"/>
    <x v="0"/>
    <x v="0"/>
    <s v="STEEL ROUND CONTAINER (6857) (QTY: 30936 NOS/USD 0.718 PER NOS)"/>
    <n v="0"/>
    <n v="0"/>
    <n v="0"/>
    <n v="0"/>
    <n v="0"/>
    <n v="0"/>
    <n v="0"/>
    <n v="0"/>
    <n v="3944.34"/>
    <s v="KGS"/>
    <n v="504.62477369999999"/>
    <n v="1990411.68"/>
    <n v="5.9825106549999996"/>
    <n v="23597.056079999998"/>
    <n v="729286.8"/>
    <x v="39"/>
    <s v=""/>
    <s v="30936 NOS"/>
    <n v="0.71799999999999997"/>
    <s v="USD"/>
    <n v="2719698.48"/>
    <n v="2024"/>
    <s v="Table, kitchen or other household articles of iron or steel"/>
    <s v="Steel Products"/>
    <s v="Misc"/>
    <n v="184.8945070658209"/>
    <n v="0.36639998012873398"/>
  </r>
  <r>
    <x v="0"/>
    <d v="2024-06-04T00:00:00"/>
    <x v="0"/>
    <x v="0"/>
    <s v="STEEL ROUND CONTAINER MEDIUM (6581) (QTY: 79752 NOS/USD 0.875 PER NOS)"/>
    <n v="0"/>
    <n v="0"/>
    <n v="0"/>
    <n v="0"/>
    <n v="0"/>
    <n v="0"/>
    <n v="0"/>
    <n v="0"/>
    <n v="9636.7000000000007"/>
    <s v="KGS"/>
    <n v="648.89667940000004"/>
    <n v="6253222.6299999999"/>
    <n v="7.6929066910000001"/>
    <n v="74134.233909999995"/>
    <n v="2291180.7999999998"/>
    <x v="48"/>
    <s v=""/>
    <s v="79752 NOS"/>
    <n v="0.875"/>
    <s v="USD"/>
    <n v="8544403.4299999997"/>
    <n v="2024"/>
    <s v="Table, kitchen or other household articles of iron or steel"/>
    <s v="Steel Products"/>
    <s v="Misc"/>
    <n v="237.75574626168705"/>
    <n v="0.36640000453654087"/>
  </r>
  <r>
    <x v="0"/>
    <d v="2024-06-01T00:00:00"/>
    <x v="0"/>
    <x v="0"/>
    <s v="STAINLESS STEEL GRATER WITH HANDLE (KL324H-9S) (QTY: 59040 NOS/USD 0.62 PER NOS)"/>
    <n v="0"/>
    <n v="0"/>
    <n v="0"/>
    <n v="0"/>
    <n v="0"/>
    <n v="0"/>
    <n v="0"/>
    <n v="0"/>
    <n v="9676"/>
    <s v="KGS"/>
    <n v="333.0922592"/>
    <n v="3223000.7"/>
    <n v="3.9489301619999999"/>
    <n v="38209.848250000003"/>
    <n v="1180907.3999999999"/>
    <x v="60"/>
    <s v=""/>
    <s v="59040 NOS"/>
    <n v="0.62"/>
    <s v="USD"/>
    <n v="4403908.0999999996"/>
    <n v="2024"/>
    <s v="Table, kitchen or other household articles of iron or steel"/>
    <s v="Steel Products"/>
    <s v="Misc"/>
    <n v="122.04499793303017"/>
    <n v="0.36639998247595784"/>
  </r>
  <r>
    <x v="0"/>
    <d v="2024-05-31T00:00:00"/>
    <x v="0"/>
    <x v="1"/>
    <s v="SS SCRUBBER 3PCS SET (SS410) (QTY: 118560 SET/USD 0.16 PER SET)"/>
    <n v="0"/>
    <n v="0"/>
    <n v="0"/>
    <n v="0"/>
    <n v="0"/>
    <n v="0"/>
    <n v="0"/>
    <n v="0"/>
    <n v="7410"/>
    <s v="KGS"/>
    <n v="237.0249852"/>
    <n v="1756355.14"/>
    <n v="2.8100176069999998"/>
    <n v="20822.230469999999"/>
    <n v="772093.7"/>
    <x v="33"/>
    <s v=""/>
    <s v="118560 SET"/>
    <n v="0.16"/>
    <s v="USD"/>
    <n v="2528448.84"/>
    <n v="2024"/>
    <s v="Steel Scrubbers"/>
    <s v="Cleaning Items"/>
    <s v="Scrubber"/>
    <n v="104.19618083670714"/>
    <n v="0.43959998887240992"/>
  </r>
  <r>
    <x v="0"/>
    <d v="2024-05-28T00:00:00"/>
    <x v="0"/>
    <x v="0"/>
    <s v="MILD STEEL MULTI FUNCTION CLOTH STAND (RYX-02-021A) (QTY: 6480 NOS/CNY 61.50 PER NOS)"/>
    <n v="0"/>
    <n v="0"/>
    <n v="0"/>
    <n v="0"/>
    <n v="0"/>
    <n v="0"/>
    <n v="0"/>
    <n v="0"/>
    <n v="23760"/>
    <s v="KGS"/>
    <n v="228.04570659999999"/>
    <n v="5418365.9900000002"/>
    <n v="2.703564987"/>
    <n v="64236.704089999999"/>
    <n v="1985289.3"/>
    <x v="2"/>
    <s v=""/>
    <s v="6480 NOS"/>
    <s v=""/>
    <s v="CNY"/>
    <n v="7403655.29"/>
    <n v="2024"/>
    <s v="Table, kitchen or other household articles of iron or steel"/>
    <s v="Steel Products"/>
    <s v="Cloth Stand"/>
    <n v="83.555946969696976"/>
    <n v="0.36640000023328068"/>
  </r>
  <r>
    <x v="0"/>
    <d v="2024-05-28T00:00:00"/>
    <x v="0"/>
    <x v="0"/>
    <s v="MILD STEEL MULTI FUNCTION CLOTH STAND (RYX-02-020) (QTY: 1232 NOS/CNY 100 PER CNY)"/>
    <n v="0"/>
    <n v="0"/>
    <n v="0"/>
    <n v="0"/>
    <n v="0"/>
    <n v="0"/>
    <n v="0"/>
    <n v="0"/>
    <n v="4004"/>
    <s v="KGS"/>
    <n v="418.34526970000002"/>
    <n v="1675054.46"/>
    <n v="4.959635681"/>
    <n v="19858.381270000002"/>
    <n v="613740"/>
    <x v="2"/>
    <s v=""/>
    <s v="1232 NOS"/>
    <s v=""/>
    <s v="CNY"/>
    <n v="2288794.46"/>
    <n v="2024"/>
    <s v="Table, kitchen or other household articles of iron or steel"/>
    <s v="Steel Products"/>
    <s v="Cloth Stand"/>
    <n v="153.28171828171827"/>
    <n v="0.36640002737582633"/>
  </r>
  <r>
    <x v="0"/>
    <d v="2024-05-24T00:00:00"/>
    <x v="0"/>
    <x v="0"/>
    <s v="HOUSEHOLD STEEL HOOK 3PCS SET (3888) (QTY: 208992 SET/USD 0.265 PER SET)"/>
    <n v="0"/>
    <n v="0"/>
    <n v="0"/>
    <n v="0"/>
    <n v="0"/>
    <n v="0"/>
    <n v="0"/>
    <n v="0"/>
    <n v="6966.4"/>
    <s v="KGS"/>
    <n v="692.17814799999996"/>
    <n v="4821989.8499999996"/>
    <n v="8.2060242789999993"/>
    <n v="57166.447540000001"/>
    <n v="1766777.1"/>
    <x v="12"/>
    <s v=""/>
    <s v="208992 SET"/>
    <n v="0.26500000000000001"/>
    <s v="USD"/>
    <n v="6588766.9499999993"/>
    <n v="2024"/>
    <s v="Table, kitchen or other household articles of iron or steel"/>
    <s v="Steel Products"/>
    <s v="Misc"/>
    <n v="253.61407613688564"/>
    <n v="0.36640000393198674"/>
  </r>
  <r>
    <x v="0"/>
    <d v="2024-05-23T00:00:00"/>
    <x v="0"/>
    <x v="0"/>
    <s v="STEEL TEA STRAINER (AM-603) (QTY: 10080 PCS/USD 0.5547 PER PCS)"/>
    <n v="0"/>
    <n v="0"/>
    <n v="0"/>
    <n v="0"/>
    <n v="0"/>
    <n v="0"/>
    <n v="0"/>
    <n v="0"/>
    <n v="560"/>
    <s v="KGS"/>
    <n v="887.02607139999998"/>
    <n v="496734.6"/>
    <n v="10.516017440000001"/>
    <n v="5888.9697690000003"/>
    <n v="182003.6"/>
    <x v="26"/>
    <s v=""/>
    <s v="10080 PCS"/>
    <n v="0.55469999999999997"/>
    <s v="USD"/>
    <n v="678738.2"/>
    <n v="2024"/>
    <s v="Table, kitchen or other household articles of iron or steel"/>
    <s v="Steel Products"/>
    <s v="Misc"/>
    <n v="325.00642857142856"/>
    <n v="0.36640008567955606"/>
  </r>
  <r>
    <x v="0"/>
    <d v="2024-05-23T00:00:00"/>
    <x v="0"/>
    <x v="0"/>
    <s v="STEEL HAND BLENDER (AM-474) (QTY: 15000 PCS/USD 0.6518 PER PCS)"/>
    <n v="0"/>
    <n v="0"/>
    <n v="0"/>
    <n v="0"/>
    <n v="0"/>
    <n v="0"/>
    <n v="0"/>
    <n v="0"/>
    <n v="1500"/>
    <s v="KGS"/>
    <n v="579.05492670000001"/>
    <n v="868582.39"/>
    <n v="6.8649072520000001"/>
    <n v="10297.36088"/>
    <n v="318248.59999999998"/>
    <x v="28"/>
    <s v=""/>
    <s v="15000 PCS"/>
    <n v="0.65180000000000005"/>
    <s v="USD"/>
    <n v="1186830.99"/>
    <n v="2024"/>
    <s v="Table, kitchen or other household articles of iron or steel"/>
    <s v="Steel Products"/>
    <s v="Misc"/>
    <n v="212.16573333333332"/>
    <n v="0.36640001416561069"/>
  </r>
  <r>
    <x v="0"/>
    <d v="2024-05-23T00:00:00"/>
    <x v="0"/>
    <x v="0"/>
    <s v="STEEK HANGER WITH HOOK (AM-624) (QTY: 1440 PCS/USD 0.3190 PER PCS)"/>
    <n v="0"/>
    <n v="0"/>
    <n v="0"/>
    <n v="0"/>
    <n v="0"/>
    <n v="0"/>
    <n v="0"/>
    <n v="0"/>
    <n v="195"/>
    <s v="KGS"/>
    <n v="209.27815380000001"/>
    <n v="40809.24"/>
    <n v="2.4810688070000002"/>
    <n v="483.80841729999997"/>
    <n v="14952.5"/>
    <x v="61"/>
    <s v=""/>
    <s v="1440 PCS"/>
    <n v="0.31900000000000001"/>
    <s v="USD"/>
    <n v="55761.74"/>
    <n v="2024"/>
    <s v="Table, kitchen or other household articles of iron or steel"/>
    <s v="Other"/>
    <s v="Misc"/>
    <n v="76.679487179487182"/>
    <n v="0.36639986434444749"/>
  </r>
  <r>
    <x v="0"/>
    <d v="2024-05-23T00:00:00"/>
    <x v="0"/>
    <x v="1"/>
    <s v="STEEL SCRUBBER 2PCS SET (8001-2) (QTY: 168000 SET/USD 0.151PER SET)"/>
    <n v="0"/>
    <n v="0"/>
    <n v="0"/>
    <n v="0"/>
    <n v="0"/>
    <n v="0"/>
    <n v="0"/>
    <n v="0"/>
    <n v="4900"/>
    <s v="KGS"/>
    <n v="463.8649102"/>
    <n v="2272938.06"/>
    <n v="5.499287614"/>
    <n v="26946.509310000001"/>
    <n v="999183.6"/>
    <x v="31"/>
    <s v=""/>
    <s v="168000 SET"/>
    <n v="0.151"/>
    <s v="USD"/>
    <n v="3272121.66"/>
    <n v="2024"/>
    <s v="Steel Scrubbers"/>
    <s v="Steel Products"/>
    <s v="Scrubber"/>
    <n v="203.91502040816326"/>
    <n v="0.43960001268138382"/>
  </r>
  <r>
    <x v="0"/>
    <d v="2024-05-23T00:00:00"/>
    <x v="0"/>
    <x v="0"/>
    <s v="STEEL TEA STRAINER (NP-55) (QTY: 50400 PCS/USD 0.2787 PER PCS)"/>
    <n v="0"/>
    <n v="0"/>
    <n v="0"/>
    <n v="0"/>
    <n v="0"/>
    <n v="0"/>
    <n v="0"/>
    <n v="0"/>
    <n v="2310"/>
    <s v="KGS"/>
    <n v="540.2078745"/>
    <n v="1247880.19"/>
    <n v="6.4043612860000003"/>
    <n v="14794.074570000001"/>
    <n v="457223.3"/>
    <x v="26"/>
    <s v=""/>
    <s v="50400 PCS"/>
    <n v="0.2787"/>
    <s v="USD"/>
    <n v="1705103.49"/>
    <n v="2024"/>
    <s v="Table, kitchen or other household articles of iron or steel"/>
    <s v="Steel Products"/>
    <s v="Misc"/>
    <n v="197.93216450216451"/>
    <n v="0.36639999870500389"/>
  </r>
  <r>
    <x v="0"/>
    <d v="2024-05-23T00:00:00"/>
    <x v="0"/>
    <x v="0"/>
    <s v="STEEL HANGER (AM-625) (QTY: 750 PCS/USD 0.5825 PER PCS)"/>
    <n v="0"/>
    <n v="0"/>
    <n v="0"/>
    <n v="0"/>
    <n v="0"/>
    <n v="0"/>
    <n v="0"/>
    <n v="0"/>
    <n v="125"/>
    <s v="KGS"/>
    <n v="310.49712"/>
    <n v="38812.14"/>
    <n v="3.6810565500000001"/>
    <n v="460.13206880000001"/>
    <n v="14220.7"/>
    <x v="62"/>
    <s v=""/>
    <s v="750 PCS"/>
    <n v="0.58250000000000002"/>
    <s v="USD"/>
    <n v="53032.84"/>
    <n v="2024"/>
    <s v="Table, kitchen or other household articles of iron or steel"/>
    <s v="Steel Products"/>
    <s v="Misc"/>
    <n v="113.76560000000001"/>
    <n v="0.36639824549741395"/>
  </r>
  <r>
    <x v="0"/>
    <d v="2024-05-23T00:00:00"/>
    <x v="0"/>
    <x v="0"/>
    <s v="STEEL FOLDABLE HANGER (AM-623) (QTY: 360 PCS/USD 1.0540 PERPCS)"/>
    <n v="0"/>
    <n v="0"/>
    <n v="0"/>
    <n v="0"/>
    <n v="0"/>
    <n v="0"/>
    <n v="0"/>
    <n v="0"/>
    <n v="120"/>
    <s v="KGS"/>
    <n v="280.9100833"/>
    <n v="33709.21"/>
    <n v="3.3302914440000002"/>
    <n v="399.63497330000001"/>
    <n v="12351"/>
    <x v="63"/>
    <s v=""/>
    <s v="360 PCS"/>
    <n v="1.054"/>
    <s v="USD"/>
    <n v="46060.21"/>
    <n v="2024"/>
    <s v="Table, kitchen or other household articles of iron or steel"/>
    <s v="Steel Products"/>
    <s v="Misc"/>
    <n v="102.925"/>
    <n v="0.36639838192588908"/>
  </r>
  <r>
    <x v="0"/>
    <d v="2024-05-22T00:00:00"/>
    <x v="0"/>
    <x v="0"/>
    <s v="STEEL SALT BOTTLE (NP-19) (QTY: 18000 PCS / USD : 0.4450 PER PCS)"/>
    <n v="0"/>
    <n v="0"/>
    <n v="0"/>
    <n v="0"/>
    <n v="0"/>
    <n v="0"/>
    <n v="0"/>
    <n v="0"/>
    <n v="3730"/>
    <s v="KGS"/>
    <n v="195.98942360000001"/>
    <n v="731040.55"/>
    <n v="2.3235260649999998"/>
    <n v="8666.7522229999995"/>
    <n v="267853.2"/>
    <x v="18"/>
    <s v=""/>
    <s v="18000 PCS"/>
    <s v=""/>
    <s v="USD"/>
    <n v="998893.75"/>
    <n v="2024"/>
    <s v="Table, kitchen or other household articles of iron or steel"/>
    <s v="Steel Products"/>
    <s v="Misc"/>
    <n v="71.810509383378019"/>
    <n v="0.36639992131763416"/>
  </r>
  <r>
    <x v="0"/>
    <d v="2024-05-22T00:00:00"/>
    <x v="0"/>
    <x v="0"/>
    <s v="STEEL BASKET SMALL (SY-845-3) (QTY: 7600 PCS / USD : 0.9666PER PCS)"/>
    <n v="0"/>
    <n v="0"/>
    <n v="0"/>
    <n v="0"/>
    <n v="0"/>
    <n v="0"/>
    <n v="0"/>
    <n v="0"/>
    <n v="1330"/>
    <s v="KGS"/>
    <n v="504.10112779999997"/>
    <n v="670454.5"/>
    <n v="5.9763026420000003"/>
    <n v="7948.4825129999999"/>
    <n v="245654.5"/>
    <x v="36"/>
    <s v=""/>
    <s v="7600 PCS"/>
    <s v=""/>
    <s v="USD"/>
    <n v="916109"/>
    <n v="2024"/>
    <s v="Table, kitchen or other household articles of iron or steel"/>
    <s v="Steel Products"/>
    <s v="Misc"/>
    <n v="184.70263157894738"/>
    <n v="0.36639995704406486"/>
  </r>
  <r>
    <x v="0"/>
    <d v="2024-05-22T00:00:00"/>
    <x v="0"/>
    <x v="0"/>
    <s v="SLEEL GRATER (SY320F) (QTY: 25200 PCS/USD 0.3755 PER PCS)"/>
    <n v="0"/>
    <n v="0"/>
    <n v="0"/>
    <n v="0"/>
    <n v="0"/>
    <n v="0"/>
    <n v="0"/>
    <n v="0"/>
    <n v="2520"/>
    <s v="KGS"/>
    <n v="341.89514680000002"/>
    <n v="861575.77"/>
    <n v="4.053291604"/>
    <n v="10214.29484"/>
    <n v="315681.40000000002"/>
    <x v="64"/>
    <s v=""/>
    <s v="25200 PCS"/>
    <n v="0.3755"/>
    <s v="USD"/>
    <n v="1177257.17"/>
    <n v="2024"/>
    <s v="Table, kitchen or other household articles of iron or steel"/>
    <s v="Other"/>
    <s v="Misc"/>
    <n v="125.27039682539683"/>
    <n v="0.36640004395666792"/>
  </r>
  <r>
    <x v="0"/>
    <d v="2024-05-22T00:00:00"/>
    <x v="0"/>
    <x v="2"/>
    <s v="NON STICK SAUCE PAN 16CM (AN-02) (QTY: 18210 PCS/USD 0.5674PER PCS)"/>
    <n v="0"/>
    <n v="0"/>
    <n v="0"/>
    <n v="0"/>
    <n v="0"/>
    <n v="0"/>
    <n v="0"/>
    <n v="0"/>
    <n v="4673.8999999999996"/>
    <s v="KGS"/>
    <n v="199.29513040000001"/>
    <n v="931485.51"/>
    <n v="2.3627164239999998"/>
    <n v="11043.1003"/>
    <n v="341296.3"/>
    <x v="65"/>
    <s v=""/>
    <s v="18210 PCS"/>
    <n v="0.56740000000000002"/>
    <s v="USD"/>
    <n v="1272781.81"/>
    <n v="2024"/>
    <s v="Scrubbers, scouring pads, and similar articles"/>
    <s v="Other"/>
    <s v="Misc"/>
    <n v="73.021737735082056"/>
    <n v="0.36640000980798937"/>
  </r>
  <r>
    <x v="0"/>
    <d v="2024-05-22T00:00:00"/>
    <x v="0"/>
    <x v="0"/>
    <s v="STEEL BASKET SMALL (SY-845-3) (QTY: 840 PCS/USD 0.9666 PER PCS)"/>
    <n v="0"/>
    <n v="0"/>
    <n v="0"/>
    <n v="0"/>
    <n v="0"/>
    <n v="0"/>
    <n v="0"/>
    <n v="0"/>
    <n v="147"/>
    <s v="KGS"/>
    <n v="502.90918370000003"/>
    <n v="73927.649999999994"/>
    <n v="5.9621717089999997"/>
    <n v="876.43924130000005"/>
    <n v="27087.1"/>
    <x v="36"/>
    <s v=""/>
    <s v="840 PCS"/>
    <n v="0.96660000000000001"/>
    <s v="USD"/>
    <n v="101014.75"/>
    <n v="2024"/>
    <s v="Table, kitchen or other household articles of iron or steel"/>
    <s v="Steel Products"/>
    <s v="Misc"/>
    <n v="184.26598639455781"/>
    <n v="0.36640012228171731"/>
  </r>
  <r>
    <x v="0"/>
    <d v="2024-05-22T00:00:00"/>
    <x v="0"/>
    <x v="0"/>
    <s v="STEEL HAND BLENDER (AM-474) (QTY: 15000 PCS/USD 0.6536 PER PCS)"/>
    <n v="0"/>
    <n v="0"/>
    <n v="0"/>
    <n v="0"/>
    <n v="0"/>
    <n v="0"/>
    <n v="0"/>
    <n v="0"/>
    <n v="1500"/>
    <s v="KGS"/>
    <n v="589.23581330000002"/>
    <n v="883853.72"/>
    <n v="6.9856053740000004"/>
    <n v="10478.40806"/>
    <n v="323844"/>
    <x v="28"/>
    <s v=""/>
    <s v="15000 PCS"/>
    <n v="0.65359999999999996"/>
    <s v="USD"/>
    <n v="1207697.72"/>
    <n v="2024"/>
    <s v="Table, kitchen or other household articles of iron or steel"/>
    <s v="Steel Products"/>
    <s v="Misc"/>
    <n v="215.89599999999999"/>
    <n v="0.3663999965967219"/>
  </r>
  <r>
    <x v="0"/>
    <d v="2024-05-22T00:00:00"/>
    <x v="0"/>
    <x v="0"/>
    <s v="STEEL SOAP DISPENSER (SY-XL8168) (QTY: 2040 PCS / USD : 2.3504 PER PCS)"/>
    <n v="0"/>
    <n v="0"/>
    <n v="0"/>
    <n v="0"/>
    <n v="0"/>
    <n v="0"/>
    <n v="0"/>
    <n v="0"/>
    <n v="357"/>
    <s v="KGS"/>
    <n v="1225.781457"/>
    <n v="437603.98"/>
    <n v="14.53208603"/>
    <n v="5187.9547130000001"/>
    <n v="160338.1"/>
    <x v="66"/>
    <s v=""/>
    <s v="2040 PCS"/>
    <s v=""/>
    <s v="USD"/>
    <n v="597942.07999999996"/>
    <n v="2024"/>
    <s v="Table, kitchen or other household articles of iron or steel"/>
    <s v="Steel Products"/>
    <s v="Misc"/>
    <n v="449.12633053221288"/>
    <n v="0.36640000394877581"/>
  </r>
  <r>
    <x v="0"/>
    <d v="2024-05-22T00:00:00"/>
    <x v="0"/>
    <x v="0"/>
    <s v="STEEL FRUIT BASKET (SD1078-B) (QTY: 20160 PCS/USD 0.8762 PERPCS)"/>
    <n v="0"/>
    <n v="0"/>
    <n v="0"/>
    <n v="0"/>
    <n v="0"/>
    <n v="0"/>
    <n v="0"/>
    <n v="0"/>
    <n v="3864"/>
    <s v="KGS"/>
    <n v="412.12952380000002"/>
    <n v="1592468.48"/>
    <n v="4.8859457480000001"/>
    <n v="18879.29437"/>
    <n v="583480.5"/>
    <x v="37"/>
    <s v=""/>
    <s v="20160 PCS"/>
    <n v="0.87619999999999998"/>
    <s v="USD"/>
    <n v="2175948.98"/>
    <n v="2024"/>
    <s v="Table, kitchen or other household articles of iron or steel"/>
    <s v="Steel Products"/>
    <s v="Misc"/>
    <n v="151.00427018633539"/>
    <n v="0.36640003072462696"/>
  </r>
  <r>
    <x v="0"/>
    <d v="2024-05-22T00:00:00"/>
    <x v="0"/>
    <x v="0"/>
    <s v="STEEL LEMON SQUEEZER (AM-217) (QTY: 6000 PCS/USD 1.8080 PERPCS)"/>
    <n v="0"/>
    <n v="0"/>
    <n v="0"/>
    <n v="0"/>
    <n v="0"/>
    <n v="0"/>
    <n v="0"/>
    <n v="0"/>
    <n v="1750"/>
    <s v="KGS"/>
    <n v="558.84157709999999"/>
    <n v="977972.76"/>
    <n v="6.6252706239999997"/>
    <n v="11594.22359"/>
    <n v="358329.3"/>
    <x v="67"/>
    <s v=""/>
    <s v="6000 PCS"/>
    <n v="1.8080000000000001"/>
    <s v="USD"/>
    <n v="1336302.06"/>
    <n v="2024"/>
    <s v="Table, kitchen or other household articles of iron or steel"/>
    <s v="Steel Products"/>
    <s v="Misc"/>
    <n v="204.75960000000001"/>
    <n v="0.36640008255444662"/>
  </r>
  <r>
    <x v="0"/>
    <d v="2024-05-22T00:00:00"/>
    <x v="0"/>
    <x v="2"/>
    <s v="NON STICK FRY PAN 16CM (AN-01) (QTY: 14100 PCS/USD 0.5048 PER PCS)"/>
    <n v="0"/>
    <n v="0"/>
    <n v="0"/>
    <n v="0"/>
    <n v="0"/>
    <n v="0"/>
    <n v="0"/>
    <n v="0"/>
    <n v="3196"/>
    <s v="KGS"/>
    <n v="200.7746214"/>
    <n v="641675.68999999994"/>
    <n v="2.3802563299999999"/>
    <n v="7607.2992290000002"/>
    <n v="235109.9"/>
    <x v="68"/>
    <s v=""/>
    <s v="14100 PCS"/>
    <n v="0.50480000000000003"/>
    <s v="USD"/>
    <n v="876785.59"/>
    <n v="2024"/>
    <s v="Scrubbers, scouring pads, and similar articles"/>
    <s v="Other"/>
    <s v="Misc"/>
    <n v="73.563798498122651"/>
    <n v="0.36639988652211525"/>
  </r>
  <r>
    <x v="0"/>
    <d v="2024-05-19T00:00:00"/>
    <x v="0"/>
    <x v="0"/>
    <s v="STEEL SALT BOTTLE (NP-19) (QTY: 23976 PCS/USD 0.4450 PER PCS"/>
    <n v="0"/>
    <n v="0"/>
    <n v="0"/>
    <n v="0"/>
    <n v="0"/>
    <n v="0"/>
    <n v="0"/>
    <n v="0"/>
    <n v="3729.6"/>
    <s v="KGS"/>
    <n v="262.8018715"/>
    <n v="980145.86"/>
    <n v="3.1156119919999998"/>
    <n v="11619.98648"/>
    <n v="359125.5"/>
    <x v="18"/>
    <s v=""/>
    <s v="23976 PCS"/>
    <n v="0.44500000000000001"/>
    <s v="USD"/>
    <n v="1339271.3599999999"/>
    <n v="2024"/>
    <s v="Table, kitchen or other household articles of iron or steel"/>
    <s v="Steel Products"/>
    <s v="Misc"/>
    <n v="96.290620978120984"/>
    <n v="0.36640005804850312"/>
  </r>
  <r>
    <x v="0"/>
    <d v="2024-05-19T00:00:00"/>
    <x v="0"/>
    <x v="0"/>
    <s v="STEEL SPRINKLER (AM-430) (QTY: 71592PCS/USD 0.5744 PER PCS)"/>
    <n v="0"/>
    <n v="0"/>
    <n v="0"/>
    <n v="0"/>
    <n v="0"/>
    <n v="0"/>
    <n v="0"/>
    <n v="0"/>
    <n v="13125.2"/>
    <s v="KGS"/>
    <n v="287.82401179999999"/>
    <n v="3777747.72"/>
    <n v="3.4122585870000002"/>
    <n v="44786.576410000001"/>
    <n v="1384166.8"/>
    <x v="22"/>
    <s v=""/>
    <s v="71592PCS"/>
    <n v="0.57440000000000002"/>
    <s v="USD"/>
    <n v="5161914.5200000005"/>
    <n v="2024"/>
    <s v="Table, kitchen or other household articles of iron or steel"/>
    <s v="Steel Products"/>
    <s v="Misc"/>
    <n v="105.45872062901898"/>
    <n v="0.36640000936854511"/>
  </r>
  <r>
    <x v="0"/>
    <d v="2024-05-17T00:00:00"/>
    <x v="0"/>
    <x v="0"/>
    <s v="STEEL BASKET SQUARE (SY-845-6) (QTY: 20000 PCS/USD 0.7975 PER PCS)"/>
    <n v="0"/>
    <n v="0"/>
    <n v="0"/>
    <n v="0"/>
    <n v="0"/>
    <n v="0"/>
    <n v="0"/>
    <n v="0"/>
    <n v="3500"/>
    <s v="KGS"/>
    <n v="413.43933429999998"/>
    <n v="1447037.67"/>
    <n v="4.901474028"/>
    <n v="17155.159100000001"/>
    <n v="530194.6"/>
    <x v="23"/>
    <s v=""/>
    <s v="20000 PCS"/>
    <n v="0.79749999999999999"/>
    <s v="USD"/>
    <n v="1977232.27"/>
    <n v="2024"/>
    <s v="Table, kitchen or other household articles of iron or steel"/>
    <s v="Steel Products"/>
    <s v="Misc"/>
    <n v="151.48417142857141"/>
    <n v="0.36639999841883869"/>
  </r>
  <r>
    <x v="0"/>
    <d v="2024-05-17T00:00:00"/>
    <x v="0"/>
    <x v="0"/>
    <s v="STEEL BASKET ROUND (SY-845-7) (QTY: 20400 PCS/USD 0.5686 PERPCS)"/>
    <n v="0"/>
    <n v="0"/>
    <n v="0"/>
    <n v="0"/>
    <n v="0"/>
    <n v="0"/>
    <n v="0"/>
    <n v="0"/>
    <n v="2635"/>
    <s v="KGS"/>
    <n v="399.37013660000002"/>
    <n v="1052340.31"/>
    <n v="4.734678561"/>
    <n v="12475.87801"/>
    <n v="385577.5"/>
    <x v="69"/>
    <s v=""/>
    <s v="20400 PCS"/>
    <n v="0.56859999999999999"/>
    <s v="USD"/>
    <n v="1437917.81"/>
    <n v="2024"/>
    <s v="Table, kitchen or other household articles of iron or steel"/>
    <s v="Steel Products"/>
    <s v="Misc"/>
    <n v="146.32922201138521"/>
    <n v="0.36640000989793881"/>
  </r>
  <r>
    <x v="0"/>
    <d v="2024-05-17T00:00:00"/>
    <x v="0"/>
    <x v="0"/>
    <s v="STEEL CUTLERY HOLDER (SY-845-2) (QTY: 20000 PCS/USD 0.8321 PER PCS)"/>
    <n v="0"/>
    <n v="0"/>
    <n v="0"/>
    <n v="0"/>
    <n v="0"/>
    <n v="0"/>
    <n v="0"/>
    <n v="0"/>
    <n v="2800"/>
    <s v="KGS"/>
    <n v="539.2207429"/>
    <n v="1509818.08"/>
    <n v="6.3926584809999998"/>
    <n v="17899.443749999999"/>
    <n v="553197.4"/>
    <x v="27"/>
    <s v=""/>
    <s v="20000 PCS"/>
    <n v="0.83209999999999995"/>
    <s v="USD"/>
    <n v="2063015.48"/>
    <n v="2024"/>
    <s v="Table, kitchen or other household articles of iron or steel"/>
    <s v="Steel Products"/>
    <s v="Cutlery Holder"/>
    <n v="197.57050000000001"/>
    <n v="0.36640003675144756"/>
  </r>
  <r>
    <x v="0"/>
    <d v="2024-05-17T00:00:00"/>
    <x v="0"/>
    <x v="2"/>
    <s v="NON STICK FRY PAN 16CM (AN-01) (QTY: 26400 PCS/USD 0.5034 PER PCS)"/>
    <n v="0"/>
    <n v="0"/>
    <n v="0"/>
    <n v="0"/>
    <n v="0"/>
    <n v="0"/>
    <n v="0"/>
    <n v="0"/>
    <n v="5984"/>
    <s v="KGS"/>
    <n v="211.80110629999999"/>
    <n v="1267417.82"/>
    <n v="2.5109793279999999"/>
    <n v="15025.7003"/>
    <n v="464382"/>
    <x v="68"/>
    <s v=""/>
    <s v="26400 PCS"/>
    <n v="0.50339999999999996"/>
    <s v="USD"/>
    <n v="1731799.82"/>
    <n v="2024"/>
    <s v="Scrubbers, scouring pads, and similar articles"/>
    <s v="Other"/>
    <s v="Misc"/>
    <n v="77.603943850267385"/>
    <n v="0.3664000873839694"/>
  </r>
  <r>
    <x v="0"/>
    <d v="2024-05-17T00:00:00"/>
    <x v="0"/>
    <x v="2"/>
    <s v="NON STICK SAUCE PAN 16CM (AN-02) (QTY: 41790 PCS/USD 0.5658PER PCS)"/>
    <n v="0"/>
    <n v="0"/>
    <n v="0"/>
    <n v="0"/>
    <n v="0"/>
    <n v="0"/>
    <n v="0"/>
    <n v="0"/>
    <n v="10726.1"/>
    <s v="KGS"/>
    <n v="210.23068119999999"/>
    <n v="2254955.31"/>
    <n v="2.4923613659999999"/>
    <n v="26733.31725"/>
    <n v="826215.7"/>
    <x v="65"/>
    <s v=""/>
    <s v="41790 PCS"/>
    <n v="0.56579999999999997"/>
    <s v="USD"/>
    <n v="3081171.01"/>
    <n v="2024"/>
    <s v="Scrubbers, scouring pads, and similar articles"/>
    <s v="Other"/>
    <s v="Misc"/>
    <n v="77.028528542527098"/>
    <n v="0.36640003300109747"/>
  </r>
  <r>
    <x v="0"/>
    <d v="2024-05-17T00:00:00"/>
    <x v="0"/>
    <x v="0"/>
    <s v="STEEL BASKET BIG (SY-845-4) (QTY: 10000 PCS/USD 1.1026 PER PCS)"/>
    <n v="0"/>
    <n v="0"/>
    <n v="0"/>
    <n v="0"/>
    <n v="0"/>
    <n v="0"/>
    <n v="0"/>
    <n v="0"/>
    <n v="2250"/>
    <s v="KGS"/>
    <n v="444.58475559999999"/>
    <n v="1000315.7"/>
    <n v="5.2707143519999997"/>
    <n v="11859.10729"/>
    <n v="366515.6"/>
    <x v="16"/>
    <s v=""/>
    <s v="10000 PCS"/>
    <n v="1.1026"/>
    <s v="USD"/>
    <n v="1366831.2999999998"/>
    <n v="2024"/>
    <s v="Table, kitchen or other household articles of iron or steel"/>
    <s v="Steel Products"/>
    <s v="Misc"/>
    <n v="162.89582222222222"/>
    <n v="0.3663999275428747"/>
  </r>
  <r>
    <x v="0"/>
    <d v="2024-05-17T00:00:00"/>
    <x v="0"/>
    <x v="0"/>
    <s v="STEEL BASKET SMALL (SY-845-3) (QTY: 2700 PCS/USD 0.9639 PERPCS)"/>
    <n v="0"/>
    <n v="0"/>
    <n v="0"/>
    <n v="0"/>
    <n v="0"/>
    <n v="0"/>
    <n v="0"/>
    <n v="0"/>
    <n v="612.5"/>
    <s v="KGS"/>
    <n v="385.48620410000001"/>
    <n v="236110.3"/>
    <n v="4.5700794790000003"/>
    <n v="2799.1736810000002"/>
    <n v="86510.9"/>
    <x v="36"/>
    <s v=""/>
    <s v="2700 PCS"/>
    <n v="0.96389999999999998"/>
    <s v="USD"/>
    <n v="322621.19999999995"/>
    <n v="2024"/>
    <s v="Table, kitchen or other household articles of iron or steel"/>
    <s v="Steel Products"/>
    <s v="Misc"/>
    <n v="141.24228571428571"/>
    <n v="0.36640036457537006"/>
  </r>
  <r>
    <x v="0"/>
    <d v="2024-05-15T00:00:00"/>
    <x v="0"/>
    <x v="1"/>
    <s v="STEEL SCRUBBER 2PCS SET (8001-2) (QTY: 168960 SET/USD 0.151PER SET)"/>
    <n v="0"/>
    <n v="0"/>
    <n v="0"/>
    <n v="0"/>
    <n v="0"/>
    <n v="0"/>
    <n v="0"/>
    <n v="0"/>
    <n v="4928"/>
    <s v="KGS"/>
    <n v="463.72189329999998"/>
    <n v="2285221.4900000002"/>
    <n v="5.497592096"/>
    <n v="27092.133849999998"/>
    <n v="1004583.3"/>
    <x v="31"/>
    <s v=""/>
    <s v="168960 SET"/>
    <n v="0.151"/>
    <s v="USD"/>
    <n v="3289804.79"/>
    <n v="2024"/>
    <s v="Steel Scrubbers"/>
    <s v="Steel Products"/>
    <s v="Scrubber"/>
    <n v="203.85213068181818"/>
    <n v="0.43959997067942852"/>
  </r>
  <r>
    <x v="0"/>
    <d v="2024-05-07T00:00:00"/>
    <x v="0"/>
    <x v="0"/>
    <s v="STEEL RECTANGLE CONTAINER BIG (6578) (QTY:9132 PCS/USD 1.598 PER PCS)"/>
    <n v="0"/>
    <n v="0"/>
    <n v="0"/>
    <n v="0"/>
    <n v="0"/>
    <n v="0"/>
    <n v="0"/>
    <n v="0"/>
    <n v="2701.55"/>
    <s v="KGS"/>
    <n v="469.05634909999998"/>
    <n v="1267179.18"/>
    <n v="5.5608340150000002"/>
    <n v="15022.87113"/>
    <n v="464294.40000000002"/>
    <x v="43"/>
    <n v="9132"/>
    <s v="PCS"/>
    <n v="1.5980000000000001"/>
    <s v="USD"/>
    <n v="1731473.58"/>
    <n v="2024"/>
    <s v="Table, kitchen or other household articles of iron or steel"/>
    <s v="Steel Products"/>
    <s v="Misc"/>
    <n v="171.86222723991781"/>
    <n v="0.36639995931751346"/>
  </r>
  <r>
    <x v="0"/>
    <d v="2024-05-07T00:00:00"/>
    <x v="0"/>
    <x v="0"/>
    <s v="STEEL ROUND CONTAINER (6857) (QTY:46296 PCS/USD 0.718 PER PCS)"/>
    <n v="0"/>
    <n v="0"/>
    <n v="0"/>
    <n v="0"/>
    <n v="0"/>
    <n v="0"/>
    <n v="0"/>
    <n v="0"/>
    <n v="5902.74"/>
    <s v="KGS"/>
    <n v="489.00080980000001"/>
    <n v="2886444.64"/>
    <n v="5.7972828669999998"/>
    <n v="34219.853470000002"/>
    <n v="1057593.3"/>
    <x v="39"/>
    <n v="46296"/>
    <s v="PCS"/>
    <n v="0.71799999999999997"/>
    <s v="USD"/>
    <n v="3944037.9400000004"/>
    <n v="2024"/>
    <s v="Table, kitchen or other household articles of iron or steel"/>
    <s v="Steel Products"/>
    <s v="Misc"/>
    <n v="179.16989398143915"/>
    <n v="0.36639999442358956"/>
  </r>
  <r>
    <x v="0"/>
    <d v="2024-05-07T00:00:00"/>
    <x v="0"/>
    <x v="0"/>
    <s v="STEEL LUNCH BOX SMALL (6587) (QTY:51000 PCS/USD 1.470 PER PCS)"/>
    <n v="0"/>
    <n v="0"/>
    <n v="0"/>
    <n v="0"/>
    <n v="0"/>
    <n v="0"/>
    <n v="0"/>
    <n v="0"/>
    <n v="10348.75"/>
    <s v="KGS"/>
    <n v="629.06408020000003"/>
    <n v="6510026.9000000004"/>
    <n v="7.457783998"/>
    <n v="77178.742150000005"/>
    <n v="2385273.7999999998"/>
    <x v="40"/>
    <n v="51000"/>
    <s v="PCS"/>
    <n v="1.47"/>
    <s v="USD"/>
    <n v="8895300.6999999993"/>
    <n v="2024"/>
    <s v="Table, kitchen or other household articles of iron or steel"/>
    <s v="Steel Products"/>
    <s v="Misc"/>
    <n v="230.48907355960864"/>
    <n v="0.36639999137330748"/>
  </r>
  <r>
    <x v="0"/>
    <d v="2024-05-07T00:00:00"/>
    <x v="0"/>
    <x v="0"/>
    <s v="STEEL RECTANGLE CONTAINER LARGE (6862) (QTY:43200 PCS/USD 1.380 PER PCS)"/>
    <n v="0"/>
    <n v="0"/>
    <n v="0"/>
    <n v="0"/>
    <n v="0"/>
    <n v="0"/>
    <n v="0"/>
    <n v="0"/>
    <n v="10800"/>
    <s v="KGS"/>
    <n v="479.32972410000002"/>
    <n v="5176761.0199999996"/>
    <n v="5.68262862"/>
    <n v="61372.389089999997"/>
    <n v="1896765.2"/>
    <x v="44"/>
    <n v="43200"/>
    <s v="PCS"/>
    <n v="1.38"/>
    <s v="USD"/>
    <n v="7073526.2199999997"/>
    <n v="2024"/>
    <s v="Table, kitchen or other household articles of iron or steel"/>
    <s v="Steel Products"/>
    <s v="Misc"/>
    <n v="175.62640740740741"/>
    <n v="0.36639999271204526"/>
  </r>
  <r>
    <x v="0"/>
    <d v="2024-05-07T00:00:00"/>
    <x v="0"/>
    <x v="0"/>
    <s v="STEEL ROUND CONTAINER MEDIUM (6581) (QTY:8040 PCS/USD 0.875PER PCS)"/>
    <n v="0"/>
    <n v="0"/>
    <n v="0"/>
    <n v="0"/>
    <n v="0"/>
    <n v="0"/>
    <n v="0"/>
    <n v="0"/>
    <n v="971.5"/>
    <s v="KGS"/>
    <n v="628.80583630000001"/>
    <n v="610884.87"/>
    <n v="7.4547224219999997"/>
    <n v="7242.2628329999998"/>
    <n v="223828.2"/>
    <x v="48"/>
    <n v="8040"/>
    <s v="PCS"/>
    <n v="0.875"/>
    <s v="USD"/>
    <n v="834713.07000000007"/>
    <n v="2024"/>
    <s v="Table, kitchen or other household articles of iron or steel"/>
    <s v="Steel Products"/>
    <s v="Misc"/>
    <n v="230.39444158517756"/>
    <n v="0.36639997320608059"/>
  </r>
  <r>
    <x v="0"/>
    <d v="2024-05-06T00:00:00"/>
    <x v="0"/>
    <x v="0"/>
    <s v="HOUSEHOLD STEEL HOOK 3PCS SET (3888) (QTY:215808 PCS/USD 0.265 PER PCS)"/>
    <n v="0"/>
    <n v="0"/>
    <n v="0"/>
    <n v="0"/>
    <n v="0"/>
    <n v="0"/>
    <n v="0"/>
    <n v="0"/>
    <n v="7193.6"/>
    <s v="KGS"/>
    <n v="687.96345640000004"/>
    <n v="4948933.92"/>
    <n v="8.1560575740000001"/>
    <n v="58671.41577"/>
    <n v="1813289.4"/>
    <x v="12"/>
    <n v="215808"/>
    <s v="PCS"/>
    <n v="0.26500000000000001"/>
    <s v="USD"/>
    <n v="6762223.3200000003"/>
    <n v="2024"/>
    <s v="Table, kitchen or other household articles of iron or steel"/>
    <s v="Steel Products"/>
    <s v="Misc"/>
    <n v="252.06981205516013"/>
    <n v="0.36640000236657028"/>
  </r>
  <r>
    <x v="0"/>
    <d v="2024-05-04T00:00:00"/>
    <x v="0"/>
    <x v="0"/>
    <s v="STEEL TEA STRAINER BIG (SB-12) (QTY: 24372 PCS/USD 1.0347 PER PCS)"/>
    <n v="0"/>
    <n v="0"/>
    <n v="0"/>
    <n v="0"/>
    <n v="0"/>
    <n v="0"/>
    <n v="0"/>
    <n v="0"/>
    <n v="5957.6"/>
    <s v="KGS"/>
    <n v="379.32966299999998"/>
    <n v="2259894.4"/>
    <n v="4.4970914400000002"/>
    <n v="26791.87196"/>
    <n v="828025.3"/>
    <x v="25"/>
    <s v=""/>
    <s v="24372 PCS"/>
    <n v="1.0347"/>
    <s v="USD"/>
    <n v="3087919.7"/>
    <n v="2024"/>
    <s v="Table, kitchen or other household articles of iron or steel"/>
    <s v="Steel Products"/>
    <s v="Misc"/>
    <n v="138.98638713575937"/>
    <n v="0.36639999638921184"/>
  </r>
  <r>
    <x v="0"/>
    <d v="2024-05-04T00:00:00"/>
    <x v="0"/>
    <x v="0"/>
    <s v="STEEL DRAINER (AM-321) (QTY: 25200 PCS/USD 0.7277 PER PCS)"/>
    <n v="0"/>
    <n v="0"/>
    <n v="0"/>
    <n v="0"/>
    <n v="0"/>
    <n v="0"/>
    <n v="0"/>
    <n v="0"/>
    <n v="3465"/>
    <s v="KGS"/>
    <n v="474.2771429"/>
    <n v="1643370.3"/>
    <n v="5.6227284270000002"/>
    <n v="19482.754000000001"/>
    <n v="602130.9"/>
    <x v="32"/>
    <s v=""/>
    <s v="25200 PCS"/>
    <n v="0.72770000000000001"/>
    <s v="USD"/>
    <n v="2245501.2000000002"/>
    <n v="2024"/>
    <s v="Table, kitchen or other household articles of iron or steel"/>
    <s v="Steel Products"/>
    <s v="Misc"/>
    <n v="173.77515151515152"/>
    <n v="0.36640001343580325"/>
  </r>
  <r>
    <x v="0"/>
    <d v="2024-05-04T00:00:00"/>
    <x v="0"/>
    <x v="0"/>
    <s v="STEEL HAND BLENDER (AM-474) (QTY: 15000 PCS/USD 0.6527 PER PCS)"/>
    <n v="0"/>
    <n v="0"/>
    <n v="0"/>
    <n v="0"/>
    <n v="0"/>
    <n v="0"/>
    <n v="0"/>
    <n v="0"/>
    <n v="1500"/>
    <s v="KGS"/>
    <n v="584.91949999999997"/>
    <n v="877379.25"/>
    <n v="6.9344339059999998"/>
    <n v="10401.65086"/>
    <n v="321471.8"/>
    <x v="28"/>
    <s v=""/>
    <s v="15000 PCS"/>
    <n v="0.65269999999999995"/>
    <s v="USD"/>
    <n v="1198851.05"/>
    <n v="2024"/>
    <s v="Table, kitchen or other household articles of iron or steel"/>
    <s v="Steel Products"/>
    <s v="Misc"/>
    <n v="214.31453333333332"/>
    <n v="0.36640004878164145"/>
  </r>
  <r>
    <x v="0"/>
    <d v="2024-04-30T00:00:00"/>
    <x v="0"/>
    <x v="0"/>
    <s v="MILD STEEL MULTI FUNCTION CLOTH STAND (RYX-02-020) (QTY:1232NOS/ CNY 100.00 PER NOS)"/>
    <n v="0"/>
    <n v="0"/>
    <n v="0"/>
    <n v="0"/>
    <n v="0"/>
    <n v="0"/>
    <n v="0"/>
    <n v="0"/>
    <n v="4004"/>
    <s v="KGS"/>
    <n v="387.94605639999997"/>
    <n v="1553336.01"/>
    <n v="4.5965172560000003"/>
    <n v="18404.455089999999"/>
    <n v="569142.30000000005"/>
    <x v="2"/>
    <s v=""/>
    <e v="#VALUE!"/>
    <s v=""/>
    <s v="CNY"/>
    <n v="2122478.31"/>
    <n v="2024"/>
    <s v="Table, kitchen or other household articles of iron or steel"/>
    <s v="Steel Products"/>
    <s v="Cloth Stand"/>
    <n v="142.14343156843157"/>
    <n v="0.36639999094593839"/>
  </r>
  <r>
    <x v="0"/>
    <d v="2024-04-30T00:00:00"/>
    <x v="0"/>
    <x v="0"/>
    <s v="STEEL SALT BOTTLE (NP-19) (QTY: 36720 PCS/USD 0.4444 PER PCS)"/>
    <n v="0"/>
    <n v="0"/>
    <n v="0"/>
    <n v="0"/>
    <n v="0"/>
    <n v="0"/>
    <n v="0"/>
    <n v="0"/>
    <n v="5712"/>
    <s v="KGS"/>
    <n v="265.39416319999998"/>
    <n v="1515931.46"/>
    <n v="3.1444806060000001"/>
    <n v="17961.273219999999"/>
    <n v="555437.30000000005"/>
    <x v="18"/>
    <s v=""/>
    <s v="36720 PCS"/>
    <n v="0.44440000000000002"/>
    <s v="USD"/>
    <n v="2071368.76"/>
    <n v="2024"/>
    <s v="Table, kitchen or other household articles of iron or steel"/>
    <s v="Steel Products"/>
    <s v="Misc"/>
    <n v="97.240423669467802"/>
    <n v="0.36640000861252664"/>
  </r>
  <r>
    <x v="0"/>
    <d v="2024-04-27T00:00:00"/>
    <x v="0"/>
    <x v="0"/>
    <s v="MILD STEEL MULTI FUNCTION CLOTH STAND (RYX-02-021A) (QTY: 6480 NOS/ CNY 61.50 PER NOS)"/>
    <n v="0"/>
    <n v="0"/>
    <n v="0"/>
    <n v="0"/>
    <n v="0"/>
    <n v="0"/>
    <n v="0"/>
    <n v="0"/>
    <n v="23760"/>
    <s v="KGS"/>
    <n v="217.97827989999999"/>
    <n v="5179163.93"/>
    <n v="2.5826810409999998"/>
    <n v="61364.501539999997"/>
    <n v="1897645.7"/>
    <x v="2"/>
    <s v=""/>
    <s v="6480 NOS"/>
    <s v=""/>
    <s v="CNY"/>
    <n v="7076809.6299999999"/>
    <n v="2024"/>
    <s v="Table, kitchen or other household articles of iron or steel"/>
    <s v="Steel Products"/>
    <s v="Cloth Stand"/>
    <n v="79.867243265993267"/>
    <n v="0.36640000696019676"/>
  </r>
  <r>
    <x v="0"/>
    <d v="2024-04-20T00:00:00"/>
    <x v="0"/>
    <x v="1"/>
    <s v="STEEL SCRUBBER 2PCS SET (8001-2) (QTY: 168000 NOS / USD 0.151 PER NOS)"/>
    <n v="0"/>
    <n v="0"/>
    <n v="0"/>
    <n v="0"/>
    <n v="0"/>
    <n v="0"/>
    <n v="0"/>
    <n v="0"/>
    <n v="4900"/>
    <s v="KGS"/>
    <n v="451.83556329999999"/>
    <n v="2213994.2599999998"/>
    <n v="5.3535019339999996"/>
    <n v="26232.159479999998"/>
    <n v="973271.9"/>
    <x v="31"/>
    <s v=""/>
    <s v="168000 NOS"/>
    <n v="0.151"/>
    <s v="USD"/>
    <n v="3187266.1599999997"/>
    <n v="2024"/>
    <s v="Steel Scrubbers"/>
    <s v="Steel Products"/>
    <s v="Scrubber"/>
    <n v="198.62691836734695"/>
    <n v="0.43960001052577258"/>
  </r>
  <r>
    <x v="0"/>
    <d v="2024-04-17T00:00:00"/>
    <x v="0"/>
    <x v="1"/>
    <s v="STEEL SCRUBBER 6PCS SET (OKS-4156) (QTY: 98400 NOS /USD: 0.239 PER NOS)"/>
    <n v="0"/>
    <n v="0"/>
    <n v="0"/>
    <n v="0"/>
    <n v="0"/>
    <n v="0"/>
    <n v="0"/>
    <n v="0"/>
    <n v="8782"/>
    <s v="KGS"/>
    <n v="234.18087679999999"/>
    <n v="2056576.46"/>
    <n v="2.7762996659999999"/>
    <n v="24381.463660000001"/>
    <n v="904071"/>
    <x v="19"/>
    <s v=""/>
    <s v="98400 NOS"/>
    <s v=""/>
    <s v="USD"/>
    <n v="2960647.46"/>
    <n v="2024"/>
    <s v="Steel Scrubbers"/>
    <s v="Steel Products"/>
    <s v="Scrubber"/>
    <n v="102.94591209291733"/>
    <n v="0.43959999425452922"/>
  </r>
  <r>
    <x v="0"/>
    <d v="2024-04-17T00:00:00"/>
    <x v="0"/>
    <x v="0"/>
    <s v="STEEL TEA STRAINER BIG (SB-12) (QTY: 12006 NOS/ USD 1.0347 PER NOS)"/>
    <n v="0"/>
    <n v="0"/>
    <n v="0"/>
    <n v="0"/>
    <n v="0"/>
    <n v="0"/>
    <n v="0"/>
    <n v="0"/>
    <n v="2934.8"/>
    <s v="KGS"/>
    <n v="376.05165940000001"/>
    <n v="1103636.4099999999"/>
    <n v="4.458229513"/>
    <n v="13084.01197"/>
    <n v="404372.4"/>
    <x v="25"/>
    <s v=""/>
    <s v="12006 NOS"/>
    <n v="1.0347"/>
    <s v="USD"/>
    <n v="1508008.81"/>
    <n v="2024"/>
    <s v="Table, kitchen or other household articles of iron or steel"/>
    <s v="Steel Products"/>
    <s v="Misc"/>
    <n v="137.78533460542457"/>
    <n v="0.36640001755650675"/>
  </r>
  <r>
    <x v="0"/>
    <d v="2024-04-17T00:00:00"/>
    <x v="0"/>
    <x v="0"/>
    <s v="STEEL DRAINER (AM-321) (QTY: 50400 PCS/CNY 0.7277 PER PCS)"/>
    <n v="0"/>
    <n v="0"/>
    <n v="0"/>
    <n v="0"/>
    <n v="0"/>
    <n v="0"/>
    <n v="0"/>
    <n v="0"/>
    <n v="6930"/>
    <s v="KGS"/>
    <n v="470.17864650000001"/>
    <n v="3258338.02"/>
    <n v="5.5741392589999998"/>
    <n v="38628.785060000002"/>
    <n v="1193855.1000000001"/>
    <x v="32"/>
    <s v=""/>
    <s v="50400 PCS"/>
    <s v=""/>
    <s v="CNY"/>
    <n v="4452193.12"/>
    <n v="2024"/>
    <s v="Table, kitchen or other household articles of iron or steel"/>
    <s v="Steel Products"/>
    <s v="Misc"/>
    <n v="172.27346320346322"/>
    <n v="0.3664000151832007"/>
  </r>
  <r>
    <x v="0"/>
    <d v="2024-04-17T00:00:00"/>
    <x v="0"/>
    <x v="0"/>
    <s v="STEEL TEA STRAINER (NP-55) (QTY: 50400 NOS/ USD 0.2791 PER NOS)"/>
    <n v="0"/>
    <n v="0"/>
    <n v="0"/>
    <n v="0"/>
    <n v="0"/>
    <n v="0"/>
    <n v="0"/>
    <n v="0"/>
    <n v="2310"/>
    <s v="KGS"/>
    <n v="540.9929697"/>
    <n v="1249693.76"/>
    <n v="6.413668876"/>
    <n v="14815.5751"/>
    <n v="457887.9"/>
    <x v="26"/>
    <s v=""/>
    <s v="50400 NOS"/>
    <n v="0.27910000000000001"/>
    <s v="USD"/>
    <n v="1707581.6600000001"/>
    <n v="2024"/>
    <s v="Table, kitchen or other household articles of iron or steel"/>
    <s v="Steel Products"/>
    <s v="Misc"/>
    <n v="198.21987012987015"/>
    <n v="0.36640008508964628"/>
  </r>
  <r>
    <x v="0"/>
    <d v="2024-04-13T00:00:00"/>
    <x v="0"/>
    <x v="0"/>
    <s v="STEEL SALT BOTTLE (NP-19) (QTY:13932 PCS/USD 0.4450 PER PCS)"/>
    <n v="0"/>
    <n v="0"/>
    <n v="0"/>
    <n v="0"/>
    <n v="0"/>
    <n v="0"/>
    <n v="0"/>
    <n v="0"/>
    <n v="2167.1999999999998"/>
    <s v="KGS"/>
    <n v="263.60852249999999"/>
    <n v="571292.39"/>
    <n v="3.125175134"/>
    <n v="6772.8795490000002"/>
    <n v="209321.5"/>
    <x v="18"/>
    <n v="13932"/>
    <s v="PCS"/>
    <n v="0.44500000000000001"/>
    <s v="USD"/>
    <n v="780613.89"/>
    <n v="2024"/>
    <s v="Table, kitchen or other household articles of iron or steel"/>
    <s v="Steel Products"/>
    <s v="Misc"/>
    <n v="96.586148025101522"/>
    <n v="0.36639994451877783"/>
  </r>
  <r>
    <x v="0"/>
    <d v="2024-04-12T00:00:00"/>
    <x v="0"/>
    <x v="0"/>
    <s v="STEEL LUNCH BOX (6561) (QTY: 19524 PCS/CNY 2.350 PER PCS)"/>
    <n v="0"/>
    <n v="0"/>
    <n v="0"/>
    <n v="0"/>
    <n v="0"/>
    <n v="0"/>
    <n v="0"/>
    <n v="0"/>
    <n v="7646.9"/>
    <s v="KGS"/>
    <n v="524.34236620000001"/>
    <n v="4009593.64"/>
    <n v="6.2162699010000004"/>
    <n v="47535.194309999999"/>
    <n v="1469115.1"/>
    <x v="41"/>
    <s v=""/>
    <s v="19524 PCS"/>
    <s v=""/>
    <s v="CNY"/>
    <n v="5478708.7400000002"/>
    <n v="2024"/>
    <s v="Table, kitchen or other household articles of iron or steel"/>
    <s v="Steel Products"/>
    <s v="Misc"/>
    <n v="192.11904170317385"/>
    <n v="0.36639999758179986"/>
  </r>
  <r>
    <x v="0"/>
    <d v="2024-04-12T00:00:00"/>
    <x v="0"/>
    <x v="0"/>
    <s v="STEEL LUNCH BOX (6717) (QTY: 204 PCS/ USD 2.960 PER PCS)"/>
    <n v="0"/>
    <n v="0"/>
    <n v="0"/>
    <n v="0"/>
    <n v="0"/>
    <n v="0"/>
    <n v="0"/>
    <n v="0"/>
    <n v="78.2"/>
    <s v="KGS"/>
    <n v="674.80575450000003"/>
    <n v="52769.81"/>
    <n v="8.0000682209999994"/>
    <n v="625.6053349"/>
    <n v="19334.900000000001"/>
    <x v="41"/>
    <s v=""/>
    <s v="204 PCS"/>
    <n v="2.96"/>
    <s v="USD"/>
    <n v="72104.709999999992"/>
    <n v="2024"/>
    <s v="Table, kitchen or other household articles of iron or steel"/>
    <s v="Steel Products"/>
    <s v="Misc"/>
    <n v="247.24936061381075"/>
    <n v="0.36640078863274289"/>
  </r>
  <r>
    <x v="0"/>
    <d v="2024-04-12T00:00:00"/>
    <x v="0"/>
    <x v="0"/>
    <s v="STEEL LUNCH BOX (6728) (QTY: 2268 PCS/ USD 1.930 PER PCS)"/>
    <n v="0"/>
    <n v="0"/>
    <n v="0"/>
    <n v="0"/>
    <n v="0"/>
    <n v="0"/>
    <n v="0"/>
    <n v="0"/>
    <n v="786.24"/>
    <s v="KGS"/>
    <n v="486.52924039999999"/>
    <n v="382528.75"/>
    <n v="5.7679815110000003"/>
    <n v="4535.0177830000002"/>
    <n v="140158.6"/>
    <x v="41"/>
    <s v=""/>
    <s v="2268 PCS"/>
    <n v="1.93"/>
    <s v="USD"/>
    <n v="522687.35"/>
    <n v="2024"/>
    <s v="Table, kitchen or other household articles of iron or steel"/>
    <s v="Steel Products"/>
    <s v="Misc"/>
    <n v="178.26439763939766"/>
    <n v="0.36640017253605123"/>
  </r>
  <r>
    <x v="0"/>
    <d v="2024-04-11T00:00:00"/>
    <x v="0"/>
    <x v="0"/>
    <s v="STEEL RECTANGLE CONTAINER BIG (6578) (QTY: 37200 PCS / USD 1.598 PER PCS)"/>
    <n v="0"/>
    <n v="0"/>
    <n v="0"/>
    <n v="0"/>
    <n v="0"/>
    <n v="0"/>
    <n v="0"/>
    <n v="0"/>
    <n v="11005"/>
    <s v="KGS"/>
    <n v="464.80860519999999"/>
    <n v="5115218.7"/>
    <n v="5.5104754619999996"/>
    <n v="60642.782449999999"/>
    <n v="1874216.1"/>
    <x v="43"/>
    <s v=""/>
    <s v="37200 PCS"/>
    <n v="1.5980000000000001"/>
    <s v="USD"/>
    <n v="6989434.8000000007"/>
    <n v="2024"/>
    <s v="Table, kitchen or other household articles of iron or steel"/>
    <s v="Steel Products"/>
    <s v="Misc"/>
    <n v="170.30587005906406"/>
    <n v="0.3663999938067164"/>
  </r>
  <r>
    <x v="0"/>
    <d v="2024-04-11T00:00:00"/>
    <x v="0"/>
    <x v="0"/>
    <s v="STEEL LUNCH BOX (6717) (QTY: 24960 PCS / USD 2.960 PER PCS)"/>
    <n v="0"/>
    <n v="0"/>
    <n v="0"/>
    <n v="0"/>
    <n v="0"/>
    <n v="0"/>
    <n v="0"/>
    <n v="0"/>
    <n v="9568"/>
    <s v="KGS"/>
    <n v="664.44589259999998"/>
    <n v="6357418.2999999998"/>
    <n v="7.877248282"/>
    <n v="75369.511559999999"/>
    <n v="2329358.1"/>
    <x v="41"/>
    <s v=""/>
    <s v="24960 PCS"/>
    <n v="2.96"/>
    <s v="USD"/>
    <n v="8686776.4000000004"/>
    <n v="2024"/>
    <s v="Table, kitchen or other household articles of iron or steel"/>
    <s v="Steel Products"/>
    <s v="Misc"/>
    <n v="243.45297867892978"/>
    <n v="0.36640000548650387"/>
  </r>
  <r>
    <x v="0"/>
    <d v="2024-04-11T00:00:00"/>
    <x v="0"/>
    <x v="0"/>
    <s v="STEEL LUNCH BOX (6728) (QTY: 31296 PCS / USD 1.930 PER PCS)"/>
    <n v="0"/>
    <n v="0"/>
    <n v="0"/>
    <n v="0"/>
    <n v="0"/>
    <n v="0"/>
    <n v="0"/>
    <n v="0"/>
    <n v="10849.28"/>
    <s v="KGS"/>
    <n v="479.05982519999998"/>
    <n v="5197454.18"/>
    <n v="5.6794288699999997"/>
    <n v="61617.714050000002"/>
    <n v="1904347.2"/>
    <x v="41"/>
    <s v=""/>
    <s v="31296 PCS"/>
    <n v="1.93"/>
    <s v="USD"/>
    <n v="7101801.3799999999"/>
    <n v="2024"/>
    <s v="Table, kitchen or other household articles of iron or steel"/>
    <s v="Steel Products"/>
    <s v="Misc"/>
    <n v="175.52751887682868"/>
    <n v="0.36639999777737342"/>
  </r>
  <r>
    <x v="0"/>
    <d v="2024-04-11T00:00:00"/>
    <x v="0"/>
    <x v="0"/>
    <s v="STEEL LUNCH BOX (6561) (QTY: 19812 PCS / USD 2.350 PER PCS)"/>
    <n v="0"/>
    <n v="0"/>
    <n v="0"/>
    <n v="0"/>
    <n v="0"/>
    <n v="0"/>
    <n v="0"/>
    <n v="0"/>
    <n v="7759.7"/>
    <s v="KGS"/>
    <n v="516.29242499999998"/>
    <n v="4006274.33"/>
    <n v="6.1208349139999996"/>
    <n v="47495.842680000002"/>
    <n v="1467899"/>
    <x v="41"/>
    <s v=""/>
    <s v="19812 PCS"/>
    <n v="2.35"/>
    <s v="USD"/>
    <n v="5474173.3300000001"/>
    <n v="2024"/>
    <s v="Table, kitchen or other household articles of iron or steel"/>
    <s v="Steel Products"/>
    <s v="Misc"/>
    <n v="189.16955552405378"/>
    <n v="0.36640002133852873"/>
  </r>
  <r>
    <x v="0"/>
    <d v="2024-04-11T00:00:00"/>
    <x v="0"/>
    <x v="0"/>
    <s v="DS-25 STAINLESS STEEL GRATER WITH HANDLE (QTY:51000 PCS USD0.2067 PER PCS)"/>
    <n v="0"/>
    <n v="0"/>
    <n v="0"/>
    <n v="0"/>
    <n v="0"/>
    <n v="0"/>
    <n v="0"/>
    <n v="0"/>
    <n v="1615"/>
    <s v="KGS"/>
    <n v="581.19739939999999"/>
    <n v="938633.8"/>
    <n v="6.8903070470000003"/>
    <n v="11127.845880000001"/>
    <n v="343915.5"/>
    <x v="70"/>
    <n v="51000"/>
    <e v="#VALUE!"/>
    <s v=""/>
    <s v="USD"/>
    <n v="1282549.3"/>
    <n v="2024"/>
    <s v="Table, kitchen or other household articles of iron or steel"/>
    <s v="Steel Products"/>
    <s v="Misc"/>
    <n v="212.95077399380804"/>
    <n v="0.36640008062782309"/>
  </r>
  <r>
    <x v="0"/>
    <d v="2024-04-06T00:00:00"/>
    <x v="0"/>
    <x v="0"/>
    <s v="STEEL SHOWER CADDY (B57894 ) (QTY:400 NOS/ USD 2.71 PER NOS)"/>
    <n v="0"/>
    <n v="0"/>
    <n v="0"/>
    <n v="0"/>
    <n v="0"/>
    <n v="0"/>
    <n v="0"/>
    <n v="0"/>
    <n v="338"/>
    <s v="KGS"/>
    <n v="296.9714793"/>
    <n v="100376.36"/>
    <n v="3.5353747530000001"/>
    <n v="1194.9566669999999"/>
    <n v="36777.9"/>
    <x v="71"/>
    <n v="400"/>
    <s v="NOS"/>
    <n v="2.71"/>
    <s v="USD"/>
    <n v="137154.26"/>
    <n v="2024"/>
    <s v="Table, kitchen or other household articles of iron or steel"/>
    <s v="Steel Products"/>
    <s v="Misc"/>
    <n v="108.81035502958581"/>
    <n v="0.36640001689640866"/>
  </r>
  <r>
    <x v="0"/>
    <d v="2024-04-06T00:00:00"/>
    <x v="0"/>
    <x v="0"/>
    <s v="STEEL SPOON HOLDER (B51539-DL) (QTY:960 NOS/ USD 1.18 PER NOS)"/>
    <n v="0"/>
    <n v="0"/>
    <n v="0"/>
    <n v="0"/>
    <n v="0"/>
    <n v="0"/>
    <n v="0"/>
    <n v="0"/>
    <n v="279.2"/>
    <s v="KGS"/>
    <n v="375.69896130000001"/>
    <n v="104895.15"/>
    <n v="4.4726066820000003"/>
    <n v="1248.751786"/>
    <n v="38433.599999999999"/>
    <x v="72"/>
    <n v="960"/>
    <s v="NOS"/>
    <n v="1.18"/>
    <s v="USD"/>
    <n v="143328.75"/>
    <n v="2024"/>
    <s v="Table, kitchen or other household articles of iron or steel"/>
    <s v="Steel Products"/>
    <s v="Holder"/>
    <n v="137.65616045845272"/>
    <n v="0.36640016244793017"/>
  </r>
  <r>
    <x v="0"/>
    <d v="2024-04-06T00:00:00"/>
    <x v="0"/>
    <x v="0"/>
    <s v="STEEL HOOK (B52693) (QTY:720 NOS/ USD 1.78 PER NOS)"/>
    <n v="0"/>
    <n v="0"/>
    <n v="0"/>
    <n v="0"/>
    <n v="0"/>
    <n v="0"/>
    <n v="0"/>
    <n v="0"/>
    <n v="435.6"/>
    <s v="KGS"/>
    <n v="272.43741970000002"/>
    <n v="118673.74"/>
    <n v="3.2433026150000002"/>
    <n v="1412.7826190000001"/>
    <n v="43482"/>
    <x v="73"/>
    <n v="720"/>
    <s v="NOS"/>
    <n v="1.78"/>
    <s v="USD"/>
    <n v="162155.74"/>
    <n v="2024"/>
    <s v="Table, kitchen or other household articles of iron or steel"/>
    <s v="Steel Products"/>
    <s v="Misc"/>
    <n v="99.820936639118457"/>
    <n v="0.36639950843379504"/>
  </r>
  <r>
    <x v="0"/>
    <d v="2024-04-06T00:00:00"/>
    <x v="0"/>
    <x v="0"/>
    <s v="STEEL HOOK (B66988-5) (QTY:240 NOS/ USD 1.72 PER NOS)"/>
    <n v="0"/>
    <n v="0"/>
    <n v="0"/>
    <n v="0"/>
    <n v="0"/>
    <n v="0"/>
    <n v="0"/>
    <n v="0"/>
    <n v="99.6"/>
    <s v="KGS"/>
    <n v="383.78022090000002"/>
    <n v="38224.51"/>
    <n v="4.5688121529999997"/>
    <n v="455.05369050000002"/>
    <n v="14005.5"/>
    <x v="73"/>
    <n v="240"/>
    <s v="NOS"/>
    <n v="1.72"/>
    <s v="USD"/>
    <n v="52230.01"/>
    <n v="2024"/>
    <s v="Table, kitchen or other household articles of iron or steel"/>
    <s v="Steel Products"/>
    <s v="Misc"/>
    <n v="140.61746987951807"/>
    <n v="0.36640103431018473"/>
  </r>
  <r>
    <x v="0"/>
    <d v="2024-04-06T00:00:00"/>
    <x v="0"/>
    <x v="0"/>
    <s v="STEEL KITCHEN DISH HOLDER (B52193) (QTY:720 NOS/ USD 1.12 PER NOS)"/>
    <n v="0"/>
    <n v="0"/>
    <n v="0"/>
    <n v="0"/>
    <n v="0"/>
    <n v="0"/>
    <n v="0"/>
    <n v="0"/>
    <n v="255.6"/>
    <s v="KGS"/>
    <n v="292.14053209999997"/>
    <n v="74671.12"/>
    <n v="3.4778634770000001"/>
    <n v="888.94190479999997"/>
    <n v="27359.5"/>
    <x v="74"/>
    <n v="720"/>
    <s v="NOS"/>
    <n v="1.1200000000000001"/>
    <s v="USD"/>
    <n v="102030.62"/>
    <n v="2024"/>
    <s v="Table, kitchen or other household articles of iron or steel"/>
    <s v="Steel Products"/>
    <s v="Holder"/>
    <n v="107.04029733959311"/>
    <n v="0.36640002185583931"/>
  </r>
  <r>
    <x v="0"/>
    <d v="2024-04-06T00:00:00"/>
    <x v="0"/>
    <x v="0"/>
    <s v="STEEL CORNER RACK (B68261-2 ) (QTY:600 NOS/ USD 1.45 PER NOS)"/>
    <n v="0"/>
    <n v="0"/>
    <n v="0"/>
    <n v="0"/>
    <n v="0"/>
    <n v="0"/>
    <n v="0"/>
    <n v="0"/>
    <n v="198"/>
    <s v="KGS"/>
    <n v="406.87055559999999"/>
    <n v="80560.37"/>
    <n v="4.84369709"/>
    <n v="959.05202380000003"/>
    <n v="29517.3"/>
    <x v="75"/>
    <n v="600"/>
    <s v="NOS"/>
    <n v="1.45"/>
    <s v="USD"/>
    <n v="110077.67"/>
    <n v="2024"/>
    <s v="Table, kitchen or other household articles of iron or steel"/>
    <s v="Steel Products"/>
    <s v="Misc"/>
    <n v="149.07727272727271"/>
    <n v="0.36639975710141354"/>
  </r>
  <r>
    <x v="0"/>
    <d v="2024-04-06T00:00:00"/>
    <x v="0"/>
    <x v="0"/>
    <s v="STEEL SPOON HOLDER ROUND (B60157) (QTY:708 NOS/ USD 1.00 PERNOS)"/>
    <n v="0"/>
    <n v="0"/>
    <n v="0"/>
    <n v="0"/>
    <n v="0"/>
    <n v="0"/>
    <n v="0"/>
    <n v="0"/>
    <n v="179.95"/>
    <s v="KGS"/>
    <n v="364.32053350000001"/>
    <n v="65559.48"/>
    <n v="4.3371492079999996"/>
    <n v="780.47"/>
    <n v="24021"/>
    <x v="76"/>
    <n v="708"/>
    <s v="NOS"/>
    <n v="1"/>
    <s v="USD"/>
    <n v="89580.479999999996"/>
    <n v="2024"/>
    <s v="Table, kitchen or other household articles of iron or steel"/>
    <s v="Steel Products"/>
    <s v="Holder"/>
    <n v="133.48707974437343"/>
    <n v="0.36640009957370012"/>
  </r>
  <r>
    <x v="0"/>
    <d v="2024-04-06T00:00:00"/>
    <x v="0"/>
    <x v="0"/>
    <s v="STEEL BASKET (B62152 ) (QTY:720 NOS/ USD 1.80 PER NOS)"/>
    <n v="0"/>
    <n v="0"/>
    <n v="0"/>
    <n v="0"/>
    <n v="0"/>
    <n v="0"/>
    <n v="0"/>
    <n v="0"/>
    <n v="360"/>
    <s v="KGS"/>
    <n v="333.3532778"/>
    <n v="120007.18"/>
    <n v="3.9684914020000002"/>
    <n v="1428.6569050000001"/>
    <n v="43970.6"/>
    <x v="77"/>
    <n v="720"/>
    <s v="NOS"/>
    <n v="1.8"/>
    <s v="USD"/>
    <n v="163977.78"/>
    <n v="2024"/>
    <s v="Table, kitchen or other household articles of iron or steel"/>
    <s v="Steel Products"/>
    <s v="Misc"/>
    <n v="122.14055555555555"/>
    <n v="0.36639974374866574"/>
  </r>
  <r>
    <x v="0"/>
    <d v="2024-04-06T00:00:00"/>
    <x v="0"/>
    <x v="0"/>
    <s v="STEEL CUTLERY HOLDER (B53773) (QTY:696 NOS/ USD 1.22 PER NOS)"/>
    <n v="0"/>
    <n v="0"/>
    <n v="0"/>
    <n v="0"/>
    <n v="0"/>
    <n v="0"/>
    <n v="0"/>
    <n v="0"/>
    <n v="198.36"/>
    <s v="KGS"/>
    <n v="396.38490619999999"/>
    <n v="78626.91"/>
    <n v="4.7188679310000001"/>
    <n v="936.03464289999999"/>
    <n v="28808.9"/>
    <x v="27"/>
    <n v="696"/>
    <s v="NOS"/>
    <n v="1.22"/>
    <s v="USD"/>
    <n v="107435.81"/>
    <n v="2024"/>
    <s v="Table, kitchen or other household articles of iron or steel"/>
    <s v="Steel Products"/>
    <s v="Cutlery Holder"/>
    <n v="145.23543053034885"/>
    <n v="0.3664000022384194"/>
  </r>
  <r>
    <x v="0"/>
    <d v="2024-04-06T00:00:00"/>
    <x v="0"/>
    <x v="0"/>
    <s v="MILD STEEL MULTI FUNCTION CLOTH STAND (RYX-02-020) (QTY: 1232 NOS/ CNY 100 PER NOS)"/>
    <n v="0"/>
    <n v="0"/>
    <n v="0"/>
    <n v="0"/>
    <n v="0"/>
    <n v="0"/>
    <n v="0"/>
    <n v="0"/>
    <n v="4004"/>
    <s v="KGS"/>
    <n v="384.77048200000002"/>
    <n v="1540621.01"/>
    <n v="4.5806009760000004"/>
    <n v="18340.726309999998"/>
    <n v="564483.5"/>
    <x v="2"/>
    <s v=""/>
    <s v="1232 NOS"/>
    <s v=""/>
    <s v="CNY"/>
    <n v="2105104.5099999998"/>
    <n v="2024"/>
    <s v="Table, kitchen or other household articles of iron or steel"/>
    <s v="Steel Products"/>
    <s v="Cloth Stand"/>
    <n v="140.97989510489509"/>
    <n v="0.36639997529308005"/>
  </r>
  <r>
    <x v="0"/>
    <d v="2024-04-06T00:00:00"/>
    <x v="0"/>
    <x v="0"/>
    <s v="STEEL BASKET SMALL (B54091) (QTY:720 NOS/ USD 1.33 PER NOS)"/>
    <n v="0"/>
    <n v="0"/>
    <n v="0"/>
    <n v="0"/>
    <n v="0"/>
    <n v="0"/>
    <n v="0"/>
    <n v="0"/>
    <n v="258"/>
    <s v="KGS"/>
    <n v="343.68972869999999"/>
    <n v="88671.95"/>
    <n v="4.0915443890000001"/>
    <n v="1055.6184519999999"/>
    <n v="32489.4"/>
    <x v="36"/>
    <n v="720"/>
    <s v="NOS"/>
    <n v="1.33"/>
    <s v="USD"/>
    <n v="121161.35"/>
    <n v="2024"/>
    <s v="Table, kitchen or other household articles of iron or steel"/>
    <s v="Steel Products"/>
    <s v="Misc"/>
    <n v="125.9279069767442"/>
    <n v="0.36639997203174174"/>
  </r>
  <r>
    <x v="0"/>
    <d v="2024-04-06T00:00:00"/>
    <x v="0"/>
    <x v="0"/>
    <s v="STEEL BASKET (B66053) (QTY:720 NOS/ USD 1.53 PER NOS)"/>
    <n v="0"/>
    <n v="0"/>
    <n v="0"/>
    <n v="0"/>
    <n v="0"/>
    <n v="0"/>
    <n v="0"/>
    <n v="0"/>
    <n v="273.60000000000002"/>
    <s v="KGS"/>
    <n v="372.82923979999998"/>
    <n v="102006.08"/>
    <n v="4.4384433310000002"/>
    <n v="1214.358095"/>
    <n v="37375"/>
    <x v="77"/>
    <n v="720"/>
    <s v="NOS"/>
    <n v="1.53"/>
    <s v="USD"/>
    <n v="139381.08000000002"/>
    <n v="2024"/>
    <s v="Table, kitchen or other household articles of iron or steel"/>
    <s v="Steel Products"/>
    <s v="Misc"/>
    <n v="136.60453216374268"/>
    <n v="0.36639972832991913"/>
  </r>
  <r>
    <x v="0"/>
    <d v="2024-04-03T00:00:00"/>
    <x v="0"/>
    <x v="0"/>
    <s v="MILD STEEL MULTI FUNCTION CLOTH STAND (RYX-02-021A) (QTY:6480 NOS/ CNY 61.50 PER NOS)"/>
    <n v="0"/>
    <n v="0"/>
    <n v="0"/>
    <n v="0"/>
    <n v="0"/>
    <n v="0"/>
    <n v="0"/>
    <n v="0"/>
    <n v="23760"/>
    <s v="KGS"/>
    <n v="216.56405430000001"/>
    <n v="5145561.93"/>
    <n v="2.5781435030000002"/>
    <n v="61256.689639999997"/>
    <n v="1885333.9"/>
    <x v="2"/>
    <n v="6480"/>
    <s v="NOS"/>
    <s v=""/>
    <s v="CNY"/>
    <n v="7030895.8300000001"/>
    <n v="2024"/>
    <s v="Table, kitchen or other household articles of iron or steel"/>
    <s v="Steel Products"/>
    <s v="Cloth Stand"/>
    <n v="79.349069865319862"/>
    <n v="0.36640000171954007"/>
  </r>
  <r>
    <x v="0"/>
    <d v="2024-03-23T00:00:00"/>
    <x v="0"/>
    <x v="0"/>
    <s v="MILD STEEL MULTI FUNCTION CLOTH STAND (RYX-02-026-3S) (QTY:848 NOS/ CNY 82.00 PER NOS)"/>
    <n v="0"/>
    <n v="0"/>
    <n v="0"/>
    <n v="0"/>
    <n v="0"/>
    <n v="0"/>
    <n v="0"/>
    <n v="0"/>
    <n v="3307.2"/>
    <s v="KGS"/>
    <n v="273.90608370000001"/>
    <n v="905862.2"/>
    <n v="3.2705204019999998"/>
    <n v="10816.265069999999"/>
    <n v="331907.8"/>
    <x v="2"/>
    <n v="848"/>
    <s v="NOS"/>
    <s v=""/>
    <s v="CNY"/>
    <n v="1237770"/>
    <n v="2024"/>
    <s v="Table, kitchen or other household articles of iron or steel"/>
    <s v="Steel Products"/>
    <s v="Cloth Stand"/>
    <n v="100.3591557813256"/>
    <n v="0.3663998784804135"/>
  </r>
  <r>
    <x v="0"/>
    <d v="2024-03-21T00:00:00"/>
    <x v="0"/>
    <x v="0"/>
    <s v="STEEL SPRINKLER (AM-430) (QTY: 408 PCS / USD : 0.5776 PER PCS)"/>
    <n v="0"/>
    <n v="0"/>
    <n v="0"/>
    <n v="0"/>
    <n v="0"/>
    <n v="0"/>
    <n v="0"/>
    <n v="0"/>
    <n v="74.8"/>
    <s v="KGS"/>
    <n v="276.8823529"/>
    <n v="20710.8"/>
    <n v="3.3060579460000001"/>
    <n v="247.29313429999999"/>
    <n v="7588.5"/>
    <x v="22"/>
    <s v=""/>
    <s v="408 PCS"/>
    <s v=""/>
    <s v="USD"/>
    <n v="28299.3"/>
    <n v="2024"/>
    <s v="Table, kitchen or other household articles of iron or steel"/>
    <s v="Steel Products"/>
    <s v="Misc"/>
    <n v="101.45053475935829"/>
    <n v="0.36640303609710878"/>
  </r>
  <r>
    <x v="0"/>
    <d v="2024-03-21T00:00:00"/>
    <x v="0"/>
    <x v="0"/>
    <s v="MILD STEEL MULTI FUNCTION CLOTH STAND (RYX-02-021A) (QTY:6480 PCS/CNY 61.50 PER PCS)"/>
    <n v="0"/>
    <n v="0"/>
    <n v="0"/>
    <n v="0"/>
    <n v="0"/>
    <n v="0"/>
    <n v="0"/>
    <n v="0"/>
    <n v="23760"/>
    <s v="KGS"/>
    <n v="214.05114270000001"/>
    <n v="5085855.1500000004"/>
    <n v="2.5558345390000001"/>
    <n v="60726.628660000002"/>
    <n v="1863457.3"/>
    <x v="2"/>
    <n v="6480"/>
    <s v="PCS"/>
    <s v=""/>
    <s v="CNY"/>
    <n v="6949312.4500000002"/>
    <n v="2024"/>
    <s v="Table, kitchen or other household articles of iron or steel"/>
    <s v="Steel Products"/>
    <s v="Cloth Stand"/>
    <n v="78.428337542087547"/>
    <n v="0.36639999469902323"/>
  </r>
  <r>
    <x v="0"/>
    <d v="2024-03-21T00:00:00"/>
    <x v="0"/>
    <x v="0"/>
    <s v="MILD STEEL MULTI FUNCTION CLOTH STAND (RYX-02-020) (QTY:1232PCS/CNY 100 PER PCS)"/>
    <n v="0"/>
    <n v="0"/>
    <n v="0"/>
    <n v="0"/>
    <n v="0"/>
    <n v="0"/>
    <n v="0"/>
    <n v="0"/>
    <n v="4004"/>
    <s v="KGS"/>
    <n v="392.67252500000001"/>
    <n v="1572260.79"/>
    <n v="4.6886271639999997"/>
    <n v="18773.263159999999"/>
    <n v="576076.4"/>
    <x v="2"/>
    <s v=""/>
    <e v="#VALUE!"/>
    <s v=""/>
    <s v="CNY"/>
    <n v="2148337.19"/>
    <n v="2024"/>
    <s v="Table, kitchen or other household articles of iron or steel"/>
    <s v="Steel Products"/>
    <s v="Cloth Stand"/>
    <n v="143.87522477522478"/>
    <n v="0.36640002960323143"/>
  </r>
  <r>
    <x v="0"/>
    <d v="2024-03-21T00:00:00"/>
    <x v="0"/>
    <x v="0"/>
    <s v="STEEL SALT BOTTLE (NP-19) (QTY: 4752 PCS / USD : 0.4475 PERPCS)"/>
    <n v="0"/>
    <n v="0"/>
    <n v="0"/>
    <n v="0"/>
    <n v="0"/>
    <n v="0"/>
    <n v="0"/>
    <n v="0"/>
    <n v="739.2"/>
    <s v="KGS"/>
    <n v="252.82406660000001"/>
    <n v="186887.55"/>
    <n v="3.0187948250000001"/>
    <n v="2231.4931339999998"/>
    <n v="68475.600000000006"/>
    <x v="18"/>
    <s v=""/>
    <s v="4752 PCS"/>
    <s v=""/>
    <s v="USD"/>
    <n v="255363.15"/>
    <n v="2024"/>
    <s v="Table, kitchen or other household articles of iron or steel"/>
    <s v="Steel Products"/>
    <s v="Misc"/>
    <n v="92.634740259740255"/>
    <n v="0.36640000898936292"/>
  </r>
  <r>
    <x v="0"/>
    <d v="2024-03-20T00:00:00"/>
    <x v="0"/>
    <x v="0"/>
    <s v="STEEL ROUND CONTAINER (6856) (QTY: 116424 NOS/ USD 0.568 PERNOS)"/>
    <n v="0"/>
    <n v="0"/>
    <n v="0"/>
    <n v="0"/>
    <n v="0"/>
    <n v="0"/>
    <n v="0"/>
    <n v="0"/>
    <n v="9702"/>
    <s v="KGS"/>
    <n v="585.78821479999999"/>
    <n v="5683317.2599999998"/>
    <n v="6.9944861469999999"/>
    <n v="67860.5046"/>
    <n v="2082367.5"/>
    <x v="39"/>
    <s v=""/>
    <s v="116424 NOS"/>
    <n v="0.56799999999999995"/>
    <s v="USD"/>
    <n v="7765684.7599999998"/>
    <n v="2024"/>
    <s v="Table, kitchen or other household articles of iron or steel"/>
    <s v="Steel Products"/>
    <s v="Misc"/>
    <n v="214.63280766852196"/>
    <n v="0.36640000984213927"/>
  </r>
  <r>
    <x v="0"/>
    <d v="2024-03-20T00:00:00"/>
    <x v="0"/>
    <x v="0"/>
    <s v="STEEL LUNCH BOX (6728) (QTY: 31332 NOS/ USD 1.930 PER NOS)"/>
    <n v="0"/>
    <n v="0"/>
    <n v="0"/>
    <n v="0"/>
    <n v="0"/>
    <n v="0"/>
    <n v="0"/>
    <n v="0"/>
    <n v="10861.76"/>
    <s v="KGS"/>
    <n v="478.47174489999998"/>
    <n v="5197045.26"/>
    <n v="5.7130954620000001"/>
    <n v="62054.271760000003"/>
    <n v="1904197.4"/>
    <x v="41"/>
    <s v=""/>
    <s v="31332 NOS"/>
    <n v="1.93"/>
    <s v="USD"/>
    <n v="7101242.6600000001"/>
    <n v="2024"/>
    <s v="Table, kitchen or other household articles of iron or steel"/>
    <s v="Steel Products"/>
    <s v="Misc"/>
    <n v="175.31204887605691"/>
    <n v="0.36640000322029137"/>
  </r>
  <r>
    <x v="0"/>
    <d v="2024-03-20T00:00:00"/>
    <x v="0"/>
    <x v="0"/>
    <s v="STEEL RECTANGLE CONTAINER BIG (6578) (QTY: 28068 NOS/ USD 1.598 PER NOS)"/>
    <n v="0"/>
    <n v="0"/>
    <n v="0"/>
    <n v="0"/>
    <n v="0"/>
    <n v="0"/>
    <n v="0"/>
    <n v="0"/>
    <n v="8303.4500000000007"/>
    <s v="KGS"/>
    <n v="464.23802030000002"/>
    <n v="3854777.19"/>
    <n v="5.5431405409999996"/>
    <n v="46027.190329999998"/>
    <n v="1412390.3"/>
    <x v="43"/>
    <s v=""/>
    <s v="28068 NOS"/>
    <n v="1.5980000000000001"/>
    <s v="USD"/>
    <n v="5267167.49"/>
    <n v="2024"/>
    <s v="Table, kitchen or other household articles of iron or steel"/>
    <s v="Steel Products"/>
    <s v="Misc"/>
    <n v="170.09680313604585"/>
    <n v="0.36639998380814326"/>
  </r>
  <r>
    <x v="0"/>
    <d v="2024-03-20T00:00:00"/>
    <x v="0"/>
    <x v="0"/>
    <s v="RYX-02-026-3S MILD STEEL MULTI FUNCTION CLOTH STAND (QTY :848 NUM/CNY 82.00 PER NUM)"/>
    <n v="0"/>
    <n v="0"/>
    <n v="0"/>
    <n v="0"/>
    <n v="0"/>
    <n v="0"/>
    <n v="0"/>
    <n v="0"/>
    <n v="3307.2"/>
    <s v="KGS"/>
    <n v="267.42325829999999"/>
    <n v="884422.2"/>
    <n v="3.1931135319999999"/>
    <n v="10560.265069999999"/>
    <n v="324052.2"/>
    <x v="35"/>
    <s v=""/>
    <e v="#VALUE!"/>
    <s v=""/>
    <s v="CNY"/>
    <n v="1208474.3999999999"/>
    <n v="2024"/>
    <s v="Table, kitchen or other household articles of iron or steel"/>
    <s v="Steel Products"/>
    <s v="Cloth Stand"/>
    <n v="97.98385341074021"/>
    <n v="0.36639989362546532"/>
  </r>
  <r>
    <x v="0"/>
    <d v="2024-03-20T00:00:00"/>
    <x v="0"/>
    <x v="0"/>
    <s v="STEEL LUNCH BOX (6561) (QTY: 4260 NOS/ USD 2.350 PER NOS)"/>
    <n v="0"/>
    <n v="0"/>
    <n v="0"/>
    <n v="0"/>
    <n v="0"/>
    <n v="0"/>
    <n v="0"/>
    <n v="0"/>
    <n v="1668.5"/>
    <s v="KGS"/>
    <n v="515.65863950000005"/>
    <n v="860376.44"/>
    <n v="6.1571180840000004"/>
    <n v="10273.151519999999"/>
    <n v="315241.90000000002"/>
    <x v="41"/>
    <s v=""/>
    <s v="4260 NOS"/>
    <n v="2.35"/>
    <s v="USD"/>
    <n v="1175618.3399999999"/>
    <n v="2024"/>
    <s v="Table, kitchen or other household articles of iron or steel"/>
    <s v="Steel Products"/>
    <s v="Misc"/>
    <n v="188.93730896014387"/>
    <n v="0.36639996790242191"/>
  </r>
  <r>
    <x v="0"/>
    <d v="2024-02-27T00:00:00"/>
    <x v="0"/>
    <x v="0"/>
    <s v="NP-19 STEEL SALT BOTTLE (QTY:53424 PCS/ USD 0.4481 PER PCS)"/>
    <n v="0"/>
    <n v="0"/>
    <n v="0"/>
    <n v="0"/>
    <n v="0"/>
    <n v="0"/>
    <n v="0"/>
    <n v="0"/>
    <n v="8310.4"/>
    <s v="KGS"/>
    <n v="254.5787531"/>
    <n v="2115651.27"/>
    <n v="3.0343117180000001"/>
    <n v="25216.344099999998"/>
    <n v="775174.7"/>
    <x v="78"/>
    <n v="53424"/>
    <s v="PCS"/>
    <n v="0.4481"/>
    <s v="USD"/>
    <n v="2890825.9699999997"/>
    <n v="2024"/>
    <s v="Table, kitchen or other household articles of iron or steel"/>
    <s v="Steel Products"/>
    <s v="Misc"/>
    <n v="93.277664131690415"/>
    <n v="0.36640003529504178"/>
  </r>
  <r>
    <x v="0"/>
    <d v="2024-02-27T00:00:00"/>
    <x v="0"/>
    <x v="0"/>
    <s v="AM-430 STEEL SPRINKLER (QTY:57840 PCS/ USD 0.5784 PER PCS)"/>
    <n v="0"/>
    <n v="0"/>
    <n v="0"/>
    <n v="0"/>
    <n v="0"/>
    <n v="0"/>
    <n v="0"/>
    <n v="0"/>
    <n v="10604"/>
    <s v="KGS"/>
    <n v="278.81729159999998"/>
    <n v="2956578.56"/>
    <n v="3.323209673"/>
    <n v="35239.31538"/>
    <n v="1083290.3999999999"/>
    <x v="55"/>
    <n v="57840"/>
    <s v="PCS"/>
    <n v="0.57840000000000003"/>
    <s v="USD"/>
    <n v="4039868.96"/>
    <n v="2024"/>
    <s v="Table, kitchen or other household articles of iron or steel"/>
    <s v="Steel Products"/>
    <s v="Misc"/>
    <n v="102.15865711052432"/>
    <n v="0.36640000528178079"/>
  </r>
  <r>
    <x v="0"/>
    <d v="2024-02-27T00:00:00"/>
    <x v="0"/>
    <x v="0"/>
    <s v="SM1168 STEEL HANGER WITH HOOK (QTY:57792 PCS/ USD 1.23 PER PCS)"/>
    <n v="0"/>
    <n v="0"/>
    <n v="0"/>
    <n v="0"/>
    <n v="0"/>
    <n v="0"/>
    <n v="0"/>
    <n v="0"/>
    <n v="10836"/>
    <s v="KGS"/>
    <n v="557.03143409999996"/>
    <n v="6035992.6200000001"/>
    <n v="6.6392304419999997"/>
    <n v="71942.701069999996"/>
    <n v="2211587.7000000002"/>
    <x v="79"/>
    <n v="57792"/>
    <s v="PCS"/>
    <n v="1.23"/>
    <s v="USD"/>
    <n v="8247580.3200000003"/>
    <n v="2024"/>
    <s v="Table, kitchen or other household articles of iron or steel"/>
    <s v="Steel Products"/>
    <s v="Misc"/>
    <n v="204.09631782945738"/>
    <n v="0.36640000066799289"/>
  </r>
  <r>
    <x v="0"/>
    <d v="2024-02-26T00:00:00"/>
    <x v="0"/>
    <x v="1"/>
    <s v="SS SCRUBBER 3PCS SET (SS410) (QTY:120000 SETS/USD 0.16 PER SET)"/>
    <n v="0"/>
    <n v="0"/>
    <n v="0"/>
    <n v="0"/>
    <n v="0"/>
    <n v="0"/>
    <n v="0"/>
    <n v="0"/>
    <n v="7500"/>
    <s v="KGS"/>
    <n v="227.41300000000001"/>
    <n v="1705597.5"/>
    <n v="2.7105244339999999"/>
    <n v="20328.933249999998"/>
    <n v="749780.7"/>
    <x v="33"/>
    <n v="120000"/>
    <s v="SETS"/>
    <n v="0.16"/>
    <s v="USD"/>
    <n v="2455378.2000000002"/>
    <n v="2024"/>
    <s v="Steel Scrubbers"/>
    <s v="Cleaning Items"/>
    <s v="Scrubber"/>
    <n v="99.970759999999999"/>
    <n v="0.43960002286588717"/>
  </r>
  <r>
    <x v="0"/>
    <d v="2024-02-26T00:00:00"/>
    <x v="0"/>
    <x v="0"/>
    <s v="MILD STEEL MULTI FUNCTION CLOTH STAND (RYX-02-021A) (QTY:6480 PCS/CNY 61.50 PER PCS)"/>
    <n v="0"/>
    <n v="0"/>
    <n v="0"/>
    <n v="0"/>
    <n v="0"/>
    <n v="0"/>
    <n v="0"/>
    <n v="0"/>
    <n v="23760"/>
    <s v="KGS"/>
    <n v="216.16496549999999"/>
    <n v="5136079.58"/>
    <n v="2.5764596599999998"/>
    <n v="61216.681530000002"/>
    <n v="1881859.6"/>
    <x v="2"/>
    <n v="6480"/>
    <s v="PCS"/>
    <s v=""/>
    <s v="CNY"/>
    <n v="7017939.1799999997"/>
    <n v="2024"/>
    <s v="Table, kitchen or other household articles of iron or steel"/>
    <s v="Steel Products"/>
    <s v="Cloth Stand"/>
    <n v="79.202845117845115"/>
    <n v="0.36640000815563689"/>
  </r>
  <r>
    <x v="0"/>
    <d v="2024-02-26T00:00:00"/>
    <x v="0"/>
    <x v="0"/>
    <s v="MILD STEEL MULTI FUNCTION CLOTH STAND (RYX-02-020) (QTY:1232PCS/CNY 100.00 PER PCS)"/>
    <n v="0"/>
    <n v="0"/>
    <n v="0"/>
    <n v="0"/>
    <n v="0"/>
    <n v="0"/>
    <n v="0"/>
    <n v="0"/>
    <n v="4004"/>
    <s v="KGS"/>
    <n v="396.55028970000001"/>
    <n v="1587787.36"/>
    <n v="4.7264635249999998"/>
    <n v="18924.75995"/>
    <n v="581765.30000000005"/>
    <x v="2"/>
    <s v=""/>
    <e v="#VALUE!"/>
    <s v=""/>
    <s v="CNY"/>
    <n v="2169552.66"/>
    <n v="2024"/>
    <s v="Table, kitchen or other household articles of iron or steel"/>
    <s v="Steel Products"/>
    <s v="Cloth Stand"/>
    <n v="145.29602897102899"/>
    <n v="0.36640000711430276"/>
  </r>
  <r>
    <x v="0"/>
    <d v="2024-02-23T00:00:00"/>
    <x v="0"/>
    <x v="0"/>
    <s v="RYX-02-020 MILD STEEL MULTI FUNCTION CLOTH STAND (QTY :1232NUM/CNY 100.00 PER NUM)"/>
    <n v="0"/>
    <n v="0"/>
    <n v="0"/>
    <n v="0"/>
    <n v="0"/>
    <n v="0"/>
    <n v="0"/>
    <n v="0"/>
    <n v="4004"/>
    <s v="KGS"/>
    <n v="380.83581670000001"/>
    <n v="1524866.61"/>
    <n v="4.5391634879999998"/>
    <n v="18174.81061"/>
    <n v="558711.1"/>
    <x v="38"/>
    <s v=""/>
    <e v="#VALUE!"/>
    <s v=""/>
    <s v="CNY"/>
    <n v="2083577.71"/>
    <n v="2024"/>
    <s v="Table, kitchen or other household articles of iron or steel"/>
    <s v="Steel Products"/>
    <s v="Cloth Stand"/>
    <n v="139.53823676323677"/>
    <n v="0.36639998301228455"/>
  </r>
  <r>
    <x v="0"/>
    <d v="2024-02-20T00:00:00"/>
    <x v="0"/>
    <x v="1"/>
    <s v="STEEL SCRUBBER (8001-12) (QTY: 290016 NOS / USD 0.073 PER NOS)"/>
    <n v="0"/>
    <n v="0"/>
    <n v="0"/>
    <n v="0"/>
    <n v="0"/>
    <n v="0"/>
    <n v="0"/>
    <n v="0"/>
    <n v="4229"/>
    <s v="KGS"/>
    <n v="439.9442138"/>
    <n v="1860524.08"/>
    <n v="5.2312034929999998"/>
    <n v="22122.759569999998"/>
    <n v="817886.4"/>
    <x v="20"/>
    <s v=""/>
    <s v="290016 NOS"/>
    <n v="7.2999999999999995E-2"/>
    <s v="USD"/>
    <n v="2678410.48"/>
    <n v="2024"/>
    <s v="Steel Scrubbers"/>
    <s v="Steel Products"/>
    <s v="Scrubber"/>
    <n v="193.39947978245448"/>
    <n v="0.43960000775695418"/>
  </r>
  <r>
    <x v="0"/>
    <d v="2024-02-17T00:00:00"/>
    <x v="0"/>
    <x v="0"/>
    <s v="STEEL LUNCH BOX (6561) (QTY: 19836 NOS/ USD 2.350 PER NOS)"/>
    <n v="0"/>
    <n v="0"/>
    <n v="0"/>
    <n v="0"/>
    <n v="0"/>
    <n v="0"/>
    <n v="0"/>
    <n v="0"/>
    <n v="7769.1"/>
    <s v="KGS"/>
    <n v="516.90738439999996"/>
    <n v="4015905.16"/>
    <n v="6.1463422640000003"/>
    <n v="47751.547680000003"/>
    <n v="1471427.6"/>
    <x v="41"/>
    <s v=""/>
    <s v="19836 NOS"/>
    <n v="2.35"/>
    <s v="USD"/>
    <n v="5487332.7599999998"/>
    <n v="2024"/>
    <s v="Table, kitchen or other household articles of iron or steel"/>
    <s v="Steel Products"/>
    <s v="Misc"/>
    <n v="189.39485912139116"/>
    <n v="0.3663999873941246"/>
  </r>
  <r>
    <x v="0"/>
    <d v="2024-02-17T00:00:00"/>
    <x v="0"/>
    <x v="0"/>
    <s v="SY604A STEEL HOOK 4PCS SET(QTY :600 SET/USD 0.9090 PER SET)"/>
    <n v="0"/>
    <n v="0"/>
    <n v="0"/>
    <n v="0"/>
    <n v="0"/>
    <n v="0"/>
    <n v="0"/>
    <n v="0"/>
    <n v="70"/>
    <s v="KGS"/>
    <n v="702.41985709999994"/>
    <n v="49169.39"/>
    <n v="8.3521980639999995"/>
    <n v="584.65386439999997"/>
    <n v="18015.7"/>
    <x v="80"/>
    <s v=""/>
    <e v="#VALUE!"/>
    <n v="0.90900000000000003"/>
    <s v="USD"/>
    <n v="67185.09"/>
    <n v="2024"/>
    <s v="Table, kitchen or other household articles of iron or steel"/>
    <s v="Steel Products"/>
    <s v="Misc"/>
    <n v="257.36714285714288"/>
    <n v="0.36640072207525864"/>
  </r>
  <r>
    <x v="0"/>
    <d v="2024-02-17T00:00:00"/>
    <x v="0"/>
    <x v="0"/>
    <s v="STEEL ROUND CONTAINER (6857) (QTY: 59568 NOS/ USD 0.718 PERNOS)"/>
    <n v="0"/>
    <n v="0"/>
    <n v="0"/>
    <n v="0"/>
    <n v="0"/>
    <n v="0"/>
    <n v="0"/>
    <n v="0"/>
    <n v="7594.92"/>
    <s v="KGS"/>
    <n v="485.149629"/>
    <n v="3684672.62"/>
    <n v="5.7687232929999999"/>
    <n v="43812.991909999997"/>
    <n v="1350064.1"/>
    <x v="39"/>
    <s v=""/>
    <s v="59568 NOS"/>
    <n v="0.71799999999999997"/>
    <s v="USD"/>
    <n v="5034736.7200000007"/>
    <n v="2024"/>
    <s v="Table, kitchen or other household articles of iron or steel"/>
    <s v="Steel Products"/>
    <s v="Misc"/>
    <n v="177.75883090276133"/>
    <n v="0.36640001412120027"/>
  </r>
  <r>
    <x v="0"/>
    <d v="2024-02-17T00:00:00"/>
    <x v="0"/>
    <x v="0"/>
    <s v="STEEL RECTANGLE CONTAINER (6901 ) (QTY: 2472 NOS/ USD 0.885PER NOS)"/>
    <n v="0"/>
    <n v="0"/>
    <n v="0"/>
    <n v="0"/>
    <n v="0"/>
    <n v="0"/>
    <n v="0"/>
    <n v="0"/>
    <n v="401.7"/>
    <s v="KGS"/>
    <n v="469.19288030000001"/>
    <n v="188474.78"/>
    <n v="5.5789878750000002"/>
    <n v="2241.0794289999999"/>
    <n v="69057.2"/>
    <x v="47"/>
    <s v=""/>
    <s v="2472 NOS"/>
    <n v="0.88500000000000001"/>
    <s v="USD"/>
    <n v="257531.97999999998"/>
    <n v="2024"/>
    <s v="Table, kitchen or other household articles of iron or steel"/>
    <s v="Steel Products"/>
    <s v="Misc"/>
    <n v="171.91237241722678"/>
    <n v="0.36640021545588219"/>
  </r>
  <r>
    <x v="0"/>
    <d v="2024-02-17T00:00:00"/>
    <x v="0"/>
    <x v="0"/>
    <s v="STEEL ROUND CONTAINER MEDIUM (6581) (QTY: 87792 NOS/ USD 0.875 PER NOS)"/>
    <n v="0"/>
    <n v="0"/>
    <n v="0"/>
    <n v="0"/>
    <n v="0"/>
    <n v="0"/>
    <n v="0"/>
    <n v="0"/>
    <n v="10608.2"/>
    <s v="KGS"/>
    <n v="623.85371410000005"/>
    <n v="6617964.9699999997"/>
    <n v="7.417998979"/>
    <n v="78691.616769999993"/>
    <n v="2424822.4"/>
    <x v="48"/>
    <s v=""/>
    <s v="87792 NOS"/>
    <n v="0.875"/>
    <s v="USD"/>
    <n v="9042787.3699999992"/>
    <n v="2024"/>
    <s v="Table, kitchen or other household articles of iron or steel"/>
    <s v="Steel Products"/>
    <s v="Misc"/>
    <n v="228.58000414773474"/>
    <n v="0.366400005287426"/>
  </r>
  <r>
    <x v="0"/>
    <d v="2024-02-17T00:00:00"/>
    <x v="0"/>
    <x v="0"/>
    <s v="STEEL ROUND CONTAINER (6856) (QTY: 112320 NOS/ USD 0.568 PERNOS)"/>
    <n v="0"/>
    <n v="0"/>
    <n v="0"/>
    <n v="0"/>
    <n v="0"/>
    <n v="0"/>
    <n v="0"/>
    <n v="0"/>
    <n v="12480"/>
    <s v="KGS"/>
    <n v="440.40509209999999"/>
    <n v="5496255.5499999998"/>
    <n v="5.2366836159999997"/>
    <n v="65353.811529999999"/>
    <n v="2013828"/>
    <x v="39"/>
    <s v=""/>
    <s v="112320 NOS"/>
    <n v="0.56799999999999995"/>
    <s v="USD"/>
    <n v="7510083.5499999998"/>
    <n v="2024"/>
    <s v="Table, kitchen or other household articles of iron or steel"/>
    <s v="Steel Products"/>
    <s v="Misc"/>
    <n v="161.36442307692309"/>
    <n v="0.36639999390130251"/>
  </r>
  <r>
    <x v="0"/>
    <d v="2024-02-17T00:00:00"/>
    <x v="0"/>
    <x v="0"/>
    <s v="STEEL RECTANGLE CONTAINER LARGE (6862) (QTY: 792 NOS/ USD 1.380 PER NOS)"/>
    <n v="0"/>
    <n v="0"/>
    <n v="0"/>
    <n v="0"/>
    <n v="0"/>
    <n v="0"/>
    <n v="0"/>
    <n v="0"/>
    <n v="198"/>
    <s v="KGS"/>
    <n v="475.55479800000001"/>
    <n v="94159.85"/>
    <n v="5.6546349339999997"/>
    <n v="1119.6177170000001"/>
    <n v="34500.199999999997"/>
    <x v="44"/>
    <s v=""/>
    <s v="792 NOS"/>
    <n v="1.38"/>
    <s v="USD"/>
    <n v="128660.05"/>
    <n v="2024"/>
    <s v="Table, kitchen or other household articles of iron or steel"/>
    <s v="Steel Products"/>
    <s v="Misc"/>
    <n v="174.24343434343433"/>
    <n v="0.36640032880256285"/>
  </r>
  <r>
    <x v="0"/>
    <d v="2024-02-17T00:00:00"/>
    <x v="0"/>
    <x v="0"/>
    <s v="SY772-42 STEEL HANGER 10PCS SET(QTY :540 SET/USD 1.3986 PERSET)"/>
    <n v="0"/>
    <n v="0"/>
    <n v="0"/>
    <n v="0"/>
    <n v="0"/>
    <n v="0"/>
    <n v="0"/>
    <n v="0"/>
    <n v="273"/>
    <s v="KGS"/>
    <n v="249.40311360000001"/>
    <n v="68087.05"/>
    <n v="2.965554263"/>
    <n v="809.59631390000004"/>
    <n v="24947"/>
    <x v="81"/>
    <s v=""/>
    <e v="#VALUE!"/>
    <n v="1.3986000000000001"/>
    <s v="USD"/>
    <n v="93034.05"/>
    <n v="2024"/>
    <s v="Table, kitchen or other household articles of iron or steel"/>
    <s v="Steel Products"/>
    <s v="Misc"/>
    <n v="91.38095238095238"/>
    <n v="0.36639860296488097"/>
  </r>
  <r>
    <x v="0"/>
    <d v="2024-02-17T00:00:00"/>
    <x v="0"/>
    <x v="0"/>
    <s v="STEEL RECTANGLE CONTAINER BIG (6578) (QTY: 37200 NOS/ USD 1.598 PER NOS)"/>
    <n v="0"/>
    <n v="0"/>
    <n v="0"/>
    <n v="0"/>
    <n v="0"/>
    <n v="0"/>
    <n v="0"/>
    <n v="0"/>
    <n v="11005"/>
    <s v="KGS"/>
    <n v="465.36224170000003"/>
    <n v="5121311.47"/>
    <n v="5.5334392589999997"/>
    <n v="60895.499049999999"/>
    <n v="1876448.5"/>
    <x v="43"/>
    <s v=""/>
    <s v="37200 NOS"/>
    <n v="1.5980000000000001"/>
    <s v="USD"/>
    <n v="6997759.9699999997"/>
    <n v="2024"/>
    <s v="Table, kitchen or other household articles of iron or steel"/>
    <s v="Steel Products"/>
    <s v="Misc"/>
    <n v="170.50872330758747"/>
    <n v="0.36639999558550579"/>
  </r>
  <r>
    <x v="0"/>
    <d v="2024-02-17T00:00:00"/>
    <x v="0"/>
    <x v="0"/>
    <s v="SY604A-4 STEEL HOOK 4PCS SET(QTY :960 SET/USD 0.5734 PER SET)"/>
    <n v="0"/>
    <n v="0"/>
    <n v="0"/>
    <n v="0"/>
    <n v="0"/>
    <n v="0"/>
    <n v="0"/>
    <n v="0"/>
    <n v="112"/>
    <s v="KGS"/>
    <n v="443.08535710000001"/>
    <n v="49625.56"/>
    <n v="5.268553593"/>
    <n v="590.07800239999995"/>
    <n v="18182.8"/>
    <x v="56"/>
    <s v=""/>
    <e v="#VALUE!"/>
    <n v="0.57340000000000002"/>
    <s v="USD"/>
    <n v="67808.36"/>
    <n v="2024"/>
    <s v="Table, kitchen or other household articles of iron or steel"/>
    <s v="Steel Products"/>
    <s v="Misc"/>
    <n v="162.34642857142856"/>
    <n v="0.36639989553770275"/>
  </r>
  <r>
    <x v="0"/>
    <d v="2024-02-17T00:00:00"/>
    <x v="0"/>
    <x v="0"/>
    <s v="SD1078-B STEEL FRUIT BASKET(QTY :408 PCS/USD 0.9090 PER PCS)"/>
    <n v="0"/>
    <n v="0"/>
    <n v="0"/>
    <n v="0"/>
    <n v="0"/>
    <n v="0"/>
    <n v="0"/>
    <n v="0"/>
    <n v="83.3"/>
    <s v="KGS"/>
    <n v="401.38055220000001"/>
    <n v="33435"/>
    <n v="4.7726581709999998"/>
    <n v="397.56242570000001"/>
    <n v="12250.6"/>
    <x v="82"/>
    <s v=""/>
    <e v="#VALUE!"/>
    <n v="0.90900000000000003"/>
    <s v="USD"/>
    <n v="45685.599999999999"/>
    <n v="2024"/>
    <s v="Table, kitchen or other household articles of iron or steel"/>
    <s v="Steel Products"/>
    <s v="Misc"/>
    <n v="147.06602641056423"/>
    <n v="0.36640047854045166"/>
  </r>
  <r>
    <x v="0"/>
    <d v="2024-02-17T00:00:00"/>
    <x v="0"/>
    <x v="0"/>
    <s v="SY722-9602 STEEL HOOK 3PCS SET(QTY :2880 SET/USD 0.1538 PERSET)"/>
    <n v="0"/>
    <n v="0"/>
    <n v="0"/>
    <n v="0"/>
    <n v="0"/>
    <n v="0"/>
    <n v="0"/>
    <n v="0"/>
    <n v="78"/>
    <s v="KGS"/>
    <n v="511.95282049999997"/>
    <n v="39932.32"/>
    <n v="6.0874294950000003"/>
    <n v="474.81950060000003"/>
    <n v="14631.2"/>
    <x v="83"/>
    <s v=""/>
    <e v="#VALUE!"/>
    <n v="0.15379999999999999"/>
    <s v="USD"/>
    <n v="54563.520000000004"/>
    <n v="2024"/>
    <s v="Table, kitchen or other household articles of iron or steel"/>
    <s v="Steel Products"/>
    <s v="Misc"/>
    <n v="187.57948717948719"/>
    <n v="0.36639994871322279"/>
  </r>
  <r>
    <x v="0"/>
    <d v="2024-02-17T00:00:00"/>
    <x v="0"/>
    <x v="0"/>
    <s v="SY592A-0085 STEEL CLIP 6PCS SET BIG(QTY :1200 SET/USD 0.3776PER SET)"/>
    <n v="0"/>
    <n v="0"/>
    <n v="0"/>
    <n v="0"/>
    <n v="0"/>
    <n v="0"/>
    <n v="0"/>
    <n v="0"/>
    <n v="95"/>
    <s v="KGS"/>
    <n v="430.0008421"/>
    <n v="40850.080000000002"/>
    <n v="5.1129707739999999"/>
    <n v="485.73222349999998"/>
    <n v="14967.5"/>
    <x v="84"/>
    <s v=""/>
    <e v="#VALUE!"/>
    <n v="0.37759999999999999"/>
    <s v="USD"/>
    <n v="55817.58"/>
    <n v="2024"/>
    <s v="Table, kitchen or other household articles of iron or steel"/>
    <s v="Steel Products"/>
    <s v="Misc"/>
    <n v="157.55263157894737"/>
    <n v="0.3664007512347589"/>
  </r>
  <r>
    <x v="0"/>
    <d v="2024-02-15T00:00:00"/>
    <x v="0"/>
    <x v="0"/>
    <s v="HOUSEHOLD STEEL HOOK 3PCS SET (2628) (QTY: 2628 NOS/ USD 0.380 PER NOS)"/>
    <n v="0"/>
    <n v="0"/>
    <n v="0"/>
    <n v="0"/>
    <n v="0"/>
    <n v="0"/>
    <n v="0"/>
    <n v="0"/>
    <n v="89.06"/>
    <s v="KGS"/>
    <n v="960.11812259999999"/>
    <n v="85508.12"/>
    <n v="11.416386709999999"/>
    <n v="1016.7434009999999"/>
    <n v="31330.2"/>
    <x v="12"/>
    <s v=""/>
    <s v="2628 NOS"/>
    <n v="0.38"/>
    <s v="USD"/>
    <n v="116838.31999999999"/>
    <n v="2024"/>
    <s v="Table, kitchen or other household articles of iron or steel"/>
    <s v="Steel Products"/>
    <s v="Misc"/>
    <n v="351.78755894902315"/>
    <n v="0.36640029040516858"/>
  </r>
  <r>
    <x v="0"/>
    <d v="2024-02-12T00:00:00"/>
    <x v="0"/>
    <x v="1"/>
    <s v="STEEL SCRUBBER 6PCS SET (OKS-4156) (QTY: 98400 NOS / USD 0.239 PER NOS)"/>
    <n v="0"/>
    <n v="0"/>
    <n v="0"/>
    <n v="0"/>
    <n v="0"/>
    <n v="0"/>
    <n v="0"/>
    <n v="0"/>
    <n v="8782"/>
    <s v="KGS"/>
    <n v="234.41783419999999"/>
    <n v="2058657.42"/>
    <n v="2.7873702050000002"/>
    <n v="24478.685140000001"/>
    <n v="904985.8"/>
    <x v="19"/>
    <s v=""/>
    <s v="98400 NOS"/>
    <n v="0.23899999999999999"/>
    <s v="USD"/>
    <n v="2963643.2199999997"/>
    <n v="2024"/>
    <s v="Steel Scrubbers"/>
    <s v="Steel Products"/>
    <s v="Scrubber"/>
    <n v="103.05007970849465"/>
    <n v="0.43959999911009967"/>
  </r>
  <r>
    <x v="0"/>
    <d v="2024-02-10T00:00:00"/>
    <x v="0"/>
    <x v="0"/>
    <s v="NP-55 STEEL TEA STRAINER (QTY: 100800 PCS/ USD 0.2815 PER PCS)"/>
    <n v="0"/>
    <n v="0"/>
    <n v="0"/>
    <n v="0"/>
    <n v="0"/>
    <n v="0"/>
    <n v="0"/>
    <n v="0"/>
    <n v="4620"/>
    <s v="KGS"/>
    <n v="547.63004760000001"/>
    <n v="2530050.8199999998"/>
    <n v="6.5232882380000001"/>
    <n v="30137.591659999998"/>
    <n v="927010.6"/>
    <x v="13"/>
    <s v=""/>
    <s v="100800 PCS"/>
    <n v="0.28149999999999997"/>
    <s v="USD"/>
    <n v="3457061.42"/>
    <n v="2024"/>
    <s v="Table, kitchen or other household articles of iron or steel"/>
    <s v="Steel Products"/>
    <s v="Misc"/>
    <n v="200.65164502164501"/>
    <n v="0.36639999191794892"/>
  </r>
  <r>
    <x v="0"/>
    <d v="2024-02-10T00:00:00"/>
    <x v="0"/>
    <x v="0"/>
    <s v="AM-603 STEEL TEA STRAINER (QTY: 900 PCS/ USD 0.6022 PER PCS)"/>
    <n v="0"/>
    <n v="0"/>
    <n v="0"/>
    <n v="0"/>
    <n v="0"/>
    <n v="0"/>
    <n v="0"/>
    <n v="0"/>
    <n v="50"/>
    <s v="KGS"/>
    <n v="966.50379999999996"/>
    <n v="48325.19"/>
    <n v="11.51285051"/>
    <n v="575.64252529999999"/>
    <n v="17706.3"/>
    <x v="85"/>
    <s v=""/>
    <s v="900 PCS"/>
    <n v="0.60219999999999996"/>
    <s v="USD"/>
    <n v="66031.490000000005"/>
    <n v="2024"/>
    <s v="Table, kitchen or other household articles of iron or steel"/>
    <s v="Steel Products"/>
    <s v="Misc"/>
    <n v="354.12599999999998"/>
    <n v="0.36639897328908583"/>
  </r>
  <r>
    <x v="0"/>
    <d v="2024-02-10T00:00:00"/>
    <x v="0"/>
    <x v="0"/>
    <s v="SB-12 STEEL TEA STRAINER BIG (QTY: 14022 PCS/ USD 1.0434 PERPCS)"/>
    <n v="0"/>
    <n v="0"/>
    <n v="0"/>
    <n v="0"/>
    <n v="0"/>
    <n v="0"/>
    <n v="0"/>
    <n v="0"/>
    <n v="3427.6"/>
    <s v="KGS"/>
    <n v="380.59303010000002"/>
    <n v="1304520.67"/>
    <n v="4.5335679579999999"/>
    <n v="15539.257530000001"/>
    <n v="477976.3"/>
    <x v="3"/>
    <s v=""/>
    <s v="14022 PCS"/>
    <n v="1.0434000000000001"/>
    <s v="USD"/>
    <n v="1782496.97"/>
    <n v="2024"/>
    <s v="Table, kitchen or other household articles of iron or steel"/>
    <s v="Steel Products"/>
    <s v="Misc"/>
    <n v="139.44926479169098"/>
    <n v="0.36639994366666495"/>
  </r>
  <r>
    <x v="0"/>
    <d v="2024-02-10T00:00:00"/>
    <x v="0"/>
    <x v="0"/>
    <s v="AM-321 STEEL DRAINER (QTY: 15048 PCS/ USD 0.7338 PER PCS)"/>
    <n v="0"/>
    <n v="0"/>
    <n v="0"/>
    <n v="0"/>
    <n v="0"/>
    <n v="0"/>
    <n v="0"/>
    <n v="0"/>
    <n v="2069.1"/>
    <s v="KGS"/>
    <n v="475.84469580000001"/>
    <n v="984570.26"/>
    <n v="5.6681917300000002"/>
    <n v="11728.05551"/>
    <n v="360746.6"/>
    <x v="11"/>
    <s v=""/>
    <s v="15048 PCS"/>
    <n v="0.73380000000000001"/>
    <s v="USD"/>
    <n v="1345316.8599999999"/>
    <n v="2024"/>
    <s v="Table, kitchen or other household articles of iron or steel"/>
    <s v="Steel Products"/>
    <s v="Misc"/>
    <n v="174.34952394761007"/>
    <n v="0.36640005762514094"/>
  </r>
  <r>
    <x v="0"/>
    <d v="2024-02-10T00:00:00"/>
    <x v="0"/>
    <x v="0"/>
    <s v="AM-322 STEEL KITCHEN BASKET (QTY: 20400 PCS/ USD 1.2745 PERPCS)"/>
    <n v="0"/>
    <n v="0"/>
    <n v="0"/>
    <n v="0"/>
    <n v="0"/>
    <n v="0"/>
    <n v="0"/>
    <n v="0"/>
    <n v="5610"/>
    <s v="KGS"/>
    <n v="413.23531550000001"/>
    <n v="2318250.12"/>
    <n v="4.9223980410000001"/>
    <n v="27614.653010000002"/>
    <n v="849406.8"/>
    <x v="86"/>
    <s v=""/>
    <s v="20400 PCS"/>
    <n v="1.2745"/>
    <s v="USD"/>
    <n v="3167656.92"/>
    <n v="2024"/>
    <s v="Table, kitchen or other household articles of iron or steel"/>
    <s v="Steel Products"/>
    <s v="Misc"/>
    <n v="151.40941176470588"/>
    <n v="0.36639998103397059"/>
  </r>
  <r>
    <x v="0"/>
    <d v="2024-02-08T00:00:00"/>
    <x v="0"/>
    <x v="1"/>
    <s v="8001-2 STEEL SCRUBBER 2 PCS SET (QTY- 167640 SETS/USD 0.151PER SETS)"/>
    <n v="0"/>
    <n v="0"/>
    <n v="0"/>
    <n v="0"/>
    <n v="0"/>
    <n v="0"/>
    <n v="0"/>
    <n v="0"/>
    <n v="4900"/>
    <s v="KGS"/>
    <n v="447.48471219999999"/>
    <n v="2192675.09"/>
    <n v="5.3208645929999996"/>
    <n v="26072.236499999999"/>
    <n v="963900"/>
    <x v="9"/>
    <s v=""/>
    <e v="#VALUE!"/>
    <n v="0.151"/>
    <s v="USD"/>
    <n v="3156575.09"/>
    <n v="2024"/>
    <s v="Steel Scrubbers"/>
    <s v="Steel Products"/>
    <s v="Scrubber"/>
    <n v="196.71428571428572"/>
    <n v="0.43960001388076153"/>
  </r>
  <r>
    <x v="0"/>
    <d v="2024-02-08T00:00:00"/>
    <x v="0"/>
    <x v="0"/>
    <s v="580F STEEL EGG SLICER (QTY:480 PCS/USD 0.7713 PER PCS)"/>
    <n v="0"/>
    <n v="0"/>
    <n v="0"/>
    <n v="0"/>
    <n v="0"/>
    <n v="0"/>
    <n v="0"/>
    <n v="0"/>
    <n v="40"/>
    <s v="KGS"/>
    <n v="823.68550000000005"/>
    <n v="32947.42"/>
    <n v="9.7941200950000002"/>
    <n v="391.76480379999998"/>
    <n v="12071.9"/>
    <x v="87"/>
    <n v="480"/>
    <s v="PCS"/>
    <n v="0.77129999999999999"/>
    <s v="USD"/>
    <n v="45019.32"/>
    <n v="2024"/>
    <s v="Table, kitchen or other household articles of iron or steel"/>
    <s v="Steel Products"/>
    <s v="Misc"/>
    <n v="301.79750000000001"/>
    <n v="0.36639894717097726"/>
  </r>
  <r>
    <x v="0"/>
    <d v="2024-02-08T00:00:00"/>
    <x v="0"/>
    <x v="1"/>
    <s v="8001-2 STEEL SCRUBBER 2 PCS SET (QTY- 168000 SETS/USD 0.151PER SETS)"/>
    <n v="0"/>
    <n v="0"/>
    <n v="0"/>
    <n v="0"/>
    <n v="0"/>
    <n v="0"/>
    <n v="0"/>
    <n v="0"/>
    <n v="4900"/>
    <s v="KGS"/>
    <n v="448.4160531"/>
    <n v="2197238.66"/>
    <n v="5.3319387999999996"/>
    <n v="26126.500120000001"/>
    <n v="965906.1"/>
    <x v="9"/>
    <s v=""/>
    <e v="#VALUE!"/>
    <n v="0.151"/>
    <s v="USD"/>
    <n v="3163144.7600000002"/>
    <n v="2024"/>
    <s v="Steel Scrubbers"/>
    <s v="Steel Products"/>
    <s v="Scrubber"/>
    <n v="197.12369387755101"/>
    <n v="0.43959999320237697"/>
  </r>
  <r>
    <x v="0"/>
    <d v="2024-02-08T00:00:00"/>
    <x v="0"/>
    <x v="0"/>
    <s v="DS-25 STAINLESS STEEL GRATER WITH HANDLE-(QTY:51000 PCS USD0.2067 PER PCS)"/>
    <n v="0"/>
    <n v="0"/>
    <n v="0"/>
    <n v="0"/>
    <n v="0"/>
    <n v="0"/>
    <n v="0"/>
    <n v="0"/>
    <n v="1615"/>
    <s v="KGS"/>
    <n v="576.64034670000001"/>
    <n v="931274.16"/>
    <n v="6.85660341"/>
    <n v="11073.414510000001"/>
    <n v="341218.8"/>
    <x v="88"/>
    <n v="51000"/>
    <e v="#VALUE!"/>
    <s v=""/>
    <s v="USD"/>
    <n v="1272492.96"/>
    <n v="2024"/>
    <s v="Table, kitchen or other household articles of iron or steel"/>
    <s v="Steel Products"/>
    <s v="Misc"/>
    <n v="211.2809907120743"/>
    <n v="0.36639994392199177"/>
  </r>
  <r>
    <x v="0"/>
    <d v="2024-02-08T00:00:00"/>
    <x v="0"/>
    <x v="0"/>
    <s v="320F SLEEL GRATER (QTY:480 PCS/USD 0.4207 PER PCS)"/>
    <n v="0"/>
    <n v="0"/>
    <n v="0"/>
    <n v="0"/>
    <n v="0"/>
    <n v="0"/>
    <n v="0"/>
    <n v="0"/>
    <n v="50"/>
    <s v="KGS"/>
    <n v="359.42959999999999"/>
    <n v="17971.48"/>
    <n v="4.2738359099999998"/>
    <n v="213.69179550000001"/>
    <n v="6584.7"/>
    <x v="89"/>
    <n v="480"/>
    <s v="PCS"/>
    <n v="0.42070000000000002"/>
    <s v="USD"/>
    <n v="24556.18"/>
    <n v="2024"/>
    <s v="Table, kitchen or other household articles of iron or steel"/>
    <s v="Other"/>
    <s v="Misc"/>
    <n v="131.69399999999999"/>
    <n v="0.36639720267891124"/>
  </r>
  <r>
    <x v="0"/>
    <d v="2024-02-08T00:00:00"/>
    <x v="0"/>
    <x v="0"/>
    <s v="NP-19 STEEL SALT BOTTLE (QTY:30888 PCS/USD 0.4488 PER PCS)"/>
    <n v="0"/>
    <n v="0"/>
    <n v="0"/>
    <n v="0"/>
    <n v="0"/>
    <n v="0"/>
    <n v="0"/>
    <n v="0"/>
    <n v="4804.8"/>
    <s v="KGS"/>
    <n v="256.76074130000001"/>
    <n v="1233684.01"/>
    <n v="3.0530409199999999"/>
    <n v="14669.25101"/>
    <n v="452021.8"/>
    <x v="78"/>
    <n v="30888"/>
    <s v="PCS"/>
    <n v="0.44879999999999998"/>
    <s v="USD"/>
    <n v="1685705.81"/>
    <n v="2024"/>
    <s v="Table, kitchen or other household articles of iron or steel"/>
    <s v="Steel Products"/>
    <s v="Misc"/>
    <n v="94.077131202131199"/>
    <n v="0.36639998276381969"/>
  </r>
  <r>
    <x v="0"/>
    <d v="2024-02-07T00:00:00"/>
    <x v="0"/>
    <x v="0"/>
    <s v="HOUSEHOLD STEEL HOOK 3PCS SET (2628) (QTY: 160740 NOS/USD 0.38 PER NOS)"/>
    <n v="0"/>
    <n v="0"/>
    <n v="0"/>
    <n v="0"/>
    <n v="0"/>
    <n v="0"/>
    <n v="0"/>
    <n v="0"/>
    <n v="5447.3"/>
    <s v="KGS"/>
    <n v="956.2697263"/>
    <n v="5209088.08"/>
    <n v="11.37062695"/>
    <n v="61939.21617"/>
    <n v="1908609.9"/>
    <x v="12"/>
    <s v=""/>
    <s v="160740 NOS"/>
    <n v="0.38"/>
    <s v="USD"/>
    <n v="7117697.9800000004"/>
    <n v="2024"/>
    <s v="Table, kitchen or other household articles of iron or steel"/>
    <s v="Steel Products"/>
    <s v="Misc"/>
    <n v="350.37723275751284"/>
    <n v="0.36640000527693128"/>
  </r>
  <r>
    <x v="0"/>
    <d v="2024-02-06T00:00:00"/>
    <x v="0"/>
    <x v="0"/>
    <s v="MILD STEEL MULTI FUNCTION CLOTH STAND (RYX-02-021A) (QTY: 6480 NOS/ CNY 61.50 PER NOS)"/>
    <n v="0"/>
    <n v="0"/>
    <n v="0"/>
    <n v="0"/>
    <n v="0"/>
    <n v="0"/>
    <n v="0"/>
    <n v="0"/>
    <n v="23760"/>
    <s v="KGS"/>
    <n v="218.67140910000001"/>
    <n v="5195632.68"/>
    <n v="2.6001356609999999"/>
    <n v="61779.223310000001"/>
    <n v="1903679.8"/>
    <x v="2"/>
    <s v=""/>
    <s v="6480 NOS"/>
    <s v=""/>
    <s v="CNY"/>
    <n v="7099312.4799999995"/>
    <n v="2024"/>
    <s v="Table, kitchen or other household articles of iron or steel"/>
    <s v="Steel Products"/>
    <s v="Cloth Stand"/>
    <n v="80.121203703703699"/>
    <n v="0.36639999731466777"/>
  </r>
  <r>
    <x v="0"/>
    <d v="2024-02-04T00:00:00"/>
    <x v="0"/>
    <x v="0"/>
    <s v="STEEL RECTANGLE CONTAINER LARGE (6862) (QTY: 42408 NOS/USD 1.380 PER NOS)"/>
    <n v="0"/>
    <n v="0"/>
    <n v="0"/>
    <n v="0"/>
    <n v="0"/>
    <n v="0"/>
    <n v="0"/>
    <n v="0"/>
    <n v="10602"/>
    <s v="KGS"/>
    <n v="474.6632654"/>
    <n v="5032379.9400000004"/>
    <n v="5.6440340720000002"/>
    <n v="59838.049229999997"/>
    <n v="1843864"/>
    <x v="44"/>
    <s v=""/>
    <s v="42408 NOS"/>
    <n v="1.38"/>
    <s v="USD"/>
    <n v="6876243.9400000004"/>
    <n v="2024"/>
    <s v="Table, kitchen or other household articles of iron or steel"/>
    <s v="Steel Products"/>
    <s v="Misc"/>
    <n v="173.91661950575363"/>
    <n v="0.3663999980096892"/>
  </r>
  <r>
    <x v="0"/>
    <d v="2024-02-04T00:00:00"/>
    <x v="0"/>
    <x v="0"/>
    <s v="STEEL LUNCH BOX (6728) (QTY: 31584 NOS/USD 1.93 PER NOS)"/>
    <n v="0"/>
    <n v="0"/>
    <n v="0"/>
    <n v="0"/>
    <n v="0"/>
    <n v="0"/>
    <n v="0"/>
    <n v="0"/>
    <n v="10949.12"/>
    <s v="KGS"/>
    <n v="478.73126789999998"/>
    <n v="5241686.0999999996"/>
    <n v="5.6924050880000001"/>
    <n v="62326.826399999998"/>
    <n v="1920553.7"/>
    <x v="41"/>
    <s v=""/>
    <s v="31584 NOS"/>
    <n v="1.93"/>
    <s v="USD"/>
    <n v="7162239.7999999998"/>
    <n v="2024"/>
    <s v="Table, kitchen or other household articles of iron or steel"/>
    <s v="Steel Products"/>
    <s v="Misc"/>
    <n v="175.40712860942247"/>
    <n v="0.36639998339465618"/>
  </r>
  <r>
    <x v="0"/>
    <d v="2024-02-04T00:00:00"/>
    <x v="0"/>
    <x v="0"/>
    <s v="STEEL LUNCH BOX (6561) (QTY: 21144 NOS/USD 2.35 PER NOS)"/>
    <n v="0"/>
    <n v="0"/>
    <n v="0"/>
    <n v="0"/>
    <n v="0"/>
    <n v="0"/>
    <n v="0"/>
    <n v="0"/>
    <n v="8281.4"/>
    <s v="KGS"/>
    <n v="515.93833170000005"/>
    <n v="4272691.7"/>
    <n v="6.1348196399999999"/>
    <n v="50804.895360000002"/>
    <n v="1565514.2"/>
    <x v="41"/>
    <s v=""/>
    <s v="21144 NOS"/>
    <n v="2.35"/>
    <s v="USD"/>
    <n v="5838205.9000000004"/>
    <n v="2024"/>
    <s v="Table, kitchen or other household articles of iron or steel"/>
    <s v="Steel Products"/>
    <s v="Misc"/>
    <n v="189.03980003381071"/>
    <n v="0.36639999090034975"/>
  </r>
  <r>
    <x v="0"/>
    <d v="2024-02-04T00:00:00"/>
    <x v="0"/>
    <x v="0"/>
    <s v="STEEL RECTANGLE CONTAINER (6901) (QTY: 52728 NOS/USD 0.885 PER NOS)"/>
    <n v="0"/>
    <n v="0"/>
    <n v="0"/>
    <n v="0"/>
    <n v="0"/>
    <n v="0"/>
    <n v="0"/>
    <n v="0"/>
    <n v="8568.2999999999993"/>
    <s v="KGS"/>
    <n v="468.31326869999998"/>
    <n v="4012648.58"/>
    <n v="5.5685287600000004"/>
    <n v="47712.824970000001"/>
    <n v="1470234.5"/>
    <x v="47"/>
    <s v=""/>
    <s v="52728 NOS"/>
    <n v="0.88500000000000001"/>
    <s v="USD"/>
    <n v="5482883.0800000001"/>
    <n v="2024"/>
    <s v="Table, kitchen or other household articles of iron or steel"/>
    <s v="Steel Products"/>
    <s v="Misc"/>
    <n v="171.58998867920127"/>
    <n v="0.36640001502449038"/>
  </r>
  <r>
    <x v="0"/>
    <d v="2024-02-03T00:00:00"/>
    <x v="0"/>
    <x v="0"/>
    <s v="MILD STEEL MULTI FUNCTION CLOTH STAND (RYX-02-026-3S) (QTY:848 NOS/ CNY 82 PER NOS)"/>
    <n v="0"/>
    <n v="0"/>
    <n v="0"/>
    <n v="0"/>
    <n v="0"/>
    <n v="0"/>
    <n v="0"/>
    <n v="0"/>
    <n v="3307.2"/>
    <s v="KGS"/>
    <n v="277.7619588"/>
    <n v="918614.35"/>
    <n v="3.30275813"/>
    <n v="10922.88169"/>
    <n v="336580.3"/>
    <x v="2"/>
    <n v="848"/>
    <s v="NOS"/>
    <s v=""/>
    <s v="CNY"/>
    <n v="1255194.6499999999"/>
    <n v="2024"/>
    <s v="Table, kitchen or other household articles of iron or steel"/>
    <s v="Steel Products"/>
    <s v="Cloth Stand"/>
    <n v="101.77198234155782"/>
    <n v="0.36640000235136755"/>
  </r>
  <r>
    <x v="0"/>
    <d v="2024-02-02T00:00:00"/>
    <x v="0"/>
    <x v="0"/>
    <s v="RYX-02-020 MILD STEEL MULTI FUNCTION CLOTH STAND (QTY :1232NUM/CNY 100.00 PER NUM)"/>
    <n v="0"/>
    <n v="0"/>
    <n v="0"/>
    <n v="0"/>
    <n v="0"/>
    <n v="0"/>
    <n v="0"/>
    <n v="0"/>
    <n v="4004"/>
    <s v="KGS"/>
    <n v="381.46253999999999"/>
    <n v="1527376.01"/>
    <n v="4.5358209269999996"/>
    <n v="18161.42699"/>
    <n v="559630.6"/>
    <x v="38"/>
    <s v=""/>
    <e v="#VALUE!"/>
    <s v=""/>
    <s v="CNY"/>
    <n v="2087006.6099999999"/>
    <n v="2024"/>
    <s v="Table, kitchen or other household articles of iron or steel"/>
    <s v="Steel Products"/>
    <s v="Cloth Stand"/>
    <n v="139.76788211788212"/>
    <n v="0.36640001959962692"/>
  </r>
  <r>
    <x v="0"/>
    <d v="2024-01-29T00:00:00"/>
    <x v="0"/>
    <x v="0"/>
    <s v="STEEL SOAP DISPENSER (SY-XL8168) (QTY: 168 PCS / USD 2.5280PER PCS)"/>
    <n v="0"/>
    <n v="0"/>
    <n v="0"/>
    <n v="0"/>
    <n v="0"/>
    <n v="0"/>
    <n v="0"/>
    <n v="0"/>
    <n v="29.4"/>
    <s v="KGS"/>
    <n v="1316.9714289999999"/>
    <n v="38718.959999999999"/>
    <n v="15.659588919999999"/>
    <n v="460.39191440000002"/>
    <n v="14186.7"/>
    <x v="66"/>
    <s v=""/>
    <s v="168 PCS"/>
    <n v="2.528"/>
    <s v="USD"/>
    <n v="52905.66"/>
    <n v="2024"/>
    <s v="Table, kitchen or other household articles of iron or steel"/>
    <s v="Steel Products"/>
    <s v="Misc"/>
    <n v="482.54081632653066"/>
    <n v="0.36640188682753877"/>
  </r>
  <r>
    <x v="0"/>
    <d v="2024-01-29T00:00:00"/>
    <x v="0"/>
    <x v="0"/>
    <s v="STEEL SOAP DISPENSER (SY-SH158) (QTY: 168 PCS / USD 2.4578 PER PCS)"/>
    <n v="0"/>
    <n v="0"/>
    <n v="0"/>
    <n v="0"/>
    <n v="0"/>
    <n v="0"/>
    <n v="0"/>
    <n v="0"/>
    <n v="21"/>
    <s v="KGS"/>
    <n v="1792.5757140000001"/>
    <n v="37644.089999999997"/>
    <n v="21.3148123"/>
    <n v="447.61105830000002"/>
    <n v="13792.8"/>
    <x v="66"/>
    <s v=""/>
    <s v="168 PCS"/>
    <n v="2.4578000000000002"/>
    <s v="USD"/>
    <n v="51436.89"/>
    <n v="2024"/>
    <s v="Table, kitchen or other household articles of iron or steel"/>
    <s v="Steel Products"/>
    <s v="Misc"/>
    <n v="656.8"/>
    <n v="0.36640014408636257"/>
  </r>
  <r>
    <x v="0"/>
    <d v="2024-01-29T00:00:00"/>
    <x v="0"/>
    <x v="0"/>
    <s v="STEEL SPRINKLER (AM-430) (QTY: 13464 PCS / USD : 0.580 PERPCS)"/>
    <n v="0"/>
    <n v="0"/>
    <n v="0"/>
    <n v="0"/>
    <n v="0"/>
    <n v="0"/>
    <n v="0"/>
    <n v="0"/>
    <n v="2468.4"/>
    <s v="KGS"/>
    <n v="282.39422300000001"/>
    <n v="697061.9"/>
    <n v="3.3578385609999999"/>
    <n v="8288.4887039999994"/>
    <n v="255403.5"/>
    <x v="22"/>
    <s v=""/>
    <s v="13464 PCS"/>
    <s v=""/>
    <s v="USD"/>
    <n v="952465.4"/>
    <n v="2024"/>
    <s v="Table, kitchen or other household articles of iron or steel"/>
    <s v="Steel Products"/>
    <s v="Misc"/>
    <n v="103.4692513368984"/>
    <n v="0.36640002846232161"/>
  </r>
  <r>
    <x v="0"/>
    <d v="2024-01-27T00:00:00"/>
    <x v="0"/>
    <x v="0"/>
    <s v="AM-430 STEEL SPRINKLER (QTY:55272 PCS /USD 0.5849 PER PCS)"/>
    <n v="0"/>
    <n v="0"/>
    <n v="0"/>
    <n v="0"/>
    <n v="0"/>
    <n v="0"/>
    <n v="0"/>
    <n v="0"/>
    <n v="10133.200000000001"/>
    <s v="KGS"/>
    <n v="282.8993615"/>
    <n v="2866675.81"/>
    <n v="3.3638449640000001"/>
    <n v="34086.513789999997"/>
    <n v="1050350"/>
    <x v="55"/>
    <n v="55272"/>
    <s v="PCS"/>
    <n v="0.58489999999999998"/>
    <s v="USD"/>
    <n v="3917025.81"/>
    <n v="2024"/>
    <s v="Table, kitchen or other household articles of iron or steel"/>
    <s v="Steel Products"/>
    <s v="Misc"/>
    <n v="103.65432439900525"/>
    <n v="0.36639999414513497"/>
  </r>
  <r>
    <x v="0"/>
    <d v="2024-01-20T00:00:00"/>
    <x v="0"/>
    <x v="0"/>
    <s v="STEEL TEA STRAINER (NP-55) (QTY: 100800 PCS/USD 0.2823 PERPCS)"/>
    <n v="0"/>
    <n v="0"/>
    <n v="0"/>
    <n v="0"/>
    <n v="0"/>
    <n v="0"/>
    <n v="0"/>
    <n v="0"/>
    <n v="4620"/>
    <s v="KGS"/>
    <n v="554.65686149999999"/>
    <n v="2562514.7000000002"/>
    <n v="6.5952064379999999"/>
    <n v="30469.853749999998"/>
    <n v="938905.4"/>
    <x v="26"/>
    <s v=""/>
    <s v="100800 PCS"/>
    <n v="0.2823"/>
    <s v="USD"/>
    <n v="3501420.1"/>
    <n v="2024"/>
    <s v="Table, kitchen or other household articles of iron or steel"/>
    <s v="Steel Products"/>
    <s v="Misc"/>
    <n v="203.22627705627707"/>
    <n v="0.36640000543216394"/>
  </r>
  <r>
    <x v="0"/>
    <d v="2024-01-20T00:00:00"/>
    <x v="0"/>
    <x v="0"/>
    <s v="STEEL DRAINER (AM-321) (QTY: 10152 PCS/USD 0.7359 PER PCS)"/>
    <n v="0"/>
    <n v="0"/>
    <n v="0"/>
    <n v="0"/>
    <n v="0"/>
    <n v="0"/>
    <n v="0"/>
    <n v="0"/>
    <n v="1395.9"/>
    <s v="KGS"/>
    <n v="481.96030519999999"/>
    <n v="672768.39"/>
    <n v="5.7308002990000002"/>
    <n v="7999.6241380000001"/>
    <n v="246502.39999999999"/>
    <x v="32"/>
    <s v=""/>
    <s v="10152 PCS"/>
    <n v="0.7359"/>
    <s v="USD"/>
    <n v="919270.79"/>
    <n v="2024"/>
    <s v="Table, kitchen or other household articles of iron or steel"/>
    <s v="Steel Products"/>
    <s v="Misc"/>
    <n v="176.59030016476822"/>
    <n v="0.36640009201383555"/>
  </r>
  <r>
    <x v="0"/>
    <d v="2024-01-20T00:00:00"/>
    <x v="0"/>
    <x v="0"/>
    <s v="STEEL TEA STRAINER BIG (SB-12) (QTY: 6012 PCS/USD 1.0463 PERPCS)"/>
    <n v="0"/>
    <n v="0"/>
    <n v="0"/>
    <n v="0"/>
    <n v="0"/>
    <n v="0"/>
    <n v="0"/>
    <n v="0"/>
    <n v="1469.6"/>
    <s v="KGS"/>
    <n v="385.45292599999999"/>
    <n v="566461.62"/>
    <n v="4.5832690359999999"/>
    <n v="6735.5721759999997"/>
    <n v="207551.5"/>
    <x v="25"/>
    <s v=""/>
    <s v="6012 PCS"/>
    <n v="1.0463"/>
    <s v="USD"/>
    <n v="774013.12"/>
    <n v="2024"/>
    <s v="Table, kitchen or other household articles of iron or steel"/>
    <s v="Steel Products"/>
    <s v="Misc"/>
    <n v="141.22992651061514"/>
    <n v="0.36639993367953155"/>
  </r>
  <r>
    <x v="0"/>
    <d v="2024-01-20T00:00:00"/>
    <x v="0"/>
    <x v="0"/>
    <s v="STEEL HAND BLENDER (AM-474) (QTY: 21000 PCS/USD 0.6601 PERPCS)"/>
    <n v="0"/>
    <n v="0"/>
    <n v="0"/>
    <n v="0"/>
    <n v="0"/>
    <n v="0"/>
    <n v="0"/>
    <n v="0"/>
    <n v="2100"/>
    <s v="KGS"/>
    <n v="594.43550479999999"/>
    <n v="1248314.56"/>
    <n v="7.0681986300000004"/>
    <n v="14843.217119999999"/>
    <n v="457382.5"/>
    <x v="28"/>
    <s v=""/>
    <s v="21000 PCS"/>
    <n v="0.66010000000000002"/>
    <s v="USD"/>
    <n v="1705697.06"/>
    <n v="2024"/>
    <s v="Table, kitchen or other household articles of iron or steel"/>
    <s v="Steel Products"/>
    <s v="Misc"/>
    <n v="217.80119047619047"/>
    <n v="0.36640003622163952"/>
  </r>
  <r>
    <x v="0"/>
    <d v="2024-01-19T00:00:00"/>
    <x v="0"/>
    <x v="0"/>
    <s v="STEEL TEA STRAINER BIG (SB-12) (QTY: 44388 PCS/ USD 1.0434 PER PCS)"/>
    <n v="0"/>
    <n v="0"/>
    <n v="0"/>
    <n v="0"/>
    <n v="0"/>
    <n v="0"/>
    <n v="0"/>
    <n v="0"/>
    <n v="10850.4"/>
    <s v="KGS"/>
    <n v="383.8975208"/>
    <n v="4165441.66"/>
    <n v="4.5647743260000002"/>
    <n v="49529.627350000002"/>
    <n v="1526217.8"/>
    <x v="25"/>
    <s v=""/>
    <s v="44388 PCS"/>
    <n v="1.0434000000000001"/>
    <s v="USD"/>
    <n v="5691659.46"/>
    <n v="2024"/>
    <s v="Table, kitchen or other household articles of iron or steel"/>
    <s v="Steel Products"/>
    <s v="Misc"/>
    <n v="140.6600493991005"/>
    <n v="0.36639999418453023"/>
  </r>
  <r>
    <x v="0"/>
    <d v="2024-01-18T00:00:00"/>
    <x v="0"/>
    <x v="0"/>
    <s v="RYX-0237F STEEL HUNGER WITH CLOTH CLIP (QTY :504 NUM/CNY 13.00 PER NUM)"/>
    <n v="0"/>
    <n v="0"/>
    <n v="0"/>
    <n v="0"/>
    <n v="0"/>
    <n v="0"/>
    <n v="0"/>
    <n v="0"/>
    <n v="176.4"/>
    <s v="KGS"/>
    <n v="464.5975057"/>
    <n v="81955"/>
    <n v="5.5145104529999998"/>
    <n v="972.75964390000001"/>
    <n v="30028.3"/>
    <x v="90"/>
    <s v=""/>
    <e v="#VALUE!"/>
    <s v=""/>
    <s v="CNY"/>
    <n v="111983.3"/>
    <n v="2024"/>
    <s v="Table, kitchen or other household articles of iron or steel"/>
    <s v="Steel Products"/>
    <s v="Misc"/>
    <n v="170.2284580498866"/>
    <n v="0.36639985357818317"/>
  </r>
  <r>
    <x v="0"/>
    <d v="2024-01-18T00:00:00"/>
    <x v="0"/>
    <x v="0"/>
    <s v="RYX-02-021A MILD STEEL MULTI FUNCTION CLOTH STAND (QTY :1050NUM/CNY 61.50 PER NUM)"/>
    <n v="0"/>
    <n v="0"/>
    <n v="0"/>
    <n v="0"/>
    <n v="0"/>
    <n v="0"/>
    <n v="0"/>
    <n v="0"/>
    <n v="3850"/>
    <s v="KGS"/>
    <n v="209.7998753"/>
    <n v="807729.52"/>
    <n v="2.490206235"/>
    <n v="9587.2940060000001"/>
    <n v="295952.09999999998"/>
    <x v="52"/>
    <s v=""/>
    <e v="#VALUE!"/>
    <s v=""/>
    <s v="CNY"/>
    <n v="1103681.6200000001"/>
    <n v="2024"/>
    <s v="Table, kitchen or other household articles of iron or steel"/>
    <s v="Steel Products"/>
    <s v="Cloth Stand"/>
    <n v="76.870675324675318"/>
    <n v="0.36640000479368384"/>
  </r>
  <r>
    <x v="0"/>
    <d v="2024-01-18T00:00:00"/>
    <x v="0"/>
    <x v="0"/>
    <s v="RYX-08010D MILD STEEL MULTI FUNCTION CLOTH STAND (QTY :510 NUM/CNY 62.00 PER NUM)"/>
    <n v="0"/>
    <n v="0"/>
    <n v="0"/>
    <n v="0"/>
    <n v="0"/>
    <n v="0"/>
    <n v="0"/>
    <n v="0"/>
    <n v="1479"/>
    <s v="KGS"/>
    <n v="267.42083159999999"/>
    <n v="395515.41"/>
    <n v="3.1741345000000001"/>
    <n v="4694.5449259999996"/>
    <n v="144916.9"/>
    <x v="91"/>
    <s v=""/>
    <e v="#VALUE!"/>
    <s v=""/>
    <s v="CNY"/>
    <n v="540432.30999999994"/>
    <n v="2024"/>
    <s v="Table, kitchen or other household articles of iron or steel"/>
    <s v="Steel Products"/>
    <s v="Cloth Stand"/>
    <n v="97.983029073698447"/>
    <n v="0.36640013596436105"/>
  </r>
  <r>
    <x v="0"/>
    <d v="2024-01-17T00:00:00"/>
    <x v="0"/>
    <x v="0"/>
    <s v="HOUSEHOLD STEEL HOOK 3PCS SET (2628) (QTY: 972 PKT/USD 0.380PER PKT)"/>
    <n v="0"/>
    <n v="0"/>
    <n v="0"/>
    <n v="0"/>
    <n v="0"/>
    <n v="0"/>
    <n v="0"/>
    <n v="0"/>
    <n v="32.94"/>
    <s v="KGS"/>
    <n v="963.2179721"/>
    <n v="31728.400000000001"/>
    <n v="11.43285427"/>
    <n v="376.59821959999999"/>
    <n v="11625.3"/>
    <x v="12"/>
    <s v=""/>
    <s v="972 PKT"/>
    <n v="0.38"/>
    <s v="USD"/>
    <n v="43353.7"/>
    <n v="2024"/>
    <s v="Table, kitchen or other household articles of iron or steel"/>
    <s v="Steel Products"/>
    <s v="Misc"/>
    <n v="352.92349726775956"/>
    <n v="0.36640044880926864"/>
  </r>
  <r>
    <x v="0"/>
    <d v="2024-01-17T00:00:00"/>
    <x v="0"/>
    <x v="0"/>
    <s v="STEEL LUNCH BOX (M417-680ML) (QTY: 200 PCS / USD: 2.7426 PER PCS)"/>
    <n v="0"/>
    <n v="0"/>
    <n v="0"/>
    <n v="0"/>
    <n v="0"/>
    <n v="0"/>
    <n v="0"/>
    <n v="0"/>
    <n v="60"/>
    <s v="KGS"/>
    <n v="812.06966669999997"/>
    <n v="48724.18"/>
    <n v="9.6388090999999996"/>
    <n v="578.32854599999996"/>
    <n v="17852.5"/>
    <x v="41"/>
    <s v=""/>
    <s v="200 PCS"/>
    <s v=""/>
    <s v="USD"/>
    <n v="66576.679999999993"/>
    <n v="2024"/>
    <s v="Table, kitchen or other household articles of iron or steel"/>
    <s v="Steel Products"/>
    <s v="Misc"/>
    <n v="297.54166666666669"/>
    <n v="0.36639918824698536"/>
  </r>
  <r>
    <x v="0"/>
    <d v="2024-01-17T00:00:00"/>
    <x v="0"/>
    <x v="0"/>
    <s v="STEEL VEGETABLE STRAINER WITH HANDLE (SY-845-5) (QTY: 224 PCS / USD: 0.9563 PER PCS)"/>
    <n v="0"/>
    <n v="0"/>
    <n v="0"/>
    <n v="0"/>
    <n v="0"/>
    <n v="0"/>
    <n v="0"/>
    <n v="0"/>
    <n v="46.2"/>
    <s v="KGS"/>
    <n v="411.86255410000001"/>
    <n v="19028.05"/>
    <n v="4.8885763100000004"/>
    <n v="225.8522255"/>
    <n v="6971.9"/>
    <x v="92"/>
    <s v=""/>
    <s v="224 PCS"/>
    <s v=""/>
    <s v="USD"/>
    <n v="25999.949999999997"/>
    <n v="2024"/>
    <s v="Table, kitchen or other household articles of iron or steel"/>
    <s v="Steel Products"/>
    <s v="Misc"/>
    <n v="150.9069264069264"/>
    <n v="0.36640118141375494"/>
  </r>
  <r>
    <x v="0"/>
    <d v="2024-01-17T00:00:00"/>
    <x v="0"/>
    <x v="0"/>
    <s v="RYX-02-021A MILD STEEL MULTI FUNCTION CLOTH STAND (QTY :6480NUM/CNY 61.50 PER NUM)"/>
    <n v="0"/>
    <n v="0"/>
    <n v="0"/>
    <n v="0"/>
    <n v="0"/>
    <n v="0"/>
    <n v="0"/>
    <n v="0"/>
    <n v="23760"/>
    <s v="KGS"/>
    <n v="212.98055220000001"/>
    <n v="5060417.92"/>
    <n v="2.5279590760000001"/>
    <n v="60064.307659999999"/>
    <n v="1854137.2"/>
    <x v="52"/>
    <s v=""/>
    <e v="#VALUE!"/>
    <s v=""/>
    <s v="CNY"/>
    <n v="6914555.1200000001"/>
    <n v="2024"/>
    <s v="Table, kitchen or other household articles of iron or steel"/>
    <s v="Steel Products"/>
    <s v="Cloth Stand"/>
    <n v="78.036077441077438"/>
    <n v="0.3664000146454307"/>
  </r>
  <r>
    <x v="0"/>
    <d v="2024-01-17T00:00:00"/>
    <x v="0"/>
    <x v="0"/>
    <s v="STEEL CUTLERY HOLDER (SY-845-2) (QTY: 280 PCS / USD : 0.9142 PER PCS)"/>
    <n v="0"/>
    <n v="0"/>
    <n v="0"/>
    <n v="0"/>
    <n v="0"/>
    <n v="0"/>
    <n v="0"/>
    <n v="0"/>
    <n v="35"/>
    <s v="KGS"/>
    <n v="649.6557143"/>
    <n v="22737.95"/>
    <n v="7.7110470539999998"/>
    <n v="269.88664690000002"/>
    <n v="8331.2000000000007"/>
    <x v="27"/>
    <s v=""/>
    <s v="280 PCS"/>
    <s v=""/>
    <s v="USD"/>
    <n v="31069.15"/>
    <n v="2024"/>
    <s v="Table, kitchen or other household articles of iron or steel"/>
    <s v="Steel Products"/>
    <s v="Cutlery Holder"/>
    <n v="238.03428571428574"/>
    <n v="0.36640066496759827"/>
  </r>
  <r>
    <x v="0"/>
    <d v="2024-01-17T00:00:00"/>
    <x v="0"/>
    <x v="0"/>
    <s v="STEEL BASKET SQUARE (SY-845-6) (QTY: 280 PCS / USD: 0.8720PER PCS)"/>
    <n v="0"/>
    <n v="0"/>
    <n v="0"/>
    <n v="0"/>
    <n v="0"/>
    <n v="0"/>
    <n v="0"/>
    <n v="0"/>
    <n v="42"/>
    <s v="KGS"/>
    <n v="516.38928569999996"/>
    <n v="21688.35"/>
    <n v="6.1292496820000002"/>
    <n v="257.42848659999999"/>
    <n v="7946.7"/>
    <x v="23"/>
    <s v=""/>
    <s v="280 PCS"/>
    <s v=""/>
    <s v="USD"/>
    <n v="29635.05"/>
    <n v="2024"/>
    <s v="Table, kitchen or other household articles of iron or steel"/>
    <s v="Steel Products"/>
    <s v="Misc"/>
    <n v="189.20714285714286"/>
    <n v="0.36640408329817625"/>
  </r>
  <r>
    <x v="0"/>
    <d v="2024-01-17T00:00:00"/>
    <x v="0"/>
    <x v="0"/>
    <s v="STEEL LUNCH BOX (M417-1200ML) (QTY: 200 PCS / USD: 3.0239PER PCS)"/>
    <n v="0"/>
    <n v="0"/>
    <n v="0"/>
    <n v="0"/>
    <n v="0"/>
    <n v="0"/>
    <n v="0"/>
    <n v="0"/>
    <n v="66"/>
    <s v="KGS"/>
    <n v="813.96454549999999"/>
    <n v="53721.66"/>
    <n v="9.6613002429999995"/>
    <n v="637.64581599999997"/>
    <n v="19683.599999999999"/>
    <x v="41"/>
    <s v=""/>
    <s v="200 PCS"/>
    <s v=""/>
    <s v="USD"/>
    <n v="73405.260000000009"/>
    <n v="2024"/>
    <s v="Table, kitchen or other household articles of iron or steel"/>
    <s v="Steel Products"/>
    <s v="Misc"/>
    <n v="298.23636363636359"/>
    <n v="0.36639969799890765"/>
  </r>
  <r>
    <x v="0"/>
    <d v="2024-01-17T00:00:00"/>
    <x v="0"/>
    <x v="0"/>
    <s v="STEEL LUNCH BOX (RY304-1) (QTY: 168 PCS / USD: 2.8129 PERPCS)"/>
    <n v="0"/>
    <n v="0"/>
    <n v="0"/>
    <n v="0"/>
    <n v="0"/>
    <n v="0"/>
    <n v="0"/>
    <n v="0"/>
    <n v="39.200000000000003"/>
    <s v="KGS"/>
    <n v="1070.852296"/>
    <n v="41977.41"/>
    <n v="12.71041301"/>
    <n v="498.2481899"/>
    <n v="15380.5"/>
    <x v="41"/>
    <s v=""/>
    <s v="168 PCS"/>
    <s v=""/>
    <s v="USD"/>
    <n v="57357.91"/>
    <n v="2024"/>
    <s v="Table, kitchen or other household articles of iron or steel"/>
    <s v="Steel Products"/>
    <s v="Misc"/>
    <n v="392.35969387755097"/>
    <n v="0.36639945151451697"/>
  </r>
  <r>
    <x v="0"/>
    <d v="2024-01-17T00:00:00"/>
    <x v="0"/>
    <x v="0"/>
    <s v="RYX-02-020 MILD STEEL MULTI FUNCTION CLOTH STAND (QTY :1232NUM/CNY 100.00 PER NUM)"/>
    <n v="0"/>
    <n v="0"/>
    <n v="0"/>
    <n v="0"/>
    <n v="0"/>
    <n v="0"/>
    <n v="0"/>
    <n v="0"/>
    <n v="4004"/>
    <s v="KGS"/>
    <n v="381.52247999999997"/>
    <n v="1527616.01"/>
    <n v="4.5284567359999999"/>
    <n v="18131.940770000001"/>
    <n v="559718.5"/>
    <x v="38"/>
    <s v=""/>
    <e v="#VALUE!"/>
    <s v=""/>
    <s v="CNY"/>
    <n v="2087334.51"/>
    <n v="2024"/>
    <s v="Table, kitchen or other household articles of iron or steel"/>
    <s v="Steel Products"/>
    <s v="Cloth Stand"/>
    <n v="139.78983516483515"/>
    <n v="0.36639999603041606"/>
  </r>
  <r>
    <x v="0"/>
    <d v="2024-01-17T00:00:00"/>
    <x v="0"/>
    <x v="0"/>
    <s v="STEEL LUNCH BOX (RY304-2) (QTY: 168 PCS / USD: 3.3755 PERPCS)"/>
    <n v="0"/>
    <n v="0"/>
    <n v="0"/>
    <n v="0"/>
    <n v="0"/>
    <n v="0"/>
    <n v="0"/>
    <n v="0"/>
    <n v="50.4"/>
    <s v="KGS"/>
    <n v="999.46805559999996"/>
    <n v="50373.19"/>
    <n v="11.86312232"/>
    <n v="597.90136500000006"/>
    <n v="18456.7"/>
    <x v="41"/>
    <s v=""/>
    <s v="168 PCS"/>
    <s v=""/>
    <s v="USD"/>
    <n v="68829.89"/>
    <n v="2024"/>
    <s v="Table, kitchen or other household articles of iron or steel"/>
    <s v="Steel Products"/>
    <s v="Misc"/>
    <n v="366.20436507936512"/>
    <n v="0.36639926913502996"/>
  </r>
  <r>
    <x v="0"/>
    <d v="2024-01-17T00:00:00"/>
    <x v="0"/>
    <x v="0"/>
    <s v="STEEL BASKET SMALL (SY-845-3) (QTY: 280 PCS / USD: 1.0548PER PCS)"/>
    <n v="0"/>
    <n v="0"/>
    <n v="0"/>
    <n v="0"/>
    <n v="0"/>
    <n v="0"/>
    <n v="0"/>
    <n v="0"/>
    <n v="42"/>
    <s v="KGS"/>
    <n v="624.64166669999997"/>
    <n v="26234.95"/>
    <n v="7.4141444109999997"/>
    <n v="311.39406530000002"/>
    <n v="9612.5"/>
    <x v="36"/>
    <s v=""/>
    <s v="280 PCS"/>
    <s v=""/>
    <s v="USD"/>
    <n v="35847.449999999997"/>
    <n v="2024"/>
    <s v="Table, kitchen or other household articles of iron or steel"/>
    <s v="Steel Products"/>
    <s v="Misc"/>
    <n v="228.86904761904762"/>
    <n v="0.36640054583675591"/>
  </r>
  <r>
    <x v="0"/>
    <d v="2024-01-17T00:00:00"/>
    <x v="0"/>
    <x v="0"/>
    <s v="STEEL BASKET ROUND (SY-845-7) (QTY: 336 PCS / USD: 0.6329PER PCS)"/>
    <n v="0"/>
    <n v="0"/>
    <n v="0"/>
    <n v="0"/>
    <n v="0"/>
    <n v="0"/>
    <n v="0"/>
    <n v="0"/>
    <n v="36.4"/>
    <s v="KGS"/>
    <n v="518.94945050000001"/>
    <n v="18889.759999999998"/>
    <n v="6.1596373949999998"/>
    <n v="224.21080119999999"/>
    <n v="6921.3"/>
    <x v="69"/>
    <s v=""/>
    <s v="336 PCS"/>
    <s v=""/>
    <s v="USD"/>
    <n v="25811.059999999998"/>
    <n v="2024"/>
    <s v="Table, kitchen or other household articles of iron or steel"/>
    <s v="Steel Products"/>
    <s v="Misc"/>
    <n v="190.14560439560441"/>
    <n v="0.36640486697554658"/>
  </r>
  <r>
    <x v="0"/>
    <d v="2024-01-17T00:00:00"/>
    <x v="0"/>
    <x v="1"/>
    <s v="STEEL SCRUBBER 6PCS SET (OKS-4156) (QTY: 98880 NOS/ USD 0.239 PER NOS)"/>
    <n v="0"/>
    <n v="0"/>
    <n v="0"/>
    <n v="0"/>
    <n v="0"/>
    <n v="0"/>
    <n v="0"/>
    <n v="0"/>
    <n v="8825"/>
    <s v="KGS"/>
    <n v="235.68161359999999"/>
    <n v="2079890.24"/>
    <n v="2.7974078769999999"/>
    <n v="24687.124510000001"/>
    <n v="914319.7"/>
    <x v="19"/>
    <s v=""/>
    <s v="98880 NOS"/>
    <n v="0.23899999999999999"/>
    <s v="USD"/>
    <n v="2994209.94"/>
    <n v="2024"/>
    <s v="Steel Scrubbers"/>
    <s v="Steel Products"/>
    <s v="Scrubber"/>
    <n v="103.60563172804532"/>
    <n v="0.43959997619874402"/>
  </r>
  <r>
    <x v="0"/>
    <d v="2024-01-17T00:00:00"/>
    <x v="0"/>
    <x v="0"/>
    <s v="STEEL BASKET BIG (SY-845-4) (QTY: 224 PCS / USD: 1.1954 PER PCS)"/>
    <n v="0"/>
    <n v="0"/>
    <n v="0"/>
    <n v="0"/>
    <n v="0"/>
    <n v="0"/>
    <n v="0"/>
    <n v="0"/>
    <n v="40.6"/>
    <s v="KGS"/>
    <n v="585.85123150000004"/>
    <n v="23785.56"/>
    <n v="6.9537238160000001"/>
    <n v="282.32118689999999"/>
    <n v="8715"/>
    <x v="16"/>
    <s v=""/>
    <s v="224 PCS"/>
    <s v=""/>
    <s v="USD"/>
    <n v="32500.560000000001"/>
    <n v="2024"/>
    <s v="Table, kitchen or other household articles of iron or steel"/>
    <s v="Steel Products"/>
    <s v="Misc"/>
    <n v="214.65517241379308"/>
    <n v="0.36639877303708634"/>
  </r>
  <r>
    <x v="0"/>
    <d v="2024-01-12T00:00:00"/>
    <x v="0"/>
    <x v="0"/>
    <s v="STEEL HANGER WITH HOOK (SL-89) (QTY: 70056 PCS/ USD 7.45 PERPCS)"/>
    <n v="0"/>
    <n v="0"/>
    <n v="0"/>
    <n v="0"/>
    <n v="0"/>
    <n v="0"/>
    <n v="0"/>
    <n v="0"/>
    <n v="15568"/>
    <s v="KGS"/>
    <n v="402.65286609999998"/>
    <n v="6268499.8200000003"/>
    <n v="4.7792625060000002"/>
    <n v="74403.558690000005"/>
    <n v="2296778.4"/>
    <x v="4"/>
    <s v=""/>
    <s v="70056 PCS"/>
    <n v="7.45"/>
    <s v="USD"/>
    <n v="8565278.2200000007"/>
    <n v="2024"/>
    <s v="Table, kitchen or other household articles of iron or steel"/>
    <s v="Steel Products"/>
    <s v="Misc"/>
    <n v="147.53201438848922"/>
    <n v="0.3664000105211776"/>
  </r>
  <r>
    <x v="0"/>
    <d v="2024-01-09T00:00:00"/>
    <x v="0"/>
    <x v="0"/>
    <s v="HOUSEHOLD STEEL HOOK 3PCS SET (2628) (QTY: 167076 PKT/USD 0.38 PER PKT)"/>
    <n v="0"/>
    <n v="0"/>
    <n v="0"/>
    <n v="0"/>
    <n v="0"/>
    <n v="0"/>
    <n v="0"/>
    <n v="0"/>
    <n v="5662.02"/>
    <s v="KGS"/>
    <n v="953.80575480000005"/>
    <n v="5400467.2599999998"/>
    <n v="11.321136559999999"/>
    <n v="64100.501600000003"/>
    <n v="1978731.2"/>
    <x v="12"/>
    <s v=""/>
    <s v="167076 PKT"/>
    <n v="0.38"/>
    <s v="USD"/>
    <n v="7379198.46"/>
    <n v="2024"/>
    <s v="Table, kitchen or other household articles of iron or steel"/>
    <s v="Steel Products"/>
    <s v="Misc"/>
    <n v="349.47442785436994"/>
    <n v="0.36639999924747252"/>
  </r>
  <r>
    <x v="0"/>
    <d v="2024-01-08T00:00:00"/>
    <x v="0"/>
    <x v="1"/>
    <s v="8001-2 STEEL SCRUBBER 2 PCS SET (QTY- 168000 SETS/USD 0.151PER SETS)"/>
    <n v="0"/>
    <n v="0"/>
    <n v="0"/>
    <n v="0"/>
    <n v="0"/>
    <n v="0"/>
    <n v="0"/>
    <n v="0"/>
    <n v="4900"/>
    <s v="KGS"/>
    <n v="450.01878779999998"/>
    <n v="2205092.06"/>
    <n v="5.3414692910000001"/>
    <n v="26173.199530000002"/>
    <n v="969358.4"/>
    <x v="9"/>
    <s v=""/>
    <e v="#VALUE!"/>
    <n v="0.151"/>
    <s v="USD"/>
    <n v="3174450.46"/>
    <n v="2024"/>
    <s v="Steel Scrubbers"/>
    <s v="Steel Products"/>
    <s v="Scrubber"/>
    <n v="197.82824489795919"/>
    <n v="0.43959996844757582"/>
  </r>
  <r>
    <x v="0"/>
    <d v="2024-01-04T00:00:00"/>
    <x v="0"/>
    <x v="0"/>
    <s v="AM-430 STEEL SPRINKLER (QTY: 32208 PCS/USD 0.5816 PER PCS)"/>
    <n v="0"/>
    <n v="0"/>
    <n v="0"/>
    <n v="0"/>
    <n v="0"/>
    <n v="0"/>
    <n v="0"/>
    <n v="0"/>
    <n v="5904.8"/>
    <s v="KGS"/>
    <n v="281.31053209999999"/>
    <n v="1661082.43"/>
    <n v="3.3569275909999998"/>
    <n v="19821.98604"/>
    <n v="608620.6"/>
    <x v="55"/>
    <s v=""/>
    <s v="32208 PCS"/>
    <n v="0.58160000000000001"/>
    <s v="USD"/>
    <n v="2269703.0299999998"/>
    <n v="2024"/>
    <s v="Table, kitchen or other household articles of iron or steel"/>
    <s v="Steel Products"/>
    <s v="Misc"/>
    <n v="103.07217856658988"/>
    <n v="0.36639999858405581"/>
  </r>
  <r>
    <x v="0"/>
    <d v="2024-01-02T00:00:00"/>
    <x v="0"/>
    <x v="0"/>
    <s v="RYX-02-021A MILD STEEL MULTI FUNCTION CLOTH STAND (QTY :6480NUM/CNY 61.50 PER NUM)"/>
    <n v="0"/>
    <n v="0"/>
    <n v="0"/>
    <n v="0"/>
    <n v="0"/>
    <n v="0"/>
    <n v="0"/>
    <n v="0"/>
    <n v="23760"/>
    <s v="KGS"/>
    <n v="212.06653700000001"/>
    <n v="5038700.92"/>
    <n v="2.5306269339999998"/>
    <n v="60127.695939999998"/>
    <n v="1846180"/>
    <x v="52"/>
    <s v=""/>
    <e v="#VALUE!"/>
    <s v=""/>
    <s v="CNY"/>
    <n v="6884880.9199999999"/>
    <n v="2024"/>
    <s v="Table, kitchen or other household articles of iron or steel"/>
    <s v="Steel Products"/>
    <s v="Cloth Stand"/>
    <n v="77.70117845117845"/>
    <n v="0.36639999660864969"/>
  </r>
  <r>
    <x v="0"/>
    <d v="2023-12-30T00:00:00"/>
    <x v="0"/>
    <x v="0"/>
    <s v="MILD STEEL MULTI FUNCTION CLOTH STAND (RYX-02-026-3S) (QTY:848 NOS/ CNY: 82.00 PER NOS)"/>
    <n v="0"/>
    <n v="0"/>
    <n v="0"/>
    <n v="0"/>
    <n v="0"/>
    <n v="0"/>
    <n v="0"/>
    <n v="0"/>
    <n v="3307.2"/>
    <s v="KGS"/>
    <n v="272.85885339999999"/>
    <n v="902398.8"/>
    <n v="3.2560722360000001"/>
    <n v="10768.482099999999"/>
    <n v="330639"/>
    <x v="2"/>
    <n v="848"/>
    <s v="NOS"/>
    <n v="82"/>
    <s v="CNY"/>
    <n v="1233037.8"/>
    <n v="2023"/>
    <s v="Table, kitchen or other household articles of iron or steel"/>
    <s v="Steel Products"/>
    <s v="Cloth Stand"/>
    <n v="99.975507982583466"/>
    <n v="0.36640008829798976"/>
  </r>
  <r>
    <x v="0"/>
    <d v="2023-12-27T00:00:00"/>
    <x v="0"/>
    <x v="2"/>
    <s v="AN-01 NON STICK FRY PAN 16CM (QTY:10140 PCS/ USD 0.4718 PERPCS)"/>
    <n v="0"/>
    <n v="0"/>
    <n v="0"/>
    <n v="0"/>
    <n v="0"/>
    <n v="0"/>
    <n v="0"/>
    <n v="0"/>
    <n v="2298.4"/>
    <s v="KGS"/>
    <n v="185.02081010000001"/>
    <n v="425251.83"/>
    <n v="2.207885562"/>
    <n v="5074.6041770000002"/>
    <n v="155812.29999999999"/>
    <x v="93"/>
    <n v="10140"/>
    <s v="PCS"/>
    <n v="0.4718"/>
    <s v="USD"/>
    <n v="581064.13"/>
    <n v="2023"/>
    <s v="Scrubbers, scouring pads, and similar articles"/>
    <s v="Other"/>
    <s v="Misc"/>
    <n v="67.79163766098155"/>
    <n v="0.36640006934244113"/>
  </r>
  <r>
    <x v="0"/>
    <d v="2023-12-27T00:00:00"/>
    <x v="0"/>
    <x v="0"/>
    <s v="STAINLESS STEEL GRATER WITH HANDLE (KL324H-9S) (QTY: 59040 NOS /USD 0.624 PER NOS)"/>
    <n v="0"/>
    <n v="0"/>
    <n v="0"/>
    <n v="0"/>
    <n v="0"/>
    <n v="0"/>
    <n v="0"/>
    <n v="0"/>
    <n v="9512"/>
    <s v="KGS"/>
    <n v="330.35913479999999"/>
    <n v="3142376.09"/>
    <n v="3.9422331119999998"/>
    <n v="37498.521359999999"/>
    <n v="1151366.6000000001"/>
    <x v="60"/>
    <s v=""/>
    <s v="59040 NOS"/>
    <n v="0.624"/>
    <s v="USD"/>
    <n v="4293742.6899999995"/>
    <n v="2023"/>
    <s v="Table, kitchen or other household articles of iron or steel"/>
    <s v="Steel Products"/>
    <s v="Misc"/>
    <n v="121.04358704793945"/>
    <n v="0.36640000019857588"/>
  </r>
  <r>
    <x v="0"/>
    <d v="2023-12-27T00:00:00"/>
    <x v="0"/>
    <x v="2"/>
    <s v="AN-02 NON STICK SAUCE PAN 16CM (QTY:18630 PCS/ USD 0.5352 PER PCS)"/>
    <n v="0"/>
    <n v="0"/>
    <n v="0"/>
    <n v="0"/>
    <n v="0"/>
    <n v="0"/>
    <n v="0"/>
    <n v="0"/>
    <n v="4781.7"/>
    <s v="KGS"/>
    <n v="185.35201499999999"/>
    <n v="886297.73"/>
    <n v="2.2118378879999998"/>
    <n v="10576.345230000001"/>
    <n v="324739.5"/>
    <x v="94"/>
    <n v="18630"/>
    <s v="PCS"/>
    <n v="0.53520000000000001"/>
    <s v="USD"/>
    <n v="1211037.23"/>
    <n v="2023"/>
    <s v="Scrubbers, scouring pads, and similar articles"/>
    <s v="Other"/>
    <s v="Misc"/>
    <n v="67.912980739067692"/>
    <n v="0.36640001323257365"/>
  </r>
  <r>
    <x v="0"/>
    <d v="2023-12-23T00:00:00"/>
    <x v="0"/>
    <x v="0"/>
    <s v="STEEL RECTANGLE CONTAINER (6901) (QTY:27960 NOS/USD 0.90 PERNOS)"/>
    <n v="0"/>
    <n v="0"/>
    <n v="0"/>
    <n v="0"/>
    <n v="0"/>
    <n v="0"/>
    <n v="0"/>
    <n v="0"/>
    <n v="4543.5"/>
    <s v="KGS"/>
    <n v="472.73367230000002"/>
    <n v="2147865.44"/>
    <n v="5.641213273"/>
    <n v="25630.852510000001"/>
    <n v="786977.9"/>
    <x v="47"/>
    <n v="27960"/>
    <s v="NOS"/>
    <n v="0.9"/>
    <s v="USD"/>
    <n v="2934843.34"/>
    <n v="2023"/>
    <s v="Table, kitchen or other household articles of iron or steel"/>
    <s v="Steel Products"/>
    <s v="Misc"/>
    <n v="173.20961813579839"/>
    <n v="0.36640000129617062"/>
  </r>
  <r>
    <x v="0"/>
    <d v="2023-12-23T00:00:00"/>
    <x v="0"/>
    <x v="0"/>
    <s v="STEEL LUNCH BOX 3LAYER (8505) (QTY:11100 NOS/USD 3.30 PER NOS)"/>
    <n v="0"/>
    <n v="0"/>
    <n v="0"/>
    <n v="0"/>
    <n v="0"/>
    <n v="0"/>
    <n v="0"/>
    <n v="0"/>
    <n v="7215"/>
    <s v="KGS"/>
    <n v="433.33915730000001"/>
    <n v="3126542.02"/>
    <n v="5.1711116620000004"/>
    <n v="37309.570639999998"/>
    <n v="1145565"/>
    <x v="42"/>
    <n v="11100"/>
    <s v="NOS"/>
    <n v="3.3"/>
    <s v="USD"/>
    <n v="4272107.0199999996"/>
    <n v="2023"/>
    <s v="Table, kitchen or other household articles of iron or steel"/>
    <s v="Steel Products"/>
    <s v="Misc"/>
    <n v="158.77546777546777"/>
    <n v="0.36640000123842892"/>
  </r>
  <r>
    <x v="0"/>
    <d v="2023-12-23T00:00:00"/>
    <x v="0"/>
    <x v="0"/>
    <s v="STEEL LUNCH BOX SMALL (6587) (QTY:51000 NOS/USD 1.47 PER NOS)"/>
    <n v="0"/>
    <n v="0"/>
    <n v="0"/>
    <n v="0"/>
    <n v="0"/>
    <n v="0"/>
    <n v="0"/>
    <n v="0"/>
    <n v="10348.75"/>
    <s v="KGS"/>
    <n v="618.33946030000004"/>
    <n v="6399040.4900000002"/>
    <n v="7.37875251"/>
    <n v="76360.865040000004"/>
    <n v="2344608.4"/>
    <x v="40"/>
    <n v="51000"/>
    <s v="NOS"/>
    <n v="1.47"/>
    <s v="USD"/>
    <n v="8743648.8900000006"/>
    <n v="2023"/>
    <s v="Table, kitchen or other household articles of iron or steel"/>
    <s v="Steel Products"/>
    <s v="Misc"/>
    <n v="226.55957482787775"/>
    <n v="0.36639999444666738"/>
  </r>
  <r>
    <x v="0"/>
    <d v="2023-12-21T00:00:00"/>
    <x v="0"/>
    <x v="2"/>
    <s v="AN-01 NON STICK FRY PAN 16CM(QTY: 10110 PCS /USD 0.4705 PERPCS)"/>
    <n v="0"/>
    <n v="0"/>
    <n v="0"/>
    <n v="0"/>
    <n v="0"/>
    <n v="0"/>
    <n v="0"/>
    <n v="0"/>
    <n v="2291.6"/>
    <s v="KGS"/>
    <n v="184.38649849999999"/>
    <n v="422540.1"/>
    <n v="2.1872657000000002"/>
    <n v="5012.3380779999998"/>
    <n v="154818.70000000001"/>
    <x v="95"/>
    <s v=""/>
    <s v="10110 PCS"/>
    <n v="0.47049999999999997"/>
    <s v="USD"/>
    <n v="577358.80000000005"/>
    <n v="2023"/>
    <s v="Scrubbers, scouring pads, and similar articles"/>
    <s v="Other"/>
    <s v="Misc"/>
    <n v="67.559216268109623"/>
    <n v="0.36640001741846517"/>
  </r>
  <r>
    <x v="0"/>
    <d v="2023-12-21T00:00:00"/>
    <x v="0"/>
    <x v="0"/>
    <s v="AM-321 STEEL DRAINER(QTY:25200 PCS/USD 0.7359 PER PCS)"/>
    <n v="0"/>
    <n v="0"/>
    <n v="0"/>
    <n v="0"/>
    <n v="0"/>
    <n v="0"/>
    <n v="0"/>
    <n v="0"/>
    <n v="3465"/>
    <s v="KGS"/>
    <n v="475.41501879999998"/>
    <n v="1647313.04"/>
    <n v="5.6395613139999998"/>
    <n v="19541.079949999999"/>
    <n v="603575.5"/>
    <x v="45"/>
    <n v="25200"/>
    <s v="PCS"/>
    <n v="0.7359"/>
    <s v="USD"/>
    <n v="2250888.54"/>
    <n v="2023"/>
    <s v="Table, kitchen or other household articles of iron or steel"/>
    <s v="Steel Products"/>
    <s v="Misc"/>
    <n v="174.19206349206348"/>
    <n v="0.3664000013015134"/>
  </r>
  <r>
    <x v="0"/>
    <d v="2023-12-21T00:00:00"/>
    <x v="0"/>
    <x v="2"/>
    <s v="AN-02 NON STICK SAUCE PAN 16CM(QTY: 21870 PCS /USD 0.5337 PER PCS)"/>
    <n v="0"/>
    <n v="0"/>
    <n v="0"/>
    <n v="0"/>
    <n v="0"/>
    <n v="0"/>
    <n v="0"/>
    <n v="0"/>
    <n v="5613.3"/>
    <s v="KGS"/>
    <n v="184.7075285"/>
    <n v="1036818.77"/>
    <n v="2.1910738859999999"/>
    <n v="12299.15504"/>
    <n v="379890.5"/>
    <x v="96"/>
    <s v=""/>
    <s v="21870 PCS"/>
    <n v="0.53369999999999995"/>
    <s v="USD"/>
    <n v="1416709.27"/>
    <n v="2023"/>
    <s v="Scrubbers, scouring pads, and similar articles"/>
    <s v="Other"/>
    <s v="Misc"/>
    <n v="67.676856750930824"/>
    <n v="0.36640009902598503"/>
  </r>
  <r>
    <x v="0"/>
    <d v="2023-12-12T00:00:00"/>
    <x v="0"/>
    <x v="0"/>
    <s v="STAINLESS STEELSPORTS BOTTLE 1.45L (AM-398) (QTY: 1956 NOS/USD 1.610 PER NOS)"/>
    <n v="0"/>
    <n v="0"/>
    <n v="0"/>
    <n v="0"/>
    <n v="0"/>
    <n v="0"/>
    <n v="0"/>
    <n v="0"/>
    <n v="570.5"/>
    <s v="KGS"/>
    <n v="483.2544785"/>
    <n v="275696.68"/>
    <n v="5.7325560920000003"/>
    <n v="3270.4232499999998"/>
    <n v="101015.2"/>
    <x v="97"/>
    <s v=""/>
    <s v="1956 NOS"/>
    <n v="1.61"/>
    <s v="USD"/>
    <n v="376711.88"/>
    <n v="2023"/>
    <s v="Table, kitchen or other household articles of iron or steel"/>
    <s v="Steel Products"/>
    <s v="Misc"/>
    <n v="177.06432953549518"/>
    <n v="0.36639976948579867"/>
  </r>
  <r>
    <x v="0"/>
    <d v="2023-12-12T00:00:00"/>
    <x v="0"/>
    <x v="0"/>
    <s v="STAINLESS STEEL SPORTS BOTTLE 900ML (AM-324) (QTY: 11448 NOS/ USD 1.368 PER NOS)"/>
    <n v="0"/>
    <n v="0"/>
    <n v="0"/>
    <n v="0"/>
    <n v="0"/>
    <n v="0"/>
    <n v="0"/>
    <n v="0"/>
    <n v="2321.4"/>
    <s v="KGS"/>
    <n v="590.61226850000003"/>
    <n v="1371047.32"/>
    <n v="7.0060767310000003"/>
    <n v="16263.90652"/>
    <n v="502351.7"/>
    <x v="98"/>
    <s v=""/>
    <s v="11448 NOS"/>
    <n v="1.3680000000000001"/>
    <s v="USD"/>
    <n v="1873399.02"/>
    <n v="2023"/>
    <s v="Table, kitchen or other household articles of iron or steel"/>
    <s v="Steel Products"/>
    <s v="Misc"/>
    <n v="216.40031877315414"/>
    <n v="0.36639997224895199"/>
  </r>
  <r>
    <x v="0"/>
    <d v="2023-12-12T00:00:00"/>
    <x v="0"/>
    <x v="0"/>
    <s v="STAINLESS STEEL SPORTS BOTTLE 750ML S-308-C6 (NP-20) (QTY: 35424 NOS/ USD 0.976 PER NOS)"/>
    <n v="0"/>
    <n v="0"/>
    <n v="0"/>
    <n v="0"/>
    <n v="0"/>
    <n v="0"/>
    <n v="0"/>
    <n v="0"/>
    <n v="6199.2"/>
    <s v="KGS"/>
    <n v="488.25704450000001"/>
    <n v="3026803.07"/>
    <n v="5.7918985110000003"/>
    <n v="35905.13725"/>
    <n v="1109020.7"/>
    <x v="99"/>
    <s v=""/>
    <s v="35424 NOS"/>
    <n v="0.97599999999999998"/>
    <s v="USD"/>
    <n v="4135823.7699999996"/>
    <n v="2023"/>
    <s v="Table, kitchen or other household articles of iron or steel"/>
    <s v="Steel Products"/>
    <s v="Misc"/>
    <n v="178.89738998580461"/>
    <n v="0.36640001822120527"/>
  </r>
  <r>
    <x v="0"/>
    <d v="2023-12-12T00:00:00"/>
    <x v="0"/>
    <x v="0"/>
    <s v="STAINLESS STEELSPORTS BOTTLE 650ML S115 (NP-21) (QTY: 46320NOS/ USD 0.990 PER NOS)"/>
    <n v="0"/>
    <n v="0"/>
    <n v="0"/>
    <n v="0"/>
    <n v="0"/>
    <n v="0"/>
    <n v="0"/>
    <n v="0"/>
    <n v="7720"/>
    <s v="KGS"/>
    <n v="520.02384719999998"/>
    <n v="4014584.1"/>
    <n v="6.1687289099999996"/>
    <n v="47622.587189999998"/>
    <n v="1470943.6"/>
    <x v="100"/>
    <s v=""/>
    <s v="46320NOS"/>
    <n v="0.99"/>
    <s v="USD"/>
    <n v="5485527.7000000002"/>
    <n v="2023"/>
    <s v="Table, kitchen or other household articles of iron or steel"/>
    <s v="Steel Products"/>
    <s v="Misc"/>
    <n v="190.53673575129534"/>
    <n v="0.3663999964529327"/>
  </r>
  <r>
    <x v="0"/>
    <d v="2023-12-12T00:00:00"/>
    <x v="0"/>
    <x v="0"/>
    <s v="STAINLESS STEEL SPORTS BOTTLE 750ML SG-702 (SB-01) (QTY: 27408 NOS/USD 1.045 PER NOS)"/>
    <n v="0"/>
    <n v="0"/>
    <n v="0"/>
    <n v="0"/>
    <n v="0"/>
    <n v="0"/>
    <n v="0"/>
    <n v="0"/>
    <n v="4796.3999999999996"/>
    <s v="KGS"/>
    <n v="522.77533359999995"/>
    <n v="2507439.61"/>
    <n v="6.2013681329999999"/>
    <n v="29744.242109999999"/>
    <n v="918725.9"/>
    <x v="101"/>
    <s v=""/>
    <s v="27408 NOS"/>
    <n v="1.0449999999999999"/>
    <s v="USD"/>
    <n v="3426165.51"/>
    <n v="2023"/>
    <s v="Table, kitchen or other household articles of iron or steel"/>
    <s v="Steel Products"/>
    <s v="Misc"/>
    <n v="191.54488783254109"/>
    <n v="0.36640001072647971"/>
  </r>
  <r>
    <x v="0"/>
    <d v="2023-12-11T00:00:00"/>
    <x v="0"/>
    <x v="0"/>
    <s v="STEEL LUNCH BOX 2 LAYER (8504) (QTY: 22080 NOS/ USD 2.32 PERNOS)"/>
    <n v="0"/>
    <n v="0"/>
    <n v="0"/>
    <n v="0"/>
    <n v="0"/>
    <n v="0"/>
    <n v="0"/>
    <n v="0"/>
    <n v="10561.6"/>
    <s v="KGS"/>
    <n v="418.28790429999998"/>
    <n v="4417789.53"/>
    <n v="4.9618968480000003"/>
    <n v="52405.569750000002"/>
    <n v="1618678.1"/>
    <x v="46"/>
    <s v=""/>
    <s v="22080 NOS"/>
    <n v="2.3199999999999998"/>
    <s v="USD"/>
    <n v="6036467.6300000008"/>
    <n v="2023"/>
    <s v="Table, kitchen or other household articles of iron or steel"/>
    <s v="Steel Products"/>
    <s v="Misc"/>
    <n v="153.26068966823209"/>
    <n v="0.3664000036688031"/>
  </r>
  <r>
    <x v="0"/>
    <d v="2023-12-11T00:00:00"/>
    <x v="0"/>
    <x v="0"/>
    <s v="STEEL LUNCH BOX (6527) (QTY: 25680 NOS/ USD 1.86 PER NOS)"/>
    <n v="0"/>
    <n v="0"/>
    <n v="0"/>
    <n v="0"/>
    <n v="0"/>
    <n v="0"/>
    <n v="0"/>
    <n v="0"/>
    <n v="8945.2000000000007"/>
    <s v="KGS"/>
    <n v="460.50664599999999"/>
    <n v="4119324.05"/>
    <n v="5.4627122899999998"/>
    <n v="48865.053970000001"/>
    <n v="1509320.3"/>
    <x v="41"/>
    <s v=""/>
    <s v="25680 NOS"/>
    <n v="1.86"/>
    <s v="USD"/>
    <n v="5628644.3499999996"/>
    <n v="2023"/>
    <s v="Table, kitchen or other household articles of iron or steel"/>
    <s v="Steel Products"/>
    <s v="Misc"/>
    <n v="168.72963153423063"/>
    <n v="0.36639999225115588"/>
  </r>
  <r>
    <x v="0"/>
    <d v="2023-12-09T00:00:00"/>
    <x v="0"/>
    <x v="0"/>
    <s v="STAINLESS STEEL COLA BOTTLE 750ML SK750 (SL-01) (QTY: 7296 NOS/ USD 1.128 PER NOS)"/>
    <n v="0"/>
    <n v="0"/>
    <n v="0"/>
    <n v="0"/>
    <n v="0"/>
    <n v="0"/>
    <n v="0"/>
    <n v="0"/>
    <n v="1398.4"/>
    <s v="KGS"/>
    <n v="514.76123429999996"/>
    <n v="719842.11"/>
    <n v="6.1063017110000004"/>
    <n v="8539.0523130000001"/>
    <n v="263750.09999999998"/>
    <x v="102"/>
    <s v=""/>
    <s v="7296 NOS"/>
    <n v="1.1279999999999999"/>
    <s v="USD"/>
    <n v="983592.21"/>
    <n v="2023"/>
    <s v="Table, kitchen or other household articles of iron or steel"/>
    <s v="Steel Products"/>
    <s v="Misc"/>
    <n v="188.60848112128144"/>
    <n v="0.36639993178504099"/>
  </r>
  <r>
    <x v="0"/>
    <d v="2023-12-09T00:00:00"/>
    <x v="0"/>
    <x v="0"/>
    <s v="STAINLESS STEEL SPORTS BOTTLE 750ML SG-702 (SB-01) (QTY: 17256 NOS/ USD 1.045 PER NOS)"/>
    <n v="0"/>
    <n v="0"/>
    <n v="0"/>
    <n v="0"/>
    <n v="0"/>
    <n v="0"/>
    <n v="0"/>
    <n v="0"/>
    <n v="2876"/>
    <s v="KGS"/>
    <n v="548.41679420000003"/>
    <n v="1577246.7"/>
    <n v="6.5055372970000001"/>
    <n v="18709.92527"/>
    <n v="577903.1"/>
    <x v="101"/>
    <s v=""/>
    <s v="17256 NOS"/>
    <n v="1.0449999999999999"/>
    <s v="USD"/>
    <n v="2155149.7999999998"/>
    <n v="2023"/>
    <s v="Table, kitchen or other household articles of iron or steel"/>
    <s v="Steel Products"/>
    <s v="Misc"/>
    <n v="200.93988178025035"/>
    <n v="0.36639994238060541"/>
  </r>
  <r>
    <x v="0"/>
    <d v="2023-12-09T00:00:00"/>
    <x v="0"/>
    <x v="0"/>
    <s v="STAINLESS STEELSPORTS BOTTLE 650ML S115 (NP-21) (QTY: 18864NOS/ USD 0.990 PER NOS)"/>
    <n v="0"/>
    <n v="0"/>
    <n v="0"/>
    <n v="0"/>
    <n v="0"/>
    <n v="0"/>
    <n v="0"/>
    <n v="0"/>
    <n v="3144"/>
    <s v="KGS"/>
    <n v="519.55275129999995"/>
    <n v="1633473.85"/>
    <n v="6.1631405839999998"/>
    <n v="19376.914000000001"/>
    <n v="598504.9"/>
    <x v="100"/>
    <s v=""/>
    <s v="18864NOS"/>
    <n v="0.99"/>
    <s v="USD"/>
    <n v="2231978.75"/>
    <n v="2023"/>
    <s v="Table, kitchen or other household articles of iron or steel"/>
    <s v="Steel Products"/>
    <s v="Misc"/>
    <n v="190.36415394402036"/>
    <n v="0.36640004980795987"/>
  </r>
  <r>
    <x v="0"/>
    <d v="2023-12-07T00:00:00"/>
    <x v="0"/>
    <x v="0"/>
    <s v="STAINLESS STEELSPORTS BOTTLE 650ML S115 (NP-21) (QTY: 14136NOS/ 0.990 NOS)"/>
    <n v="0"/>
    <n v="0"/>
    <n v="0"/>
    <n v="0"/>
    <n v="0"/>
    <n v="0"/>
    <n v="0"/>
    <n v="0"/>
    <n v="2356"/>
    <s v="KGS"/>
    <n v="519.52578519999997"/>
    <n v="1224002.75"/>
    <n v="6.1774766379999999"/>
    <n v="14554.134959999999"/>
    <n v="448474.6"/>
    <x v="100"/>
    <s v=""/>
    <s v="14136NOS"/>
    <s v=""/>
    <s v=""/>
    <n v="1672477.35"/>
    <n v="2023"/>
    <s v="Table, kitchen or other household articles of iron or steel"/>
    <s v="Steel Products"/>
    <s v="Misc"/>
    <n v="190.35424448217316"/>
    <n v="0.36639999379086363"/>
  </r>
  <r>
    <x v="0"/>
    <d v="2023-12-07T00:00:00"/>
    <x v="0"/>
    <x v="0"/>
    <s v="STAINLESS STEEL SPORTS BOTTLE 750ML S-308-C6 (NP-20) (QTY: 8808 NOS/ USD 0.976 PER NOS)"/>
    <n v="0"/>
    <n v="0"/>
    <n v="0"/>
    <n v="0"/>
    <n v="0"/>
    <n v="0"/>
    <n v="0"/>
    <n v="0"/>
    <n v="1468"/>
    <s v="KGS"/>
    <n v="512.17903950000004"/>
    <n v="751878.83"/>
    <n v="6.0901193759999996"/>
    <n v="8940.2952440000008"/>
    <n v="275488.5"/>
    <x v="99"/>
    <s v=""/>
    <s v="8808 NOS"/>
    <n v="0.97599999999999998"/>
    <s v="USD"/>
    <n v="1027367.33"/>
    <n v="2023"/>
    <s v="Table, kitchen or other household articles of iron or steel"/>
    <s v="Steel Products"/>
    <s v="Misc"/>
    <n v="187.66246594005449"/>
    <n v="0.36640012859518867"/>
  </r>
  <r>
    <x v="0"/>
    <d v="2023-12-07T00:00:00"/>
    <x v="0"/>
    <x v="0"/>
    <s v="SS OIL POT 600ML (KWP-600B) (QTY: 39060 PCS/ USD 1.18 PER PCS)"/>
    <n v="0"/>
    <n v="0"/>
    <n v="0"/>
    <n v="0"/>
    <n v="0"/>
    <n v="0"/>
    <n v="0"/>
    <n v="0"/>
    <n v="6850"/>
    <s v="KGS"/>
    <n v="575.56617659999995"/>
    <n v="3942628.31"/>
    <n v="6.8438308760000002"/>
    <n v="46880.241499999996"/>
    <n v="1444579.1"/>
    <x v="103"/>
    <s v=""/>
    <s v="39060 PCS"/>
    <n v="1.18"/>
    <s v="USD"/>
    <n v="5387207.4100000001"/>
    <n v="2023"/>
    <s v="Table, kitchen or other household articles of iron or steel"/>
    <s v="Other"/>
    <s v="Misc"/>
    <n v="210.88745985401462"/>
    <n v="0.36640002212128386"/>
  </r>
  <r>
    <x v="0"/>
    <d v="2023-12-07T00:00:00"/>
    <x v="0"/>
    <x v="0"/>
    <s v="3888-HOUSEHOLD STEEL HOOK 3PCS SET (QTY:208512 PCS / USD 0.287 PER PCS)"/>
    <n v="0"/>
    <n v="0"/>
    <n v="0"/>
    <n v="0"/>
    <n v="0"/>
    <n v="0"/>
    <n v="0"/>
    <n v="0"/>
    <n v="6964.8"/>
    <s v="KGS"/>
    <n v="732.11720509999998"/>
    <n v="5099049.91"/>
    <n v="8.7053175399999994"/>
    <n v="60630.795599999998"/>
    <n v="1868291.9"/>
    <x v="104"/>
    <n v="208512"/>
    <s v="PCS"/>
    <n v="0.28699999999999998"/>
    <s v="USD"/>
    <n v="6967341.8100000005"/>
    <n v="2023"/>
    <s v="Table, kitchen or other household articles of iron or steel"/>
    <s v="Steel Products"/>
    <s v="Misc"/>
    <n v="268.24774580748908"/>
    <n v="0.36640000254478777"/>
  </r>
  <r>
    <x v="0"/>
    <d v="2023-12-07T00:00:00"/>
    <x v="0"/>
    <x v="0"/>
    <s v="STAINLESS STEEL SPORTS BOTTLE 750ML #SG210 (AM-457) (QTY: 486 NOS/ USD 1.0247 PER NOS)"/>
    <n v="0"/>
    <n v="0"/>
    <n v="0"/>
    <n v="0"/>
    <n v="0"/>
    <n v="0"/>
    <n v="0"/>
    <n v="0"/>
    <n v="75.599999999999994"/>
    <s v="KGS"/>
    <n v="576.14021160000004"/>
    <n v="43556.2"/>
    <n v="6.8506565000000004"/>
    <n v="517.90963139999997"/>
    <n v="15958.9"/>
    <x v="105"/>
    <s v=""/>
    <s v="486 NOS"/>
    <n v="1.0246999999999999"/>
    <s v="USD"/>
    <n v="59515.1"/>
    <n v="2023"/>
    <s v="Table, kitchen or other household articles of iron or steel"/>
    <s v="Steel Products"/>
    <s v="Misc"/>
    <n v="211.09656084656086"/>
    <n v="0.36639789513318427"/>
  </r>
  <r>
    <x v="0"/>
    <d v="2023-12-07T00:00:00"/>
    <x v="0"/>
    <x v="0"/>
    <s v="STAINLESS STEELSPORTS BOTTLE 1.45L (AM-398) (QTY: 10164 NOS/USD 1.610 PER NOS)"/>
    <n v="0"/>
    <n v="0"/>
    <n v="0"/>
    <n v="0"/>
    <n v="0"/>
    <n v="0"/>
    <n v="0"/>
    <n v="0"/>
    <n v="2879.8"/>
    <s v="KGS"/>
    <n v="496.9913952"/>
    <n v="1431235.82"/>
    <n v="5.909529075"/>
    <n v="17018.261829999999"/>
    <n v="524404.80000000005"/>
    <x v="97"/>
    <s v=""/>
    <s v="10164 NOS"/>
    <n v="1.61"/>
    <s v="USD"/>
    <n v="1955640.62"/>
    <n v="2023"/>
    <s v="Table, kitchen or other household articles of iron or steel"/>
    <s v="Steel Products"/>
    <s v="Misc"/>
    <n v="182.09764566983819"/>
    <n v="0.36639999689219632"/>
  </r>
  <r>
    <x v="0"/>
    <d v="2023-12-07T00:00:00"/>
    <x v="0"/>
    <x v="0"/>
    <s v="NP-55 STEEL TEA STRAINER (QTY:150000 PCS/USD 0.2768 PER PCS)"/>
    <n v="0"/>
    <n v="0"/>
    <n v="0"/>
    <n v="0"/>
    <n v="0"/>
    <n v="0"/>
    <n v="0"/>
    <n v="0"/>
    <n v="6875"/>
    <s v="KGS"/>
    <n v="531.03786179999997"/>
    <n v="3650885.3"/>
    <n v="6.3143622089999996"/>
    <n v="43411.240189999997"/>
    <n v="1337684.3999999999"/>
    <x v="13"/>
    <n v="150000"/>
    <s v="PCS"/>
    <n v="0.27679999999999999"/>
    <s v="USD"/>
    <n v="4988569.6999999993"/>
    <n v="2023"/>
    <s v="Table, kitchen or other household articles of iron or steel"/>
    <s v="Steel Products"/>
    <s v="Misc"/>
    <n v="194.57227636363635"/>
    <n v="0.36640000714347282"/>
  </r>
  <r>
    <x v="0"/>
    <d v="2023-12-06T00:00:00"/>
    <x v="0"/>
    <x v="0"/>
    <s v="STAINLESS STEELSPORTS BOTTLE 1.45L (AM-398) (QTY: 5868 PER NOS/ USD 1.610 PER NOS)"/>
    <n v="0"/>
    <n v="0"/>
    <n v="0"/>
    <n v="0"/>
    <n v="0"/>
    <n v="0"/>
    <n v="0"/>
    <n v="0"/>
    <n v="1662.6"/>
    <s v="KGS"/>
    <n v="495.9202995"/>
    <n v="824517.09"/>
    <n v="5.8967930979999998"/>
    <n v="9804.0082050000001"/>
    <n v="302103"/>
    <x v="97"/>
    <s v=""/>
    <s v="5868 PER NOS"/>
    <s v=""/>
    <s v="USD"/>
    <n v="1126620.0899999999"/>
    <n v="2023"/>
    <s v="Table, kitchen or other household articles of iron or steel"/>
    <s v="Steel Products"/>
    <s v="Misc"/>
    <n v="181.70516059184411"/>
    <n v="0.36639992507614366"/>
  </r>
  <r>
    <x v="0"/>
    <d v="2023-12-06T00:00:00"/>
    <x v="0"/>
    <x v="0"/>
    <s v="STAINLESS STEEL SPORTS BOTTLE 750ML SG-702 (SB-01) (QTY: 46632 NOS/USD 1.045 PER NOS)"/>
    <n v="0"/>
    <n v="0"/>
    <n v="0"/>
    <n v="0"/>
    <n v="0"/>
    <n v="0"/>
    <n v="0"/>
    <n v="0"/>
    <n v="7772"/>
    <s v="KGS"/>
    <n v="546.40361040000005"/>
    <n v="4246648.8600000003"/>
    <n v="6.4970702779999998"/>
    <n v="50495.230199999998"/>
    <n v="1555972.2"/>
    <x v="101"/>
    <s v=""/>
    <s v="46632 NOS"/>
    <n v="1.0449999999999999"/>
    <s v="USD"/>
    <n v="5802621.0600000005"/>
    <n v="2023"/>
    <s v="Table, kitchen or other household articles of iron or steel"/>
    <s v="Steel Products"/>
    <s v="Misc"/>
    <n v="200.20229027277406"/>
    <n v="0.36640001358624219"/>
  </r>
  <r>
    <x v="0"/>
    <d v="2023-12-06T00:00:00"/>
    <x v="0"/>
    <x v="0"/>
    <s v="STAINLESS STEEL SPORTS BOTTLE 750ML SG-702 (SB-01) (QTY: 1944 NOS/ USD 1.045 PER NOS)"/>
    <n v="0"/>
    <n v="0"/>
    <n v="0"/>
    <n v="0"/>
    <n v="0"/>
    <n v="0"/>
    <n v="0"/>
    <n v="0"/>
    <n v="340.2"/>
    <s v="KGS"/>
    <n v="525.1708701"/>
    <n v="178663.13"/>
    <n v="6.2446001200000003"/>
    <n v="2124.412961"/>
    <n v="65462.2"/>
    <x v="101"/>
    <s v=""/>
    <s v="1944 NOS"/>
    <n v="1.0449999999999999"/>
    <s v="USD"/>
    <n v="244125.33000000002"/>
    <n v="2023"/>
    <s v="Table, kitchen or other household articles of iron or steel"/>
    <s v="Steel Products"/>
    <s v="Misc"/>
    <n v="192.42269253380366"/>
    <n v="0.36640016325696295"/>
  </r>
  <r>
    <x v="0"/>
    <d v="2023-12-06T00:00:00"/>
    <x v="0"/>
    <x v="0"/>
    <s v="STAINLESS STEEL SPORTS BOTTLE 750ML SG-702 (SB-01) (QTY: 47160 NOS /USD 1.045 PER NOS)"/>
    <n v="0"/>
    <n v="0"/>
    <n v="0"/>
    <n v="0"/>
    <n v="0"/>
    <n v="0"/>
    <n v="0"/>
    <n v="0"/>
    <n v="7860"/>
    <s v="KGS"/>
    <n v="546.30920360000005"/>
    <n v="4293990.34"/>
    <n v="6.4959477239999996"/>
    <n v="51058.149109999998"/>
    <n v="1573318.1"/>
    <x v="101"/>
    <s v=""/>
    <s v="47160 NOS"/>
    <n v="1.0449999999999999"/>
    <s v="USD"/>
    <n v="5867308.4399999995"/>
    <n v="2023"/>
    <s v="Table, kitchen or other household articles of iron or steel"/>
    <s v="Steel Products"/>
    <s v="Misc"/>
    <n v="200.16769720101783"/>
    <n v="0.36640000918120375"/>
  </r>
  <r>
    <x v="0"/>
    <d v="2023-12-06T00:00:00"/>
    <x v="0"/>
    <x v="0"/>
    <s v="STAINLESS STEEL SPORTS BOTTLE 750ML #SG707 (AM-459) (QTY: 2250 NOS/ USD 1.066 PER NOS)"/>
    <n v="0"/>
    <n v="0"/>
    <n v="0"/>
    <n v="0"/>
    <n v="0"/>
    <n v="0"/>
    <n v="0"/>
    <n v="0"/>
    <n v="375"/>
    <s v="KGS"/>
    <n v="558.20295999999996"/>
    <n v="209326.11"/>
    <n v="6.6373717000000001"/>
    <n v="2489.0143880000001"/>
    <n v="76697"/>
    <x v="106"/>
    <s v=""/>
    <s v="2250 NOS"/>
    <n v="1.0660000000000001"/>
    <s v="USD"/>
    <n v="286023.11"/>
    <n v="2023"/>
    <s v="Table, kitchen or other household articles of iron or steel"/>
    <s v="Steel Products"/>
    <s v="Misc"/>
    <n v="204.52533333333332"/>
    <n v="0.3663995857946245"/>
  </r>
  <r>
    <x v="0"/>
    <d v="2023-12-06T00:00:00"/>
    <x v="0"/>
    <x v="0"/>
    <s v="STAINLESS STEELSPORTS BOTTLE 650ML S115 (NP-21) (QTY: 43464NOS/USD 0.99 PER NOS)"/>
    <n v="0"/>
    <n v="0"/>
    <n v="0"/>
    <n v="0"/>
    <n v="0"/>
    <n v="0"/>
    <n v="0"/>
    <n v="0"/>
    <n v="7244"/>
    <s v="KGS"/>
    <n v="518.70499029999996"/>
    <n v="3757498.95"/>
    <n v="6.1677168890000003"/>
    <n v="44678.941140000003"/>
    <n v="1376747.7"/>
    <x v="100"/>
    <s v=""/>
    <s v="43464NOS"/>
    <n v="0.99"/>
    <s v="USD"/>
    <n v="5134246.6500000004"/>
    <n v="2023"/>
    <s v="Table, kitchen or other household articles of iron or steel"/>
    <s v="Steel Products"/>
    <s v="Misc"/>
    <n v="190.05352015461071"/>
    <n v="0.36640002254691245"/>
  </r>
  <r>
    <x v="0"/>
    <d v="2023-12-06T00:00:00"/>
    <x v="0"/>
    <x v="0"/>
    <s v="STAINLESS STEELSPORTS BOTTLE 1.45L (AM-398) (QTY: 22452 NOS/USD 1.610 PER NOS)"/>
    <n v="0"/>
    <n v="0"/>
    <n v="0"/>
    <n v="0"/>
    <n v="0"/>
    <n v="0"/>
    <n v="0"/>
    <n v="0"/>
    <n v="6361.4"/>
    <s v="KGS"/>
    <n v="499.74741719999997"/>
    <n v="3179093.22"/>
    <n v="5.9422998480000002"/>
    <n v="37801.346250000002"/>
    <n v="1164819.8"/>
    <x v="97"/>
    <s v=""/>
    <s v="22452 NOS"/>
    <n v="1.61"/>
    <s v="USD"/>
    <n v="4343913.0200000005"/>
    <n v="2023"/>
    <s v="Table, kitchen or other household articles of iron or steel"/>
    <s v="Steel Products"/>
    <s v="Misc"/>
    <n v="183.1074606218757"/>
    <n v="0.36640001390081917"/>
  </r>
  <r>
    <x v="0"/>
    <d v="2023-12-06T00:00:00"/>
    <x v="0"/>
    <x v="0"/>
    <s v="STAINLESS STEEL SPORTS BOTTLE 900ML (AM-324) (QTY: 23868 NOS/ USD 1.368 PER NOS)"/>
    <n v="0"/>
    <n v="0"/>
    <n v="0"/>
    <n v="0"/>
    <n v="0"/>
    <n v="0"/>
    <n v="0"/>
    <n v="0"/>
    <n v="4508.3999999999996"/>
    <s v="KGS"/>
    <n v="632.06727000000001"/>
    <n v="2849612.08"/>
    <n v="7.5156631389999999"/>
    <n v="33883.615700000002"/>
    <n v="1044097.8"/>
    <x v="98"/>
    <s v=""/>
    <s v="23868 NOS"/>
    <n v="1.3680000000000001"/>
    <s v="USD"/>
    <n v="3893709.88"/>
    <n v="2023"/>
    <s v="Table, kitchen or other household articles of iron or steel"/>
    <s v="Steel Products"/>
    <s v="Misc"/>
    <n v="231.58943305829121"/>
    <n v="0.3663999767996492"/>
  </r>
  <r>
    <x v="0"/>
    <d v="2023-12-05T00:00:00"/>
    <x v="0"/>
    <x v="0"/>
    <s v="STEEL LUNCH BOX (6527) (QTY: 25680 NOS/ USD 1.86 PER NOS)"/>
    <n v="0"/>
    <n v="0"/>
    <n v="0"/>
    <n v="0"/>
    <n v="0"/>
    <n v="0"/>
    <n v="0"/>
    <n v="0"/>
    <n v="8945.2000000000007"/>
    <s v="KGS"/>
    <n v="461.66281579999998"/>
    <n v="4129666.22"/>
    <n v="5.4894508420000001"/>
    <n v="49104.235670000002"/>
    <n v="1513109.6"/>
    <x v="41"/>
    <s v=""/>
    <s v="25680 NOS"/>
    <n v="1.86"/>
    <s v="USD"/>
    <n v="5642775.8200000003"/>
    <n v="2023"/>
    <s v="Table, kitchen or other household articles of iron or steel"/>
    <s v="Steel Products"/>
    <s v="Misc"/>
    <n v="169.15324419800564"/>
    <n v="0.36639997505657979"/>
  </r>
  <r>
    <x v="0"/>
    <d v="2023-12-05T00:00:00"/>
    <x v="0"/>
    <x v="0"/>
    <s v="STEEL LUNCH BOX SMALL (6587) (QTY: 51000 NOS/ USD 1.47 PER NOS)"/>
    <n v="0"/>
    <n v="0"/>
    <n v="0"/>
    <n v="0"/>
    <n v="0"/>
    <n v="0"/>
    <n v="0"/>
    <n v="0"/>
    <n v="10348.75"/>
    <s v="KGS"/>
    <n v="626.33486170000003"/>
    <n v="6481782.9000000004"/>
    <n v="7.4475013280000004"/>
    <n v="77072.329370000007"/>
    <n v="2374925.2999999998"/>
    <x v="40"/>
    <s v=""/>
    <s v="51000 NOS"/>
    <n v="1.47"/>
    <s v="USD"/>
    <n v="8856708.1999999993"/>
    <n v="2023"/>
    <s v="Table, kitchen or other household articles of iron or steel"/>
    <s v="Steel Products"/>
    <s v="Misc"/>
    <n v="229.48909771711558"/>
    <n v="0.36640000701041681"/>
  </r>
  <r>
    <x v="0"/>
    <d v="2023-12-05T00:00:00"/>
    <x v="0"/>
    <x v="0"/>
    <s v="STEEL LUNCH BOX 3LAYER (8505) (QTY: 11100 NOS/ USD 3.30 PERNOS)"/>
    <n v="0"/>
    <n v="0"/>
    <n v="0"/>
    <n v="0"/>
    <n v="0"/>
    <n v="0"/>
    <n v="0"/>
    <n v="0"/>
    <n v="7215"/>
    <s v="KGS"/>
    <n v="438.94242409999998"/>
    <n v="3166969.59"/>
    <n v="5.2192916069999997"/>
    <n v="37657.18894"/>
    <n v="1160377.7"/>
    <x v="42"/>
    <s v=""/>
    <s v="11100 NOS"/>
    <n v="3.3"/>
    <s v="USD"/>
    <n v="4327347.29"/>
    <n v="2023"/>
    <s v="Table, kitchen or other household articles of iron or steel"/>
    <s v="Steel Products"/>
    <s v="Misc"/>
    <n v="160.82851004851005"/>
    <n v="0.36640001333261935"/>
  </r>
  <r>
    <x v="0"/>
    <d v="2023-12-05T00:00:00"/>
    <x v="0"/>
    <x v="0"/>
    <s v="STEEL RECTANGLE CONTAINER (6901) (QTY: 5760 NOS/ USD 0.90 PER NOS)"/>
    <n v="0"/>
    <n v="0"/>
    <n v="0"/>
    <n v="0"/>
    <n v="0"/>
    <n v="0"/>
    <n v="0"/>
    <n v="0"/>
    <n v="936"/>
    <s v="KGS"/>
    <n v="478.84632479999999"/>
    <n v="448200.16"/>
    <n v="5.6937731840000003"/>
    <n v="5329.3716999999997"/>
    <n v="164220.5"/>
    <x v="47"/>
    <s v=""/>
    <s v="5760 NOS"/>
    <n v="0.9"/>
    <s v="USD"/>
    <n v="612420.65999999992"/>
    <n v="2023"/>
    <s v="Table, kitchen or other household articles of iron or steel"/>
    <s v="Steel Products"/>
    <s v="Misc"/>
    <n v="175.44925213675214"/>
    <n v="0.36639991382421644"/>
  </r>
  <r>
    <x v="0"/>
    <d v="2023-12-05T00:00:00"/>
    <x v="0"/>
    <x v="0"/>
    <s v="STEEL RECTANGLE CONTAINER BIG (6578) (QTY: 8700 NOS/ USD 1.61 PER NOS)"/>
    <n v="0"/>
    <n v="0"/>
    <n v="0"/>
    <n v="0"/>
    <n v="0"/>
    <n v="0"/>
    <n v="0"/>
    <n v="0"/>
    <n v="2573.75"/>
    <s v="KGS"/>
    <n v="470.52834189999999"/>
    <n v="1211022.32"/>
    <n v="5.594867324"/>
    <n v="14399.789769999999"/>
    <n v="443718.6"/>
    <x v="43"/>
    <s v=""/>
    <s v="8700 NOS"/>
    <n v="1.61"/>
    <s v="USD"/>
    <n v="1654740.92"/>
    <n v="2023"/>
    <s v="Table, kitchen or other household articles of iron or steel"/>
    <s v="Steel Products"/>
    <s v="Misc"/>
    <n v="172.40159300631373"/>
    <n v="0.36640001812683348"/>
  </r>
  <r>
    <x v="0"/>
    <d v="2023-12-05T00:00:00"/>
    <x v="0"/>
    <x v="0"/>
    <s v="STAINLESS STEEL SPORTS BOTTLE (KWB-600F) (QTY: 50400 PCS/ USD 0.88 PER PCS)"/>
    <n v="0"/>
    <n v="0"/>
    <n v="0"/>
    <n v="0"/>
    <n v="0"/>
    <n v="0"/>
    <n v="0"/>
    <n v="0"/>
    <n v="7680"/>
    <s v="KGS"/>
    <n v="494.31838540000001"/>
    <n v="3796365.2"/>
    <n v="5.8777453680000002"/>
    <n v="45141.084419999999"/>
    <n v="1390988.2"/>
    <x v="107"/>
    <s v=""/>
    <s v="50400 PCS"/>
    <n v="0.88"/>
    <s v="USD"/>
    <n v="5187353.4000000004"/>
    <n v="2023"/>
    <s v="Table, kitchen or other household articles of iron or steel"/>
    <s v="Steel Products"/>
    <s v="Misc"/>
    <n v="181.11825520833332"/>
    <n v="0.36639999755555652"/>
  </r>
  <r>
    <x v="0"/>
    <d v="2023-12-05T00:00:00"/>
    <x v="0"/>
    <x v="0"/>
    <s v="STAINLESS STEEL SPORTS BOTTLE (KWB-600F) (QTY: 50148 PCS/ USD 0.88 PER PCS)"/>
    <n v="0"/>
    <n v="0"/>
    <n v="0"/>
    <n v="0"/>
    <n v="0"/>
    <n v="0"/>
    <n v="0"/>
    <n v="0"/>
    <n v="7600"/>
    <s v="KGS"/>
    <n v="497.0673013"/>
    <n v="3777711.49"/>
    <n v="5.9104316450000001"/>
    <n v="44919.280500000001"/>
    <n v="1384153.5"/>
    <x v="107"/>
    <s v=""/>
    <s v="50148 PCS"/>
    <n v="0.88"/>
    <s v="USD"/>
    <n v="5161864.99"/>
    <n v="2023"/>
    <s v="Table, kitchen or other household articles of iron or steel"/>
    <s v="Steel Products"/>
    <s v="Misc"/>
    <n v="182.12546052631578"/>
    <n v="0.36640000266404671"/>
  </r>
  <r>
    <x v="0"/>
    <d v="2023-12-01T00:00:00"/>
    <x v="0"/>
    <x v="0"/>
    <s v="AM-515 STEEL LUNCH BOX MEDIUM (QTY:360 PCS/USD 2.206 PER PCS)"/>
    <n v="0"/>
    <n v="0"/>
    <n v="0"/>
    <n v="0"/>
    <n v="0"/>
    <n v="0"/>
    <n v="0"/>
    <n v="0"/>
    <n v="91.4"/>
    <s v="KGS"/>
    <n v="766.76969369999995"/>
    <n v="70082.75"/>
    <n v="9.1173566430000008"/>
    <n v="833.32639710000001"/>
    <n v="25678.400000000001"/>
    <x v="108"/>
    <n v="360"/>
    <s v="PCS"/>
    <n v="2.206"/>
    <s v="USD"/>
    <n v="95761.15"/>
    <n v="2023"/>
    <s v="Table, kitchen or other household articles of iron or steel"/>
    <s v="Steel Products"/>
    <s v="Misc"/>
    <n v="280.94529540481398"/>
    <n v="0.3664011472152563"/>
  </r>
  <r>
    <x v="0"/>
    <d v="2023-12-01T00:00:00"/>
    <x v="0"/>
    <x v="0"/>
    <s v="AM-514 STEEL LUNCH BOX SMALL (QTY:480 PCS/USD 1.698 PER PCS)"/>
    <n v="0"/>
    <n v="0"/>
    <n v="0"/>
    <n v="0"/>
    <n v="0"/>
    <n v="0"/>
    <n v="0"/>
    <n v="0"/>
    <n v="93.1"/>
    <s v="KGS"/>
    <n v="772.56036519999998"/>
    <n v="71925.37"/>
    <n v="9.1862112390000004"/>
    <n v="855.23626630000001"/>
    <n v="26353.5"/>
    <x v="109"/>
    <n v="480"/>
    <s v="PCS"/>
    <n v="1.698"/>
    <s v="USD"/>
    <n v="98278.87"/>
    <n v="2023"/>
    <s v="Table, kitchen or other household articles of iron or steel"/>
    <s v="Steel Products"/>
    <s v="Misc"/>
    <n v="283.06659505907629"/>
    <n v="0.36640061775142763"/>
  </r>
  <r>
    <x v="0"/>
    <d v="2023-11-30T00:00:00"/>
    <x v="0"/>
    <x v="0"/>
    <s v="STAINLESS STEEL SPORTS BOTTLE 650ML S115 (NP-21) (QTY: 42648NOS/ USD 0.99 PER NOS)"/>
    <n v="0"/>
    <n v="0"/>
    <n v="0"/>
    <n v="0"/>
    <n v="0"/>
    <n v="0"/>
    <n v="0"/>
    <n v="0"/>
    <n v="7108"/>
    <s v="KGS"/>
    <n v="521.1854108"/>
    <n v="3704585.9"/>
    <n v="6.1972105920000002"/>
    <n v="44049.77289"/>
    <n v="1357360.3"/>
    <x v="110"/>
    <s v=""/>
    <s v="42648NOS"/>
    <n v="0.99"/>
    <s v="USD"/>
    <n v="5061946.2"/>
    <n v="2023"/>
    <s v="Table, kitchen or other household articles of iron or steel"/>
    <s v="Steel Products"/>
    <s v="Misc"/>
    <n v="190.9623382104671"/>
    <n v="0.36640000708311288"/>
  </r>
  <r>
    <x v="0"/>
    <d v="2023-11-30T00:00:00"/>
    <x v="0"/>
    <x v="0"/>
    <s v="STEEL LUNCH BOX (6527) (QTY: 51360 NOS/ USD 1.86 PER NOS)"/>
    <n v="0"/>
    <n v="0"/>
    <n v="0"/>
    <n v="0"/>
    <n v="0"/>
    <n v="0"/>
    <n v="0"/>
    <n v="0"/>
    <n v="17890.400000000001"/>
    <s v="KGS"/>
    <n v="460.86628139999999"/>
    <n v="8245082.1200000001"/>
    <n v="5.4799795639999997"/>
    <n v="98039.026400000002"/>
    <n v="3020998"/>
    <x v="41"/>
    <s v=""/>
    <s v="51360 NOS"/>
    <n v="1.86"/>
    <s v="USD"/>
    <n v="11266080.120000001"/>
    <n v="2023"/>
    <s v="Table, kitchen or other household articles of iron or steel"/>
    <s v="Steel Products"/>
    <s v="Misc"/>
    <n v="168.86140052765728"/>
    <n v="0.36639998923382461"/>
  </r>
  <r>
    <x v="0"/>
    <d v="2023-11-30T00:00:00"/>
    <x v="0"/>
    <x v="0"/>
    <s v="STEEL LUNCH BOX 2 LAYER (8504) (QTY: 22080 NOS/ USD 2.320 PER NOS)"/>
    <n v="0"/>
    <n v="0"/>
    <n v="0"/>
    <n v="0"/>
    <n v="0"/>
    <n v="0"/>
    <n v="0"/>
    <n v="0"/>
    <n v="10561.6"/>
    <s v="KGS"/>
    <n v="418.61456879999997"/>
    <n v="4421239.63"/>
    <n v="4.9775810800000002"/>
    <n v="52571.220329999996"/>
    <n v="1619942.2"/>
    <x v="46"/>
    <s v=""/>
    <s v="22080 NOS"/>
    <n v="2.3199999999999998"/>
    <s v="USD"/>
    <n v="6041181.8300000001"/>
    <n v="2023"/>
    <s v="Table, kitchen or other household articles of iron or steel"/>
    <s v="Steel Products"/>
    <s v="Misc"/>
    <n v="153.38037797303437"/>
    <n v="0.36639999990228983"/>
  </r>
  <r>
    <x v="0"/>
    <d v="2023-11-29T00:00:00"/>
    <x v="0"/>
    <x v="0"/>
    <s v="STAINLESS STEEL SPORTS BOTTLE 750ML SG-702 (SB-01) (QTY: 31848 NOS/ USD 1.045 PER NOS)"/>
    <n v="0"/>
    <n v="0"/>
    <n v="0"/>
    <n v="0"/>
    <n v="0"/>
    <n v="0"/>
    <n v="0"/>
    <n v="0"/>
    <n v="5175.3"/>
    <s v="KGS"/>
    <n v="563.55026380000004"/>
    <n v="2916541.68"/>
    <n v="6.7009543850000002"/>
    <n v="34679.449229999998"/>
    <n v="1068620.8"/>
    <x v="101"/>
    <s v=""/>
    <s v="31848 NOS"/>
    <n v="1.0449999999999999"/>
    <s v="USD"/>
    <n v="3985162.4800000004"/>
    <n v="2023"/>
    <s v="Table, kitchen or other household articles of iron or steel"/>
    <s v="Steel Products"/>
    <s v="Misc"/>
    <n v="206.48480281336347"/>
    <n v="0.36639997546683439"/>
  </r>
  <r>
    <x v="0"/>
    <d v="2023-11-29T00:00:00"/>
    <x v="0"/>
    <x v="0"/>
    <s v="STAINLESS STEEL COLA BOTTLE 750ML SK750 (SL-01) (QTY: 33288NOS/ USD 1.128 PER NOS)"/>
    <n v="0"/>
    <n v="0"/>
    <n v="0"/>
    <n v="0"/>
    <n v="0"/>
    <n v="0"/>
    <n v="0"/>
    <n v="0"/>
    <n v="6657.6"/>
    <s v="KGS"/>
    <n v="494.69057770000001"/>
    <n v="3293451.99"/>
    <n v="5.8821709589999998"/>
    <n v="39161.141380000001"/>
    <n v="1206720.8"/>
    <x v="102"/>
    <s v=""/>
    <s v="33288NOS"/>
    <n v="1.1279999999999999"/>
    <s v="USD"/>
    <n v="4500172.79"/>
    <n v="2023"/>
    <s v="Table, kitchen or other household articles of iron or steel"/>
    <s v="Steel Products"/>
    <s v="Misc"/>
    <n v="181.25462629175678"/>
    <n v="0.36639999722601085"/>
  </r>
  <r>
    <x v="0"/>
    <d v="2023-11-29T00:00:00"/>
    <x v="0"/>
    <x v="0"/>
    <s v="STAINLESS STEEL SPORTS BOTTLE 750ML S-308-C6 (NP-20) (QTY: 6216 NOS/ USD 0.9760 PER NOS)"/>
    <n v="0"/>
    <n v="0"/>
    <n v="0"/>
    <n v="0"/>
    <n v="0"/>
    <n v="0"/>
    <n v="0"/>
    <n v="0"/>
    <n v="1036"/>
    <s v="KGS"/>
    <n v="514.06076250000001"/>
    <n v="532566.94999999995"/>
    <n v="6.1124942039999999"/>
    <n v="6332.543995"/>
    <n v="195132.5"/>
    <x v="99"/>
    <s v=""/>
    <s v="6216 NOS"/>
    <n v="0.97599999999999998"/>
    <s v="USD"/>
    <n v="727699.45"/>
    <n v="2023"/>
    <s v="Table, kitchen or other household articles of iron or steel"/>
    <s v="Steel Products"/>
    <s v="Misc"/>
    <n v="188.35183397683397"/>
    <n v="0.36639994276775911"/>
  </r>
  <r>
    <x v="0"/>
    <d v="2023-11-29T00:00:00"/>
    <x v="0"/>
    <x v="0"/>
    <s v="STAINLESS STEELSPORTS BOTTLE 650ML S115 (NP-21) (QTY: 56712NOS/ USD 0.990 PER NOS)"/>
    <n v="0"/>
    <n v="0"/>
    <n v="0"/>
    <n v="0"/>
    <n v="0"/>
    <n v="0"/>
    <n v="0"/>
    <n v="0"/>
    <n v="9452"/>
    <s v="KGS"/>
    <n v="520.54250000000002"/>
    <n v="4920167.71"/>
    <n v="6.1895659930000004"/>
    <n v="58503.777759999997"/>
    <n v="1802749.5"/>
    <x v="100"/>
    <s v=""/>
    <s v="56712NOS"/>
    <n v="0.99"/>
    <s v="USD"/>
    <n v="6722917.21"/>
    <n v="2023"/>
    <s v="Table, kitchen or other household articles of iron or steel"/>
    <s v="Steel Products"/>
    <s v="Misc"/>
    <n v="190.72677740160813"/>
    <n v="0.36640001037688208"/>
  </r>
  <r>
    <x v="0"/>
    <d v="2023-11-29T00:00:00"/>
    <x v="0"/>
    <x v="0"/>
    <s v="STAINLESS STEEL SPORTS BOTTLE 750ML #SG707 (AM-459) (QTY: 26280 NOS/USD 1.066 PER NOS)"/>
    <n v="0"/>
    <n v="0"/>
    <n v="0"/>
    <n v="0"/>
    <n v="0"/>
    <n v="0"/>
    <n v="0"/>
    <n v="0"/>
    <n v="4380"/>
    <s v="KGS"/>
    <n v="561.00026479999997"/>
    <n v="2457181.16"/>
    <n v="6.6706333510000002"/>
    <n v="29217.374080000001"/>
    <n v="900311.1"/>
    <x v="106"/>
    <s v=""/>
    <s v="26280 NOS"/>
    <n v="1.0660000000000001"/>
    <s v="USD"/>
    <n v="3357492.2600000002"/>
    <n v="2023"/>
    <s v="Table, kitchen or other household articles of iron or steel"/>
    <s v="Steel Products"/>
    <s v="Misc"/>
    <n v="205.55047945205479"/>
    <n v="0.36639996865351188"/>
  </r>
  <r>
    <x v="0"/>
    <d v="2023-11-29T00:00:00"/>
    <x v="0"/>
    <x v="0"/>
    <s v="STAINLESS STEELSPORTS BOTTLE 1.45L (AM-398) (QTY: 3756 NOS/USD 1.6100 PER NOS)"/>
    <n v="0"/>
    <n v="0"/>
    <n v="0"/>
    <n v="0"/>
    <n v="0"/>
    <n v="0"/>
    <n v="0"/>
    <n v="0"/>
    <n v="1064.2"/>
    <s v="KGS"/>
    <n v="498.81706450000001"/>
    <n v="530841.12"/>
    <n v="5.9312373899999997"/>
    <n v="6312.0228299999999"/>
    <n v="194500.1"/>
    <x v="97"/>
    <s v=""/>
    <s v="3756 NOS"/>
    <n v="1.61"/>
    <s v="USD"/>
    <n v="725341.22"/>
    <n v="2023"/>
    <s v="Table, kitchen or other household articles of iron or steel"/>
    <s v="Steel Products"/>
    <s v="Misc"/>
    <n v="182.76649126104115"/>
    <n v="0.36639983729971787"/>
  </r>
  <r>
    <x v="0"/>
    <d v="2023-11-29T00:00:00"/>
    <x v="0"/>
    <x v="0"/>
    <s v="STAINLESS STEEL SPORTS BOTTLE (KWB-600F) (QTY: 50400 PCS/ USD 0.88 PER PCS)"/>
    <n v="0"/>
    <n v="0"/>
    <n v="0"/>
    <n v="0"/>
    <n v="0"/>
    <n v="0"/>
    <n v="0"/>
    <n v="0"/>
    <n v="7680"/>
    <s v="KGS"/>
    <n v="496.45373699999999"/>
    <n v="3812764.7"/>
    <n v="5.9031359930000002"/>
    <n v="45336.084419999999"/>
    <n v="1396997"/>
    <x v="107"/>
    <s v=""/>
    <s v="50400 PCS"/>
    <n v="0.88"/>
    <s v="USD"/>
    <n v="5209761.7"/>
    <n v="2023"/>
    <s v="Table, kitchen or other household articles of iron or steel"/>
    <s v="Steel Products"/>
    <s v="Misc"/>
    <n v="181.90065104166666"/>
    <n v="0.36640000365089404"/>
  </r>
  <r>
    <x v="0"/>
    <d v="2023-11-29T00:00:00"/>
    <x v="0"/>
    <x v="0"/>
    <s v="STAINLESS STEEL SPORTS BOTTLE 750ML #SG210 (AM-457) (QTY: 28512 NOS/ USD 1.0247 PER NOS)"/>
    <n v="0"/>
    <n v="0"/>
    <n v="0"/>
    <n v="0"/>
    <n v="0"/>
    <n v="0"/>
    <n v="0"/>
    <n v="0"/>
    <n v="4435.2"/>
    <s v="KGS"/>
    <n v="578.26160489999995"/>
    <n v="2564705.87"/>
    <n v="6.8758811519999998"/>
    <n v="30495.908090000001"/>
    <n v="939708.2"/>
    <x v="105"/>
    <s v=""/>
    <s v="28512 NOS"/>
    <n v="1.0246999999999999"/>
    <s v="USD"/>
    <n v="3504414.0700000003"/>
    <n v="2023"/>
    <s v="Table, kitchen or other household articles of iron or steel"/>
    <s v="Steel Products"/>
    <s v="Misc"/>
    <n v="211.87504509379508"/>
    <n v="0.36639998800330265"/>
  </r>
  <r>
    <x v="0"/>
    <d v="2023-11-29T00:00:00"/>
    <x v="0"/>
    <x v="0"/>
    <s v="STAINLESS STEEL SPORTS BOTTLE 750ML S-308-C6 (NP-20) (QTY: 15792 NOS/ USD 0.976 PER NOS)"/>
    <n v="0"/>
    <n v="0"/>
    <n v="0"/>
    <n v="0"/>
    <n v="0"/>
    <n v="0"/>
    <n v="0"/>
    <n v="0"/>
    <n v="2632"/>
    <s v="KGS"/>
    <n v="513.63617780000004"/>
    <n v="1351890.42"/>
    <n v="6.1074456340000003"/>
    <n v="16074.796909999999"/>
    <n v="495332.7"/>
    <x v="99"/>
    <s v=""/>
    <s v="15792 NOS"/>
    <n v="0.97599999999999998"/>
    <s v="USD"/>
    <n v="1847223.1199999999"/>
    <n v="2023"/>
    <s v="Table, kitchen or other household articles of iron or steel"/>
    <s v="Steel Products"/>
    <s v="Misc"/>
    <n v="188.19631458966566"/>
    <n v="0.36640003706809315"/>
  </r>
  <r>
    <x v="0"/>
    <d v="2023-11-29T00:00:00"/>
    <x v="0"/>
    <x v="0"/>
    <s v="STAINLESS STEEL SPORTS BOTTLE 750ML SG-702 (SB-01) (QTY: 4608 NOS /USD 1.045 PER NOS)"/>
    <n v="0"/>
    <n v="0"/>
    <n v="0"/>
    <n v="0"/>
    <n v="0"/>
    <n v="0"/>
    <n v="0"/>
    <n v="0"/>
    <n v="806.4"/>
    <s v="KGS"/>
    <n v="523.76066470000001"/>
    <n v="422360.6"/>
    <n v="6.2278319230000001"/>
    <n v="5022.123662"/>
    <n v="154752.9"/>
    <x v="101"/>
    <s v=""/>
    <s v="4608 NOS"/>
    <n v="1.0449999999999999"/>
    <s v="USD"/>
    <n v="577113.5"/>
    <n v="2023"/>
    <s v="Table, kitchen or other household articles of iron or steel"/>
    <s v="Steel Products"/>
    <s v="Misc"/>
    <n v="191.90587797619048"/>
    <n v="0.36639994355534111"/>
  </r>
  <r>
    <x v="0"/>
    <d v="2023-11-23T00:00:00"/>
    <x v="0"/>
    <x v="0"/>
    <s v="SL-01 STAINLESS STEEL COLA BOTTLE 750ML SK750 (QTY:16992 PCS/USD 1.1280 PER PCS)"/>
    <n v="0"/>
    <n v="0"/>
    <n v="0"/>
    <n v="0"/>
    <n v="0"/>
    <n v="0"/>
    <n v="0"/>
    <n v="0"/>
    <n v="3256.8"/>
    <s v="KGS"/>
    <n v="510.72402970000002"/>
    <n v="1663326.02"/>
    <n v="6.0728184269999996"/>
    <n v="19777.95505"/>
    <n v="609442.6"/>
    <x v="111"/>
    <n v="16992"/>
    <s v="PCS"/>
    <n v="1.1279999999999999"/>
    <s v="USD"/>
    <n v="2272768.62"/>
    <n v="2023"/>
    <s v="Table, kitchen or other household articles of iron or steel"/>
    <s v="Steel Products"/>
    <s v="Misc"/>
    <n v="187.12926799312206"/>
    <n v="0.36639996769845518"/>
  </r>
  <r>
    <x v="0"/>
    <d v="2023-11-23T00:00:00"/>
    <x v="0"/>
    <x v="0"/>
    <s v="SB-01 STAINLESS STEEL SPORTS BOTTLE 750ML SG-702 (QTY :26328PCS/USD 1.0450 PER PCS)"/>
    <n v="0"/>
    <n v="0"/>
    <n v="0"/>
    <n v="0"/>
    <n v="0"/>
    <n v="0"/>
    <n v="0"/>
    <n v="0"/>
    <n v="4388"/>
    <s v="KGS"/>
    <n v="544.11563349999994"/>
    <n v="2387579.4"/>
    <n v="6.4698648460000001"/>
    <n v="28389.766940000001"/>
    <n v="874809.1"/>
    <x v="112"/>
    <s v=""/>
    <e v="#VALUE!"/>
    <n v="1.0449999999999999"/>
    <s v="USD"/>
    <n v="3262388.5"/>
    <n v="2023"/>
    <s v="Table, kitchen or other household articles of iron or steel"/>
    <s v="Steel Products"/>
    <s v="Misc"/>
    <n v="199.36396991795806"/>
    <n v="0.36640000328366046"/>
  </r>
  <r>
    <x v="0"/>
    <d v="2023-11-23T00:00:00"/>
    <x v="0"/>
    <x v="0"/>
    <s v="AM-395 -STAINLESS STEEL BOTTLE 500ML (QTY: 37440 PCS/USD 1.0520 PER PCS)"/>
    <n v="0"/>
    <n v="0"/>
    <n v="0"/>
    <n v="0"/>
    <n v="0"/>
    <n v="0"/>
    <n v="0"/>
    <n v="0"/>
    <n v="5200"/>
    <s v="KGS"/>
    <n v="657.31251350000002"/>
    <n v="3418025.07"/>
    <n v="7.8158443929999999"/>
    <n v="40642.39084"/>
    <n v="1252364.3999999999"/>
    <x v="113"/>
    <s v=""/>
    <s v="37440 PCS"/>
    <n v="1.052"/>
    <s v="USD"/>
    <n v="4670389.47"/>
    <n v="2023"/>
    <s v="Table, kitchen or other household articles of iron or steel"/>
    <s v="Steel Products"/>
    <s v="Misc"/>
    <n v="240.83930769230767"/>
    <n v="0.36640000419891594"/>
  </r>
  <r>
    <x v="0"/>
    <d v="2023-11-23T00:00:00"/>
    <x v="0"/>
    <x v="0"/>
    <s v="AM-06 STAINLESS STEEL BOTTLE 750ML SG805 (QTY:25824 PCS/USD0.9900 PER PCS)"/>
    <n v="0"/>
    <n v="0"/>
    <n v="0"/>
    <n v="0"/>
    <n v="0"/>
    <n v="0"/>
    <n v="0"/>
    <n v="0"/>
    <n v="4949.6000000000004"/>
    <s v="KGS"/>
    <n v="448.2416781"/>
    <n v="2218617.0099999998"/>
    <n v="5.3298653759999999"/>
    <n v="26380.701659999999"/>
    <n v="812901.2"/>
    <x v="114"/>
    <n v="25824"/>
    <s v="PCS"/>
    <n v="0.99"/>
    <s v="USD"/>
    <n v="3031518.21"/>
    <n v="2023"/>
    <s v="Table, kitchen or other household articles of iron or steel"/>
    <s v="Steel Products"/>
    <s v="Misc"/>
    <n v="164.23573622110877"/>
    <n v="0.36639996733821129"/>
  </r>
  <r>
    <x v="0"/>
    <d v="2023-11-23T00:00:00"/>
    <x v="0"/>
    <x v="0"/>
    <s v="AM-314 STAINLESS STEEL SPORTS BOTTLE 500ML S116-500 (QTY: 10824 PCS/ USD 0.9170 PER PCS)"/>
    <n v="0"/>
    <n v="0"/>
    <n v="0"/>
    <n v="0"/>
    <n v="0"/>
    <n v="0"/>
    <n v="0"/>
    <n v="0"/>
    <n v="1307.9000000000001"/>
    <s v="KGS"/>
    <n v="658.5766496"/>
    <n v="861352.4"/>
    <n v="7.8308757379999996"/>
    <n v="10242.00238"/>
    <n v="315599.5"/>
    <x v="115"/>
    <s v=""/>
    <s v="10824 PCS"/>
    <n v="0.91700000000000004"/>
    <s v="USD"/>
    <n v="1176951.8999999999"/>
    <n v="2023"/>
    <s v="Table, kitchen or other household articles of iron or steel"/>
    <s v="Steel Products"/>
    <s v="Misc"/>
    <n v="241.30246960776816"/>
    <n v="0.36639997752371734"/>
  </r>
  <r>
    <x v="0"/>
    <d v="2023-11-23T00:00:00"/>
    <x v="0"/>
    <x v="0"/>
    <s v="AM-459 STAINLESS STEEL SPORTS BOTTLE 750ML SG-707 (QTY: 21582 PCS/ USD 1.0660 PER PCS)"/>
    <n v="0"/>
    <n v="0"/>
    <n v="0"/>
    <n v="0"/>
    <n v="0"/>
    <n v="0"/>
    <n v="0"/>
    <n v="0"/>
    <n v="3477.1"/>
    <s v="KGS"/>
    <n v="574.18960919999995"/>
    <n v="1996514.69"/>
    <n v="6.8274626530000004"/>
    <n v="23739.770390000001"/>
    <n v="731523"/>
    <x v="116"/>
    <s v=""/>
    <s v="21582 PCS"/>
    <n v="1.0660000000000001"/>
    <s v="USD"/>
    <n v="2728037.69"/>
    <n v="2023"/>
    <s v="Table, kitchen or other household articles of iron or steel"/>
    <s v="Steel Products"/>
    <s v="Misc"/>
    <n v="210.38307785223319"/>
    <n v="0.36640000880734819"/>
  </r>
  <r>
    <x v="0"/>
    <d v="2023-11-23T00:00:00"/>
    <x v="0"/>
    <x v="0"/>
    <s v="NP-20 STAINLESS STEEL SPORTS BOTTLE 750ML S-308-C6(QTY:20640PCS/USD 0.9760 PER PCS)"/>
    <n v="0"/>
    <n v="0"/>
    <n v="0"/>
    <n v="0"/>
    <n v="0"/>
    <n v="0"/>
    <n v="0"/>
    <n v="0"/>
    <n v="3440"/>
    <s v="KGS"/>
    <n v="508.1883808"/>
    <n v="1748168.03"/>
    <n v="6.0426680240000001"/>
    <n v="20786.777999999998"/>
    <n v="640528.80000000005"/>
    <x v="117"/>
    <s v=""/>
    <e v="#VALUE!"/>
    <n v="0.97599999999999998"/>
    <s v="USD"/>
    <n v="2388696.83"/>
    <n v="2023"/>
    <s v="Table, kitchen or other household articles of iron or steel"/>
    <s v="Steel Products"/>
    <s v="Misc"/>
    <n v="186.20023255813956"/>
    <n v="0.3664000193391021"/>
  </r>
  <r>
    <x v="0"/>
    <d v="2023-11-23T00:00:00"/>
    <x v="0"/>
    <x v="0"/>
    <s v="AM-457 STAINLESS STEEL SPORTS BOTTLE 750ML SG-210 (QTY: 21600 PCS/ USD 1.0247 PER PCS)"/>
    <n v="0"/>
    <n v="0"/>
    <n v="0"/>
    <n v="0"/>
    <n v="0"/>
    <n v="0"/>
    <n v="0"/>
    <n v="0"/>
    <n v="3360"/>
    <s v="KGS"/>
    <n v="571.65613099999996"/>
    <n v="1920764.6"/>
    <n v="6.7973380609999996"/>
    <n v="22839.05589"/>
    <n v="703768.1"/>
    <x v="118"/>
    <s v=""/>
    <s v="21600 PCS"/>
    <n v="1.0246999999999999"/>
    <s v="USD"/>
    <n v="2624532.7000000002"/>
    <n v="2023"/>
    <s v="Table, kitchen or other household articles of iron or steel"/>
    <s v="Steel Products"/>
    <s v="Misc"/>
    <n v="209.45479166666667"/>
    <n v="0.36639997426025028"/>
  </r>
  <r>
    <x v="0"/>
    <d v="2023-11-22T00:00:00"/>
    <x v="0"/>
    <x v="0"/>
    <s v="NP-20 STAINLESS STEEL SPORTS BOTTLE 750ML S-308-C6 (QTY: 27720 PCS/ USD 0.976 PER PCS)"/>
    <n v="0"/>
    <n v="0"/>
    <n v="0"/>
    <n v="0"/>
    <n v="0"/>
    <n v="0"/>
    <n v="0"/>
    <n v="0"/>
    <n v="4620"/>
    <s v="KGS"/>
    <n v="508.5421212"/>
    <n v="2349464.6"/>
    <n v="6.0468742119999996"/>
    <n v="27936.558860000001"/>
    <n v="860843.8"/>
    <x v="119"/>
    <s v=""/>
    <s v="27720 PCS"/>
    <n v="0.97599999999999998"/>
    <s v="USD"/>
    <n v="3210308.4000000004"/>
    <n v="2023"/>
    <s v="Table, kitchen or other household articles of iron or steel"/>
    <s v="Steel Products"/>
    <s v="Misc"/>
    <n v="186.32982683982684"/>
    <n v="0.3663999874694856"/>
  </r>
  <r>
    <x v="0"/>
    <d v="2023-11-22T00:00:00"/>
    <x v="0"/>
    <x v="0"/>
    <s v="AM-06 STAINLESS STEEL SPORTS BOTTLE 750ML SG805 (QTY: 16992PCS/ USD 0.99 PER PCS)"/>
    <n v="0"/>
    <n v="0"/>
    <n v="0"/>
    <n v="0"/>
    <n v="0"/>
    <n v="0"/>
    <n v="0"/>
    <n v="0"/>
    <n v="2478"/>
    <s v="KGS"/>
    <n v="588.51677559999996"/>
    <n v="1458344.57"/>
    <n v="6.9978213509999998"/>
    <n v="17340.601309999998"/>
    <n v="534337.4"/>
    <x v="120"/>
    <s v=""/>
    <s v="16992PCS"/>
    <n v="0.99"/>
    <s v="USD"/>
    <n v="1992681.9700000002"/>
    <n v="2023"/>
    <s v="Table, kitchen or other household articles of iron or steel"/>
    <s v="Steel Products"/>
    <s v="Misc"/>
    <n v="215.63252623083133"/>
    <n v="0.36639996540735226"/>
  </r>
  <r>
    <x v="0"/>
    <d v="2023-11-22T00:00:00"/>
    <x v="0"/>
    <x v="0"/>
    <s v="NP-21 STAINLESS STEEL SPORTS BOTTLE 650ML S115 (QTY: 7320 PCS/ USD 0.99 PER PCS)"/>
    <n v="0"/>
    <n v="0"/>
    <n v="0"/>
    <n v="0"/>
    <n v="0"/>
    <n v="0"/>
    <n v="0"/>
    <n v="0"/>
    <n v="1220"/>
    <s v="KGS"/>
    <n v="515.83678689999999"/>
    <n v="629320.88"/>
    <n v="6.1336122099999999"/>
    <n v="7483.0068970000002"/>
    <n v="230583.2"/>
    <x v="121"/>
    <s v=""/>
    <s v="7320 PCS"/>
    <n v="0.99"/>
    <s v="USD"/>
    <n v="859904.08000000007"/>
    <n v="2023"/>
    <s v="Table, kitchen or other household articles of iron or steel"/>
    <s v="Steel Products"/>
    <s v="Misc"/>
    <n v="189.00262295081967"/>
    <n v="0.3664000469839806"/>
  </r>
  <r>
    <x v="0"/>
    <d v="2023-11-22T00:00:00"/>
    <x v="0"/>
    <x v="0"/>
    <s v="SL-01 STAINLESS STEEL COLA BOTTLE 750ML SK750 (QTY: 10776 PCS/ USD 1.128 PER PCS)"/>
    <n v="0"/>
    <n v="0"/>
    <n v="0"/>
    <n v="0"/>
    <n v="0"/>
    <n v="0"/>
    <n v="0"/>
    <n v="0"/>
    <n v="2065.4"/>
    <s v="KGS"/>
    <n v="511.07944709999998"/>
    <n v="1055583.49"/>
    <n v="6.0770445549999996"/>
    <n v="12551.527819999999"/>
    <n v="386765.8"/>
    <x v="111"/>
    <s v=""/>
    <s v="10776 PCS"/>
    <n v="1.1279999999999999"/>
    <s v="USD"/>
    <n v="1442349.29"/>
    <n v="2023"/>
    <s v="Table, kitchen or other household articles of iron or steel"/>
    <s v="Steel Products"/>
    <s v="Misc"/>
    <n v="187.25951389561342"/>
    <n v="0.36640000877618878"/>
  </r>
  <r>
    <x v="0"/>
    <d v="2023-11-22T00:00:00"/>
    <x v="0"/>
    <x v="0"/>
    <s v="AM-314 STAINLESS STEEL SPORTS BOTTLE 500ML S116-500 (QTY: 816 PCS/ USD 0.917 PER PCS)"/>
    <n v="0"/>
    <n v="0"/>
    <n v="0"/>
    <n v="0"/>
    <n v="0"/>
    <n v="0"/>
    <n v="0"/>
    <n v="0"/>
    <n v="102"/>
    <s v="KGS"/>
    <n v="636.3357843"/>
    <n v="64906.25"/>
    <n v="7.5664183630000004"/>
    <n v="771.77467300000001"/>
    <n v="23781.7"/>
    <x v="115"/>
    <s v=""/>
    <s v="816 PCS"/>
    <n v="0.91700000000000004"/>
    <s v="USD"/>
    <n v="88687.95"/>
    <n v="2023"/>
    <s v="Table, kitchen or other household articles of iron or steel"/>
    <s v="Steel Products"/>
    <s v="Misc"/>
    <n v="233.15392156862745"/>
    <n v="0.36640077034183921"/>
  </r>
  <r>
    <x v="0"/>
    <d v="2023-11-22T00:00:00"/>
    <x v="0"/>
    <x v="0"/>
    <s v="SB-12 STEEL TEA STRAINER BIG - (QTY:25200 PCS/USD 1.0302 PERPCS)"/>
    <n v="0"/>
    <n v="0"/>
    <n v="0"/>
    <n v="0"/>
    <n v="0"/>
    <n v="0"/>
    <n v="0"/>
    <n v="0"/>
    <n v="6160"/>
    <s v="KGS"/>
    <n v="372.23962990000001"/>
    <n v="2292996.12"/>
    <n v="4.4261549330000003"/>
    <n v="27265.114389999999"/>
    <n v="840153.7"/>
    <x v="122"/>
    <n v="25200"/>
    <s v="PCS"/>
    <n v="1.0302"/>
    <s v="USD"/>
    <n v="3133149.8200000003"/>
    <n v="2023"/>
    <s v="Table, kitchen or other household articles of iron or steel"/>
    <s v="Steel Products"/>
    <s v="Misc"/>
    <n v="136.38858766233764"/>
    <n v="0.36639996582288153"/>
  </r>
  <r>
    <x v="0"/>
    <d v="2023-11-22T00:00:00"/>
    <x v="0"/>
    <x v="0"/>
    <s v="SB-01 STAINLESS STEEL SPORTS BOTTLE 750ML SG-702 (QTY: 47208 PCS/ USD 1.045 PER PCS)"/>
    <n v="0"/>
    <n v="0"/>
    <n v="0"/>
    <n v="0"/>
    <n v="0"/>
    <n v="0"/>
    <n v="0"/>
    <n v="0"/>
    <n v="7671.3"/>
    <s v="KGS"/>
    <n v="557.81623060000004"/>
    <n v="4279175.6500000004"/>
    <n v="6.632773254"/>
    <n v="50881.993459999998"/>
    <n v="1567889.9"/>
    <x v="112"/>
    <s v=""/>
    <s v="47208 PCS"/>
    <n v="1.0449999999999999"/>
    <s v="USD"/>
    <n v="5847065.5500000007"/>
    <n v="2023"/>
    <s v="Table, kitchen or other household articles of iron or steel"/>
    <s v="Steel Products"/>
    <s v="Misc"/>
    <n v="204.38385931980235"/>
    <n v="0.36639998640859711"/>
  </r>
  <r>
    <x v="0"/>
    <d v="2023-11-22T00:00:00"/>
    <x v="0"/>
    <x v="0"/>
    <s v="DS-25 STAINLESS STEEL GRATER WITH HANDLE-(QTY:51000 PCS USD0.2032 PER PCS)"/>
    <n v="0"/>
    <n v="0"/>
    <n v="0"/>
    <n v="0"/>
    <n v="0"/>
    <n v="0"/>
    <n v="0"/>
    <n v="0"/>
    <n v="1700"/>
    <s v="KGS"/>
    <n v="538.42615290000003"/>
    <n v="915324.46"/>
    <n v="6.4022134709999996"/>
    <n v="10883.7629"/>
    <n v="335374.90000000002"/>
    <x v="88"/>
    <n v="51000"/>
    <e v="#VALUE!"/>
    <s v=""/>
    <s v="USD"/>
    <n v="1250699.3599999999"/>
    <n v="2023"/>
    <s v="Table, kitchen or other household articles of iron or steel"/>
    <s v="Steel Products"/>
    <s v="Misc"/>
    <n v="197.27935294117648"/>
    <n v="0.36640001950783663"/>
  </r>
  <r>
    <x v="0"/>
    <d v="2023-11-22T00:00:00"/>
    <x v="0"/>
    <x v="0"/>
    <s v="SL-01 STAINLESS STEEL COLA BOTTLE 750ML SK750 (QTY: 15096 PCS/ USD 1.128 PER PCS)"/>
    <n v="0"/>
    <n v="0"/>
    <n v="0"/>
    <n v="0"/>
    <n v="0"/>
    <n v="0"/>
    <n v="0"/>
    <n v="0"/>
    <n v="2956.3"/>
    <s v="KGS"/>
    <n v="499.632632"/>
    <n v="1477063.95"/>
    <n v="5.9409349819999999"/>
    <n v="17563.186089999999"/>
    <n v="541196.30000000005"/>
    <x v="111"/>
    <s v=""/>
    <s v="15096 PCS"/>
    <n v="1.1279999999999999"/>
    <s v="USD"/>
    <n v="2018260.25"/>
    <n v="2023"/>
    <s v="Table, kitchen or other household articles of iron or steel"/>
    <s v="Steel Products"/>
    <s v="Misc"/>
    <n v="183.06541961235328"/>
    <n v="0.36640004652472907"/>
  </r>
  <r>
    <x v="0"/>
    <d v="2023-11-22T00:00:00"/>
    <x v="0"/>
    <x v="0"/>
    <s v="AM-393 STAINLESS STEEL SPORTS BOTTLE 750ML (QTY: 25152 PCS/USD 1.200 PER PCS)"/>
    <n v="0"/>
    <n v="0"/>
    <n v="0"/>
    <n v="0"/>
    <n v="0"/>
    <n v="0"/>
    <n v="0"/>
    <n v="0"/>
    <n v="5030.3999999999996"/>
    <s v="KGS"/>
    <n v="520.45056850000003"/>
    <n v="2618074.54"/>
    <n v="6.1884728720000002"/>
    <n v="31130.49394"/>
    <n v="959262.5"/>
    <x v="123"/>
    <s v=""/>
    <s v="25152 PCS"/>
    <n v="1.2"/>
    <s v="USD"/>
    <n v="3577337.04"/>
    <n v="2023"/>
    <s v="Table, kitchen or other household articles of iron or steel"/>
    <s v="Steel Products"/>
    <s v="Misc"/>
    <n v="190.69308603689569"/>
    <n v="0.36639999562426517"/>
  </r>
  <r>
    <x v="0"/>
    <d v="2023-11-22T00:00:00"/>
    <x v="0"/>
    <x v="0"/>
    <s v="AM-314 STAINLESS STEEL SPORTS BOTTLE 500ML S116-500 (QTY: 24144 PCS/ USD 0.917 PER PCS)"/>
    <n v="0"/>
    <n v="0"/>
    <n v="0"/>
    <n v="0"/>
    <n v="0"/>
    <n v="0"/>
    <n v="0"/>
    <n v="0"/>
    <n v="2917.4"/>
    <s v="KGS"/>
    <n v="657.90485020000006"/>
    <n v="1919371.61"/>
    <n v="7.8228876359999999"/>
    <n v="22822.492389999999"/>
    <n v="703257.7"/>
    <x v="115"/>
    <s v=""/>
    <s v="24144 PCS"/>
    <n v="0.91700000000000004"/>
    <s v="USD"/>
    <n v="2622629.31"/>
    <n v="2023"/>
    <s v="Table, kitchen or other household articles of iron or steel"/>
    <s v="Steel Products"/>
    <s v="Misc"/>
    <n v="241.05631726880097"/>
    <n v="0.36639996983179296"/>
  </r>
  <r>
    <x v="0"/>
    <d v="2023-11-22T00:00:00"/>
    <x v="0"/>
    <x v="0"/>
    <s v="NP-21 STAINLESS STEEL SPORTS BOTTLE 650ML S115 (QTY: 12504PCS/ USD 0.99 PER PCS)"/>
    <n v="0"/>
    <n v="0"/>
    <n v="0"/>
    <n v="0"/>
    <n v="0"/>
    <n v="0"/>
    <n v="0"/>
    <n v="0"/>
    <n v="2084"/>
    <s v="KGS"/>
    <n v="514.9522121"/>
    <n v="1073160.4099999999"/>
    <n v="6.1230940800000004"/>
    <n v="12760.528060000001"/>
    <n v="393206"/>
    <x v="121"/>
    <s v=""/>
    <s v="12504PCS"/>
    <n v="0.99"/>
    <s v="USD"/>
    <n v="1466366.41"/>
    <n v="2023"/>
    <s v="Table, kitchen or other household articles of iron or steel"/>
    <s v="Steel Products"/>
    <s v="Misc"/>
    <n v="188.67850287907871"/>
    <n v="0.36640002401877647"/>
  </r>
  <r>
    <x v="0"/>
    <d v="2023-11-22T00:00:00"/>
    <x v="0"/>
    <x v="0"/>
    <s v="SB-01 STAINLESS STEEL SPORTS BOTTLE 750ML SG-702 (QTY: 19920 PCS/ USD 1.045 PER PCS)"/>
    <n v="0"/>
    <n v="0"/>
    <n v="0"/>
    <n v="0"/>
    <n v="0"/>
    <n v="0"/>
    <n v="0"/>
    <n v="0"/>
    <n v="3486"/>
    <s v="KGS"/>
    <n v="518.5661159"/>
    <n v="1807721.48"/>
    <n v="6.1660655870000003"/>
    <n v="21494.904640000001"/>
    <n v="662349.1"/>
    <x v="112"/>
    <s v=""/>
    <s v="19920 PCS"/>
    <n v="1.0449999999999999"/>
    <s v="USD"/>
    <n v="2470070.58"/>
    <n v="2023"/>
    <s v="Table, kitchen or other household articles of iron or steel"/>
    <s v="Steel Products"/>
    <s v="Misc"/>
    <n v="190.00261044176708"/>
    <n v="0.36639997219040621"/>
  </r>
  <r>
    <x v="0"/>
    <d v="2023-11-22T00:00:00"/>
    <x v="0"/>
    <x v="0"/>
    <s v="BLCR-3 STAINLESS STEEL SPORTS BOTTLE 750ML SG705-1 (QTY: 19704 PCS/ USD 1.052 PER PCS)"/>
    <n v="0"/>
    <n v="0"/>
    <n v="0"/>
    <n v="0"/>
    <n v="0"/>
    <n v="0"/>
    <n v="0"/>
    <n v="0"/>
    <n v="2791.4"/>
    <s v="KGS"/>
    <n v="644.87265890000003"/>
    <n v="1800097.54"/>
    <n v="7.6679269779999997"/>
    <n v="21404.251370000002"/>
    <n v="659555.80000000005"/>
    <x v="124"/>
    <s v=""/>
    <s v="19704 PCS"/>
    <n v="1.052"/>
    <s v="USD"/>
    <n v="2459653.34"/>
    <n v="2023"/>
    <s v="Table, kitchen or other household articles of iron or steel"/>
    <s v="Steel Products"/>
    <s v="Misc"/>
    <n v="236.2813641900122"/>
    <n v="0.36640003407815336"/>
  </r>
  <r>
    <x v="0"/>
    <d v="2023-11-21T00:00:00"/>
    <x v="0"/>
    <x v="0"/>
    <s v="SS OIL POT 900ML (KWP-1000B) (QTY: 27000 PCS/USD 1.38 PER PCS)"/>
    <n v="0"/>
    <n v="0"/>
    <n v="0"/>
    <n v="0"/>
    <n v="0"/>
    <n v="0"/>
    <n v="0"/>
    <n v="0"/>
    <n v="7315"/>
    <s v="KGS"/>
    <n v="439.67264110000002"/>
    <n v="3216205.37"/>
    <n v="5.2279743300000003"/>
    <n v="38242.63222"/>
    <n v="1178417.7"/>
    <x v="125"/>
    <s v=""/>
    <s v="27000 PCS"/>
    <n v="1.38"/>
    <s v="USD"/>
    <n v="4394623.07"/>
    <n v="2023"/>
    <s v="Table, kitchen or other household articles of iron or steel"/>
    <s v="Other"/>
    <s v="Misc"/>
    <n v="161.09606288448393"/>
    <n v="0.36640001630244151"/>
  </r>
  <r>
    <x v="0"/>
    <d v="2023-11-21T00:00:00"/>
    <x v="0"/>
    <x v="0"/>
    <s v="STAINLESS STEEL SPORTS BOTTLE (KWB-600F) (QTY: 50400 PCS/USD0.88 PER PCS)"/>
    <n v="0"/>
    <n v="0"/>
    <n v="0"/>
    <n v="0"/>
    <n v="0"/>
    <n v="0"/>
    <n v="0"/>
    <n v="0"/>
    <n v="7680"/>
    <s v="KGS"/>
    <n v="496.45373699999999"/>
    <n v="3812764.7"/>
    <n v="5.9031359930000002"/>
    <n v="45336.084419999999"/>
    <n v="1396997"/>
    <x v="107"/>
    <s v=""/>
    <s v="50400 PCS"/>
    <n v="0.88"/>
    <s v="USD"/>
    <n v="5209761.7"/>
    <n v="2023"/>
    <s v="Table, kitchen or other household articles of iron or steel"/>
    <s v="Steel Products"/>
    <s v="Misc"/>
    <n v="181.90065104166666"/>
    <n v="0.36640000365089404"/>
  </r>
  <r>
    <x v="0"/>
    <d v="2023-11-17T00:00:00"/>
    <x v="0"/>
    <x v="0"/>
    <s v="STAINLESS STEEL SPORTS BOTTLE 750ML SG-702 (SB-01) (QTY:34704 NOS/USD 1.045 PER NOS)"/>
    <n v="0"/>
    <n v="0"/>
    <n v="0"/>
    <n v="0"/>
    <n v="0"/>
    <n v="0"/>
    <n v="0"/>
    <n v="0"/>
    <n v="5784"/>
    <s v="KGS"/>
    <n v="548.99404389999995"/>
    <n v="3175381.55"/>
    <n v="6.5278721040000001"/>
    <n v="37757.212249999997"/>
    <n v="1163459.8"/>
    <x v="101"/>
    <n v="34704"/>
    <s v="NOS"/>
    <n v="1.0449999999999999"/>
    <s v="USD"/>
    <n v="4338841.3499999996"/>
    <n v="2023"/>
    <s v="Table, kitchen or other household articles of iron or steel"/>
    <s v="Steel Products"/>
    <s v="Misc"/>
    <n v="201.15141770401107"/>
    <n v="0.36640000002519385"/>
  </r>
  <r>
    <x v="0"/>
    <d v="2023-11-17T00:00:00"/>
    <x v="0"/>
    <x v="0"/>
    <s v="STAINLESS STEEL SPORTS BOTTLE 750ML S-308-C6 (NP-20) (QTY:8472 NOS/0.976 PER NOS)"/>
    <n v="0"/>
    <n v="0"/>
    <n v="0"/>
    <n v="0"/>
    <n v="0"/>
    <n v="0"/>
    <n v="0"/>
    <n v="0"/>
    <n v="1412"/>
    <s v="KGS"/>
    <n v="512.74458919999995"/>
    <n v="723995.36"/>
    <n v="6.0968441049999997"/>
    <n v="8608.7438760000005"/>
    <n v="265271.90000000002"/>
    <x v="99"/>
    <n v="8472"/>
    <s v="NOS"/>
    <n v="0.97599999999999998"/>
    <s v=""/>
    <n v="989267.26"/>
    <n v="2023"/>
    <s v="Table, kitchen or other household articles of iron or steel"/>
    <s v="Steel Products"/>
    <s v="Misc"/>
    <n v="187.86961756373938"/>
    <n v="0.36640000013259755"/>
  </r>
  <r>
    <x v="0"/>
    <d v="2023-11-17T00:00:00"/>
    <x v="0"/>
    <x v="0"/>
    <s v="STAINLESS STEELSPORTS BOTTLE 750ML (AM-393) (QTY:1728 NOS/USD 1.200 PER NOS)"/>
    <n v="0"/>
    <n v="0"/>
    <n v="0"/>
    <n v="0"/>
    <n v="0"/>
    <n v="0"/>
    <n v="0"/>
    <n v="0"/>
    <n v="345.6"/>
    <s v="KGS"/>
    <n v="525.35315390000005"/>
    <n v="181562.05"/>
    <n v="6.2467675849999997"/>
    <n v="2158.8828779999999"/>
    <n v="66524.3"/>
    <x v="126"/>
    <n v="1728"/>
    <s v="NOS"/>
    <n v="1.2"/>
    <s v="USD"/>
    <n v="248086.34999999998"/>
    <n v="2023"/>
    <s v="Table, kitchen or other household articles of iron or steel"/>
    <s v="Steel Products"/>
    <s v="Misc"/>
    <n v="192.48929398148147"/>
    <n v="0.36639980656750687"/>
  </r>
  <r>
    <x v="0"/>
    <d v="2023-11-13T00:00:00"/>
    <x v="0"/>
    <x v="0"/>
    <s v="STAINLESS STEEL BOTTLE 500ML (AM-395) (QTY: 15984 NOS/USD 1.052 PER NOS)"/>
    <n v="0"/>
    <n v="0"/>
    <n v="0"/>
    <n v="0"/>
    <n v="0"/>
    <n v="0"/>
    <n v="0"/>
    <n v="0"/>
    <n v="2042.4"/>
    <s v="KGS"/>
    <n v="721.05868099999998"/>
    <n v="1472690.25"/>
    <n v="8.5687306119999995"/>
    <n v="17500.775399999999"/>
    <n v="539593.80000000005"/>
    <x v="127"/>
    <s v=""/>
    <s v="15984 NOS"/>
    <n v="1.052"/>
    <s v="USD"/>
    <n v="2012284.05"/>
    <n v="2023"/>
    <s v="Table, kitchen or other household articles of iron or steel"/>
    <s v="Steel Products"/>
    <s v="Misc"/>
    <n v="264.19594594594594"/>
    <n v="0.36640006274231807"/>
  </r>
  <r>
    <x v="0"/>
    <d v="2023-11-13T00:00:00"/>
    <x v="0"/>
    <x v="0"/>
    <s v="STAINLESS STEEL SPORTS BOTTLE 750ML SG705-1 (BLCR-3) (QTY: 16392 NOS/USD 1.052 PER NOS)"/>
    <n v="0"/>
    <n v="0"/>
    <n v="0"/>
    <n v="0"/>
    <n v="0"/>
    <n v="0"/>
    <n v="0"/>
    <n v="0"/>
    <n v="2322.1999999999998"/>
    <s v="KGS"/>
    <n v="650.36649299999999"/>
    <n v="1510281.07"/>
    <n v="7.7286570760000002"/>
    <n v="17947.48746"/>
    <n v="553367"/>
    <x v="128"/>
    <s v=""/>
    <s v="16392 NOS"/>
    <n v="1.052"/>
    <s v="USD"/>
    <n v="2063648.07"/>
    <n v="2023"/>
    <s v="Table, kitchen or other household articles of iron or steel"/>
    <s v="Steel Products"/>
    <s v="Misc"/>
    <n v="238.29428989751099"/>
    <n v="0.36640001056227234"/>
  </r>
  <r>
    <x v="0"/>
    <d v="2023-11-13T00:00:00"/>
    <x v="0"/>
    <x v="0"/>
    <s v="STAINLESS STEEL BOTTLE 750ML SG805 (AM-06) (QTY: 3456 NOS/USD 0.990 PER PCS)"/>
    <n v="0"/>
    <n v="0"/>
    <n v="0"/>
    <n v="0"/>
    <n v="0"/>
    <n v="0"/>
    <n v="0"/>
    <n v="0"/>
    <n v="662.4"/>
    <s v="KGS"/>
    <n v="452.37515100000002"/>
    <n v="299653.3"/>
    <n v="5.375818787"/>
    <n v="3560.9423649999999"/>
    <n v="109793"/>
    <x v="129"/>
    <s v=""/>
    <s v="3456 NOS"/>
    <n v="0.99"/>
    <s v="USD"/>
    <n v="409446.3"/>
    <n v="2023"/>
    <s v="Table, kitchen or other household articles of iron or steel"/>
    <s v="Steel Products"/>
    <s v="Misc"/>
    <n v="165.75030193236717"/>
    <n v="0.36640010305242759"/>
  </r>
  <r>
    <x v="0"/>
    <d v="2023-11-13T00:00:00"/>
    <x v="0"/>
    <x v="0"/>
    <s v="STAINLESS STEELSPORTS BOTTLE 500ML S116-500 (AM-314) (QTY: 67776 NOS/USD 0.917 PER NOS)"/>
    <n v="0"/>
    <n v="0"/>
    <n v="0"/>
    <n v="0"/>
    <n v="0"/>
    <n v="0"/>
    <n v="0"/>
    <n v="0"/>
    <n v="8189.6"/>
    <s v="KGS"/>
    <n v="660.76209459999995"/>
    <n v="5411377.25"/>
    <n v="7.8521936380000001"/>
    <n v="64306.32501"/>
    <n v="1982728.5"/>
    <x v="130"/>
    <s v=""/>
    <s v="67776 NOS"/>
    <n v="0.91700000000000004"/>
    <s v="USD"/>
    <n v="7394105.75"/>
    <n v="2023"/>
    <s v="Table, kitchen or other household articles of iron or steel"/>
    <s v="Steel Products"/>
    <s v="Misc"/>
    <n v="242.10321627429909"/>
    <n v="0.36639997701139759"/>
  </r>
  <r>
    <x v="0"/>
    <d v="2023-11-13T00:00:00"/>
    <x v="0"/>
    <x v="0"/>
    <s v="STAINLESS STEELSPORTS BOTTLE 650ML S115 (NP-21) (QTY: 10032NOS/USD 0.990 PER NOS)"/>
    <n v="0"/>
    <n v="0"/>
    <n v="0"/>
    <n v="0"/>
    <n v="0"/>
    <n v="0"/>
    <n v="0"/>
    <n v="0"/>
    <n v="1672"/>
    <s v="KGS"/>
    <n v="520.23146529999997"/>
    <n v="869827.01"/>
    <n v="6.1821921010000001"/>
    <n v="10336.625190000001"/>
    <n v="318704.59999999998"/>
    <x v="100"/>
    <s v=""/>
    <s v="10032NOS"/>
    <n v="0.99"/>
    <s v="USD"/>
    <n v="1188531.6099999999"/>
    <n v="2023"/>
    <s v="Table, kitchen or other household articles of iron or steel"/>
    <s v="Steel Products"/>
    <s v="Misc"/>
    <n v="190.61279904306218"/>
    <n v="0.36639998107209842"/>
  </r>
  <r>
    <x v="0"/>
    <d v="2023-11-11T00:00:00"/>
    <x v="0"/>
    <x v="0"/>
    <s v="SS OIL POT 900ML (KWP-1000B) (QTY: 27000 PCS/USD 1.40 PER PCS)"/>
    <n v="0"/>
    <n v="0"/>
    <n v="0"/>
    <n v="0"/>
    <n v="0"/>
    <n v="0"/>
    <n v="0"/>
    <n v="0"/>
    <n v="7300"/>
    <s v="KGS"/>
    <n v="447.06412740000002"/>
    <n v="3263568.13"/>
    <n v="5.3127050200000001"/>
    <n v="38782.746639999998"/>
    <n v="1195771.3999999999"/>
    <x v="125"/>
    <s v=""/>
    <s v="27000 PCS"/>
    <n v="1.4"/>
    <s v="USD"/>
    <n v="4459339.5299999993"/>
    <n v="2023"/>
    <s v="Table, kitchen or other household articles of iron or steel"/>
    <s v="Other"/>
    <s v="Misc"/>
    <n v="163.804301369863"/>
    <n v="0.36640001138876177"/>
  </r>
  <r>
    <x v="0"/>
    <d v="2023-11-07T00:00:00"/>
    <x v="0"/>
    <x v="0"/>
    <s v="STEEL ROUND CONTAINER (6856) (QTY: 122400 NOS/ USD 0.585 PERNOS)"/>
    <n v="0"/>
    <n v="0"/>
    <n v="0"/>
    <n v="0"/>
    <n v="0"/>
    <n v="0"/>
    <n v="0"/>
    <n v="0"/>
    <n v="10200"/>
    <s v="KGS"/>
    <n v="603.29936959999998"/>
    <n v="6153653.5700000003"/>
    <n v="7.1693329720000003"/>
    <n v="73127.196320000003"/>
    <n v="2254698.7000000002"/>
    <x v="39"/>
    <s v=""/>
    <s v="122400 NOS"/>
    <n v="0.58499999999999996"/>
    <s v="USD"/>
    <n v="8408352.2699999996"/>
    <n v="2023"/>
    <s v="Table, kitchen or other household articles of iron or steel"/>
    <s v="Steel Products"/>
    <s v="Misc"/>
    <n v="221.04889215686276"/>
    <n v="0.36640000519236249"/>
  </r>
  <r>
    <x v="0"/>
    <d v="2023-11-07T00:00:00"/>
    <x v="0"/>
    <x v="0"/>
    <s v="STEEL RECTANGLE CONTAINER (6901) (QTY: 9216 NOS/ USD 0.900 PER NOS)"/>
    <n v="0"/>
    <n v="0"/>
    <n v="0"/>
    <n v="0"/>
    <n v="0"/>
    <n v="0"/>
    <n v="0"/>
    <n v="0"/>
    <n v="1497.6"/>
    <s v="KGS"/>
    <n v="475.97587470000002"/>
    <n v="712821.47"/>
    <n v="5.6562789630000001"/>
    <n v="8470.8433750000004"/>
    <n v="261177.8"/>
    <x v="47"/>
    <s v=""/>
    <s v="9216 NOS"/>
    <n v="0.9"/>
    <s v="USD"/>
    <n v="973999.27"/>
    <n v="2023"/>
    <s v="Table, kitchen or other household articles of iron or steel"/>
    <s v="Steel Products"/>
    <s v="Misc"/>
    <n v="174.39756944444446"/>
    <n v="0.36640001878731288"/>
  </r>
  <r>
    <x v="0"/>
    <d v="2023-11-07T00:00:00"/>
    <x v="0"/>
    <x v="0"/>
    <s v="AM-296 STAINLESS STEEL BOTTLE 750ML SG2318 (QTY:42048 PCS/USD 1.070 PER PCS)"/>
    <n v="0"/>
    <n v="0"/>
    <n v="0"/>
    <n v="0"/>
    <n v="0"/>
    <n v="0"/>
    <n v="0"/>
    <n v="0"/>
    <n v="6657.6"/>
    <s v="KGS"/>
    <n v="587.08103670000003"/>
    <n v="3908550.71"/>
    <n v="6.9766017429999998"/>
    <n v="46447.423770000001"/>
    <n v="1432092.9"/>
    <x v="131"/>
    <n v="42048"/>
    <s v="PCS"/>
    <n v="1.07"/>
    <s v="USD"/>
    <n v="5340643.6099999994"/>
    <n v="2023"/>
    <s v="Table, kitchen or other household articles of iron or steel"/>
    <s v="Steel Products"/>
    <s v="Misc"/>
    <n v="215.10647981254505"/>
    <n v="0.36639997949521291"/>
  </r>
  <r>
    <x v="0"/>
    <d v="2023-11-07T00:00:00"/>
    <x v="0"/>
    <x v="0"/>
    <s v="STEEL RECTANGLE CONTAINER BIG (6578) (QTY: 28500 NOS/USD 1.610 PER NOS)"/>
    <n v="0"/>
    <n v="0"/>
    <n v="0"/>
    <n v="0"/>
    <n v="0"/>
    <n v="0"/>
    <n v="0"/>
    <n v="0"/>
    <n v="8431.25"/>
    <s v="KGS"/>
    <n v="467.70775029999999"/>
    <n v="3943360.97"/>
    <n v="5.5580243649999996"/>
    <n v="46861.092929999999"/>
    <n v="1444847.5"/>
    <x v="43"/>
    <s v=""/>
    <s v="28500 NOS"/>
    <n v="1.61"/>
    <s v="USD"/>
    <n v="5388208.4700000007"/>
    <n v="2023"/>
    <s v="Table, kitchen or other household articles of iron or steel"/>
    <s v="Steel Products"/>
    <s v="Misc"/>
    <n v="171.36812453669384"/>
    <n v="0.36640001029375707"/>
  </r>
  <r>
    <x v="0"/>
    <d v="2023-11-07T00:00:00"/>
    <x v="0"/>
    <x v="0"/>
    <s v="AM-458 STAINLESS STEEL SPORTS BOTTLE 750ML (QTY:36954 PCS/USD 1.037 PER PCS)"/>
    <n v="0"/>
    <n v="0"/>
    <n v="0"/>
    <n v="0"/>
    <n v="0"/>
    <n v="0"/>
    <n v="0"/>
    <n v="0"/>
    <n v="6159"/>
    <s v="KGS"/>
    <n v="540.52603829999998"/>
    <n v="3329099.87"/>
    <n v="6.4233634979999996"/>
    <n v="39561.495779999997"/>
    <n v="1219782.2"/>
    <x v="132"/>
    <n v="36954"/>
    <s v="PCS"/>
    <n v="1.0369999999999999"/>
    <s v="USD"/>
    <n v="4548882.07"/>
    <n v="2023"/>
    <s v="Table, kitchen or other household articles of iron or steel"/>
    <s v="Steel Products"/>
    <s v="Misc"/>
    <n v="198.04874167884395"/>
    <n v="0.36640000229251157"/>
  </r>
  <r>
    <x v="0"/>
    <d v="2023-11-07T00:00:00"/>
    <x v="0"/>
    <x v="0"/>
    <s v="AM-393 STAINLESS STEEL SPORTS BOTTLE 750ML (QTY:5304 PCS/USD1.200 PER PCS)"/>
    <n v="0"/>
    <n v="0"/>
    <n v="0"/>
    <n v="0"/>
    <n v="0"/>
    <n v="0"/>
    <n v="0"/>
    <n v="0"/>
    <n v="1060.8"/>
    <s v="KGS"/>
    <n v="521.24014890000001"/>
    <n v="552931.55000000005"/>
    <n v="6.1941788349999998"/>
    <n v="6570.7849079999996"/>
    <n v="202594.1"/>
    <x v="123"/>
    <n v="5304"/>
    <s v="PCS"/>
    <n v="1.2"/>
    <s v="USD"/>
    <n v="755525.65"/>
    <n v="2023"/>
    <s v="Table, kitchen or other household articles of iron or steel"/>
    <s v="Steel Products"/>
    <s v="Misc"/>
    <n v="190.9823717948718"/>
    <n v="0.36639996397384089"/>
  </r>
  <r>
    <x v="0"/>
    <d v="2023-10-28T00:00:00"/>
    <x v="0"/>
    <x v="0"/>
    <s v="STAINLESS STEEL SPORTS BOTTLE 750ML SG705-1 (BLCR-3) (QTY: 6000 NOS/USD 1.052 PER NOS)"/>
    <n v="0"/>
    <n v="0"/>
    <n v="0"/>
    <n v="0"/>
    <n v="0"/>
    <n v="0"/>
    <n v="0"/>
    <n v="0"/>
    <n v="850"/>
    <s v="KGS"/>
    <n v="648.60479999999995"/>
    <n v="551314.07999999996"/>
    <n v="7.7031448930000002"/>
    <n v="6547.6731589999999"/>
    <n v="202001.5"/>
    <x v="128"/>
    <s v=""/>
    <s v="6000 NOS"/>
    <n v="1.052"/>
    <s v="USD"/>
    <n v="753315.58"/>
    <n v="2023"/>
    <s v="Table, kitchen or other household articles of iron or steel"/>
    <s v="Steel Products"/>
    <s v="Misc"/>
    <n v="237.64882352941177"/>
    <n v="0.36640003825042888"/>
  </r>
  <r>
    <x v="0"/>
    <d v="2023-10-28T00:00:00"/>
    <x v="0"/>
    <x v="0"/>
    <s v="STAINLESS STEELSPORTS BOTTLE 750ML (AM-393) (QTY: 9000 NOS/USD 1.200 PER NOS)"/>
    <n v="0"/>
    <n v="0"/>
    <n v="0"/>
    <n v="0"/>
    <n v="0"/>
    <n v="0"/>
    <n v="0"/>
    <n v="0"/>
    <n v="1800"/>
    <s v="KGS"/>
    <n v="524.06283889999997"/>
    <n v="943313.11"/>
    <n v="6.224024215"/>
    <n v="11203.24359"/>
    <n v="345629.9"/>
    <x v="126"/>
    <s v=""/>
    <s v="9000 NOS"/>
    <n v="1.2"/>
    <s v="USD"/>
    <n v="1288943.01"/>
    <n v="2023"/>
    <s v="Table, kitchen or other household articles of iron or steel"/>
    <s v="Steel Products"/>
    <s v="Misc"/>
    <n v="192.01661111111113"/>
    <n v="0.36639997508356481"/>
  </r>
  <r>
    <x v="0"/>
    <d v="2023-10-28T00:00:00"/>
    <x v="0"/>
    <x v="0"/>
    <s v="STAINLESS STEELSPORTS BOTTLE 650ML S115 (NP-21) (QTY: 9168 NOS/USD 1.008 PER NOS)"/>
    <n v="0"/>
    <n v="0"/>
    <n v="0"/>
    <n v="0"/>
    <n v="0"/>
    <n v="0"/>
    <n v="0"/>
    <n v="0"/>
    <n v="1528"/>
    <s v="KGS"/>
    <n v="528.25507849999997"/>
    <n v="807173.76"/>
    <n v="6.273813284"/>
    <n v="9586.3866980000003"/>
    <n v="295748.5"/>
    <x v="100"/>
    <s v=""/>
    <s v="9168 NOS"/>
    <n v="1.008"/>
    <s v="USD"/>
    <n v="1102922.26"/>
    <n v="2023"/>
    <s v="Table, kitchen or other household articles of iron or steel"/>
    <s v="Steel Products"/>
    <s v="Misc"/>
    <n v="193.55268324607329"/>
    <n v="0.3664000425385483"/>
  </r>
  <r>
    <x v="0"/>
    <d v="2023-10-28T00:00:00"/>
    <x v="0"/>
    <x v="0"/>
    <s v="STEEL RECTANGLE CONTAINER (6901) (QTY: 67440 NOS/USD 0.900 PER NOS)"/>
    <n v="0"/>
    <n v="0"/>
    <n v="0"/>
    <n v="0"/>
    <n v="0"/>
    <n v="0"/>
    <n v="0"/>
    <n v="0"/>
    <n v="10959"/>
    <s v="KGS"/>
    <n v="478.12203390000002"/>
    <n v="5239739.37"/>
    <n v="5.678408954"/>
    <n v="62229.683729999997"/>
    <n v="1919840.5"/>
    <x v="47"/>
    <s v=""/>
    <s v="67440 NOS"/>
    <n v="0.9"/>
    <s v="USD"/>
    <n v="7159579.8700000001"/>
    <n v="2023"/>
    <s v="Table, kitchen or other household articles of iron or steel"/>
    <s v="Steel Products"/>
    <s v="Misc"/>
    <n v="175.1839127657633"/>
    <n v="0.36639999901369141"/>
  </r>
  <r>
    <x v="0"/>
    <d v="2023-10-28T00:00:00"/>
    <x v="0"/>
    <x v="0"/>
    <s v="STEEL ROUND CONTAINER MEDIUM (6581) (QTY: 1008 NOS/USD 0.900PER NOS)"/>
    <n v="0"/>
    <n v="0"/>
    <n v="0"/>
    <n v="0"/>
    <n v="0"/>
    <n v="0"/>
    <n v="0"/>
    <n v="0"/>
    <n v="121.8"/>
    <s v="KGS"/>
    <n v="642.99162560000002"/>
    <n v="78316.38"/>
    <n v="7.6364801140000003"/>
    <n v="930.12327789999995"/>
    <n v="28695.1"/>
    <x v="48"/>
    <s v=""/>
    <s v="1008 NOS"/>
    <n v="0.9"/>
    <s v="USD"/>
    <n v="107011.48000000001"/>
    <n v="2023"/>
    <s v="Table, kitchen or other household articles of iron or steel"/>
    <s v="Steel Products"/>
    <s v="Misc"/>
    <n v="235.59195402298849"/>
    <n v="0.36639972378702895"/>
  </r>
  <r>
    <x v="0"/>
    <d v="2023-10-28T00:00:00"/>
    <x v="0"/>
    <x v="0"/>
    <s v="STEEL LUNCH BOX 3LAYER (8505) (QTY: 11100 NOS/USD 3.350 PERNOS)"/>
    <n v="0"/>
    <n v="0"/>
    <n v="0"/>
    <n v="0"/>
    <n v="0"/>
    <n v="0"/>
    <n v="0"/>
    <n v="0"/>
    <n v="7215"/>
    <s v="KGS"/>
    <n v="444.91906440000002"/>
    <n v="3210091.05"/>
    <n v="5.2840743999999997"/>
    <n v="38124.596790000003"/>
    <n v="1176177.3"/>
    <x v="42"/>
    <s v=""/>
    <s v="11100 NOS"/>
    <n v="3.35"/>
    <s v="USD"/>
    <n v="4386268.3499999996"/>
    <n v="2023"/>
    <s v="Table, kitchen or other household articles of iron or steel"/>
    <s v="Steel Products"/>
    <s v="Misc"/>
    <n v="163.0183367983368"/>
    <n v="0.36639998108464872"/>
  </r>
  <r>
    <x v="0"/>
    <d v="2023-10-28T00:00:00"/>
    <x v="0"/>
    <x v="0"/>
    <s v="STEEL RECTANGLE CONTAINER LARGE (6862) (QTY: 43542 NOS/USD 1.430 PER NOS)"/>
    <n v="0"/>
    <n v="0"/>
    <n v="0"/>
    <n v="0"/>
    <n v="0"/>
    <n v="0"/>
    <n v="0"/>
    <n v="0"/>
    <n v="10885.5"/>
    <s v="KGS"/>
    <n v="493.79377060000002"/>
    <n v="5375192.0899999999"/>
    <n v="5.8645340929999996"/>
    <n v="63838.385869999998"/>
    <n v="1969470.3"/>
    <x v="44"/>
    <s v=""/>
    <s v="43542 NOS"/>
    <n v="1.43"/>
    <s v="USD"/>
    <n v="7344662.3899999997"/>
    <n v="2023"/>
    <s v="Table, kitchen or other household articles of iron or steel"/>
    <s v="Steel Products"/>
    <s v="Misc"/>
    <n v="180.92603003996143"/>
    <n v="0.36639998478640418"/>
  </r>
  <r>
    <x v="0"/>
    <d v="2023-10-28T00:00:00"/>
    <x v="0"/>
    <x v="0"/>
    <s v="MILD STEEL MULTI FUNCTION CLOTH STAND (RYX-02-021A) (QTY: 2592 NOS /CNY: 63.00 PER NOS)"/>
    <n v="0"/>
    <n v="0"/>
    <n v="0"/>
    <n v="0"/>
    <n v="0"/>
    <n v="0"/>
    <n v="0"/>
    <n v="0"/>
    <n v="9504"/>
    <s v="KGS"/>
    <n v="217.09572600000001"/>
    <n v="2063277.78"/>
    <n v="2.5783340379999999"/>
    <n v="24504.486700000001"/>
    <n v="755985.1"/>
    <x v="2"/>
    <s v=""/>
    <s v="2592 NOS"/>
    <n v="63"/>
    <s v="CNY"/>
    <n v="2819262.88"/>
    <n v="2023"/>
    <s v="Table, kitchen or other household articles of iron or steel"/>
    <s v="Steel Products"/>
    <s v="Cloth Stand"/>
    <n v="79.543886784511784"/>
    <n v="0.3664000588422951"/>
  </r>
  <r>
    <x v="0"/>
    <d v="2023-10-28T00:00:00"/>
    <x v="0"/>
    <x v="0"/>
    <s v="STEEL LUNCH BOX 2 LAYER (8504) (QTY: 22080 NOS/USD 2.400 PERNOS)"/>
    <n v="0"/>
    <n v="0"/>
    <n v="0"/>
    <n v="0"/>
    <n v="0"/>
    <n v="0"/>
    <n v="0"/>
    <n v="0"/>
    <n v="10561.6"/>
    <s v="KGS"/>
    <n v="433.14191030000001"/>
    <n v="4574671.5999999996"/>
    <n v="5.1442032099999997"/>
    <n v="54331.016629999998"/>
    <n v="1676159.6"/>
    <x v="46"/>
    <s v=""/>
    <s v="22080 NOS"/>
    <n v="2.4"/>
    <s v="USD"/>
    <n v="6250831.1999999993"/>
    <n v="2023"/>
    <s v="Table, kitchen or other household articles of iron or steel"/>
    <s v="Steel Products"/>
    <s v="Misc"/>
    <n v="158.7031889107711"/>
    <n v="0.36639998377151273"/>
  </r>
  <r>
    <x v="0"/>
    <d v="2023-10-28T00:00:00"/>
    <x v="0"/>
    <x v="0"/>
    <s v="STEEL ROUND CONTAINER (6857) (QTY: 68400 NOS/USD 0.735 PER NOS)"/>
    <n v="0"/>
    <n v="0"/>
    <n v="0"/>
    <n v="0"/>
    <n v="0"/>
    <n v="0"/>
    <n v="0"/>
    <n v="0"/>
    <n v="8721"/>
    <s v="KGS"/>
    <n v="497.65313149999997"/>
    <n v="4340032.96"/>
    <n v="5.9103697329999996"/>
    <n v="51544.334439999999"/>
    <n v="1590188.1"/>
    <x v="39"/>
    <s v=""/>
    <s v="68400 NOS"/>
    <n v="0.73499999999999999"/>
    <s v="USD"/>
    <n v="5930221.0600000005"/>
    <n v="2023"/>
    <s v="Table, kitchen or other household articles of iron or steel"/>
    <s v="Steel Products"/>
    <s v="Misc"/>
    <n v="182.34011007911937"/>
    <n v="0.3664000054045673"/>
  </r>
  <r>
    <x v="0"/>
    <d v="2023-10-28T00:00:00"/>
    <x v="0"/>
    <x v="0"/>
    <s v="STAINLESS STEELSPORTS BOTTLE 500ML S116-500 (AM-314) (QTY: 28560 NOS/USD 0.917 PER NOS)"/>
    <n v="0"/>
    <n v="0"/>
    <n v="0"/>
    <n v="0"/>
    <n v="0"/>
    <n v="0"/>
    <n v="0"/>
    <n v="0"/>
    <n v="3451"/>
    <s v="KGS"/>
    <n v="662.84917419999999"/>
    <n v="2287492.5"/>
    <n v="7.8723179830000003"/>
    <n v="27167.369360000001"/>
    <n v="838137.3"/>
    <x v="130"/>
    <s v=""/>
    <s v="28560 NOS"/>
    <n v="0.91700000000000004"/>
    <s v="USD"/>
    <n v="3125629.8"/>
    <n v="2023"/>
    <s v="Table, kitchen or other household articles of iron or steel"/>
    <s v="Steel Products"/>
    <s v="Misc"/>
    <n v="242.86795131845844"/>
    <n v="0.36640002098367536"/>
  </r>
  <r>
    <x v="0"/>
    <d v="2023-10-26T00:00:00"/>
    <x v="0"/>
    <x v="0"/>
    <s v="AM-461 STAINLESS STEEL SPORTS BOTTLE 750ML (QTY:10098 PCS/USD 1.167 PER PCS)"/>
    <n v="0"/>
    <n v="0"/>
    <n v="0"/>
    <n v="0"/>
    <n v="0"/>
    <n v="0"/>
    <n v="0"/>
    <n v="0"/>
    <n v="1683"/>
    <s v="KGS"/>
    <n v="608.28382650000003"/>
    <n v="1023741.68"/>
    <n v="7.2242734740000003"/>
    <n v="12158.45226"/>
    <n v="375098.9"/>
    <x v="133"/>
    <n v="10098"/>
    <s v="PCS"/>
    <n v="1.167"/>
    <s v="USD"/>
    <n v="1398840.58"/>
    <n v="2023"/>
    <s v="Table, kitchen or other household articles of iron or steel"/>
    <s v="Steel Products"/>
    <s v="Misc"/>
    <n v="222.87516339869282"/>
    <n v="0.36639994964354683"/>
  </r>
  <r>
    <x v="0"/>
    <d v="2023-10-26T00:00:00"/>
    <x v="0"/>
    <x v="0"/>
    <s v="AM-393 STAINLESS STEEL SPORTS BOTTLE 750ML (QTY:816 PCS/USD1.230 PER PCS)"/>
    <n v="0"/>
    <n v="0"/>
    <n v="0"/>
    <n v="0"/>
    <n v="0"/>
    <n v="0"/>
    <n v="0"/>
    <n v="0"/>
    <n v="163.19999999999999"/>
    <s v="KGS"/>
    <n v="534.26801469999998"/>
    <n v="87192.54"/>
    <n v="6.3452258280000002"/>
    <n v="1035.540855"/>
    <n v="31947.4"/>
    <x v="123"/>
    <n v="816"/>
    <s v="PCS"/>
    <n v="1.23"/>
    <s v="USD"/>
    <n v="119139.94"/>
    <n v="2023"/>
    <s v="Table, kitchen or other household articles of iron or steel"/>
    <s v="Steel Products"/>
    <s v="Misc"/>
    <n v="195.75612745098042"/>
    <n v="0.36640061179545869"/>
  </r>
  <r>
    <x v="0"/>
    <d v="2023-10-26T00:00:00"/>
    <x v="0"/>
    <x v="0"/>
    <s v="NP-21 STAINLESS STEEL SPORTS BOTTLE 650ML S115 (QTY:16584 PCS/USD 1.008 PER PCS)"/>
    <n v="0"/>
    <n v="0"/>
    <n v="0"/>
    <n v="0"/>
    <n v="0"/>
    <n v="0"/>
    <n v="0"/>
    <n v="0"/>
    <n v="2764"/>
    <s v="KGS"/>
    <n v="525.40687409999998"/>
    <n v="1452224.6"/>
    <n v="6.2399866279999996"/>
    <n v="17247.323039999999"/>
    <n v="532095.1"/>
    <x v="121"/>
    <n v="16584"/>
    <s v="PCS"/>
    <n v="1.008"/>
    <s v="USD"/>
    <n v="1984319.7000000002"/>
    <n v="2023"/>
    <s v="Table, kitchen or other household articles of iron or steel"/>
    <s v="Steel Products"/>
    <s v="Misc"/>
    <n v="192.50908104196816"/>
    <n v="0.36640000451720756"/>
  </r>
  <r>
    <x v="0"/>
    <d v="2023-10-26T00:00:00"/>
    <x v="0"/>
    <x v="0"/>
    <s v="WB-750 STAINLESS STEEL SPORTS BOTTLE 750ML SG902 (QTY:14568PCS/USD 1.180 PER PCS)"/>
    <n v="0"/>
    <n v="0"/>
    <n v="0"/>
    <n v="0"/>
    <n v="0"/>
    <n v="0"/>
    <n v="0"/>
    <n v="0"/>
    <n v="2549.4"/>
    <s v="KGS"/>
    <n v="585.77116179999996"/>
    <n v="1493365"/>
    <n v="6.9569021600000003"/>
    <n v="17735.926370000001"/>
    <n v="547168.9"/>
    <x v="134"/>
    <s v=""/>
    <e v="#VALUE!"/>
    <n v="1.18"/>
    <s v="USD"/>
    <n v="2040533.9"/>
    <n v="2023"/>
    <s v="Table, kitchen or other household articles of iron or steel"/>
    <s v="Steel Products"/>
    <s v="Misc"/>
    <n v="214.62653957793992"/>
    <n v="0.36639997589336837"/>
  </r>
  <r>
    <x v="0"/>
    <d v="2023-10-26T00:00:00"/>
    <x v="0"/>
    <x v="0"/>
    <s v="AM-394 STAINLESS STEEL SPORTS BOTTLE 800ML (QTY:456 PCS/USD1.210 PER PCS)"/>
    <n v="0"/>
    <n v="0"/>
    <n v="0"/>
    <n v="0"/>
    <n v="0"/>
    <n v="0"/>
    <n v="0"/>
    <n v="0"/>
    <n v="85.5"/>
    <s v="KGS"/>
    <n v="560.61941520000005"/>
    <n v="47932.959999999999"/>
    <n v="6.6581878290000001"/>
    <n v="569.27505940000003"/>
    <n v="17562.7"/>
    <x v="135"/>
    <n v="456"/>
    <s v="PCS"/>
    <n v="1.21"/>
    <s v="USD"/>
    <n v="65495.66"/>
    <n v="2023"/>
    <s v="Table, kitchen or other household articles of iron or steel"/>
    <s v="Steel Products"/>
    <s v="Misc"/>
    <n v="205.41169590643275"/>
    <n v="0.36640132384897578"/>
  </r>
  <r>
    <x v="0"/>
    <d v="2023-10-24T00:00:00"/>
    <x v="0"/>
    <x v="0"/>
    <s v="HOUSEHOLD STEEL HOOK 3PCS SET (2628) (QTY: 167580 NOS/USD 0.407 PER NOS)"/>
    <n v="0"/>
    <n v="0"/>
    <n v="0"/>
    <n v="0"/>
    <n v="0"/>
    <n v="0"/>
    <n v="0"/>
    <n v="0"/>
    <n v="5679.1"/>
    <s v="KGS"/>
    <n v="1022.925115"/>
    <n v="5809294.0199999996"/>
    <n v="12.148754329999999"/>
    <n v="68993.990739999994"/>
    <n v="2128525.2999999998"/>
    <x v="12"/>
    <s v=""/>
    <s v="167580 NOS"/>
    <n v="0.40699999999999997"/>
    <s v="USD"/>
    <n v="7937819.3199999994"/>
    <n v="2023"/>
    <s v="Table, kitchen or other household articles of iron or steel"/>
    <s v="Steel Products"/>
    <s v="Misc"/>
    <n v="374.79975700375053"/>
    <n v="0.36639999502039322"/>
  </r>
  <r>
    <x v="0"/>
    <d v="2023-10-17T00:00:00"/>
    <x v="0"/>
    <x v="1"/>
    <s v="8001-2 STEEL SCRUBBER 2 PCS SET (QTY- 168000 SETS/USD 0.156PER SETS)"/>
    <n v="0"/>
    <n v="0"/>
    <n v="0"/>
    <n v="0"/>
    <n v="0"/>
    <n v="0"/>
    <n v="0"/>
    <n v="0"/>
    <n v="4900"/>
    <s v="KGS"/>
    <n v="459.53403470000001"/>
    <n v="2251716.77"/>
    <n v="5.4608916780000003"/>
    <n v="26758.36922"/>
    <n v="989854.7"/>
    <x v="9"/>
    <s v=""/>
    <e v="#VALUE!"/>
    <n v="0.156"/>
    <s v="USD"/>
    <n v="3241571.4699999997"/>
    <n v="2023"/>
    <s v="Steel Scrubbers"/>
    <s v="Steel Products"/>
    <s v="Scrubber"/>
    <n v="202.01116326530612"/>
    <n v="0.43960000351198697"/>
  </r>
  <r>
    <x v="0"/>
    <d v="2023-10-16T00:00:00"/>
    <x v="0"/>
    <x v="0"/>
    <s v="RYX-02-021A MILD STEEL MULTI FUNCTION CLOTH STAND (QTY :3888NUM/CNY 63.00 PER NUM)"/>
    <n v="0"/>
    <n v="0"/>
    <n v="0"/>
    <n v="0"/>
    <n v="0"/>
    <n v="0"/>
    <n v="0"/>
    <n v="0"/>
    <n v="14256"/>
    <s v="KGS"/>
    <n v="208.14193460000001"/>
    <n v="2967271.42"/>
    <n v="2.4734632749999999"/>
    <n v="35261.692450000002"/>
    <n v="1087208.2"/>
    <x v="52"/>
    <s v=""/>
    <e v="#VALUE!"/>
    <s v=""/>
    <s v="CNY"/>
    <n v="4054479.62"/>
    <n v="2023"/>
    <s v="Table, kitchen or other household articles of iron or steel"/>
    <s v="Steel Products"/>
    <s v="Cloth Stand"/>
    <n v="76.263201459034789"/>
    <n v="0.36639998372646343"/>
  </r>
  <r>
    <x v="0"/>
    <d v="2023-10-16T00:00:00"/>
    <x v="0"/>
    <x v="0"/>
    <s v="AM-398 STAINLESS STEEL SPORTS BOTTLE 1.45L (QTY:3324 PCS/USD1.63 PER PCS)"/>
    <n v="0"/>
    <n v="0"/>
    <n v="0"/>
    <n v="0"/>
    <n v="0"/>
    <n v="0"/>
    <n v="0"/>
    <n v="0"/>
    <n v="941.8"/>
    <s v="KGS"/>
    <n v="499.75626460000001"/>
    <n v="470670.45"/>
    <n v="5.9388742079999997"/>
    <n v="5593.2317290000001"/>
    <n v="172453.7"/>
    <x v="136"/>
    <n v="3324"/>
    <s v="PCS"/>
    <n v="1.63"/>
    <s v="USD"/>
    <n v="643124.15"/>
    <n v="2023"/>
    <s v="Table, kitchen or other household articles of iron or steel"/>
    <s v="Steel Products"/>
    <s v="Misc"/>
    <n v="183.11074538118498"/>
    <n v="0.36640010011250973"/>
  </r>
  <r>
    <x v="0"/>
    <d v="2023-10-16T00:00:00"/>
    <x v="0"/>
    <x v="0"/>
    <s v="RYX-02-020 MILD STEEL MULTI FUNCTION CLOTH STAND (QTY :1232NUM/CNY 102.00 PER NUM)"/>
    <n v="0"/>
    <n v="0"/>
    <n v="0"/>
    <n v="0"/>
    <n v="0"/>
    <n v="0"/>
    <n v="0"/>
    <n v="0"/>
    <n v="4004"/>
    <s v="KGS"/>
    <n v="374.0212113"/>
    <n v="1497580.93"/>
    <n v="4.44469651"/>
    <n v="17796.56482"/>
    <n v="548713.69999999995"/>
    <x v="38"/>
    <s v=""/>
    <e v="#VALUE!"/>
    <s v=""/>
    <s v="CNY"/>
    <n v="2046294.63"/>
    <n v="2023"/>
    <s v="Table, kitchen or other household articles of iron or steel"/>
    <s v="Steel Products"/>
    <s v="Cloth Stand"/>
    <n v="137.0413836163836"/>
    <n v="0.36640003154954703"/>
  </r>
  <r>
    <x v="0"/>
    <d v="2023-10-16T00:00:00"/>
    <x v="0"/>
    <x v="0"/>
    <s v="WB-750 STAINLESS STEEL SPORTS BOTTLE 750ML SG902 (QTY:9264 PCS/USD 1.18 PER PCS)"/>
    <n v="0"/>
    <n v="0"/>
    <n v="0"/>
    <n v="0"/>
    <n v="0"/>
    <n v="0"/>
    <n v="0"/>
    <n v="0"/>
    <n v="1621.2"/>
    <s v="KGS"/>
    <n v="585.74997529999996"/>
    <n v="949617.86"/>
    <n v="6.9607840210000003"/>
    <n v="11284.823050000001"/>
    <n v="347940.1"/>
    <x v="134"/>
    <n v="9264"/>
    <s v="PCS"/>
    <n v="1.18"/>
    <s v="USD"/>
    <n v="1297557.96"/>
    <n v="2023"/>
    <s v="Table, kitchen or other household articles of iron or steel"/>
    <s v="Steel Products"/>
    <s v="Misc"/>
    <n v="214.61886257093508"/>
    <n v="0.36640012225549334"/>
  </r>
  <r>
    <x v="0"/>
    <d v="2023-10-16T00:00:00"/>
    <x v="0"/>
    <x v="0"/>
    <s v="AM-394 STAINLESS STEEL SPORTS BOTTLE 800ML (QTY:24000 PCS/USD 1.21 PER PCS)"/>
    <n v="0"/>
    <n v="0"/>
    <n v="0"/>
    <n v="0"/>
    <n v="0"/>
    <n v="0"/>
    <n v="0"/>
    <n v="0"/>
    <n v="4500"/>
    <s v="KGS"/>
    <n v="560.59911109999996"/>
    <n v="2522696"/>
    <n v="6.6619026870000004"/>
    <n v="29978.562089999999"/>
    <n v="924315.8"/>
    <x v="135"/>
    <n v="24000"/>
    <s v="PCS"/>
    <n v="1.21"/>
    <s v="USD"/>
    <n v="3447011.8"/>
    <n v="2023"/>
    <s v="Table, kitchen or other household articles of iron or steel"/>
    <s v="Steel Products"/>
    <s v="Misc"/>
    <n v="205.40351111111113"/>
    <n v="0.36639999429182113"/>
  </r>
  <r>
    <x v="0"/>
    <d v="2023-10-16T00:00:00"/>
    <x v="0"/>
    <x v="1"/>
    <s v="STEEL SCRUBBER 6PCS SET (OKS-4156) (QTY:100,800 NOS / USD 0.245 PER NOS)"/>
    <n v="0"/>
    <n v="0"/>
    <n v="0"/>
    <n v="0"/>
    <n v="0"/>
    <n v="0"/>
    <n v="0"/>
    <n v="0"/>
    <n v="9273"/>
    <s v="KGS"/>
    <n v="233.0034315"/>
    <n v="2160640.8199999998"/>
    <n v="2.7689059"/>
    <n v="25676.064409999999"/>
    <n v="949817.7"/>
    <x v="19"/>
    <n v="100800"/>
    <s v="NOS"/>
    <n v="0.245"/>
    <s v="USD"/>
    <n v="3110458.5199999996"/>
    <n v="2023"/>
    <s v="Steel Scrubbers"/>
    <s v="Steel Products"/>
    <s v="Scrubber"/>
    <n v="102.42830799094143"/>
    <n v="0.43959999793024368"/>
  </r>
  <r>
    <x v="0"/>
    <d v="2023-10-14T00:00:00"/>
    <x v="0"/>
    <x v="0"/>
    <s v="STAINLESS STEEL SPORTS BOTTLE 750ML SG902 (WB-750) (QTY: 240NOS/USD 1.180 PER NOS)"/>
    <n v="0"/>
    <n v="0"/>
    <n v="0"/>
    <n v="0"/>
    <n v="0"/>
    <n v="0"/>
    <n v="0"/>
    <n v="0"/>
    <n v="42"/>
    <s v="KGS"/>
    <n v="592.642381"/>
    <n v="24890.98"/>
    <n v="7.0426902069999997"/>
    <n v="295.79298870000002"/>
    <n v="9120"/>
    <x v="137"/>
    <s v=""/>
    <s v="240NOS"/>
    <n v="1.18"/>
    <s v="USD"/>
    <n v="34010.979999999996"/>
    <n v="2023"/>
    <s v="Table, kitchen or other household articles of iron or steel"/>
    <s v="Steel Products"/>
    <s v="Misc"/>
    <n v="217.14285714285714"/>
    <n v="0.36639778747160617"/>
  </r>
  <r>
    <x v="0"/>
    <d v="2023-10-14T00:00:00"/>
    <x v="0"/>
    <x v="0"/>
    <s v="STAINLESS STEELSPORTS BOTTLE 800ML (AM-394) (QTY: 11568 NOS/USD 1.210 PER NOS)"/>
    <n v="0"/>
    <n v="0"/>
    <n v="0"/>
    <n v="0"/>
    <n v="0"/>
    <n v="0"/>
    <n v="0"/>
    <n v="0"/>
    <n v="2169"/>
    <s v="KGS"/>
    <n v="567.19565699999998"/>
    <n v="1230247.3799999999"/>
    <n v="6.7402930120000004"/>
    <n v="14619.695540000001"/>
    <n v="450762.6"/>
    <x v="138"/>
    <s v=""/>
    <s v="11568 NOS"/>
    <n v="1.21"/>
    <s v="USD"/>
    <n v="1681009.98"/>
    <n v="2023"/>
    <s v="Table, kitchen or other household articles of iron or steel"/>
    <s v="Steel Products"/>
    <s v="Misc"/>
    <n v="207.82047026279389"/>
    <n v="0.36639996746020304"/>
  </r>
  <r>
    <x v="0"/>
    <d v="2023-10-14T00:00:00"/>
    <x v="0"/>
    <x v="0"/>
    <s v="STAINLESS STEEL SPORTS BOTTLE 750ML SG-702 (SB-01) (QTY: 552NOS/USD 1.055 PER NOS)"/>
    <n v="0"/>
    <n v="0"/>
    <n v="0"/>
    <n v="0"/>
    <n v="0"/>
    <n v="0"/>
    <n v="0"/>
    <n v="0"/>
    <n v="96.6"/>
    <s v="KGS"/>
    <n v="529.86252590000004"/>
    <n v="51184.72"/>
    <n v="6.2966432069999998"/>
    <n v="608.25573380000003"/>
    <n v="18754"/>
    <x v="101"/>
    <s v=""/>
    <s v="552NOS"/>
    <n v="1.0549999999999999"/>
    <s v="USD"/>
    <n v="69938.720000000001"/>
    <n v="2023"/>
    <s v="Table, kitchen or other household articles of iron or steel"/>
    <s v="Steel Products"/>
    <s v="Misc"/>
    <n v="194.1407867494824"/>
    <n v="0.36639840952534269"/>
  </r>
  <r>
    <x v="0"/>
    <d v="2023-10-14T00:00:00"/>
    <x v="0"/>
    <x v="0"/>
    <s v="STAINLESS STEELSPORTS BOTTLE 1.45L (AM-398) (QTY: 15540 NOS/USD 1.630 PER NOS)"/>
    <n v="0"/>
    <n v="0"/>
    <n v="0"/>
    <n v="0"/>
    <n v="0"/>
    <n v="0"/>
    <n v="0"/>
    <n v="0"/>
    <n v="4403"/>
    <s v="KGS"/>
    <n v="505.63687709999999"/>
    <n v="2226319.17"/>
    <n v="6.0087567100000001"/>
    <n v="26456.555789999999"/>
    <n v="815723.3"/>
    <x v="97"/>
    <s v=""/>
    <s v="15540 NOS"/>
    <n v="1.63"/>
    <s v="USD"/>
    <n v="3042042.4699999997"/>
    <n v="2023"/>
    <s v="Table, kitchen or other household articles of iron or steel"/>
    <s v="Steel Products"/>
    <s v="Misc"/>
    <n v="185.26534181240064"/>
    <n v="0.36639998028674392"/>
  </r>
  <r>
    <x v="0"/>
    <d v="2023-10-13T00:00:00"/>
    <x v="0"/>
    <x v="0"/>
    <s v="STEEL SPRINKLER (AM-430) (QTY: 38688 PCS/USD 0.5673 PER PCS)"/>
    <n v="0"/>
    <n v="0"/>
    <n v="0"/>
    <n v="0"/>
    <n v="0"/>
    <n v="0"/>
    <n v="0"/>
    <n v="0"/>
    <n v="7092.8"/>
    <s v="KGS"/>
    <n v="272.9822355"/>
    <n v="1936208.4"/>
    <n v="3.2439956689999998"/>
    <n v="23009.012480000001"/>
    <n v="709426.8"/>
    <x v="22"/>
    <s v=""/>
    <s v="38688 PCS"/>
    <n v="0.56730000000000003"/>
    <s v="USD"/>
    <n v="2645635.2000000002"/>
    <n v="2023"/>
    <s v="Table, kitchen or other household articles of iron or steel"/>
    <s v="Steel Products"/>
    <s v="Misc"/>
    <n v="100.0206970448906"/>
    <n v="0.36640002181583348"/>
  </r>
  <r>
    <x v="0"/>
    <d v="2023-10-08T00:00:00"/>
    <x v="0"/>
    <x v="0"/>
    <s v="STEEL DRAINER (AM-321) (QTY: 25200 PCS/USD 0.7290 PER PCS)"/>
    <n v="0"/>
    <n v="0"/>
    <n v="0"/>
    <n v="0"/>
    <n v="0"/>
    <n v="0"/>
    <n v="0"/>
    <n v="0"/>
    <n v="3465"/>
    <s v="KGS"/>
    <n v="477.16151230000003"/>
    <n v="1653364.64"/>
    <n v="5.6703685359999998"/>
    <n v="19647.826980000002"/>
    <n v="605792.80000000005"/>
    <x v="32"/>
    <s v=""/>
    <s v="25200 PCS"/>
    <n v="0.72899999999999998"/>
    <s v="USD"/>
    <n v="2259157.44"/>
    <n v="2023"/>
    <s v="Table, kitchen or other household articles of iron or steel"/>
    <s v="Steel Products"/>
    <s v="Misc"/>
    <n v="174.83197691197694"/>
    <n v="0.36639999752262759"/>
  </r>
  <r>
    <x v="0"/>
    <d v="2023-10-08T00:00:00"/>
    <x v="0"/>
    <x v="0"/>
    <s v="STEEL HAND BLENDER (AM-474) (QTY: 600 PCS/USD 0.6602 PER PCS)"/>
    <n v="0"/>
    <n v="0"/>
    <n v="0"/>
    <n v="0"/>
    <n v="0"/>
    <n v="0"/>
    <n v="0"/>
    <n v="0"/>
    <n v="60"/>
    <s v="KGS"/>
    <n v="594.17733329999999"/>
    <n v="35650.639999999999"/>
    <n v="7.0609308769999997"/>
    <n v="423.6558526"/>
    <n v="13062.4"/>
    <x v="28"/>
    <s v=""/>
    <s v="600 PCS"/>
    <n v="0.66020000000000001"/>
    <s v="USD"/>
    <n v="48713.04"/>
    <n v="2023"/>
    <s v="Table, kitchen or other household articles of iron or steel"/>
    <s v="Steel Products"/>
    <s v="Misc"/>
    <n v="217.70666666666665"/>
    <n v="0.36640015438713019"/>
  </r>
  <r>
    <x v="0"/>
    <d v="2023-10-08T00:00:00"/>
    <x v="0"/>
    <x v="0"/>
    <s v="STEEL TEA STRAINER BIG (SB-12) (QTY: 25200 PCS/USD 1.0316 PER PCS)"/>
    <n v="0"/>
    <n v="0"/>
    <n v="0"/>
    <n v="0"/>
    <n v="0"/>
    <n v="0"/>
    <n v="0"/>
    <n v="0"/>
    <n v="6160"/>
    <s v="KGS"/>
    <n v="379.81470289999999"/>
    <n v="2339658.5699999998"/>
    <n v="4.5135437070000002"/>
    <n v="27803.429230000002"/>
    <n v="857250.9"/>
    <x v="25"/>
    <s v=""/>
    <s v="25200 PCS"/>
    <n v="1.0316000000000001"/>
    <s v="USD"/>
    <n v="3196909.4699999997"/>
    <n v="2023"/>
    <s v="Table, kitchen or other household articles of iron or steel"/>
    <s v="Steel Products"/>
    <s v="Misc"/>
    <n v="139.16410714285715"/>
    <n v="0.36639999997948425"/>
  </r>
  <r>
    <x v="0"/>
    <d v="2023-10-08T00:00:00"/>
    <x v="0"/>
    <x v="0"/>
    <s v="STEEL KITCHEN BASKET (AM-322) (QTY: 6000 PCS/USD 1.2792 PERPCS)"/>
    <n v="0"/>
    <n v="0"/>
    <n v="0"/>
    <n v="0"/>
    <n v="0"/>
    <n v="0"/>
    <n v="0"/>
    <n v="0"/>
    <n v="1650"/>
    <s v="KGS"/>
    <n v="418.64539389999999"/>
    <n v="690764.9"/>
    <n v="4.9749898269999999"/>
    <n v="8208.7332139999999"/>
    <n v="253096.3"/>
    <x v="49"/>
    <s v=""/>
    <s v="6000 PCS"/>
    <n v="1.2791999999999999"/>
    <s v="USD"/>
    <n v="943861.2"/>
    <n v="2023"/>
    <s v="Table, kitchen or other household articles of iron or steel"/>
    <s v="Steel Products"/>
    <s v="Misc"/>
    <n v="153.39169696969697"/>
    <n v="0.36640005883333099"/>
  </r>
  <r>
    <x v="0"/>
    <d v="2023-10-06T00:00:00"/>
    <x v="0"/>
    <x v="0"/>
    <s v="AM-398 STAINLESS STEEL SPORTS BOTTLE 1.45L (QTY:3648 PCS/USD1.63 PER PCS)"/>
    <n v="0"/>
    <n v="0"/>
    <n v="0"/>
    <n v="0"/>
    <n v="0"/>
    <n v="0"/>
    <n v="0"/>
    <n v="0"/>
    <n v="1033.5999999999999"/>
    <s v="KGS"/>
    <n v="499.473007"/>
    <n v="516255.3"/>
    <n v="5.9355081040000002"/>
    <n v="6134.9411760000003"/>
    <n v="189156"/>
    <x v="136"/>
    <n v="3648"/>
    <s v="PCS"/>
    <n v="1.63"/>
    <s v="USD"/>
    <n v="705411.3"/>
    <n v="2023"/>
    <s v="Table, kitchen or other household articles of iron or steel"/>
    <s v="Steel Products"/>
    <s v="Misc"/>
    <n v="183.00696594427245"/>
    <n v="0.366400112502477"/>
  </r>
  <r>
    <x v="0"/>
    <d v="2023-10-06T00:00:00"/>
    <x v="0"/>
    <x v="0"/>
    <s v="AM-460 STAINLESS STEEL SPORTS BOTTLE 750ML (QTY:4584 PCS/USD1.16 PER PCS)"/>
    <n v="0"/>
    <n v="0"/>
    <n v="0"/>
    <n v="0"/>
    <n v="0"/>
    <n v="0"/>
    <n v="0"/>
    <n v="0"/>
    <n v="744.9"/>
    <s v="KGS"/>
    <n v="619.76457240000002"/>
    <n v="461662.63"/>
    <n v="7.3649978899999997"/>
    <n v="5486.1869280000001"/>
    <n v="169153.2"/>
    <x v="139"/>
    <n v="4584"/>
    <s v="PCS"/>
    <n v="1.1599999999999999"/>
    <s v="USD"/>
    <n v="630815.83000000007"/>
    <n v="2023"/>
    <s v="Table, kitchen or other household articles of iron or steel"/>
    <s v="Steel Products"/>
    <s v="Misc"/>
    <n v="227.08175594039471"/>
    <n v="0.36640002679012595"/>
  </r>
  <r>
    <x v="0"/>
    <d v="2023-10-06T00:00:00"/>
    <x v="0"/>
    <x v="0"/>
    <s v="AM-393 STAINLESS STEEL SPORTS BOTTLE 750ML (QTY:13440 PCS/USD 1.23 PER PCS)"/>
    <n v="0"/>
    <n v="0"/>
    <n v="0"/>
    <n v="0"/>
    <n v="0"/>
    <n v="0"/>
    <n v="0"/>
    <n v="0"/>
    <n v="2688"/>
    <s v="KGS"/>
    <n v="533.9458482"/>
    <n v="1435246.44"/>
    <n v="6.345167537"/>
    <n v="17055.81034"/>
    <n v="525874.30000000005"/>
    <x v="123"/>
    <n v="13440"/>
    <s v="PCS"/>
    <n v="1.23"/>
    <s v="USD"/>
    <n v="1961120.74"/>
    <n v="2023"/>
    <s v="Table, kitchen or other household articles of iron or steel"/>
    <s v="Steel Products"/>
    <s v="Misc"/>
    <n v="195.63776041666668"/>
    <n v="0.36640000305452775"/>
  </r>
  <r>
    <x v="0"/>
    <d v="2023-10-06T00:00:00"/>
    <x v="0"/>
    <x v="0"/>
    <s v="RYX-02-021A MILD STEEL MULTI FUNCTION CLOTH STAND (QTY :3888NUM/CNY 63.00 PER NUM)"/>
    <n v="0"/>
    <n v="0"/>
    <n v="0"/>
    <n v="0"/>
    <n v="0"/>
    <n v="0"/>
    <n v="0"/>
    <n v="0"/>
    <n v="14256"/>
    <s v="KGS"/>
    <n v="206.99565870000001"/>
    <n v="2950930.11"/>
    <n v="2.4598414580000001"/>
    <n v="35067.499819999997"/>
    <n v="1081220.8"/>
    <x v="52"/>
    <s v=""/>
    <e v="#VALUE!"/>
    <s v=""/>
    <s v="CNY"/>
    <n v="4032150.91"/>
    <n v="2023"/>
    <s v="Table, kitchen or other household articles of iron or steel"/>
    <s v="Steel Products"/>
    <s v="Cloth Stand"/>
    <n v="75.843209876543213"/>
    <n v="0.36640000260799133"/>
  </r>
  <r>
    <x v="0"/>
    <d v="2023-10-06T00:00:00"/>
    <x v="0"/>
    <x v="0"/>
    <s v="AM-06 STAINLESS STEEL BOTTLE 750ML SG805 (QTY:19488 PCS/USD1.00 PER PCS)"/>
    <n v="0"/>
    <n v="0"/>
    <n v="0"/>
    <n v="0"/>
    <n v="0"/>
    <n v="0"/>
    <n v="0"/>
    <n v="0"/>
    <n v="2842"/>
    <s v="KGS"/>
    <n v="595.34033079999995"/>
    <n v="1691957.22"/>
    <n v="7.0747514049999998"/>
    <n v="20106.443490000001"/>
    <n v="619933"/>
    <x v="114"/>
    <n v="19488"/>
    <s v="PCS"/>
    <n v="1"/>
    <s v="USD"/>
    <n v="2311890.2199999997"/>
    <n v="2023"/>
    <s v="Table, kitchen or other household articles of iron or steel"/>
    <s v="Steel Products"/>
    <s v="Misc"/>
    <n v="218.13265306122449"/>
    <n v="0.36639992587992265"/>
  </r>
  <r>
    <x v="0"/>
    <d v="2023-10-06T00:00:00"/>
    <x v="0"/>
    <x v="0"/>
    <s v="RYX-02-020 MILD STEEL MULTI FUNCTION CLOTH STAND (QTY :1232NUM/CNY 102.00 PER NUM)"/>
    <n v="0"/>
    <n v="0"/>
    <n v="0"/>
    <n v="0"/>
    <n v="0"/>
    <n v="0"/>
    <n v="0"/>
    <n v="0"/>
    <n v="4004"/>
    <s v="KGS"/>
    <n v="378.10195800000002"/>
    <n v="1513920.24"/>
    <n v="4.4931902319999999"/>
    <n v="17990.733690000001"/>
    <n v="554700.30000000005"/>
    <x v="38"/>
    <s v=""/>
    <e v="#VALUE!"/>
    <s v=""/>
    <s v="CNY"/>
    <n v="2068620.54"/>
    <n v="2023"/>
    <s v="Table, kitchen or other household articles of iron or steel"/>
    <s v="Steel Products"/>
    <s v="Cloth Stand"/>
    <n v="138.53653846153847"/>
    <n v="0.36639994984147911"/>
  </r>
  <r>
    <x v="0"/>
    <d v="2023-10-05T00:00:00"/>
    <x v="0"/>
    <x v="0"/>
    <s v="AM-393 STAINLESS STEEL SPORTS BOTTLE 750ML (QTY: 6312 NUM/USD 1.1230 PER NUM)"/>
    <n v="0"/>
    <n v="0"/>
    <n v="0"/>
    <n v="0"/>
    <n v="0"/>
    <n v="0"/>
    <n v="0"/>
    <n v="0"/>
    <n v="1262.4000000000001"/>
    <s v="KGS"/>
    <n v="533.59338560000003"/>
    <n v="673608.29"/>
    <n v="6.3485233269999997"/>
    <n v="8014.3758479999997"/>
    <n v="246810.2"/>
    <x v="123"/>
    <s v=""/>
    <s v="6312 NUM"/>
    <n v="1.123"/>
    <s v="USD"/>
    <n v="920418.49"/>
    <n v="2023"/>
    <s v="Table, kitchen or other household articles of iron or steel"/>
    <s v="Steel Products"/>
    <s v="Misc"/>
    <n v="195.50871356147022"/>
    <n v="0.36640018192175161"/>
  </r>
  <r>
    <x v="0"/>
    <d v="2023-10-05T00:00:00"/>
    <x v="0"/>
    <x v="0"/>
    <s v="BLCR-3 STAINLESS STEEL SPORTS BOTTLE 750ML SG705-1 (QTY: 9480 NUM/USD 1.065 PER NUM)"/>
    <n v="0"/>
    <n v="0"/>
    <n v="0"/>
    <n v="0"/>
    <n v="0"/>
    <n v="0"/>
    <n v="0"/>
    <n v="0"/>
    <n v="1343"/>
    <s v="KGS"/>
    <n v="652.25475800000004"/>
    <n v="875978.14"/>
    <n v="7.7603183580000001"/>
    <n v="10422.10756"/>
    <n v="320958.40000000002"/>
    <x v="124"/>
    <s v=""/>
    <s v="9480 NUM"/>
    <n v="1.0649999999999999"/>
    <s v="USD"/>
    <n v="1196936.54"/>
    <n v="2023"/>
    <s v="Table, kitchen or other household articles of iron or steel"/>
    <s v="Steel Products"/>
    <s v="Misc"/>
    <n v="238.98615040953092"/>
    <n v="0.36640001084958584"/>
  </r>
  <r>
    <x v="0"/>
    <d v="2023-10-05T00:00:00"/>
    <x v="0"/>
    <x v="0"/>
    <s v="NP-21 STAINLESS STEEL SPORTS BOTTLE 650ML S115 (QTY: 27072 NUM/USD 1.008 PER NUM)"/>
    <n v="0"/>
    <n v="0"/>
    <n v="0"/>
    <n v="0"/>
    <n v="0"/>
    <n v="0"/>
    <n v="0"/>
    <n v="0"/>
    <n v="4512"/>
    <s v="KGS"/>
    <n v="524.7436348"/>
    <n v="2367643.2799999998"/>
    <n v="6.2432318230000003"/>
    <n v="28169.46199"/>
    <n v="867504.6"/>
    <x v="121"/>
    <s v=""/>
    <s v="27072 NUM"/>
    <n v="1.008"/>
    <s v="USD"/>
    <n v="3235147.88"/>
    <n v="2023"/>
    <s v="Table, kitchen or other household articles of iron or steel"/>
    <s v="Steel Products"/>
    <s v="Misc"/>
    <n v="192.2660904255319"/>
    <n v="0.3664000431686652"/>
  </r>
  <r>
    <x v="0"/>
    <d v="2023-10-03T00:00:00"/>
    <x v="0"/>
    <x v="0"/>
    <s v="STEEL SPRINKLER (AM-430) (QTY: 36480 PCS/USD 0.5688 PER PCS)"/>
    <n v="0"/>
    <n v="0"/>
    <n v="0"/>
    <n v="0"/>
    <n v="0"/>
    <n v="0"/>
    <n v="0"/>
    <n v="0"/>
    <n v="6688"/>
    <s v="KGS"/>
    <n v="276.05717399999997"/>
    <n v="1846270.38"/>
    <n v="3.2844399050000002"/>
    <n v="21966.33409"/>
    <n v="676473.5"/>
    <x v="22"/>
    <s v=""/>
    <s v="36480 PCS"/>
    <n v="0.56879999999999997"/>
    <s v="USD"/>
    <n v="2522743.88"/>
    <n v="2023"/>
    <s v="Table, kitchen or other household articles of iron or steel"/>
    <s v="Steel Products"/>
    <s v="Misc"/>
    <n v="101.14735346889952"/>
    <n v="0.36640001774821307"/>
  </r>
  <r>
    <x v="0"/>
    <d v="2023-10-03T00:00:00"/>
    <x v="0"/>
    <x v="2"/>
    <s v="NON STICK CAKE MOULD (AN-04) (QTY: 360 SET/USD 1.033 PER SET)"/>
    <n v="0"/>
    <n v="0"/>
    <n v="0"/>
    <n v="0"/>
    <n v="0"/>
    <n v="0"/>
    <n v="0"/>
    <n v="0"/>
    <n v="99"/>
    <s v="KGS"/>
    <n v="334.23242420000003"/>
    <n v="33089.01"/>
    <n v="3.9765904129999998"/>
    <n v="393.68245089999999"/>
    <n v="12123.8"/>
    <x v="140"/>
    <s v=""/>
    <s v="360 SET"/>
    <n v="1.0329999999999999"/>
    <s v="USD"/>
    <n v="45212.81"/>
    <n v="2023"/>
    <s v="Scrubbers, scouring pads, and similar articles"/>
    <s v="Other"/>
    <s v="Misc"/>
    <n v="122.46262626262626"/>
    <n v="0.36639959914182985"/>
  </r>
  <r>
    <x v="0"/>
    <d v="2023-09-29T00:00:00"/>
    <x v="0"/>
    <x v="1"/>
    <s v="SS SCRUBBER 3PCS SET (SS410) (QTY: 121680 SETS/USD 0.165 PERSETS)"/>
    <n v="0"/>
    <n v="0"/>
    <n v="0"/>
    <n v="0"/>
    <n v="0"/>
    <n v="0"/>
    <n v="0"/>
    <n v="0"/>
    <n v="7605"/>
    <s v="KGS"/>
    <n v="234.6472268"/>
    <n v="1784492.16"/>
    <n v="2.791757606"/>
    <n v="21231.316599999998"/>
    <n v="784462.7"/>
    <x v="33"/>
    <s v=""/>
    <s v="121680 SETS"/>
    <n v="0.16500000000000001"/>
    <s v="USD"/>
    <n v="2568954.86"/>
    <n v="2023"/>
    <s v="Steel Scrubbers"/>
    <s v="Cleaning Items"/>
    <s v="Scrubber"/>
    <n v="103.15091387245232"/>
    <n v="0.43959996999930778"/>
  </r>
  <r>
    <x v="0"/>
    <d v="2023-09-27T00:00:00"/>
    <x v="0"/>
    <x v="0"/>
    <s v="STAINLESS STEELSPORTS BOTTLE 750ML (AM-460) (QTY: 43416 NOS/USD 1.160 PER NOS)"/>
    <n v="0"/>
    <n v="0"/>
    <n v="0"/>
    <n v="0"/>
    <n v="0"/>
    <n v="0"/>
    <n v="0"/>
    <n v="0"/>
    <n v="7055.1"/>
    <s v="KGS"/>
    <n v="624.41927539999995"/>
    <n v="4405340.43"/>
    <n v="7.4291406950000001"/>
    <n v="52413.330520000003"/>
    <n v="1614116.7"/>
    <x v="126"/>
    <s v=""/>
    <s v="43416 NOS"/>
    <n v="1.1599999999999999"/>
    <s v="USD"/>
    <n v="6019457.1299999999"/>
    <n v="2023"/>
    <s v="Table, kitchen or other household articles of iron or steel"/>
    <s v="Steel Products"/>
    <s v="Misc"/>
    <n v="228.78721775736699"/>
    <n v="0.36639999238378951"/>
  </r>
  <r>
    <x v="0"/>
    <d v="2023-09-27T00:00:00"/>
    <x v="0"/>
    <x v="0"/>
    <s v="STAINLESS STEELSPORTS BOTTLE 650ML S115 (NP-21) (QTY: 3240 NOS/USD 1.008 PER NOS)"/>
    <n v="0"/>
    <n v="0"/>
    <n v="0"/>
    <n v="0"/>
    <n v="0"/>
    <n v="0"/>
    <n v="0"/>
    <n v="0"/>
    <n v="553.5"/>
    <s v="KGS"/>
    <n v="516.1305691"/>
    <n v="285678.27"/>
    <n v="6.1407563249999999"/>
    <n v="3398.9086259999999"/>
    <n v="104672.6"/>
    <x v="100"/>
    <s v=""/>
    <s v="3240 NOS"/>
    <n v="1.008"/>
    <s v="USD"/>
    <n v="390350.87"/>
    <n v="2023"/>
    <s v="Table, kitchen or other household articles of iron or steel"/>
    <s v="Steel Products"/>
    <s v="Misc"/>
    <n v="189.11038843721772"/>
    <n v="0.36640028658812585"/>
  </r>
  <r>
    <x v="0"/>
    <d v="2023-09-26T00:00:00"/>
    <x v="0"/>
    <x v="0"/>
    <s v="RYX-02-021A MILD STEEL MULTI FUNCTION CLOTH STAND (QTY :1296NUM/CNY 63.00 PER NUM)"/>
    <n v="0"/>
    <n v="0"/>
    <n v="0"/>
    <n v="0"/>
    <n v="0"/>
    <n v="0"/>
    <n v="0"/>
    <n v="0"/>
    <n v="4752"/>
    <s v="KGS"/>
    <n v="206.0837774"/>
    <n v="979310.11"/>
    <n v="2.451918826"/>
    <n v="11651.518260000001"/>
    <n v="358819.2"/>
    <x v="52"/>
    <s v=""/>
    <e v="#VALUE!"/>
    <s v=""/>
    <s v="CNY"/>
    <n v="1338129.31"/>
    <n v="2023"/>
    <s v="Table, kitchen or other household articles of iron or steel"/>
    <s v="Steel Products"/>
    <s v="Cloth Stand"/>
    <n v="75.509090909090915"/>
    <n v="0.36639997518252926"/>
  </r>
  <r>
    <x v="0"/>
    <d v="2023-09-26T00:00:00"/>
    <x v="0"/>
    <x v="0"/>
    <s v="RYX-02-020 MILD STEEL MULTI FUNCTION CLOTH STAND (QTY :1232NUM/CNY 102.00 PER NUM)"/>
    <n v="0"/>
    <n v="0"/>
    <n v="0"/>
    <n v="0"/>
    <n v="0"/>
    <n v="0"/>
    <n v="0"/>
    <n v="0"/>
    <n v="4004"/>
    <s v="KGS"/>
    <n v="376.4363037"/>
    <n v="1507250.96"/>
    <n v="4.4787186639999996"/>
    <n v="17932.789529999998"/>
    <n v="552256.69999999995"/>
    <x v="38"/>
    <s v=""/>
    <e v="#VALUE!"/>
    <s v=""/>
    <s v="CNY"/>
    <n v="2059507.66"/>
    <n v="2023"/>
    <s v="Table, kitchen or other household articles of iron or steel"/>
    <s v="Steel Products"/>
    <s v="Cloth Stand"/>
    <n v="137.92624875124875"/>
    <n v="0.36639996566995053"/>
  </r>
  <r>
    <x v="0"/>
    <d v="2023-09-25T00:00:00"/>
    <x v="0"/>
    <x v="0"/>
    <s v="STEEL LUNCH BOX (6717) (QTY: 1200 NOS/USD 3.15 PER NOS)"/>
    <n v="0"/>
    <n v="0"/>
    <n v="0"/>
    <n v="0"/>
    <n v="0"/>
    <n v="0"/>
    <n v="0"/>
    <n v="0"/>
    <n v="460"/>
    <s v="KGS"/>
    <n v="722.44682609999995"/>
    <n v="332325.53999999998"/>
    <n v="8.5954411190000002"/>
    <n v="3953.9029150000001"/>
    <n v="121764.1"/>
    <x v="41"/>
    <s v=""/>
    <s v="1200 NOS"/>
    <n v="3.15"/>
    <s v="USD"/>
    <n v="454089.64"/>
    <n v="2023"/>
    <s v="Table, kitchen or other household articles of iron or steel"/>
    <s v="Steel Products"/>
    <s v="Misc"/>
    <n v="264.70456521739129"/>
    <n v="0.36640006663345831"/>
  </r>
  <r>
    <x v="0"/>
    <d v="2023-09-25T00:00:00"/>
    <x v="0"/>
    <x v="0"/>
    <s v="STEEL FOOD CONTAINER (6571) (QTY: 192 NOS/USD 3.90 PER NOS)"/>
    <n v="0"/>
    <n v="0"/>
    <n v="0"/>
    <n v="0"/>
    <n v="0"/>
    <n v="0"/>
    <n v="0"/>
    <n v="0"/>
    <n v="77.599999999999994"/>
    <s v="KGS"/>
    <n v="848.35193300000003"/>
    <n v="65832.11"/>
    <n v="10.09341979"/>
    <n v="783.24937539999996"/>
    <n v="24120.799999999999"/>
    <x v="141"/>
    <s v=""/>
    <s v="192 NOS"/>
    <n v="3.9"/>
    <s v="USD"/>
    <n v="89952.91"/>
    <n v="2023"/>
    <s v="Table, kitchen or other household articles of iron or steel"/>
    <s v="Steel Products"/>
    <s v="Misc"/>
    <n v="310.83505154639175"/>
    <n v="0.36639870725699053"/>
  </r>
  <r>
    <x v="0"/>
    <d v="2023-09-23T00:00:00"/>
    <x v="0"/>
    <x v="0"/>
    <s v="STAINLESS STEELSPORTS BOTTLE 1.45L (AM-398) (QTY: 9936 NOS/USD 1.630 PER NOS)"/>
    <n v="0"/>
    <n v="0"/>
    <n v="0"/>
    <n v="0"/>
    <n v="0"/>
    <n v="0"/>
    <n v="0"/>
    <n v="0"/>
    <n v="2815.2"/>
    <s v="KGS"/>
    <n v="506.39843000000002"/>
    <n v="1425612.86"/>
    <n v="6.0249664479999998"/>
    <n v="16961.485540000001"/>
    <n v="522344.6"/>
    <x v="97"/>
    <s v=""/>
    <s v="9936 NOS"/>
    <n v="1.63"/>
    <s v="USD"/>
    <n v="1947957.46"/>
    <n v="2023"/>
    <s v="Table, kitchen or other household articles of iron or steel"/>
    <s v="Steel Products"/>
    <s v="Misc"/>
    <n v="185.5444018186985"/>
    <n v="0.36640003373706936"/>
  </r>
  <r>
    <x v="0"/>
    <d v="2023-09-23T00:00:00"/>
    <x v="0"/>
    <x v="0"/>
    <s v="STAINLESS STEELSPORTS BOTTLE 650ML S115 (NP-21) (QTY: 22848NOS/USD 1.008 PER NOS)"/>
    <n v="0"/>
    <n v="0"/>
    <n v="0"/>
    <n v="0"/>
    <n v="0"/>
    <n v="0"/>
    <n v="0"/>
    <n v="0"/>
    <n v="3998.4"/>
    <s v="KGS"/>
    <n v="507.01970540000002"/>
    <n v="2027267.59"/>
    <n v="6.0323581839999996"/>
    <n v="24119.78096"/>
    <n v="742790.9"/>
    <x v="100"/>
    <s v=""/>
    <s v="22848NOS"/>
    <n v="1.008"/>
    <s v="USD"/>
    <n v="2770058.49"/>
    <n v="2023"/>
    <s v="Table, kitchen or other household articles of iron or steel"/>
    <s v="Steel Products"/>
    <s v="Misc"/>
    <n v="185.77203381352541"/>
    <n v="0.36640002714195219"/>
  </r>
  <r>
    <x v="0"/>
    <d v="2023-09-23T00:00:00"/>
    <x v="0"/>
    <x v="0"/>
    <s v="STAINLESS STEELSPORTS BOTTLE 750ML (AM-458) (QTY: 1350 NOS/USD 1.037 PER NOS)"/>
    <n v="0"/>
    <n v="0"/>
    <n v="0"/>
    <n v="0"/>
    <n v="0"/>
    <n v="0"/>
    <n v="0"/>
    <n v="0"/>
    <n v="225"/>
    <s v="KGS"/>
    <n v="547.6870222"/>
    <n v="123229.58"/>
    <n v="6.5162049040000003"/>
    <n v="1466.1461039999999"/>
    <n v="45151.3"/>
    <x v="126"/>
    <s v=""/>
    <s v="1350 NOS"/>
    <n v="1.0369999999999999"/>
    <s v="USD"/>
    <n v="168380.88"/>
    <n v="2023"/>
    <s v="Table, kitchen or other household articles of iron or steel"/>
    <s v="Steel Products"/>
    <s v="Misc"/>
    <n v="200.67244444444447"/>
    <n v="0.36639985302230199"/>
  </r>
  <r>
    <x v="0"/>
    <d v="2023-09-23T00:00:00"/>
    <x v="0"/>
    <x v="0"/>
    <s v="STAINLESS STEEL GRATER WITH HANDL (DS-25) (QTY: 51000 PCS/USD 0.2035 PER PCS)"/>
    <n v="0"/>
    <n v="0"/>
    <n v="0"/>
    <n v="0"/>
    <n v="0"/>
    <n v="0"/>
    <n v="0"/>
    <n v="0"/>
    <n v="1615"/>
    <s v="KGS"/>
    <n v="573.20549849999998"/>
    <n v="925726.88"/>
    <n v="6.8198155680000001"/>
    <n v="11014.002140000001"/>
    <n v="339186.3"/>
    <x v="142"/>
    <s v=""/>
    <s v="51000 PCS"/>
    <n v="0.20349999999999999"/>
    <s v="USD"/>
    <n v="1264913.18"/>
    <n v="2023"/>
    <s v="Table, kitchen or other household articles of iron or steel"/>
    <s v="Steel Products"/>
    <s v="Misc"/>
    <n v="210.02247678018574"/>
    <n v="0.36639996885474468"/>
  </r>
  <r>
    <x v="0"/>
    <d v="2023-09-20T00:00:00"/>
    <x v="0"/>
    <x v="0"/>
    <s v="HOUSEHOLD STEEL HOOK 3PCS SET (QTY: 720 NOS/USD 0.407 PER NOS)"/>
    <n v="0"/>
    <n v="0"/>
    <n v="0"/>
    <n v="0"/>
    <n v="0"/>
    <n v="0"/>
    <n v="0"/>
    <n v="0"/>
    <n v="24.4"/>
    <s v="KGS"/>
    <n v="1026.464344"/>
    <n v="25045.73"/>
    <n v="12.22709165"/>
    <n v="298.34103629999998"/>
    <n v="9176.7000000000007"/>
    <x v="12"/>
    <s v=""/>
    <s v="720 NOS"/>
    <n v="0.40699999999999997"/>
    <s v="USD"/>
    <n v="34222.43"/>
    <n v="2023"/>
    <s v="Table, kitchen or other household articles of iron or steel"/>
    <s v="Steel Products"/>
    <s v="Misc"/>
    <n v="376.09426229508205"/>
    <n v="0.36639778517136457"/>
  </r>
  <r>
    <x v="0"/>
    <d v="2023-09-20T00:00:00"/>
    <x v="0"/>
    <x v="0"/>
    <s v="HOUSEHOLD STEEL HOOK 3PCS SET (2628) (QTY: 167364 NOS/USD 0.407 PER NOS)"/>
    <n v="0"/>
    <n v="0"/>
    <n v="0"/>
    <n v="0"/>
    <n v="0"/>
    <n v="0"/>
    <n v="0"/>
    <n v="0"/>
    <n v="5671.78"/>
    <s v="KGS"/>
    <n v="1022.493475"/>
    <n v="5799358.04"/>
    <n v="12.17979124"/>
    <n v="69081.096369999999"/>
    <n v="2124884.7999999998"/>
    <x v="12"/>
    <s v=""/>
    <s v="167364 NOS"/>
    <n v="0.40699999999999997"/>
    <s v="USD"/>
    <n v="7924242.8399999999"/>
    <n v="2023"/>
    <s v="Table, kitchen or other household articles of iron or steel"/>
    <s v="Steel Products"/>
    <s v="Misc"/>
    <n v="374.64161162809557"/>
    <n v="0.36640000243889059"/>
  </r>
  <r>
    <x v="0"/>
    <d v="2023-09-18T00:00:00"/>
    <x v="0"/>
    <x v="0"/>
    <s v="STAINLESS STEEL SPORT BOTTLE (KWB-600F) (QTY: 49716 PCS/USD0.94 PER PCS)"/>
    <n v="0"/>
    <n v="0"/>
    <n v="0"/>
    <n v="0"/>
    <n v="0"/>
    <n v="0"/>
    <n v="0"/>
    <n v="0"/>
    <n v="7600"/>
    <s v="KGS"/>
    <n v="528.47191710000004"/>
    <n v="4016386.57"/>
    <n v="6.2950794180000003"/>
    <n v="47842.603569999999"/>
    <n v="1471604"/>
    <x v="143"/>
    <s v=""/>
    <s v="49716 PCS"/>
    <n v="0.94"/>
    <s v="USD"/>
    <n v="5487990.5700000003"/>
    <n v="2023"/>
    <s v="Table, kitchen or other household articles of iron or steel"/>
    <s v="Steel Products"/>
    <s v="Misc"/>
    <n v="193.63210526315788"/>
    <n v="0.36639999022803227"/>
  </r>
  <r>
    <x v="0"/>
    <d v="2023-09-16T00:00:00"/>
    <x v="0"/>
    <x v="0"/>
    <s v="BCLR-3 STAINLESS STEEL SPORTS BOTTLE 750ML SG705-1 (QTY: 14520 NUM/USD 1.0650 PER NUM)"/>
    <n v="0"/>
    <n v="0"/>
    <n v="0"/>
    <n v="0"/>
    <n v="0"/>
    <n v="0"/>
    <n v="0"/>
    <n v="0"/>
    <n v="2178"/>
    <s v="KGS"/>
    <n v="615.76356290000001"/>
    <n v="1341133.04"/>
    <n v="7.3348846090000004"/>
    <n v="15975.37868"/>
    <n v="491391.2"/>
    <x v="144"/>
    <s v=""/>
    <s v="14520 NUM"/>
    <n v="1.0649999999999999"/>
    <s v="USD"/>
    <n v="1832524.24"/>
    <n v="2023"/>
    <s v="Table, kitchen or other household articles of iron or steel"/>
    <s v="Steel Products"/>
    <s v="Misc"/>
    <n v="225.61579430670341"/>
    <n v="0.36640004037183366"/>
  </r>
  <r>
    <x v="0"/>
    <d v="2023-09-16T00:00:00"/>
    <x v="0"/>
    <x v="0"/>
    <s v="NP-20 STAINLESS STEEL SPORTS BOTTLE 750ML S-308-C6 (QTY: 1008 NUM/USD 1.0050 PER NUM)"/>
    <n v="0"/>
    <n v="0"/>
    <n v="0"/>
    <n v="0"/>
    <n v="0"/>
    <n v="0"/>
    <n v="0"/>
    <n v="0"/>
    <n v="168"/>
    <s v="KGS"/>
    <n v="522.96541669999999"/>
    <n v="87858.19"/>
    <n v="6.2294867979999999"/>
    <n v="1046.553782"/>
    <n v="32191.200000000001"/>
    <x v="119"/>
    <s v=""/>
    <s v="1008 NUM"/>
    <n v="1.0049999999999999"/>
    <s v="USD"/>
    <n v="120049.39"/>
    <n v="2023"/>
    <s v="Table, kitchen or other household articles of iron or steel"/>
    <s v="Steel Products"/>
    <s v="Misc"/>
    <n v="191.61428571428573"/>
    <n v="0.36639953543317932"/>
  </r>
  <r>
    <x v="0"/>
    <d v="2023-09-16T00:00:00"/>
    <x v="0"/>
    <x v="0"/>
    <s v="NP-21 STAINLESS STEEL SPORTS BOTTLE 650ML S115 (QTY: 9720 NUM/USD 1.0042 PER NUM)"/>
    <n v="0"/>
    <n v="0"/>
    <n v="0"/>
    <n v="0"/>
    <n v="0"/>
    <n v="0"/>
    <n v="0"/>
    <n v="0"/>
    <n v="1701"/>
    <s v="KGS"/>
    <n v="497.66557319999998"/>
    <n v="846529.14"/>
    <n v="5.9281187989999999"/>
    <n v="10083.730079999999"/>
    <n v="310168.3"/>
    <x v="121"/>
    <s v=""/>
    <s v="9720 NUM"/>
    <n v="1.0042"/>
    <s v="USD"/>
    <n v="1156697.44"/>
    <n v="2023"/>
    <s v="Table, kitchen or other household articles of iron or steel"/>
    <s v="Steel Products"/>
    <s v="Misc"/>
    <n v="182.34467960023514"/>
    <n v="0.36640002729262217"/>
  </r>
  <r>
    <x v="0"/>
    <d v="2023-09-16T00:00:00"/>
    <x v="0"/>
    <x v="0"/>
    <s v="AM-398 STAINLESS STEELSPORTS BOTTLE 1.45L (QTY: 9876 NUM/USD1.6300 PER NUM)"/>
    <n v="0"/>
    <n v="0"/>
    <n v="0"/>
    <n v="0"/>
    <n v="0"/>
    <n v="0"/>
    <n v="0"/>
    <n v="0"/>
    <n v="2798.2"/>
    <s v="KGS"/>
    <n v="498.93682369999999"/>
    <n v="1396125.02"/>
    <n v="5.9432617470000002"/>
    <n v="16630.435020000001"/>
    <n v="511540.2"/>
    <x v="145"/>
    <s v=""/>
    <s v="9876 NUM"/>
    <n v="1.63"/>
    <s v="USD"/>
    <n v="1907665.22"/>
    <n v="2023"/>
    <s v="Table, kitchen or other household articles of iron or steel"/>
    <s v="Steel Products"/>
    <s v="Misc"/>
    <n v="182.81044957472662"/>
    <n v="0.3663999947511864"/>
  </r>
  <r>
    <x v="0"/>
    <d v="2023-09-13T00:00:00"/>
    <x v="0"/>
    <x v="0"/>
    <s v="SS OIL POT 900ML (KWP-1000B) (QTY: 26424 PCS/USD: 1.47 PER PCS)"/>
    <n v="0"/>
    <n v="0"/>
    <n v="0"/>
    <n v="0"/>
    <n v="0"/>
    <n v="0"/>
    <n v="0"/>
    <n v="0"/>
    <n v="7215"/>
    <s v="KGS"/>
    <n v="464.83303810000001"/>
    <n v="3353770.37"/>
    <n v="5.5370224910000001"/>
    <n v="39949.617270000002"/>
    <n v="1228821.5"/>
    <x v="125"/>
    <s v=""/>
    <s v="26424 PCS"/>
    <s v=""/>
    <s v="USD"/>
    <n v="4582591.87"/>
    <n v="2023"/>
    <s v="Table, kitchen or other household articles of iron or steel"/>
    <s v="Other"/>
    <s v="Misc"/>
    <n v="170.31483021483021"/>
    <n v="0.36640001086299773"/>
  </r>
  <r>
    <x v="0"/>
    <d v="2023-09-13T00:00:00"/>
    <x v="0"/>
    <x v="1"/>
    <s v="STEEL SCRUBBER 6PCS SET (OKS-4156) (QTY: 99000 NOS/USD: 0.248 PER NOS)"/>
    <n v="0"/>
    <n v="0"/>
    <n v="0"/>
    <n v="0"/>
    <n v="0"/>
    <n v="0"/>
    <n v="0"/>
    <n v="0"/>
    <n v="9108"/>
    <s v="KGS"/>
    <n v="233.0286572"/>
    <n v="2122425.0099999998"/>
    <n v="2.7758029450000001"/>
    <n v="25282.013220000001"/>
    <n v="933018"/>
    <x v="19"/>
    <s v=""/>
    <s v="99000 NOS"/>
    <s v=""/>
    <s v="USD"/>
    <n v="3055443.01"/>
    <n v="2023"/>
    <s v="Steel Scrubbers"/>
    <s v="Steel Products"/>
    <s v="Scrubber"/>
    <n v="102.43939393939394"/>
    <n v="0.43959998379400933"/>
  </r>
  <r>
    <x v="0"/>
    <d v="2023-09-12T00:00:00"/>
    <x v="0"/>
    <x v="0"/>
    <s v="AM-456 STAINLESS STEEL SPORTS BOTTLE 750ML SP750 (QTY: 1350NUM/USD 1.076 PER NUM)"/>
    <n v="0"/>
    <n v="0"/>
    <n v="0"/>
    <n v="0"/>
    <n v="0"/>
    <n v="0"/>
    <n v="0"/>
    <n v="0"/>
    <n v="210"/>
    <s v="KGS"/>
    <n v="599.46061899999995"/>
    <n v="125886.73"/>
    <n v="7.1406863500000002"/>
    <n v="1499.5441330000001"/>
    <n v="46124.800000000003"/>
    <x v="146"/>
    <s v=""/>
    <s v="1350NUM"/>
    <n v="1.0760000000000001"/>
    <s v="USD"/>
    <n v="172011.53"/>
    <n v="2023"/>
    <s v="Table, kitchen or other household articles of iron or steel"/>
    <s v="Steel Products"/>
    <s v="Misc"/>
    <n v="219.64190476190478"/>
    <n v="0.36639922253918267"/>
  </r>
  <r>
    <x v="0"/>
    <d v="2023-09-12T00:00:00"/>
    <x v="0"/>
    <x v="0"/>
    <s v="NP-21 STAINLESS STEEL SPORTS BOTTLE 650ML S115 (QTY: 13416 NUM/USD 1.00 PER NUM)"/>
    <n v="0"/>
    <n v="0"/>
    <n v="0"/>
    <n v="0"/>
    <n v="0"/>
    <n v="0"/>
    <n v="0"/>
    <n v="0"/>
    <n v="2068.3000000000002"/>
    <s v="KGS"/>
    <n v="562.13859690000004"/>
    <n v="1162671.26"/>
    <n v="6.6961119350000002"/>
    <n v="13849.568310000001"/>
    <n v="426002.8"/>
    <x v="121"/>
    <s v=""/>
    <s v="13416 NUM"/>
    <n v="1"/>
    <s v="USD"/>
    <n v="1588674.06"/>
    <n v="2023"/>
    <s v="Table, kitchen or other household articles of iron or steel"/>
    <s v="Steel Products"/>
    <s v="Misc"/>
    <n v="205.96760624667598"/>
    <n v="0.36640004329340692"/>
  </r>
  <r>
    <x v="0"/>
    <d v="2023-09-12T00:00:00"/>
    <x v="0"/>
    <x v="0"/>
    <s v="NP-20 STAINLESS STEEL SPORTS BOTTLE 750ML S-308-C6 (QTY: 7896 NUM/USD 1.005 PER NUM)"/>
    <n v="0"/>
    <n v="0"/>
    <n v="0"/>
    <n v="0"/>
    <n v="0"/>
    <n v="0"/>
    <n v="0"/>
    <n v="0"/>
    <n v="1250.2"/>
    <s v="KGS"/>
    <n v="550.08221079999998"/>
    <n v="687712.78"/>
    <n v="6.5524980450000001"/>
    <n v="8191.9330550000004"/>
    <n v="251978.1"/>
    <x v="119"/>
    <s v=""/>
    <s v="7896 NUM"/>
    <n v="1.0049999999999999"/>
    <s v="USD"/>
    <n v="939690.88"/>
    <n v="2023"/>
    <s v="Table, kitchen or other household articles of iron or steel"/>
    <s v="Steel Products"/>
    <s v="Misc"/>
    <n v="201.55023196288593"/>
    <n v="0.36640019980434274"/>
  </r>
  <r>
    <x v="0"/>
    <d v="2023-09-12T00:00:00"/>
    <x v="0"/>
    <x v="0"/>
    <s v="BCLR-3 STAINLESS STEEL SPORTS BOTTLE 750ML SG705-1 (QTY: 18168 NUM/USD 1.065 PER NUM)"/>
    <n v="0"/>
    <n v="0"/>
    <n v="0"/>
    <n v="0"/>
    <n v="0"/>
    <n v="0"/>
    <n v="0"/>
    <n v="0"/>
    <n v="2573.8000000000002"/>
    <s v="KGS"/>
    <n v="651.50214080000001"/>
    <n v="1676836.21"/>
    <n v="7.7605972699999999"/>
    <n v="19974.22525"/>
    <n v="614392.69999999995"/>
    <x v="144"/>
    <s v=""/>
    <s v="18168 NUM"/>
    <n v="1.0649999999999999"/>
    <s v="USD"/>
    <n v="2291228.91"/>
    <n v="2023"/>
    <s v="Table, kitchen or other household articles of iron or steel"/>
    <s v="Steel Products"/>
    <s v="Misc"/>
    <n v="238.71035045458075"/>
    <n v="0.36639994791143016"/>
  </r>
  <r>
    <x v="0"/>
    <d v="2023-09-12T00:00:00"/>
    <x v="0"/>
    <x v="0"/>
    <s v="AM-457 STAINLESS STEEL SPORTS BOTTLE 750ML SG210 (QTY: 1350NUM/USD 1.032 PER NUM)"/>
    <n v="0"/>
    <n v="0"/>
    <n v="0"/>
    <n v="0"/>
    <n v="0"/>
    <n v="0"/>
    <n v="0"/>
    <n v="0"/>
    <n v="210"/>
    <s v="KGS"/>
    <n v="574.94738099999995"/>
    <n v="120738.95"/>
    <n v="6.848688278"/>
    <n v="1438.2245379999999"/>
    <n v="44238.8"/>
    <x v="147"/>
    <s v=""/>
    <s v="1350NUM"/>
    <n v="1.032"/>
    <s v="USD"/>
    <n v="164977.75"/>
    <n v="2023"/>
    <s v="Table, kitchen or other household articles of iron or steel"/>
    <s v="Steel Products"/>
    <s v="Misc"/>
    <n v="210.66095238095238"/>
    <n v="0.36640040351518716"/>
  </r>
  <r>
    <x v="0"/>
    <d v="2023-09-12T00:00:00"/>
    <x v="0"/>
    <x v="2"/>
    <s v="NON STICK SAUCE PAN 16CM (AN-02) (QTY: 720 PCS/USD 0.566 PERPCS)"/>
    <n v="0"/>
    <n v="0"/>
    <n v="0"/>
    <n v="0"/>
    <n v="0"/>
    <n v="0"/>
    <n v="0"/>
    <n v="0"/>
    <n v="176"/>
    <s v="KGS"/>
    <n v="203.38551140000001"/>
    <n v="35795.85"/>
    <n v="2.4226981699999999"/>
    <n v="426.39487789999998"/>
    <n v="13115.6"/>
    <x v="65"/>
    <s v=""/>
    <s v="720 PCS"/>
    <n v="0.56599999999999995"/>
    <s v="USD"/>
    <n v="48911.45"/>
    <n v="2023"/>
    <s v="Scrubbers, scouring pads, and similar articles"/>
    <s v="Other"/>
    <s v="Misc"/>
    <n v="74.520454545454541"/>
    <n v="0.36640001564427166"/>
  </r>
  <r>
    <x v="0"/>
    <d v="2023-09-12T00:00:00"/>
    <x v="0"/>
    <x v="0"/>
    <s v="AM-459 STAINLESS STEEL SPORTS BOTTLE 750ML SG707 (QTY: 1350NUM/USD 1.083 PER NUM)"/>
    <n v="0"/>
    <n v="0"/>
    <n v="0"/>
    <n v="0"/>
    <n v="0"/>
    <n v="0"/>
    <n v="0"/>
    <n v="0"/>
    <n v="225"/>
    <s v="KGS"/>
    <n v="563.13644439999996"/>
    <n v="126705.7"/>
    <n v="6.7079981469999996"/>
    <n v="1509.299583"/>
    <n v="46424.9"/>
    <x v="148"/>
    <s v=""/>
    <s v="1350NUM"/>
    <n v="1.083"/>
    <s v="USD"/>
    <n v="173130.6"/>
    <n v="2023"/>
    <s v="Table, kitchen or other household articles of iron or steel"/>
    <s v="Steel Products"/>
    <s v="Misc"/>
    <n v="206.3328888888889"/>
    <n v="0.36639945953496966"/>
  </r>
  <r>
    <x v="0"/>
    <d v="2023-09-12T00:00:00"/>
    <x v="0"/>
    <x v="2"/>
    <s v="NON STICK FRY PAN 16CM (AN-01) (QTY: 720 PCS/USD 0.497 PER PCS)"/>
    <n v="0"/>
    <n v="0"/>
    <n v="0"/>
    <n v="0"/>
    <n v="0"/>
    <n v="0"/>
    <n v="0"/>
    <n v="0"/>
    <n v="156"/>
    <s v="KGS"/>
    <n v="201.48743590000001"/>
    <n v="31432.04"/>
    <n v="2.4000885749999998"/>
    <n v="374.41381769999998"/>
    <n v="11516.7"/>
    <x v="68"/>
    <s v=""/>
    <s v="720 PCS"/>
    <n v="0.497"/>
    <s v="USD"/>
    <n v="42948.740000000005"/>
    <n v="2023"/>
    <s v="Scrubbers, scouring pads, and similar articles"/>
    <s v="Other"/>
    <s v="Misc"/>
    <n v="73.825000000000003"/>
    <n v="0.36640001730718086"/>
  </r>
  <r>
    <x v="0"/>
    <d v="2023-09-11T00:00:00"/>
    <x v="0"/>
    <x v="0"/>
    <s v="STEEL SPRINKLER (AM-430) (QTY: 10824 PCS/USD 0.5724 PER PCS)"/>
    <n v="0"/>
    <n v="0"/>
    <n v="0"/>
    <n v="0"/>
    <n v="0"/>
    <n v="0"/>
    <n v="0"/>
    <n v="0"/>
    <n v="1758.9"/>
    <s v="KGS"/>
    <n v="314.57218719999997"/>
    <n v="553301.02"/>
    <n v="3.7471374289999999"/>
    <n v="6590.8400240000001"/>
    <n v="202729.5"/>
    <x v="22"/>
    <s v=""/>
    <s v="10824 PCS"/>
    <n v="0.57240000000000002"/>
    <s v="USD"/>
    <n v="756030.52"/>
    <n v="2023"/>
    <s v="Table, kitchen or other household articles of iron or steel"/>
    <s v="Steel Products"/>
    <s v="Misc"/>
    <n v="115.25925294217977"/>
    <n v="0.36640001133560174"/>
  </r>
  <r>
    <x v="0"/>
    <d v="2023-09-08T00:00:00"/>
    <x v="0"/>
    <x v="0"/>
    <s v="MILD STEEL MULTI FUNCTION CLOTH STAND (RYX-02-021A) (QTY: 1296 NOS /CNY: 63.00 PER NOS)"/>
    <n v="0"/>
    <n v="0"/>
    <n v="0"/>
    <n v="0"/>
    <n v="0"/>
    <n v="0"/>
    <n v="0"/>
    <n v="0"/>
    <n v="4752"/>
    <s v="KGS"/>
    <n v="217.92390359999999"/>
    <n v="1035574.39"/>
    <n v="2.5958773509999999"/>
    <n v="12335.60917"/>
    <n v="379434.5"/>
    <x v="2"/>
    <s v=""/>
    <s v="1296 NOS"/>
    <n v="63"/>
    <s v="CNY"/>
    <n v="1415008.8900000001"/>
    <n v="2023"/>
    <s v="Table, kitchen or other household articles of iron or steel"/>
    <s v="Steel Products"/>
    <s v="Cloth Stand"/>
    <n v="79.847327441077439"/>
    <n v="0.36640004200953635"/>
  </r>
  <r>
    <x v="0"/>
    <d v="2023-09-07T00:00:00"/>
    <x v="0"/>
    <x v="1"/>
    <s v="8001-2 STEEL SCRUBBER 2 PCS SET (QTY- 167160 SETS/USD 0.158PER SETS)"/>
    <n v="0"/>
    <n v="0"/>
    <n v="0"/>
    <n v="0"/>
    <n v="0"/>
    <n v="0"/>
    <n v="0"/>
    <n v="0"/>
    <n v="4875"/>
    <s v="KGS"/>
    <n v="464.29405539999999"/>
    <n v="2263433.52"/>
    <n v="5.5306022080000004"/>
    <n v="26961.68577"/>
    <n v="995005.4"/>
    <x v="9"/>
    <s v=""/>
    <e v="#VALUE!"/>
    <n v="0.158"/>
    <s v="USD"/>
    <n v="3258438.92"/>
    <n v="2023"/>
    <s v="Steel Scrubbers"/>
    <s v="Steel Products"/>
    <s v="Scrubber"/>
    <n v="204.10367179487179"/>
    <n v="0.43960001087197825"/>
  </r>
  <r>
    <x v="0"/>
    <d v="2023-09-07T00:00:00"/>
    <x v="0"/>
    <x v="0"/>
    <s v="STEEL HANGER WITH HOOK (SL-89) (QTY: 70056 NOS/CNY: 7.48 PERNOS)"/>
    <n v="0"/>
    <n v="0"/>
    <n v="0"/>
    <n v="0"/>
    <n v="0"/>
    <n v="0"/>
    <n v="0"/>
    <n v="0"/>
    <n v="15568"/>
    <s v="KGS"/>
    <n v="392.89738949999997"/>
    <n v="6116626.5599999996"/>
    <n v="4.6801356700000003"/>
    <n v="72860.352110000007"/>
    <n v="2241131.9"/>
    <x v="4"/>
    <s v=""/>
    <s v="70056 NOS"/>
    <n v="7.48"/>
    <s v="CNY"/>
    <n v="8357758.459999999"/>
    <n v="2023"/>
    <s v="Table, kitchen or other household articles of iron or steel"/>
    <s v="Steel Products"/>
    <s v="Misc"/>
    <n v="143.95759892086329"/>
    <n v="0.36639998829681703"/>
  </r>
  <r>
    <x v="0"/>
    <d v="2023-09-04T00:00:00"/>
    <x v="0"/>
    <x v="0"/>
    <s v="STAINLESS STEEL SPORTS BOTTLE 750ML SG902 (WB-750)(QTY:16728NOS/USD: 1.180 PER NOS)"/>
    <n v="0"/>
    <n v="0"/>
    <n v="0"/>
    <n v="0"/>
    <n v="0"/>
    <n v="0"/>
    <n v="0"/>
    <n v="0"/>
    <n v="2927.4"/>
    <s v="KGS"/>
    <n v="585.18336750000003"/>
    <n v="1713065.79"/>
    <n v="6.9747719610000001"/>
    <n v="20417.94744"/>
    <n v="627667.30000000005"/>
    <x v="137"/>
    <s v=""/>
    <e v="#VALUE!"/>
    <s v=""/>
    <s v="USD"/>
    <n v="2340733.09"/>
    <n v="2023"/>
    <s v="Table, kitchen or other household articles of iron or steel"/>
    <s v="Steel Products"/>
    <s v="Misc"/>
    <n v="214.41118398578945"/>
    <n v="0.36639999681506691"/>
  </r>
  <r>
    <x v="0"/>
    <d v="2023-09-04T00:00:00"/>
    <x v="0"/>
    <x v="0"/>
    <s v="SL-01 STAINLESS STEEL COLA BOTTLE 750ML SK750 (QTY:29616 PCS/USD 1.139 PER PCS)"/>
    <n v="0"/>
    <n v="0"/>
    <n v="0"/>
    <n v="0"/>
    <n v="0"/>
    <n v="0"/>
    <n v="0"/>
    <n v="0"/>
    <n v="5676.4"/>
    <s v="KGS"/>
    <n v="514.48292049999998"/>
    <n v="2920410.85"/>
    <n v="6.1320967880000001"/>
    <n v="34808.234210000002"/>
    <n v="1070038.6000000001"/>
    <x v="111"/>
    <n v="29616"/>
    <s v="PCS"/>
    <n v="1.139"/>
    <s v="USD"/>
    <n v="3990449.45"/>
    <n v="2023"/>
    <s v="Table, kitchen or other household articles of iron or steel"/>
    <s v="Steel Products"/>
    <s v="Misc"/>
    <n v="188.50655344936933"/>
    <n v="0.36640002210647865"/>
  </r>
  <r>
    <x v="0"/>
    <d v="2023-09-04T00:00:00"/>
    <x v="0"/>
    <x v="0"/>
    <s v="SB-01 STAINLESS STEEL SPORTS BOTTLE 750ML SG-702 (QTY: 5712NUM/USD 1.055 PER NUM)"/>
    <n v="0"/>
    <n v="0"/>
    <n v="0"/>
    <n v="0"/>
    <n v="0"/>
    <n v="0"/>
    <n v="0"/>
    <n v="0"/>
    <n v="999.6"/>
    <s v="KGS"/>
    <n v="521.92519010000001"/>
    <n v="521716.42"/>
    <n v="6.2208008350000004"/>
    <n v="6218.3125149999996"/>
    <n v="191156.9"/>
    <x v="112"/>
    <s v=""/>
    <s v="5712NUM"/>
    <n v="1.0549999999999999"/>
    <s v="USD"/>
    <n v="712873.32"/>
    <n v="2023"/>
    <s v="Table, kitchen or other household articles of iron or steel"/>
    <s v="Steel Products"/>
    <s v="Misc"/>
    <n v="191.23339335734292"/>
    <n v="0.36640000711497639"/>
  </r>
  <r>
    <x v="0"/>
    <d v="2023-09-04T00:00:00"/>
    <x v="0"/>
    <x v="0"/>
    <s v="STAINLESS STEEL SPORTS BOTTLE 500ML S116-500 (AM-314) (QTY:12216 NOS/USD: 0.943 PER NOS)"/>
    <n v="0"/>
    <n v="0"/>
    <n v="0"/>
    <n v="0"/>
    <n v="0"/>
    <n v="0"/>
    <n v="0"/>
    <n v="0"/>
    <n v="1476.1"/>
    <s v="KGS"/>
    <n v="677.28743989999998"/>
    <n v="999743.99"/>
    <n v="8.0725558979999992"/>
    <n v="11915.89976"/>
    <n v="366306.2"/>
    <x v="149"/>
    <n v="12216"/>
    <s v="NOS"/>
    <s v=""/>
    <s v="USD"/>
    <n v="1366050.19"/>
    <n v="2023"/>
    <s v="Table, kitchen or other household articles of iron or steel"/>
    <s v="Steel Products"/>
    <s v="Misc"/>
    <n v="248.15811936860649"/>
    <n v="0.36640000206452855"/>
  </r>
  <r>
    <x v="0"/>
    <d v="2023-09-04T00:00:00"/>
    <x v="0"/>
    <x v="0"/>
    <s v="AM-06 STAINLESS STEEL BOTTLE 750ML SG805 (QTY:6720 PCS/USD 1.028 PER PCS)"/>
    <n v="0"/>
    <n v="0"/>
    <n v="0"/>
    <n v="0"/>
    <n v="0"/>
    <n v="0"/>
    <n v="0"/>
    <n v="0"/>
    <n v="980"/>
    <s v="KGS"/>
    <n v="610.28148980000003"/>
    <n v="598075.86"/>
    <n v="7.2739152540000003"/>
    <n v="7128.4369489999999"/>
    <n v="219135"/>
    <x v="114"/>
    <n v="6720"/>
    <s v="PCS"/>
    <n v="1.028"/>
    <s v="USD"/>
    <n v="817210.86"/>
    <n v="2023"/>
    <s v="Table, kitchen or other household articles of iron or steel"/>
    <s v="Steel Products"/>
    <s v="Misc"/>
    <n v="223.60714285714286"/>
    <n v="0.36640000818625251"/>
  </r>
  <r>
    <x v="0"/>
    <d v="2023-09-04T00:00:00"/>
    <x v="0"/>
    <x v="0"/>
    <s v="STAINLESS STEEL SPORTS BOTTLE (KWB-600F) (QTY: 49716 PCS/USD0.94 PER PCS)"/>
    <n v="0"/>
    <n v="0"/>
    <n v="0"/>
    <n v="0"/>
    <n v="0"/>
    <n v="0"/>
    <n v="0"/>
    <n v="0"/>
    <n v="7600"/>
    <s v="KGS"/>
    <n v="524.01387109999996"/>
    <n v="3982505.42"/>
    <n v="6.2456957219999998"/>
    <n v="47467.287490000002"/>
    <n v="1459190"/>
    <x v="107"/>
    <s v=""/>
    <s v="49716 PCS"/>
    <n v="0.94"/>
    <s v="USD"/>
    <n v="5441695.4199999999"/>
    <n v="2023"/>
    <s v="Table, kitchen or other household articles of iron or steel"/>
    <s v="Steel Products"/>
    <s v="Misc"/>
    <n v="191.99868421052631"/>
    <n v="0.366400003543498"/>
  </r>
  <r>
    <x v="0"/>
    <d v="2023-09-04T00:00:00"/>
    <x v="0"/>
    <x v="0"/>
    <s v="STAINLESS STEEL BOTTLE 750ML SG805 (AM-06) (QTY:19848 NOS /USD: 1.000 PER NOS)"/>
    <n v="0"/>
    <n v="0"/>
    <n v="0"/>
    <n v="0"/>
    <n v="0"/>
    <n v="0"/>
    <n v="0"/>
    <n v="0"/>
    <n v="3308"/>
    <s v="KGS"/>
    <n v="520.71402660000001"/>
    <n v="1722522"/>
    <n v="6.2063650370000003"/>
    <n v="20530.65554"/>
    <n v="631132"/>
    <x v="129"/>
    <n v="19848"/>
    <s v="NOS"/>
    <s v=""/>
    <s v="USD"/>
    <n v="2353654"/>
    <n v="2023"/>
    <s v="Table, kitchen or other household articles of iron or steel"/>
    <s v="Steel Products"/>
    <s v="Misc"/>
    <n v="190.78960096735187"/>
    <n v="0.36639996470291819"/>
  </r>
  <r>
    <x v="0"/>
    <d v="2023-09-02T00:00:00"/>
    <x v="0"/>
    <x v="0"/>
    <s v="RYX-02-026-3S MILD STEEL MULTI FUNCTION CLOTH STAND (QTY :848 NUM/CNY 84.00 PER NUM)"/>
    <n v="0"/>
    <n v="0"/>
    <n v="0"/>
    <n v="0"/>
    <n v="0"/>
    <n v="0"/>
    <n v="0"/>
    <n v="0"/>
    <n v="3307.2"/>
    <s v="KGS"/>
    <n v="261.81921870000002"/>
    <n v="865888.52"/>
    <n v="3.1206104730000002"/>
    <n v="10320.482959999999"/>
    <n v="317261.59999999998"/>
    <x v="35"/>
    <s v=""/>
    <e v="#VALUE!"/>
    <s v=""/>
    <s v="CNY"/>
    <n v="1183150.1200000001"/>
    <n v="2023"/>
    <s v="Table, kitchen or other household articles of iron or steel"/>
    <s v="Steel Products"/>
    <s v="Cloth Stand"/>
    <n v="95.930575713594578"/>
    <n v="0.36640005343874982"/>
  </r>
  <r>
    <x v="0"/>
    <d v="2023-09-02T00:00:00"/>
    <x v="0"/>
    <x v="0"/>
    <s v="RYX-02-026-3S MILD STEEL MULTI FUNCTION CLOTH STAND (QTY :848 NUM/CNY 84.00 PER NUM)"/>
    <n v="0"/>
    <n v="0"/>
    <n v="0"/>
    <n v="0"/>
    <n v="0"/>
    <n v="0"/>
    <n v="0"/>
    <n v="0"/>
    <n v="3307.2"/>
    <s v="KGS"/>
    <n v="261.81921870000002"/>
    <n v="865888.52"/>
    <n v="3.1206104730000002"/>
    <n v="10320.482959999999"/>
    <n v="317261.59999999998"/>
    <x v="35"/>
    <s v=""/>
    <e v="#VALUE!"/>
    <s v=""/>
    <s v="CNY"/>
    <n v="1183150.1200000001"/>
    <n v="2023"/>
    <s v="Table, kitchen or other household articles of iron or steel"/>
    <s v="Steel Products"/>
    <s v="Cloth Stand"/>
    <n v="95.930575713594578"/>
    <n v="0.36640005343874982"/>
  </r>
  <r>
    <x v="0"/>
    <d v="2023-09-02T00:00:00"/>
    <x v="0"/>
    <x v="0"/>
    <s v="RYX-02-026-3S MILD STEEL MULTI FUNCTION CLOTH STAND (QTY :848 NUM/CNY 84.00 PER NUM)"/>
    <n v="0"/>
    <n v="0"/>
    <n v="0"/>
    <n v="0"/>
    <n v="0"/>
    <n v="0"/>
    <n v="0"/>
    <n v="0"/>
    <n v="3307.2"/>
    <s v="KGS"/>
    <n v="261.81921870000002"/>
    <n v="865888.52"/>
    <n v="3.1206104730000002"/>
    <n v="10320.482959999999"/>
    <n v="317261.59999999998"/>
    <x v="35"/>
    <s v=""/>
    <e v="#VALUE!"/>
    <s v=""/>
    <s v="CNY"/>
    <n v="1183150.1200000001"/>
    <n v="2023"/>
    <s v="Table, kitchen or other household articles of iron or steel"/>
    <s v="Steel Products"/>
    <s v="Cloth Stand"/>
    <n v="95.930575713594578"/>
    <n v="0.36640005343874982"/>
  </r>
  <r>
    <x v="0"/>
    <d v="2023-08-31T00:00:00"/>
    <x v="0"/>
    <x v="0"/>
    <s v="STEEL SPRINKLER (AM-430) (QTY: 15624 PCS / USD: 0.572 PER PCS)"/>
    <n v="0"/>
    <n v="0"/>
    <n v="0"/>
    <n v="0"/>
    <n v="0"/>
    <n v="0"/>
    <n v="0"/>
    <n v="0"/>
    <n v="2538.9"/>
    <s v="KGS"/>
    <n v="310.41489230000002"/>
    <n v="788112.37"/>
    <n v="3.699819932"/>
    <n v="9393.4728250000007"/>
    <n v="288764.40000000002"/>
    <x v="22"/>
    <s v=""/>
    <s v="15624 PCS"/>
    <s v=""/>
    <s v="USD"/>
    <n v="1076876.77"/>
    <n v="2023"/>
    <s v="Table, kitchen or other household articles of iron or steel"/>
    <s v="Steel Products"/>
    <s v="Misc"/>
    <n v="113.73602741344678"/>
    <n v="0.36640003506099011"/>
  </r>
  <r>
    <x v="0"/>
    <d v="2023-08-30T00:00:00"/>
    <x v="0"/>
    <x v="0"/>
    <s v="STEEL RECTANGLE CONTAINER LARGE (6862) (QTY: 45018 NOS/USD 1.47 PER NOS)"/>
    <n v="0"/>
    <n v="0"/>
    <n v="0"/>
    <n v="0"/>
    <n v="0"/>
    <n v="0"/>
    <n v="0"/>
    <n v="0"/>
    <n v="11254.5"/>
    <s v="KGS"/>
    <n v="501.27466349999997"/>
    <n v="5641595.7000000002"/>
    <n v="5.9746682179999997"/>
    <n v="67241.903460000001"/>
    <n v="2067080.6"/>
    <x v="44"/>
    <s v=""/>
    <s v="45018 NOS"/>
    <n v="1.47"/>
    <s v="USD"/>
    <n v="7708676.3000000007"/>
    <n v="2023"/>
    <s v="Table, kitchen or other household articles of iron or steel"/>
    <s v="Steel Products"/>
    <s v="Misc"/>
    <n v="183.66703096539163"/>
    <n v="0.36639998857060957"/>
  </r>
  <r>
    <x v="0"/>
    <d v="2023-08-30T00:00:00"/>
    <x v="0"/>
    <x v="0"/>
    <s v="STEEL FOOD CONTAINER (6571) (QTY: 1008 NOS/USD 3.9 PER NOS)"/>
    <n v="0"/>
    <n v="0"/>
    <n v="0"/>
    <n v="0"/>
    <n v="0"/>
    <n v="0"/>
    <n v="0"/>
    <n v="0"/>
    <n v="407.4"/>
    <s v="KGS"/>
    <n v="822.62623959999996"/>
    <n v="335137.93"/>
    <n v="9.8048419500000001"/>
    <n v="3994.4926099999998"/>
    <n v="122794.6"/>
    <x v="141"/>
    <s v=""/>
    <s v="1008 NOS"/>
    <n v="3.9"/>
    <s v="USD"/>
    <n v="457932.53"/>
    <n v="2023"/>
    <s v="Table, kitchen or other household articles of iron or steel"/>
    <s v="Steel Products"/>
    <s v="Misc"/>
    <n v="301.41040746195387"/>
    <n v="0.36640018633522026"/>
  </r>
  <r>
    <x v="0"/>
    <d v="2023-08-30T00:00:00"/>
    <x v="0"/>
    <x v="0"/>
    <s v="STEEL LUNCH BOX (6728) (QTY: 2400 NOS/USD 2.25 PER NOS)"/>
    <n v="0"/>
    <n v="0"/>
    <n v="0"/>
    <n v="0"/>
    <n v="0"/>
    <n v="0"/>
    <n v="0"/>
    <n v="0"/>
    <n v="832"/>
    <s v="KGS"/>
    <n v="553.31046879999997"/>
    <n v="460354.31"/>
    <n v="6.5948804379999997"/>
    <n v="5486.9405239999996"/>
    <n v="168673.9"/>
    <x v="41"/>
    <s v=""/>
    <s v="2400 NOS"/>
    <n v="2.25"/>
    <s v="USD"/>
    <n v="629028.21"/>
    <n v="2023"/>
    <s v="Table, kitchen or other household articles of iron or steel"/>
    <s v="Steel Products"/>
    <s v="Misc"/>
    <n v="202.73305288461538"/>
    <n v="0.3664001755517397"/>
  </r>
  <r>
    <x v="0"/>
    <d v="2023-08-30T00:00:00"/>
    <x v="0"/>
    <x v="0"/>
    <s v="STEEL FOOD CONTAINER (6713) (QTY: 2400 NOS/USD 1.68 PER NOS)"/>
    <n v="0"/>
    <n v="0"/>
    <n v="0"/>
    <n v="0"/>
    <n v="0"/>
    <n v="0"/>
    <n v="0"/>
    <n v="0"/>
    <n v="707.33299999999997"/>
    <s v="KGS"/>
    <n v="485.95381520000001"/>
    <n v="343731.17"/>
    <n v="5.7920597760000003"/>
    <n v="4096.9150179999997"/>
    <n v="125943"/>
    <x v="141"/>
    <s v=""/>
    <s v="2400 NOS"/>
    <n v="1.68"/>
    <s v="USD"/>
    <n v="469674.17"/>
    <n v="2023"/>
    <s v="Table, kitchen or other household articles of iron or steel"/>
    <s v="Steel Products"/>
    <s v="Misc"/>
    <n v="178.05333555765108"/>
    <n v="0.36639970707340858"/>
  </r>
  <r>
    <x v="0"/>
    <d v="2023-08-30T00:00:00"/>
    <x v="0"/>
    <x v="0"/>
    <s v="STEEL LUNCH BOX (6564) (QTY: 1200 NOS/USD 3.7 PER NOS)"/>
    <n v="0"/>
    <n v="0"/>
    <n v="0"/>
    <n v="0"/>
    <n v="0"/>
    <n v="0"/>
    <n v="0"/>
    <n v="0"/>
    <n v="678"/>
    <s v="KGS"/>
    <n v="558.27957230000004"/>
    <n v="378513.55"/>
    <n v="6.6541069400000001"/>
    <n v="4511.4845050000004"/>
    <n v="138687.4"/>
    <x v="41"/>
    <s v=""/>
    <s v="1200 NOS"/>
    <n v="3.7"/>
    <s v="USD"/>
    <n v="517200.94999999995"/>
    <n v="2023"/>
    <s v="Table, kitchen or other household articles of iron or steel"/>
    <s v="Steel Products"/>
    <s v="Misc"/>
    <n v="204.55368731563422"/>
    <n v="0.36640009320670291"/>
  </r>
  <r>
    <x v="0"/>
    <d v="2023-08-30T00:00:00"/>
    <x v="0"/>
    <x v="0"/>
    <s v="STEEL LUNCH BOX (6720) (QTY: 1200 NOS/USD 2.72 PER NOS)"/>
    <n v="0"/>
    <n v="0"/>
    <n v="0"/>
    <n v="0"/>
    <n v="0"/>
    <n v="0"/>
    <n v="0"/>
    <n v="0"/>
    <n v="376.66699999999997"/>
    <s v="KGS"/>
    <n v="738.73896569999999"/>
    <n v="278258.59000000003"/>
    <n v="8.8049936320000004"/>
    <n v="3316.5505360000002"/>
    <n v="101954"/>
    <x v="41"/>
    <s v=""/>
    <s v="1200 NOS"/>
    <n v="2.72"/>
    <s v="USD"/>
    <n v="380212.59"/>
    <n v="2023"/>
    <s v="Table, kitchen or other household articles of iron or steel"/>
    <s v="Steel Products"/>
    <s v="Misc"/>
    <n v="270.67409674858698"/>
    <n v="0.36640018911904926"/>
  </r>
  <r>
    <x v="0"/>
    <d v="2023-08-30T00:00:00"/>
    <x v="0"/>
    <x v="0"/>
    <s v="STEEL LUNCH BOX (6588) (QTY: 1200 NOS/USD 2.45 PER NOS)"/>
    <n v="0"/>
    <n v="0"/>
    <n v="0"/>
    <n v="0"/>
    <n v="0"/>
    <n v="0"/>
    <n v="0"/>
    <n v="0"/>
    <n v="345"/>
    <s v="KGS"/>
    <n v="726.48501450000003"/>
    <n v="250637.33"/>
    <n v="8.6589393860000001"/>
    <n v="2987.3340880000001"/>
    <n v="91833.5"/>
    <x v="41"/>
    <s v=""/>
    <s v="1200 NOS"/>
    <n v="2.4500000000000002"/>
    <s v="USD"/>
    <n v="342470.82999999996"/>
    <n v="2023"/>
    <s v="Table, kitchen or other household articles of iron or steel"/>
    <s v="Steel Products"/>
    <s v="Misc"/>
    <n v="266.18405797101451"/>
    <n v="0.36639992933215498"/>
  </r>
  <r>
    <x v="0"/>
    <d v="2023-08-30T00:00:00"/>
    <x v="0"/>
    <x v="0"/>
    <s v="STEEL LUNCH BOX (6585) (QTY: 1200 NOS/USD 3.65 PER NOS)"/>
    <n v="0"/>
    <n v="0"/>
    <n v="0"/>
    <n v="0"/>
    <n v="0"/>
    <n v="0"/>
    <n v="0"/>
    <n v="0"/>
    <n v="738"/>
    <s v="KGS"/>
    <n v="505.95995929999998"/>
    <n v="373398.45"/>
    <n v="6.0305120299999997"/>
    <n v="4450.5178779999997"/>
    <n v="136813.20000000001"/>
    <x v="41"/>
    <s v=""/>
    <s v="1200 NOS"/>
    <n v="3.65"/>
    <s v="USD"/>
    <n v="510211.65"/>
    <n v="2023"/>
    <s v="Table, kitchen or other household articles of iron or steel"/>
    <s v="Steel Products"/>
    <s v="Misc"/>
    <n v="185.38373983739839"/>
    <n v="0.36640002121058618"/>
  </r>
  <r>
    <x v="0"/>
    <d v="2023-08-30T00:00:00"/>
    <x v="0"/>
    <x v="0"/>
    <s v="STEEL LUNCH BOX (6122) (QTY: 2400 NOS/USD 2.02 PER NOS)"/>
    <n v="0"/>
    <n v="0"/>
    <n v="0"/>
    <n v="0"/>
    <n v="0"/>
    <n v="0"/>
    <n v="0"/>
    <n v="0"/>
    <n v="748"/>
    <s v="KGS"/>
    <n v="552.53451870000004"/>
    <n v="413295.82"/>
    <n v="6.5856319269999997"/>
    <n v="4926.0526819999995"/>
    <n v="151431.6"/>
    <x v="41"/>
    <s v=""/>
    <s v="2400 NOS"/>
    <n v="2.02"/>
    <s v="USD"/>
    <n v="564727.42000000004"/>
    <n v="2023"/>
    <s v="Table, kitchen or other household articles of iron or steel"/>
    <s v="Steel Products"/>
    <s v="Misc"/>
    <n v="202.4486631016043"/>
    <n v="0.36640002795092386"/>
  </r>
  <r>
    <x v="0"/>
    <d v="2023-08-29T00:00:00"/>
    <x v="0"/>
    <x v="0"/>
    <s v="NP-19 STEEL SALT BOTTLE (QTY:15480 PCS /USD 0.4475 PER PCS)"/>
    <n v="0"/>
    <n v="0"/>
    <n v="0"/>
    <n v="0"/>
    <n v="0"/>
    <n v="0"/>
    <n v="0"/>
    <n v="0"/>
    <n v="2408"/>
    <s v="KGS"/>
    <n v="251.95366279999999"/>
    <n v="606704.42000000004"/>
    <n v="3.003023394"/>
    <n v="7231.280334"/>
    <n v="222296.5"/>
    <x v="78"/>
    <n v="15480"/>
    <s v="PCS"/>
    <n v="0.44750000000000001"/>
    <s v="USD"/>
    <n v="829000.92"/>
    <n v="2023"/>
    <s v="Table, kitchen or other household articles of iron or steel"/>
    <s v="Steel Products"/>
    <s v="Misc"/>
    <n v="92.315822259136212"/>
    <n v="0.36640000084390351"/>
  </r>
  <r>
    <x v="0"/>
    <d v="2023-08-29T00:00:00"/>
    <x v="0"/>
    <x v="0"/>
    <s v="NP-55 STEEL TEA STRAINER (QTY:100800 PCS/USD 0.2839 PER PCS)"/>
    <n v="0"/>
    <n v="0"/>
    <n v="0"/>
    <n v="0"/>
    <n v="0"/>
    <n v="0"/>
    <n v="0"/>
    <n v="0"/>
    <n v="4620"/>
    <s v="KGS"/>
    <n v="542.49667320000003"/>
    <n v="2506334.63"/>
    <n v="6.4659913370000002"/>
    <n v="29872.879980000002"/>
    <n v="918321"/>
    <x v="13"/>
    <n v="100800"/>
    <s v="PCS"/>
    <n v="0.28389999999999999"/>
    <s v="USD"/>
    <n v="3424655.63"/>
    <n v="2023"/>
    <s v="Table, kitchen or other household articles of iron or steel"/>
    <s v="Steel Products"/>
    <s v="Misc"/>
    <n v="198.77077922077922"/>
    <n v="0.36639999663572459"/>
  </r>
  <r>
    <x v="0"/>
    <d v="2023-08-29T00:00:00"/>
    <x v="0"/>
    <x v="0"/>
    <s v="SB-12 STEEL TEA STRAINER BIG - (QTY:15300 PCS/USD 1.0489 PERPCS)"/>
    <n v="0"/>
    <n v="0"/>
    <n v="0"/>
    <n v="0"/>
    <n v="0"/>
    <n v="0"/>
    <n v="0"/>
    <n v="0"/>
    <n v="3740"/>
    <s v="KGS"/>
    <n v="375.80891439999999"/>
    <n v="1405525.34"/>
    <n v="4.4792480860000001"/>
    <n v="16752.387839999999"/>
    <n v="514984.5"/>
    <x v="122"/>
    <n v="15300"/>
    <s v="PCS"/>
    <n v="1.0488999999999999"/>
    <s v="USD"/>
    <n v="1920509.84"/>
    <n v="2023"/>
    <s v="Table, kitchen or other household articles of iron or steel"/>
    <s v="Steel Products"/>
    <s v="Misc"/>
    <n v="137.69639037433154"/>
    <n v="0.36640001097383273"/>
  </r>
  <r>
    <x v="0"/>
    <d v="2023-08-29T00:00:00"/>
    <x v="0"/>
    <x v="0"/>
    <s v="AM-217 STEEL LEMON SQUEEZER (QTY:15000 PCS/USD 1.8461 PER PCS)"/>
    <n v="0"/>
    <n v="0"/>
    <n v="0"/>
    <n v="0"/>
    <n v="0"/>
    <n v="0"/>
    <n v="0"/>
    <n v="0"/>
    <n v="4375"/>
    <s v="KGS"/>
    <n v="554.3468206"/>
    <n v="2425267.34"/>
    <n v="6.6072326649999997"/>
    <n v="28906.642909999999"/>
    <n v="888617.9"/>
    <x v="150"/>
    <n v="15000"/>
    <s v="PCS"/>
    <n v="1.8461000000000001"/>
    <s v="USD"/>
    <n v="3313885.2399999998"/>
    <n v="2023"/>
    <s v="Table, kitchen or other household articles of iron or steel"/>
    <s v="Steel Products"/>
    <s v="Misc"/>
    <n v="203.11266285714285"/>
    <n v="0.36639997799170465"/>
  </r>
  <r>
    <x v="0"/>
    <d v="2023-08-29T00:00:00"/>
    <x v="0"/>
    <x v="0"/>
    <s v="SB-01 STAINLESS STEEL SPORTS BOTTLE 750ML SG-702 (QTY: 34872NUM/USD 1.0582 PER NUM)"/>
    <n v="0"/>
    <n v="0"/>
    <n v="0"/>
    <n v="0"/>
    <n v="0"/>
    <n v="0"/>
    <n v="0"/>
    <n v="0"/>
    <n v="5957.3"/>
    <s v="KGS"/>
    <n v="536.66181159999996"/>
    <n v="3197055.41"/>
    <n v="6.3964459070000004"/>
    <n v="38105.547200000001"/>
    <n v="1171401.1000000001"/>
    <x v="112"/>
    <s v=""/>
    <s v="34872NUM"/>
    <n v="1.0582"/>
    <s v="USD"/>
    <n v="4368456.51"/>
    <n v="2023"/>
    <s v="Table, kitchen or other household articles of iron or steel"/>
    <s v="Steel Products"/>
    <s v="Misc"/>
    <n v="196.63288738186765"/>
    <n v="0.3663999993043599"/>
  </r>
  <r>
    <x v="0"/>
    <d v="2023-08-29T00:00:00"/>
    <x v="0"/>
    <x v="0"/>
    <s v="NP-20 STAINLESS STEEL SPORTS BOTTLE 750ML S-308-C6 (QTY: 50544 NUM/USD 1.0065 PER NUM)"/>
    <n v="0"/>
    <n v="0"/>
    <n v="0"/>
    <n v="0"/>
    <n v="0"/>
    <n v="0"/>
    <n v="0"/>
    <n v="0"/>
    <n v="8424"/>
    <s v="KGS"/>
    <n v="523.20346510000002"/>
    <n v="4407465.99"/>
    <n v="6.236036533"/>
    <n v="52532.371749999998"/>
    <n v="1614895.5"/>
    <x v="119"/>
    <s v=""/>
    <s v="50544 NUM"/>
    <n v="1.0065"/>
    <s v="USD"/>
    <n v="6022361.4900000002"/>
    <n v="2023"/>
    <s v="Table, kitchen or other household articles of iron or steel"/>
    <s v="Steel Products"/>
    <s v="Misc"/>
    <n v="191.70174501424501"/>
    <n v="0.36639999121127648"/>
  </r>
  <r>
    <x v="0"/>
    <d v="2023-08-28T00:00:00"/>
    <x v="0"/>
    <x v="0"/>
    <s v="STEEL LUNCH BOX (6527) (QTY: 25680 NOS/USD: 1.90 PER NOS)"/>
    <n v="0"/>
    <n v="0"/>
    <n v="0"/>
    <n v="0"/>
    <n v="0"/>
    <n v="0"/>
    <n v="0"/>
    <n v="0"/>
    <n v="8945.2000000000007"/>
    <s v="KGS"/>
    <n v="464.60919259999997"/>
    <n v="4156022.15"/>
    <n v="5.5376542630000003"/>
    <n v="49535.424910000002"/>
    <n v="1522766.4"/>
    <x v="41"/>
    <s v=""/>
    <s v="25680 NOS"/>
    <s v=""/>
    <s v="USD"/>
    <n v="5678788.5499999998"/>
    <n v="2023"/>
    <s v="Table, kitchen or other household articles of iron or steel"/>
    <s v="Steel Products"/>
    <s v="Misc"/>
    <n v="170.23279524214101"/>
    <n v="0.36639997214644293"/>
  </r>
  <r>
    <x v="0"/>
    <d v="2023-08-28T00:00:00"/>
    <x v="0"/>
    <x v="0"/>
    <s v="STEEL ROUND CONTAINER MEDIUM (6581) (QTY: 87792 NOS/USD: 0.90 PER NOS)"/>
    <n v="0"/>
    <n v="0"/>
    <n v="0"/>
    <n v="0"/>
    <n v="0"/>
    <n v="0"/>
    <n v="0"/>
    <n v="0"/>
    <n v="10608.2"/>
    <s v="KGS"/>
    <n v="634.43192720000002"/>
    <n v="6730180.7699999996"/>
    <n v="7.5617631369999998"/>
    <n v="80216.69571"/>
    <n v="2465938.2999999998"/>
    <x v="48"/>
    <s v=""/>
    <s v="87792 NOS"/>
    <s v=""/>
    <s v="USD"/>
    <n v="9196119.0700000003"/>
    <n v="2023"/>
    <s v="Table, kitchen or other household articles of iron or steel"/>
    <s v="Steel Products"/>
    <s v="Misc"/>
    <n v="232.45586433136626"/>
    <n v="0.36640000978755283"/>
  </r>
  <r>
    <x v="0"/>
    <d v="2023-08-28T00:00:00"/>
    <x v="0"/>
    <x v="0"/>
    <s v="STEEL LUNCH BOX (6561) (QTY: 21144 NOS/USD: 2.45 PER NOS)"/>
    <n v="0"/>
    <n v="0"/>
    <n v="0"/>
    <n v="0"/>
    <n v="0"/>
    <n v="0"/>
    <n v="0"/>
    <n v="0"/>
    <n v="8281.4"/>
    <s v="KGS"/>
    <n v="532.81780739999999"/>
    <n v="4412477.3899999997"/>
    <n v="6.3506294089999997"/>
    <n v="52592.102379999997"/>
    <n v="1616731.7"/>
    <x v="41"/>
    <s v=""/>
    <s v="21144 NOS"/>
    <s v=""/>
    <s v="USD"/>
    <n v="6029209.0899999999"/>
    <n v="2023"/>
    <s v="Table, kitchen or other household articles of iron or steel"/>
    <s v="Steel Products"/>
    <s v="Misc"/>
    <n v="195.22444272707514"/>
    <n v="0.36639999644281462"/>
  </r>
  <r>
    <x v="0"/>
    <d v="2023-08-25T00:00:00"/>
    <x v="0"/>
    <x v="0"/>
    <s v="HOUSEHOLD STEEL HOOK 3PCS SET (2628) (QTY: 166428 NOS/USD 0.416 PER NOS)"/>
    <n v="0"/>
    <n v="0"/>
    <n v="0"/>
    <n v="0"/>
    <n v="0"/>
    <n v="0"/>
    <n v="0"/>
    <n v="0"/>
    <n v="5640.06"/>
    <s v="KGS"/>
    <n v="1040.9019069999999"/>
    <n v="5870749.21"/>
    <n v="12.40645896"/>
    <n v="69973.172940000004"/>
    <n v="2151042.5"/>
    <x v="12"/>
    <s v=""/>
    <s v="166428 NOS"/>
    <n v="0.41599999999999998"/>
    <s v="USD"/>
    <n v="8021791.71"/>
    <n v="2023"/>
    <s v="Table, kitchen or other household articles of iron or steel"/>
    <s v="Steel Products"/>
    <s v="Misc"/>
    <n v="381.38645688166434"/>
    <n v="0.36639999820397712"/>
  </r>
  <r>
    <x v="0"/>
    <d v="2023-08-25T00:00:00"/>
    <x v="0"/>
    <x v="0"/>
    <s v="STAINLESS STEEL BOTTLE 750ML SG805 (AM-06) (QTY: 7128 NOS/USD: 1.00 PER NOS)"/>
    <n v="0"/>
    <n v="0"/>
    <n v="0"/>
    <n v="0"/>
    <n v="0"/>
    <n v="0"/>
    <n v="0"/>
    <n v="0"/>
    <n v="1039.5"/>
    <s v="KGS"/>
    <n v="594.84816739999997"/>
    <n v="618344.67000000004"/>
    <n v="7.0899662379999997"/>
    <n v="7370.0199050000001"/>
    <n v="226561.5"/>
    <x v="129"/>
    <s v=""/>
    <s v="7128 NOS"/>
    <s v=""/>
    <s v="USD"/>
    <n v="844906.17"/>
    <n v="2023"/>
    <s v="Table, kitchen or other household articles of iron or steel"/>
    <s v="Steel Products"/>
    <s v="Misc"/>
    <n v="217.95238095238096"/>
    <n v="0.36640002088155782"/>
  </r>
  <r>
    <x v="0"/>
    <d v="2023-08-25T00:00:00"/>
    <x v="0"/>
    <x v="0"/>
    <s v="STAINLESS STEEL SPORTS BOTTLE 750ML SG-702 (SB-01) (QTY: 11640 NOS/USD: 1.055 PER NOS)"/>
    <n v="0"/>
    <n v="0"/>
    <n v="0"/>
    <n v="0"/>
    <n v="0"/>
    <n v="0"/>
    <n v="0"/>
    <n v="0"/>
    <n v="2037"/>
    <s v="KGS"/>
    <n v="522.97062840000001"/>
    <n v="1065291.17"/>
    <n v="6.2332613630000004"/>
    <n v="12697.153399999999"/>
    <n v="390322.6"/>
    <x v="101"/>
    <s v=""/>
    <s v="11640 NOS"/>
    <s v=""/>
    <s v="USD"/>
    <n v="1455613.77"/>
    <n v="2023"/>
    <s v="Table, kitchen or other household articles of iron or steel"/>
    <s v="Steel Products"/>
    <s v="Misc"/>
    <n v="191.61639666175748"/>
    <n v="0.36639992050248571"/>
  </r>
  <r>
    <x v="0"/>
    <d v="2023-08-25T00:00:00"/>
    <x v="0"/>
    <x v="0"/>
    <s v="STAINLESS STEELSPORTS BOTTLE 500ML S116-500 (AM-314) (QTY: 24048 NOS/USD: 0.943 PER NOS)"/>
    <n v="0"/>
    <n v="0"/>
    <n v="0"/>
    <n v="0"/>
    <n v="0"/>
    <n v="0"/>
    <n v="0"/>
    <n v="0"/>
    <n v="2905.8"/>
    <s v="KGS"/>
    <n v="676.998651"/>
    <n v="1967222.68"/>
    <n v="8.0691138379999998"/>
    <n v="23447.23099"/>
    <n v="720790.4"/>
    <x v="130"/>
    <s v=""/>
    <s v="24048 NOS"/>
    <s v=""/>
    <s v="USD"/>
    <n v="2688013.08"/>
    <n v="2023"/>
    <s v="Table, kitchen or other household articles of iron or steel"/>
    <s v="Steel Products"/>
    <s v="Misc"/>
    <n v="248.05230917475393"/>
    <n v="0.36640000510770854"/>
  </r>
  <r>
    <x v="0"/>
    <d v="2023-08-25T00:00:00"/>
    <x v="0"/>
    <x v="0"/>
    <s v="STAINLESS STEELSPORTS BOTTLE 650ML S115 (NP-21) (QTY: 6696 NOS/USD: 1.00 PER NOS)"/>
    <n v="0"/>
    <n v="0"/>
    <n v="0"/>
    <n v="0"/>
    <n v="0"/>
    <n v="0"/>
    <n v="0"/>
    <n v="0"/>
    <n v="1116"/>
    <s v="KGS"/>
    <n v="520.49213259999999"/>
    <n v="580869.22"/>
    <n v="6.2037202929999999"/>
    <n v="6923.3518469999999"/>
    <n v="212830.5"/>
    <x v="100"/>
    <s v=""/>
    <s v="6696 NOS"/>
    <s v=""/>
    <s v="USD"/>
    <n v="793699.72"/>
    <n v="2023"/>
    <s v="Table, kitchen or other household articles of iron or steel"/>
    <s v="Steel Products"/>
    <s v="Misc"/>
    <n v="190.70833333333334"/>
    <n v="0.36640003062995835"/>
  </r>
  <r>
    <x v="0"/>
    <d v="2023-08-25T00:00:00"/>
    <x v="0"/>
    <x v="0"/>
    <s v="STAINLESS STEEL COLA BOTTLE 750ML SK750 (SL-01) (QTY: 3480 NOS/USD: 1.139 PER NOS)"/>
    <n v="0"/>
    <n v="0"/>
    <n v="0"/>
    <n v="0"/>
    <n v="0"/>
    <n v="0"/>
    <n v="0"/>
    <n v="0"/>
    <n v="667"/>
    <s v="KGS"/>
    <n v="515.51353819999997"/>
    <n v="343847.53"/>
    <n v="6.1443806700000003"/>
    <n v="4098.301907"/>
    <n v="125985.8"/>
    <x v="102"/>
    <s v=""/>
    <s v="3480 NOS"/>
    <s v=""/>
    <s v="USD"/>
    <n v="469833.33"/>
    <n v="2023"/>
    <s v="Table, kitchen or other household articles of iron or steel"/>
    <s v="Steel Products"/>
    <s v="Misc"/>
    <n v="188.88425787106448"/>
    <n v="0.36640018906054084"/>
  </r>
  <r>
    <x v="0"/>
    <d v="2023-08-25T00:00:00"/>
    <x v="0"/>
    <x v="0"/>
    <s v="HOUSEHOLD STEEL HOOK 3PCS SET (2628) (QTY: 1692 PKT/USD: 0.416 PER PKT)"/>
    <n v="0"/>
    <n v="0"/>
    <n v="0"/>
    <n v="0"/>
    <n v="0"/>
    <n v="0"/>
    <n v="0"/>
    <n v="0"/>
    <n v="57.34"/>
    <s v="KGS"/>
    <n v="1040.1201599999999"/>
    <n v="59640.49"/>
    <n v="12.397141360000001"/>
    <n v="710.85208580000005"/>
    <n v="21852.3"/>
    <x v="12"/>
    <s v=""/>
    <s v="1692 PKT"/>
    <s v=""/>
    <s v="USD"/>
    <n v="81492.789999999994"/>
    <n v="2023"/>
    <s v="Table, kitchen or other household articles of iron or steel"/>
    <s v="Steel Products"/>
    <s v="Misc"/>
    <n v="381.10045343564695"/>
    <n v="0.36640041019113023"/>
  </r>
  <r>
    <x v="0"/>
    <d v="2023-08-24T00:00:00"/>
    <x v="0"/>
    <x v="0"/>
    <s v="NP-19 STEEL SALT BOTTLE (QTY:45720 PCS/USD 0.4507 PER PCS)"/>
    <n v="0"/>
    <n v="0"/>
    <n v="0"/>
    <n v="0"/>
    <n v="0"/>
    <n v="0"/>
    <n v="0"/>
    <n v="0"/>
    <n v="6985"/>
    <s v="KGS"/>
    <n v="260.3482391"/>
    <n v="1818532.45"/>
    <n v="3.1030779389999998"/>
    <n v="21674.999400000001"/>
    <n v="666310.30000000005"/>
    <x v="78"/>
    <n v="45720"/>
    <s v="PCS"/>
    <n v="0.45069999999999999"/>
    <s v="USD"/>
    <n v="2484842.75"/>
    <n v="2023"/>
    <s v="Table, kitchen or other household articles of iron or steel"/>
    <s v="Steel Products"/>
    <s v="Misc"/>
    <n v="95.391596277738017"/>
    <n v="0.36640000567490566"/>
  </r>
  <r>
    <x v="0"/>
    <d v="2023-08-23T00:00:00"/>
    <x v="0"/>
    <x v="0"/>
    <s v="STAINLESS STEEL COLA BOTTLE 750ML SK750 (SL-01) (QTY: 5928 NOS/USD: 1.139 PER NOS)"/>
    <n v="0"/>
    <n v="0"/>
    <n v="0"/>
    <n v="0"/>
    <n v="0"/>
    <n v="0"/>
    <n v="0"/>
    <n v="0"/>
    <n v="1136.2"/>
    <s v="KGS"/>
    <n v="515.33528430000001"/>
    <n v="585523.94999999995"/>
    <n v="6.1422560700000002"/>
    <n v="6978.8313470000003"/>
    <n v="214536"/>
    <x v="102"/>
    <s v=""/>
    <s v="5928 NOS"/>
    <s v=""/>
    <s v="USD"/>
    <n v="800059.95"/>
    <n v="2023"/>
    <s v="Table, kitchen or other household articles of iron or steel"/>
    <s v="Steel Products"/>
    <s v="Misc"/>
    <n v="188.81886991726807"/>
    <n v="0.36640004221859757"/>
  </r>
  <r>
    <x v="0"/>
    <d v="2023-08-23T00:00:00"/>
    <x v="0"/>
    <x v="1"/>
    <s v="STEEL SCRUBBER 6PCS SET (OKS-4156) (QTY: 95280 NOS/USD: 0.248 PER NOS)"/>
    <n v="0"/>
    <n v="0"/>
    <n v="0"/>
    <n v="0"/>
    <n v="0"/>
    <n v="0"/>
    <n v="0"/>
    <n v="0"/>
    <n v="8765.76"/>
    <s v="KGS"/>
    <n v="233.1507354"/>
    <n v="2043743.39"/>
    <n v="2.7789122210000001"/>
    <n v="24359.277590000002"/>
    <n v="898429.7"/>
    <x v="19"/>
    <s v=""/>
    <s v="95280 NOS"/>
    <s v=""/>
    <s v="USD"/>
    <n v="2942173.09"/>
    <n v="2023"/>
    <s v="Steel Scrubbers"/>
    <s v="Steel Products"/>
    <s v="Scrubber"/>
    <n v="102.49307532946372"/>
    <n v="0.43960005174622241"/>
  </r>
  <r>
    <x v="0"/>
    <d v="2023-08-23T00:00:00"/>
    <x v="0"/>
    <x v="1"/>
    <s v="8001-2 STEEL SCRUBBER 2 PCS SET (QTY- 168000 SETS/USD 0.158PER SETS)"/>
    <n v="0"/>
    <n v="0"/>
    <n v="0"/>
    <n v="0"/>
    <n v="0"/>
    <n v="0"/>
    <n v="0"/>
    <n v="0"/>
    <n v="4900"/>
    <s v="KGS"/>
    <n v="463.92288980000001"/>
    <n v="2273222.16"/>
    <n v="5.5294742530000001"/>
    <n v="27094.423839999999"/>
    <n v="999308.4"/>
    <x v="9"/>
    <s v=""/>
    <e v="#VALUE!"/>
    <n v="0.158"/>
    <s v="USD"/>
    <n v="3272530.56"/>
    <n v="2023"/>
    <s v="Steel Scrubbers"/>
    <s v="Steel Products"/>
    <s v="Scrubber"/>
    <n v="203.94048979591838"/>
    <n v="0.43959997293005448"/>
  </r>
  <r>
    <x v="0"/>
    <d v="2023-08-23T00:00:00"/>
    <x v="0"/>
    <x v="0"/>
    <s v="STAINLESS STEELSPORTS BOTTLE 750ML (AM-393) (QTY: 20232 NOS/USD: 1.230 PER NOS)"/>
    <n v="0"/>
    <n v="0"/>
    <n v="0"/>
    <n v="0"/>
    <n v="0"/>
    <n v="0"/>
    <n v="0"/>
    <n v="0"/>
    <n v="4046.4"/>
    <s v="KGS"/>
    <n v="533.32014379999998"/>
    <n v="2158026.63"/>
    <n v="6.356616732"/>
    <n v="25721.413949999998"/>
    <n v="790700.9"/>
    <x v="126"/>
    <s v=""/>
    <s v="20232 NOS"/>
    <s v=""/>
    <s v="USD"/>
    <n v="2948727.53"/>
    <n v="2023"/>
    <s v="Table, kitchen or other household articles of iron or steel"/>
    <s v="Steel Products"/>
    <s v="Misc"/>
    <n v="195.40848655595096"/>
    <n v="0.36639997347947467"/>
  </r>
  <r>
    <x v="0"/>
    <d v="2023-08-23T00:00:00"/>
    <x v="0"/>
    <x v="0"/>
    <s v="STAINLESS STEELSPORTS BOTTLE 500ML S116-500 (AM-314) (QTY: 23880 NOS/USD: 0.943 PER NOS)"/>
    <n v="0"/>
    <n v="0"/>
    <n v="0"/>
    <n v="0"/>
    <n v="0"/>
    <n v="0"/>
    <n v="0"/>
    <n v="0"/>
    <n v="2885.5"/>
    <s v="KGS"/>
    <n v="676.76487610000004"/>
    <n v="1952805.05"/>
    <n v="8.0663274860000005"/>
    <n v="23275.38796"/>
    <n v="715507.8"/>
    <x v="130"/>
    <s v=""/>
    <s v="23880 NOS"/>
    <s v=""/>
    <s v="USD"/>
    <n v="2668312.85"/>
    <n v="2023"/>
    <s v="Table, kitchen or other household articles of iron or steel"/>
    <s v="Steel Products"/>
    <s v="Misc"/>
    <n v="247.96666089066022"/>
    <n v="0.36640001519864979"/>
  </r>
  <r>
    <x v="0"/>
    <d v="2023-08-21T00:00:00"/>
    <x v="0"/>
    <x v="0"/>
    <s v="STEEL LUNCH BOX (6561) (QTY: 20940 NOS/USD: 2.45 PER NOS)"/>
    <n v="0"/>
    <n v="0"/>
    <n v="0"/>
    <n v="0"/>
    <n v="0"/>
    <n v="0"/>
    <n v="0"/>
    <n v="0"/>
    <n v="8201.5"/>
    <s v="KGS"/>
    <n v="537.39418760000001"/>
    <n v="4407438.43"/>
    <n v="6.4051750609999996"/>
    <n v="52532.043270000002"/>
    <n v="1614885.5"/>
    <x v="41"/>
    <s v=""/>
    <s v="20940 NOS"/>
    <s v=""/>
    <s v="USD"/>
    <n v="6022323.9299999997"/>
    <n v="2023"/>
    <s v="Table, kitchen or other household articles of iron or steel"/>
    <s v="Steel Products"/>
    <s v="Misc"/>
    <n v="196.90123757849173"/>
    <n v="0.36640001344272893"/>
  </r>
  <r>
    <x v="0"/>
    <d v="2023-08-21T00:00:00"/>
    <x v="0"/>
    <x v="0"/>
    <s v="STEEL LUNCH BOX (6527) (QTY: 25680 NOS/USD: 1.90 PER NOS)"/>
    <n v="0"/>
    <n v="0"/>
    <n v="0"/>
    <n v="0"/>
    <n v="0"/>
    <n v="0"/>
    <n v="0"/>
    <n v="0"/>
    <n v="8945.2000000000007"/>
    <s v="KGS"/>
    <n v="468.59972720000002"/>
    <n v="4191718.28"/>
    <n v="5.5852172490000003"/>
    <n v="49960.885340000001"/>
    <n v="1535845.7"/>
    <x v="41"/>
    <s v=""/>
    <s v="25680 NOS"/>
    <s v=""/>
    <s v="USD"/>
    <n v="5727563.9799999995"/>
    <n v="2023"/>
    <s v="Table, kitchen or other household articles of iron or steel"/>
    <s v="Steel Products"/>
    <s v="Misc"/>
    <n v="171.69495371819522"/>
    <n v="0.3664000291546311"/>
  </r>
  <r>
    <x v="0"/>
    <d v="2023-08-21T00:00:00"/>
    <x v="0"/>
    <x v="0"/>
    <s v="STEEL ROUND CONTAINER (6857) (QTY: 70380 NOS/USD: 0.74 PER NOS)"/>
    <n v="0"/>
    <n v="0"/>
    <n v="0"/>
    <n v="0"/>
    <n v="0"/>
    <n v="0"/>
    <n v="0"/>
    <n v="0"/>
    <n v="8973.4500000000007"/>
    <s v="KGS"/>
    <n v="498.61469110000002"/>
    <n v="4474294"/>
    <n v="5.9429641369999997"/>
    <n v="53328.891539999997"/>
    <n v="1639381.3"/>
    <x v="39"/>
    <s v=""/>
    <s v="70380 NOS"/>
    <s v=""/>
    <s v="USD"/>
    <n v="6113675.2999999998"/>
    <n v="2023"/>
    <s v="Table, kitchen or other household articles of iron or steel"/>
    <s v="Steel Products"/>
    <s v="Misc"/>
    <n v="182.6924204180109"/>
    <n v="0.36639999517242272"/>
  </r>
  <r>
    <x v="0"/>
    <d v="2023-08-17T00:00:00"/>
    <x v="0"/>
    <x v="0"/>
    <s v="STAINLESS STEEL SPORT BOTTLE (KWB-600F) (QTY: 49716 PCS/USD0.94 PER PCS)"/>
    <n v="0"/>
    <n v="0"/>
    <n v="0"/>
    <n v="0"/>
    <n v="0"/>
    <n v="0"/>
    <n v="0"/>
    <n v="0"/>
    <n v="7600"/>
    <s v="KGS"/>
    <n v="522.63868419999994"/>
    <n v="3972054"/>
    <n v="6.251658902"/>
    <n v="47512.607660000001"/>
    <n v="1455360.6"/>
    <x v="143"/>
    <s v=""/>
    <s v="49716 PCS"/>
    <n v="0.94"/>
    <s v="USD"/>
    <n v="5427414.5999999996"/>
    <n v="2023"/>
    <s v="Table, kitchen or other household articles of iron or steel"/>
    <s v="Steel Products"/>
    <s v="Misc"/>
    <n v="191.49481578947371"/>
    <n v="0.36640000362532837"/>
  </r>
  <r>
    <x v="0"/>
    <d v="2023-08-16T00:00:00"/>
    <x v="0"/>
    <x v="0"/>
    <s v="STAINLESS STEEL SPORTS BOTTLE 750ML S-308-C6 (NP-20) (QTY:21216 PCS/1.005 USD PER PCS)"/>
    <n v="0"/>
    <n v="0"/>
    <n v="0"/>
    <n v="0"/>
    <n v="0"/>
    <n v="0"/>
    <n v="0"/>
    <n v="0"/>
    <n v="3536"/>
    <s v="KGS"/>
    <n v="523.70760459999997"/>
    <n v="1851830.09"/>
    <n v="6.2644450320000002"/>
    <n v="22151.07763"/>
    <n v="678510.5"/>
    <x v="99"/>
    <n v="21216"/>
    <s v="PCS"/>
    <n v="1.0049999999999999"/>
    <s v="USD"/>
    <n v="2530340.59"/>
    <n v="2023"/>
    <s v="Table, kitchen or other household articles of iron or steel"/>
    <s v="Steel Products"/>
    <s v="Misc"/>
    <n v="191.8864536199095"/>
    <n v="0.36639997571267457"/>
  </r>
  <r>
    <x v="0"/>
    <d v="2023-08-16T00:00:00"/>
    <x v="0"/>
    <x v="0"/>
    <s v="STAINLESS STEEL SPORTS BOTTLE 750ML SG-702 (SB-01) (QTY:8880PCS/1.080 USD PER PCS)"/>
    <n v="0"/>
    <n v="0"/>
    <n v="0"/>
    <n v="0"/>
    <n v="0"/>
    <n v="0"/>
    <n v="0"/>
    <n v="0"/>
    <n v="1554"/>
    <s v="KGS"/>
    <n v="535.99076579999996"/>
    <n v="832929.65"/>
    <n v="6.4113727960000002"/>
    <n v="9963.2733250000001"/>
    <n v="305185.40000000002"/>
    <x v="101"/>
    <s v=""/>
    <e v="#VALUE!"/>
    <n v="1.08"/>
    <s v="USD"/>
    <n v="1138115.05"/>
    <n v="2023"/>
    <s v="Table, kitchen or other household articles of iron or steel"/>
    <s v="Steel Products"/>
    <s v="Misc"/>
    <n v="196.38700128700131"/>
    <n v="0.36639997147418152"/>
  </r>
  <r>
    <x v="0"/>
    <d v="2023-08-16T00:00:00"/>
    <x v="0"/>
    <x v="0"/>
    <s v="STAINLESS STEEL BOTTLE 750ML SG805 (AM-06) (QTY:12912 PCS/1.028 USD PER PCS)"/>
    <n v="0"/>
    <n v="0"/>
    <n v="0"/>
    <n v="0"/>
    <n v="0"/>
    <n v="0"/>
    <n v="0"/>
    <n v="0"/>
    <n v="1883"/>
    <s v="KGS"/>
    <n v="612.22070629999996"/>
    <n v="1152811.5900000001"/>
    <n v="7.3232141899999998"/>
    <n v="13789.61232"/>
    <n v="422390.1"/>
    <x v="129"/>
    <n v="12912"/>
    <s v="PCS"/>
    <n v="1.028"/>
    <s v="USD"/>
    <n v="1575201.69"/>
    <n v="2023"/>
    <s v="Table, kitchen or other household articles of iron or steel"/>
    <s v="Steel Products"/>
    <s v="Misc"/>
    <n v="224.31763143919275"/>
    <n v="0.36639994224901917"/>
  </r>
  <r>
    <x v="0"/>
    <d v="2023-08-11T00:00:00"/>
    <x v="0"/>
    <x v="0"/>
    <s v="HOUSEHOLD STEEL HOOK 3PCS SET (3888) (QTY: 2400 NOS/USD 0.3PER NOS)"/>
    <n v="0"/>
    <n v="0"/>
    <n v="0"/>
    <n v="0"/>
    <n v="0"/>
    <n v="0"/>
    <n v="0"/>
    <n v="0"/>
    <n v="80"/>
    <s v="KGS"/>
    <n v="792.52412500000003"/>
    <n v="63401.93"/>
    <n v="9.4799536480000004"/>
    <n v="758.39629190000005"/>
    <n v="23230.400000000001"/>
    <x v="12"/>
    <s v=""/>
    <s v="2400 NOS"/>
    <n v="0.3"/>
    <s v="USD"/>
    <n v="86632.33"/>
    <n v="2023"/>
    <s v="Table, kitchen or other household articles of iron or steel"/>
    <s v="Steel Products"/>
    <s v="Misc"/>
    <n v="290.38"/>
    <n v="0.36639894085243147"/>
  </r>
  <r>
    <x v="0"/>
    <d v="2023-08-08T00:00:00"/>
    <x v="0"/>
    <x v="0"/>
    <s v="SS OIL POT 900ML (KWP-1000B) (QTY: 27000 PCS/USD: 1.47 PER PCS)"/>
    <n v="0"/>
    <n v="0"/>
    <n v="0"/>
    <n v="0"/>
    <n v="0"/>
    <n v="0"/>
    <n v="0"/>
    <n v="0"/>
    <n v="7315"/>
    <s v="KGS"/>
    <n v="463.12150380000003"/>
    <n v="3387733.8"/>
    <n v="5.539730906"/>
    <n v="40523.131580000001"/>
    <n v="1241265.7"/>
    <x v="125"/>
    <s v=""/>
    <s v="27000 PCS"/>
    <s v=""/>
    <s v="USD"/>
    <n v="4628999.5"/>
    <n v="2023"/>
    <s v="Table, kitchen or other household articles of iron or steel"/>
    <s v="Other"/>
    <s v="Misc"/>
    <n v="169.68772385509226"/>
    <n v="0.36640001053211441"/>
  </r>
  <r>
    <x v="0"/>
    <d v="2023-08-07T00:00:00"/>
    <x v="0"/>
    <x v="0"/>
    <s v="STEEL HANGER WITH HOOK (SM1168) (QTY:57792 PCS/1.27 USD PERPCS)"/>
    <n v="0"/>
    <n v="0"/>
    <n v="0"/>
    <n v="0"/>
    <n v="0"/>
    <n v="0"/>
    <n v="0"/>
    <n v="0"/>
    <n v="10836"/>
    <s v="KGS"/>
    <n v="572.7315347"/>
    <n v="6206118.9100000001"/>
    <n v="6.8508556780000003"/>
    <n v="74235.872130000003"/>
    <n v="2273922"/>
    <x v="4"/>
    <n v="57792"/>
    <s v="PCS"/>
    <n v="1.27"/>
    <s v="USD"/>
    <n v="8480040.9100000001"/>
    <n v="2023"/>
    <s v="Table, kitchen or other household articles of iron or steel"/>
    <s v="Steel Products"/>
    <s v="Misc"/>
    <n v="209.84883720930233"/>
    <n v="0.36640000505565562"/>
  </r>
  <r>
    <x v="0"/>
    <d v="2023-08-05T00:00:00"/>
    <x v="0"/>
    <x v="0"/>
    <s v="STAINLESS STEEL SPORTS BOTTLE 750ML SG-702 (SB-01) (QTY: 13824 NOS/USD 1.080 PER NOS)"/>
    <n v="0"/>
    <n v="0"/>
    <n v="0"/>
    <n v="0"/>
    <n v="0"/>
    <n v="0"/>
    <n v="0"/>
    <n v="0"/>
    <n v="2419.1999999999998"/>
    <s v="KGS"/>
    <n v="535.72147399999994"/>
    <n v="1296017.3899999999"/>
    <n v="6.4081516030000003"/>
    <n v="15502.60036"/>
    <n v="474860.79999999999"/>
    <x v="101"/>
    <s v=""/>
    <s v="13824 NOS"/>
    <n v="1.08"/>
    <s v="USD"/>
    <n v="1770878.19"/>
    <n v="2023"/>
    <s v="Table, kitchen or other household articles of iron or steel"/>
    <s v="Steel Products"/>
    <s v="Misc"/>
    <n v="196.2883597883598"/>
    <n v="0.36640002183921316"/>
  </r>
  <r>
    <x v="0"/>
    <d v="2023-08-05T00:00:00"/>
    <x v="0"/>
    <x v="0"/>
    <s v="STAINLESS STEELSPORTS BOTTLE 650ML S115 (NP-21) (QTY: 17328NOS/USD 1.00 PER NOS)"/>
    <n v="0"/>
    <n v="0"/>
    <n v="0"/>
    <n v="0"/>
    <n v="0"/>
    <n v="0"/>
    <n v="0"/>
    <n v="0"/>
    <n v="2888"/>
    <s v="KGS"/>
    <n v="520.84028739999997"/>
    <n v="1504186.75"/>
    <n v="6.2301469779999996"/>
    <n v="17992.66447"/>
    <n v="551133.9"/>
    <x v="100"/>
    <s v=""/>
    <s v="17328NOS"/>
    <n v="1"/>
    <s v="USD"/>
    <n v="2055320.65"/>
    <n v="2023"/>
    <s v="Table, kitchen or other household articles of iron or steel"/>
    <s v="Steel Products"/>
    <s v="Misc"/>
    <n v="190.83583795013851"/>
    <n v="0.36639991676565425"/>
  </r>
  <r>
    <x v="0"/>
    <d v="2023-08-05T00:00:00"/>
    <x v="0"/>
    <x v="0"/>
    <s v="STAINLESS STEEL BOTTLE 750ML SG805 (AM-06) (QTY: 7584 NOS/USD 1.028 PER NOS)"/>
    <n v="0"/>
    <n v="0"/>
    <n v="0"/>
    <n v="0"/>
    <n v="0"/>
    <n v="0"/>
    <n v="0"/>
    <n v="0"/>
    <n v="1106"/>
    <s v="KGS"/>
    <n v="611.91276670000002"/>
    <n v="676775.52"/>
    <n v="7.3195307019999998"/>
    <n v="8095.4009569999998"/>
    <n v="247970.5"/>
    <x v="129"/>
    <s v=""/>
    <s v="7584 NOS"/>
    <n v="1.028"/>
    <s v="USD"/>
    <n v="924746.02"/>
    <n v="2023"/>
    <s v="Table, kitchen or other household articles of iron or steel"/>
    <s v="Steel Products"/>
    <s v="Misc"/>
    <n v="224.20479204339964"/>
    <n v="0.36639992534008914"/>
  </r>
  <r>
    <x v="0"/>
    <d v="2023-08-05T00:00:00"/>
    <x v="0"/>
    <x v="0"/>
    <s v="STAINLESS STEEL SPORTS BOTTLE 750ML S-308-C6 (NP-20) (QTY: 5376 NOS/USD 1.005 PER NOS)"/>
    <n v="0"/>
    <n v="0"/>
    <n v="0"/>
    <n v="0"/>
    <n v="0"/>
    <n v="0"/>
    <n v="0"/>
    <n v="0"/>
    <n v="896"/>
    <s v="KGS"/>
    <n v="523.4444866"/>
    <n v="469006.26"/>
    <n v="6.2612976869999999"/>
    <n v="5610.1227269999999"/>
    <n v="171843.9"/>
    <x v="99"/>
    <s v=""/>
    <s v="5376 NOS"/>
    <n v="1.0049999999999999"/>
    <s v="USD"/>
    <n v="640850.16"/>
    <n v="2023"/>
    <s v="Table, kitchen or other household articles of iron or steel"/>
    <s v="Steel Products"/>
    <s v="Misc"/>
    <n v="191.7900669642857"/>
    <n v="0.36640001350941453"/>
  </r>
  <r>
    <x v="0"/>
    <d v="2023-08-02T00:00:00"/>
    <x v="0"/>
    <x v="0"/>
    <s v="STEEL TEA STRAINER BIG (SB-12) (QTY: 35100 PCS/USD: 1.0518 PER PCS)"/>
    <n v="0"/>
    <n v="0"/>
    <n v="0"/>
    <n v="0"/>
    <n v="0"/>
    <n v="0"/>
    <n v="0"/>
    <n v="0"/>
    <n v="8580"/>
    <s v="KGS"/>
    <n v="377.25261189999998"/>
    <n v="3236827.41"/>
    <n v="4.5479519210000001"/>
    <n v="39021.427490000002"/>
    <n v="1185973.5"/>
    <x v="25"/>
    <s v=""/>
    <s v="35100 PCS"/>
    <s v=""/>
    <s v="USD"/>
    <n v="4422800.91"/>
    <n v="2023"/>
    <s v="Table, kitchen or other household articles of iron or steel"/>
    <s v="Steel Products"/>
    <s v="Misc"/>
    <n v="138.22534965034964"/>
    <n v="0.36639998052908229"/>
  </r>
  <r>
    <x v="0"/>
    <d v="2023-08-02T00:00:00"/>
    <x v="0"/>
    <x v="0"/>
    <s v="STEEL TEA STRAINER (NP-55) (QTY: 100800 PCS/USD: 0.2847 PERPCS)"/>
    <n v="0"/>
    <n v="0"/>
    <n v="0"/>
    <n v="0"/>
    <n v="0"/>
    <n v="0"/>
    <n v="0"/>
    <n v="0"/>
    <n v="4620"/>
    <s v="KGS"/>
    <n v="544.60958010000002"/>
    <n v="2516096.2599999998"/>
    <n v="6.565516336"/>
    <n v="30332.68547"/>
    <n v="921897.7"/>
    <x v="26"/>
    <s v=""/>
    <s v="100800 PCS"/>
    <s v=""/>
    <s v="USD"/>
    <n v="3437993.96"/>
    <n v="2023"/>
    <s v="Table, kitchen or other household articles of iron or steel"/>
    <s v="Steel Products"/>
    <s v="Misc"/>
    <n v="199.54495670995669"/>
    <n v="0.36640001205677242"/>
  </r>
  <r>
    <x v="0"/>
    <d v="2023-07-31T00:00:00"/>
    <x v="0"/>
    <x v="0"/>
    <s v="STAINLESS STEEL GRATER WITH HANDLE (KL324H-9S) (QTY: 59040 NOS /USD 0.64 PER NOS)"/>
    <n v="0"/>
    <n v="0"/>
    <n v="0"/>
    <n v="0"/>
    <n v="0"/>
    <n v="0"/>
    <n v="0"/>
    <n v="0"/>
    <n v="9512"/>
    <s v="KGS"/>
    <n v="336.99224029999999"/>
    <n v="3205470.19"/>
    <n v="4.0625948200000002"/>
    <n v="38643.40193"/>
    <n v="1174484.2"/>
    <x v="60"/>
    <s v=""/>
    <s v="59040 NOS"/>
    <n v="0.64"/>
    <s v="USD"/>
    <n v="4379954.3899999997"/>
    <n v="2023"/>
    <s v="Table, kitchen or other household articles of iron or steel"/>
    <s v="Steel Products"/>
    <s v="Misc"/>
    <n v="123.47394869638352"/>
    <n v="0.36639997578639155"/>
  </r>
  <r>
    <x v="0"/>
    <d v="2023-07-29T00:00:00"/>
    <x v="0"/>
    <x v="0"/>
    <s v="STAINLESS STEEL BOTTLE 750ML SG805 (AM-06) (QTY:22416 PCS/USD 1.028 PER PCS)"/>
    <n v="0"/>
    <n v="0"/>
    <n v="0"/>
    <n v="0"/>
    <n v="0"/>
    <n v="0"/>
    <n v="0"/>
    <n v="0"/>
    <n v="3269"/>
    <s v="KGS"/>
    <n v="606.74441730000001"/>
    <n v="1983447.5"/>
    <n v="7.3145800750000003"/>
    <n v="23911.362270000001"/>
    <n v="726735.1"/>
    <x v="129"/>
    <n v="22416"/>
    <s v="PCS"/>
    <n v="1.028"/>
    <s v="USD"/>
    <n v="2710182.6"/>
    <n v="2023"/>
    <s v="Table, kitchen or other household articles of iron or steel"/>
    <s v="Steel Products"/>
    <s v="Misc"/>
    <n v="222.31113490364024"/>
    <n v="0.36639996773294981"/>
  </r>
  <r>
    <x v="0"/>
    <d v="2023-07-29T00:00:00"/>
    <x v="0"/>
    <x v="0"/>
    <s v="STEEL LUNCH BOX (6561) (QTY: 20736 NOS/USD 2.45 PER NOS)"/>
    <n v="0"/>
    <n v="0"/>
    <n v="0"/>
    <n v="0"/>
    <n v="0"/>
    <n v="0"/>
    <n v="0"/>
    <n v="0"/>
    <n v="8121"/>
    <s v="KGS"/>
    <n v="535.75870889999999"/>
    <n v="4351217.93"/>
    <n v="6.4588150559999997"/>
    <n v="52455.912360000002"/>
    <n v="1594286.3"/>
    <x v="41"/>
    <s v=""/>
    <s v="20736 NOS"/>
    <n v="2.4500000000000002"/>
    <s v="USD"/>
    <n v="5945504.2299999995"/>
    <n v="2023"/>
    <s v="Table, kitchen or other household articles of iron or steel"/>
    <s v="Steel Products"/>
    <s v="Misc"/>
    <n v="196.31650043098142"/>
    <n v="0.36640001159399527"/>
  </r>
  <r>
    <x v="0"/>
    <d v="2023-07-29T00:00:00"/>
    <x v="0"/>
    <x v="1"/>
    <s v="SS SCRUBBER 3PCS SET (SS410) (QTY: 113640 SET/USD: 0.173 PERSET)"/>
    <n v="0"/>
    <n v="0"/>
    <n v="0"/>
    <n v="0"/>
    <n v="0"/>
    <n v="0"/>
    <n v="0"/>
    <n v="0"/>
    <n v="7230"/>
    <s v="KGS"/>
    <n v="241.09176350000001"/>
    <n v="1743093.45"/>
    <n v="2.9064709280000001"/>
    <n v="21013.784810000001"/>
    <n v="766263.9"/>
    <x v="33"/>
    <s v=""/>
    <s v="113640 SET"/>
    <s v=""/>
    <s v="USD"/>
    <n v="2509357.35"/>
    <n v="2023"/>
    <s v="Steel Scrubbers"/>
    <s v="Cleaning Items"/>
    <s v="Scrubber"/>
    <n v="105.9839419087137"/>
    <n v="0.43960001111816471"/>
  </r>
  <r>
    <x v="0"/>
    <d v="2023-07-29T00:00:00"/>
    <x v="0"/>
    <x v="0"/>
    <s v="STAINLESS STEEL COLA BOTTLE 750ML SK750 (SL-01) (QTY:20,760PCS/USD 1.168 PER PCS)"/>
    <n v="0"/>
    <n v="0"/>
    <n v="0"/>
    <n v="0"/>
    <n v="0"/>
    <n v="0"/>
    <n v="0"/>
    <n v="0"/>
    <n v="3979"/>
    <s v="KGS"/>
    <n v="524.52442570000005"/>
    <n v="2087082.69"/>
    <n v="6.3233806599999998"/>
    <n v="25160.731650000002"/>
    <n v="764707.1"/>
    <x v="102"/>
    <s v=""/>
    <e v="#VALUE!"/>
    <n v="1.1679999999999999"/>
    <s v="USD"/>
    <n v="2851789.79"/>
    <n v="2023"/>
    <s v="Table, kitchen or other household articles of iron or steel"/>
    <s v="Steel Products"/>
    <s v="Misc"/>
    <n v="192.18575018848958"/>
    <n v="0.36640000114226429"/>
  </r>
  <r>
    <x v="0"/>
    <d v="2023-07-29T00:00:00"/>
    <x v="0"/>
    <x v="0"/>
    <s v="HOUSEHOLD STEEL HOOK 3PCS SET (2628) (QTY: 168480 NOS/USD 0.416 PER NOS)"/>
    <n v="0"/>
    <n v="0"/>
    <n v="0"/>
    <n v="0"/>
    <n v="0"/>
    <n v="0"/>
    <n v="0"/>
    <n v="0"/>
    <n v="5709"/>
    <s v="KGS"/>
    <n v="1034.7994409999999"/>
    <n v="5908290.8899999997"/>
    <n v="12.474978200000001"/>
    <n v="71227.135500000004"/>
    <n v="2164797.7999999998"/>
    <x v="12"/>
    <s v=""/>
    <s v="168480 NOS"/>
    <n v="0.41599999999999998"/>
    <s v="USD"/>
    <n v="8073088.6899999995"/>
    <n v="2023"/>
    <s v="Table, kitchen or other household articles of iron or steel"/>
    <s v="Steel Products"/>
    <s v="Misc"/>
    <n v="379.19036608863195"/>
    <n v="0.36640000303031794"/>
  </r>
  <r>
    <x v="0"/>
    <d v="2023-07-24T00:00:00"/>
    <x v="0"/>
    <x v="1"/>
    <s v="8001-2 STEEL SCRUBBER 2 PCS SET (QTY- 167760 SETS/USD 0.158PER SETS)"/>
    <n v="0"/>
    <n v="0"/>
    <n v="0"/>
    <n v="0"/>
    <n v="0"/>
    <n v="0"/>
    <n v="0"/>
    <n v="0"/>
    <n v="4893"/>
    <s v="KGS"/>
    <n v="458.68406909999999"/>
    <n v="2244341.15"/>
    <n v="5.5296451969999998"/>
    <n v="27056.553950000001"/>
    <n v="986612.3"/>
    <x v="9"/>
    <s v=""/>
    <e v="#VALUE!"/>
    <n v="0.158"/>
    <s v="USD"/>
    <n v="3230953.45"/>
    <n v="2023"/>
    <s v="Steel Scrubbers"/>
    <s v="Steel Products"/>
    <s v="Scrubber"/>
    <n v="201.63750255466994"/>
    <n v="0.43959996901540577"/>
  </r>
  <r>
    <x v="0"/>
    <d v="2023-07-24T00:00:00"/>
    <x v="0"/>
    <x v="0"/>
    <s v="STAINLESS STEEL SPORTS BOTTLE 750ML S-308-C6 (NP-20) (QTY:39600 PCS/USD 1.02 PER PCS)"/>
    <n v="0"/>
    <n v="0"/>
    <n v="0"/>
    <n v="0"/>
    <n v="0"/>
    <n v="0"/>
    <n v="0"/>
    <n v="0"/>
    <n v="6600"/>
    <s v="KGS"/>
    <n v="534.25253480000003"/>
    <n v="3526066.73"/>
    <n v="6.440657442"/>
    <n v="42508.339119999997"/>
    <n v="1291950.8"/>
    <x v="99"/>
    <n v="39600"/>
    <s v="PCS"/>
    <n v="1.02"/>
    <s v="USD"/>
    <n v="4818017.53"/>
    <n v="2023"/>
    <s v="Table, kitchen or other household articles of iron or steel"/>
    <s v="Steel Products"/>
    <s v="Misc"/>
    <n v="195.75012121212123"/>
    <n v="0.3663999858561951"/>
  </r>
  <r>
    <x v="0"/>
    <d v="2023-07-20T00:00:00"/>
    <x v="0"/>
    <x v="0"/>
    <s v="STAINLESS STEEL SPORTS BOTTLE 750ML S-308-C6 (NP-20) (QTY: 8784 NOS /USD 1.020 PER NOS)"/>
    <n v="0"/>
    <n v="0"/>
    <n v="0"/>
    <n v="0"/>
    <n v="0"/>
    <n v="0"/>
    <n v="0"/>
    <n v="0"/>
    <n v="1464"/>
    <s v="KGS"/>
    <n v="534.81742489999999"/>
    <n v="782972.71"/>
    <n v="6.424233332"/>
    <n v="9405.0775979999999"/>
    <n v="286881.2"/>
    <x v="99"/>
    <s v=""/>
    <s v="8784 NOS"/>
    <n v="1.02"/>
    <s v="USD"/>
    <n v="1069853.9099999999"/>
    <n v="2023"/>
    <s v="Table, kitchen or other household articles of iron or steel"/>
    <s v="Steel Products"/>
    <s v="Misc"/>
    <n v="195.95710382513661"/>
    <n v="0.3663999987943386"/>
  </r>
  <r>
    <x v="0"/>
    <d v="2023-07-20T00:00:00"/>
    <x v="0"/>
    <x v="0"/>
    <s v="STAINLESS STEELSPORTS BOTTLE 650ML S115 (NP-21) (QTY: 33984NOS /USD 1.033 PER NOS)"/>
    <n v="0"/>
    <n v="0"/>
    <n v="0"/>
    <n v="0"/>
    <n v="0"/>
    <n v="0"/>
    <n v="0"/>
    <n v="0"/>
    <n v="5522"/>
    <s v="KGS"/>
    <n v="555.52176410000004"/>
    <n v="3067813.39"/>
    <n v="6.6729341030000002"/>
    <n v="36850.611290000001"/>
    <n v="1124046.8999999999"/>
    <x v="100"/>
    <s v=""/>
    <s v="33984NOS"/>
    <n v="1.0329999999999999"/>
    <s v="USD"/>
    <n v="4191860.29"/>
    <n v="2023"/>
    <s v="Table, kitchen or other household articles of iron or steel"/>
    <s v="Steel Products"/>
    <s v="Misc"/>
    <n v="203.5579319087287"/>
    <n v="0.36640002409012234"/>
  </r>
  <r>
    <x v="0"/>
    <d v="2023-07-19T00:00:00"/>
    <x v="0"/>
    <x v="0"/>
    <s v="STEEL SALT BOTTLE (NP-19) (QTY:12288 PCS / 0.4438 USD PER PCS)"/>
    <n v="0"/>
    <n v="0"/>
    <n v="0"/>
    <n v="0"/>
    <n v="0"/>
    <n v="0"/>
    <n v="0"/>
    <n v="0"/>
    <n v="1920"/>
    <s v="KGS"/>
    <n v="248.90224480000001"/>
    <n v="477892.31"/>
    <n v="2.989816754"/>
    <n v="5740.4481679999999"/>
    <n v="175099.7"/>
    <x v="18"/>
    <n v="12288"/>
    <s v="PCS"/>
    <n v="0.44379999999999997"/>
    <s v="USD"/>
    <n v="652992.01"/>
    <n v="2023"/>
    <s v="Table, kitchen or other household articles of iron or steel"/>
    <s v="Steel Products"/>
    <s v="Misc"/>
    <n v="91.197760416666668"/>
    <n v="0.36639991131056288"/>
  </r>
  <r>
    <x v="0"/>
    <d v="2023-07-19T00:00:00"/>
    <x v="0"/>
    <x v="0"/>
    <s v="STEEL LUNCH BOX (6527) (QTY: 25680 NOS /USD 1.90 PER NOS)"/>
    <n v="0"/>
    <n v="0"/>
    <n v="0"/>
    <n v="0"/>
    <n v="0"/>
    <n v="0"/>
    <n v="0"/>
    <n v="0"/>
    <n v="8945"/>
    <s v="KGS"/>
    <n v="467.67877190000002"/>
    <n v="4183480.15"/>
    <n v="5.6177630250000004"/>
    <n v="50252.013809999997"/>
    <n v="1532827.1"/>
    <x v="41"/>
    <s v=""/>
    <s v="25680 NOS"/>
    <n v="1.9"/>
    <s v="USD"/>
    <n v="5716307.25"/>
    <n v="2023"/>
    <s v="Table, kitchen or other household articles of iron or steel"/>
    <s v="Steel Products"/>
    <s v="Misc"/>
    <n v="171.36133035215204"/>
    <n v="0.36639999355560471"/>
  </r>
  <r>
    <x v="0"/>
    <d v="2023-07-19T00:00:00"/>
    <x v="0"/>
    <x v="0"/>
    <s v="STEEL LEMON SQUEEZER (AM-217) (QTY:5100 PCS / 1.872 USD PERPCS)"/>
    <n v="0"/>
    <n v="0"/>
    <n v="0"/>
    <n v="0"/>
    <n v="0"/>
    <n v="0"/>
    <n v="0"/>
    <n v="0"/>
    <n v="1487"/>
    <s v="KGS"/>
    <n v="562.44621849999999"/>
    <n v="836638.75"/>
    <n v="6.7561107329999999"/>
    <n v="10049.71471"/>
    <n v="306544.5"/>
    <x v="67"/>
    <n v="5100"/>
    <s v="PCS"/>
    <n v="1.8720000000000001"/>
    <s v="USD"/>
    <n v="1143183.25"/>
    <n v="2023"/>
    <s v="Table, kitchen or other household articles of iron or steel"/>
    <s v="Steel Products"/>
    <s v="Misc"/>
    <n v="206.14963012777403"/>
    <n v="0.36640007410605829"/>
  </r>
  <r>
    <x v="0"/>
    <d v="2023-07-19T00:00:00"/>
    <x v="0"/>
    <x v="0"/>
    <s v="STEEL TEA STRAINER BIG (SB-12) (QTY:15300 PCS / 1.04 USD PERPCS)"/>
    <n v="0"/>
    <n v="0"/>
    <n v="0"/>
    <n v="0"/>
    <n v="0"/>
    <n v="0"/>
    <n v="0"/>
    <n v="0"/>
    <n v="3740"/>
    <s v="KGS"/>
    <n v="372.83366840000002"/>
    <n v="1394397.92"/>
    <n v="4.4784825039999996"/>
    <n v="16749.524560000002"/>
    <n v="510907.5"/>
    <x v="25"/>
    <n v="15300"/>
    <s v="PCS"/>
    <n v="1.04"/>
    <s v="USD"/>
    <n v="1905305.42"/>
    <n v="2023"/>
    <s v="Table, kitchen or other household articles of iron or steel"/>
    <s v="Steel Products"/>
    <s v="Misc"/>
    <n v="136.60628342245988"/>
    <n v="0.36640007323017237"/>
  </r>
  <r>
    <x v="0"/>
    <d v="2023-07-18T00:00:00"/>
    <x v="0"/>
    <x v="0"/>
    <s v="SB-01 STAINLESS STEEL SPORTS BOTTLE 750ML SG-702 (QTY: 29904NUM/USD 1.090 PER NUM)"/>
    <n v="0"/>
    <n v="0"/>
    <n v="0"/>
    <n v="0"/>
    <n v="0"/>
    <n v="0"/>
    <n v="0"/>
    <n v="0"/>
    <n v="4984"/>
    <s v="KGS"/>
    <n v="561.39550759999997"/>
    <n v="2797995.21"/>
    <n v="6.7434895810000004"/>
    <n v="33609.552069999998"/>
    <n v="1025185.4"/>
    <x v="112"/>
    <s v=""/>
    <s v="29904NUM"/>
    <n v="1.0900000000000001"/>
    <s v="USD"/>
    <n v="3823180.61"/>
    <n v="2023"/>
    <s v="Table, kitchen or other household articles of iron or steel"/>
    <s v="Steel Products"/>
    <s v="Misc"/>
    <n v="205.69530497592297"/>
    <n v="0.36639998393707046"/>
  </r>
  <r>
    <x v="0"/>
    <d v="2023-07-18T00:00:00"/>
    <x v="0"/>
    <x v="0"/>
    <s v="NP-20 STAINLESS STEEL SPORTS BOTTLE 750ML S-308-C6 (QTY: 8640 NUM/USD 1.040 PER NUM)"/>
    <n v="0"/>
    <n v="0"/>
    <n v="0"/>
    <n v="0"/>
    <n v="0"/>
    <n v="0"/>
    <n v="0"/>
    <n v="0"/>
    <n v="1440"/>
    <s v="KGS"/>
    <n v="535.64342360000001"/>
    <n v="771326.53"/>
    <n v="6.4341552389999999"/>
    <n v="9265.1835439999995"/>
    <n v="282614"/>
    <x v="119"/>
    <s v=""/>
    <s v="8640 NUM"/>
    <n v="1.04"/>
    <s v="USD"/>
    <n v="1053940.53"/>
    <n v="2023"/>
    <s v="Table, kitchen or other household articles of iron or steel"/>
    <s v="Steel Products"/>
    <s v="Misc"/>
    <n v="196.25972222222222"/>
    <n v="0.36639994737377957"/>
  </r>
  <r>
    <x v="0"/>
    <d v="2023-07-18T00:00:00"/>
    <x v="0"/>
    <x v="0"/>
    <s v="STAINLESS STEEL SPORT BOTTLE (KWB-600F) (QTY:50400 PCS /USD0.94 PER PCS)"/>
    <n v="0"/>
    <n v="0"/>
    <n v="0"/>
    <n v="0"/>
    <n v="0"/>
    <n v="0"/>
    <n v="0"/>
    <n v="0"/>
    <n v="7800"/>
    <s v="KGS"/>
    <n v="519.62665379999999"/>
    <n v="4053087.9"/>
    <n v="6.241761608"/>
    <n v="48685.740539999999"/>
    <n v="1485051.5"/>
    <x v="143"/>
    <n v="50400"/>
    <s v="PCS"/>
    <n v="0.94"/>
    <s v="USD"/>
    <n v="5538139.4000000004"/>
    <n v="2023"/>
    <s v="Table, kitchen or other household articles of iron or steel"/>
    <s v="Steel Products"/>
    <s v="Misc"/>
    <n v="190.39121794871795"/>
    <n v="0.36640002305402752"/>
  </r>
  <r>
    <x v="0"/>
    <d v="2023-07-18T00:00:00"/>
    <x v="0"/>
    <x v="0"/>
    <s v="NP-21 STAINLESS STEEL SPORTS BOTTLE 650ML S115 (QTY: 7416NUM/USD 1.033 PER NUM)"/>
    <n v="0"/>
    <n v="0"/>
    <n v="0"/>
    <n v="0"/>
    <n v="0"/>
    <n v="0"/>
    <n v="0"/>
    <n v="0"/>
    <n v="1236"/>
    <s v="KGS"/>
    <n v="532.03830100000005"/>
    <n v="657599.34"/>
    <n v="6.3908504620000004"/>
    <n v="7899.091171"/>
    <n v="240944.4"/>
    <x v="121"/>
    <s v=""/>
    <s v="7416NUM"/>
    <n v="1.0329999999999999"/>
    <s v="USD"/>
    <n v="898543.74"/>
    <n v="2023"/>
    <s v="Table, kitchen or other household articles of iron or steel"/>
    <s v="Steel Products"/>
    <s v="Misc"/>
    <n v="194.9388349514563"/>
    <n v="0.36640000277372542"/>
  </r>
  <r>
    <x v="0"/>
    <d v="2023-07-17T00:00:00"/>
    <x v="0"/>
    <x v="1"/>
    <s v="STEEL SCRUBBER 6PCS SET (OKS-4156) (QTY:95520 SET/USD:0.248PER SET)"/>
    <n v="0"/>
    <n v="0"/>
    <n v="0"/>
    <n v="0"/>
    <n v="0"/>
    <n v="0"/>
    <n v="0"/>
    <n v="0"/>
    <n v="8735"/>
    <s v="KGS"/>
    <n v="237.91267199999999"/>
    <n v="2078167.19"/>
    <n v="2.857809874"/>
    <n v="24962.969249999998"/>
    <n v="913562.2"/>
    <x v="19"/>
    <n v="95520"/>
    <s v="SET"/>
    <s v=""/>
    <s v="USD"/>
    <n v="2991729.3899999997"/>
    <n v="2023"/>
    <s v="Steel Scrubbers"/>
    <s v="Steel Products"/>
    <s v="Scrubber"/>
    <n v="104.58639954207212"/>
    <n v="0.43959995345706521"/>
  </r>
  <r>
    <x v="0"/>
    <d v="2023-07-13T00:00:00"/>
    <x v="0"/>
    <x v="0"/>
    <s v="SY-01-STAINLESS STEEL BOTTLE 650ML (QTY: 360 NUM/USD 1.130 PER NUM)"/>
    <n v="0"/>
    <n v="0"/>
    <n v="0"/>
    <n v="0"/>
    <n v="0"/>
    <n v="0"/>
    <n v="0"/>
    <n v="0"/>
    <n v="63"/>
    <s v="KGS"/>
    <n v="554.39507939999999"/>
    <n v="34926.89"/>
    <n v="6.6594003529999997"/>
    <n v="419.54222220000003"/>
    <n v="12797.2"/>
    <x v="151"/>
    <s v=""/>
    <s v="360 NUM"/>
    <n v="1.1299999999999999"/>
    <s v="USD"/>
    <n v="47724.09"/>
    <n v="2023"/>
    <s v="Table, kitchen or other household articles of iron or steel"/>
    <s v="Steel Products"/>
    <s v="Misc"/>
    <n v="203.13015873015874"/>
    <n v="0.36639964222408583"/>
  </r>
  <r>
    <x v="0"/>
    <d v="2023-07-13T00:00:00"/>
    <x v="0"/>
    <x v="0"/>
    <s v="SL-01 STAINLESS STEEL COLA BOTTLE 750ML SK750 (QTY: 26208 NUM/USD 1.180 PER NUM)"/>
    <n v="0"/>
    <n v="0"/>
    <n v="0"/>
    <n v="0"/>
    <n v="0"/>
    <n v="0"/>
    <n v="0"/>
    <n v="0"/>
    <n v="4804"/>
    <s v="KGS"/>
    <n v="552.61098070000003"/>
    <n v="2655185.2400000002"/>
    <n v="6.6379697379999998"/>
    <n v="31894.116999999998"/>
    <n v="972859.8"/>
    <x v="111"/>
    <s v=""/>
    <s v="26208 NUM"/>
    <n v="1.18"/>
    <s v="USD"/>
    <n v="3628045.04"/>
    <n v="2023"/>
    <s v="Table, kitchen or other household articles of iron or steel"/>
    <s v="Steel Products"/>
    <s v="Misc"/>
    <n v="202.51036636136553"/>
    <n v="0.36639997290735166"/>
  </r>
  <r>
    <x v="0"/>
    <d v="2023-07-13T00:00:00"/>
    <x v="0"/>
    <x v="0"/>
    <s v="AM-396-STAINLESS STEEL KIDS BOTTLE 450ML (QTY: 720 NUM/USD 1.250 PER NUM)"/>
    <n v="0"/>
    <n v="0"/>
    <n v="0"/>
    <n v="0"/>
    <n v="0"/>
    <n v="0"/>
    <n v="0"/>
    <n v="0"/>
    <n v="108"/>
    <s v="KGS"/>
    <n v="715.48027779999995"/>
    <n v="77271.87"/>
    <n v="8.5943576910000008"/>
    <n v="928.19063059999996"/>
    <n v="28312.400000000001"/>
    <x v="152"/>
    <s v=""/>
    <s v="720 NUM"/>
    <n v="1.25"/>
    <s v="USD"/>
    <n v="105584.26999999999"/>
    <n v="2023"/>
    <s v="Table, kitchen or other household articles of iron or steel"/>
    <s v="Steel Products"/>
    <s v="Misc"/>
    <n v="262.15185185185186"/>
    <n v="0.36639982958869771"/>
  </r>
  <r>
    <x v="0"/>
    <d v="2023-07-13T00:00:00"/>
    <x v="0"/>
    <x v="0"/>
    <s v="SY-04-STAINLESS STEEL SPORTS BOTTLE 1000 ML (QTY: 360 NUM/USD 1.275 PER NUM)"/>
    <n v="0"/>
    <n v="0"/>
    <n v="0"/>
    <n v="0"/>
    <n v="0"/>
    <n v="0"/>
    <n v="0"/>
    <n v="0"/>
    <n v="69"/>
    <s v="KGS"/>
    <n v="571.13985509999998"/>
    <n v="39408.65"/>
    <n v="6.8605387999999996"/>
    <n v="473.37717720000001"/>
    <n v="14439.3"/>
    <x v="153"/>
    <s v=""/>
    <s v="360 NUM"/>
    <n v="1.2749999999999999"/>
    <s v="USD"/>
    <n v="53847.95"/>
    <n v="2023"/>
    <s v="Table, kitchen or other household articles of iron or steel"/>
    <s v="Steel Products"/>
    <s v="Misc"/>
    <n v="209.26521739130433"/>
    <n v="0.36639925498589776"/>
  </r>
  <r>
    <x v="0"/>
    <d v="2023-07-13T00:00:00"/>
    <x v="0"/>
    <x v="0"/>
    <s v="SY-03-STAINLESS STEEL SPORTS BOTTLE 1000 ML (QTY: 360 NUM/USD 1.230 PER NUM)"/>
    <n v="0"/>
    <n v="0"/>
    <n v="0"/>
    <n v="0"/>
    <n v="0"/>
    <n v="0"/>
    <n v="0"/>
    <n v="0"/>
    <n v="60"/>
    <s v="KGS"/>
    <n v="633.62933329999998"/>
    <n v="38017.760000000002"/>
    <n v="7.6111631629999996"/>
    <n v="456.66978979999999"/>
    <n v="13929.8"/>
    <x v="154"/>
    <s v=""/>
    <s v="360 NUM"/>
    <n v="1.23"/>
    <s v="USD"/>
    <n v="51947.56"/>
    <n v="2023"/>
    <s v="Table, kitchen or other household articles of iron or steel"/>
    <s v="Steel Products"/>
    <s v="Misc"/>
    <n v="232.16333333333333"/>
    <n v="0.36640243928100968"/>
  </r>
  <r>
    <x v="0"/>
    <d v="2023-07-13T00:00:00"/>
    <x v="0"/>
    <x v="0"/>
    <s v="AM-395 -STAINLESS STEEL BOTTLE 500ML (QTY: 720 NUM/USD 1.125PER NUM)"/>
    <n v="0"/>
    <n v="0"/>
    <n v="0"/>
    <n v="0"/>
    <n v="0"/>
    <n v="0"/>
    <n v="0"/>
    <n v="0"/>
    <n v="92"/>
    <s v="KGS"/>
    <n v="755.92043479999995"/>
    <n v="69544.679999999993"/>
    <n v="9.0801253430000006"/>
    <n v="835.37153149999995"/>
    <n v="25481.1"/>
    <x v="113"/>
    <s v=""/>
    <s v="720 NUM"/>
    <n v="1.125"/>
    <s v="USD"/>
    <n v="95025.78"/>
    <n v="2023"/>
    <s v="Table, kitchen or other household articles of iron or steel"/>
    <s v="Steel Products"/>
    <s v="Misc"/>
    <n v="276.96847826086957"/>
    <n v="0.36639898263964982"/>
  </r>
  <r>
    <x v="0"/>
    <d v="2023-07-13T00:00:00"/>
    <x v="0"/>
    <x v="0"/>
    <s v="SB-01 STAINLESS STEEL SPORTS BOTTLE 750ML SG-702 (QTY: 11904NUM/USD 1.090 PER NUM)"/>
    <n v="0"/>
    <n v="0"/>
    <n v="0"/>
    <n v="0"/>
    <n v="0"/>
    <n v="0"/>
    <n v="0"/>
    <n v="0"/>
    <n v="2083"/>
    <s v="KGS"/>
    <n v="534.77036290000001"/>
    <n v="1114033.6200000001"/>
    <n v="6.4236680230000003"/>
    <n v="13381.78523"/>
    <n v="408181.9"/>
    <x v="112"/>
    <s v=""/>
    <s v="11904NUM"/>
    <n v="1.0900000000000001"/>
    <s v="USD"/>
    <n v="1522215.52"/>
    <n v="2023"/>
    <s v="Table, kitchen or other household articles of iron or steel"/>
    <s v="Steel Products"/>
    <s v="Misc"/>
    <n v="195.95866538646183"/>
    <n v="0.36639998351216724"/>
  </r>
  <r>
    <x v="0"/>
    <d v="2023-07-13T00:00:00"/>
    <x v="0"/>
    <x v="0"/>
    <s v="SY-02-STAINLESS STEEL BOTTLE 750 ML (QTY: 360 NUM/USD 1.145PER NUM)"/>
    <n v="0"/>
    <n v="0"/>
    <n v="0"/>
    <n v="0"/>
    <n v="0"/>
    <n v="0"/>
    <n v="0"/>
    <n v="0"/>
    <n v="60"/>
    <s v="KGS"/>
    <n v="589.84199999999998"/>
    <n v="35390.519999999997"/>
    <n v="7.0851891890000003"/>
    <n v="425.11135139999999"/>
    <n v="12967.1"/>
    <x v="155"/>
    <s v=""/>
    <s v="360 NUM"/>
    <n v="1.145"/>
    <s v="USD"/>
    <n v="48357.619999999995"/>
    <n v="2023"/>
    <s v="Table, kitchen or other household articles of iron or steel"/>
    <s v="Steel Products"/>
    <s v="Misc"/>
    <n v="216.11833333333334"/>
    <n v="0.36640038066691311"/>
  </r>
  <r>
    <x v="0"/>
    <d v="2023-07-13T00:00:00"/>
    <x v="0"/>
    <x v="0"/>
    <s v="NP-21-STAINLESS STEEL SPORTS BOTTLE 650ML S115 (QTY: 888 NUM/USD 1.033 PER NUM)"/>
    <n v="0"/>
    <n v="0"/>
    <n v="0"/>
    <n v="0"/>
    <n v="0"/>
    <n v="0"/>
    <n v="0"/>
    <n v="0"/>
    <n v="148"/>
    <s v="KGS"/>
    <n v="532.14331079999999"/>
    <n v="78757.210000000006"/>
    <n v="6.3921118420000003"/>
    <n v="946.03255260000003"/>
    <n v="28856.6"/>
    <x v="156"/>
    <s v=""/>
    <s v="888 NUM"/>
    <n v="1.0329999999999999"/>
    <s v="USD"/>
    <n v="107613.81"/>
    <n v="2023"/>
    <s v="Table, kitchen or other household articles of iron or steel"/>
    <s v="Steel Products"/>
    <s v="Misc"/>
    <n v="194.97702702702702"/>
    <n v="0.36639946996598782"/>
  </r>
  <r>
    <x v="0"/>
    <d v="2023-07-13T00:00:00"/>
    <x v="0"/>
    <x v="0"/>
    <s v="AM-397-STAINLESS STEEL BOTTLE 500ML (QTY: 720 NUM/USD 1.100PER NUM)"/>
    <n v="0"/>
    <n v="0"/>
    <n v="0"/>
    <n v="0"/>
    <n v="0"/>
    <n v="0"/>
    <n v="0"/>
    <n v="0"/>
    <n v="106"/>
    <s v="KGS"/>
    <n v="641.50226420000001"/>
    <n v="67999.240000000005"/>
    <n v="7.7057329030000004"/>
    <n v="816.80768769999997"/>
    <n v="24914.9"/>
    <x v="157"/>
    <s v=""/>
    <s v="720 NUM"/>
    <n v="1.1000000000000001"/>
    <s v="USD"/>
    <n v="92914.140000000014"/>
    <n v="2023"/>
    <s v="Table, kitchen or other household articles of iron or steel"/>
    <s v="Steel Products"/>
    <s v="Misc"/>
    <n v="235.04622641509437"/>
    <n v="0.36639968329057793"/>
  </r>
  <r>
    <x v="0"/>
    <d v="2023-07-07T00:00:00"/>
    <x v="0"/>
    <x v="0"/>
    <s v="NP-19 STEEL SALT BOTTLE (QTY:38400 PCS/USD 0.4494 PER PCS)"/>
    <n v="0"/>
    <n v="0"/>
    <n v="0"/>
    <n v="0"/>
    <n v="0"/>
    <n v="0"/>
    <n v="0"/>
    <n v="0"/>
    <n v="6000"/>
    <s v="KGS"/>
    <n v="253.11295670000001"/>
    <n v="1518677.74"/>
    <n v="3.0403958759999998"/>
    <n v="18242.375260000001"/>
    <n v="556443.5"/>
    <x v="78"/>
    <n v="38400"/>
    <s v="PCS"/>
    <n v="0.44940000000000002"/>
    <s v="USD"/>
    <n v="2075121.24"/>
    <n v="2023"/>
    <s v="Table, kitchen or other household articles of iron or steel"/>
    <s v="Steel Products"/>
    <s v="Misc"/>
    <n v="92.740583333333333"/>
    <n v="0.36639998423892089"/>
  </r>
  <r>
    <x v="0"/>
    <d v="2023-07-06T00:00:00"/>
    <x v="0"/>
    <x v="0"/>
    <s v="AM-06 STAINLESS STEEL BOTTLE 750ML SG805 (QTY:42804 NUM/USD1.039 PER NUM)"/>
    <n v="0"/>
    <n v="0"/>
    <n v="0"/>
    <n v="0"/>
    <n v="0"/>
    <n v="0"/>
    <n v="0"/>
    <n v="0"/>
    <n v="6420"/>
    <s v="KGS"/>
    <n v="593.50168680000002"/>
    <n v="3810636.93"/>
    <n v="7.146317721"/>
    <n v="45883.647559999998"/>
    <n v="1396217.4"/>
    <x v="114"/>
    <n v="42804"/>
    <s v="NUM"/>
    <n v="1.0389999999999999"/>
    <s v="USD"/>
    <n v="5206854.33"/>
    <n v="2023"/>
    <s v="Table, kitchen or other household articles of iron or steel"/>
    <s v="Steel Products"/>
    <s v="Misc"/>
    <n v="217.47934579439251"/>
    <n v="0.36640000757038793"/>
  </r>
  <r>
    <x v="0"/>
    <d v="2023-07-06T00:00:00"/>
    <x v="0"/>
    <x v="0"/>
    <s v="NP-20 STAINLESS STEEL SPORTS BOTTLE 750ML S-308-C6 (QTY:2844NUM/USD 1.025 PER NUM)"/>
    <n v="0"/>
    <n v="0"/>
    <n v="0"/>
    <n v="0"/>
    <n v="0"/>
    <n v="0"/>
    <n v="0"/>
    <n v="0"/>
    <n v="505"/>
    <s v="KGS"/>
    <n v="494.01944220000001"/>
    <n v="249776.23"/>
    <n v="5.9484580640000004"/>
    <n v="3007.5403970000002"/>
    <n v="91517.9"/>
    <x v="119"/>
    <s v=""/>
    <e v="#VALUE!"/>
    <n v="1.0249999999999999"/>
    <s v="USD"/>
    <n v="341294.13"/>
    <n v="2023"/>
    <s v="Table, kitchen or other household articles of iron or steel"/>
    <s v="Steel Products"/>
    <s v="Misc"/>
    <n v="181.22356435643565"/>
    <n v="0.36639955691540382"/>
  </r>
  <r>
    <x v="0"/>
    <d v="2023-07-04T00:00:00"/>
    <x v="0"/>
    <x v="0"/>
    <s v="STAINLESS STEEL COLA BOTTLE 750ML SK750 (SL-01) (QTY:6720 PCS /USD 1.18 PER PCS)"/>
    <n v="0"/>
    <n v="0"/>
    <n v="0"/>
    <n v="0"/>
    <n v="0"/>
    <n v="0"/>
    <n v="0"/>
    <n v="0"/>
    <n v="1288"/>
    <s v="KGS"/>
    <n v="537.42078419999996"/>
    <n v="692197.97"/>
    <n v="6.4710509829999996"/>
    <n v="8334.7136659999996"/>
    <n v="253621.4"/>
    <x v="102"/>
    <n v="6720"/>
    <s v="PCS"/>
    <n v="1.18"/>
    <s v="USD"/>
    <n v="945819.37"/>
    <n v="2023"/>
    <s v="Table, kitchen or other household articles of iron or steel"/>
    <s v="Steel Products"/>
    <s v="Misc"/>
    <n v="196.91102484472049"/>
    <n v="0.36640009215860603"/>
  </r>
  <r>
    <x v="0"/>
    <d v="2023-07-04T00:00:00"/>
    <x v="0"/>
    <x v="0"/>
    <s v="STAINLESS STEEL SPORTS BOTTLE 750ML S-308-C6 (NP-20) (QTY:32856 PCS /USD 1.04 PER PCS)"/>
    <n v="0"/>
    <n v="0"/>
    <n v="0"/>
    <n v="0"/>
    <n v="0"/>
    <n v="0"/>
    <n v="0"/>
    <n v="0"/>
    <n v="5476"/>
    <s v="KGS"/>
    <n v="544.70782320000001"/>
    <n v="2982820.04"/>
    <n v="6.5587937780000001"/>
    <n v="35915.954729999998"/>
    <n v="1092905.3"/>
    <x v="99"/>
    <n v="32856"/>
    <s v="PCS"/>
    <n v="1.04"/>
    <s v="USD"/>
    <n v="4075725.34"/>
    <n v="2023"/>
    <s v="Table, kitchen or other household articles of iron or steel"/>
    <s v="Steel Products"/>
    <s v="Misc"/>
    <n v="199.58095325054785"/>
    <n v="0.36640001251969595"/>
  </r>
  <r>
    <x v="0"/>
    <d v="2023-07-03T00:00:00"/>
    <x v="0"/>
    <x v="0"/>
    <s v="STEEL TEA STRAINER (NP-55) (QTY: 100800 PCS / USD 0.2881 PERPCS)"/>
    <n v="0"/>
    <n v="0"/>
    <n v="0"/>
    <n v="0"/>
    <n v="0"/>
    <n v="0"/>
    <n v="0"/>
    <n v="0"/>
    <n v="4620"/>
    <s v="KGS"/>
    <n v="556.24453900000003"/>
    <n v="2569849.77"/>
    <n v="6.6977066699999996"/>
    <n v="30943.40482"/>
    <n v="941593"/>
    <x v="26"/>
    <s v=""/>
    <s v="100800 PCS"/>
    <n v="0.28810000000000002"/>
    <s v="USD"/>
    <n v="3511442.77"/>
    <n v="2023"/>
    <s v="Table, kitchen or other household articles of iron or steel"/>
    <s v="Steel Products"/>
    <s v="Misc"/>
    <n v="203.80800865800865"/>
    <n v="0.36640001722746618"/>
  </r>
  <r>
    <x v="0"/>
    <d v="2023-07-03T00:00:00"/>
    <x v="0"/>
    <x v="0"/>
    <s v="STEEL TEA STRAINER BIG (SB-12) (QTY: 35100 PCS / USD 1.0593PER PCS)"/>
    <n v="0"/>
    <n v="0"/>
    <n v="0"/>
    <n v="0"/>
    <n v="0"/>
    <n v="0"/>
    <n v="0"/>
    <n v="0"/>
    <n v="8580"/>
    <s v="KGS"/>
    <n v="383.48003610000001"/>
    <n v="3290258.71"/>
    <n v="4.6174597970000004"/>
    <n v="39617.805059999999"/>
    <n v="1205550.8"/>
    <x v="25"/>
    <s v=""/>
    <s v="35100 PCS"/>
    <n v="1.0592999999999999"/>
    <s v="USD"/>
    <n v="4495809.51"/>
    <n v="2023"/>
    <s v="Table, kitchen or other household articles of iron or steel"/>
    <s v="Steel Products"/>
    <s v="Misc"/>
    <n v="140.50708624708625"/>
    <n v="0.3664000026307962"/>
  </r>
  <r>
    <x v="0"/>
    <d v="2023-06-30T00:00:00"/>
    <x v="0"/>
    <x v="0"/>
    <s v="STAINLESS STEEL BOTTLE 750ML SG805 (AM-06) (QTY:2520 PCS/USD1.0390 PER PCS)"/>
    <n v="0"/>
    <n v="0"/>
    <n v="0"/>
    <n v="0"/>
    <n v="0"/>
    <n v="0"/>
    <n v="0"/>
    <n v="0"/>
    <n v="367"/>
    <s v="KGS"/>
    <n v="620.91548299999999"/>
    <n v="228186.44"/>
    <n v="7.4764055750000002"/>
    <n v="2747.5790489999999"/>
    <n v="83607.5"/>
    <x v="129"/>
    <n v="2520"/>
    <s v="PCS"/>
    <n v="1.0389999999999999"/>
    <s v="USD"/>
    <n v="311793.94"/>
    <n v="2023"/>
    <s v="Table, kitchen or other household articles of iron or steel"/>
    <s v="Steel Products"/>
    <s v="Misc"/>
    <n v="227.81335149863762"/>
    <n v="0.36639994909425816"/>
  </r>
  <r>
    <x v="0"/>
    <d v="2023-06-30T00:00:00"/>
    <x v="0"/>
    <x v="0"/>
    <s v="STAINLESS STEEL SPORTS BOTTLE 750ML S-308-C6 (NP-20) (QTY:22356 PCS/USD 1.0250 PER PCS)"/>
    <n v="0"/>
    <n v="0"/>
    <n v="0"/>
    <n v="0"/>
    <n v="0"/>
    <n v="0"/>
    <n v="0"/>
    <n v="0"/>
    <n v="3912"/>
    <s v="KGS"/>
    <n v="510.4575135"/>
    <n v="1997062.93"/>
    <n v="6.1463878809999999"/>
    <n v="24046.513309999998"/>
    <n v="731723.9"/>
    <x v="99"/>
    <n v="22356"/>
    <s v="PCS"/>
    <n v="1.0249999999999999"/>
    <s v="USD"/>
    <n v="2728786.83"/>
    <n v="2023"/>
    <s v="Table, kitchen or other household articles of iron or steel"/>
    <s v="Steel Products"/>
    <s v="Misc"/>
    <n v="187.04598670756647"/>
    <n v="0.36640002125521404"/>
  </r>
  <r>
    <x v="0"/>
    <d v="2023-06-30T00:00:00"/>
    <x v="0"/>
    <x v="0"/>
    <s v="STAINLESS STEEL COLA BOTTLE 750ML SK750 (SL-01) (QTY:13368 PCS/USD 1.1888 PER PCS)"/>
    <n v="0"/>
    <n v="0"/>
    <n v="0"/>
    <n v="0"/>
    <n v="0"/>
    <n v="0"/>
    <n v="0"/>
    <n v="0"/>
    <n v="2562"/>
    <s v="KGS"/>
    <n v="540.55015219999996"/>
    <n v="1384997.6"/>
    <n v="6.5087315139999999"/>
    <n v="16676.671880000002"/>
    <n v="507463.2"/>
    <x v="102"/>
    <n v="13368"/>
    <s v="PCS"/>
    <n v="1.1888000000000001"/>
    <s v="USD"/>
    <n v="1892460.8"/>
    <n v="2023"/>
    <s v="Table, kitchen or other household articles of iron or steel"/>
    <s v="Steel Products"/>
    <s v="Misc"/>
    <n v="198.07306791569087"/>
    <n v="0.36640005729973829"/>
  </r>
  <r>
    <x v="0"/>
    <d v="2023-06-30T00:00:00"/>
    <x v="0"/>
    <x v="0"/>
    <s v="STAINLESS STEEL SPORTS BOTTLE 650 ML S115 (NP-21) (QTY:45888PCS/USD 1.0395 PER PCS)"/>
    <n v="0"/>
    <n v="0"/>
    <n v="0"/>
    <n v="0"/>
    <n v="0"/>
    <n v="0"/>
    <n v="0"/>
    <n v="0"/>
    <n v="7648"/>
    <s v="KGS"/>
    <n v="543.56262549999997"/>
    <n v="4157166.96"/>
    <n v="6.5450045220000002"/>
    <n v="50056.194580000003"/>
    <n v="1523185.9"/>
    <x v="158"/>
    <s v=""/>
    <e v="#VALUE!"/>
    <n v="1.0395000000000001"/>
    <s v="USD"/>
    <n v="5680352.8599999994"/>
    <n v="2023"/>
    <s v="Table, kitchen or other household articles of iron or steel"/>
    <s v="Steel Products"/>
    <s v="Misc"/>
    <n v="199.16133629707113"/>
    <n v="0.36639998216477693"/>
  </r>
  <r>
    <x v="0"/>
    <d v="2023-06-29T00:00:00"/>
    <x v="0"/>
    <x v="0"/>
    <s v="STAINLESS STEEL GRATER WITH HANDLE (KL324H-9S) (QTY: 59040 NOS /USD 0.640 PER NOS)"/>
    <n v="0"/>
    <n v="0"/>
    <n v="0"/>
    <n v="0"/>
    <n v="0"/>
    <n v="0"/>
    <n v="0"/>
    <n v="0"/>
    <n v="9512"/>
    <s v="KGS"/>
    <n v="339.47993170000001"/>
    <n v="3229133.11"/>
    <n v="4.0876572150000001"/>
    <n v="38881.795420000002"/>
    <n v="1183154.3999999999"/>
    <x v="60"/>
    <s v=""/>
    <s v="59040 NOS"/>
    <n v="0.64"/>
    <s v="USD"/>
    <n v="4412287.51"/>
    <n v="2023"/>
    <s v="Table, kitchen or other household articles of iron or steel"/>
    <s v="Steel Products"/>
    <s v="Misc"/>
    <n v="124.38544995794784"/>
    <n v="0.36640000882465945"/>
  </r>
  <r>
    <x v="0"/>
    <d v="2023-06-29T00:00:00"/>
    <x v="0"/>
    <x v="0"/>
    <s v="STAINLESS STEEL GRATER WITH HANDLE (KL326D-9S) (QTY: 37560 NOS /USD 0.935 PER NOS)"/>
    <n v="0"/>
    <n v="0"/>
    <n v="0"/>
    <n v="0"/>
    <n v="0"/>
    <n v="0"/>
    <n v="0"/>
    <n v="0"/>
    <n v="8138"/>
    <s v="KGS"/>
    <n v="368.79001110000002"/>
    <n v="3001213.11"/>
    <n v="4.4405780979999996"/>
    <n v="36137.424559999999"/>
    <n v="1099644.5"/>
    <x v="60"/>
    <s v=""/>
    <s v="37560 NOS"/>
    <n v="0.93500000000000005"/>
    <s v="USD"/>
    <n v="4100857.61"/>
    <n v="2023"/>
    <s v="Table, kitchen or other household articles of iron or steel"/>
    <s v="Steel Products"/>
    <s v="Misc"/>
    <n v="135.12466207913494"/>
    <n v="0.36640000549644408"/>
  </r>
  <r>
    <x v="0"/>
    <d v="2023-06-27T00:00:00"/>
    <x v="0"/>
    <x v="0"/>
    <s v="SS OIL POT 900ML (KWP-1000B) (QTY: 27000 PCS / USD 1.47 PERPCS)"/>
    <n v="0"/>
    <n v="0"/>
    <n v="0"/>
    <n v="0"/>
    <n v="0"/>
    <n v="0"/>
    <n v="0"/>
    <n v="0"/>
    <n v="7315"/>
    <s v="KGS"/>
    <n v="462.91360900000001"/>
    <n v="3386213.05"/>
    <n v="5.5739146179999999"/>
    <n v="40773.185429999998"/>
    <n v="1240708.5"/>
    <x v="125"/>
    <s v=""/>
    <s v="27000 PCS"/>
    <n v="1.47"/>
    <s v="USD"/>
    <n v="4626921.55"/>
    <n v="2023"/>
    <s v="Table, kitchen or other household articles of iron or steel"/>
    <s v="Other"/>
    <s v="Misc"/>
    <n v="169.61155160628846"/>
    <n v="0.3664000113637268"/>
  </r>
  <r>
    <x v="0"/>
    <d v="2023-06-21T00:00:00"/>
    <x v="0"/>
    <x v="0"/>
    <s v="RYX-02-020 MILD STEEL MULTI FUNCTION CLOTH STAND (QTY :2464NUM/CNY 103.00 PER NUM)"/>
    <n v="0"/>
    <n v="0"/>
    <n v="0"/>
    <n v="0"/>
    <n v="0"/>
    <n v="0"/>
    <n v="0"/>
    <n v="0"/>
    <n v="8008"/>
    <s v="KGS"/>
    <n v="379.01370250000002"/>
    <n v="3035141.73"/>
    <n v="4.5636809459999998"/>
    <n v="36545.957009999998"/>
    <n v="1112075.8999999999"/>
    <x v="38"/>
    <s v=""/>
    <e v="#VALUE!"/>
    <s v=""/>
    <s v="CNY"/>
    <n v="4147217.63"/>
    <n v="2023"/>
    <s v="Table, kitchen or other household articles of iron or steel"/>
    <s v="Steel Products"/>
    <s v="Cloth Stand"/>
    <n v="138.87061688311687"/>
    <n v="0.36639999015795544"/>
  </r>
  <r>
    <x v="0"/>
    <d v="2023-06-20T00:00:00"/>
    <x v="0"/>
    <x v="0"/>
    <s v="STEEL DRAINER (AM-321) (QTY: 900 PCS / USD 0.7779 PER PCS)"/>
    <n v="0"/>
    <n v="0"/>
    <n v="0"/>
    <n v="0"/>
    <n v="0"/>
    <n v="0"/>
    <n v="0"/>
    <n v="0"/>
    <n v="125"/>
    <s v="KGS"/>
    <n v="488.52391999999998"/>
    <n v="61065.49"/>
    <n v="5.8822868149999996"/>
    <n v="735.28585190000001"/>
    <n v="22374.400000000001"/>
    <x v="32"/>
    <s v=""/>
    <s v="900 PCS"/>
    <n v="0.77790000000000004"/>
    <s v="USD"/>
    <n v="83439.89"/>
    <n v="2023"/>
    <s v="Table, kitchen or other household articles of iron or steel"/>
    <s v="Steel Products"/>
    <s v="Misc"/>
    <n v="178.99520000000001"/>
    <n v="0.3664000731018453"/>
  </r>
  <r>
    <x v="0"/>
    <d v="2023-06-20T00:00:00"/>
    <x v="0"/>
    <x v="0"/>
    <s v="STEEL TEA STRAINER (NP-55) (QTY: 7848 PCS / USD 0.2885 PER PCS)"/>
    <n v="0"/>
    <n v="0"/>
    <n v="0"/>
    <n v="0"/>
    <n v="0"/>
    <n v="0"/>
    <n v="0"/>
    <n v="0"/>
    <n v="359"/>
    <s v="KGS"/>
    <n v="549.02777309999999"/>
    <n v="197485.29"/>
    <n v="6.6108100319999998"/>
    <n v="2377.9083679999999"/>
    <n v="72358.7"/>
    <x v="26"/>
    <s v=""/>
    <s v="7848 PCS"/>
    <n v="0.28849999999999998"/>
    <s v="USD"/>
    <n v="269843.99"/>
    <n v="2023"/>
    <s v="Table, kitchen or other household articles of iron or steel"/>
    <s v="Steel Products"/>
    <s v="Misc"/>
    <n v="201.55626740947073"/>
    <n v="0.36640045443384667"/>
  </r>
  <r>
    <x v="0"/>
    <d v="2023-06-20T00:00:00"/>
    <x v="0"/>
    <x v="0"/>
    <s v="STEEL KITCHEN BASKET (AM-322) (QTY: 480 PCS / USD 1.3437 PERPCS)"/>
    <n v="0"/>
    <n v="0"/>
    <n v="0"/>
    <n v="0"/>
    <n v="0"/>
    <n v="0"/>
    <n v="0"/>
    <n v="0"/>
    <n v="132"/>
    <s v="KGS"/>
    <n v="426.18863640000001"/>
    <n v="56256.9"/>
    <n v="5.1317114549999996"/>
    <n v="677.38591210000004"/>
    <n v="20612.5"/>
    <x v="49"/>
    <s v=""/>
    <s v="480 PCS"/>
    <n v="1.3436999999999999"/>
    <s v="USD"/>
    <n v="76869.399999999994"/>
    <n v="2023"/>
    <s v="Table, kitchen or other household articles of iron or steel"/>
    <s v="Steel Products"/>
    <s v="Misc"/>
    <n v="156.15530303030303"/>
    <n v="0.36639949943917988"/>
  </r>
  <r>
    <x v="0"/>
    <d v="2023-06-17T00:00:00"/>
    <x v="0"/>
    <x v="0"/>
    <s v="STAINLESS STEEL SPORTS BOTTLE (KWB-600F) (QTY: 50400 PCS /USD 0.94 PER PCS)"/>
    <n v="0"/>
    <n v="0"/>
    <n v="0"/>
    <n v="0"/>
    <n v="0"/>
    <n v="0"/>
    <n v="0"/>
    <n v="0"/>
    <n v="7800"/>
    <s v="KGS"/>
    <n v="515.98300640000002"/>
    <n v="4024667.45"/>
    <n v="6.212920005"/>
    <n v="48460.776039999997"/>
    <n v="1474638.1"/>
    <x v="107"/>
    <s v=""/>
    <s v="50400 PCS"/>
    <n v="0.94"/>
    <s v="USD"/>
    <n v="5499305.5500000007"/>
    <n v="2023"/>
    <s v="Table, kitchen or other household articles of iron or steel"/>
    <s v="Steel Products"/>
    <s v="Misc"/>
    <n v="189.05616666666668"/>
    <n v="0.36639998666225204"/>
  </r>
  <r>
    <x v="0"/>
    <d v="2023-06-17T00:00:00"/>
    <x v="0"/>
    <x v="0"/>
    <s v="STAINLESS STEEL SPORTS BOTTLE 750ML SG-702 (SB-01) (QTY: 30024 PCS / USD 1.090 PER PCS)"/>
    <n v="0"/>
    <n v="0"/>
    <n v="0"/>
    <n v="0"/>
    <n v="0"/>
    <n v="0"/>
    <n v="0"/>
    <n v="0"/>
    <n v="5004"/>
    <s v="KGS"/>
    <n v="565.97905679999997"/>
    <n v="2832159.2"/>
    <n v="6.8149194069999997"/>
    <n v="34101.85671"/>
    <n v="1037703.1"/>
    <x v="101"/>
    <s v=""/>
    <s v="30024 PCS"/>
    <n v="1.0900000000000001"/>
    <s v="USD"/>
    <n v="3869862.3000000003"/>
    <n v="2023"/>
    <s v="Table, kitchen or other household articles of iron or steel"/>
    <s v="Steel Products"/>
    <s v="Misc"/>
    <n v="207.37472022382093"/>
    <n v="0.36639998909665811"/>
  </r>
  <r>
    <x v="0"/>
    <d v="2023-06-17T00:00:00"/>
    <x v="0"/>
    <x v="0"/>
    <s v="STAINLESS STEELSPORTS BOTTLE 650ML S115 (NP-21) (QTY: 11340PCS / USD 1.040 PER PCS)"/>
    <n v="0"/>
    <n v="0"/>
    <n v="0"/>
    <n v="0"/>
    <n v="0"/>
    <n v="0"/>
    <n v="0"/>
    <n v="0"/>
    <n v="1984"/>
    <s v="KGS"/>
    <n v="514.30162259999997"/>
    <n v="1020631.57"/>
    <n v="6.1926745639999998"/>
    <n v="12289.36267"/>
    <n v="373959.4"/>
    <x v="100"/>
    <s v=""/>
    <s v="11340PCS"/>
    <n v="1.04"/>
    <s v="USD"/>
    <n v="1394590.97"/>
    <n v="2023"/>
    <s v="Table, kitchen or other household articles of iron or steel"/>
    <s v="Steel Products"/>
    <s v="Misc"/>
    <n v="188.48760080645164"/>
    <n v="0.36639999289851483"/>
  </r>
  <r>
    <x v="0"/>
    <d v="2023-06-17T00:00:00"/>
    <x v="0"/>
    <x v="0"/>
    <s v="STAINLESS STEEL COLA BOTTLE 750ML SK750 (SL-01) (QTY: 3960 PCS / USD 1.195 PER PCS)"/>
    <n v="0"/>
    <n v="0"/>
    <n v="0"/>
    <n v="0"/>
    <n v="0"/>
    <n v="0"/>
    <n v="0"/>
    <n v="0"/>
    <n v="759"/>
    <s v="KGS"/>
    <n v="539.56523059999995"/>
    <n v="409530.01"/>
    <n v="6.496872132"/>
    <n v="4931.1259479999999"/>
    <n v="150051.79999999999"/>
    <x v="102"/>
    <s v=""/>
    <s v="3960 PCS"/>
    <n v="1.1950000000000001"/>
    <s v="USD"/>
    <n v="559581.81000000006"/>
    <n v="2023"/>
    <s v="Table, kitchen or other household articles of iron or steel"/>
    <s v="Steel Products"/>
    <s v="Misc"/>
    <n v="197.69670619235836"/>
    <n v="0.36640001058774663"/>
  </r>
  <r>
    <x v="0"/>
    <d v="2023-06-14T00:00:00"/>
    <x v="0"/>
    <x v="0"/>
    <s v="STAINLESS STEELSPORTS BOTTLE 650ML S115 (NP-21) (QTY: 20340PCS / USD 1.040 PER PCS)"/>
    <n v="0"/>
    <n v="0"/>
    <n v="0"/>
    <n v="0"/>
    <n v="0"/>
    <n v="0"/>
    <n v="0"/>
    <n v="0"/>
    <n v="3616"/>
    <s v="KGS"/>
    <n v="509.02756640000001"/>
    <n v="1840643.68"/>
    <n v="6.1034480379999998"/>
    <n v="22070.06811"/>
    <n v="674411.8"/>
    <x v="100"/>
    <s v=""/>
    <s v="20340PCS"/>
    <n v="1.04"/>
    <s v="USD"/>
    <n v="2515055.48"/>
    <n v="2023"/>
    <s v="Table, kitchen or other household articles of iron or steel"/>
    <s v="Steel Products"/>
    <s v="Misc"/>
    <n v="186.50768805309735"/>
    <n v="0.36639997590408158"/>
  </r>
  <r>
    <x v="0"/>
    <d v="2023-06-14T00:00:00"/>
    <x v="0"/>
    <x v="0"/>
    <s v="STAINLESS STEEL COLA BOTTLE 750ML SK750 (SL-01) (QTY: 21216PCS / USD 1.195 PER PCS)"/>
    <n v="0"/>
    <n v="0"/>
    <n v="0"/>
    <n v="0"/>
    <n v="0"/>
    <n v="0"/>
    <n v="0"/>
    <n v="0"/>
    <n v="4066"/>
    <s v="KGS"/>
    <n v="542.50878909999994"/>
    <n v="2206057.7400000002"/>
    <n v="6.5049015480000003"/>
    <n v="26451.531650000001"/>
    <n v="808299.6"/>
    <x v="102"/>
    <s v=""/>
    <s v="21216PCS"/>
    <n v="1.1950000000000001"/>
    <s v="USD"/>
    <n v="3014357.3400000003"/>
    <n v="2023"/>
    <s v="Table, kitchen or other household articles of iron or steel"/>
    <s v="Steel Products"/>
    <s v="Misc"/>
    <n v="198.79478603049679"/>
    <n v="0.36640001997409183"/>
  </r>
  <r>
    <x v="0"/>
    <d v="2023-06-13T00:00:00"/>
    <x v="0"/>
    <x v="1"/>
    <s v="STEEL SCRUBBER 2PCS SET (ITEM NO: 8001-2) (QTY: 168120 SETS&amp; 0.16 USD PER SET)"/>
    <n v="0"/>
    <n v="0"/>
    <n v="0"/>
    <n v="0"/>
    <n v="0"/>
    <n v="0"/>
    <n v="0"/>
    <n v="0"/>
    <n v="4903"/>
    <s v="KGS"/>
    <n v="466.9197226"/>
    <n v="2289307.4"/>
    <n v="5.5985578250000003"/>
    <n v="27449.729019999999"/>
    <n v="1006379.5"/>
    <x v="31"/>
    <s v=""/>
    <e v="#VALUE!"/>
    <s v=""/>
    <s v="USD"/>
    <n v="3295686.9"/>
    <n v="2023"/>
    <s v="Steel Scrubbers"/>
    <s v="Steel Products"/>
    <s v="Scrubber"/>
    <n v="205.2579033244952"/>
    <n v="0.43959998556768742"/>
  </r>
  <r>
    <x v="0"/>
    <d v="2023-06-12T00:00:00"/>
    <x v="0"/>
    <x v="0"/>
    <s v="NP-20 STAINLESS STEEL SPORTS BOTTLE 750 ML S-308-C6 (QTY:19656 NUM/USD 1.025 PER NUM)"/>
    <n v="0"/>
    <n v="0"/>
    <n v="0"/>
    <n v="0"/>
    <n v="0"/>
    <n v="0"/>
    <n v="0"/>
    <n v="0"/>
    <n v="3221"/>
    <s v="KGS"/>
    <n v="541.04561060000003"/>
    <n v="1742924.33"/>
    <n v="6.4873574410000003"/>
    <n v="20898.37326"/>
    <n v="638607.5"/>
    <x v="159"/>
    <n v="19656"/>
    <s v="NUM"/>
    <n v="1.0249999999999999"/>
    <s v="USD"/>
    <n v="2381531.83"/>
    <n v="2023"/>
    <s v="Table, kitchen or other household articles of iron or steel"/>
    <s v="Steel Products"/>
    <s v="Misc"/>
    <n v="198.26373796957466"/>
    <n v="0.36640001462369853"/>
  </r>
  <r>
    <x v="0"/>
    <d v="2023-06-12T00:00:00"/>
    <x v="0"/>
    <x v="0"/>
    <s v="SL-01 STAINLESS STEEL COLA BOTTLE 750ML SK750 (QTY:5376 NUM/USD 1.195 PER NUM)"/>
    <n v="0"/>
    <n v="0"/>
    <n v="0"/>
    <n v="0"/>
    <n v="0"/>
    <n v="0"/>
    <n v="0"/>
    <n v="0"/>
    <n v="1030"/>
    <s v="KGS"/>
    <n v="539.36267469999996"/>
    <n v="555759.30000000005"/>
    <n v="6.4671783539999996"/>
    <n v="6663.7805760000001"/>
    <n v="203630.3"/>
    <x v="111"/>
    <n v="5376"/>
    <s v="NUM"/>
    <n v="1.1950000000000001"/>
    <s v="USD"/>
    <n v="759389.60000000009"/>
    <n v="2023"/>
    <s v="Table, kitchen or other household articles of iron or steel"/>
    <s v="Steel Products"/>
    <s v="Misc"/>
    <n v="197.69932038834949"/>
    <n v="0.36640016640297335"/>
  </r>
  <r>
    <x v="0"/>
    <d v="2023-06-12T00:00:00"/>
    <x v="0"/>
    <x v="0"/>
    <s v="NP-21 STAINLESS STEEL SPORTS BOTTLE 650ML S115 (QTY: 16992 NUM USD 1.040 PER NUM)"/>
    <n v="0"/>
    <n v="0"/>
    <n v="0"/>
    <n v="0"/>
    <n v="0"/>
    <n v="0"/>
    <n v="0"/>
    <n v="0"/>
    <n v="2973"/>
    <s v="KGS"/>
    <n v="514.10854519999998"/>
    <n v="1528753.17"/>
    <n v="6.1643710460000003"/>
    <n v="18330.373739999999"/>
    <n v="560135.19999999995"/>
    <x v="121"/>
    <s v=""/>
    <e v="#VALUE!"/>
    <s v=""/>
    <s v="USD"/>
    <n v="2088888.3699999999"/>
    <n v="2023"/>
    <s v="Table, kitchen or other household articles of iron or steel"/>
    <s v="Steel Products"/>
    <s v="Misc"/>
    <n v="188.40739993272786"/>
    <n v="0.36640002519177112"/>
  </r>
  <r>
    <x v="0"/>
    <d v="2023-06-09T00:00:00"/>
    <x v="0"/>
    <x v="0"/>
    <s v="STAINLESS STEEL SPORTS BOTTLE 750ML S-308-C6 (NP-20) (QTY: 15840 PCS / USD 1.0245 PER PCS)"/>
    <n v="0"/>
    <n v="0"/>
    <n v="0"/>
    <n v="0"/>
    <n v="0"/>
    <n v="0"/>
    <n v="0"/>
    <n v="0"/>
    <n v="2816"/>
    <s v="KGS"/>
    <n v="498.42113280000001"/>
    <n v="1403553.91"/>
    <n v="5.9762725760000004"/>
    <n v="16829.183570000001"/>
    <n v="514262.2"/>
    <x v="99"/>
    <s v=""/>
    <s v="15840 PCS"/>
    <n v="1.0245"/>
    <s v="USD"/>
    <n v="1917816.1099999999"/>
    <n v="2023"/>
    <s v="Table, kitchen or other household articles of iron or steel"/>
    <s v="Steel Products"/>
    <s v="Misc"/>
    <n v="182.62151988636364"/>
    <n v="0.36640003375431446"/>
  </r>
  <r>
    <x v="0"/>
    <d v="2023-06-09T00:00:00"/>
    <x v="0"/>
    <x v="0"/>
    <s v="STAINLESS STEEL BOTTLE 750ML SG805 (AM-06) (QTY: 3276 PCS /USD 1.0390 PER PCS)"/>
    <n v="0"/>
    <n v="0"/>
    <n v="0"/>
    <n v="0"/>
    <n v="0"/>
    <n v="0"/>
    <n v="0"/>
    <n v="0"/>
    <n v="491"/>
    <s v="KGS"/>
    <n v="599.0813594"/>
    <n v="294388.58"/>
    <n v="7.1832297289999998"/>
    <n v="3529.8390890000001"/>
    <n v="107864"/>
    <x v="129"/>
    <s v=""/>
    <s v="3276 PCS"/>
    <n v="1.0389999999999999"/>
    <s v="USD"/>
    <n v="402252.58"/>
    <n v="2023"/>
    <s v="Table, kitchen or other household articles of iron or steel"/>
    <s v="Steel Products"/>
    <s v="Misc"/>
    <n v="219.68228105906314"/>
    <n v="0.36640008250320033"/>
  </r>
  <r>
    <x v="0"/>
    <d v="2023-06-09T00:00:00"/>
    <x v="0"/>
    <x v="0"/>
    <s v="AM-253 STEEL KITCHEN TURNER (QTY:20160 PCS/ USD 0.5305 PER PCS)"/>
    <n v="0"/>
    <n v="0"/>
    <n v="0"/>
    <n v="0"/>
    <n v="0"/>
    <n v="0"/>
    <n v="0"/>
    <n v="0"/>
    <n v="1960"/>
    <s v="KGS"/>
    <n v="474.56112239999999"/>
    <n v="930139.8"/>
    <n v="5.6901813240000001"/>
    <n v="11152.7554"/>
    <n v="340803.3"/>
    <x v="160"/>
    <n v="20160"/>
    <s v="PCS"/>
    <n v="0.53049999999999997"/>
    <s v="USD"/>
    <n v="1270943.1000000001"/>
    <n v="2023"/>
    <s v="Table, kitchen or other household articles of iron or steel"/>
    <s v="Steel Products"/>
    <s v="Misc"/>
    <n v="173.87923469387755"/>
    <n v="0.36640008308428473"/>
  </r>
  <r>
    <x v="0"/>
    <d v="2023-06-09T00:00:00"/>
    <x v="0"/>
    <x v="0"/>
    <s v="STAINLESS STEEL SPORTS BOTTLE 750ML SG-702 (SB-01) (QTY: 3096 PCS / USD 1.1100 PER PCS)"/>
    <n v="0"/>
    <n v="0"/>
    <n v="0"/>
    <n v="0"/>
    <n v="0"/>
    <n v="0"/>
    <n v="0"/>
    <n v="0"/>
    <n v="490"/>
    <s v="KGS"/>
    <n v="606.33494489999998"/>
    <n v="297225.39"/>
    <n v="7.270203177"/>
    <n v="3563.8535969999998"/>
    <n v="108903.4"/>
    <x v="101"/>
    <s v=""/>
    <s v="3096 PCS"/>
    <n v="1.1100000000000001"/>
    <s v="USD"/>
    <n v="406128.79000000004"/>
    <n v="2023"/>
    <s v="Table, kitchen or other household articles of iron or steel"/>
    <s v="Steel Products"/>
    <s v="Misc"/>
    <n v="222.25183673469385"/>
    <n v="0.36640005754555488"/>
  </r>
  <r>
    <x v="0"/>
    <d v="2023-06-09T00:00:00"/>
    <x v="0"/>
    <x v="0"/>
    <s v="STAINLESS STEELSPORTS BOTTLE 650ML S115 (NP-21) (QTY: 20664PCS / USD 1.0400 PER PCS)"/>
    <n v="0"/>
    <n v="0"/>
    <n v="0"/>
    <n v="0"/>
    <n v="0"/>
    <n v="0"/>
    <n v="0"/>
    <n v="0"/>
    <n v="3673"/>
    <s v="KGS"/>
    <n v="505.96195560000001"/>
    <n v="1858701.84"/>
    <n v="6.0666901150000001"/>
    <n v="22286.592809999998"/>
    <n v="681028.4"/>
    <x v="100"/>
    <s v=""/>
    <s v="20664PCS"/>
    <n v="1.04"/>
    <s v="USD"/>
    <n v="2539730.2400000002"/>
    <n v="2023"/>
    <s v="Table, kitchen or other household articles of iron or steel"/>
    <s v="Steel Products"/>
    <s v="Misc"/>
    <n v="185.41475632997549"/>
    <n v="0.36640002465376587"/>
  </r>
  <r>
    <x v="0"/>
    <d v="2023-06-06T00:00:00"/>
    <x v="0"/>
    <x v="0"/>
    <s v="STEEL SALT BOTTLE (NP-19) (QTY:60672 PCS /USD 0.4584 PER PCS)"/>
    <n v="0"/>
    <n v="0"/>
    <n v="0"/>
    <n v="0"/>
    <n v="0"/>
    <n v="0"/>
    <n v="0"/>
    <n v="0"/>
    <n v="9480"/>
    <s v="KGS"/>
    <n v="257.47406119999999"/>
    <n v="2440854.1"/>
    <n v="3.0872189589999999"/>
    <n v="29266.835729999999"/>
    <n v="894328.9"/>
    <x v="18"/>
    <n v="60672"/>
    <s v="PCS"/>
    <n v="0.45839999999999997"/>
    <s v="USD"/>
    <n v="3335183"/>
    <n v="2023"/>
    <s v="Table, kitchen or other household articles of iron or steel"/>
    <s v="Steel Products"/>
    <s v="Misc"/>
    <n v="94.338491561181442"/>
    <n v="0.36639998269458218"/>
  </r>
  <r>
    <x v="0"/>
    <d v="2023-06-06T00:00:00"/>
    <x v="0"/>
    <x v="0"/>
    <s v="STAINLESS STEEL GRATER WITH HANDLE (DS-25) (QTY:75000 PCS /USD 0.2120 PER PCS)"/>
    <n v="0"/>
    <n v="0"/>
    <n v="0"/>
    <n v="0"/>
    <n v="0"/>
    <n v="0"/>
    <n v="0"/>
    <n v="0"/>
    <n v="2500"/>
    <s v="KGS"/>
    <n v="558.16958"/>
    <n v="1395423.95"/>
    <n v="6.6926808150000001"/>
    <n v="16731.70204"/>
    <n v="511283.4"/>
    <x v="60"/>
    <n v="75000"/>
    <s v="PCS"/>
    <n v="0.21199999999999999"/>
    <s v="USD"/>
    <n v="1906707.35"/>
    <n v="2023"/>
    <s v="Table, kitchen or other household articles of iron or steel"/>
    <s v="Steel Products"/>
    <s v="Misc"/>
    <n v="204.51336000000001"/>
    <n v="0.36640004638016999"/>
  </r>
  <r>
    <x v="0"/>
    <d v="2023-06-06T00:00:00"/>
    <x v="0"/>
    <x v="0"/>
    <s v="STEEL SPRINKLER (AM-430) (QTY:960 PCS /USD 0.6160 PER PCS)"/>
    <n v="0"/>
    <n v="0"/>
    <n v="0"/>
    <n v="0"/>
    <n v="0"/>
    <n v="0"/>
    <n v="0"/>
    <n v="0"/>
    <n v="180"/>
    <s v="KGS"/>
    <n v="288.3290556"/>
    <n v="51899.23"/>
    <n v="3.4571829200000002"/>
    <n v="622.29292569999996"/>
    <n v="19015.900000000001"/>
    <x v="22"/>
    <n v="960"/>
    <s v="PCS"/>
    <n v="0.61599999999999999"/>
    <s v="USD"/>
    <n v="70915.13"/>
    <n v="2023"/>
    <s v="Table, kitchen or other household articles of iron or steel"/>
    <s v="Steel Products"/>
    <s v="Misc"/>
    <n v="105.6438888888889"/>
    <n v="0.36640042636470715"/>
  </r>
  <r>
    <x v="0"/>
    <d v="2023-06-02T00:00:00"/>
    <x v="0"/>
    <x v="1"/>
    <s v="STEEL SCRUBBER 6PCS SET (OKS-4156) (QTY:99000 SET /USD:0.255PER SET)"/>
    <n v="0"/>
    <n v="0"/>
    <n v="0"/>
    <n v="0"/>
    <n v="0"/>
    <n v="0"/>
    <n v="0"/>
    <n v="0"/>
    <n v="8624"/>
    <s v="KGS"/>
    <n v="249.23834529999999"/>
    <n v="2149650.8199999998"/>
    <n v="2.9884693690000002"/>
    <n v="25775.189689999999"/>
    <n v="944986.5"/>
    <x v="19"/>
    <n v="99000"/>
    <s v="SET"/>
    <s v=""/>
    <s v="USD"/>
    <n v="3094637.32"/>
    <n v="2023"/>
    <s v="Steel Scrubbers"/>
    <s v="Steel Products"/>
    <s v="Scrubber"/>
    <n v="109.57635667903526"/>
    <n v="0.43959999978042952"/>
  </r>
  <r>
    <x v="0"/>
    <d v="2023-06-01T00:00:00"/>
    <x v="0"/>
    <x v="0"/>
    <s v="STEEL LUNCH BOX SMALL (6587) (QTY:102000 PCS /USD 1.55 PER PCS)"/>
    <n v="0"/>
    <n v="0"/>
    <n v="0"/>
    <n v="0"/>
    <n v="0"/>
    <n v="0"/>
    <n v="0"/>
    <n v="0"/>
    <n v="20697"/>
    <s v="KGS"/>
    <n v="642.21124050000003"/>
    <n v="13292167.15"/>
    <n v="7.7096187330000001"/>
    <n v="159569.83369999999"/>
    <n v="4870250"/>
    <x v="40"/>
    <n v="102000"/>
    <s v="PCS"/>
    <n v="1.55"/>
    <s v="USD"/>
    <n v="18162417.149999999"/>
    <n v="2023"/>
    <s v="Table, kitchen or other household articles of iron or steel"/>
    <s v="Steel Products"/>
    <s v="Misc"/>
    <n v="235.3118809489298"/>
    <n v="0.36639999670783557"/>
  </r>
  <r>
    <x v="0"/>
    <d v="2023-06-01T00:00:00"/>
    <x v="0"/>
    <x v="0"/>
    <s v="STEEL RECTANGLE CONTAINER (6901) (QTY:55200 PCS /USD 0.94 PER PCS)"/>
    <n v="0"/>
    <n v="0"/>
    <n v="0"/>
    <n v="0"/>
    <n v="0"/>
    <n v="0"/>
    <n v="0"/>
    <n v="0"/>
    <n v="8970"/>
    <s v="KGS"/>
    <n v="486.3382441"/>
    <n v="4362454.05"/>
    <n v="5.8383942869999998"/>
    <n v="52370.396760000003"/>
    <n v="1598403.2"/>
    <x v="47"/>
    <n v="55200"/>
    <s v="PCS"/>
    <n v="0.94"/>
    <s v="USD"/>
    <n v="5960857.25"/>
    <n v="2023"/>
    <s v="Table, kitchen or other household articles of iron or steel"/>
    <s v="Steel Products"/>
    <s v="Misc"/>
    <n v="178.19433667781493"/>
    <n v="0.36640000827057423"/>
  </r>
  <r>
    <x v="0"/>
    <d v="2023-06-01T00:00:00"/>
    <x v="0"/>
    <x v="0"/>
    <s v="STEEL LUNCH BOX (6561) (QTY:21888 PCS /USD 2.50 PER PCS)"/>
    <n v="0"/>
    <n v="0"/>
    <n v="0"/>
    <n v="0"/>
    <n v="0"/>
    <n v="0"/>
    <n v="0"/>
    <n v="0"/>
    <n v="8341"/>
    <s v="KGS"/>
    <n v="551.50862770000003"/>
    <n v="4600552.6100000003"/>
    <n v="6.6207518329999999"/>
    <n v="55228.722809999999"/>
    <n v="1685642.5"/>
    <x v="41"/>
    <n v="21888"/>
    <s v="PCS"/>
    <n v="2.5"/>
    <s v="USD"/>
    <n v="6286195.1100000003"/>
    <n v="2023"/>
    <s v="Table, kitchen or other household articles of iron or steel"/>
    <s v="Steel Products"/>
    <s v="Misc"/>
    <n v="202.09117611797146"/>
    <n v="0.36640000515068555"/>
  </r>
  <r>
    <x v="0"/>
    <d v="2023-06-01T00:00:00"/>
    <x v="0"/>
    <x v="0"/>
    <s v="STEEL TEA STRAINER BIG (SB-12) (QTY:40800 PCS /USD 1.0838 PER PCS)"/>
    <n v="0"/>
    <n v="0"/>
    <n v="0"/>
    <n v="0"/>
    <n v="0"/>
    <n v="0"/>
    <n v="0"/>
    <n v="0"/>
    <n v="9690"/>
    <s v="KGS"/>
    <n v="404.37822080000001"/>
    <n v="3918424.96"/>
    <n v="4.8544804419999998"/>
    <n v="47039.915489999999"/>
    <n v="1435710.9"/>
    <x v="25"/>
    <n v="40800"/>
    <s v="PCS"/>
    <n v="1.0838000000000001"/>
    <s v="USD"/>
    <n v="5354135.8599999994"/>
    <n v="2023"/>
    <s v="Table, kitchen or other household articles of iron or steel"/>
    <s v="Steel Products"/>
    <s v="Misc"/>
    <n v="148.16417956656346"/>
    <n v="0.36639999863618672"/>
  </r>
  <r>
    <x v="0"/>
    <d v="2023-06-01T00:00:00"/>
    <x v="0"/>
    <x v="0"/>
    <s v="STEEL TEA STRAINER (NP-55) (QTY:92952 PCS /USD 0.2947 PER PCS)"/>
    <n v="0"/>
    <n v="0"/>
    <n v="0"/>
    <n v="0"/>
    <n v="0"/>
    <n v="0"/>
    <n v="0"/>
    <n v="0"/>
    <n v="4260"/>
    <s v="KGS"/>
    <n v="569.77170390000003"/>
    <n v="2427398.39"/>
    <n v="6.8399964449999997"/>
    <n v="29140.436849999998"/>
    <n v="889398.8"/>
    <x v="26"/>
    <n v="92952"/>
    <s v="PCS"/>
    <n v="0.29470000000000002"/>
    <s v="USD"/>
    <n v="3316797.1900000004"/>
    <n v="2023"/>
    <s v="Table, kitchen or other household articles of iron or steel"/>
    <s v="Steel Products"/>
    <s v="Misc"/>
    <n v="208.77906103286386"/>
    <n v="0.3664000123193622"/>
  </r>
  <r>
    <x v="0"/>
    <d v="2023-06-01T00:00:00"/>
    <x v="0"/>
    <x v="0"/>
    <s v="STEEL RECTANGLE CONTAINER LARGE (6862) (QTY:1032 PCS /USD 1.50 PER PCS)"/>
    <n v="0"/>
    <n v="0"/>
    <n v="0"/>
    <n v="0"/>
    <n v="0"/>
    <n v="0"/>
    <n v="0"/>
    <n v="0"/>
    <n v="258"/>
    <s v="KGS"/>
    <n v="504.44662790000001"/>
    <n v="130147.23"/>
    <n v="6.0557818479999996"/>
    <n v="1562.391717"/>
    <n v="47685.9"/>
    <x v="44"/>
    <n v="1032"/>
    <s v="PCS"/>
    <n v="1.5"/>
    <s v="USD"/>
    <n v="177833.13"/>
    <n v="2023"/>
    <s v="Table, kitchen or other household articles of iron or steel"/>
    <s v="Steel Products"/>
    <s v="Misc"/>
    <n v="184.82906976744187"/>
    <n v="0.36639965368452332"/>
  </r>
  <r>
    <x v="0"/>
    <d v="2023-06-01T00:00:00"/>
    <x v="0"/>
    <x v="0"/>
    <s v="STEEL ROUND CONTAINER (6856) (QTY:51840 PCS /USD 0.60 PER PCS)"/>
    <n v="0"/>
    <n v="0"/>
    <n v="0"/>
    <n v="0"/>
    <n v="0"/>
    <n v="0"/>
    <n v="0"/>
    <n v="0"/>
    <n v="4320"/>
    <s v="KGS"/>
    <n v="605.33593980000001"/>
    <n v="2615051.2599999998"/>
    <n v="7.2669380529999996"/>
    <n v="31393.17239"/>
    <n v="958154.8"/>
    <x v="39"/>
    <n v="51840"/>
    <s v="PCS"/>
    <n v="0.6"/>
    <s v="USD"/>
    <n v="3573206.0599999996"/>
    <n v="2023"/>
    <s v="Table, kitchen or other household articles of iron or steel"/>
    <s v="Steel Products"/>
    <s v="Misc"/>
    <n v="221.7950925925926"/>
    <n v="0.36640000701171727"/>
  </r>
  <r>
    <x v="0"/>
    <d v="2023-06-01T00:00:00"/>
    <x v="0"/>
    <x v="0"/>
    <s v="STEEL LUNCH BOX (6527) (QTY:51360 PCS /USD1.90 PER PCS)"/>
    <n v="0"/>
    <n v="0"/>
    <n v="0"/>
    <n v="0"/>
    <n v="0"/>
    <n v="0"/>
    <n v="0"/>
    <n v="0"/>
    <n v="17890"/>
    <s v="KGS"/>
    <n v="458.58779570000002"/>
    <n v="8204319.0999999996"/>
    <n v="5.5052556509999997"/>
    <n v="98491.225690000007"/>
    <n v="3006062.5"/>
    <x v="41"/>
    <n v="51360"/>
    <s v="PCS"/>
    <n v="1.9"/>
    <s v="USD"/>
    <n v="11210381.6"/>
    <n v="2023"/>
    <s v="Table, kitchen or other household articles of iron or steel"/>
    <s v="Steel Products"/>
    <s v="Misc"/>
    <n v="168.03032420346563"/>
    <n v="0.36639999777678078"/>
  </r>
  <r>
    <x v="0"/>
    <d v="2023-06-01T00:00:00"/>
    <x v="0"/>
    <x v="0"/>
    <s v="STEEL ROUND CONTAINER (6857) (QTY:28980 PCS /USD 0.76 PER PCS)"/>
    <n v="0"/>
    <n v="0"/>
    <n v="0"/>
    <n v="0"/>
    <n v="0"/>
    <n v="0"/>
    <n v="0"/>
    <n v="0"/>
    <n v="3694"/>
    <s v="KGS"/>
    <n v="501.14955279999998"/>
    <n v="1851722.54"/>
    <n v="6.0162011140000002"/>
    <n v="22229.562300000001"/>
    <n v="678471.2"/>
    <x v="39"/>
    <n v="28980"/>
    <s v="PCS"/>
    <n v="0.76"/>
    <s v="USD"/>
    <n v="2530193.7400000002"/>
    <n v="2023"/>
    <s v="Table, kitchen or other household articles of iron or steel"/>
    <s v="Steel Products"/>
    <s v="Misc"/>
    <n v="183.66843530048726"/>
    <n v="0.36640003312807323"/>
  </r>
  <r>
    <x v="0"/>
    <d v="2023-06-01T00:00:00"/>
    <x v="0"/>
    <x v="0"/>
    <s v="STEEL RECTANGLE CONTAINER BIG (6578) (QTY:76800 PCS /USD 1.66 PER PCS)"/>
    <n v="0"/>
    <n v="0"/>
    <n v="0"/>
    <n v="0"/>
    <n v="0"/>
    <n v="0"/>
    <n v="0"/>
    <n v="0"/>
    <n v="22688"/>
    <s v="KGS"/>
    <n v="472.42947420000002"/>
    <n v="10718479.91"/>
    <n v="5.6714222589999999"/>
    <n v="128673.2282"/>
    <n v="3927251.1"/>
    <x v="43"/>
    <n v="76800"/>
    <s v="PCS"/>
    <n v="1.66"/>
    <s v="USD"/>
    <n v="14645731.01"/>
    <n v="2023"/>
    <s v="Table, kitchen or other household articles of iron or steel"/>
    <s v="Steel Products"/>
    <s v="Misc"/>
    <n v="173.09816202397744"/>
    <n v="0.36640000568886638"/>
  </r>
  <r>
    <x v="0"/>
    <d v="2023-05-29T00:00:00"/>
    <x v="0"/>
    <x v="0"/>
    <s v="STAINLESS STEEL SPORTS BOTTLE 750ML SG705-1 (BCLR-3) (QTY:23976 PCS /USD 1.117 PER PCS)"/>
    <n v="0"/>
    <n v="0"/>
    <n v="0"/>
    <n v="0"/>
    <n v="0"/>
    <n v="0"/>
    <n v="0"/>
    <n v="0"/>
    <n v="3596.4"/>
    <s v="KGS"/>
    <n v="639.21940830000005"/>
    <n v="2298888.6800000002"/>
    <n v="7.673702381"/>
    <n v="27597.703239999999"/>
    <n v="842312.8"/>
    <x v="128"/>
    <n v="23976"/>
    <s v="PCS"/>
    <n v="1.117"/>
    <s v="USD"/>
    <n v="3141201.4800000004"/>
    <n v="2023"/>
    <s v="Table, kitchen or other household articles of iron or steel"/>
    <s v="Steel Products"/>
    <s v="Misc"/>
    <n v="234.20998776554333"/>
    <n v="0.36639999462696904"/>
  </r>
  <r>
    <x v="0"/>
    <d v="2023-05-29T00:00:00"/>
    <x v="0"/>
    <x v="0"/>
    <s v="MILD STEEL MULTI FUNCTION CLOTH STAND (ITEM NO: RYX-02-020)(QTY- 2464 PIECES &amp; 103.00 CNY PER PIECE)"/>
    <n v="0"/>
    <n v="0"/>
    <n v="0"/>
    <n v="0"/>
    <n v="0"/>
    <n v="0"/>
    <n v="0"/>
    <n v="0"/>
    <n v="8008"/>
    <s v="KGS"/>
    <n v="390.14003869999999"/>
    <n v="3124241.43"/>
    <n v="4.6835538860000003"/>
    <n v="37505.899519999999"/>
    <n v="1144722"/>
    <x v="2"/>
    <s v=""/>
    <e v="#VALUE!"/>
    <s v=""/>
    <s v="CNY"/>
    <n v="4268963.43"/>
    <n v="2023"/>
    <s v="Table, kitchen or other household articles of iron or steel"/>
    <s v="Steel Products"/>
    <s v="Cloth Stand"/>
    <n v="142.94730269730269"/>
    <n v="0.36639998081070191"/>
  </r>
  <r>
    <x v="0"/>
    <d v="2023-05-29T00:00:00"/>
    <x v="0"/>
    <x v="0"/>
    <s v="STAINLESS STEEL SPORTS BOTTLE 750ML SG-702 (SB-01) (QTY:21888 PCS /USD 1.110 PER PCS)"/>
    <n v="0"/>
    <n v="0"/>
    <n v="0"/>
    <n v="0"/>
    <n v="0"/>
    <n v="0"/>
    <n v="0"/>
    <n v="0"/>
    <n v="3465.6"/>
    <s v="KGS"/>
    <n v="601.78129039999999"/>
    <n v="2085533.24"/>
    <n v="7.2242651909999998"/>
    <n v="25036.41345"/>
    <n v="764139.4"/>
    <x v="101"/>
    <n v="21888"/>
    <s v="PCS"/>
    <n v="1.1100000000000001"/>
    <s v="USD"/>
    <n v="2849672.64"/>
    <n v="2023"/>
    <s v="Table, kitchen or other household articles of iron or steel"/>
    <s v="Steel Products"/>
    <s v="Misc"/>
    <n v="220.49267082179134"/>
    <n v="0.36640001000415606"/>
  </r>
  <r>
    <x v="0"/>
    <d v="2023-05-20T00:00:00"/>
    <x v="0"/>
    <x v="0"/>
    <s v="STEEL LUNCH BOX (6527) (QTY:25680 NOS /USD 1.90 PER NOS)"/>
    <n v="0"/>
    <n v="0"/>
    <n v="0"/>
    <n v="0"/>
    <n v="0"/>
    <n v="0"/>
    <n v="0"/>
    <n v="0"/>
    <n v="8945.2000000000007"/>
    <s v="KGS"/>
    <n v="458.00336829999998"/>
    <n v="4096931.73"/>
    <n v="5.4982397150000004"/>
    <n v="49182.853900000002"/>
    <n v="1501115.7"/>
    <x v="41"/>
    <n v="25680"/>
    <s v="NOS"/>
    <n v="1.9"/>
    <s v="USD"/>
    <n v="5598047.4299999997"/>
    <n v="2023"/>
    <s v="Table, kitchen or other household articles of iron or steel"/>
    <s v="Steel Products"/>
    <s v="Misc"/>
    <n v="167.81242454053569"/>
    <n v="0.36639997903992411"/>
  </r>
  <r>
    <x v="0"/>
    <d v="2023-05-20T00:00:00"/>
    <x v="0"/>
    <x v="0"/>
    <s v="STEEL RECTANGLE CONTAINER BIG (6578) (QTY:38400 NOS /USD1.66 PER NOS)"/>
    <n v="0"/>
    <n v="0"/>
    <n v="0"/>
    <n v="0"/>
    <n v="0"/>
    <n v="0"/>
    <n v="0"/>
    <n v="0"/>
    <n v="11344"/>
    <s v="KGS"/>
    <n v="471.82740660000002"/>
    <n v="5352410.0999999996"/>
    <n v="5.6641945570000001"/>
    <n v="64254.623050000002"/>
    <n v="1961123"/>
    <x v="43"/>
    <n v="38400"/>
    <s v="NOS"/>
    <n v="1.66"/>
    <s v="USD"/>
    <n v="7313533.0999999996"/>
    <n v="2023"/>
    <s v="Table, kitchen or other household articles of iron or steel"/>
    <s v="Steel Products"/>
    <s v="Misc"/>
    <n v="172.87755641748942"/>
    <n v="0.36639998867052437"/>
  </r>
  <r>
    <x v="0"/>
    <d v="2023-05-20T00:00:00"/>
    <x v="0"/>
    <x v="0"/>
    <s v="STEEL LUNCH BOX (6561) (QTY:21312 NOS /USD 2.50 PER NOS)"/>
    <n v="0"/>
    <n v="0"/>
    <n v="0"/>
    <n v="0"/>
    <n v="0"/>
    <n v="0"/>
    <n v="0"/>
    <n v="0"/>
    <n v="8122.24"/>
    <s v="KGS"/>
    <n v="550.8057814"/>
    <n v="4473776.75"/>
    <n v="6.6123143029999998"/>
    <n v="53706.803720000004"/>
    <n v="1639191.8"/>
    <x v="41"/>
    <n v="21312"/>
    <s v="NOS"/>
    <n v="2.5"/>
    <s v="USD"/>
    <n v="6112968.5499999998"/>
    <n v="2023"/>
    <s v="Table, kitchen or other household articles of iron or steel"/>
    <s v="Steel Products"/>
    <s v="Misc"/>
    <n v="201.81523816090143"/>
    <n v="0.36639999973177029"/>
  </r>
  <r>
    <x v="0"/>
    <d v="2023-05-20T00:00:00"/>
    <x v="0"/>
    <x v="0"/>
    <s v="STEEL RECTANGLE CONTAINER (6901) (QTY:55200 NOS /USD 0.94PER NOS)"/>
    <n v="0"/>
    <n v="0"/>
    <n v="0"/>
    <n v="0"/>
    <n v="0"/>
    <n v="0"/>
    <n v="0"/>
    <n v="0"/>
    <n v="8970"/>
    <s v="KGS"/>
    <n v="485.71845150000001"/>
    <n v="4356894.51"/>
    <n v="5.8309537999999996"/>
    <n v="52303.655579999999"/>
    <n v="1596366.2"/>
    <x v="47"/>
    <n v="55200"/>
    <s v="NOS"/>
    <n v="0.94"/>
    <s v="USD"/>
    <n v="5953260.71"/>
    <n v="2023"/>
    <s v="Table, kitchen or other household articles of iron or steel"/>
    <s v="Steel Products"/>
    <s v="Misc"/>
    <n v="177.9672463768116"/>
    <n v="0.36640001182860865"/>
  </r>
  <r>
    <x v="0"/>
    <d v="2023-05-20T00:00:00"/>
    <x v="0"/>
    <x v="0"/>
    <s v="STEEL RECTANGLE CONTAINER LARGE (6862) (QTY:47040 NOS /USD 1.50 PER NOS)"/>
    <n v="0"/>
    <n v="0"/>
    <n v="0"/>
    <n v="0"/>
    <n v="0"/>
    <n v="0"/>
    <n v="0"/>
    <n v="0"/>
    <n v="11760"/>
    <s v="KGS"/>
    <n v="503.80374660000001"/>
    <n v="5924732.0599999996"/>
    <n v="6.0480641850000003"/>
    <n v="71125.234809999994"/>
    <n v="2170821.7999999998"/>
    <x v="44"/>
    <n v="47040"/>
    <s v="NOS"/>
    <n v="1.5"/>
    <s v="USD"/>
    <n v="8095553.8599999994"/>
    <n v="2023"/>
    <s v="Table, kitchen or other household articles of iron or steel"/>
    <s v="Steel Products"/>
    <s v="Misc"/>
    <n v="184.59369047619046"/>
    <n v="0.36639999547928925"/>
  </r>
  <r>
    <x v="0"/>
    <d v="2023-05-19T00:00:00"/>
    <x v="0"/>
    <x v="0"/>
    <s v="STAINLESS STEEL SPORTS BOTTLE 500ML S116-500 (AM-314) (QTY:720 PCS /USD 0.985 PER PCS)"/>
    <n v="0"/>
    <n v="0"/>
    <n v="0"/>
    <n v="0"/>
    <n v="0"/>
    <n v="0"/>
    <n v="0"/>
    <n v="0"/>
    <n v="86"/>
    <s v="KGS"/>
    <n v="708.30779070000006"/>
    <n v="60914.47"/>
    <n v="8.5030947260000005"/>
    <n v="731.26614649999999"/>
    <n v="22319.1"/>
    <x v="149"/>
    <n v="720"/>
    <s v="PCS"/>
    <n v="0.98499999999999999"/>
    <s v="USD"/>
    <n v="83233.570000000007"/>
    <n v="2023"/>
    <s v="Table, kitchen or other household articles of iron or steel"/>
    <s v="Steel Products"/>
    <s v="Misc"/>
    <n v="259.52441860465115"/>
    <n v="0.36640062697746528"/>
  </r>
  <r>
    <x v="0"/>
    <d v="2023-05-19T00:00:00"/>
    <x v="0"/>
    <x v="0"/>
    <s v="STAINLESS STEEL SPORTS BOTTLE 800ML (AM-394) (QTY: 600 PCS /USD 1.285 PER PCS)"/>
    <n v="0"/>
    <n v="0"/>
    <n v="0"/>
    <n v="0"/>
    <n v="0"/>
    <n v="0"/>
    <n v="0"/>
    <n v="0"/>
    <n v="126"/>
    <s v="KGS"/>
    <n v="525.57603170000004"/>
    <n v="66222.58"/>
    <n v="6.3094361550000002"/>
    <n v="794.98895560000005"/>
    <n v="24264"/>
    <x v="161"/>
    <s v=""/>
    <s v="600 PCS"/>
    <n v="1.2849999999999999"/>
    <s v="USD"/>
    <n v="90486.58"/>
    <n v="2023"/>
    <s v="Table, kitchen or other household articles of iron or steel"/>
    <s v="Steel Products"/>
    <s v="Misc"/>
    <n v="192.57142857142858"/>
    <n v="0.36640070501632521"/>
  </r>
  <r>
    <x v="0"/>
    <d v="2023-05-19T00:00:00"/>
    <x v="0"/>
    <x v="0"/>
    <s v="STAINLESS STEEL SPORTS BOTTLE 650ML S115 (NP-21) (QTY:7956 PCS /USD 1.040 PER PCS)"/>
    <n v="0"/>
    <n v="0"/>
    <n v="0"/>
    <n v="0"/>
    <n v="0"/>
    <n v="0"/>
    <n v="0"/>
    <n v="0"/>
    <n v="1392.3"/>
    <s v="KGS"/>
    <n v="510.4427566"/>
    <n v="710689.45"/>
    <n v="6.1277641850000002"/>
    <n v="8531.6860739999993"/>
    <n v="260396.6"/>
    <x v="110"/>
    <n v="7956"/>
    <s v="PCS"/>
    <n v="1.04"/>
    <s v="USD"/>
    <n v="971086.04999999993"/>
    <n v="2023"/>
    <s v="Table, kitchen or other household articles of iron or steel"/>
    <s v="Steel Products"/>
    <s v="Misc"/>
    <n v="187.0262156144509"/>
    <n v="0.3663999796254187"/>
  </r>
  <r>
    <x v="0"/>
    <d v="2023-05-19T00:00:00"/>
    <x v="0"/>
    <x v="0"/>
    <s v="STAINLESS STEEL SPORTS BOTTLE 1.5L (AM-398) (QTY:360 PCS /USD 1.760 PER PCS)"/>
    <n v="0"/>
    <n v="0"/>
    <n v="0"/>
    <n v="0"/>
    <n v="0"/>
    <n v="0"/>
    <n v="0"/>
    <n v="0"/>
    <n v="98"/>
    <s v="KGS"/>
    <n v="555.31683669999995"/>
    <n v="54421.05"/>
    <n v="6.6664686279999996"/>
    <n v="653.31392559999995"/>
    <n v="19939.8"/>
    <x v="162"/>
    <n v="360"/>
    <s v="PCS"/>
    <n v="1.76"/>
    <s v="USD"/>
    <n v="74360.850000000006"/>
    <n v="2023"/>
    <s v="Table, kitchen or other household articles of iron or steel"/>
    <s v="Steel Products"/>
    <s v="Misc"/>
    <n v="203.46734693877551"/>
    <n v="0.36639866375235314"/>
  </r>
  <r>
    <x v="0"/>
    <d v="2023-05-19T00:00:00"/>
    <x v="0"/>
    <x v="0"/>
    <s v="STAINLESS STEEL SPORTS BOTTLE 750ML (AM-392) (QTY:600 PCS /USD 1.260 PER PCS)"/>
    <n v="0"/>
    <n v="0"/>
    <n v="0"/>
    <n v="0"/>
    <n v="0"/>
    <n v="0"/>
    <n v="0"/>
    <n v="0"/>
    <n v="126"/>
    <s v="KGS"/>
    <n v="515.35087299999998"/>
    <n v="64934.21"/>
    <n v="6.1866851499999997"/>
    <n v="779.52232890000005"/>
    <n v="23791.9"/>
    <x v="163"/>
    <n v="600"/>
    <s v="PCS"/>
    <n v="1.26"/>
    <s v="USD"/>
    <n v="88726.11"/>
    <n v="2023"/>
    <s v="Table, kitchen or other household articles of iron or steel"/>
    <s v="Steel Products"/>
    <s v="Misc"/>
    <n v="188.8246031746032"/>
    <n v="0.36640008402350627"/>
  </r>
  <r>
    <x v="0"/>
    <d v="2023-05-19T00:00:00"/>
    <x v="0"/>
    <x v="0"/>
    <s v="STAINLESS STEEL SPORTS BOTTLE 700ML S119-136 (AM-315) (QTY:720 PCS /USD 1.275 PER PCS)"/>
    <n v="0"/>
    <n v="0"/>
    <n v="0"/>
    <n v="0"/>
    <n v="0"/>
    <n v="0"/>
    <n v="0"/>
    <n v="0"/>
    <n v="130"/>
    <s v="KGS"/>
    <n v="606.52830770000003"/>
    <n v="78848.679999999993"/>
    <n v="7.2812521930000003"/>
    <n v="946.56278510000004"/>
    <n v="28890.2"/>
    <x v="164"/>
    <n v="720"/>
    <s v="PCS"/>
    <n v="1.2749999999999999"/>
    <s v="USD"/>
    <n v="107738.87999999999"/>
    <n v="2023"/>
    <s v="Table, kitchen or other household articles of iron or steel"/>
    <s v="Steel Products"/>
    <s v="Misc"/>
    <n v="222.2323076923077"/>
    <n v="0.36640055356665457"/>
  </r>
  <r>
    <x v="0"/>
    <d v="2023-05-19T00:00:00"/>
    <x v="0"/>
    <x v="0"/>
    <s v="STAINLESS STEEL SPORTS BOTTLE 750ML (AM-393) (QTY 600 PCS /USD 1.295 PER PCS)"/>
    <n v="0"/>
    <n v="0"/>
    <n v="0"/>
    <n v="0"/>
    <n v="0"/>
    <n v="0"/>
    <n v="0"/>
    <n v="0"/>
    <n v="120"/>
    <s v="KGS"/>
    <n v="556.14949999999999"/>
    <n v="66737.94"/>
    <n v="6.6764645859999998"/>
    <n v="801.1757503"/>
    <n v="24452.799999999999"/>
    <x v="163"/>
    <n v="600"/>
    <e v="#VALUE!"/>
    <n v="1.2949999999999999"/>
    <s v="USD"/>
    <n v="91190.74"/>
    <n v="2023"/>
    <s v="Table, kitchen or other household articles of iron or steel"/>
    <s v="Steel Products"/>
    <s v="Misc"/>
    <n v="203.77333333333334"/>
    <n v="0.36640028145909204"/>
  </r>
  <r>
    <x v="0"/>
    <d v="2023-05-19T00:00:00"/>
    <x v="0"/>
    <x v="0"/>
    <s v="STAINLESS STEEL SPORTS BOTTLE 750ML SG705-1 (BCLR-3) (QTY:18180 PCS /USD 1.117 PER PCS)"/>
    <n v="0"/>
    <n v="0"/>
    <n v="0"/>
    <n v="0"/>
    <n v="0"/>
    <n v="0"/>
    <n v="0"/>
    <n v="0"/>
    <n v="2727"/>
    <s v="KGS"/>
    <n v="639.60763840000004"/>
    <n v="1744210.03"/>
    <n v="7.6783630059999997"/>
    <n v="20938.895919999999"/>
    <n v="639078.6"/>
    <x v="128"/>
    <n v="18180"/>
    <s v="PCS"/>
    <n v="1.117"/>
    <s v="USD"/>
    <n v="2383288.63"/>
    <n v="2023"/>
    <s v="Table, kitchen or other household articles of iron or steel"/>
    <s v="Steel Products"/>
    <s v="Misc"/>
    <n v="234.35225522552255"/>
    <n v="0.36640002580423181"/>
  </r>
  <r>
    <x v="0"/>
    <d v="2023-05-19T00:00:00"/>
    <x v="0"/>
    <x v="0"/>
    <s v="STAINLESS STEEL BOTTLE 750ML SG805 (AM-06) (QTY:14436 PCS /USD 1.039 PER PCS)"/>
    <n v="0"/>
    <n v="0"/>
    <n v="0"/>
    <n v="0"/>
    <n v="0"/>
    <n v="0"/>
    <n v="0"/>
    <n v="0"/>
    <n v="2165.4"/>
    <s v="KGS"/>
    <n v="594.94372399999997"/>
    <n v="1288291.1399999999"/>
    <n v="7.1421815610000001"/>
    <n v="15465.67995"/>
    <n v="472029.8"/>
    <x v="129"/>
    <n v="14436"/>
    <s v="PCS"/>
    <n v="1.0389999999999999"/>
    <s v="USD"/>
    <n v="1760320.94"/>
    <n v="2023"/>
    <s v="Table, kitchen or other household articles of iron or steel"/>
    <s v="Steel Products"/>
    <s v="Misc"/>
    <n v="217.98734644869307"/>
    <n v="0.36639994279553922"/>
  </r>
  <r>
    <x v="0"/>
    <d v="2023-05-15T00:00:00"/>
    <x v="0"/>
    <x v="0"/>
    <s v="STAINLESS STEEL GRATER WITH HANDLE (DS-25) (QTY: 51300 PCS/ USD : 0.215 PER PCS)"/>
    <n v="0"/>
    <n v="0"/>
    <n v="0"/>
    <n v="0"/>
    <n v="0"/>
    <n v="0"/>
    <n v="0"/>
    <n v="0"/>
    <n v="3420"/>
    <s v="KGS"/>
    <n v="277.28486550000002"/>
    <n v="948314.24"/>
    <n v="3.3569596310000001"/>
    <n v="11480.801939999999"/>
    <n v="347462.3"/>
    <x v="60"/>
    <s v=""/>
    <s v="51300 PCS"/>
    <s v=""/>
    <s v="USD"/>
    <n v="1295776.54"/>
    <n v="2023"/>
    <s v="Table, kitchen or other household articles of iron or steel"/>
    <s v="Steel Products"/>
    <s v="Misc"/>
    <n v="101.59716374269006"/>
    <n v="0.36639996041818373"/>
  </r>
  <r>
    <x v="0"/>
    <d v="2023-05-10T00:00:00"/>
    <x v="0"/>
    <x v="0"/>
    <s v="STAINLESS STEEL BOTTLE 750ML SG805 (AM-06) (QTY:19116 NOS /USD 1.0390 PER NOS)"/>
    <n v="0"/>
    <n v="0"/>
    <n v="0"/>
    <n v="0"/>
    <n v="0"/>
    <n v="0"/>
    <n v="0"/>
    <n v="0"/>
    <n v="2867.4"/>
    <s v="KGS"/>
    <n v="589.90517190000003"/>
    <n v="1691494.09"/>
    <n v="7.1417091030000002"/>
    <n v="20478.13668"/>
    <n v="619763.4"/>
    <x v="129"/>
    <n v="19116"/>
    <s v="NOS"/>
    <n v="1.0389999999999999"/>
    <s v="USD"/>
    <n v="2311257.4900000002"/>
    <n v="2023"/>
    <s v="Table, kitchen or other household articles of iron or steel"/>
    <s v="Steel Products"/>
    <s v="Misc"/>
    <n v="216.14124293785312"/>
    <n v="0.36639997955889991"/>
  </r>
  <r>
    <x v="0"/>
    <d v="2023-05-10T00:00:00"/>
    <x v="0"/>
    <x v="0"/>
    <s v="STAINLESS STEEL SPORTS BOTTLE 750ML S-308-C6 (NP-20) (QTY:29916 NOS /USD 1.0281 PER NOS)"/>
    <n v="0"/>
    <n v="0"/>
    <n v="0"/>
    <n v="0"/>
    <n v="0"/>
    <n v="0"/>
    <n v="0"/>
    <n v="0"/>
    <n v="4986"/>
    <s v="KGS"/>
    <n v="525.34503210000003"/>
    <n v="2619370.33"/>
    <n v="6.3601093469999999"/>
    <n v="31711.505209999999"/>
    <n v="959737.3"/>
    <x v="99"/>
    <n v="29916"/>
    <s v="NOS"/>
    <n v="1.0281"/>
    <s v="USD"/>
    <n v="3579107.63"/>
    <n v="2023"/>
    <s v="Table, kitchen or other household articles of iron or steel"/>
    <s v="Steel Products"/>
    <s v="Misc"/>
    <n v="192.48642198154835"/>
    <n v="0.36640000423307845"/>
  </r>
  <r>
    <x v="0"/>
    <d v="2023-05-10T00:00:00"/>
    <x v="0"/>
    <x v="0"/>
    <s v="STAINLESS STEEL SPORTS BOTTLE 650ML S115 (NP-21) (QTY:15120NOS /USD 1.0376 PER NOS)"/>
    <n v="0"/>
    <n v="0"/>
    <n v="0"/>
    <n v="0"/>
    <n v="0"/>
    <n v="0"/>
    <n v="0"/>
    <n v="0"/>
    <n v="2688"/>
    <s v="KGS"/>
    <n v="497.06185640000001"/>
    <n v="1336102.27"/>
    <n v="6.017698019"/>
    <n v="16175.57228"/>
    <n v="489547.9"/>
    <x v="110"/>
    <s v=""/>
    <s v=""/>
    <n v="1.0376000000000001"/>
    <s v="USD"/>
    <n v="1825650.17"/>
    <n v="2023"/>
    <s v="Table, kitchen or other household articles of iron or steel"/>
    <s v="Steel Products"/>
    <s v="Misc"/>
    <n v="182.12347470238097"/>
    <n v="0.36640002116005688"/>
  </r>
  <r>
    <x v="0"/>
    <d v="2023-05-10T00:00:00"/>
    <x v="0"/>
    <x v="0"/>
    <s v="STAINLESS STEEL SPORTS BOTTLE 750ML SG-702 (SB-01) (QTY:23436 NOS /USD 1.1090 PER NOS)"/>
    <n v="0"/>
    <n v="0"/>
    <n v="0"/>
    <n v="0"/>
    <n v="0"/>
    <n v="0"/>
    <n v="0"/>
    <n v="0"/>
    <n v="3710.7"/>
    <s v="KGS"/>
    <n v="596.50915999999995"/>
    <n v="2213466.54"/>
    <n v="7.2216605329999997"/>
    <n v="26797.41574"/>
    <n v="811014.1"/>
    <x v="101"/>
    <n v="23436"/>
    <s v="NOS"/>
    <n v="1.109"/>
    <s v="USD"/>
    <n v="3024480.64"/>
    <n v="2023"/>
    <s v="Table, kitchen or other household articles of iron or steel"/>
    <s v="Steel Products"/>
    <s v="Misc"/>
    <n v="218.56094537418815"/>
    <n v="0.36639998181314271"/>
  </r>
  <r>
    <x v="0"/>
    <d v="2023-05-04T00:00:00"/>
    <x v="0"/>
    <x v="0"/>
    <s v="STEEL SALT BOTTLE (NP-19) (QTY: 13728 PCS / USD : 0.4678 PERPCS)"/>
    <n v="0"/>
    <n v="0"/>
    <n v="0"/>
    <n v="0"/>
    <n v="0"/>
    <n v="0"/>
    <n v="0"/>
    <n v="0"/>
    <n v="2145"/>
    <s v="KGS"/>
    <n v="260.1741399"/>
    <n v="558073.53"/>
    <n v="3.1289734199999999"/>
    <n v="6711.6479859999999"/>
    <n v="204478.2"/>
    <x v="18"/>
    <s v=""/>
    <s v="13728 PCS"/>
    <s v=""/>
    <s v="USD"/>
    <n v="762551.73"/>
    <n v="2023"/>
    <s v="Table, kitchen or other household articles of iron or steel"/>
    <s v="Steel Products"/>
    <s v="Misc"/>
    <n v="95.32783216783217"/>
    <n v="0.36640010501841935"/>
  </r>
  <r>
    <x v="0"/>
    <d v="2023-04-28T00:00:00"/>
    <x v="0"/>
    <x v="0"/>
    <s v="STAINLESS STEEL COLA BOTTLE 750ML SK750 (SL-01) (QTY:21240 NOS /USD 1.1800 PER NOS)"/>
    <n v="0"/>
    <n v="0"/>
    <n v="0"/>
    <n v="0"/>
    <n v="0"/>
    <n v="0"/>
    <n v="0"/>
    <n v="0"/>
    <n v="4248"/>
    <s v="KGS"/>
    <n v="505.49712340000002"/>
    <n v="2147351.7799999998"/>
    <n v="6.0793400279999998"/>
    <n v="25825.03644"/>
    <n v="786789.7"/>
    <x v="102"/>
    <n v="21240"/>
    <s v="NOS"/>
    <n v="1.18"/>
    <s v="USD"/>
    <n v="2934141.4799999995"/>
    <n v="2023"/>
    <s v="Table, kitchen or other household articles of iron or steel"/>
    <s v="Steel Products"/>
    <s v="Misc"/>
    <n v="185.21414783427494"/>
    <n v="0.36640000363610664"/>
  </r>
  <r>
    <x v="0"/>
    <d v="2023-04-28T00:00:00"/>
    <x v="0"/>
    <x v="0"/>
    <s v="STAINLESS STEEL SPORTS BOTTLE 750ML S-308-C6 (NP-20) (QTY:14328 NOS /USD 1.050 PER NOS)"/>
    <n v="0"/>
    <n v="0"/>
    <n v="0"/>
    <n v="0"/>
    <n v="0"/>
    <n v="0"/>
    <n v="0"/>
    <n v="0"/>
    <n v="2547.1999999999998"/>
    <s v="KGS"/>
    <n v="506.53295780000002"/>
    <n v="1290240.75"/>
    <n v="6.0917974470000003"/>
    <n v="15517.026459999999"/>
    <n v="472744.3"/>
    <x v="99"/>
    <n v="14328"/>
    <s v="NOS"/>
    <n v="1.05"/>
    <s v="USD"/>
    <n v="1762985.05"/>
    <n v="2023"/>
    <s v="Table, kitchen or other household articles of iron or steel"/>
    <s v="Steel Products"/>
    <s v="Misc"/>
    <n v="185.59371074120605"/>
    <n v="0.36640006913438439"/>
  </r>
  <r>
    <x v="0"/>
    <d v="2023-04-28T00:00:00"/>
    <x v="0"/>
    <x v="0"/>
    <s v="STAINLESS STEEL SPORTS BOTTLE 750ML SG902 (WB-750) (QTY:10080 NOS /USD 1.2450 PER NOS)"/>
    <n v="0"/>
    <n v="0"/>
    <n v="0"/>
    <n v="0"/>
    <n v="0"/>
    <n v="0"/>
    <n v="0"/>
    <n v="0"/>
    <n v="1764"/>
    <s v="KGS"/>
    <n v="609.53408730000001"/>
    <n v="1075218.1299999999"/>
    <n v="7.3305362269999996"/>
    <n v="12931.0659"/>
    <n v="393959.9"/>
    <x v="137"/>
    <n v="10080"/>
    <s v="NOS"/>
    <n v="1.2450000000000001"/>
    <s v="USD"/>
    <n v="1469178.0299999998"/>
    <n v="2023"/>
    <s v="Table, kitchen or other household articles of iron or steel"/>
    <s v="Steel Products"/>
    <s v="Misc"/>
    <n v="223.33327664399096"/>
    <n v="0.36639997876523905"/>
  </r>
  <r>
    <x v="0"/>
    <d v="2023-04-28T00:00:00"/>
    <x v="0"/>
    <x v="0"/>
    <s v="STAINLESS STEEL COLA BOTTLE 750ML SK750 (SL-01) (QTY:17244 NOS /USD 1.180 PER NOS)"/>
    <n v="0"/>
    <n v="0"/>
    <n v="0"/>
    <n v="0"/>
    <n v="0"/>
    <n v="0"/>
    <n v="0"/>
    <n v="0"/>
    <n v="3448.8"/>
    <s v="KGS"/>
    <n v="505.99694679999999"/>
    <n v="1745082.27"/>
    <n v="6.0853511339999997"/>
    <n v="20987.15899"/>
    <n v="639398.1"/>
    <x v="102"/>
    <n v="17244"/>
    <s v="NOS"/>
    <n v="1.18"/>
    <s v="USD"/>
    <n v="2384480.37"/>
    <n v="2023"/>
    <s v="Table, kitchen or other household articles of iron or steel"/>
    <s v="Steel Products"/>
    <s v="Misc"/>
    <n v="185.39726861517047"/>
    <n v="0.36639997494215559"/>
  </r>
  <r>
    <x v="0"/>
    <d v="2023-04-28T00:00:00"/>
    <x v="0"/>
    <x v="0"/>
    <s v="STAINLESS STEEL SPORTS BOTTLE 750ML SG-702 (SB-01) (QTY:10476 NOS /USD 1.094 PER NOS)"/>
    <n v="0"/>
    <n v="0"/>
    <n v="0"/>
    <n v="0"/>
    <n v="0"/>
    <n v="0"/>
    <n v="0"/>
    <n v="0"/>
    <n v="1658.7"/>
    <s v="KGS"/>
    <n v="592.57139329999995"/>
    <n v="982898.17"/>
    <n v="7.1265350959999996"/>
    <n v="11820.78376"/>
    <n v="360133.9"/>
    <x v="101"/>
    <n v="10476"/>
    <s v="NOS"/>
    <n v="1.0940000000000001"/>
    <s v="USD"/>
    <n v="1343032.07"/>
    <n v="2023"/>
    <s v="Table, kitchen or other household articles of iron or steel"/>
    <s v="Steel Products"/>
    <s v="Misc"/>
    <n v="217.11816482787725"/>
    <n v="0.36640001069490241"/>
  </r>
  <r>
    <x v="0"/>
    <d v="2023-04-28T00:00:00"/>
    <x v="0"/>
    <x v="0"/>
    <s v="STAINLESS STEEL BOTTLE 750ML SG805 (AM-06) (QTY:10980 NOS /USD 1.0448 PER NOS)"/>
    <n v="0"/>
    <n v="0"/>
    <n v="0"/>
    <n v="0"/>
    <n v="0"/>
    <n v="0"/>
    <n v="0"/>
    <n v="0"/>
    <n v="1647"/>
    <s v="KGS"/>
    <n v="596.77199759999996"/>
    <n v="982883.48"/>
    <n v="7.1770534890000004"/>
    <n v="11820.607099999999"/>
    <n v="360128.5"/>
    <x v="129"/>
    <n v="10980"/>
    <s v="NOS"/>
    <n v="1.0448"/>
    <s v="USD"/>
    <n v="1343011.98"/>
    <n v="2023"/>
    <s v="Table, kitchen or other household articles of iron or steel"/>
    <s v="Steel Products"/>
    <s v="Misc"/>
    <n v="218.65725561627201"/>
    <n v="0.36639999280484398"/>
  </r>
  <r>
    <x v="0"/>
    <d v="2023-04-27T00:00:00"/>
    <x v="0"/>
    <x v="0"/>
    <s v="2628 HOUSEHOLD STEEL HOOK 3 PCS SET (QTY : 648 NUM/USD 0.421PER NUM)"/>
    <n v="0"/>
    <n v="0"/>
    <n v="0"/>
    <n v="0"/>
    <n v="0"/>
    <n v="0"/>
    <n v="0"/>
    <n v="0"/>
    <n v="21.96"/>
    <s v="KGS"/>
    <n v="1045.2117490000001"/>
    <n v="22952.85"/>
    <n v="12.57019541"/>
    <n v="276.04149130000002"/>
    <n v="8410"/>
    <x v="165"/>
    <s v=""/>
    <e v="#VALUE!"/>
    <n v="0.42099999999999999"/>
    <s v="USD"/>
    <n v="31362.85"/>
    <n v="2023"/>
    <s v="Table, kitchen or other household articles of iron or steel"/>
    <s v="Steel Products"/>
    <s v="Misc"/>
    <n v="382.96903460837888"/>
    <n v="0.36640330067943633"/>
  </r>
  <r>
    <x v="0"/>
    <d v="2023-04-27T00:00:00"/>
    <x v="0"/>
    <x v="0"/>
    <s v="2628 HOUSEHOLD STEEL HOOK 3 PCS SET (QTY : 167832 NUM/USD 0.421 PER NUM)"/>
    <n v="0"/>
    <n v="0"/>
    <n v="0"/>
    <n v="0"/>
    <n v="0"/>
    <n v="0"/>
    <n v="0"/>
    <n v="0"/>
    <n v="5687.64"/>
    <s v="KGS"/>
    <n v="1043.4142770000001"/>
    <n v="5934564.7800000003"/>
    <n v="12.5485782"/>
    <n v="71371.795310000001"/>
    <n v="2174424.6"/>
    <x v="165"/>
    <s v=""/>
    <e v="#VALUE!"/>
    <n v="0.42099999999999999"/>
    <s v="USD"/>
    <n v="8108989.3800000008"/>
    <n v="2023"/>
    <s v="Table, kitchen or other household articles of iron or steel"/>
    <s v="Steel Products"/>
    <s v="Misc"/>
    <n v="382.30700255290418"/>
    <n v="0.36640001088672924"/>
  </r>
  <r>
    <x v="0"/>
    <d v="2023-04-26T00:00:00"/>
    <x v="0"/>
    <x v="1"/>
    <s v="STEEL SCRUBBER 2PCS SET ITEM NO: 8001-2) (168360 PCS &amp; 0.16USD PER PIECE)"/>
    <n v="0"/>
    <n v="0"/>
    <n v="0"/>
    <n v="0"/>
    <n v="0"/>
    <n v="0"/>
    <n v="0"/>
    <n v="0"/>
    <n v="4910"/>
    <s v="KGS"/>
    <n v="465.50697150000002"/>
    <n v="2285639.23"/>
    <n v="5.5984001379999997"/>
    <n v="27488.144680000001"/>
    <n v="1004767"/>
    <x v="166"/>
    <s v=""/>
    <e v="#VALUE!"/>
    <s v=""/>
    <s v="USD"/>
    <n v="3290406.23"/>
    <n v="2023"/>
    <s v="Steel Scrubbers"/>
    <s v="Steel Products"/>
    <s v="Scrubber"/>
    <n v="204.63686354378819"/>
    <n v="0.43959999759017088"/>
  </r>
  <r>
    <x v="0"/>
    <d v="2023-04-24T00:00:00"/>
    <x v="0"/>
    <x v="0"/>
    <s v="STEEL MUFFIN PAN 6 PCS SET (AM-286) (QTY : 960 SET / USD : 0.526 PER SET )"/>
    <n v="0"/>
    <n v="0"/>
    <n v="0"/>
    <n v="0"/>
    <n v="0"/>
    <n v="0"/>
    <n v="0"/>
    <n v="0"/>
    <n v="186"/>
    <s v="KGS"/>
    <n v="236.2205376"/>
    <n v="43937.02"/>
    <n v="2.8408964239999999"/>
    <n v="528.40673479999998"/>
    <n v="16098.5"/>
    <x v="167"/>
    <s v=""/>
    <e v="#VALUE!"/>
    <s v=""/>
    <s v="USD"/>
    <n v="60035.519999999997"/>
    <n v="2023"/>
    <s v="Table, kitchen or other household articles of iron or steel"/>
    <s v="Steel Products"/>
    <s v="Misc"/>
    <n v="86.5510752688172"/>
    <n v="0.36639945085033082"/>
  </r>
  <r>
    <x v="0"/>
    <d v="2023-04-24T00:00:00"/>
    <x v="0"/>
    <x v="0"/>
    <s v="STEEL LEMON SQUEEZER (AM-217) (QTY :5040 PCS /USD:1.976 PERPCS)"/>
    <n v="0"/>
    <n v="0"/>
    <n v="0"/>
    <n v="0"/>
    <n v="0"/>
    <n v="0"/>
    <n v="0"/>
    <n v="0"/>
    <n v="1470"/>
    <s v="KGS"/>
    <n v="589.48649660000001"/>
    <n v="866545.15"/>
    <n v="7.0894347160000004"/>
    <n v="10421.46903"/>
    <n v="317502.09999999998"/>
    <x v="67"/>
    <s v=""/>
    <e v="#VALUE!"/>
    <s v=""/>
    <s v="USD"/>
    <n v="1184047.25"/>
    <n v="2023"/>
    <s v="Table, kitchen or other household articles of iron or steel"/>
    <s v="Steel Products"/>
    <s v="Misc"/>
    <n v="215.98782312925169"/>
    <n v="0.36639995042381807"/>
  </r>
  <r>
    <x v="0"/>
    <d v="2023-04-22T00:00:00"/>
    <x v="0"/>
    <x v="0"/>
    <s v="STEEL HANGER WITH HOOK (SL-89) (QTY:70056 PCS/1.11 USD PER PCS)"/>
    <n v="0"/>
    <n v="0"/>
    <n v="0"/>
    <n v="0"/>
    <n v="0"/>
    <n v="0"/>
    <n v="0"/>
    <n v="0"/>
    <n v="15568"/>
    <s v="KGS"/>
    <n v="417.60952600000002"/>
    <n v="6501345.0999999996"/>
    <n v="5.022363511"/>
    <n v="78188.155140000003"/>
    <n v="2382092.7999999998"/>
    <x v="4"/>
    <n v="70056"/>
    <s v="PCS"/>
    <n v="1.1100000000000001"/>
    <s v="USD"/>
    <n v="8883437.8999999985"/>
    <n v="2023"/>
    <s v="Table, kitchen or other household articles of iron or steel"/>
    <s v="Steel Products"/>
    <s v="Misc"/>
    <n v="153.01212744090441"/>
    <n v="0.36639999313372856"/>
  </r>
  <r>
    <x v="0"/>
    <d v="2023-04-21T00:00:00"/>
    <x v="0"/>
    <x v="0"/>
    <s v="STEEL ROUND CONTAINER (6856) (QTY: 1,680 PCS/ USD:0.60 PER PCS)"/>
    <n v="0"/>
    <n v="0"/>
    <n v="0"/>
    <n v="0"/>
    <n v="0"/>
    <n v="0"/>
    <n v="0"/>
    <n v="0"/>
    <n v="140"/>
    <s v="KGS"/>
    <n v="605.81414289999998"/>
    <n v="84813.98"/>
    <n v="7.2857984709999997"/>
    <n v="1020.011786"/>
    <n v="31075.9"/>
    <x v="39"/>
    <s v=""/>
    <s v="1,680 PCS"/>
    <s v=""/>
    <s v="USD"/>
    <n v="115889.88"/>
    <n v="2023"/>
    <s v="Table, kitchen or other household articles of iron or steel"/>
    <s v="Steel Products"/>
    <s v="Misc"/>
    <n v="221.97071428571431"/>
    <n v="0.3664006806425073"/>
  </r>
  <r>
    <x v="0"/>
    <d v="2023-04-21T00:00:00"/>
    <x v="0"/>
    <x v="0"/>
    <s v="STEEL RECTANGLE CONTAINER (6901) (QTY: 55896 PCS/ USD:0.94 PER PCS)"/>
    <n v="0"/>
    <n v="0"/>
    <n v="0"/>
    <n v="0"/>
    <n v="0"/>
    <n v="0"/>
    <n v="0"/>
    <n v="0"/>
    <n v="9083.1"/>
    <s v="KGS"/>
    <n v="486.72241750000001"/>
    <n v="4420948.3899999997"/>
    <n v="5.8535468120000003"/>
    <n v="53168.351049999997"/>
    <n v="1619835.5"/>
    <x v="47"/>
    <s v=""/>
    <s v="55896 PCS"/>
    <s v=""/>
    <s v="USD"/>
    <n v="6040783.8899999997"/>
    <n v="2023"/>
    <s v="Table, kitchen or other household articles of iron or steel"/>
    <s v="Steel Products"/>
    <s v="Misc"/>
    <n v="178.33509484647311"/>
    <n v="0.36640000224024333"/>
  </r>
  <r>
    <x v="0"/>
    <d v="2023-04-21T00:00:00"/>
    <x v="0"/>
    <x v="0"/>
    <s v="STEEL LUNCH BOX SMALL (6587) (QTY: 51000 PCS/ USD:1.55 PER PCS)"/>
    <n v="0"/>
    <n v="0"/>
    <n v="0"/>
    <n v="0"/>
    <n v="0"/>
    <n v="0"/>
    <n v="0"/>
    <n v="0"/>
    <n v="10348.75"/>
    <s v="KGS"/>
    <n v="642.71862590000001"/>
    <n v="6651334.3799999999"/>
    <n v="7.7296286939999996"/>
    <n v="79991.994949999993"/>
    <n v="2437049"/>
    <x v="40"/>
    <s v=""/>
    <s v="51000 PCS"/>
    <s v=""/>
    <s v="USD"/>
    <n v="9088383.379999999"/>
    <n v="2023"/>
    <s v="Table, kitchen or other household articles of iron or steel"/>
    <s v="Steel Products"/>
    <s v="Misc"/>
    <n v="235.49211257398235"/>
    <n v="0.36640001250395715"/>
  </r>
  <r>
    <x v="0"/>
    <d v="2023-04-21T00:00:00"/>
    <x v="0"/>
    <x v="0"/>
    <s v="STEEL RECTANGLE CONTAINER LARGE (6862) (QTY: 432 PCS/ USD:1.50 PER PCS)"/>
    <n v="0"/>
    <n v="0"/>
    <n v="0"/>
    <n v="0"/>
    <n v="0"/>
    <n v="0"/>
    <n v="0"/>
    <n v="0"/>
    <n v="108"/>
    <s v="KGS"/>
    <n v="504.84509259999999"/>
    <n v="54523.27"/>
    <n v="6.0714984080000001"/>
    <n v="655.72182799999996"/>
    <n v="19977.400000000001"/>
    <x v="44"/>
    <s v=""/>
    <s v="432 PCS"/>
    <s v=""/>
    <s v="USD"/>
    <n v="74500.67"/>
    <n v="2023"/>
    <s v="Table, kitchen or other household articles of iron or steel"/>
    <s v="Steel Products"/>
    <s v="Misc"/>
    <n v="184.97592592592594"/>
    <n v="0.36640135487104869"/>
  </r>
  <r>
    <x v="0"/>
    <d v="2023-04-19T00:00:00"/>
    <x v="0"/>
    <x v="0"/>
    <s v="STAINLESS STEEL SPORTS BOTTLE 750ML S-308-C6 (NP-20) (QTY:24,552 NOS /USD 1.046 USD PER NOS)"/>
    <n v="0"/>
    <n v="0"/>
    <n v="0"/>
    <n v="0"/>
    <n v="0"/>
    <n v="0"/>
    <n v="0"/>
    <n v="0"/>
    <n v="4364.8"/>
    <s v="KGS"/>
    <n v="502.72824639999999"/>
    <n v="2194308.25"/>
    <n v="6.067932968"/>
    <n v="26485.313819999999"/>
    <n v="803994.6"/>
    <x v="99"/>
    <n v="24552"/>
    <s v="NOS"/>
    <n v="1.046"/>
    <s v="USD"/>
    <n v="2998302.85"/>
    <n v="2023"/>
    <s v="Table, kitchen or other household articles of iron or steel"/>
    <s v="Steel Products"/>
    <s v="Misc"/>
    <n v="184.19964259530789"/>
    <n v="0.3664000260674406"/>
  </r>
  <r>
    <x v="0"/>
    <d v="2023-04-19T00:00:00"/>
    <x v="0"/>
    <x v="0"/>
    <s v="STAINLESS STEEL COLA BOTTLE 750ML SK750 (SL-01) (QTY:8784 NOS /USD 1.180 USD PER NOS)"/>
    <n v="0"/>
    <n v="0"/>
    <n v="0"/>
    <n v="0"/>
    <n v="0"/>
    <n v="0"/>
    <n v="0"/>
    <n v="0"/>
    <n v="1756.8"/>
    <s v="KGS"/>
    <n v="504.11670650000002"/>
    <n v="885632.23"/>
    <n v="6.0846916899999997"/>
    <n v="10689.586359999999"/>
    <n v="324495.59999999998"/>
    <x v="102"/>
    <n v="8784"/>
    <s v="NOS"/>
    <n v="1.18"/>
    <s v="USD"/>
    <n v="1210127.83"/>
    <n v="2023"/>
    <s v="Table, kitchen or other household articles of iron or steel"/>
    <s v="Steel Products"/>
    <s v="Misc"/>
    <n v="184.70833333333331"/>
    <n v="0.36639994459099573"/>
  </r>
  <r>
    <x v="0"/>
    <d v="2023-04-19T00:00:00"/>
    <x v="0"/>
    <x v="0"/>
    <s v="STAINLESS STEEL SPORTS BOTTLE (KWB-600F) (QTY :49920 PCS /USD:0.94 PER PCS)"/>
    <n v="0"/>
    <n v="0"/>
    <n v="0"/>
    <n v="0"/>
    <n v="0"/>
    <n v="0"/>
    <n v="0"/>
    <n v="0"/>
    <n v="7750"/>
    <s v="KGS"/>
    <n v="507.35716000000002"/>
    <n v="3932017.99"/>
    <n v="6.1238039830000002"/>
    <n v="47459.480869999999"/>
    <n v="1440691.4"/>
    <x v="107"/>
    <s v=""/>
    <e v="#VALUE!"/>
    <s v=""/>
    <s v="USD"/>
    <n v="5372709.3900000006"/>
    <n v="2023"/>
    <s v="Table, kitchen or other household articles of iron or steel"/>
    <s v="Steel Products"/>
    <s v="Misc"/>
    <n v="185.89566451612902"/>
    <n v="0.36640000215258423"/>
  </r>
  <r>
    <x v="0"/>
    <d v="2023-04-19T00:00:00"/>
    <x v="0"/>
    <x v="0"/>
    <s v="STAINLESS STEELSPORTS BOTTLE 650ML S115 (NP-21) (QTY:30924 NOS /USD 1.036 USD PER NOS)"/>
    <n v="0"/>
    <n v="0"/>
    <n v="0"/>
    <n v="0"/>
    <n v="0"/>
    <n v="0"/>
    <n v="0"/>
    <n v="0"/>
    <n v="5497.6"/>
    <s v="KGS"/>
    <n v="497.92196410000003"/>
    <n v="2737375.79"/>
    <n v="6.0099211119999998"/>
    <n v="33040.142310000003"/>
    <n v="1002974.5"/>
    <x v="100"/>
    <n v="30924"/>
    <s v="NOS"/>
    <n v="1.036"/>
    <s v="USD"/>
    <n v="3740350.29"/>
    <n v="2023"/>
    <s v="Table, kitchen or other household articles of iron or steel"/>
    <s v="Steel Products"/>
    <s v="Misc"/>
    <n v="182.4386095750873"/>
    <n v="0.36640000385186428"/>
  </r>
  <r>
    <x v="0"/>
    <d v="2023-04-19T00:00:00"/>
    <x v="0"/>
    <x v="0"/>
    <s v="STAINLESS STEEL SPORTS BOTTLE 750ML SG-702 (SB-01) (QTY:22644 NOS /USD 1.094 PER NOS)"/>
    <n v="0"/>
    <n v="0"/>
    <n v="0"/>
    <n v="0"/>
    <n v="0"/>
    <n v="0"/>
    <n v="0"/>
    <n v="0"/>
    <n v="3396.6"/>
    <s v="KGS"/>
    <n v="623.16813579999996"/>
    <n v="2116652.89"/>
    <n v="7.52164316"/>
    <n v="25548.013159999999"/>
    <n v="775541.7"/>
    <x v="101"/>
    <n v="22644"/>
    <s v="NOS"/>
    <n v="1.0940000000000001"/>
    <s v="USD"/>
    <n v="2892194.59"/>
    <n v="2023"/>
    <s v="Table, kitchen or other household articles of iron or steel"/>
    <s v="Steel Products"/>
    <s v="Misc"/>
    <n v="228.32882882882882"/>
    <n v="0.36640003831709972"/>
  </r>
  <r>
    <x v="0"/>
    <d v="2023-04-15T00:00:00"/>
    <x v="0"/>
    <x v="0"/>
    <s v="STAINLESS STEEL BOTTLE 750ML SG805 (ITEM NO. AM-06)"/>
    <n v="0"/>
    <n v="0"/>
    <n v="0"/>
    <n v="0"/>
    <n v="0"/>
    <n v="0"/>
    <n v="0"/>
    <n v="0"/>
    <n v="44352"/>
    <s v="NOS"/>
    <n v="91.921929789999993"/>
    <n v="4076921.43"/>
    <n v="1.1094982470000001"/>
    <n v="49208.466260000001"/>
    <n v="1493784"/>
    <x v="129"/>
    <s v=""/>
    <e v="#VALUE!"/>
    <s v=""/>
    <s v=""/>
    <n v="5570705.4299999997"/>
    <n v="2023"/>
    <s v="Table, kitchen or other household articles of iron or steel"/>
    <s v="Steel Products"/>
    <s v="Misc"/>
    <n v="33.680194805194802"/>
    <n v="0.36639999706837617"/>
  </r>
  <r>
    <x v="0"/>
    <d v="2023-04-15T00:00:00"/>
    <x v="0"/>
    <x v="0"/>
    <s v="STAINLESS STEEL BOTTLE 750ML SD0900 (ITEM NO. AM-295)"/>
    <n v="0"/>
    <n v="0"/>
    <n v="0"/>
    <n v="0"/>
    <n v="0"/>
    <n v="0"/>
    <n v="0"/>
    <n v="0"/>
    <n v="720"/>
    <s v="NOS"/>
    <n v="111.05809720000001"/>
    <n v="79961.83"/>
    <n v="1.3404719039999999"/>
    <n v="965.13977069999999"/>
    <n v="29298"/>
    <x v="168"/>
    <s v=""/>
    <e v="#VALUE!"/>
    <s v=""/>
    <s v=""/>
    <n v="109259.83"/>
    <n v="2023"/>
    <s v="Table, kitchen or other household articles of iron or steel"/>
    <s v="Steel Products"/>
    <s v="Misc"/>
    <n v="40.69166666666667"/>
    <n v="0.36639981851340819"/>
  </r>
  <r>
    <x v="0"/>
    <d v="2023-04-15T00:00:00"/>
    <x v="0"/>
    <x v="0"/>
    <s v="STAINLESS STEEL BOTTLE 750ML SG2318 (ITEM NO. AM-296)"/>
    <n v="0"/>
    <n v="0"/>
    <n v="0"/>
    <n v="0"/>
    <n v="0"/>
    <n v="0"/>
    <n v="0"/>
    <n v="0"/>
    <n v="720"/>
    <s v="NOS"/>
    <n v="93.117944440000002"/>
    <n v="67044.92"/>
    <n v="1.123934151"/>
    <n v="809.23258899999996"/>
    <n v="24565.3"/>
    <x v="169"/>
    <s v=""/>
    <e v="#VALUE!"/>
    <s v=""/>
    <s v=""/>
    <n v="91610.22"/>
    <n v="2023"/>
    <s v="Table, kitchen or other household articles of iron or steel"/>
    <s v="Steel Products"/>
    <s v="Misc"/>
    <n v="34.118472222222223"/>
    <n v="0.3664006161838958"/>
  </r>
  <r>
    <x v="0"/>
    <d v="2023-04-14T00:00:00"/>
    <x v="0"/>
    <x v="0"/>
    <s v="STEEL TEA STRAINER (NP-55) (QTY:100800 PCS/USD 0.2982 PER PCS)"/>
    <n v="0"/>
    <n v="0"/>
    <n v="0"/>
    <n v="0"/>
    <n v="0"/>
    <n v="0"/>
    <n v="0"/>
    <n v="0"/>
    <n v="4620"/>
    <s v="KGS"/>
    <n v="560.95985059999998"/>
    <n v="2591634.5099999998"/>
    <n v="6.7707887830000004"/>
    <n v="31281.044180000001"/>
    <n v="949574.9"/>
    <x v="26"/>
    <n v="100800"/>
    <s v="PCS"/>
    <n v="0.29820000000000002"/>
    <s v="USD"/>
    <n v="3541209.4099999997"/>
    <n v="2023"/>
    <s v="Table, kitchen or other household articles of iron or steel"/>
    <s v="Steel Products"/>
    <s v="Misc"/>
    <n v="205.53569264069264"/>
    <n v="0.36640000599467248"/>
  </r>
  <r>
    <x v="0"/>
    <d v="2023-04-14T00:00:00"/>
    <x v="0"/>
    <x v="0"/>
    <s v="STEEL SALT BOTTLE (NP-19) (QTY:36816 PCS/USD 0.4678 PER PCS)"/>
    <n v="0"/>
    <n v="0"/>
    <n v="0"/>
    <n v="0"/>
    <n v="0"/>
    <n v="0"/>
    <n v="0"/>
    <n v="0"/>
    <n v="5752.5"/>
    <s v="KGS"/>
    <n v="258.13428069999998"/>
    <n v="1484917.45"/>
    <n v="3.1156823259999999"/>
    <n v="17922.962579999999"/>
    <n v="544073.69999999995"/>
    <x v="18"/>
    <n v="36816"/>
    <s v="PCS"/>
    <n v="0.46779999999999999"/>
    <s v="USD"/>
    <n v="2028991.15"/>
    <n v="2023"/>
    <s v="Table, kitchen or other household articles of iron or steel"/>
    <s v="Steel Products"/>
    <s v="Misc"/>
    <n v="94.580391134289428"/>
    <n v="0.36639996384984225"/>
  </r>
  <r>
    <x v="0"/>
    <d v="2023-04-14T00:00:00"/>
    <x v="0"/>
    <x v="0"/>
    <s v="STEEL TEA STRAINER BIG (SB-12) (QTY:20400 PCS/USD 1.0964 PERPCS)"/>
    <n v="0"/>
    <n v="0"/>
    <n v="0"/>
    <n v="0"/>
    <n v="0"/>
    <n v="0"/>
    <n v="0"/>
    <n v="0"/>
    <n v="4845"/>
    <s v="KGS"/>
    <n v="398.02563670000001"/>
    <n v="1928434.21"/>
    <n v="4.8041718380000002"/>
    <n v="23276.21255"/>
    <n v="706578.3"/>
    <x v="25"/>
    <n v="20400"/>
    <s v="PCS"/>
    <n v="1.0964"/>
    <s v="USD"/>
    <n v="2635012.5099999998"/>
    <n v="2023"/>
    <s v="Table, kitchen or other household articles of iron or steel"/>
    <s v="Steel Products"/>
    <s v="Misc"/>
    <n v="145.83659442724459"/>
    <n v="0.36640000282923835"/>
  </r>
  <r>
    <x v="0"/>
    <d v="2023-04-11T00:00:00"/>
    <x v="0"/>
    <x v="1"/>
    <s v="SS410 SS SCRUBBER 3 PCS SET (QTY- 120720 SETS/USD 0.167 PERSETS)"/>
    <n v="0"/>
    <n v="0"/>
    <n v="0"/>
    <n v="0"/>
    <n v="0"/>
    <n v="0"/>
    <n v="0"/>
    <n v="0"/>
    <n v="7746.2"/>
    <s v="KGS"/>
    <n v="224.7610583"/>
    <n v="1741044.11"/>
    <n v="2.7128673299999999"/>
    <n v="21014.412909999999"/>
    <n v="765363"/>
    <x v="170"/>
    <s v=""/>
    <e v="#VALUE!"/>
    <n v="0.16700000000000001"/>
    <s v="USD"/>
    <n v="2506407.1100000003"/>
    <n v="2023"/>
    <s v="Steel Scrubbers"/>
    <s v="Cleaning Items"/>
    <s v="Scrubber"/>
    <n v="98.804962433193054"/>
    <n v="0.43960000530945764"/>
  </r>
  <r>
    <x v="0"/>
    <d v="2023-04-08T00:00:00"/>
    <x v="0"/>
    <x v="0"/>
    <s v="STEEL KITCHEN TURNER (AM-253) ( QTY :20160 PCS/USD:0.550 PERPCS)"/>
    <n v="0"/>
    <n v="0"/>
    <n v="0"/>
    <n v="0"/>
    <n v="0"/>
    <n v="0"/>
    <n v="0"/>
    <n v="0"/>
    <n v="1680"/>
    <s v="KGS"/>
    <n v="561.54261310000004"/>
    <n v="943391.59"/>
    <n v="6.7778227290000004"/>
    <n v="11386.742179999999"/>
    <n v="345658.6"/>
    <x v="171"/>
    <s v=""/>
    <e v="#VALUE!"/>
    <s v=""/>
    <s v="USD"/>
    <n v="1289050.19"/>
    <n v="2023"/>
    <s v="Table, kitchen or other household articles of iron or steel"/>
    <s v="Steel Products"/>
    <s v="Misc"/>
    <n v="205.74916666666664"/>
    <n v="0.36639991670903066"/>
  </r>
  <r>
    <x v="0"/>
    <d v="2023-04-08T00:00:00"/>
    <x v="0"/>
    <x v="1"/>
    <s v="STEEL SCRUBBER 6PCS SET (OKS-4156) (QTY:99,000 SET /USD:0.255 PER SET)"/>
    <n v="0"/>
    <n v="0"/>
    <n v="0"/>
    <n v="0"/>
    <n v="0"/>
    <n v="0"/>
    <n v="0"/>
    <n v="0"/>
    <n v="8624.8799999999992"/>
    <s v="KGS"/>
    <n v="247.4989588"/>
    <n v="2134648.8199999998"/>
    <n v="2.9873139270000002"/>
    <n v="25765.224139999998"/>
    <n v="938391.7"/>
    <x v="19"/>
    <n v="99000"/>
    <s v="SET"/>
    <s v=""/>
    <s v="USD"/>
    <n v="3073040.5199999996"/>
    <n v="2023"/>
    <s v="Steel Scrubbers"/>
    <s v="Steel Products"/>
    <s v="Scrubber"/>
    <n v="108.80055142796191"/>
    <n v="0.43960003688100791"/>
  </r>
  <r>
    <x v="0"/>
    <d v="2023-04-07T00:00:00"/>
    <x v="0"/>
    <x v="0"/>
    <s v="STAINLESS STEEL GRATER WITH HANDLE (DS-25) (QTY: 51,000 PCS/ USD:0.2160 PER PCS)"/>
    <n v="0"/>
    <n v="0"/>
    <n v="0"/>
    <n v="0"/>
    <n v="0"/>
    <n v="0"/>
    <n v="0"/>
    <n v="0"/>
    <n v="1700"/>
    <s v="KGS"/>
    <n v="561.61124119999999"/>
    <n v="954739.11"/>
    <n v="6.7786510699999996"/>
    <n v="11523.706819999999"/>
    <n v="349816.4"/>
    <x v="60"/>
    <s v=""/>
    <s v="51,000 PCS"/>
    <s v=""/>
    <s v="USD"/>
    <n v="1304555.51"/>
    <n v="2023"/>
    <s v="Table, kitchen or other household articles of iron or steel"/>
    <s v="Steel Products"/>
    <s v="Misc"/>
    <n v="205.77435294117649"/>
    <n v="0.36639998962648551"/>
  </r>
  <r>
    <x v="0"/>
    <d v="2023-04-07T00:00:00"/>
    <x v="0"/>
    <x v="0"/>
    <s v="STEEL LEMON SQUEEZER (AM-217) (QTY: 5100 PCS / USD:1.9708 PER PCS)"/>
    <n v="0"/>
    <n v="0"/>
    <n v="0"/>
    <n v="0"/>
    <n v="0"/>
    <n v="0"/>
    <n v="0"/>
    <n v="0"/>
    <n v="1487.5"/>
    <s v="KGS"/>
    <n v="585.62090079999996"/>
    <n v="871111.09"/>
    <n v="7.0684478070000001"/>
    <n v="10514.31611"/>
    <n v="319175.09999999998"/>
    <x v="67"/>
    <s v=""/>
    <s v="5100 PCS"/>
    <s v=""/>
    <s v="USD"/>
    <n v="1190286.19"/>
    <n v="2023"/>
    <s v="Table, kitchen or other household articles of iron or steel"/>
    <s v="Steel Products"/>
    <s v="Misc"/>
    <n v="214.57149579831932"/>
    <n v="0.3663999961244897"/>
  </r>
  <r>
    <x v="0"/>
    <d v="2023-04-07T00:00:00"/>
    <x v="0"/>
    <x v="0"/>
    <s v="STEEL SALT BOTTLE (NP-19) (QTY: 8016 PCS /USD:0.4671 PER PCS)"/>
    <n v="0"/>
    <n v="0"/>
    <n v="0"/>
    <n v="0"/>
    <n v="0"/>
    <n v="0"/>
    <n v="0"/>
    <n v="0"/>
    <n v="1252.5"/>
    <s v="KGS"/>
    <n v="259.08972460000001"/>
    <n v="324509.88"/>
    <n v="3.1272145390000001"/>
    <n v="3916.8362099999999"/>
    <n v="118900.5"/>
    <x v="18"/>
    <s v=""/>
    <s v="8016 PCS"/>
    <s v=""/>
    <s v="USD"/>
    <n v="443410.38"/>
    <n v="2023"/>
    <s v="Table, kitchen or other household articles of iron or steel"/>
    <s v="Steel Products"/>
    <s v="Misc"/>
    <n v="94.930538922155691"/>
    <n v="0.36640024642701169"/>
  </r>
  <r>
    <x v="0"/>
    <d v="2023-04-06T00:00:00"/>
    <x v="0"/>
    <x v="0"/>
    <s v="RYX-02-020 MILD STEEL MULTI FUNCTION CLOTH STAND (QTY :2464NUM/CNY 103.00 PER NUM)"/>
    <n v="0"/>
    <n v="0"/>
    <n v="0"/>
    <n v="0"/>
    <n v="0"/>
    <n v="0"/>
    <n v="0"/>
    <n v="0"/>
    <n v="8008"/>
    <s v="KGS"/>
    <n v="402.90869509999999"/>
    <n v="3226492.83"/>
    <n v="4.8137239550000004"/>
    <n v="38548.30143"/>
    <n v="1182187.1000000001"/>
    <x v="38"/>
    <s v=""/>
    <e v="#VALUE!"/>
    <s v=""/>
    <s v="CNY"/>
    <n v="4408679.93"/>
    <n v="2023"/>
    <s v="Table, kitchen or other household articles of iron or steel"/>
    <s v="Steel Products"/>
    <s v="Cloth Stand"/>
    <n v="147.62576173826176"/>
    <n v="0.36640003938889898"/>
  </r>
  <r>
    <x v="0"/>
    <d v="2023-04-03T00:00:00"/>
    <x v="0"/>
    <x v="0"/>
    <s v="STAINLESS STEEL SPORTS BOTTLE 650ML S115 (NP-21) (QTY :9648PCS/USD:1.036 PER PCS)"/>
    <n v="0"/>
    <n v="0"/>
    <n v="0"/>
    <n v="0"/>
    <n v="0"/>
    <n v="0"/>
    <n v="0"/>
    <n v="0"/>
    <n v="1715.2"/>
    <s v="KGS"/>
    <n v="503.28679449999998"/>
    <n v="863237.51"/>
    <n v="6.0129844029999999"/>
    <n v="10313.47085"/>
    <n v="316290.3"/>
    <x v="110"/>
    <s v=""/>
    <e v="#VALUE!"/>
    <s v=""/>
    <s v="USD"/>
    <n v="1179527.81"/>
    <n v="2023"/>
    <s v="Table, kitchen or other household articles of iron or steel"/>
    <s v="Steel Products"/>
    <s v="Misc"/>
    <n v="184.40432602611938"/>
    <n v="0.36640008842989225"/>
  </r>
  <r>
    <x v="0"/>
    <d v="2023-04-03T00:00:00"/>
    <x v="0"/>
    <x v="0"/>
    <s v="KL324H-9S STAINLESS STEEL GRATER WITH HANDLE (MILD STEEL) (QTY - 59040 PCS/USD 0.655 PER PCS)"/>
    <n v="0"/>
    <n v="0"/>
    <n v="0"/>
    <n v="0"/>
    <n v="0"/>
    <n v="0"/>
    <n v="0"/>
    <n v="0"/>
    <n v="9676"/>
    <s v="KGS"/>
    <n v="338.86655639999998"/>
    <n v="3278872.8"/>
    <n v="4.0485849040000002"/>
    <n v="39174.107530000001"/>
    <n v="1201379.1000000001"/>
    <x v="172"/>
    <s v=""/>
    <e v="#VALUE!"/>
    <n v="0.65500000000000003"/>
    <s v="USD"/>
    <n v="4480251.9000000004"/>
    <n v="2023"/>
    <s v="Table, kitchen or other household articles of iron or steel"/>
    <s v="Steel Products"/>
    <s v="Misc"/>
    <n v="124.16071723852832"/>
    <n v="0.36640003235258173"/>
  </r>
  <r>
    <x v="0"/>
    <d v="2023-04-03T00:00:00"/>
    <x v="0"/>
    <x v="0"/>
    <s v="STAINLESS STEEL BOTTLE 750ML SG805 (AM-06) (QTY :20844 PCS/USD:1.036 PER PCS)"/>
    <n v="0"/>
    <n v="0"/>
    <n v="0"/>
    <n v="0"/>
    <n v="0"/>
    <n v="0"/>
    <n v="0"/>
    <n v="0"/>
    <n v="3126.6"/>
    <s v="KGS"/>
    <n v="596.4878046"/>
    <n v="1864978.77"/>
    <n v="7.126497069"/>
    <n v="22281.705730000001"/>
    <n v="683328.3"/>
    <x v="129"/>
    <s v=""/>
    <e v="#VALUE!"/>
    <s v=""/>
    <s v="USD"/>
    <n v="2548307.0700000003"/>
    <n v="2023"/>
    <s v="Table, kitchen or other household articles of iron or steel"/>
    <s v="Steel Products"/>
    <s v="Misc"/>
    <n v="218.55315678372676"/>
    <n v="0.36640004218385824"/>
  </r>
  <r>
    <x v="0"/>
    <d v="2023-04-03T00:00:00"/>
    <x v="0"/>
    <x v="0"/>
    <s v="STAINLESS STEEL SPORTS BOTTLE 750ML S-308-C6 (NP-20) (QTY :38664 PCS/USD:1.014 PER PCS)"/>
    <n v="0"/>
    <n v="0"/>
    <n v="0"/>
    <n v="0"/>
    <n v="0"/>
    <n v="0"/>
    <n v="0"/>
    <n v="0"/>
    <n v="6551.4"/>
    <s v="KGS"/>
    <n v="516.82540070000005"/>
    <n v="3385929.93"/>
    <n v="6.1747359700000004"/>
    <n v="40453.165229999999"/>
    <n v="1240604.7"/>
    <x v="99"/>
    <s v=""/>
    <e v="#VALUE!"/>
    <s v=""/>
    <s v="USD"/>
    <n v="4626534.63"/>
    <n v="2023"/>
    <s v="Table, kitchen or other household articles of iron or steel"/>
    <s v="Steel Products"/>
    <s v="Misc"/>
    <n v="189.36482278596941"/>
    <n v="0.36639999221720454"/>
  </r>
  <r>
    <x v="0"/>
    <d v="2023-04-03T00:00:00"/>
    <x v="0"/>
    <x v="0"/>
    <s v="STAINLESS STEEL COLA BOTTLE 750ML SK750 (SL-01) (QTY :15120PCS/USD:1.180 PER PCS)"/>
    <n v="0"/>
    <n v="0"/>
    <n v="0"/>
    <n v="0"/>
    <n v="0"/>
    <n v="0"/>
    <n v="0"/>
    <n v="0"/>
    <n v="3024"/>
    <s v="KGS"/>
    <n v="509.54810520000001"/>
    <n v="1540873.47"/>
    <n v="6.0877909819999996"/>
    <n v="18409.479930000001"/>
    <n v="564576.1"/>
    <x v="102"/>
    <s v=""/>
    <e v="#VALUE!"/>
    <s v=""/>
    <s v="USD"/>
    <n v="2105449.5699999998"/>
    <n v="2023"/>
    <s v="Table, kitchen or other household articles of iron or steel"/>
    <s v="Steel Products"/>
    <s v="Misc"/>
    <n v="186.69844576719575"/>
    <n v="0.36640003932315091"/>
  </r>
  <r>
    <x v="0"/>
    <d v="2023-03-21T00:00:00"/>
    <x v="0"/>
    <x v="0"/>
    <s v="STAINLESS STEEL SPORTS BOTTLE 650ML S115 (NP-21) (QTY :20196PCS/USD:1.036 PER PCS)"/>
    <n v="0"/>
    <n v="0"/>
    <n v="0"/>
    <n v="0"/>
    <n v="0"/>
    <n v="0"/>
    <n v="0"/>
    <n v="0"/>
    <n v="3590.4"/>
    <s v="KGS"/>
    <n v="503.2221285"/>
    <n v="1806768.73"/>
    <n v="6.0122118090000001"/>
    <n v="21586.245279999999"/>
    <n v="662000"/>
    <x v="110"/>
    <s v=""/>
    <e v="#VALUE!"/>
    <s v=""/>
    <s v="USD"/>
    <n v="2468768.73"/>
    <n v="2023"/>
    <s v="Table, kitchen or other household articles of iron or steel"/>
    <s v="Steel Products"/>
    <s v="Misc"/>
    <n v="184.38057040998217"/>
    <n v="0.36639996531266067"/>
  </r>
  <r>
    <x v="0"/>
    <d v="2023-03-21T00:00:00"/>
    <x v="0"/>
    <x v="0"/>
    <s v="STAINLESS STEEL BOTTLE 750ML SG805 (AM-06) (QTY :6732 PCS/USD:1.036 PER PCS)"/>
    <n v="0"/>
    <n v="0"/>
    <n v="0"/>
    <n v="0"/>
    <n v="0"/>
    <n v="0"/>
    <n v="0"/>
    <n v="0"/>
    <n v="1009.8"/>
    <s v="KGS"/>
    <n v="596.41117050000003"/>
    <n v="602256"/>
    <n v="7.1255814879999999"/>
    <n v="7195.4121859999996"/>
    <n v="220666.6"/>
    <x v="129"/>
    <s v=""/>
    <e v="#VALUE!"/>
    <s v=""/>
    <s v="USD"/>
    <n v="822922.6"/>
    <n v="2023"/>
    <s v="Table, kitchen or other household articles of iron or steel"/>
    <s v="Steel Products"/>
    <s v="Misc"/>
    <n v="218.52505446623096"/>
    <n v="0.36640000265667755"/>
  </r>
  <r>
    <x v="0"/>
    <d v="2023-03-21T00:00:00"/>
    <x v="0"/>
    <x v="0"/>
    <s v="STAINLESS STEEL COLA BOTTLE 750ML SK750 (SL-01) (QTY :15228PCS/USD:1.180 PER PCS)"/>
    <n v="0"/>
    <n v="0"/>
    <n v="0"/>
    <n v="0"/>
    <n v="0"/>
    <n v="0"/>
    <n v="0"/>
    <n v="0"/>
    <n v="3045.6"/>
    <s v="KGS"/>
    <n v="509.48263400000002"/>
    <n v="1551680.31"/>
    <n v="6.0870087689999997"/>
    <n v="18538.59391"/>
    <n v="568535.69999999995"/>
    <x v="102"/>
    <s v=""/>
    <e v="#VALUE!"/>
    <s v=""/>
    <s v="USD"/>
    <n v="2120216.0099999998"/>
    <n v="2023"/>
    <s v="Table, kitchen or other household articles of iron or steel"/>
    <s v="Steel Products"/>
    <s v="Misc"/>
    <n v="186.67444838455475"/>
    <n v="0.36640002217982642"/>
  </r>
  <r>
    <x v="0"/>
    <d v="2023-03-21T00:00:00"/>
    <x v="0"/>
    <x v="1"/>
    <s v="8001-2 STEEL SCRUBBER 2 PCS SET (QTY- 168000 SETS/USD 0.16 PER SETS)"/>
    <n v="0"/>
    <n v="0"/>
    <n v="0"/>
    <n v="0"/>
    <n v="0"/>
    <n v="0"/>
    <n v="0"/>
    <n v="0"/>
    <n v="4900"/>
    <s v="KGS"/>
    <n v="469.08864899999998"/>
    <n v="2298534.38"/>
    <n v="5.6044044079999997"/>
    <n v="27461.581600000001"/>
    <n v="1010435.8"/>
    <x v="9"/>
    <s v=""/>
    <e v="#VALUE!"/>
    <n v="0.16"/>
    <s v="USD"/>
    <n v="3308970.1799999997"/>
    <n v="2023"/>
    <s v="Steel Scrubbers"/>
    <s v="Steel Products"/>
    <s v="Scrubber"/>
    <n v="206.21138775510204"/>
    <n v="0.43960003765529931"/>
  </r>
  <r>
    <x v="0"/>
    <d v="2023-03-17T00:00:00"/>
    <x v="0"/>
    <x v="0"/>
    <s v="STAINLESS STEEL BOTTLE 750ML SG805 (AM-06) (QTY :18504 PCS/USD:1.036 PER PCS)"/>
    <n v="0"/>
    <n v="0"/>
    <n v="0"/>
    <n v="0"/>
    <n v="0"/>
    <n v="0"/>
    <n v="0"/>
    <n v="0"/>
    <n v="2775.6"/>
    <s v="KGS"/>
    <n v="596.12137919999998"/>
    <n v="1654594.5"/>
    <n v="7.1221192249999996"/>
    <n v="19768.154119999999"/>
    <n v="606243.4"/>
    <x v="129"/>
    <s v=""/>
    <e v="#VALUE!"/>
    <s v=""/>
    <s v="USD"/>
    <n v="2260837.9"/>
    <n v="2023"/>
    <s v="Table, kitchen or other household articles of iron or steel"/>
    <s v="Steel Products"/>
    <s v="Misc"/>
    <n v="218.41886438968152"/>
    <n v="0.36639998501143334"/>
  </r>
  <r>
    <x v="0"/>
    <d v="2023-03-17T00:00:00"/>
    <x v="0"/>
    <x v="0"/>
    <s v="STAINLESS STEEL SPORTS BOTTLE 750ML SG-702 (SB-01) (QTY:12,924 PCS / USD:1.094 PER PCS)"/>
    <n v="0"/>
    <n v="0"/>
    <n v="0"/>
    <n v="0"/>
    <n v="0"/>
    <n v="0"/>
    <n v="0"/>
    <n v="0"/>
    <n v="2046.3"/>
    <s v="KGS"/>
    <n v="596.36399840000001"/>
    <n v="1220339.6499999999"/>
    <n v="7.1250179019999997"/>
    <n v="14579.924129999999"/>
    <n v="447132.4"/>
    <x v="101"/>
    <n v="12924"/>
    <s v="PCS"/>
    <s v=""/>
    <s v="USD"/>
    <n v="1667472.0499999998"/>
    <n v="2023"/>
    <s v="Table, kitchen or other household articles of iron or steel"/>
    <s v="Steel Products"/>
    <s v="Misc"/>
    <n v="218.50774568733814"/>
    <n v="0.36639996086335475"/>
  </r>
  <r>
    <x v="0"/>
    <d v="2023-03-17T00:00:00"/>
    <x v="0"/>
    <x v="0"/>
    <s v="STAINLESS STEEL SPORTS BOTTLE 650ML S115 (NP-21) (QTY :14148PCS/USD:1.036 PER PCS)"/>
    <n v="0"/>
    <n v="0"/>
    <n v="0"/>
    <n v="0"/>
    <n v="0"/>
    <n v="0"/>
    <n v="0"/>
    <n v="0"/>
    <n v="2515.1999999999998"/>
    <s v="KGS"/>
    <n v="502.97762010000002"/>
    <n v="1265089.31"/>
    <n v="6.0092905620000003"/>
    <n v="15114.56762"/>
    <n v="463528.8"/>
    <x v="110"/>
    <s v=""/>
    <e v="#VALUE!"/>
    <s v=""/>
    <s v="USD"/>
    <n v="1728618.11"/>
    <n v="2023"/>
    <s v="Table, kitchen or other household articles of iron or steel"/>
    <s v="Steel Products"/>
    <s v="Misc"/>
    <n v="184.29103053435117"/>
    <n v="0.36640006071982378"/>
  </r>
  <r>
    <x v="0"/>
    <d v="2023-03-15T00:00:00"/>
    <x v="0"/>
    <x v="0"/>
    <s v="KWP-600B SS OIL POT 600 ML (QTY :39000 PCS/USD:1.21 PER PCS)"/>
    <n v="0"/>
    <n v="0"/>
    <n v="0"/>
    <n v="0"/>
    <n v="0"/>
    <n v="0"/>
    <n v="0"/>
    <n v="0"/>
    <n v="6825"/>
    <s v="KGS"/>
    <n v="583.8795106"/>
    <n v="3984977.66"/>
    <n v="6.9925689889999996"/>
    <n v="47724.283349999998"/>
    <n v="1460095.8"/>
    <x v="173"/>
    <s v=""/>
    <e v="#VALUE!"/>
    <s v=""/>
    <s v="USD"/>
    <n v="5445073.46"/>
    <n v="2023"/>
    <s v="Table, kitchen or other household articles of iron or steel"/>
    <s v="Other"/>
    <s v="Misc"/>
    <n v="213.93345054945055"/>
    <n v="0.3663999963302178"/>
  </r>
  <r>
    <x v="0"/>
    <d v="2023-03-14T00:00:00"/>
    <x v="0"/>
    <x v="0"/>
    <s v="STEEL SALT BOTTLE (NP-19) (QTY:42432 PCS/USD 0.4670 PER PCS)"/>
    <n v="0"/>
    <n v="0"/>
    <n v="0"/>
    <n v="0"/>
    <n v="0"/>
    <n v="0"/>
    <n v="0"/>
    <n v="0"/>
    <n v="7514"/>
    <s v="KGS"/>
    <n v="231.98643730000001"/>
    <n v="1743146.09"/>
    <n v="2.778280686"/>
    <n v="20876.001079999998"/>
    <n v="638688.69999999995"/>
    <x v="18"/>
    <n v="42432"/>
    <s v="PCS"/>
    <n v="0.46700000000000003"/>
    <s v="USD"/>
    <n v="2381834.79"/>
    <n v="2023"/>
    <s v="Table, kitchen or other household articles of iron or steel"/>
    <s v="Steel Products"/>
    <s v="Misc"/>
    <n v="84.999826989619365"/>
    <n v="0.36639998429506271"/>
  </r>
  <r>
    <x v="0"/>
    <d v="2023-03-11T00:00:00"/>
    <x v="0"/>
    <x v="0"/>
    <s v="AM-06 - STAINLESS STEEL BOTTLE 750ML SG805 (QTY:7884 NUM/USD1.0100 PER NUM)"/>
    <n v="0"/>
    <n v="0"/>
    <n v="0"/>
    <n v="0"/>
    <n v="0"/>
    <n v="0"/>
    <n v="0"/>
    <n v="0"/>
    <n v="1182.5999999999999"/>
    <s v="KGS"/>
    <n v="581.5702943"/>
    <n v="687765.03"/>
    <n v="6.9649137039999998"/>
    <n v="8236.7069460000002"/>
    <n v="251997.1"/>
    <x v="174"/>
    <n v="7884"/>
    <s v="NUM"/>
    <n v="1.01"/>
    <s v="USD"/>
    <n v="939762.13"/>
    <n v="2023"/>
    <s v="Table, kitchen or other household articles of iron or steel"/>
    <s v="Steel Products"/>
    <s v="Misc"/>
    <n v="213.08734990698463"/>
    <n v="0.36639998983373723"/>
  </r>
  <r>
    <x v="0"/>
    <d v="2023-03-11T00:00:00"/>
    <x v="0"/>
    <x v="0"/>
    <s v="NP-21 STAINLESS STEEL SPORTS BOTTLE 650ML S115 (QTY: 46116 NUM/USD 1.0102 PER NUM)"/>
    <n v="0"/>
    <n v="0"/>
    <n v="0"/>
    <n v="0"/>
    <n v="0"/>
    <n v="0"/>
    <n v="0"/>
    <n v="0"/>
    <n v="8198.4"/>
    <s v="KGS"/>
    <n v="490.79712749999999"/>
    <n v="4023751.17"/>
    <n v="5.8778099099999999"/>
    <n v="48188.636769999997"/>
    <n v="1474302.4"/>
    <x v="121"/>
    <s v=""/>
    <s v="46116 NUM"/>
    <n v="1.0102"/>
    <s v="USD"/>
    <n v="5498053.5700000003"/>
    <n v="2023"/>
    <s v="Table, kitchen or other household articles of iron or steel"/>
    <s v="Steel Products"/>
    <s v="Misc"/>
    <n v="179.82806401249024"/>
    <n v="0.36639999287033448"/>
  </r>
  <r>
    <x v="0"/>
    <d v="2023-03-11T00:00:00"/>
    <x v="0"/>
    <x v="0"/>
    <s v="NP-20 STAINLESS STEEL SPORTS BOTTLE 750ML S-308-C6 (QTY:30672 NUM/USD 0.9880 PER NUM)"/>
    <n v="0"/>
    <n v="0"/>
    <n v="0"/>
    <n v="0"/>
    <n v="0"/>
    <n v="0"/>
    <n v="0"/>
    <n v="0"/>
    <n v="5452.8"/>
    <s v="KGS"/>
    <n v="480.01153169999998"/>
    <n v="2617406.88"/>
    <n v="5.7486410980000002"/>
    <n v="31346.190180000001"/>
    <n v="959017.9"/>
    <x v="119"/>
    <n v="30672"/>
    <s v="NUM"/>
    <n v="0.98799999999999999"/>
    <s v="USD"/>
    <n v="3576424.78"/>
    <n v="2023"/>
    <s v="Table, kitchen or other household articles of iron or steel"/>
    <s v="Steel Products"/>
    <s v="Misc"/>
    <n v="175.87622872652582"/>
    <n v="0.36640000732327871"/>
  </r>
  <r>
    <x v="0"/>
    <d v="2023-03-04T00:00:00"/>
    <x v="0"/>
    <x v="0"/>
    <s v="STEEL LUNCH BOX 2 LAYER (8504) (QTY:22080 PCS / USD 2.48 PERPCS)"/>
    <n v="0"/>
    <n v="0"/>
    <n v="0"/>
    <n v="0"/>
    <n v="0"/>
    <n v="0"/>
    <n v="0"/>
    <n v="0"/>
    <n v="10561.6"/>
    <s v="KGS"/>
    <n v="440.04801070000002"/>
    <n v="4647611.07"/>
    <n v="5.2700360570000004"/>
    <n v="55660.01281"/>
    <n v="1702884.7"/>
    <x v="46"/>
    <n v="22080"/>
    <s v="PCS"/>
    <n v="2.48"/>
    <s v="USD"/>
    <n v="6350495.7700000005"/>
    <n v="2023"/>
    <s v="Table, kitchen or other household articles of iron or steel"/>
    <s v="Steel Products"/>
    <s v="Misc"/>
    <n v="161.23359150128766"/>
    <n v="0.36640000085032931"/>
  </r>
  <r>
    <x v="0"/>
    <d v="2023-03-04T00:00:00"/>
    <x v="0"/>
    <x v="0"/>
    <s v="STEEL RECTANGLE CONTAINER BIG (6578) (QTY:38400 PCS/ USD 1.66 PER PCS)"/>
    <n v="0"/>
    <n v="0"/>
    <n v="0"/>
    <n v="0"/>
    <n v="0"/>
    <n v="0"/>
    <n v="0"/>
    <n v="0"/>
    <n v="11344"/>
    <s v="KGS"/>
    <n v="476.9272373"/>
    <n v="5410262.5800000001"/>
    <n v="5.711703441"/>
    <n v="64793.563829999999"/>
    <n v="1982320.2"/>
    <x v="43"/>
    <n v="38400"/>
    <s v="PCS"/>
    <n v="1.66"/>
    <s v="USD"/>
    <n v="7392582.7800000003"/>
    <n v="2023"/>
    <s v="Table, kitchen or other household articles of iron or steel"/>
    <s v="Steel Products"/>
    <s v="Misc"/>
    <n v="174.74613892806769"/>
    <n v="0.36639999827882658"/>
  </r>
  <r>
    <x v="0"/>
    <d v="2023-03-04T00:00:00"/>
    <x v="0"/>
    <x v="0"/>
    <s v="STEEL LUNCH BOX 3 LAYER (8505) (QTY:16800 PCS /USD 3.45 PERPCS)"/>
    <n v="0"/>
    <n v="0"/>
    <n v="0"/>
    <n v="0"/>
    <n v="0"/>
    <n v="0"/>
    <n v="0"/>
    <n v="0"/>
    <n v="10892"/>
    <s v="KGS"/>
    <n v="451.64768729999997"/>
    <n v="4919346.6100000003"/>
    <n v="5.4089543390000001"/>
    <n v="58914.33066"/>
    <n v="1802448.5"/>
    <x v="175"/>
    <n v="16800"/>
    <s v="PCS"/>
    <n v="3.45"/>
    <s v="USD"/>
    <n v="6721795.1100000003"/>
    <n v="2023"/>
    <s v="Table, kitchen or other household articles of iron or steel"/>
    <s v="Steel Products"/>
    <s v="Misc"/>
    <n v="165.48370363569592"/>
    <n v="0.36639998009816999"/>
  </r>
  <r>
    <x v="0"/>
    <d v="2023-03-04T00:00:00"/>
    <x v="0"/>
    <x v="0"/>
    <s v="STEEL ROUND CONTAINER (6856) (QTY:125760 PCS /US 0.60 PER PCS)"/>
    <n v="0"/>
    <n v="0"/>
    <n v="0"/>
    <n v="0"/>
    <n v="0"/>
    <n v="0"/>
    <n v="0"/>
    <n v="0"/>
    <n v="10480"/>
    <s v="KGS"/>
    <n v="611.09893030000001"/>
    <n v="6404316.79"/>
    <n v="7.3185500640000001"/>
    <n v="76698.404670000004"/>
    <n v="2346541.7000000002"/>
    <x v="39"/>
    <n v="125760"/>
    <s v="PCS"/>
    <s v=""/>
    <s v=""/>
    <n v="8750858.4900000002"/>
    <n v="2023"/>
    <s v="Table, kitchen or other household articles of iron or steel"/>
    <s v="Steel Products"/>
    <s v="Misc"/>
    <n v="223.90665076335878"/>
    <n v="0.36640000439453591"/>
  </r>
  <r>
    <x v="0"/>
    <d v="2023-03-01T00:00:00"/>
    <x v="0"/>
    <x v="0"/>
    <s v="RYX-02-020 MILD STEEL MULTI FUNCTION CLOTH STAND (QTY :2464NUM /CNY 103.0 PER NUM)"/>
    <n v="0"/>
    <n v="0"/>
    <n v="0"/>
    <n v="0"/>
    <n v="0"/>
    <n v="0"/>
    <n v="0"/>
    <n v="0"/>
    <n v="8008"/>
    <s v="KGS"/>
    <n v="407.12837539999998"/>
    <n v="3260284.03"/>
    <n v="4.8670457310000002"/>
    <n v="38975.302210000002"/>
    <n v="1194568.1000000001"/>
    <x v="38"/>
    <s v=""/>
    <e v="#VALUE!"/>
    <s v=""/>
    <s v="CNY"/>
    <n v="4454852.13"/>
    <n v="2023"/>
    <s v="Table, kitchen or other household articles of iron or steel"/>
    <s v="Steel Products"/>
    <s v="Cloth Stand"/>
    <n v="149.17184065934066"/>
    <n v="0.36640000963351654"/>
  </r>
  <r>
    <x v="0"/>
    <d v="2023-03-01T00:00:00"/>
    <x v="0"/>
    <x v="0"/>
    <s v="KL326D-9S STAINLESS STEEL GRATER WITH HANDLE (MILD STEEL) (QTY - 37560 NUM/USD 0.95 PER NUM)"/>
    <n v="0"/>
    <n v="0"/>
    <n v="0"/>
    <n v="0"/>
    <n v="0"/>
    <n v="0"/>
    <n v="0"/>
    <n v="0"/>
    <n v="8607.5"/>
    <s v="KGS"/>
    <n v="352.4233959"/>
    <n v="3033484.38"/>
    <n v="4.2130710799999997"/>
    <n v="36264.009319999997"/>
    <n v="1111468.7"/>
    <x v="176"/>
    <s v=""/>
    <e v="#VALUE!"/>
    <n v="0.95"/>
    <s v="USD"/>
    <n v="4144953.08"/>
    <n v="2023"/>
    <s v="Table, kitchen or other household articles of iron or steel"/>
    <s v="Steel Products"/>
    <s v="Misc"/>
    <n v="129.12793494045889"/>
    <n v="0.36640000763742187"/>
  </r>
  <r>
    <x v="0"/>
    <d v="2023-03-01T00:00:00"/>
    <x v="0"/>
    <x v="0"/>
    <s v="KL324H-9S STAINLESS STEEL GRATER WITH HANDLE (MILD STEEL) (QTY - 59040 PCS/USD 0.655 PER PCS)"/>
    <n v="0"/>
    <n v="0"/>
    <n v="0"/>
    <n v="0"/>
    <n v="0"/>
    <n v="0"/>
    <n v="0"/>
    <n v="0"/>
    <n v="9676"/>
    <s v="KGS"/>
    <n v="339.35308909999998"/>
    <n v="3283580.49"/>
    <n v="4.0568211490000001"/>
    <n v="39253.80143"/>
    <n v="1203103.8999999999"/>
    <x v="172"/>
    <s v=""/>
    <e v="#VALUE!"/>
    <n v="0.65500000000000003"/>
    <s v="USD"/>
    <n v="4486684.3900000006"/>
    <n v="2023"/>
    <s v="Table, kitchen or other household articles of iron or steel"/>
    <s v="Steel Products"/>
    <s v="Misc"/>
    <n v="124.33897271599834"/>
    <n v="0.36640000257767391"/>
  </r>
  <r>
    <x v="0"/>
    <d v="2023-02-10T00:00:00"/>
    <x v="0"/>
    <x v="1"/>
    <s v="SS410 SS SCRUBBER 3 PCS SET (QTY- 118680 SET/ USD 0.167 PERSET)"/>
    <n v="0"/>
    <n v="0"/>
    <n v="0"/>
    <n v="0"/>
    <n v="0"/>
    <n v="0"/>
    <n v="0"/>
    <n v="0"/>
    <n v="7615.3"/>
    <s v="KGS"/>
    <n v="225.4696558"/>
    <n v="1717019.07"/>
    <n v="2.7247088320000001"/>
    <n v="20749.475170000002"/>
    <n v="754801.6"/>
    <x v="170"/>
    <s v=""/>
    <e v="#VALUE!"/>
    <n v="0.16700000000000001"/>
    <s v="USD"/>
    <n v="2471820.67"/>
    <n v="2023"/>
    <s v="Steel Scrubbers"/>
    <s v="Cleaning Items"/>
    <s v="Scrubber"/>
    <n v="99.116462910193945"/>
    <n v="0.43960000980070651"/>
  </r>
  <r>
    <x v="0"/>
    <d v="2023-02-02T00:00:00"/>
    <x v="0"/>
    <x v="0"/>
    <s v="KWB-600F STAINLESS STEEL SPORTS BOTTLE (QTY.50400 PCS/USD 0.94 PER PCS)"/>
    <n v="0"/>
    <n v="0"/>
    <n v="0"/>
    <n v="0"/>
    <n v="0"/>
    <n v="0"/>
    <n v="0"/>
    <n v="0"/>
    <n v="7875"/>
    <s v="KGS"/>
    <n v="502.0332444"/>
    <n v="3953511.8"/>
    <n v="6.100039422"/>
    <n v="48037.810449999997"/>
    <n v="1448566.7"/>
    <x v="177"/>
    <n v="50400"/>
    <e v="#VALUE!"/>
    <n v="0.94"/>
    <s v="USD"/>
    <n v="5402078.5"/>
    <n v="2023"/>
    <s v="Table, kitchen or other household articles of iron or steel"/>
    <s v="Steel Products"/>
    <s v="Misc"/>
    <n v="183.94497777777778"/>
    <n v="0.36639999405085877"/>
  </r>
  <r>
    <x v="0"/>
    <d v="2023-01-31T00:00:00"/>
    <x v="0"/>
    <x v="0"/>
    <s v="KL324H-9S STAINLESS STEEL GRATER WITH HANDLE (QTY 59040 PCS/USD 0.655 PER PCS)"/>
    <n v="0"/>
    <n v="0"/>
    <n v="0"/>
    <n v="0"/>
    <n v="0"/>
    <n v="0"/>
    <n v="0"/>
    <n v="0"/>
    <n v="9676"/>
    <s v="KGS"/>
    <n v="334.40410500000002"/>
    <n v="3235694.12"/>
    <n v="4.0632333540000003"/>
    <n v="39315.845930000003"/>
    <n v="1185558.3"/>
    <x v="172"/>
    <n v="59040"/>
    <e v="#VALUE!"/>
    <n v="0.65500000000000003"/>
    <s v="USD"/>
    <n v="4421252.42"/>
    <n v="2023"/>
    <s v="Table, kitchen or other household articles of iron or steel"/>
    <s v="Steel Products"/>
    <s v="Misc"/>
    <n v="122.52566143034312"/>
    <n v="0.36639999209814061"/>
  </r>
  <r>
    <x v="0"/>
    <d v="2023-01-24T00:00:00"/>
    <x v="0"/>
    <x v="0"/>
    <s v="SB-01 STAINLESS STEEL SPORTS BOTTLE 750ML SG-702 (QTY: 36540NUM/USD 1.066 PER NUM)"/>
    <n v="0"/>
    <n v="0"/>
    <n v="0"/>
    <n v="0"/>
    <n v="0"/>
    <n v="0"/>
    <n v="0"/>
    <n v="0"/>
    <n v="5785.5"/>
    <s v="KGS"/>
    <n v="573.32752740000001"/>
    <n v="3316986.41"/>
    <n v="6.9663126059999998"/>
    <n v="40303.601580000002"/>
    <n v="1215343.8"/>
    <x v="112"/>
    <s v=""/>
    <s v="36540NUM"/>
    <n v="1.0660000000000001"/>
    <s v="USD"/>
    <n v="4532330.21"/>
    <n v="2023"/>
    <s v="Table, kitchen or other household articles of iron or steel"/>
    <s v="Steel Products"/>
    <s v="Misc"/>
    <n v="210.06720248898108"/>
    <n v="0.36639999378230798"/>
  </r>
  <r>
    <x v="0"/>
    <d v="2023-01-24T00:00:00"/>
    <x v="0"/>
    <x v="0"/>
    <s v="NP-20 STAINLESS STEEL SPORTS BOTTLE 750ML S-308-C6 (QTY:3780NUM USD 0.988 PER NUM)"/>
    <n v="0"/>
    <n v="0"/>
    <n v="0"/>
    <n v="0"/>
    <n v="0"/>
    <n v="0"/>
    <n v="0"/>
    <n v="0"/>
    <n v="672"/>
    <s v="KGS"/>
    <n v="473.25736610000001"/>
    <n v="318028.95"/>
    <n v="5.7503932689999999"/>
    <n v="3864.2642770000002"/>
    <n v="116525.8"/>
    <x v="119"/>
    <s v=""/>
    <e v="#VALUE!"/>
    <s v=""/>
    <s v="USD"/>
    <n v="434554.75"/>
    <n v="2023"/>
    <s v="Table, kitchen or other household articles of iron or steel"/>
    <s v="Steel Products"/>
    <s v="Misc"/>
    <n v="173.40148809523811"/>
    <n v="0.36639997710900218"/>
  </r>
  <r>
    <x v="0"/>
    <d v="2023-01-24T00:00:00"/>
    <x v="0"/>
    <x v="0"/>
    <s v="AM-06 STAINLESS STEEL BOTTLE 750ML SG805 (QTY:5616 NUM USD1.010 PER NUM)"/>
    <n v="0"/>
    <n v="0"/>
    <n v="0"/>
    <n v="0"/>
    <n v="0"/>
    <n v="0"/>
    <n v="0"/>
    <n v="0"/>
    <n v="842.4"/>
    <s v="KGS"/>
    <n v="573.38722700000005"/>
    <n v="483021.4"/>
    <n v="6.9670379950000001"/>
    <n v="5869.0328069999996"/>
    <n v="176979"/>
    <x v="114"/>
    <n v="5616"/>
    <e v="#VALUE!"/>
    <s v=""/>
    <s v="USD"/>
    <n v="660000.4"/>
    <n v="2023"/>
    <s v="Table, kitchen or other household articles of iron or steel"/>
    <s v="Steel Products"/>
    <s v="Misc"/>
    <n v="210.08903133903135"/>
    <n v="0.36639991520044451"/>
  </r>
  <r>
    <x v="0"/>
    <d v="2023-01-24T00:00:00"/>
    <x v="0"/>
    <x v="0"/>
    <s v="KWP-1000B SS OIL POT 900ML(QTY: 26508 PCS/USD 1.50 PER PCS)"/>
    <n v="0"/>
    <n v="0"/>
    <n v="0"/>
    <n v="0"/>
    <n v="0"/>
    <n v="0"/>
    <n v="0"/>
    <n v="0"/>
    <n v="6850"/>
    <s v="KGS"/>
    <n v="486.24198100000001"/>
    <n v="3330757.57"/>
    <n v="5.908165018"/>
    <n v="40470.930379999998"/>
    <n v="1220389.6000000001"/>
    <x v="178"/>
    <s v=""/>
    <s v="26508 PCS"/>
    <n v="1.5"/>
    <s v="USD"/>
    <n v="4551147.17"/>
    <n v="2023"/>
    <s v="Table, kitchen or other household articles of iron or steel"/>
    <s v="Other"/>
    <s v="Misc"/>
    <n v="178.15906569343068"/>
    <n v="0.36640000791171368"/>
  </r>
  <r>
    <x v="0"/>
    <d v="2023-01-20T00:00:00"/>
    <x v="0"/>
    <x v="0"/>
    <s v="6862 STEEL RECTANGLE CONTAINER LARGE (QTY:45576 PCS USD 1.50 PER PCS)"/>
    <n v="0"/>
    <n v="0"/>
    <n v="0"/>
    <n v="0"/>
    <n v="0"/>
    <n v="0"/>
    <n v="0"/>
    <n v="0"/>
    <n v="45576"/>
    <s v="NOS"/>
    <n v="125.61752300000001"/>
    <n v="5725144.2300000004"/>
    <n v="1.5263368530000001"/>
    <n v="69564.328429999994"/>
    <n v="2097692.7999999998"/>
    <x v="179"/>
    <n v="45576"/>
    <e v="#VALUE!"/>
    <s v=""/>
    <s v="USD"/>
    <n v="7822837.0300000003"/>
    <n v="2023"/>
    <s v="Table, kitchen or other household articles of iron or steel"/>
    <s v="Steel Products"/>
    <s v="Misc"/>
    <n v="46.026259434790234"/>
    <n v="0.36639999198762535"/>
  </r>
  <r>
    <x v="0"/>
    <d v="2023-01-20T00:00:00"/>
    <x v="0"/>
    <x v="0"/>
    <s v="6581 STEEL ROUND CONTAINER MEDIUM (QTY 88800 PCS USD 0.92 PER PCS)"/>
    <n v="0"/>
    <n v="0"/>
    <n v="0"/>
    <n v="0"/>
    <n v="0"/>
    <n v="0"/>
    <n v="0"/>
    <n v="0"/>
    <n v="88800"/>
    <s v="NOS"/>
    <n v="77.04541408"/>
    <n v="6841632.7699999996"/>
    <n v="0.93615326899999995"/>
    <n v="83130.410329999999"/>
    <n v="2506774.2999999998"/>
    <x v="180"/>
    <n v="88800"/>
    <e v="#VALUE!"/>
    <s v=""/>
    <s v="USD"/>
    <n v="9348407.0700000003"/>
    <n v="2023"/>
    <s v="Table, kitchen or other household articles of iron or steel"/>
    <s v="Steel Products"/>
    <s v="Misc"/>
    <n v="28.229440315315312"/>
    <n v="0.3664000077572126"/>
  </r>
  <r>
    <x v="0"/>
    <d v="2023-01-20T00:00:00"/>
    <x v="0"/>
    <x v="0"/>
    <s v="6901 STEEL RECTANGLE CONTAINER (QTY:55200 PCS USD 0.97 PERPCS)"/>
    <n v="0"/>
    <n v="0"/>
    <n v="0"/>
    <n v="0"/>
    <n v="0"/>
    <n v="0"/>
    <n v="0"/>
    <n v="0"/>
    <n v="55200"/>
    <s v="NOS"/>
    <n v="81.23266486"/>
    <n v="4484043.0999999996"/>
    <n v="0.98703116499999999"/>
    <n v="54484.120289999999"/>
    <n v="1642953.4"/>
    <x v="181"/>
    <n v="55200"/>
    <e v="#VALUE!"/>
    <s v=""/>
    <s v="USD"/>
    <n v="6126996.5"/>
    <n v="2023"/>
    <s v="Table, kitchen or other household articles of iron or steel"/>
    <s v="Steel Products"/>
    <s v="Misc"/>
    <n v="29.763648550724636"/>
    <n v="0.36640000181978627"/>
  </r>
  <r>
    <x v="0"/>
    <d v="2023-01-20T00:00:00"/>
    <x v="0"/>
    <x v="0"/>
    <s v="6857 STEEL ROUND CONTAINER (QTY:70560 PCS USD 0.76 PER PCS)"/>
    <n v="0"/>
    <n v="0"/>
    <n v="0"/>
    <n v="0"/>
    <n v="0"/>
    <n v="0"/>
    <n v="0"/>
    <n v="0"/>
    <n v="70560"/>
    <s v="NOS"/>
    <n v="63.646211729999997"/>
    <n v="4490876.7"/>
    <n v="0.77334400599999997"/>
    <n v="54567.153100000003"/>
    <n v="1645457.2"/>
    <x v="182"/>
    <n v="70560"/>
    <e v="#VALUE!"/>
    <s v=""/>
    <s v="USD"/>
    <n v="6136333.9000000004"/>
    <n v="2023"/>
    <s v="Table, kitchen or other household articles of iron or steel"/>
    <s v="Steel Products"/>
    <s v="Misc"/>
    <n v="23.319971655328796"/>
    <n v="0.3663999949052264"/>
  </r>
  <r>
    <x v="0"/>
    <d v="2023-01-20T00:00:00"/>
    <x v="0"/>
    <x v="0"/>
    <s v="6527 STEEL LUNCH BOX (QTY:25680 PCS USD 1.90 PER PCS)"/>
    <n v="0"/>
    <n v="0"/>
    <n v="0"/>
    <n v="0"/>
    <n v="0"/>
    <n v="0"/>
    <n v="0"/>
    <n v="0"/>
    <n v="25680"/>
    <s v="NOS"/>
    <n v="159.1155292"/>
    <n v="4086086.79"/>
    <n v="1.9333600150000001"/>
    <n v="49648.68518"/>
    <n v="1497142.2"/>
    <x v="183"/>
    <n v="25680"/>
    <e v="#VALUE!"/>
    <s v=""/>
    <s v="USD"/>
    <n v="5583228.9900000002"/>
    <n v="2023"/>
    <s v="Table, kitchen or other household articles of iron or steel"/>
    <s v="Steel Products"/>
    <s v="Misc"/>
    <n v="58.299929906542054"/>
    <n v="0.36640000003524154"/>
  </r>
  <r>
    <x v="0"/>
    <d v="2023-01-20T00:00:00"/>
    <x v="0"/>
    <x v="0"/>
    <s v="8505 STEEL LUNCH BOX 3 LAYER (QTY:16800 PCS USD 3.45 PERPCS)"/>
    <n v="0"/>
    <n v="0"/>
    <n v="0"/>
    <n v="0"/>
    <n v="0"/>
    <n v="0"/>
    <n v="0"/>
    <n v="0"/>
    <n v="16800"/>
    <s v="NOS"/>
    <n v="288.92030299999999"/>
    <n v="4853861.09"/>
    <n v="3.5105747630000002"/>
    <n v="58977.656009999999"/>
    <n v="1778454.7"/>
    <x v="184"/>
    <n v="16800"/>
    <e v="#VALUE!"/>
    <s v=""/>
    <s v="USD"/>
    <n v="6632315.79"/>
    <n v="2023"/>
    <s v="Table, kitchen or other household articles of iron or steel"/>
    <s v="Steel Products"/>
    <s v="Misc"/>
    <n v="105.8603988095238"/>
    <n v="0.36639999930447126"/>
  </r>
  <r>
    <x v="0"/>
    <d v="2023-01-18T00:00:00"/>
    <x v="0"/>
    <x v="0"/>
    <s v="NP-55 STEEL TEA STRAINER (QTY:151200 PCS/USD 0.2973 PER PCS)"/>
    <n v="0"/>
    <n v="0"/>
    <n v="0"/>
    <n v="0"/>
    <n v="0"/>
    <n v="0"/>
    <n v="0"/>
    <n v="0"/>
    <n v="6930"/>
    <s v="KGS"/>
    <n v="567.97303460000001"/>
    <n v="3936053.13"/>
    <n v="6.7858188129999997"/>
    <n v="47025.724370000004"/>
    <n v="1442169.9"/>
    <x v="13"/>
    <n v="151200"/>
    <s v="PCS"/>
    <n v="0.29730000000000001"/>
    <s v="USD"/>
    <n v="5378223.0299999993"/>
    <n v="2023"/>
    <s v="Table, kitchen or other household articles of iron or steel"/>
    <s v="Steel Products"/>
    <s v="Misc"/>
    <n v="208.10532467532465"/>
    <n v="0.3664000084267155"/>
  </r>
  <r>
    <x v="0"/>
    <d v="2023-01-18T00:00:00"/>
    <x v="0"/>
    <x v="0"/>
    <s v="SB-12 STEEL TEA STRAINER BIG (QTY:2256 PCS/USD 1.0930 PER PCS)"/>
    <n v="0"/>
    <n v="0"/>
    <n v="0"/>
    <n v="0"/>
    <n v="0"/>
    <n v="0"/>
    <n v="0"/>
    <n v="0"/>
    <n v="535.79999999999995"/>
    <s v="KGS"/>
    <n v="402.96857039999998"/>
    <n v="215910.56"/>
    <n v="4.8144393110000001"/>
    <n v="2579.576583"/>
    <n v="79109.600000000006"/>
    <x v="3"/>
    <n v="2256"/>
    <s v="PCS"/>
    <n v="1.093"/>
    <s v="USD"/>
    <n v="295020.16000000003"/>
    <n v="2023"/>
    <s v="Table, kitchen or other household articles of iron or steel"/>
    <s v="Steel Products"/>
    <s v="Misc"/>
    <n v="147.64762971257935"/>
    <n v="0.36639986483291975"/>
  </r>
  <r>
    <x v="0"/>
    <d v="2023-01-09T00:00:00"/>
    <x v="0"/>
    <x v="0"/>
    <s v="SB-12 STEEL TEA STRAINER BIG (QTY:48144 PCS USD 1.097 PER PCS)"/>
    <n v="0"/>
    <n v="0"/>
    <n v="0"/>
    <n v="0"/>
    <n v="0"/>
    <n v="0"/>
    <n v="0"/>
    <n v="0"/>
    <n v="11434.2"/>
    <s v="KGS"/>
    <n v="417.01525509999999"/>
    <n v="4768235.83"/>
    <n v="4.9822611119999998"/>
    <n v="56968.170010000002"/>
    <n v="1747081.6"/>
    <x v="3"/>
    <n v="48144"/>
    <e v="#VALUE!"/>
    <s v=""/>
    <s v="USD"/>
    <n v="6515317.4299999997"/>
    <n v="2023"/>
    <s v="Table, kitchen or other household articles of iron or steel"/>
    <s v="Steel Products"/>
    <s v="Misc"/>
    <n v="152.79438876353396"/>
    <n v="0.36639999829874187"/>
  </r>
  <r>
    <x v="0"/>
    <d v="2023-01-09T00:00:00"/>
    <x v="0"/>
    <x v="0"/>
    <s v="KWB-600F STAINLESS STEEL SPORTS BOTTLE (QTY.50400 PCS/USD 0.96 PER PCS)"/>
    <n v="0"/>
    <n v="0"/>
    <n v="0"/>
    <n v="0"/>
    <n v="0"/>
    <n v="0"/>
    <n v="0"/>
    <n v="0"/>
    <n v="7875"/>
    <s v="KGS"/>
    <n v="522.35045079999998"/>
    <n v="4113509.8"/>
    <n v="6.2407461270000004"/>
    <n v="49145.875749999999"/>
    <n v="1507190"/>
    <x v="177"/>
    <n v="50400"/>
    <e v="#VALUE!"/>
    <n v="0.96"/>
    <s v="USD"/>
    <n v="5620699.7999999998"/>
    <n v="2023"/>
    <s v="Table, kitchen or other household articles of iron or steel"/>
    <s v="Steel Products"/>
    <s v="Misc"/>
    <n v="191.38920634920635"/>
    <n v="0.36640000225598102"/>
  </r>
  <r>
    <x v="0"/>
    <d v="2023-01-07T00:00:00"/>
    <x v="0"/>
    <x v="0"/>
    <s v="DS-25 STAINLESS STEEL GRATER WITH HANDLE-(QTY:75000 PCS USD0.213PER PCS)"/>
    <n v="0"/>
    <n v="0"/>
    <n v="0"/>
    <n v="0"/>
    <n v="0"/>
    <n v="0"/>
    <n v="0"/>
    <n v="0"/>
    <n v="2500"/>
    <s v="KGS"/>
    <n v="559.02210000000002"/>
    <n v="1397555.25"/>
    <n v="6.6788781359999998"/>
    <n v="16697.195339999998"/>
    <n v="512064.2"/>
    <x v="88"/>
    <n v="75000"/>
    <e v="#VALUE!"/>
    <s v=""/>
    <s v="USD"/>
    <n v="1909619.45"/>
    <n v="2023"/>
    <s v="Table, kitchen or other household articles of iron or steel"/>
    <s v="Steel Products"/>
    <s v="Misc"/>
    <n v="204.82568000000001"/>
    <n v="0.36639996880266451"/>
  </r>
  <r>
    <x v="0"/>
    <d v="2022-12-31T00:00:00"/>
    <x v="0"/>
    <x v="1"/>
    <s v="SS410-A SS SCRUBBER 3 PCS SET (QTY- 112320 SET/ USD 0.170 PER SET)"/>
    <n v="0"/>
    <n v="0"/>
    <n v="0"/>
    <n v="0"/>
    <n v="0"/>
    <n v="0"/>
    <n v="0"/>
    <n v="0"/>
    <n v="7207.2"/>
    <s v="KGS"/>
    <n v="231.5006521"/>
    <n v="1668471.5"/>
    <n v="2.770803736"/>
    <n v="19969.736680000002"/>
    <n v="733460"/>
    <x v="185"/>
    <s v=""/>
    <e v="#VALUE!"/>
    <n v="0.17"/>
    <s v="USD"/>
    <n v="2401931.5"/>
    <n v="2022"/>
    <s v="Steel Scrubbers"/>
    <s v="Cleaning Items"/>
    <s v="Scrubber"/>
    <n v="101.76767676767678"/>
    <n v="0.43959995720634126"/>
  </r>
  <r>
    <x v="0"/>
    <d v="2022-12-31T00:00:00"/>
    <x v="0"/>
    <x v="0"/>
    <s v="SB-01 STAINLESS STEEL SPORTS BOTTLE 750ML SG-702 (QTY: 12996NUM USD 1.066 PER NUM)"/>
    <n v="0"/>
    <n v="0"/>
    <n v="0"/>
    <n v="0"/>
    <n v="0"/>
    <n v="0"/>
    <n v="0"/>
    <n v="0"/>
    <n v="2057.6999999999998"/>
    <s v="KGS"/>
    <n v="583.61319430000003"/>
    <n v="1200900.8700000001"/>
    <n v="6.9851968199999996"/>
    <n v="14373.4395"/>
    <n v="440010.1"/>
    <x v="112"/>
    <s v=""/>
    <e v="#VALUE!"/>
    <s v=""/>
    <s v="USD"/>
    <n v="1640910.9700000002"/>
    <n v="2022"/>
    <s v="Table, kitchen or other household articles of iron or steel"/>
    <s v="Steel Products"/>
    <s v="Misc"/>
    <n v="213.83588472566458"/>
    <n v="0.36640001768006042"/>
  </r>
  <r>
    <x v="0"/>
    <d v="2022-12-31T00:00:00"/>
    <x v="0"/>
    <x v="0"/>
    <s v="NP-20 STAINLESS STEEL SPORTS BOTTLE 750ML S-308-C6 (QTY: 29952 NUM USD 0.988 PER NUM)"/>
    <n v="0"/>
    <n v="0"/>
    <n v="0"/>
    <n v="0"/>
    <n v="0"/>
    <n v="0"/>
    <n v="0"/>
    <n v="0"/>
    <n v="5075.2"/>
    <s v="KGS"/>
    <n v="505.44014229999999"/>
    <n v="2565209.81"/>
    <n v="6.0495528700000003"/>
    <n v="30702.690719999999"/>
    <n v="939892.9"/>
    <x v="119"/>
    <s v=""/>
    <e v="#VALUE!"/>
    <s v=""/>
    <s v="USD"/>
    <n v="3505102.71"/>
    <n v="2022"/>
    <s v="Table, kitchen or other household articles of iron or steel"/>
    <s v="Steel Products"/>
    <s v="Misc"/>
    <n v="185.19327317150064"/>
    <n v="0.36640000998592781"/>
  </r>
  <r>
    <x v="0"/>
    <d v="2022-12-31T00:00:00"/>
    <x v="0"/>
    <x v="0"/>
    <s v="KWB-600F STAINLESS STEEL SPORTS BOTTLE (QTY.50400 PCS/USD 0.96 PER PCS)"/>
    <n v="0"/>
    <n v="0"/>
    <n v="0"/>
    <n v="0"/>
    <n v="0"/>
    <n v="0"/>
    <n v="0"/>
    <n v="0"/>
    <n v="7875"/>
    <s v="KGS"/>
    <n v="521.4145651"/>
    <n v="4106139.7"/>
    <n v="6.2407488339999997"/>
    <n v="49145.897069999999"/>
    <n v="1504489.6"/>
    <x v="177"/>
    <n v="50400"/>
    <e v="#VALUE!"/>
    <n v="0.96"/>
    <s v="USD"/>
    <n v="5610629.3000000007"/>
    <n v="2022"/>
    <s v="Table, kitchen or other household articles of iron or steel"/>
    <s v="Steel Products"/>
    <s v="Misc"/>
    <n v="191.04629841269843"/>
    <n v="0.36640000339004541"/>
  </r>
  <r>
    <x v="0"/>
    <d v="2022-12-31T00:00:00"/>
    <x v="0"/>
    <x v="1"/>
    <s v="SS410-B SS SCRUBBER 3 PCS SET (QTY- 3480 SET/ USD 0.185 PERSET)"/>
    <n v="0"/>
    <n v="0"/>
    <n v="0"/>
    <n v="0"/>
    <n v="0"/>
    <n v="0"/>
    <n v="0"/>
    <n v="0"/>
    <n v="223.3"/>
    <s v="KGS"/>
    <n v="251.92713839999999"/>
    <n v="56255.33"/>
    <n v="3.0152859169999999"/>
    <n v="673.31334530000004"/>
    <n v="24729.9"/>
    <x v="186"/>
    <s v=""/>
    <e v="#VALUE!"/>
    <n v="0.185"/>
    <s v="USD"/>
    <n v="80985.23000000001"/>
    <n v="2022"/>
    <s v="Steel Scrubbers"/>
    <s v="Cleaning Items"/>
    <s v="Scrubber"/>
    <n v="110.7474249888043"/>
    <n v="0.43960101202854912"/>
  </r>
  <r>
    <x v="0"/>
    <d v="2022-12-27T00:00:00"/>
    <x v="0"/>
    <x v="0"/>
    <s v="SB-01 - STAINLESS STEEL SPORTS BOTTLE 750ML SG-702 (QTY:2700PCS/USD 1.066 PER PCS)"/>
    <n v="0"/>
    <n v="0"/>
    <n v="0"/>
    <n v="0"/>
    <n v="0"/>
    <n v="0"/>
    <n v="0"/>
    <n v="0"/>
    <n v="427.5"/>
    <s v="KGS"/>
    <n v="583.34264329999996"/>
    <n v="249378.98"/>
    <n v="6.981958627"/>
    <n v="2984.7873129999998"/>
    <n v="91372.5"/>
    <x v="187"/>
    <s v=""/>
    <e v="#VALUE!"/>
    <n v="1.0660000000000001"/>
    <s v="USD"/>
    <n v="340751.48"/>
    <n v="2022"/>
    <s v="Table, kitchen or other household articles of iron or steel"/>
    <s v="Steel Products"/>
    <s v="Misc"/>
    <n v="213.73684210526315"/>
    <n v="0.36640016732765529"/>
  </r>
  <r>
    <x v="0"/>
    <d v="2022-12-27T00:00:00"/>
    <x v="0"/>
    <x v="0"/>
    <s v="SL-01 STAINLESS STEEL COLA BOTTLE 750ML SK750 (QTY 19008 PCS / USD 1.140 PER PCS)"/>
    <n v="0"/>
    <n v="0"/>
    <n v="0"/>
    <n v="0"/>
    <n v="0"/>
    <n v="0"/>
    <n v="0"/>
    <n v="0"/>
    <n v="3801.6"/>
    <s v="KGS"/>
    <n v="493.87119630000001"/>
    <n v="1877500.74"/>
    <n v="5.9110855339999997"/>
    <n v="22471.582760000001"/>
    <n v="687916.2"/>
    <x v="111"/>
    <n v="19008"/>
    <e v="#VALUE!"/>
    <n v="1.1399999999999999"/>
    <s v="USD"/>
    <n v="2565416.94"/>
    <n v="2022"/>
    <s v="Table, kitchen or other household articles of iron or steel"/>
    <s v="Steel Products"/>
    <s v="Misc"/>
    <n v="180.95438762626262"/>
    <n v="0.36639996211133313"/>
  </r>
  <r>
    <x v="0"/>
    <d v="2022-12-27T00:00:00"/>
    <x v="0"/>
    <x v="0"/>
    <s v="NP-21 - STAINLESS STEEL SPORTS BOTTLE 650ML S115(QTY:19944 PCS/USD 1.010 PER PCS)"/>
    <n v="0"/>
    <n v="0"/>
    <n v="0"/>
    <n v="0"/>
    <n v="0"/>
    <n v="0"/>
    <n v="0"/>
    <n v="0"/>
    <n v="3545.6"/>
    <s v="KGS"/>
    <n v="492.24662119999999"/>
    <n v="1745309.62"/>
    <n v="5.8916411870000003"/>
    <n v="20889.402989999999"/>
    <n v="639481.4"/>
    <x v="188"/>
    <n v="19944"/>
    <s v="PCS"/>
    <n v="1.01"/>
    <s v="USD"/>
    <n v="2384791.02"/>
    <n v="2022"/>
    <s v="Table, kitchen or other household articles of iron or steel"/>
    <s v="Steel Products"/>
    <s v="Misc"/>
    <n v="180.35914936823104"/>
    <n v="0.36639997434953692"/>
  </r>
  <r>
    <x v="0"/>
    <d v="2022-12-22T00:00:00"/>
    <x v="0"/>
    <x v="0"/>
    <s v="6561 STEEL LUNCH BOX (QTY:21600 PCS USD2.50 PER PCS)"/>
    <n v="0"/>
    <n v="0"/>
    <n v="0"/>
    <n v="0"/>
    <n v="0"/>
    <n v="0"/>
    <n v="0"/>
    <n v="0"/>
    <n v="8232"/>
    <s v="KGS"/>
    <n v="562.4123141"/>
    <n v="4629778.17"/>
    <n v="6.73144601"/>
    <n v="55413.263550000003"/>
    <n v="1696350.7"/>
    <x v="189"/>
    <n v="21600"/>
    <e v="#VALUE!"/>
    <s v=""/>
    <s v="USD"/>
    <n v="6326128.8700000001"/>
    <n v="2022"/>
    <s v="Table, kitchen or other household articles of iron or steel"/>
    <s v="Steel Products"/>
    <s v="Misc"/>
    <n v="206.06786929057336"/>
    <n v="0.3663999953587409"/>
  </r>
  <r>
    <x v="1"/>
    <d v="2022-12-21T00:00:00"/>
    <x v="0"/>
    <x v="0"/>
    <s v="STEEL LUNCH BOX 2 LAYER (ITEM NO-8504)"/>
    <n v="0"/>
    <n v="0"/>
    <n v="0"/>
    <n v="0"/>
    <n v="0"/>
    <n v="0"/>
    <n v="0"/>
    <n v="0"/>
    <n v="22080"/>
    <s v="PCS"/>
    <n v="214.16401680000001"/>
    <n v="4728741.49"/>
    <n v="2.5633036119999999"/>
    <n v="56597.743750000001"/>
    <n v="1732610.9"/>
    <x v="46"/>
    <s v=""/>
    <e v="#VALUE!"/>
    <s v=""/>
    <s v=""/>
    <n v="6461352.3900000006"/>
    <n v="2022"/>
    <s v="Table, kitchen or other household articles of iron or steel"/>
    <s v="Steel Products"/>
    <s v="Misc"/>
    <n v="78.469696557971005"/>
    <n v="0.36640000382004384"/>
  </r>
  <r>
    <x v="1"/>
    <d v="2022-12-21T00:00:00"/>
    <x v="0"/>
    <x v="0"/>
    <s v="STEEL LUNCH BOX 3 LAYER ( ITEM N0-8505)"/>
    <n v="0"/>
    <n v="0"/>
    <n v="0"/>
    <n v="0"/>
    <n v="0"/>
    <n v="0"/>
    <n v="0"/>
    <n v="0"/>
    <n v="16800"/>
    <s v="PCS"/>
    <n v="297.92978149999999"/>
    <n v="5005220.33"/>
    <n v="3.5658860749999999"/>
    <n v="59906.886059999997"/>
    <n v="1833912.8"/>
    <x v="175"/>
    <s v=""/>
    <e v="#VALUE!"/>
    <s v=""/>
    <s v=""/>
    <n v="6839133.1299999999"/>
    <n v="2022"/>
    <s v="Table, kitchen or other household articles of iron or steel"/>
    <s v="Steel Products"/>
    <s v="Misc"/>
    <n v="109.16147619047619"/>
    <n v="0.36640001420277135"/>
  </r>
  <r>
    <x v="0"/>
    <d v="2022-12-20T00:00:00"/>
    <x v="0"/>
    <x v="0"/>
    <s v="AM-06 - STAINLESS STEEL BOTTLE 750ML SG805 (QTY:34056 PCS/USD 1.010 PER PCS)"/>
    <n v="0"/>
    <n v="0"/>
    <n v="0"/>
    <n v="0"/>
    <n v="0"/>
    <n v="0"/>
    <n v="0"/>
    <n v="0"/>
    <n v="5108.3999999999996"/>
    <s v="KGS"/>
    <n v="583.02243169999997"/>
    <n v="2978311.79"/>
    <n v="6.9781260520000004"/>
    <n v="35647.059130000001"/>
    <n v="1091253.5"/>
    <x v="174"/>
    <n v="34056"/>
    <s v="PCS"/>
    <n v="1.01"/>
    <s v="USD"/>
    <n v="4069565.29"/>
    <n v="2022"/>
    <s v="Table, kitchen or other household articles of iron or steel"/>
    <s v="Steel Products"/>
    <s v="Misc"/>
    <n v="213.61943074152379"/>
    <n v="0.36640002019399048"/>
  </r>
  <r>
    <x v="0"/>
    <d v="2022-12-20T00:00:00"/>
    <x v="0"/>
    <x v="0"/>
    <s v="SB-01 - STAINLESS STEEL SPORTS BOTTLE 750ML SG-702 (QTY:13680 PCS/USD 1.066 PER PCS)"/>
    <n v="0"/>
    <n v="0"/>
    <n v="0"/>
    <n v="0"/>
    <n v="0"/>
    <n v="0"/>
    <n v="0"/>
    <n v="0"/>
    <n v="2166"/>
    <s v="KGS"/>
    <n v="582.96173590000001"/>
    <n v="1262695.1200000001"/>
    <n v="6.9773995920000003"/>
    <n v="15113.04752"/>
    <n v="462651.5"/>
    <x v="187"/>
    <n v="13680"/>
    <s v="PCS"/>
    <n v="1.0660000000000001"/>
    <s v="USD"/>
    <n v="1725346.62"/>
    <n v="2022"/>
    <s v="Table, kitchen or other household articles of iron or steel"/>
    <s v="Steel Products"/>
    <s v="Misc"/>
    <n v="213.59718374884579"/>
    <n v="0.36640000636099707"/>
  </r>
  <r>
    <x v="0"/>
    <d v="2022-12-20T00:00:00"/>
    <x v="0"/>
    <x v="0"/>
    <s v="SL-01 STAINLESS STEEL COLA BOTTLE 750ML SK750 (QTY 38736 PCS / USD 1.140 PER PCS)"/>
    <n v="0"/>
    <n v="0"/>
    <n v="0"/>
    <n v="0"/>
    <n v="0"/>
    <n v="0"/>
    <n v="0"/>
    <n v="0"/>
    <n v="7747.2"/>
    <s v="KGS"/>
    <n v="493.54871700000001"/>
    <n v="3823620.62"/>
    <n v="5.9072258160000004"/>
    <n v="45764.459840000003"/>
    <n v="1400974.6"/>
    <x v="111"/>
    <n v="38736"/>
    <e v="#VALUE!"/>
    <n v="1.1399999999999999"/>
    <s v="USD"/>
    <n v="5224595.2200000007"/>
    <n v="2022"/>
    <s v="Table, kitchen or other household articles of iron or steel"/>
    <s v="Steel Products"/>
    <s v="Misc"/>
    <n v="180.8362505163156"/>
    <n v="0.36640000126372374"/>
  </r>
  <r>
    <x v="0"/>
    <d v="2022-12-19T00:00:00"/>
    <x v="0"/>
    <x v="0"/>
    <s v="NP-19 STEEL SALT BOTTLE (QTY:50400 PCS/USD 0.461 PER PCS)"/>
    <n v="0"/>
    <n v="0"/>
    <n v="0"/>
    <n v="0"/>
    <n v="0"/>
    <n v="0"/>
    <n v="0"/>
    <n v="0"/>
    <n v="7875"/>
    <s v="KGS"/>
    <n v="260.89232509999999"/>
    <n v="2054527.06"/>
    <n v="3.1225891689999998"/>
    <n v="24590.389709999999"/>
    <n v="752778.7"/>
    <x v="78"/>
    <n v="50400"/>
    <s v="PCS"/>
    <n v="0.46100000000000002"/>
    <s v="USD"/>
    <n v="2807305.76"/>
    <n v="2022"/>
    <s v="Table, kitchen or other household articles of iron or steel"/>
    <s v="Steel Products"/>
    <s v="Misc"/>
    <n v="95.590946031746029"/>
    <n v="0.36639999280418334"/>
  </r>
  <r>
    <x v="0"/>
    <d v="2022-12-19T00:00:00"/>
    <x v="0"/>
    <x v="0"/>
    <s v="SB-01 - STAINLESS STEEL SPORTS BOTTLE 750ML SG-702 (QTY:24120 PCS/USD 1.066 PER PCS)"/>
    <n v="0"/>
    <n v="0"/>
    <n v="0"/>
    <n v="0"/>
    <n v="0"/>
    <n v="0"/>
    <n v="0"/>
    <n v="0"/>
    <n v="3819"/>
    <s v="KGS"/>
    <n v="583.88999739999997"/>
    <n v="2229875.9"/>
    <n v="6.9885098430000001"/>
    <n v="26689.11909"/>
    <n v="817026.5"/>
    <x v="187"/>
    <n v="24120"/>
    <s v="PCS"/>
    <n v="1.0660000000000001"/>
    <s v="USD"/>
    <n v="3046902.4"/>
    <n v="2022"/>
    <s v="Table, kitchen or other household articles of iron or steel"/>
    <s v="Steel Products"/>
    <s v="Misc"/>
    <n v="213.93728724797069"/>
    <n v="0.36639998665396584"/>
  </r>
  <r>
    <x v="0"/>
    <d v="2022-12-19T00:00:00"/>
    <x v="0"/>
    <x v="0"/>
    <s v="SL-01 STAINLESS STEEL COLA BOTTLE 750ML SK750 (QTY 19440 PCS / USD 1.140 PER PCS)"/>
    <n v="0"/>
    <n v="0"/>
    <n v="0"/>
    <n v="0"/>
    <n v="0"/>
    <n v="0"/>
    <n v="0"/>
    <n v="0"/>
    <n v="3888"/>
    <s v="KGS"/>
    <n v="494.33460650000001"/>
    <n v="1921972.95"/>
    <n v="5.916632034"/>
    <n v="23003.86535"/>
    <n v="704210.9"/>
    <x v="111"/>
    <n v="19440"/>
    <e v="#VALUE!"/>
    <n v="1.1399999999999999"/>
    <s v="USD"/>
    <n v="2626183.85"/>
    <n v="2022"/>
    <s v="Table, kitchen or other household articles of iron or steel"/>
    <s v="Steel Products"/>
    <s v="Misc"/>
    <n v="181.12420267489713"/>
    <n v="0.36640000578572141"/>
  </r>
  <r>
    <x v="0"/>
    <d v="2022-12-15T00:00:00"/>
    <x v="0"/>
    <x v="0"/>
    <s v="NP-20 STAINLESS STEEL SPORTS BOTTLE 750 ML S-308-C6 (QTY:16488 PCS USD 0.988 PER PCS)"/>
    <n v="0"/>
    <n v="0"/>
    <n v="0"/>
    <n v="0"/>
    <n v="0"/>
    <n v="0"/>
    <n v="0"/>
    <n v="0"/>
    <n v="2931.2"/>
    <s v="KGS"/>
    <n v="472.86017670000001"/>
    <n v="1386047.75"/>
    <n v="5.7665875209999999"/>
    <n v="16903.021339999999"/>
    <n v="507848"/>
    <x v="159"/>
    <n v="16488"/>
    <e v="#VALUE!"/>
    <s v=""/>
    <s v="USD"/>
    <n v="1893895.75"/>
    <n v="2022"/>
    <s v="Table, kitchen or other household articles of iron or steel"/>
    <s v="Steel Products"/>
    <s v="Misc"/>
    <n v="173.25600436681225"/>
    <n v="0.36640007532208035"/>
  </r>
  <r>
    <x v="0"/>
    <d v="2022-12-15T00:00:00"/>
    <x v="0"/>
    <x v="0"/>
    <s v="AM-06 - STAINLESS STEEL BOTTLE 750ML SG805 (QTY:288 PCS/USD1.010 PER PCS)"/>
    <n v="0"/>
    <n v="0"/>
    <n v="0"/>
    <n v="0"/>
    <n v="0"/>
    <n v="0"/>
    <n v="0"/>
    <n v="0"/>
    <n v="43.2"/>
    <s v="KGS"/>
    <n v="572.90601849999996"/>
    <n v="24749.54"/>
    <n v="6.9866587620000002"/>
    <n v="301.82365850000002"/>
    <n v="9068.2000000000007"/>
    <x v="174"/>
    <n v="288"/>
    <s v="PCS"/>
    <n v="1.01"/>
    <s v="USD"/>
    <n v="33817.740000000005"/>
    <n v="2022"/>
    <s v="Table, kitchen or other household articles of iron or steel"/>
    <s v="Steel Products"/>
    <s v="Misc"/>
    <n v="209.91203703703704"/>
    <n v="0.36639872902688292"/>
  </r>
  <r>
    <x v="0"/>
    <d v="2022-12-15T00:00:00"/>
    <x v="0"/>
    <x v="0"/>
    <s v="SB-01 - STAINLESS STEEL SPORTS BOTTLE 750ML SG-702 (QTY:5616PCS/USD 1.066 PER PCS)"/>
    <n v="0"/>
    <n v="0"/>
    <n v="0"/>
    <n v="0"/>
    <n v="0"/>
    <n v="0"/>
    <n v="0"/>
    <n v="0"/>
    <n v="889.2"/>
    <s v="KGS"/>
    <n v="572.84678359999998"/>
    <n v="509375.36"/>
    <n v="6.9859363859999997"/>
    <n v="6211.8946340000002"/>
    <n v="186635.2"/>
    <x v="187"/>
    <s v=""/>
    <e v="#VALUE!"/>
    <n v="1.0660000000000001"/>
    <s v="USD"/>
    <n v="696010.56"/>
    <n v="2022"/>
    <s v="Table, kitchen or other household articles of iron or steel"/>
    <s v="Steel Products"/>
    <s v="Misc"/>
    <n v="209.89113810166441"/>
    <n v="0.36640013368530433"/>
  </r>
  <r>
    <x v="0"/>
    <d v="2022-12-15T00:00:00"/>
    <x v="0"/>
    <x v="0"/>
    <s v="NP-21 STAINLESS STEEL SPORTS BOTTLE 650ML S115 (QTY : 20412PCS/USD 1.010 PER PCS)"/>
    <n v="0"/>
    <n v="0"/>
    <n v="0"/>
    <n v="0"/>
    <n v="0"/>
    <n v="0"/>
    <n v="0"/>
    <n v="0"/>
    <n v="3628.8"/>
    <s v="KGS"/>
    <n v="483.3895392"/>
    <n v="1754123.96"/>
    <n v="5.8949943810000001"/>
    <n v="21391.75561"/>
    <n v="642711.1"/>
    <x v="121"/>
    <s v=""/>
    <e v="#VALUE!"/>
    <n v="1.01"/>
    <s v="USD"/>
    <n v="2396835.06"/>
    <n v="2022"/>
    <s v="Table, kitchen or other household articles of iron or steel"/>
    <s v="Steel Products"/>
    <s v="Misc"/>
    <n v="177.11394951499116"/>
    <n v="0.36640004620882094"/>
  </r>
  <r>
    <x v="0"/>
    <d v="2022-12-09T00:00:00"/>
    <x v="0"/>
    <x v="1"/>
    <s v="SS410 SS SCRUBBER 3 PCS SET (QTY- 119280 SET/ USD 0.185 PERSET)"/>
    <n v="0"/>
    <n v="0"/>
    <n v="0"/>
    <n v="0"/>
    <n v="0"/>
    <n v="0"/>
    <n v="0"/>
    <n v="0"/>
    <n v="7653.8"/>
    <s v="KGS"/>
    <n v="247.18841359999999"/>
    <n v="1891930.68"/>
    <n v="3.0144928489999998"/>
    <n v="23072.325369999999"/>
    <n v="831692.7"/>
    <x v="170"/>
    <s v=""/>
    <e v="#VALUE!"/>
    <n v="0.185"/>
    <s v="USD"/>
    <n v="2723623.38"/>
    <n v="2022"/>
    <s v="Steel Scrubbers"/>
    <s v="Cleaning Items"/>
    <s v="Scrubber"/>
    <n v="108.66402309963678"/>
    <n v="0.43959998576692039"/>
  </r>
  <r>
    <x v="0"/>
    <d v="2022-12-09T00:00:00"/>
    <x v="0"/>
    <x v="1"/>
    <s v="OKS-4156 -STEEL SCRUBBER 6PCS SET (QTY 99600 SET / USD 0.26SET)"/>
    <n v="0"/>
    <n v="0"/>
    <n v="0"/>
    <n v="0"/>
    <n v="0"/>
    <n v="0"/>
    <n v="0"/>
    <n v="0"/>
    <n v="8677.15"/>
    <s v="KGS"/>
    <n v="252.8131898"/>
    <n v="2193697.9700000002"/>
    <n v="3.0830876809999999"/>
    <n v="26752.414270000001"/>
    <n v="964349.7"/>
    <x v="190"/>
    <n v="99600"/>
    <e v="#VALUE!"/>
    <s v=""/>
    <s v="USD"/>
    <n v="3158047.67"/>
    <n v="2022"/>
    <s v="Steel Scrubbers"/>
    <s v="Steel Products"/>
    <s v="Scrubber"/>
    <n v="111.13668658488098"/>
    <n v="0.43960003299816147"/>
  </r>
  <r>
    <x v="0"/>
    <d v="2022-12-08T00:00:00"/>
    <x v="0"/>
    <x v="0"/>
    <s v="KWP-1000B SS OIL POT 900ML(QTY: 27000 PCS/USD 1.55 PER PCS)"/>
    <n v="0"/>
    <n v="0"/>
    <n v="0"/>
    <n v="0"/>
    <n v="0"/>
    <n v="0"/>
    <n v="0"/>
    <n v="0"/>
    <n v="6975"/>
    <s v="KGS"/>
    <n v="502.11598570000001"/>
    <n v="3502259"/>
    <n v="6.123365679"/>
    <n v="42710.475610000001"/>
    <n v="1283227.7"/>
    <x v="178"/>
    <s v=""/>
    <s v="27000 PCS"/>
    <n v="1.55"/>
    <s v="USD"/>
    <n v="4785486.7"/>
    <n v="2022"/>
    <s v="Table, kitchen or other household articles of iron or steel"/>
    <s v="Other"/>
    <s v="Misc"/>
    <n v="183.97529749103941"/>
    <n v="0.36640000068527195"/>
  </r>
  <r>
    <x v="0"/>
    <d v="2022-12-01T00:00:00"/>
    <x v="0"/>
    <x v="0"/>
    <s v="2628 HOUSEHOLD STEEL HOOK 3 PCS SET (QTY :168480 SET/USD 0.421 PER SET)"/>
    <n v="0"/>
    <n v="0"/>
    <n v="0"/>
    <n v="0"/>
    <n v="0"/>
    <n v="0"/>
    <n v="0"/>
    <n v="0"/>
    <n v="5709.6"/>
    <s v="KGS"/>
    <n v="1041.5809690000001"/>
    <n v="5947010.7000000002"/>
    <n v="12.609939089999999"/>
    <n v="71997.708230000004"/>
    <n v="2178984.7000000002"/>
    <x v="165"/>
    <s v=""/>
    <e v="#VALUE!"/>
    <n v="0.42099999999999999"/>
    <s v="USD"/>
    <n v="8125995.4000000004"/>
    <n v="2022"/>
    <s v="Table, kitchen or other household articles of iron or steel"/>
    <s v="Steel Products"/>
    <s v="Misc"/>
    <n v="381.63526341600112"/>
    <n v="0.36639999655625305"/>
  </r>
  <r>
    <x v="0"/>
    <d v="2022-11-26T00:00:00"/>
    <x v="0"/>
    <x v="0"/>
    <s v="6561 STEEL LUNCH BOX (QTY:21600 PCS USD 2.50 PER PCS)"/>
    <n v="0"/>
    <n v="0"/>
    <n v="0"/>
    <n v="0"/>
    <n v="0"/>
    <n v="0"/>
    <n v="0"/>
    <n v="0"/>
    <n v="8232"/>
    <s v="KGS"/>
    <n v="556.0189699"/>
    <n v="4577148.16"/>
    <n v="6.7314645259999999"/>
    <n v="55413.415979999998"/>
    <n v="1677067.1"/>
    <x v="189"/>
    <n v="21600"/>
    <e v="#VALUE!"/>
    <s v=""/>
    <s v="USD"/>
    <n v="6254215.2599999998"/>
    <n v="2022"/>
    <s v="Table, kitchen or other household articles of iron or steel"/>
    <s v="Steel Products"/>
    <s v="Misc"/>
    <n v="203.72535228377066"/>
    <n v="0.366400003097125"/>
  </r>
  <r>
    <x v="0"/>
    <d v="2022-11-26T00:00:00"/>
    <x v="0"/>
    <x v="0"/>
    <s v="NP-55 STEEL TEA STRAINER (QTY:100800 PCS USD0.297 PER PCS)"/>
    <n v="0"/>
    <n v="0"/>
    <n v="0"/>
    <n v="0"/>
    <n v="0"/>
    <n v="0"/>
    <n v="0"/>
    <n v="0"/>
    <n v="4620"/>
    <s v="KGS"/>
    <n v="563.20335709999995"/>
    <n v="2601999.5099999998"/>
    <n v="6.8184425800000001"/>
    <n v="31501.204720000002"/>
    <n v="953372.6"/>
    <x v="13"/>
    <n v="100800"/>
    <e v="#VALUE!"/>
    <s v=""/>
    <s v="USD"/>
    <n v="3555372.11"/>
    <n v="2022"/>
    <s v="Table, kitchen or other household articles of iron or steel"/>
    <s v="Steel Products"/>
    <s v="Misc"/>
    <n v="206.35770562770563"/>
    <n v="0.36639999213527907"/>
  </r>
  <r>
    <x v="0"/>
    <d v="2022-11-25T00:00:00"/>
    <x v="0"/>
    <x v="0"/>
    <s v="NP-20 - STAINLESS STEEL SPORTS BOTTLE 750ML S-308-C6 (QTY:47340 PCS/USD1.0275 PER PCS)"/>
    <n v="0"/>
    <n v="0"/>
    <n v="0"/>
    <n v="0"/>
    <n v="0"/>
    <n v="0"/>
    <n v="0"/>
    <n v="0"/>
    <n v="8153"/>
    <s v="KGS"/>
    <n v="517.3384092"/>
    <n v="4217860.05"/>
    <n v="6.2631768670000003"/>
    <n v="51063.680990000001"/>
    <n v="1545423.9"/>
    <x v="191"/>
    <n v="47340"/>
    <s v="PCS"/>
    <n v="1.0275000000000001"/>
    <s v="USD"/>
    <n v="5763283.9499999993"/>
    <n v="2022"/>
    <s v="Table, kitchen or other household articles of iron or steel"/>
    <s v="Steel Products"/>
    <s v="Misc"/>
    <n v="189.55279038390776"/>
    <n v="0.36639999470821705"/>
  </r>
  <r>
    <x v="0"/>
    <d v="2022-11-25T00:00:00"/>
    <x v="0"/>
    <x v="0"/>
    <s v="NP-21 - STAINLESS STEEL SPORTS BOTTLE 650ML S115 (QTY:32436PCS/USD 1.0500 PER PCS)"/>
    <n v="0"/>
    <n v="0"/>
    <n v="0"/>
    <n v="0"/>
    <n v="0"/>
    <n v="0"/>
    <n v="0"/>
    <n v="0"/>
    <n v="5766.4"/>
    <s v="KGS"/>
    <n v="512.14614659999995"/>
    <n v="2953239.54"/>
    <n v="6.2003165449999997"/>
    <n v="35753.50533"/>
    <n v="1082067"/>
    <x v="192"/>
    <s v=""/>
    <e v="#VALUE!"/>
    <n v="1.05"/>
    <s v="USD"/>
    <n v="4035306.54"/>
    <n v="2022"/>
    <s v="Table, kitchen or other household articles of iron or steel"/>
    <s v="Steel Products"/>
    <s v="Misc"/>
    <n v="187.65035377358492"/>
    <n v="0.36640001101976305"/>
  </r>
  <r>
    <x v="0"/>
    <d v="2022-11-25T00:00:00"/>
    <x v="0"/>
    <x v="0"/>
    <s v="SB-01 - STAINLESS STEEL SPORTS BOTTLE 750ML SG-702 (QTY:3600PCS/USD 1.1100 PER PCS)"/>
    <n v="0"/>
    <n v="0"/>
    <n v="0"/>
    <n v="0"/>
    <n v="0"/>
    <n v="0"/>
    <n v="0"/>
    <n v="0"/>
    <n v="570"/>
    <s v="KGS"/>
    <n v="607.90075439999998"/>
    <n v="346503.43"/>
    <n v="7.3595732979999999"/>
    <n v="4194.9567800000004"/>
    <n v="126958.9"/>
    <x v="187"/>
    <s v=""/>
    <e v="#VALUE!"/>
    <n v="1.1100000000000001"/>
    <s v="USD"/>
    <n v="473462.32999999996"/>
    <n v="2022"/>
    <s v="Table, kitchen or other household articles of iron or steel"/>
    <s v="Steel Products"/>
    <s v="Misc"/>
    <n v="222.73491228070174"/>
    <n v="0.3664001248126173"/>
  </r>
  <r>
    <x v="0"/>
    <d v="2022-11-25T00:00:00"/>
    <x v="0"/>
    <x v="0"/>
    <s v="BCLR-3 - STAINLESS STEEL SPORTS BOTTLE 750ML SG705-1 (QTY:540 PCS/USD 1.1700 PER PCS)"/>
    <n v="0"/>
    <n v="0"/>
    <n v="0"/>
    <n v="0"/>
    <n v="0"/>
    <n v="0"/>
    <n v="0"/>
    <n v="0"/>
    <n v="90"/>
    <s v="KGS"/>
    <n v="608.72222220000003"/>
    <n v="54785"/>
    <n v="7.3695184290000002"/>
    <n v="663.25665860000004"/>
    <n v="20073.2"/>
    <x v="193"/>
    <n v="540"/>
    <s v="PCS"/>
    <n v="1.17"/>
    <s v="USD"/>
    <n v="74858.2"/>
    <n v="2022"/>
    <s v="Table, kitchen or other household articles of iron or steel"/>
    <s v="Steel Products"/>
    <s v="Misc"/>
    <n v="223.03555555555556"/>
    <n v="0.36639956192388429"/>
  </r>
  <r>
    <x v="0"/>
    <d v="2022-11-25T00:00:00"/>
    <x v="0"/>
    <x v="0"/>
    <s v="WB-750 - STAINLESS STEEL SPORTS BOTTLE 750ML SG902 (QTY:540PCS/USD 1.3000 PER PCS)"/>
    <n v="0"/>
    <n v="0"/>
    <n v="0"/>
    <n v="0"/>
    <n v="0"/>
    <n v="0"/>
    <n v="0"/>
    <n v="0"/>
    <n v="96"/>
    <s v="KGS"/>
    <n v="634.08572919999995"/>
    <n v="60872.23"/>
    <n v="7.6765826779999999"/>
    <n v="736.95193700000004"/>
    <n v="22303.5"/>
    <x v="194"/>
    <s v=""/>
    <e v="#VALUE!"/>
    <n v="1.3"/>
    <s v="USD"/>
    <n v="83175.73000000001"/>
    <n v="2022"/>
    <s v="Table, kitchen or other household articles of iron or steel"/>
    <s v="Steel Products"/>
    <s v="Misc"/>
    <n v="232.328125"/>
    <n v="0.36639860244975414"/>
  </r>
  <r>
    <x v="0"/>
    <d v="2022-11-25T00:00:00"/>
    <x v="0"/>
    <x v="1"/>
    <s v="8001-2 STEEL SCRUBBER 2 PCS SET -(QTY- 168000 SET/USD 0.164PER SET)"/>
    <n v="0"/>
    <n v="0"/>
    <n v="0"/>
    <n v="0"/>
    <n v="0"/>
    <n v="0"/>
    <n v="0"/>
    <n v="0"/>
    <n v="4900"/>
    <s v="KGS"/>
    <n v="491.76076330000001"/>
    <n v="2409627.7400000002"/>
    <n v="5.9535201359999999"/>
    <n v="29172.248670000001"/>
    <n v="1059272.3999999999"/>
    <x v="195"/>
    <s v=""/>
    <e v="#VALUE!"/>
    <n v="0.16400000000000001"/>
    <s v="USD"/>
    <n v="3468900.14"/>
    <n v="2022"/>
    <s v="Steel Scrubbers"/>
    <s v="Steel Products"/>
    <s v="Scrubber"/>
    <n v="216.1780408163265"/>
    <n v="0.43960001888092465"/>
  </r>
  <r>
    <x v="0"/>
    <d v="2022-11-18T00:00:00"/>
    <x v="0"/>
    <x v="0"/>
    <s v="8504 STEEL LUNCH BOX 2 LAYER (QTY 22080 PCS / USD 2.48 PER PCS)"/>
    <n v="0"/>
    <n v="0"/>
    <n v="0"/>
    <n v="0"/>
    <n v="0"/>
    <n v="0"/>
    <n v="0"/>
    <n v="0"/>
    <n v="10561.6"/>
    <s v="KGS"/>
    <n v="442.4214447"/>
    <n v="4672678.33"/>
    <n v="5.3561918239999997"/>
    <n v="56569.955569999998"/>
    <n v="1712069.4"/>
    <x v="196"/>
    <n v="22080"/>
    <e v="#VALUE!"/>
    <n v="2.48"/>
    <s v="USD"/>
    <n v="6384747.7300000004"/>
    <n v="2022"/>
    <s v="Table, kitchen or other household articles of iron or steel"/>
    <s v="Steel Products"/>
    <s v="Misc"/>
    <n v="162.10322299651565"/>
    <n v="0.36640001281663226"/>
  </r>
  <r>
    <x v="0"/>
    <d v="2022-11-18T00:00:00"/>
    <x v="0"/>
    <x v="0"/>
    <s v="6527 STEEL LUNCH BOX (QTY:25680 PCS/USD1.90 PER PCS)"/>
    <n v="0"/>
    <n v="0"/>
    <n v="0"/>
    <n v="0"/>
    <n v="0"/>
    <n v="0"/>
    <n v="0"/>
    <n v="0"/>
    <n v="8945.2000000000007"/>
    <s v="KGS"/>
    <n v="465.45067410000001"/>
    <n v="4163549.37"/>
    <n v="5.6349960550000002"/>
    <n v="50406.166709999998"/>
    <n v="1525524.5"/>
    <x v="183"/>
    <n v="25680"/>
    <s v="PCS"/>
    <n v="1.9"/>
    <s v="USD"/>
    <n v="5689073.8700000001"/>
    <n v="2022"/>
    <s v="Table, kitchen or other household articles of iron or steel"/>
    <s v="Steel Products"/>
    <s v="Misc"/>
    <n v="170.54112820283504"/>
    <n v="0.36640000260162642"/>
  </r>
  <r>
    <x v="0"/>
    <d v="2022-11-16T00:00:00"/>
    <x v="0"/>
    <x v="0"/>
    <s v="NP-21 STAINLESS STEEL SPORTS BOTTLE 650ML S115 (QTY:35496 NUM USD1.05 PER NUM)"/>
    <n v="0"/>
    <n v="0"/>
    <n v="0"/>
    <n v="0"/>
    <n v="0"/>
    <n v="0"/>
    <n v="0"/>
    <n v="0"/>
    <n v="6310.4"/>
    <s v="KGS"/>
    <n v="518.70852239999999"/>
    <n v="3273258.26"/>
    <n v="6.1898391699999999"/>
    <n v="39060.361100000002"/>
    <n v="1199321.8999999999"/>
    <x v="121"/>
    <n v="35496"/>
    <e v="#VALUE!"/>
    <s v=""/>
    <s v="USD"/>
    <n v="4472580.16"/>
    <n v="2022"/>
    <s v="Table, kitchen or other household articles of iron or steel"/>
    <s v="Steel Products"/>
    <s v="Misc"/>
    <n v="190.05481427484787"/>
    <n v="0.36640002246568837"/>
  </r>
  <r>
    <x v="0"/>
    <d v="2022-11-16T00:00:00"/>
    <x v="0"/>
    <x v="0"/>
    <s v="SB-01 STAINLESS STEEL SPORTS BOTTLE 750ML SG-702 (QTY: 8604NUM USD 1.11 PER NUM)"/>
    <n v="0"/>
    <n v="0"/>
    <n v="0"/>
    <n v="0"/>
    <n v="0"/>
    <n v="0"/>
    <n v="0"/>
    <n v="0"/>
    <n v="1362.3"/>
    <s v="KGS"/>
    <n v="615.69009029999995"/>
    <n v="838754.61"/>
    <n v="7.3471371159999999"/>
    <n v="10009.00489"/>
    <n v="307319.7"/>
    <x v="112"/>
    <s v=""/>
    <e v="#VALUE!"/>
    <s v=""/>
    <s v="USD"/>
    <n v="1146074.31"/>
    <n v="2022"/>
    <s v="Table, kitchen or other household articles of iron or steel"/>
    <s v="Steel Products"/>
    <s v="Misc"/>
    <n v="225.58885707993835"/>
    <n v="0.36640001299068869"/>
  </r>
  <r>
    <x v="0"/>
    <d v="2022-11-16T00:00:00"/>
    <x v="0"/>
    <x v="0"/>
    <s v="KWP-1000B SS OIL POT 900ML(QTY: 27000 PCS/USD 1.55 PER PCS)"/>
    <n v="0"/>
    <n v="0"/>
    <n v="0"/>
    <n v="0"/>
    <n v="0"/>
    <n v="0"/>
    <n v="0"/>
    <n v="0"/>
    <n v="6975"/>
    <s v="KGS"/>
    <n v="518.54179209999995"/>
    <n v="3616829"/>
    <n v="6.187849548"/>
    <n v="43160.250599999999"/>
    <n v="1325206.2"/>
    <x v="178"/>
    <s v=""/>
    <s v="27000 PCS"/>
    <n v="1.55"/>
    <s v="USD"/>
    <n v="4942035.2"/>
    <n v="2022"/>
    <s v="Table, kitchen or other household articles of iron or steel"/>
    <s v="Other"/>
    <s v="Misc"/>
    <n v="189.99372043010752"/>
    <n v="0.36640001504079955"/>
  </r>
  <r>
    <x v="0"/>
    <d v="2022-11-15T00:00:00"/>
    <x v="0"/>
    <x v="0"/>
    <s v="NP-19 STEEL SALT BOTTLE (QTY:25920 PCS USD 0.4430 PER PCS)"/>
    <n v="0"/>
    <n v="0"/>
    <n v="0"/>
    <n v="0"/>
    <n v="0"/>
    <n v="0"/>
    <n v="0"/>
    <n v="0"/>
    <n v="4050"/>
    <s v="KGS"/>
    <n v="251.55885929999999"/>
    <n v="1018813.38"/>
    <n v="3.001895695"/>
    <n v="12157.67757"/>
    <n v="373293.3"/>
    <x v="78"/>
    <n v="25920"/>
    <e v="#VALUE!"/>
    <s v=""/>
    <s v="USD"/>
    <n v="1392106.68"/>
    <n v="2022"/>
    <s v="Table, kitchen or other household articles of iron or steel"/>
    <s v="Steel Products"/>
    <s v="Misc"/>
    <n v="92.17118518518518"/>
    <n v="0.36640007613563141"/>
  </r>
  <r>
    <x v="0"/>
    <d v="2022-11-10T00:00:00"/>
    <x v="0"/>
    <x v="0"/>
    <s v="KL32D-9S STAINLESS STEEL GRATER WITH HANDLE (QTY:37560 PCS USD 0.99 PER PCS)"/>
    <n v="0"/>
    <n v="0"/>
    <n v="0"/>
    <n v="0"/>
    <n v="0"/>
    <n v="0"/>
    <n v="0"/>
    <n v="0"/>
    <n v="8451"/>
    <s v="KGS"/>
    <n v="381.44559700000002"/>
    <n v="3223596.74"/>
    <n v="4.5518567660000002"/>
    <n v="38467.741529999999"/>
    <n v="1181125.8"/>
    <x v="197"/>
    <n v="37560"/>
    <e v="#VALUE!"/>
    <s v=""/>
    <s v="USD"/>
    <n v="4404722.54"/>
    <n v="2022"/>
    <s v="Table, kitchen or other household articles of iron or steel"/>
    <s v="Steel Products"/>
    <s v="Misc"/>
    <n v="139.76166134185303"/>
    <n v="0.36639998587416361"/>
  </r>
  <r>
    <x v="0"/>
    <d v="2022-11-10T00:00:00"/>
    <x v="0"/>
    <x v="0"/>
    <s v="KL324H-9S STAINLESS STEEL GRATER WITH HANDLE (QTY - 59040 PCS/USD 0.68 PER PCS)"/>
    <n v="0"/>
    <n v="0"/>
    <n v="0"/>
    <n v="0"/>
    <n v="0"/>
    <n v="0"/>
    <n v="0"/>
    <n v="0"/>
    <n v="9512"/>
    <s v="KGS"/>
    <n v="365.90082210000003"/>
    <n v="3480448.62"/>
    <n v="4.3663582590000001"/>
    <n v="41532.799760000002"/>
    <n v="1275236.3999999999"/>
    <x v="172"/>
    <s v=""/>
    <e v="#VALUE!"/>
    <n v="0.68"/>
    <s v="USD"/>
    <n v="4755685.0199999996"/>
    <n v="2022"/>
    <s v="Table, kitchen or other household articles of iron or steel"/>
    <s v="Steel Products"/>
    <s v="Misc"/>
    <n v="134.06606391925988"/>
    <n v="0.36640000736456779"/>
  </r>
  <r>
    <x v="0"/>
    <d v="2022-11-05T00:00:00"/>
    <x v="0"/>
    <x v="1"/>
    <s v="OKS-4156 -STEEL SCRUBBER 6PCS SET (QTY 99600 SET / USD 0.26SET)"/>
    <n v="0"/>
    <n v="0"/>
    <n v="0"/>
    <n v="0"/>
    <n v="0"/>
    <n v="0"/>
    <n v="0"/>
    <n v="0"/>
    <n v="8677.15"/>
    <s v="KGS"/>
    <n v="260.76831329999999"/>
    <n v="2262725.77"/>
    <n v="3.1117937150000001"/>
    <n v="27001.500840000001"/>
    <n v="994694.3"/>
    <x v="190"/>
    <n v="99600"/>
    <e v="#VALUE!"/>
    <s v=""/>
    <s v="USD"/>
    <n v="3257420.0700000003"/>
    <n v="2022"/>
    <s v="Steel Scrubbers"/>
    <s v="Steel Products"/>
    <s v="Scrubber"/>
    <n v="114.63375647534042"/>
    <n v="0.43960002276369531"/>
  </r>
  <r>
    <x v="0"/>
    <d v="2022-11-04T00:00:00"/>
    <x v="0"/>
    <x v="0"/>
    <s v="NP-55 STEEL TEA STRAINER (QTY:100800 PCS /USD 0.2892 PER PCS)"/>
    <n v="0"/>
    <n v="0"/>
    <n v="0"/>
    <n v="0"/>
    <n v="0"/>
    <n v="0"/>
    <n v="0"/>
    <n v="0"/>
    <n v="4620"/>
    <s v="KGS"/>
    <n v="554.03166880000003"/>
    <n v="2559626.31"/>
    <n v="6.6113564299999998"/>
    <n v="30544.466710000001"/>
    <n v="937847.1"/>
    <x v="13"/>
    <n v="100800"/>
    <s v="PCS"/>
    <n v="0.28920000000000001"/>
    <s v="USD"/>
    <n v="3497473.41"/>
    <n v="2022"/>
    <s v="Table, kitchen or other household articles of iron or steel"/>
    <s v="Steel Products"/>
    <s v="Misc"/>
    <n v="202.99720779220777"/>
    <n v="0.36640000781989146"/>
  </r>
  <r>
    <x v="0"/>
    <d v="2022-11-04T00:00:00"/>
    <x v="0"/>
    <x v="0"/>
    <s v="NP-19 STEEL SALT BOTTLE (QTY:44352 PCS /USD 0.445 PER PCS)"/>
    <n v="0"/>
    <n v="0"/>
    <n v="0"/>
    <n v="0"/>
    <n v="0"/>
    <n v="0"/>
    <n v="0"/>
    <n v="0"/>
    <n v="6930"/>
    <s v="KGS"/>
    <n v="250.06778209999999"/>
    <n v="1732969.73"/>
    <n v="2.9841024119999999"/>
    <n v="20679.829710000002"/>
    <n v="634960.1"/>
    <x v="78"/>
    <n v="44352"/>
    <s v="PCS"/>
    <n v="0.44500000000000001"/>
    <s v="USD"/>
    <n v="2367929.83"/>
    <n v="2022"/>
    <s v="Table, kitchen or other household articles of iron or steel"/>
    <s v="Steel Products"/>
    <s v="Misc"/>
    <n v="91.624834054834054"/>
    <n v="0.36639999476505569"/>
  </r>
  <r>
    <x v="0"/>
    <d v="2022-11-04T00:00:00"/>
    <x v="0"/>
    <x v="1"/>
    <s v="8001-2 STEEL SCRUBBER 2 PCS SET (QTY- 169440 SET/USD 0.164PER SET)"/>
    <n v="0"/>
    <n v="0"/>
    <n v="0"/>
    <n v="0"/>
    <n v="0"/>
    <n v="0"/>
    <n v="0"/>
    <n v="0"/>
    <n v="4942"/>
    <s v="KGS"/>
    <n v="497.44888300000002"/>
    <n v="2458392.38"/>
    <n v="5.9361441890000002"/>
    <n v="29336.424579999999"/>
    <n v="1080709.3"/>
    <x v="9"/>
    <s v=""/>
    <e v="#VALUE!"/>
    <n v="0.16400000000000001"/>
    <s v="USD"/>
    <n v="3539101.6799999997"/>
    <n v="2022"/>
    <s v="Steel Scrubbers"/>
    <s v="Steel Products"/>
    <s v="Scrubber"/>
    <n v="218.67853095912588"/>
    <n v="0.43960000396682003"/>
  </r>
  <r>
    <x v="0"/>
    <d v="2022-11-03T00:00:00"/>
    <x v="0"/>
    <x v="0"/>
    <s v="AM-253 STEEL KITCHEN TURNER (QTY:25200 PCS/ USD 0.535 PER PCS)"/>
    <n v="0"/>
    <n v="0"/>
    <n v="0"/>
    <n v="0"/>
    <n v="0"/>
    <n v="0"/>
    <n v="0"/>
    <n v="0"/>
    <n v="2450"/>
    <s v="KGS"/>
    <n v="490.67181219999998"/>
    <n v="1202145.94"/>
    <n v="5.8482933519999998"/>
    <n v="14328.31871"/>
    <n v="440466.3"/>
    <x v="160"/>
    <n v="25200"/>
    <s v="PCS"/>
    <n v="0.53500000000000003"/>
    <s v="USD"/>
    <n v="1642612.24"/>
    <n v="2022"/>
    <s v="Table, kitchen or other household articles of iron or steel"/>
    <s v="Steel Products"/>
    <s v="Misc"/>
    <n v="179.78216326530611"/>
    <n v="0.3664000229456334"/>
  </r>
  <r>
    <x v="0"/>
    <d v="2022-11-03T00:00:00"/>
    <x v="0"/>
    <x v="0"/>
    <s v="SB-01 - STAINLESS STEEL SPORTS BOTTLE 750ML SG-702 (QTY:26172 PCS/USD1.110 PER PCS)"/>
    <n v="0"/>
    <n v="0"/>
    <n v="0"/>
    <n v="0"/>
    <n v="0"/>
    <n v="0"/>
    <n v="0"/>
    <n v="0"/>
    <n v="4143.8999999999996"/>
    <s v="KGS"/>
    <n v="613.42199140000002"/>
    <n v="2541959.39"/>
    <n v="7.3113467390000002"/>
    <n v="30297.489750000001"/>
    <n v="931374"/>
    <x v="187"/>
    <n v="26172"/>
    <s v="PCS"/>
    <n v="1.1100000000000001"/>
    <s v="USD"/>
    <n v="3473333.39"/>
    <n v="2022"/>
    <s v="Table, kitchen or other household articles of iron or steel"/>
    <s v="Steel Products"/>
    <s v="Misc"/>
    <n v="224.75783682038661"/>
    <n v="0.36640003127666015"/>
  </r>
  <r>
    <x v="0"/>
    <d v="2022-11-03T00:00:00"/>
    <x v="0"/>
    <x v="0"/>
    <s v="SB-12 STEEL TEA STRAINER BIG(QTY:50400 PCS/USD 1.057 PER PCS)"/>
    <n v="0"/>
    <n v="0"/>
    <n v="0"/>
    <n v="0"/>
    <n v="0"/>
    <n v="0"/>
    <n v="0"/>
    <n v="0"/>
    <n v="11970"/>
    <s v="KGS"/>
    <n v="397.27424980000001"/>
    <n v="4755372.7699999996"/>
    <n v="4.7350923690000002"/>
    <n v="56679.055659999998"/>
    <n v="1742368.7"/>
    <x v="198"/>
    <n v="50400"/>
    <s v="PCS"/>
    <n v="1.0569999999999999"/>
    <s v="USD"/>
    <n v="6497741.4699999997"/>
    <n v="2022"/>
    <s v="Table, kitchen or other household articles of iron or steel"/>
    <s v="Steel Products"/>
    <s v="Misc"/>
    <n v="145.56129490392647"/>
    <n v="0.36640002461889021"/>
  </r>
  <r>
    <x v="0"/>
    <d v="2022-11-03T00:00:00"/>
    <x v="0"/>
    <x v="0"/>
    <s v="NP-20 STAINLESS STEEL SPORTS BOTTLE 750ML S-308-C6 (QTY:18288 PCS / USD 1.062 PER PCS)"/>
    <n v="0"/>
    <n v="0"/>
    <n v="0"/>
    <n v="0"/>
    <n v="0"/>
    <n v="0"/>
    <n v="0"/>
    <n v="0"/>
    <n v="3251.2"/>
    <s v="KGS"/>
    <n v="522.70403539999995"/>
    <n v="1699415.36"/>
    <n v="6.2300838550000002"/>
    <n v="20255.248629999998"/>
    <n v="622665.80000000005"/>
    <x v="119"/>
    <n v="18288"/>
    <s v="PCS"/>
    <n v="1.0620000000000001"/>
    <s v="USD"/>
    <n v="2322081.16"/>
    <n v="2022"/>
    <s v="Table, kitchen or other household articles of iron or steel"/>
    <s v="Steel Products"/>
    <s v="Misc"/>
    <n v="191.51876230314963"/>
    <n v="0.36640000711774195"/>
  </r>
  <r>
    <x v="0"/>
    <d v="2022-11-01T00:00:00"/>
    <x v="0"/>
    <x v="0"/>
    <s v="STAINLESS STEEL GRATER WITH HANDLE DS-25 (QTY:51000 PCS /USD0.2252 PER PCS)"/>
    <n v="0"/>
    <n v="0"/>
    <n v="0"/>
    <n v="0"/>
    <n v="0"/>
    <n v="0"/>
    <n v="0"/>
    <n v="0"/>
    <n v="1700"/>
    <s v="KGS"/>
    <n v="600.58861179999997"/>
    <n v="1021000.64"/>
    <n v="7.1583863140000004"/>
    <n v="12169.256729999999"/>
    <n v="374094.6"/>
    <x v="199"/>
    <n v="51000"/>
    <s v="PCS"/>
    <n v="0.22520000000000001"/>
    <s v="USD"/>
    <n v="1395095.24"/>
    <n v="2022"/>
    <s v="Table, kitchen or other household articles of iron or steel"/>
    <s v="Steel Products"/>
    <s v="Misc"/>
    <n v="220.05564705882352"/>
    <n v="0.36639996621353732"/>
  </r>
  <r>
    <x v="0"/>
    <d v="2022-10-29T00:00:00"/>
    <x v="0"/>
    <x v="0"/>
    <s v="NP-21 STAINLESS STEEL SPORTS BOTTLE 650ML S115 (QTY:19584 PCS USD 1.05 PER PCS)"/>
    <n v="0"/>
    <n v="0"/>
    <n v="0"/>
    <n v="0"/>
    <n v="0"/>
    <n v="0"/>
    <n v="0"/>
    <n v="0"/>
    <n v="3481.6"/>
    <s v="KGS"/>
    <n v="515.47645339999997"/>
    <n v="1794682.82"/>
    <n v="6.1439386569999996"/>
    <n v="21390.736830000002"/>
    <n v="657571.9"/>
    <x v="121"/>
    <n v="19584"/>
    <e v="#VALUE!"/>
    <s v=""/>
    <s v="USD"/>
    <n v="2452254.7200000002"/>
    <n v="2022"/>
    <s v="Table, kitchen or other household articles of iron or steel"/>
    <s v="Steel Products"/>
    <s v="Misc"/>
    <n v="188.87060546875"/>
    <n v="0.36640006393998914"/>
  </r>
  <r>
    <x v="0"/>
    <d v="2022-10-29T00:00:00"/>
    <x v="0"/>
    <x v="0"/>
    <s v="8504 STEEL LUNCH BOX 2 LAYER (QTY:22080 PCS /USD2.61PER PCS)"/>
    <n v="0"/>
    <n v="0"/>
    <n v="0"/>
    <n v="0"/>
    <n v="0"/>
    <n v="0"/>
    <n v="0"/>
    <n v="0"/>
    <n v="10561.6"/>
    <s v="KGS"/>
    <n v="467.06042170000001"/>
    <n v="4932905.3499999996"/>
    <n v="5.5668703419999996"/>
    <n v="58795.057809999998"/>
    <n v="1807416.5"/>
    <x v="196"/>
    <n v="22080"/>
    <s v="PCS"/>
    <n v="2.61"/>
    <s v="USD"/>
    <n v="6740321.8499999996"/>
    <n v="2022"/>
    <s v="Table, kitchen or other household articles of iron or steel"/>
    <s v="Steel Products"/>
    <s v="Misc"/>
    <n v="171.13093660051507"/>
    <n v="0.36639999589694139"/>
  </r>
  <r>
    <x v="0"/>
    <d v="2022-10-29T00:00:00"/>
    <x v="0"/>
    <x v="0"/>
    <s v="SB-01 - STAINLESS STEEL SPORTS BOTTLE 750ML SG-702 (QTY:25128 PCS/USD1.11 PER PCS)"/>
    <n v="0"/>
    <n v="0"/>
    <n v="0"/>
    <n v="0"/>
    <n v="0"/>
    <n v="0"/>
    <n v="0"/>
    <n v="0"/>
    <n v="3978.6"/>
    <s v="KGS"/>
    <n v="611.85372740000003"/>
    <n v="2434321.2400000002"/>
    <n v="7.2926546769999998"/>
    <n v="29014.555899999999"/>
    <n v="891935.2"/>
    <x v="187"/>
    <n v="25128"/>
    <s v="PCS"/>
    <n v="1.1100000000000001"/>
    <s v="USD"/>
    <n v="3326256.4400000004"/>
    <n v="2022"/>
    <s v="Table, kitchen or other household articles of iron or steel"/>
    <s v="Steel Products"/>
    <s v="Misc"/>
    <n v="224.18318001306992"/>
    <n v="0.36639995796117686"/>
  </r>
  <r>
    <x v="0"/>
    <d v="2022-10-29T00:00:00"/>
    <x v="0"/>
    <x v="1"/>
    <s v="8001-2 STEEL SCRUBBER 2 PCS SET (QTY- 168240 SET/USD 0.164 PER SET)"/>
    <n v="0"/>
    <n v="0"/>
    <n v="0"/>
    <n v="0"/>
    <n v="0"/>
    <n v="0"/>
    <n v="0"/>
    <n v="0"/>
    <n v="4809"/>
    <s v="KGS"/>
    <n v="503.60677270000002"/>
    <n v="2421844.9700000002"/>
    <n v="6.0024645139999997"/>
    <n v="28865.851849999999"/>
    <n v="1064643.1000000001"/>
    <x v="9"/>
    <s v=""/>
    <e v="#VALUE!"/>
    <n v="0.16400000000000001"/>
    <s v="USD"/>
    <n v="3486488.0700000003"/>
    <n v="2022"/>
    <s v="Steel Scrubbers"/>
    <s v="Steel Products"/>
    <s v="Scrubber"/>
    <n v="221.38554793096279"/>
    <n v="0.43960002113595242"/>
  </r>
  <r>
    <x v="0"/>
    <d v="2022-10-29T00:00:00"/>
    <x v="0"/>
    <x v="0"/>
    <s v="6527 STEEL LUNCH BOX (QTY:25680 PCS / USD 2.00 PER PCS)"/>
    <n v="0"/>
    <n v="0"/>
    <n v="0"/>
    <n v="0"/>
    <n v="0"/>
    <n v="0"/>
    <n v="0"/>
    <n v="0"/>
    <n v="8945.2000000000007"/>
    <s v="KGS"/>
    <n v="491.47132199999999"/>
    <n v="4396309.2699999996"/>
    <n v="5.85782267"/>
    <n v="52399.395349999999"/>
    <n v="1610807.8"/>
    <x v="183"/>
    <n v="25680"/>
    <s v="PCS"/>
    <n v="2"/>
    <s v="USD"/>
    <n v="6007117.0699999994"/>
    <n v="2022"/>
    <s v="Table, kitchen or other household articles of iron or steel"/>
    <s v="Steel Products"/>
    <s v="Misc"/>
    <n v="180.07510173053703"/>
    <n v="0.36640001898683533"/>
  </r>
  <r>
    <x v="0"/>
    <d v="2022-10-29T00:00:00"/>
    <x v="0"/>
    <x v="0"/>
    <s v="AM-06 - STAINLESS STEEL BOTTLE 750ML SG805 (QTY:46584 PCS/USD 1.05 PER PCS)"/>
    <n v="0"/>
    <n v="0"/>
    <n v="0"/>
    <n v="0"/>
    <n v="0"/>
    <n v="0"/>
    <n v="0"/>
    <n v="0"/>
    <n v="6987.6"/>
    <s v="KGS"/>
    <n v="610.93505640000001"/>
    <n v="4268969.8"/>
    <n v="7.2817050820000002"/>
    <n v="50881.64243"/>
    <n v="1564150.6"/>
    <x v="174"/>
    <n v="46584"/>
    <s v="PCS"/>
    <n v="1.05"/>
    <s v="USD"/>
    <n v="5833120.4000000004"/>
    <n v="2022"/>
    <s v="Table, kitchen or other household articles of iron or steel"/>
    <s v="Steel Products"/>
    <s v="Misc"/>
    <n v="223.84661400194631"/>
    <n v="0.3664000152917456"/>
  </r>
  <r>
    <x v="0"/>
    <d v="2022-10-29T00:00:00"/>
    <x v="0"/>
    <x v="0"/>
    <s v="6581 STEEL ROUND CONTAINER MEDIUM (QTY:46080 PCS/ USD 0.99 PER PCS)"/>
    <n v="0"/>
    <n v="0"/>
    <n v="0"/>
    <n v="0"/>
    <n v="0"/>
    <n v="0"/>
    <n v="0"/>
    <n v="0"/>
    <n v="5568"/>
    <s v="KGS"/>
    <n v="701.31256470000005"/>
    <n v="3904908.36"/>
    <n v="8.3589101869999993"/>
    <n v="46542.411919999999"/>
    <n v="1430758.5"/>
    <x v="180"/>
    <n v="46080"/>
    <s v="PCS"/>
    <n v="0.99"/>
    <s v="USD"/>
    <n v="5335666.8599999994"/>
    <n v="2022"/>
    <s v="Table, kitchen or other household articles of iron or steel"/>
    <s v="Steel Products"/>
    <s v="Misc"/>
    <n v="256.9609375"/>
    <n v="0.36640001969213948"/>
  </r>
  <r>
    <x v="0"/>
    <d v="2022-10-29T00:00:00"/>
    <x v="0"/>
    <x v="0"/>
    <s v="6862 STEEL RECTANGLE CONTAINER LARGE (QTY:23040 PCS/USD1.58PER PCS)"/>
    <n v="0"/>
    <n v="0"/>
    <n v="0"/>
    <n v="0"/>
    <n v="0"/>
    <n v="0"/>
    <n v="0"/>
    <n v="0"/>
    <n v="5760"/>
    <s v="KGS"/>
    <n v="540.97884720000002"/>
    <n v="3116038.16"/>
    <n v="6.4479004440000001"/>
    <n v="37139.906560000003"/>
    <n v="1141716.3999999999"/>
    <x v="179"/>
    <n v="23040"/>
    <s v="PCS"/>
    <n v="1.58"/>
    <s v="USD"/>
    <n v="4257754.5600000005"/>
    <n v="2022"/>
    <s v="Table, kitchen or other household articles of iron or steel"/>
    <s v="Steel Products"/>
    <s v="Misc"/>
    <n v="198.21465277777776"/>
    <n v="0.36640000583304788"/>
  </r>
  <r>
    <x v="0"/>
    <d v="2022-10-18T00:00:00"/>
    <x v="0"/>
    <x v="0"/>
    <s v="SL-01 - STAINLESS STEEL COLA BOTTLE 750ML SK750 (QTY:21816 PCS/USD 1.2400PER PCS)"/>
    <n v="0"/>
    <n v="0"/>
    <n v="0"/>
    <n v="0"/>
    <n v="0"/>
    <n v="0"/>
    <n v="0"/>
    <n v="0"/>
    <n v="4363.2"/>
    <s v="KGS"/>
    <n v="530.45877340000004"/>
    <n v="2314497.7200000002"/>
    <n v="6.4337025270000003"/>
    <n v="28071.530869999999"/>
    <n v="848032"/>
    <x v="200"/>
    <n v="21816"/>
    <s v="PCS"/>
    <n v="1.24"/>
    <s v="USD"/>
    <n v="3162529.72"/>
    <n v="2022"/>
    <s v="Table, kitchen or other household articles of iron or steel"/>
    <s v="Steel Products"/>
    <s v="Misc"/>
    <n v="194.36010267693436"/>
    <n v="0.36640001529143867"/>
  </r>
  <r>
    <x v="0"/>
    <d v="2022-10-18T00:00:00"/>
    <x v="0"/>
    <x v="0"/>
    <s v="NP-20 STAINLESS STEEL SPORTS BOTTLE 750 ML S-308-C6 (QTY:19836 PCS USD 1.0620 PER PCS)"/>
    <n v="0"/>
    <n v="0"/>
    <n v="0"/>
    <n v="0"/>
    <n v="0"/>
    <n v="0"/>
    <n v="0"/>
    <n v="0"/>
    <n v="3526.4"/>
    <s v="KGS"/>
    <n v="511.10121939999999"/>
    <n v="1802347.34"/>
    <n v="6.1989232190000001"/>
    <n v="21859.882839999998"/>
    <n v="660380.1"/>
    <x v="159"/>
    <n v="19836"/>
    <e v="#VALUE!"/>
    <s v=""/>
    <s v="USD"/>
    <n v="2462727.44"/>
    <n v="2022"/>
    <s v="Table, kitchen or other household articles of iron or steel"/>
    <s v="Steel Products"/>
    <s v="Misc"/>
    <n v="187.26749659709617"/>
    <n v="0.36640001921050352"/>
  </r>
  <r>
    <x v="0"/>
    <d v="2022-10-18T00:00:00"/>
    <x v="0"/>
    <x v="0"/>
    <s v="SB-01 - STAINLESS STEEL SPORTS BOTTLE 750ML SG-702 (QTY:46224 PCS/USD 1.1257 PER PCS)"/>
    <n v="0"/>
    <n v="0"/>
    <n v="0"/>
    <n v="0"/>
    <n v="0"/>
    <n v="0"/>
    <n v="0"/>
    <n v="0"/>
    <n v="7318.8"/>
    <s v="KGS"/>
    <n v="608.28948049999997"/>
    <n v="4451949.05"/>
    <n v="7.3776771439999997"/>
    <n v="53995.743479999997"/>
    <n v="1631194.1"/>
    <x v="187"/>
    <n v="46224"/>
    <s v="PCS"/>
    <n v="1.1256999999999999"/>
    <s v="USD"/>
    <n v="6083143.1500000004"/>
    <n v="2022"/>
    <s v="Table, kitchen or other household articles of iron or steel"/>
    <s v="Steel Products"/>
    <s v="Misc"/>
    <n v="222.87726129966663"/>
    <n v="0.36639999283010666"/>
  </r>
  <r>
    <x v="0"/>
    <d v="2022-10-12T00:00:00"/>
    <x v="0"/>
    <x v="0"/>
    <s v="SL-01 -STAINLESS STEEL COLA BOTTLE 750ML SK750 (QTY: 16776NUM USD 1.24 PER NUM)"/>
    <n v="0"/>
    <n v="0"/>
    <n v="0"/>
    <n v="0"/>
    <n v="0"/>
    <n v="0"/>
    <n v="0"/>
    <n v="0"/>
    <n v="3355.2"/>
    <s v="KGS"/>
    <n v="531.08127379999996"/>
    <n v="1781883.89"/>
    <n v="6.4412525629999999"/>
    <n v="21611.690600000002"/>
    <n v="652882.30000000005"/>
    <x v="201"/>
    <s v=""/>
    <e v="#VALUE!"/>
    <s v=""/>
    <s v="USD"/>
    <n v="2434766.19"/>
    <n v="2022"/>
    <s v="Table, kitchen or other household articles of iron or steel"/>
    <s v="Steel Products"/>
    <s v="Misc"/>
    <n v="194.5881914639962"/>
    <n v="0.36640002396564686"/>
  </r>
  <r>
    <x v="0"/>
    <d v="2022-10-12T00:00:00"/>
    <x v="0"/>
    <x v="0"/>
    <s v="SB-01-STAINLESS STEEL SPORTS BOTTLE 750ML SG-702 (QTY: 27036 NUM USD 1.16 PER NUM)"/>
    <n v="0"/>
    <n v="0"/>
    <n v="0"/>
    <n v="0"/>
    <n v="0"/>
    <n v="0"/>
    <n v="0"/>
    <n v="0"/>
    <n v="4280.7"/>
    <s v="KGS"/>
    <n v="627.55955329999995"/>
    <n v="2686394.18"/>
    <n v="7.6113954320000001"/>
    <n v="32582.100419999999"/>
    <n v="984294.8"/>
    <x v="202"/>
    <s v=""/>
    <e v="#VALUE!"/>
    <s v=""/>
    <s v="USD"/>
    <n v="3670688.9800000004"/>
    <n v="2022"/>
    <s v="Table, kitchen or other household articles of iron or steel"/>
    <s v="Steel Products"/>
    <s v="Misc"/>
    <n v="229.93781390894014"/>
    <n v="0.36639998974387294"/>
  </r>
  <r>
    <x v="0"/>
    <d v="2022-10-11T00:00:00"/>
    <x v="0"/>
    <x v="1"/>
    <s v="OKS-4156 -STEEL SCRUBBER 6PCS SET (QTY99600 SET / USD 0.26 SET)"/>
    <n v="0"/>
    <n v="0"/>
    <n v="0"/>
    <n v="0"/>
    <n v="0"/>
    <n v="0"/>
    <n v="0"/>
    <n v="0"/>
    <n v="8677.15"/>
    <s v="KGS"/>
    <n v="255.3805017"/>
    <n v="2215974.92"/>
    <n v="3.0973984429999999"/>
    <n v="26876.590899999999"/>
    <n v="974142.6"/>
    <x v="190"/>
    <n v="9600"/>
    <e v="#VALUE!"/>
    <s v=""/>
    <s v="USD"/>
    <n v="3190117.52"/>
    <n v="2022"/>
    <s v="Steel Scrubbers"/>
    <s v="Steel Products"/>
    <s v="Scrubber"/>
    <n v="112.26527143128793"/>
    <n v="0.43960001135752924"/>
  </r>
  <r>
    <x v="0"/>
    <d v="2022-10-07T00:00:00"/>
    <x v="0"/>
    <x v="0"/>
    <s v="AM-06 STAINLESS STEEL BOTTLE 750ML SG805(QTY:46692 PCS/USD 1.095 PER PCS)"/>
    <n v="0"/>
    <n v="0"/>
    <n v="0"/>
    <n v="0"/>
    <n v="0"/>
    <n v="0"/>
    <n v="0"/>
    <n v="0"/>
    <n v="7003.8"/>
    <s v="KGS"/>
    <n v="631.12509069999999"/>
    <n v="4420273.91"/>
    <n v="7.6546402750000002"/>
    <n v="53611.569560000004"/>
    <n v="1619588.4"/>
    <x v="203"/>
    <n v="46692"/>
    <s v="PCS"/>
    <n v="1.095"/>
    <s v="USD"/>
    <n v="6039862.3100000005"/>
    <n v="2022"/>
    <s v="Table, kitchen or other household articles of iron or steel"/>
    <s v="Steel Products"/>
    <s v="Misc"/>
    <n v="231.24423884177159"/>
    <n v="0.36640000890804519"/>
  </r>
  <r>
    <x v="0"/>
    <d v="2022-10-06T00:00:00"/>
    <x v="0"/>
    <x v="0"/>
    <s v="NP-21 STAINLESS STEEL SPORTS BOTTLE 650ML S115(QTY:21600 PCS/USD 1.090 PER PCS)"/>
    <n v="0"/>
    <n v="0"/>
    <n v="0"/>
    <n v="0"/>
    <n v="0"/>
    <n v="0"/>
    <n v="0"/>
    <n v="0"/>
    <n v="3840"/>
    <s v="KGS"/>
    <n v="515.29848700000002"/>
    <n v="1978746.19"/>
    <n v="6.4091851609999999"/>
    <n v="24611.27102"/>
    <n v="725012.5"/>
    <x v="204"/>
    <n v="21600"/>
    <s v="PCS"/>
    <n v="1.0900000000000001"/>
    <s v="USD"/>
    <n v="2703758.69"/>
    <n v="2022"/>
    <s v="Table, kitchen or other household articles of iron or steel"/>
    <s v="Steel Products"/>
    <s v="Misc"/>
    <n v="188.80533854166666"/>
    <n v="0.3663999474333795"/>
  </r>
  <r>
    <x v="0"/>
    <d v="2022-10-06T00:00:00"/>
    <x v="0"/>
    <x v="0"/>
    <s v="STAINLEES STEEL SPORTS BOTTLE 750ML SG-702(QTY:5940 PCS/USD1.160 PER PCS)"/>
    <n v="0"/>
    <n v="0"/>
    <n v="0"/>
    <n v="0"/>
    <n v="0"/>
    <n v="0"/>
    <n v="0"/>
    <n v="0"/>
    <n v="940.5"/>
    <s v="KGS"/>
    <n v="615.73734179999997"/>
    <n v="579100.97"/>
    <n v="7.6584246499999997"/>
    <n v="7202.7483830000001"/>
    <n v="212182.6"/>
    <x v="205"/>
    <n v="5940"/>
    <s v="PCS"/>
    <n v="1.1599999999999999"/>
    <s v="USD"/>
    <n v="791283.57"/>
    <n v="2022"/>
    <s v="Table, kitchen or other household articles of iron or steel"/>
    <s v="Steel Products"/>
    <s v="Misc"/>
    <n v="225.60616693248272"/>
    <n v="0.36640000792953259"/>
  </r>
  <r>
    <x v="0"/>
    <d v="2022-10-06T00:00:00"/>
    <x v="0"/>
    <x v="0"/>
    <s v="NP-20 STAINLESS STEEL SPORTS BOTTLE 750ML S-308-C6(QTY:10224PCS/USD 1.069 PER PCS)"/>
    <n v="0"/>
    <n v="0"/>
    <n v="0"/>
    <n v="0"/>
    <n v="0"/>
    <n v="0"/>
    <n v="0"/>
    <n v="0"/>
    <n v="1817.6"/>
    <s v="KGS"/>
    <n v="505.37088469999998"/>
    <n v="918562.12"/>
    <n v="6.285707521"/>
    <n v="11424.90199"/>
    <n v="336561.1"/>
    <x v="117"/>
    <s v=""/>
    <e v="#VALUE!"/>
    <n v="1.069"/>
    <s v="USD"/>
    <n v="1255123.22"/>
    <n v="2022"/>
    <s v="Table, kitchen or other household articles of iron or steel"/>
    <s v="Steel Products"/>
    <s v="Misc"/>
    <n v="185.16785871478874"/>
    <n v="0.36639993384443065"/>
  </r>
  <r>
    <x v="0"/>
    <d v="2022-10-06T00:00:00"/>
    <x v="0"/>
    <x v="0"/>
    <s v="SL-01 STAINLESS STEEL COLA BOTTLE 750ML SK750(QTY:5148 PCS/USD 1.250 PER PCS)"/>
    <n v="0"/>
    <n v="0"/>
    <n v="0"/>
    <n v="0"/>
    <n v="0"/>
    <n v="0"/>
    <n v="0"/>
    <n v="0"/>
    <n v="1029.5999999999999"/>
    <s v="KGS"/>
    <n v="525.2787879"/>
    <n v="540827.04"/>
    <n v="6.5333182570000004"/>
    <n v="6726.7044779999997"/>
    <n v="198159"/>
    <x v="206"/>
    <n v="5148"/>
    <s v="PCS"/>
    <n v="1.25"/>
    <s v="USD"/>
    <n v="738986.04"/>
    <n v="2022"/>
    <s v="Table, kitchen or other household articles of iron or steel"/>
    <s v="Steel Products"/>
    <s v="Misc"/>
    <n v="192.46212121212122"/>
    <n v="0.36639994923330754"/>
  </r>
  <r>
    <x v="0"/>
    <d v="2022-09-24T00:00:00"/>
    <x v="0"/>
    <x v="1"/>
    <s v="STILL SCRUBBER 2 PCS SET (8001-2) (QTY:166200 SET/USD:0.164PER SET)"/>
    <n v="0"/>
    <n v="0"/>
    <n v="0"/>
    <n v="0"/>
    <n v="0"/>
    <n v="0"/>
    <n v="0"/>
    <n v="0"/>
    <n v="4847"/>
    <s v="KGS"/>
    <n v="482.9116257"/>
    <n v="2340672.65"/>
    <n v="6.0063635040000003"/>
    <n v="29112.84391"/>
    <n v="1028959.7"/>
    <x v="207"/>
    <n v="166200"/>
    <s v="SET"/>
    <s v=""/>
    <s v="USD"/>
    <n v="3369632.3499999996"/>
    <n v="2022"/>
    <s v="Steel Scrubbers"/>
    <s v="Cleaning Items"/>
    <s v="Scrubber"/>
    <n v="212.28795131008872"/>
    <n v="0.43960000130731652"/>
  </r>
  <r>
    <x v="0"/>
    <d v="2022-09-22T00:00:00"/>
    <x v="0"/>
    <x v="0"/>
    <s v="NP-55 STEEL TEA STRAINER (QTY:151200 PCS / USD 0.3014 PER PCS)"/>
    <n v="0"/>
    <n v="0"/>
    <n v="0"/>
    <n v="0"/>
    <n v="0"/>
    <n v="0"/>
    <n v="0"/>
    <n v="0"/>
    <n v="6930"/>
    <s v="KGS"/>
    <n v="558.18661329999998"/>
    <n v="3868233.23"/>
    <n v="6.9426195679999996"/>
    <n v="48112.353609999998"/>
    <n v="1417320.6"/>
    <x v="13"/>
    <n v="151200"/>
    <s v="PCS"/>
    <n v="0.3014"/>
    <s v="USD"/>
    <n v="5285553.83"/>
    <n v="2022"/>
    <s v="Table, kitchen or other household articles of iron or steel"/>
    <s v="Steel Products"/>
    <s v="Misc"/>
    <n v="204.51956709956713"/>
    <n v="0.36639998565960308"/>
  </r>
  <r>
    <x v="0"/>
    <d v="2022-09-19T00:00:00"/>
    <x v="0"/>
    <x v="0"/>
    <s v="STAINLESS STEEL SPORTS BOTTLE 750ML SG-702 (SB-01) (QTY :10656 PCS/USD:1.160 PER PCS)"/>
    <n v="0"/>
    <n v="0"/>
    <n v="0"/>
    <n v="0"/>
    <n v="0"/>
    <n v="0"/>
    <n v="0"/>
    <n v="0"/>
    <n v="1687.2"/>
    <s v="KGS"/>
    <n v="626.95413110000004"/>
    <n v="1057797.01"/>
    <n v="7.7979369539999999"/>
    <n v="13156.67923"/>
    <n v="387576.8"/>
    <x v="101"/>
    <s v=""/>
    <e v="#VALUE!"/>
    <s v=""/>
    <s v="USD"/>
    <n v="1445373.81"/>
    <n v="2022"/>
    <s v="Table, kitchen or other household articles of iron or steel"/>
    <s v="Steel Products"/>
    <s v="Misc"/>
    <n v="229.71597913703175"/>
    <n v="0.36639997687268938"/>
  </r>
  <r>
    <x v="0"/>
    <d v="2022-09-19T00:00:00"/>
    <x v="0"/>
    <x v="0"/>
    <s v="STAINLESS STEEL SPORTS BOTTLE 650ML S115 (NP-21) (QTY :19872 PCS/USD:1.090 PER PCS)"/>
    <n v="0"/>
    <n v="0"/>
    <n v="0"/>
    <n v="0"/>
    <n v="0"/>
    <n v="0"/>
    <n v="0"/>
    <n v="0"/>
    <n v="3532.8"/>
    <s v="KGS"/>
    <n v="524.68560070000001"/>
    <n v="1853609.29"/>
    <n v="6.5259403069999999"/>
    <n v="23054.841919999999"/>
    <n v="679162.5"/>
    <x v="110"/>
    <s v=""/>
    <e v="#VALUE!"/>
    <s v=""/>
    <s v="USD"/>
    <n v="2532771.79"/>
    <n v="2022"/>
    <s v="Table, kitchen or other household articles of iron or steel"/>
    <s v="Steel Products"/>
    <s v="Misc"/>
    <n v="192.24481997282606"/>
    <n v="0.36640003028901519"/>
  </r>
  <r>
    <x v="0"/>
    <d v="2022-09-19T00:00:00"/>
    <x v="0"/>
    <x v="0"/>
    <s v="STAINLESS STEEL SPORTS BOTTLE 750ML S-308-C6 (NP-20) (QTY :12672 PCS/USD:1.069 PER PCS)"/>
    <n v="0"/>
    <n v="0"/>
    <n v="0"/>
    <n v="0"/>
    <n v="0"/>
    <n v="0"/>
    <n v="0"/>
    <n v="0"/>
    <n v="2252.8000000000002"/>
    <s v="KGS"/>
    <n v="514.57706410000003"/>
    <n v="1159239.21"/>
    <n v="6.4002122400000001"/>
    <n v="14418.39813"/>
    <n v="424745.2"/>
    <x v="99"/>
    <s v=""/>
    <e v="#VALUE!"/>
    <s v=""/>
    <s v="USD"/>
    <n v="1583984.41"/>
    <n v="2022"/>
    <s v="Table, kitchen or other household articles of iron or steel"/>
    <s v="Steel Products"/>
    <s v="Misc"/>
    <n v="188.541015625"/>
    <n v="0.36639995984952928"/>
  </r>
  <r>
    <x v="0"/>
    <d v="2022-09-17T00:00:00"/>
    <x v="0"/>
    <x v="0"/>
    <s v="KWP-1000B SS OIL POT 900 ML (QTY :27000 PCS/USD:1.59 PER PCS)"/>
    <n v="0"/>
    <n v="0"/>
    <n v="0"/>
    <n v="0"/>
    <n v="0"/>
    <n v="0"/>
    <n v="0"/>
    <n v="0"/>
    <n v="6850"/>
    <s v="KGS"/>
    <n v="528.6389547"/>
    <n v="3621176.84"/>
    <n v="6.5751113769999998"/>
    <n v="45039.512940000001"/>
    <n v="1326799.2"/>
    <x v="208"/>
    <s v=""/>
    <e v="#VALUE!"/>
    <s v=""/>
    <s v="USD"/>
    <n v="4947976.04"/>
    <n v="2022"/>
    <s v="Table, kitchen or other household articles of iron or steel"/>
    <s v="Other"/>
    <s v="Misc"/>
    <n v="193.69331386861313"/>
    <n v="0.36640000160831693"/>
  </r>
  <r>
    <x v="0"/>
    <d v="2022-09-17T00:00:00"/>
    <x v="0"/>
    <x v="0"/>
    <s v="HOUSEHOLD STEEL HOOK 3PCS SET (2628)(QTY:165600 PKT/USD 0.436 PER PKT)"/>
    <n v="0"/>
    <n v="0"/>
    <n v="0"/>
    <n v="0"/>
    <n v="0"/>
    <n v="0"/>
    <n v="0"/>
    <n v="0"/>
    <n v="5612"/>
    <s v="KGS"/>
    <n v="1059.9357130000001"/>
    <n v="5948359.2199999997"/>
    <n v="13.183280010000001"/>
    <n v="73984.567410000003"/>
    <n v="2179478.7999999998"/>
    <x v="12"/>
    <n v="165600"/>
    <s v="PKT"/>
    <n v="0.436"/>
    <s v="USD"/>
    <n v="8127838.0199999996"/>
    <n v="2022"/>
    <s v="Table, kitchen or other household articles of iron or steel"/>
    <s v="Steel Products"/>
    <s v="Misc"/>
    <n v="388.36044191019243"/>
    <n v="0.36639999693898778"/>
  </r>
  <r>
    <x v="0"/>
    <d v="2022-09-17T00:00:00"/>
    <x v="0"/>
    <x v="0"/>
    <s v="NP-55 STEEL TEA STRAINER(QTY:100800 PCS /USD 0.3032 PER PCS)"/>
    <n v="0"/>
    <n v="0"/>
    <n v="0"/>
    <n v="0"/>
    <n v="0"/>
    <n v="0"/>
    <n v="0"/>
    <n v="0"/>
    <n v="4620"/>
    <s v="KGS"/>
    <n v="569.05030520000003"/>
    <n v="2629012.41"/>
    <n v="7.077740114"/>
    <n v="32699.159329999999"/>
    <n v="963270.1"/>
    <x v="209"/>
    <n v="100800"/>
    <s v="PCS"/>
    <n v="0.30320000000000003"/>
    <s v="USD"/>
    <n v="3592282.5100000002"/>
    <n v="2022"/>
    <s v="Table, kitchen or other household articles of iron or steel"/>
    <s v="Steel Products"/>
    <s v="Misc"/>
    <n v="208.50002164502163"/>
    <n v="0.3663999821134355"/>
  </r>
  <r>
    <x v="0"/>
    <d v="2022-09-17T00:00:00"/>
    <x v="0"/>
    <x v="0"/>
    <s v="AM-217 STEEL LEMON SQUEEZER (QTY:10200 PCS/USD 2.0408 PER PCS)"/>
    <n v="0"/>
    <n v="0"/>
    <n v="0"/>
    <n v="0"/>
    <n v="0"/>
    <n v="0"/>
    <n v="0"/>
    <n v="0"/>
    <n v="2975"/>
    <s v="KGS"/>
    <n v="601.88921679999999"/>
    <n v="1790620.42"/>
    <n v="7.4861842889999997"/>
    <n v="22271.398260000002"/>
    <n v="656083.30000000005"/>
    <x v="150"/>
    <n v="10200"/>
    <s v="PCS"/>
    <n v="2.0407999999999999"/>
    <s v="USD"/>
    <n v="2446703.7199999997"/>
    <n v="2022"/>
    <s v="Table, kitchen or other household articles of iron or steel"/>
    <s v="Steel Products"/>
    <s v="Misc"/>
    <n v="220.53220168067227"/>
    <n v="0.36639998777630384"/>
  </r>
  <r>
    <x v="0"/>
    <d v="2022-09-12T00:00:00"/>
    <x v="0"/>
    <x v="0"/>
    <s v="STAINLESS STEEL COLA BOTTLE 750ML SK-750 (SL-01) (QTY :20664PCS/USD:1.25 PER PCS)"/>
    <n v="0"/>
    <n v="0"/>
    <n v="0"/>
    <n v="0"/>
    <n v="0"/>
    <n v="0"/>
    <n v="0"/>
    <n v="0"/>
    <n v="4132.8"/>
    <s v="KGS"/>
    <n v="542.40830670000003"/>
    <n v="2241665.0499999998"/>
    <n v="6.7421790770000003"/>
    <n v="27864.077689999998"/>
    <n v="821346.1"/>
    <x v="210"/>
    <s v=""/>
    <e v="#VALUE!"/>
    <s v=""/>
    <s v="USD"/>
    <n v="3063011.15"/>
    <n v="2022"/>
    <s v="Table, kitchen or other household articles of iron or steel"/>
    <s v="Steel Products"/>
    <s v="Misc"/>
    <n v="198.73840979481221"/>
    <n v="0.36640001145577039"/>
  </r>
  <r>
    <x v="0"/>
    <d v="2022-09-12T00:00:00"/>
    <x v="0"/>
    <x v="0"/>
    <s v="STAINLESS STEEL SPORTS BOTTLE 750ML SG-702 (SB-01) (QTY :1008 PCS/USD:1.160 PER PCS)"/>
    <n v="0"/>
    <n v="0"/>
    <n v="0"/>
    <n v="0"/>
    <n v="0"/>
    <n v="0"/>
    <n v="0"/>
    <n v="0"/>
    <n v="159.6"/>
    <s v="KGS"/>
    <n v="635.81672930000002"/>
    <n v="101476.35"/>
    <n v="7.9032533169999999"/>
    <n v="1261.3592289999999"/>
    <n v="37180.9"/>
    <x v="101"/>
    <s v=""/>
    <e v="#VALUE!"/>
    <s v=""/>
    <s v="USD"/>
    <n v="138657.25"/>
    <n v="2022"/>
    <s v="Table, kitchen or other household articles of iron or steel"/>
    <s v="Steel Products"/>
    <s v="Misc"/>
    <n v="232.96303258145366"/>
    <n v="0.36639965863967316"/>
  </r>
  <r>
    <x v="0"/>
    <d v="2022-09-12T00:00:00"/>
    <x v="0"/>
    <x v="0"/>
    <s v="STAINLESS STEEL SPORTS BOTTLE 650ML S115 (NP-21) (QTY :19908PCS/USD:1.09 PER PCS)"/>
    <n v="0"/>
    <n v="0"/>
    <n v="0"/>
    <n v="0"/>
    <n v="0"/>
    <n v="0"/>
    <n v="0"/>
    <n v="0"/>
    <n v="3539.2"/>
    <s v="KGS"/>
    <n v="532.10254859999998"/>
    <n v="1883217.34"/>
    <n v="6.6140776710000004"/>
    <n v="23408.543689999999"/>
    <n v="690010.8"/>
    <x v="110"/>
    <s v=""/>
    <e v="#VALUE!"/>
    <s v=""/>
    <s v="USD"/>
    <n v="2573228.14"/>
    <n v="2022"/>
    <s v="Table, kitchen or other household articles of iron or steel"/>
    <s v="Steel Products"/>
    <s v="Misc"/>
    <n v="194.96236437613021"/>
    <n v="0.36639998227713855"/>
  </r>
  <r>
    <x v="0"/>
    <d v="2022-09-12T00:00:00"/>
    <x v="0"/>
    <x v="0"/>
    <s v="KWB-600F STAINLESS STEEL SPORTS BOTTLE (QTY.50400 PCS/USD 1.00 PER PCS)"/>
    <n v="0"/>
    <n v="0"/>
    <n v="0"/>
    <n v="0"/>
    <n v="0"/>
    <n v="0"/>
    <n v="0"/>
    <n v="0"/>
    <n v="7875"/>
    <s v="KGS"/>
    <n v="543.85387300000002"/>
    <n v="4282849.25"/>
    <n v="6.7601475830000002"/>
    <n v="53236.162210000002"/>
    <n v="1569236"/>
    <x v="177"/>
    <n v="50400"/>
    <e v="#VALUE!"/>
    <n v="1"/>
    <s v="USD"/>
    <n v="5852085.25"/>
    <n v="2022"/>
    <s v="Table, kitchen or other household articles of iron or steel"/>
    <s v="Steel Products"/>
    <s v="Misc"/>
    <n v="199.2680634920635"/>
    <n v="0.36640000812543194"/>
  </r>
  <r>
    <x v="0"/>
    <d v="2022-09-08T00:00:00"/>
    <x v="0"/>
    <x v="0"/>
    <s v="STEEL LUNCH BOX 3LAYER (8505) (QTY:33,600 PCS/USD:3.63 PER PCS)"/>
    <n v="0"/>
    <n v="0"/>
    <n v="0"/>
    <n v="0"/>
    <n v="0"/>
    <n v="0"/>
    <n v="0"/>
    <n v="0"/>
    <n v="21784"/>
    <s v="KGS"/>
    <n v="468.60027450000001"/>
    <n v="10207988.380000001"/>
    <n v="5.8247392729999996"/>
    <n v="126886.1203"/>
    <n v="3740207"/>
    <x v="42"/>
    <n v="33600"/>
    <s v="PCS"/>
    <s v=""/>
    <s v="USD"/>
    <n v="13948195.380000001"/>
    <n v="2022"/>
    <s v="Table, kitchen or other household articles of iron or steel"/>
    <s v="Steel Products"/>
    <s v="Misc"/>
    <n v="171.69514322438488"/>
    <n v="0.36640000563950481"/>
  </r>
  <r>
    <x v="0"/>
    <d v="2022-09-08T00:00:00"/>
    <x v="0"/>
    <x v="0"/>
    <s v="STEEL LUNCH BOX (6527) (QTY:25,680 PCS/USD:2 PER PCS)"/>
    <n v="0"/>
    <n v="0"/>
    <n v="0"/>
    <n v="0"/>
    <n v="0"/>
    <n v="0"/>
    <n v="0"/>
    <n v="0"/>
    <n v="8945.2000000000007"/>
    <s v="KGS"/>
    <n v="480.53964029999997"/>
    <n v="4298523.1900000004"/>
    <n v="5.9731465540000004"/>
    <n v="53430.990550000002"/>
    <n v="1574978.9"/>
    <x v="41"/>
    <n v="25680"/>
    <s v="PCS"/>
    <s v=""/>
    <s v="USD"/>
    <n v="5873502.0899999999"/>
    <n v="2022"/>
    <s v="Table, kitchen or other household articles of iron or steel"/>
    <s v="Steel Products"/>
    <s v="Misc"/>
    <n v="176.06972454500735"/>
    <n v="0.36640000074071943"/>
  </r>
  <r>
    <x v="0"/>
    <d v="2022-09-08T00:00:00"/>
    <x v="0"/>
    <x v="0"/>
    <s v="STEEL ROUND CONTAINER (6856) (QTY:66,384 PCS/USD:0.64 PER PCS)"/>
    <n v="0"/>
    <n v="0"/>
    <n v="0"/>
    <n v="0"/>
    <n v="0"/>
    <n v="0"/>
    <n v="0"/>
    <n v="0"/>
    <n v="5532"/>
    <s v="KGS"/>
    <n v="642.76979930000005"/>
    <n v="3555802.53"/>
    <n v="7.9896805390000001"/>
    <n v="44198.91274"/>
    <n v="1302846.1000000001"/>
    <x v="39"/>
    <n v="66384"/>
    <s v="PCS"/>
    <s v=""/>
    <s v="USD"/>
    <n v="4858648.63"/>
    <n v="2022"/>
    <s v="Table, kitchen or other household articles of iron or steel"/>
    <s v="Steel Products"/>
    <s v="Misc"/>
    <n v="235.51086406362981"/>
    <n v="0.36640001490746454"/>
  </r>
  <r>
    <x v="0"/>
    <d v="2022-09-08T00:00:00"/>
    <x v="0"/>
    <x v="0"/>
    <s v="STEEL ROUND CONTAINER (6857) (QTY:35,280 PCS/USD:0.82 PER PCS)"/>
    <n v="0"/>
    <n v="0"/>
    <n v="0"/>
    <n v="0"/>
    <n v="0"/>
    <n v="0"/>
    <n v="0"/>
    <n v="0"/>
    <n v="4498.2"/>
    <s v="KGS"/>
    <n v="538.26723130000005"/>
    <n v="2421233.66"/>
    <n v="6.6907051749999997"/>
    <n v="30096.130020000001"/>
    <n v="887140"/>
    <x v="39"/>
    <n v="35280"/>
    <s v="PCS"/>
    <s v=""/>
    <s v="USD"/>
    <n v="3308373.66"/>
    <n v="2022"/>
    <s v="Table, kitchen or other household articles of iron or steel"/>
    <s v="Steel Products"/>
    <s v="Misc"/>
    <n v="197.22111066648881"/>
    <n v="0.36639999462092393"/>
  </r>
  <r>
    <x v="0"/>
    <d v="2022-09-08T00:00:00"/>
    <x v="0"/>
    <x v="0"/>
    <s v="STEEL RECTANGLE CONTAINER BIG (6578) (QTY:37,920 PCS/USD:1.75 PER PCS)"/>
    <n v="0"/>
    <n v="0"/>
    <n v="0"/>
    <n v="0"/>
    <n v="0"/>
    <n v="0"/>
    <n v="0"/>
    <n v="0"/>
    <n v="10847.7"/>
    <s v="KGS"/>
    <n v="511.99175489999999"/>
    <n v="5553932.96"/>
    <n v="6.3640988800000002"/>
    <n v="69035.835430000006"/>
    <n v="2034961.1"/>
    <x v="43"/>
    <n v="37920"/>
    <s v="PCS"/>
    <s v=""/>
    <s v="USD"/>
    <n v="7588894.0600000005"/>
    <n v="2022"/>
    <s v="Table, kitchen or other household articles of iron or steel"/>
    <s v="Steel Products"/>
    <s v="Misc"/>
    <n v="187.5937848576196"/>
    <n v="0.366400011425417"/>
  </r>
  <r>
    <x v="0"/>
    <d v="2022-09-08T00:00:00"/>
    <x v="0"/>
    <x v="0"/>
    <s v="STEEL LUNCH BOX SMALL (6587) (QTY:51000 PCS/USD:1.68 PER PCS)"/>
    <n v="0"/>
    <n v="0"/>
    <n v="0"/>
    <n v="0"/>
    <n v="0"/>
    <n v="0"/>
    <n v="0"/>
    <n v="0"/>
    <n v="10348.75"/>
    <s v="KGS"/>
    <n v="692.92433970000002"/>
    <n v="7170900.7599999998"/>
    <n v="8.6131055270000001"/>
    <n v="89134.875820000001"/>
    <n v="2627418.1"/>
    <x v="40"/>
    <n v="51000"/>
    <s v="PCS"/>
    <s v=""/>
    <s v="USD"/>
    <n v="9798318.8599999994"/>
    <n v="2022"/>
    <s v="Table, kitchen or other household articles of iron or steel"/>
    <s v="Steel Products"/>
    <s v="Misc"/>
    <n v="253.88748399565165"/>
    <n v="0.36640000858134875"/>
  </r>
  <r>
    <x v="0"/>
    <d v="2022-09-03T00:00:00"/>
    <x v="0"/>
    <x v="0"/>
    <s v="STAINLESS STEEL SPORTS BOTTLE (KWB-600F) (QTY:50400 PCS/USD:1. PER PCS)"/>
    <n v="0"/>
    <n v="0"/>
    <n v="0"/>
    <n v="0"/>
    <n v="0"/>
    <n v="0"/>
    <n v="0"/>
    <n v="0"/>
    <n v="7875"/>
    <s v="KGS"/>
    <n v="543.85387300000002"/>
    <n v="4282849.25"/>
    <n v="6.7601475830000002"/>
    <n v="53236.162210000002"/>
    <n v="1569236"/>
    <x v="107"/>
    <n v="50400"/>
    <s v="PCS"/>
    <s v=""/>
    <s v="USD"/>
    <n v="5852085.25"/>
    <n v="2022"/>
    <s v="Table, kitchen or other household articles of iron or steel"/>
    <s v="Steel Products"/>
    <s v="Misc"/>
    <n v="199.2680634920635"/>
    <n v="0.36640000812543194"/>
  </r>
  <r>
    <x v="0"/>
    <d v="2022-08-30T00:00:00"/>
    <x v="0"/>
    <x v="0"/>
    <s v="STEEL HANGER WITH HOOK (ITEM NO. SL-89) (QTY 70056 PCS / USD1.14 PER PCS)"/>
    <n v="0"/>
    <n v="0"/>
    <n v="0"/>
    <n v="0"/>
    <n v="0"/>
    <n v="0"/>
    <n v="0"/>
    <n v="0"/>
    <n v="15568"/>
    <s v="KGS"/>
    <n v="426.73176519999998"/>
    <n v="6643360.1200000001"/>
    <n v="5.3010157160000002"/>
    <n v="82526.212669999994"/>
    <n v="2434127.1"/>
    <x v="4"/>
    <n v="70056"/>
    <e v="#VALUE!"/>
    <n v="1.1399999999999999"/>
    <s v="USD"/>
    <n v="9077487.2200000007"/>
    <n v="2022"/>
    <s v="Table, kitchen or other household articles of iron or steel"/>
    <s v="Steel Products"/>
    <s v="Misc"/>
    <n v="156.35451567317574"/>
    <n v="0.36639999277955748"/>
  </r>
  <r>
    <x v="0"/>
    <d v="2022-08-23T00:00:00"/>
    <x v="0"/>
    <x v="0"/>
    <s v="STAINLESS STEEL SPORTS BOTTLE 750ML S-308-C6 (NP-20) (QTY :19080 PCS/USD:1.068 PER PCS)"/>
    <n v="0"/>
    <n v="0"/>
    <n v="0"/>
    <n v="0"/>
    <n v="0"/>
    <n v="0"/>
    <n v="0"/>
    <n v="0"/>
    <n v="3392"/>
    <s v="KGS"/>
    <n v="526.31055130000004"/>
    <n v="1785245.39"/>
    <n v="6.5380192709999996"/>
    <n v="22176.961370000001"/>
    <n v="654113.9"/>
    <x v="99"/>
    <s v=""/>
    <e v="#VALUE!"/>
    <s v=""/>
    <s v="USD"/>
    <n v="2439359.29"/>
    <n v="2022"/>
    <s v="Table, kitchen or other household articles of iron or steel"/>
    <s v="Steel Products"/>
    <s v="Misc"/>
    <n v="192.84018278301886"/>
    <n v="0.36639999389663741"/>
  </r>
  <r>
    <x v="0"/>
    <d v="2022-08-23T00:00:00"/>
    <x v="0"/>
    <x v="0"/>
    <s v="STAINLESS STEEL COLA BOTTLE 750ML SK750 (SL-01) (QTY:18,180PCS/USD:1.240 PER PCS)"/>
    <n v="0"/>
    <n v="0"/>
    <n v="0"/>
    <n v="0"/>
    <n v="0"/>
    <n v="0"/>
    <n v="0"/>
    <n v="0"/>
    <n v="3636"/>
    <s v="KGS"/>
    <n v="543.17526950000001"/>
    <n v="1974985.28"/>
    <n v="6.747518876"/>
    <n v="24533.978630000001"/>
    <n v="723634.6"/>
    <x v="102"/>
    <s v=""/>
    <e v="#VALUE!"/>
    <s v=""/>
    <s v="USD"/>
    <n v="2698619.88"/>
    <n v="2022"/>
    <s v="Table, kitchen or other household articles of iron or steel"/>
    <s v="Steel Products"/>
    <s v="Misc"/>
    <n v="199.01941694169417"/>
    <n v="0.36639999666225359"/>
  </r>
  <r>
    <x v="0"/>
    <d v="2022-08-23T00:00:00"/>
    <x v="0"/>
    <x v="0"/>
    <s v="STAINLESS STEEL SPORTS BOTTLE 750ML SG-702 (SB-01) (QTY :1908 PCS/USD:1.160 PER PCS)"/>
    <n v="0"/>
    <n v="0"/>
    <n v="0"/>
    <n v="0"/>
    <n v="0"/>
    <n v="0"/>
    <n v="0"/>
    <n v="0"/>
    <n v="302.10000000000002"/>
    <s v="KGS"/>
    <n v="641.85057930000005"/>
    <n v="193903.06"/>
    <n v="7.9732991210000002"/>
    <n v="2408.7336650000002"/>
    <n v="71046.100000000006"/>
    <x v="101"/>
    <s v=""/>
    <e v="#VALUE!"/>
    <s v=""/>
    <s v="USD"/>
    <n v="264949.16000000003"/>
    <n v="2022"/>
    <s v="Table, kitchen or other household articles of iron or steel"/>
    <s v="Steel Products"/>
    <s v="Misc"/>
    <n v="235.17411453161205"/>
    <n v="0.36640009703817983"/>
  </r>
  <r>
    <x v="0"/>
    <d v="2022-08-23T00:00:00"/>
    <x v="0"/>
    <x v="0"/>
    <s v="STAINLESS STEEL BOTTLE 750ML SG805 (AM-06) (QTY:4032 PCS/USD1.0950 PER PCS)"/>
    <n v="0"/>
    <n v="0"/>
    <n v="0"/>
    <n v="0"/>
    <n v="0"/>
    <n v="0"/>
    <n v="0"/>
    <n v="0"/>
    <n v="604.79999999999995"/>
    <s v="KGS"/>
    <n v="633.93387900000005"/>
    <n v="383403.21"/>
    <n v="7.8749550179999996"/>
    <n v="4762.7727949999999"/>
    <n v="140478.9"/>
    <x v="129"/>
    <n v="4032"/>
    <s v="PCS"/>
    <n v="1.095"/>
    <s v="USD"/>
    <n v="523882.11"/>
    <n v="2022"/>
    <s v="Table, kitchen or other household articles of iron or steel"/>
    <s v="Steel Products"/>
    <s v="Misc"/>
    <n v="232.27331349206349"/>
    <n v="0.3663999057284888"/>
  </r>
  <r>
    <x v="0"/>
    <d v="2022-08-23T00:00:00"/>
    <x v="0"/>
    <x v="0"/>
    <s v="STAINLESS STEEL COLA BOTTLE 750ML SK750 (SL-01) (QTY:15192 PCS/USD 1.2483 PER PCS)"/>
    <n v="0"/>
    <n v="0"/>
    <n v="0"/>
    <n v="0"/>
    <n v="0"/>
    <n v="0"/>
    <n v="0"/>
    <n v="0"/>
    <n v="3038.4"/>
    <s v="KGS"/>
    <n v="542.01338529999998"/>
    <n v="1646853.47"/>
    <n v="6.7330855319999996"/>
    <n v="20457.807079999999"/>
    <n v="603407.19999999995"/>
    <x v="102"/>
    <n v="15192"/>
    <s v="PCS"/>
    <n v="1.2483"/>
    <s v="USD"/>
    <n v="2250260.67"/>
    <n v="2022"/>
    <s v="Table, kitchen or other household articles of iron or steel"/>
    <s v="Steel Products"/>
    <s v="Misc"/>
    <n v="198.5937335439705"/>
    <n v="0.36640005379470703"/>
  </r>
  <r>
    <x v="0"/>
    <d v="2022-08-23T00:00:00"/>
    <x v="0"/>
    <x v="0"/>
    <s v="STAINLESS STEEL BOTTLE 750ML SG805 (AM-06) (QTY :2,376 PCS/USD:1.095 PER PCS)"/>
    <n v="0"/>
    <n v="0"/>
    <n v="0"/>
    <n v="0"/>
    <n v="0"/>
    <n v="0"/>
    <n v="0"/>
    <n v="0"/>
    <n v="356.4"/>
    <s v="KGS"/>
    <n v="639.54506170000002"/>
    <n v="227933.86"/>
    <n v="7.9446591519999998"/>
    <n v="2831.4765219999999"/>
    <n v="83515"/>
    <x v="129"/>
    <s v=""/>
    <e v="#VALUE!"/>
    <s v=""/>
    <s v="USD"/>
    <n v="311448.86"/>
    <n v="2022"/>
    <s v="Table, kitchen or other household articles of iron or steel"/>
    <s v="Steel Products"/>
    <s v="Misc"/>
    <n v="234.32940516273851"/>
    <n v="0.36640014783235808"/>
  </r>
  <r>
    <x v="0"/>
    <d v="2022-08-23T00:00:00"/>
    <x v="0"/>
    <x v="0"/>
    <s v="STAINLESS STEEL SPORTS BOTTLE 650ML S115 (NP-21) (QTY:23220PCS/USD 1.0900 PER PCS)"/>
    <n v="0"/>
    <n v="0"/>
    <n v="0"/>
    <n v="0"/>
    <n v="0"/>
    <n v="0"/>
    <n v="0"/>
    <n v="0"/>
    <n v="4128"/>
    <s v="KGS"/>
    <n v="532.43933379999999"/>
    <n v="2197909.5699999998"/>
    <n v="6.614153215"/>
    <n v="27303.224470000001"/>
    <n v="805314.1"/>
    <x v="110"/>
    <s v=""/>
    <e v="#VALUE!"/>
    <n v="1.0900000000000001"/>
    <s v="USD"/>
    <n v="3003223.67"/>
    <n v="2022"/>
    <s v="Table, kitchen or other household articles of iron or steel"/>
    <s v="Steel Products"/>
    <s v="Misc"/>
    <n v="195.08578003875968"/>
    <n v="0.36640001526541421"/>
  </r>
  <r>
    <x v="0"/>
    <d v="2022-08-22T00:00:00"/>
    <x v="0"/>
    <x v="0"/>
    <s v="HOUSEHOLD STEEL HOOK 3PCS SET (ITEM NO. 2628) (QTY 170208NOS/ USD 0.436PER NOS)"/>
    <n v="0"/>
    <n v="0"/>
    <n v="0"/>
    <n v="0"/>
    <n v="0"/>
    <n v="0"/>
    <n v="0"/>
    <n v="0"/>
    <n v="5768.16"/>
    <s v="KGS"/>
    <n v="1077.8224150000001"/>
    <n v="6217052.1399999997"/>
    <n v="13.38909832"/>
    <n v="77230.461370000005"/>
    <n v="2277927.7999999998"/>
    <x v="12"/>
    <s v=""/>
    <e v="#VALUE!"/>
    <n v="0.436"/>
    <s v="USD"/>
    <n v="8494979.9399999995"/>
    <n v="2022"/>
    <s v="Table, kitchen or other household articles of iron or steel"/>
    <s v="Steel Products"/>
    <s v="Misc"/>
    <n v="394.91411472635986"/>
    <n v="0.3663999832563733"/>
  </r>
  <r>
    <x v="0"/>
    <d v="2022-08-20T00:00:00"/>
    <x v="0"/>
    <x v="0"/>
    <s v="KWP-600B SS OIL POT 600ML(QTY:39000 PCS/USD 1.25 PER PCS)"/>
    <n v="0"/>
    <n v="0"/>
    <n v="0"/>
    <n v="0"/>
    <n v="0"/>
    <n v="0"/>
    <n v="0"/>
    <n v="0"/>
    <n v="6850"/>
    <s v="KGS"/>
    <n v="611.51537370000005"/>
    <n v="4188880.31"/>
    <n v="7.5964642700000002"/>
    <n v="52035.780250000003"/>
    <n v="1534805.8"/>
    <x v="211"/>
    <n v="39000"/>
    <s v="PCS"/>
    <n v="1.25"/>
    <s v="USD"/>
    <n v="5723686.1100000003"/>
    <n v="2022"/>
    <s v="Table, kitchen or other household articles of iron or steel"/>
    <s v="Other"/>
    <s v="Misc"/>
    <n v="224.05924087591242"/>
    <n v="0.36640001299058367"/>
  </r>
  <r>
    <x v="0"/>
    <d v="2022-08-18T00:00:00"/>
    <x v="0"/>
    <x v="0"/>
    <s v="STEEL TEA STRAINER BIG (SB-12) (QTY:5256 PCS/USD 1.155 PER PCS)"/>
    <n v="0"/>
    <n v="0"/>
    <n v="0"/>
    <n v="0"/>
    <n v="0"/>
    <n v="0"/>
    <n v="0"/>
    <n v="0"/>
    <n v="1248.3"/>
    <s v="KGS"/>
    <n v="421.30584800000003"/>
    <n v="525916.09"/>
    <n v="5.249917108"/>
    <n v="6553.4715260000003"/>
    <n v="192695.6"/>
    <x v="25"/>
    <n v="5256"/>
    <s v="PCS"/>
    <n v="1.155"/>
    <s v="USD"/>
    <n v="718611.69"/>
    <n v="2022"/>
    <s v="Table, kitchen or other household articles of iron or steel"/>
    <s v="Steel Products"/>
    <s v="Misc"/>
    <n v="154.36641832892735"/>
    <n v="0.36639989470563644"/>
  </r>
  <r>
    <x v="0"/>
    <d v="2022-08-16T00:00:00"/>
    <x v="0"/>
    <x v="0"/>
    <s v="RYX-02-020 MILD STEEL MULTI FUNCTION CLOTH STAND(QTY:1232 PCS/USD 15.30 PER PCS)"/>
    <n v="0"/>
    <n v="0"/>
    <n v="0"/>
    <n v="0"/>
    <n v="0"/>
    <n v="0"/>
    <n v="0"/>
    <n v="0"/>
    <n v="4004"/>
    <s v="KGS"/>
    <n v="461.05239260000002"/>
    <n v="1846053.78"/>
    <n v="5.7452011540000001"/>
    <n v="23003.78542"/>
    <n v="676394.2"/>
    <x v="212"/>
    <n v="1232"/>
    <s v="PCS"/>
    <n v="15.3"/>
    <s v="USD"/>
    <n v="2522447.98"/>
    <n v="2022"/>
    <s v="Table, kitchen or other household articles of iron or steel"/>
    <s v="Steel Products"/>
    <s v="Cloth Stand"/>
    <n v="168.92962037962036"/>
    <n v="0.36640005146545618"/>
  </r>
  <r>
    <x v="0"/>
    <d v="2022-08-12T00:00:00"/>
    <x v="0"/>
    <x v="0"/>
    <s v="NP-55 STEEL TEA STRAINER (QTY:50400 PCS/USD 0.3099 PER PCS)"/>
    <n v="0"/>
    <n v="0"/>
    <n v="0"/>
    <n v="0"/>
    <n v="0"/>
    <n v="0"/>
    <n v="0"/>
    <n v="0"/>
    <n v="2310"/>
    <s v="KGS"/>
    <n v="590.08238530000006"/>
    <n v="1363090.31"/>
    <n v="7.3530515300000001"/>
    <n v="16985.549029999998"/>
    <n v="499436.3"/>
    <x v="13"/>
    <n v="50400"/>
    <s v="PCS"/>
    <n v="0.30990000000000001"/>
    <s v="USD"/>
    <n v="1862526.61"/>
    <n v="2022"/>
    <s v="Table, kitchen or other household articles of iron or steel"/>
    <s v="Steel Products"/>
    <s v="Misc"/>
    <n v="216.20619047619047"/>
    <n v="0.36640000764145991"/>
  </r>
  <r>
    <x v="0"/>
    <d v="2022-08-12T00:00:00"/>
    <x v="0"/>
    <x v="0"/>
    <s v="SB-12 STEEL TEA STRAINER BIG - (QTY:21216 PCS/USD 1.1549 PERPCS)"/>
    <n v="0"/>
    <n v="0"/>
    <n v="0"/>
    <n v="0"/>
    <n v="0"/>
    <n v="0"/>
    <n v="0"/>
    <n v="0"/>
    <n v="5038.8"/>
    <s v="KGS"/>
    <n v="424.37839960000002"/>
    <n v="2138357.88"/>
    <n v="5.2882043569999997"/>
    <n v="26646.204109999999"/>
    <n v="783494.4"/>
    <x v="122"/>
    <n v="21216"/>
    <s v="PCS"/>
    <n v="1.1549"/>
    <s v="USD"/>
    <n v="2921852.28"/>
    <n v="2022"/>
    <s v="Table, kitchen or other household articles of iron or steel"/>
    <s v="Steel Products"/>
    <s v="Misc"/>
    <n v="155.4922600619195"/>
    <n v="0.366400034029851"/>
  </r>
  <r>
    <x v="0"/>
    <d v="2022-08-10T00:00:00"/>
    <x v="0"/>
    <x v="0"/>
    <s v="NP-20 STAINLESS STEEL SPORTS BOTTLE 750ML S-308-C6 (QTY:2376PCS/ USD 1.062 PER PCS)"/>
    <n v="0"/>
    <n v="0"/>
    <n v="0"/>
    <n v="0"/>
    <n v="0"/>
    <n v="0"/>
    <n v="0"/>
    <n v="0"/>
    <n v="422.4"/>
    <s v="KGS"/>
    <n v="535.88290719999998"/>
    <n v="226356.94"/>
    <n v="6.677668626"/>
    <n v="2820.6472269999999"/>
    <n v="82937.2"/>
    <x v="119"/>
    <s v=""/>
    <e v="#VALUE!"/>
    <n v="1.0620000000000001"/>
    <s v="USD"/>
    <n v="309294.14"/>
    <n v="2022"/>
    <s v="Table, kitchen or other household articles of iron or steel"/>
    <s v="Steel Products"/>
    <s v="Misc"/>
    <n v="196.34753787878788"/>
    <n v="0.36640007591549878"/>
  </r>
  <r>
    <x v="0"/>
    <d v="2022-08-10T00:00:00"/>
    <x v="0"/>
    <x v="0"/>
    <s v="NP-21 STAINLESS STEEL SPORTS BOTTLE 650ML S115(QTY:40680 PCS/ USD 1.140 PER PCS)"/>
    <n v="0"/>
    <n v="0"/>
    <n v="0"/>
    <n v="0"/>
    <n v="0"/>
    <n v="0"/>
    <n v="0"/>
    <n v="0"/>
    <n v="7232"/>
    <s v="KGS"/>
    <n v="575.24202430000003"/>
    <n v="4160150.32"/>
    <n v="7.1681249139999998"/>
    <n v="51839.879379999998"/>
    <n v="1524279.1"/>
    <x v="204"/>
    <n v="40680"/>
    <s v="PCS"/>
    <n v="1.1399999999999999"/>
    <s v="USD"/>
    <n v="5684429.4199999999"/>
    <n v="2022"/>
    <s v="Table, kitchen or other household articles of iron or steel"/>
    <s v="Steel Products"/>
    <s v="Misc"/>
    <n v="210.76868086283187"/>
    <n v="0.36640000546903317"/>
  </r>
  <r>
    <x v="0"/>
    <d v="2022-08-10T00:00:00"/>
    <x v="0"/>
    <x v="1"/>
    <s v="OKS-4156 STEEL SCRUBBER 6PCS SET (QTY 99600 SET / USD 0.265PER SET)"/>
    <n v="0"/>
    <n v="0"/>
    <n v="0"/>
    <n v="0"/>
    <n v="0"/>
    <n v="0"/>
    <n v="0"/>
    <n v="0"/>
    <n v="8677.15"/>
    <s v="KGS"/>
    <n v="288.3185297"/>
    <n v="2501783.13"/>
    <n v="3.5927542639999999"/>
    <n v="31174.86766"/>
    <n v="1099783.8999999999"/>
    <x v="10"/>
    <n v="99600"/>
    <e v="#VALUE!"/>
    <n v="0.26500000000000001"/>
    <s v="USD"/>
    <n v="3601567.03"/>
    <n v="2022"/>
    <s v="Steel Scrubbers"/>
    <s v="Steel Products"/>
    <s v="Scrubber"/>
    <n v="126.74482981163169"/>
    <n v="0.43960001441052166"/>
  </r>
  <r>
    <x v="0"/>
    <d v="2022-08-08T00:00:00"/>
    <x v="0"/>
    <x v="0"/>
    <s v="STAINLESS STEEL SPORTS BOTTLE (KWB-600F) (QTY:50400 PCS/USD:1. PER PCS)"/>
    <n v="0"/>
    <n v="0"/>
    <n v="0"/>
    <n v="0"/>
    <n v="0"/>
    <n v="0"/>
    <n v="0"/>
    <n v="0"/>
    <n v="7875"/>
    <s v="KGS"/>
    <n v="552.16570790000003"/>
    <n v="4348304.95"/>
    <n v="6.8805695690000004"/>
    <n v="54184.485359999999"/>
    <n v="1593218.9"/>
    <x v="107"/>
    <n v="50400"/>
    <s v="PCS"/>
    <s v=""/>
    <s v="USD"/>
    <n v="5941523.8499999996"/>
    <n v="2022"/>
    <s v="Table, kitchen or other household articles of iron or steel"/>
    <s v="Steel Products"/>
    <s v="Misc"/>
    <n v="202.3135111111111"/>
    <n v="0.36639999225445302"/>
  </r>
  <r>
    <x v="0"/>
    <d v="2022-08-08T00:00:00"/>
    <x v="0"/>
    <x v="1"/>
    <s v="SS410 SS SCRUBBER 3PCS SET(QTY:120120 SET/USD 0.20 PER SET)"/>
    <n v="0"/>
    <n v="0"/>
    <n v="0"/>
    <n v="0"/>
    <n v="0"/>
    <n v="0"/>
    <n v="0"/>
    <n v="0"/>
    <n v="7707.7"/>
    <s v="KGS"/>
    <n v="298.07905210000001"/>
    <n v="2297503.91"/>
    <n v="3.7143807120000001"/>
    <n v="28629.33221"/>
    <n v="1009982.8"/>
    <x v="213"/>
    <n v="120120"/>
    <s v="SET"/>
    <n v="0.2"/>
    <s v="USD"/>
    <n v="3307486.71"/>
    <n v="2022"/>
    <s v="Steel Scrubbers"/>
    <s v="Cleaning Items"/>
    <s v="Scrubber"/>
    <n v="131.03556184075666"/>
    <n v="0.43960003532703457"/>
  </r>
  <r>
    <x v="0"/>
    <d v="2022-08-06T00:00:00"/>
    <x v="0"/>
    <x v="0"/>
    <s v="STEEL HANGER WITH HOOK (SM1168) (QTY:57792 PCS / USD 1.30 PER PCS)"/>
    <n v="0"/>
    <n v="0"/>
    <n v="0"/>
    <n v="0"/>
    <n v="0"/>
    <n v="0"/>
    <n v="0"/>
    <n v="0"/>
    <n v="10836"/>
    <s v="KGS"/>
    <n v="583.90640459999997"/>
    <n v="6327209.7999999998"/>
    <n v="7.2760922690000003"/>
    <n v="78843.735830000005"/>
    <n v="2318289.7000000002"/>
    <x v="4"/>
    <n v="57792"/>
    <s v="PCS"/>
    <n v="1.3"/>
    <s v="USD"/>
    <n v="8645499.5"/>
    <n v="2022"/>
    <s v="Table, kitchen or other household articles of iron or steel"/>
    <s v="Steel Products"/>
    <s v="Misc"/>
    <n v="213.94330933923959"/>
    <n v="0.36640000462763228"/>
  </r>
  <r>
    <x v="0"/>
    <d v="2022-08-02T00:00:00"/>
    <x v="0"/>
    <x v="0"/>
    <s v="RYX-02-020 MILD STEEL MULTI FUNCTION CLOTH STAND(QTY:1232 PCS/USD 15.30 PER PCS)"/>
    <n v="0"/>
    <n v="0"/>
    <n v="0"/>
    <n v="0"/>
    <n v="0"/>
    <n v="0"/>
    <n v="0"/>
    <n v="0"/>
    <n v="4004"/>
    <s v="KGS"/>
    <n v="474.1710789"/>
    <n v="1898581"/>
    <n v="5.8575797270000001"/>
    <n v="23453.749230000001"/>
    <n v="695640.1"/>
    <x v="212"/>
    <n v="1232"/>
    <s v="PCS"/>
    <n v="15.3"/>
    <s v="USD"/>
    <n v="2594221.1"/>
    <n v="2022"/>
    <s v="Table, kitchen or other household articles of iron or steel"/>
    <s v="Steel Products"/>
    <s v="Cloth Stand"/>
    <n v="173.73628871128869"/>
    <n v="0.3664000113769178"/>
  </r>
  <r>
    <x v="0"/>
    <d v="2022-07-30T00:00:00"/>
    <x v="0"/>
    <x v="0"/>
    <s v="NP-55 STEEL TEA STRAINER (QTY:50400 PCS/USD 0.3123 PER PCS)"/>
    <n v="0"/>
    <n v="0"/>
    <n v="0"/>
    <n v="0"/>
    <n v="0"/>
    <n v="0"/>
    <n v="0"/>
    <n v="0"/>
    <n v="2310"/>
    <s v="KGS"/>
    <n v="603.33039829999996"/>
    <n v="1393693.22"/>
    <n v="7.4531241289999999"/>
    <n v="17216.71674"/>
    <n v="510649.2"/>
    <x v="13"/>
    <n v="50400"/>
    <s v="PCS"/>
    <n v="0.31230000000000002"/>
    <s v="USD"/>
    <n v="1904342.42"/>
    <n v="2022"/>
    <s v="Table, kitchen or other household articles of iron or steel"/>
    <s v="Steel Products"/>
    <s v="Misc"/>
    <n v="221.06025974025974"/>
    <n v="0.36640000300783554"/>
  </r>
  <r>
    <x v="0"/>
    <d v="2022-07-30T00:00:00"/>
    <x v="0"/>
    <x v="0"/>
    <s v="NP-19 STEEL SALT BOTTLE (QTY:68928 PCS/USD 0.4954 PER PCS)"/>
    <n v="0"/>
    <n v="0"/>
    <n v="0"/>
    <n v="0"/>
    <n v="0"/>
    <n v="0"/>
    <n v="0"/>
    <n v="0"/>
    <n v="10770"/>
    <s v="KGS"/>
    <n v="280.73764619999997"/>
    <n v="3023544.45"/>
    <n v="3.4680376310000001"/>
    <n v="37350.765290000003"/>
    <n v="1107826.7"/>
    <x v="78"/>
    <n v="68928"/>
    <s v="PCS"/>
    <n v="0.49540000000000001"/>
    <s v="USD"/>
    <n v="4131371.1500000004"/>
    <n v="2022"/>
    <s v="Table, kitchen or other household articles of iron or steel"/>
    <s v="Steel Products"/>
    <s v="Misc"/>
    <n v="102.86227483751161"/>
    <n v="0.36640000447157306"/>
  </r>
  <r>
    <x v="0"/>
    <d v="2022-07-30T00:00:00"/>
    <x v="0"/>
    <x v="0"/>
    <s v="SB-01 STAINLESS STEEL SPORTS BOTTLE 750ML SG-702 (QTY:33948PCS/USD 1.1600 PER PCS)"/>
    <n v="0"/>
    <n v="0"/>
    <n v="0"/>
    <n v="0"/>
    <n v="0"/>
    <n v="0"/>
    <n v="0"/>
    <n v="0"/>
    <n v="5375.1"/>
    <s v="KGS"/>
    <n v="662.48601699999995"/>
    <n v="3560928.59"/>
    <n v="8.1838915009999997"/>
    <n v="43989.235209999999"/>
    <n v="1304724.3"/>
    <x v="112"/>
    <s v=""/>
    <e v="#VALUE!"/>
    <n v="1.1599999999999999"/>
    <s v="USD"/>
    <n v="4865652.8899999997"/>
    <n v="2022"/>
    <s v="Table, kitchen or other household articles of iron or steel"/>
    <s v="Steel Products"/>
    <s v="Misc"/>
    <n v="242.73488865323435"/>
    <n v="0.36640001814807527"/>
  </r>
  <r>
    <x v="0"/>
    <d v="2022-07-30T00:00:00"/>
    <x v="0"/>
    <x v="0"/>
    <s v="AM-06 STAINLESS STEEL BOTTLE 750ML SG805 (QTY:39672 PCS/USD1.095 PER PCS)"/>
    <n v="0"/>
    <n v="0"/>
    <n v="0"/>
    <n v="0"/>
    <n v="0"/>
    <n v="0"/>
    <n v="0"/>
    <n v="0"/>
    <n v="5950.8"/>
    <s v="KGS"/>
    <n v="660.04854639999996"/>
    <n v="3927816.89"/>
    <n v="8.1537806849999992"/>
    <n v="48521.518100000001"/>
    <n v="1439152.1"/>
    <x v="114"/>
    <n v="39672"/>
    <s v="PCS"/>
    <n v="1.095"/>
    <s v="USD"/>
    <n v="5366968.99"/>
    <n v="2022"/>
    <s v="Table, kitchen or other household articles of iron or steel"/>
    <s v="Steel Products"/>
    <s v="Misc"/>
    <n v="241.84178597835586"/>
    <n v="0.36639999783696636"/>
  </r>
  <r>
    <x v="0"/>
    <d v="2022-07-30T00:00:00"/>
    <x v="0"/>
    <x v="0"/>
    <s v="SL-01 STAINLESS STEEL COLA BOTTLE 750ML SK750 (QTY:21960 PCS/USD 1.2512 PER PCS)"/>
    <n v="0"/>
    <n v="0"/>
    <n v="0"/>
    <n v="0"/>
    <n v="0"/>
    <n v="0"/>
    <n v="0"/>
    <n v="0"/>
    <n v="4392"/>
    <s v="KGS"/>
    <n v="565.70212430000004"/>
    <n v="2484563.73"/>
    <n v="6.9882906030000003"/>
    <n v="30692.572329999999"/>
    <n v="910344.1"/>
    <x v="111"/>
    <n v="21960"/>
    <s v="PCS"/>
    <n v="1.2512000000000001"/>
    <s v="USD"/>
    <n v="3394907.83"/>
    <n v="2022"/>
    <s v="Table, kitchen or other household articles of iron or steel"/>
    <s v="Steel Products"/>
    <s v="Misc"/>
    <n v="207.27324681238616"/>
    <n v="0.3663999796052726"/>
  </r>
  <r>
    <x v="0"/>
    <d v="2022-07-30T00:00:00"/>
    <x v="0"/>
    <x v="0"/>
    <s v="DS-25 STAINLESS STEEL GRATER WITH HANDLE(QTY:100200 PCS/USD0.2192 PER PCS)"/>
    <n v="0"/>
    <n v="0"/>
    <n v="0"/>
    <n v="0"/>
    <n v="0"/>
    <n v="0"/>
    <n v="0"/>
    <n v="0"/>
    <n v="3340"/>
    <s v="KGS"/>
    <n v="582.27277249999997"/>
    <n v="1944791.06"/>
    <n v="7.1929928649999999"/>
    <n v="24024.596170000001"/>
    <n v="712571.4"/>
    <x v="214"/>
    <n v="100200"/>
    <s v="PCS"/>
    <n v="0.21920000000000001"/>
    <s v="USD"/>
    <n v="2657362.46"/>
    <n v="2022"/>
    <s v="Table, kitchen or other household articles of iron or steel"/>
    <s v="Steel Products"/>
    <s v="Misc"/>
    <n v="213.34473053892216"/>
    <n v="0.36639997717801109"/>
  </r>
  <r>
    <x v="0"/>
    <d v="2022-07-30T00:00:00"/>
    <x v="0"/>
    <x v="0"/>
    <s v="NP-20 STAINLESS STEEL SPORTS BOTTLE 750ML S-308-C6 (QTY :5724 PCS/USD 1.062 PER PCS)"/>
    <n v="0"/>
    <n v="0"/>
    <n v="0"/>
    <n v="0"/>
    <n v="0"/>
    <n v="0"/>
    <n v="0"/>
    <n v="0"/>
    <n v="1017.6"/>
    <s v="KGS"/>
    <n v="540.13237030000005"/>
    <n v="549638.69999999995"/>
    <n v="6.6724196449999997"/>
    <n v="6789.8542310000003"/>
    <n v="201387.6"/>
    <x v="119"/>
    <s v=""/>
    <e v="#VALUE!"/>
    <n v="1.0620000000000001"/>
    <s v="USD"/>
    <n v="751026.29999999993"/>
    <n v="2022"/>
    <s v="Table, kitchen or other household articles of iron or steel"/>
    <s v="Steel Products"/>
    <s v="Misc"/>
    <n v="197.90448113207546"/>
    <n v="0.36639996419466103"/>
  </r>
  <r>
    <x v="0"/>
    <d v="2022-07-30T00:00:00"/>
    <x v="0"/>
    <x v="0"/>
    <s v="AM-253 STEEL KITCHEN TURNER (QTY:30600 PCS/USD 0.5780 PER PCS)"/>
    <n v="0"/>
    <n v="0"/>
    <n v="0"/>
    <n v="0"/>
    <n v="0"/>
    <n v="0"/>
    <n v="0"/>
    <n v="0"/>
    <n v="2975"/>
    <s v="KGS"/>
    <n v="526.41345879999994"/>
    <n v="1566080.04"/>
    <n v="6.5029457539999997"/>
    <n v="19346.263620000002"/>
    <n v="573811.69999999995"/>
    <x v="160"/>
    <n v="30600"/>
    <s v="PCS"/>
    <n v="0.57799999999999996"/>
    <s v="USD"/>
    <n v="2139891.7400000002"/>
    <n v="2022"/>
    <s v="Table, kitchen or other household articles of iron or steel"/>
    <s v="Steel Products"/>
    <s v="Misc"/>
    <n v="192.87788235294116"/>
    <n v="0.36639998297915854"/>
  </r>
  <r>
    <x v="0"/>
    <d v="2022-07-30T00:00:00"/>
    <x v="0"/>
    <x v="0"/>
    <s v="NP-21 STAINLESS STEEL SPORTS BOTTLE 650ML S115(QTY:43164 PCS/USD 1.140 PER PCS)"/>
    <n v="0"/>
    <n v="0"/>
    <n v="0"/>
    <n v="0"/>
    <n v="0"/>
    <n v="0"/>
    <n v="0"/>
    <n v="0"/>
    <n v="7673.6"/>
    <s v="KGS"/>
    <n v="579.80291780000005"/>
    <n v="4449175.67"/>
    <n v="7.1624819989999997"/>
    <n v="54962.021869999997"/>
    <n v="1630177.9"/>
    <x v="204"/>
    <n v="43164"/>
    <s v="PCS"/>
    <n v="1.1399999999999999"/>
    <s v="USD"/>
    <n v="6079353.5700000003"/>
    <n v="2022"/>
    <s v="Table, kitchen or other household articles of iron or steel"/>
    <s v="Steel Products"/>
    <s v="Misc"/>
    <n v="212.43978054628855"/>
    <n v="0.36639998528086887"/>
  </r>
  <r>
    <x v="0"/>
    <d v="2022-07-30T00:00:00"/>
    <x v="0"/>
    <x v="0"/>
    <s v="NP-20 STAINLESS STEEL SPORTS BOTTLE 750ML S-308-C6(QTY:29916PCS/USD 1.0620 PER PCS)"/>
    <n v="0"/>
    <n v="0"/>
    <n v="0"/>
    <n v="0"/>
    <n v="0"/>
    <n v="0"/>
    <n v="0"/>
    <n v="0"/>
    <n v="5318.4"/>
    <s v="KGS"/>
    <n v="540.17951830000004"/>
    <n v="2872890.75"/>
    <n v="6.6730020789999998"/>
    <n v="35489.694259999997"/>
    <n v="1052627.1000000001"/>
    <x v="117"/>
    <s v=""/>
    <e v="#VALUE!"/>
    <n v="1.0620000000000001"/>
    <s v="USD"/>
    <n v="3925517.85"/>
    <n v="2022"/>
    <s v="Table, kitchen or other household articles of iron or steel"/>
    <s v="Steel Products"/>
    <s v="Misc"/>
    <n v="197.92176218411555"/>
    <n v="0.36639997535583285"/>
  </r>
  <r>
    <x v="0"/>
    <d v="2022-07-30T00:00:00"/>
    <x v="0"/>
    <x v="0"/>
    <s v="SB-12 STEEL TEA STRAINER BIG(QTY:23928 PCS/USD 1.1636 PER PCS)"/>
    <n v="0"/>
    <n v="0"/>
    <n v="0"/>
    <n v="0"/>
    <n v="0"/>
    <n v="0"/>
    <n v="0"/>
    <n v="0"/>
    <n v="5682.9"/>
    <s v="KGS"/>
    <n v="433.81517539999999"/>
    <n v="2465328.2599999998"/>
    <n v="5.3590509620000004"/>
    <n v="30454.950710000001"/>
    <n v="903296.4"/>
    <x v="198"/>
    <n v="23928"/>
    <s v="PCS"/>
    <n v="1.1636"/>
    <s v="USD"/>
    <n v="3368624.6599999997"/>
    <n v="2022"/>
    <s v="Table, kitchen or other household articles of iron or steel"/>
    <s v="Steel Products"/>
    <s v="Misc"/>
    <n v="158.94990233859474"/>
    <n v="0.3664000509206024"/>
  </r>
  <r>
    <x v="0"/>
    <d v="2022-07-28T00:00:00"/>
    <x v="0"/>
    <x v="0"/>
    <s v="NP-19 STEEL SALT BOTTLE (QTY:56112 PCS/ USD 0.496 PER PCS)"/>
    <n v="0"/>
    <n v="0"/>
    <n v="0"/>
    <n v="0"/>
    <n v="0"/>
    <n v="0"/>
    <n v="0"/>
    <n v="0"/>
    <n v="8767.5"/>
    <s v="KGS"/>
    <n v="289.12198000000001"/>
    <n v="2534876.96"/>
    <n v="3.57161186"/>
    <n v="31314.10698"/>
    <n v="928778.9"/>
    <x v="78"/>
    <n v="56112"/>
    <s v="PCS"/>
    <n v="0.496"/>
    <s v="USD"/>
    <n v="3463655.86"/>
    <n v="2022"/>
    <s v="Table, kitchen or other household articles of iron or steel"/>
    <s v="Steel Products"/>
    <s v="Misc"/>
    <n v="105.93429141716567"/>
    <n v="0.36639999284225616"/>
  </r>
  <r>
    <x v="0"/>
    <d v="2022-07-25T00:00:00"/>
    <x v="0"/>
    <x v="0"/>
    <s v="6901 STEEL RECTANGLE CONTAINER (QTY:54504 PCS /USD 1.01 PERPCS)"/>
    <n v="0"/>
    <n v="0"/>
    <n v="0"/>
    <n v="0"/>
    <n v="0"/>
    <n v="0"/>
    <n v="0"/>
    <n v="0"/>
    <n v="8856.9"/>
    <s v="KGS"/>
    <n v="548.58222290000003"/>
    <n v="4858737.8899999997"/>
    <n v="6.7768032480000002"/>
    <n v="60021.468679999998"/>
    <n v="1780241.6"/>
    <x v="181"/>
    <n v="54504"/>
    <s v="PCS"/>
    <n v="1.01"/>
    <s v="USD"/>
    <n v="6638979.4900000002"/>
    <n v="2022"/>
    <s v="Table, kitchen or other household articles of iron or steel"/>
    <s v="Steel Products"/>
    <s v="Misc"/>
    <n v="201.00053065971164"/>
    <n v="0.36640000763655112"/>
  </r>
  <r>
    <x v="0"/>
    <d v="2022-07-25T00:00:00"/>
    <x v="0"/>
    <x v="0"/>
    <s v="8504 STEEL LUNCH BOX 2 LAYER (QTY:44160 PCS/ USD 2.61 PER PCS)"/>
    <n v="0"/>
    <n v="0"/>
    <n v="0"/>
    <n v="0"/>
    <n v="0"/>
    <n v="0"/>
    <n v="0"/>
    <n v="0"/>
    <n v="21123.200000000001"/>
    <s v="KGS"/>
    <n v="481.59675950000002"/>
    <n v="10172864.67"/>
    <n v="5.9493114199999999"/>
    <n v="125668.495"/>
    <n v="3727337.6"/>
    <x v="196"/>
    <n v="44160"/>
    <s v="PCS"/>
    <n v="2.61"/>
    <s v="USD"/>
    <n v="13900202.27"/>
    <n v="2022"/>
    <s v="Table, kitchen or other household articles of iron or steel"/>
    <s v="Steel Products"/>
    <s v="Misc"/>
    <n v="176.45705196182396"/>
    <n v="0.36639999851683863"/>
  </r>
  <r>
    <x v="0"/>
    <d v="2022-07-25T00:00:00"/>
    <x v="0"/>
    <x v="0"/>
    <s v="6900 STEEL LUNCH BOX (QTY:91200 PCS /USD 0.83 PER PCS)"/>
    <n v="0"/>
    <n v="0"/>
    <n v="0"/>
    <n v="0"/>
    <n v="0"/>
    <n v="0"/>
    <n v="0"/>
    <n v="0"/>
    <n v="10374"/>
    <s v="KGS"/>
    <n v="644.02149699999995"/>
    <n v="6681079.0099999998"/>
    <n v="7.9557936629999997"/>
    <n v="82533.403460000001"/>
    <n v="2447947.4"/>
    <x v="215"/>
    <n v="91200"/>
    <s v="PCS"/>
    <n v="0.83"/>
    <s v="USD"/>
    <n v="9129026.4100000001"/>
    <n v="2022"/>
    <s v="Table, kitchen or other household articles of iron or steel"/>
    <s v="Steel Products"/>
    <s v="Misc"/>
    <n v="235.96948139579717"/>
    <n v="0.36640000759398295"/>
  </r>
  <r>
    <x v="0"/>
    <d v="2022-07-23T00:00:00"/>
    <x v="0"/>
    <x v="0"/>
    <s v="KWP-1000B SSOIL POT 900 ML (QTY 27000 PCS / USD 1.64 PER PCS)"/>
    <n v="0"/>
    <n v="0"/>
    <n v="0"/>
    <n v="0"/>
    <n v="0"/>
    <n v="0"/>
    <n v="0"/>
    <n v="0"/>
    <n v="6850"/>
    <s v="KGS"/>
    <n v="581.30076789999998"/>
    <n v="3981910.26"/>
    <n v="7.1809853969999997"/>
    <n v="49189.749969999997"/>
    <n v="1458972"/>
    <x v="216"/>
    <n v="27000"/>
    <e v="#VALUE!"/>
    <n v="1.64"/>
    <s v="USD"/>
    <n v="5440882.2599999998"/>
    <n v="2022"/>
    <s v="Table, kitchen or other household articles of iron or steel"/>
    <s v="Other"/>
    <s v="Misc"/>
    <n v="212.98861313868613"/>
    <n v="0.36640002027569551"/>
  </r>
  <r>
    <x v="0"/>
    <d v="2022-07-23T00:00:00"/>
    <x v="0"/>
    <x v="0"/>
    <s v="NP-20 STAINLESS STEEL SPORTS BOTTLE 750ML S-308-C6 (QTY :14976 PCS/USD 1.113 PER PCS)"/>
    <n v="0"/>
    <n v="0"/>
    <n v="0"/>
    <n v="0"/>
    <n v="0"/>
    <n v="0"/>
    <n v="0"/>
    <n v="0"/>
    <n v="2662.4"/>
    <s v="KGS"/>
    <n v="565.23215900000002"/>
    <n v="1504874.1"/>
    <n v="6.9824849779999996"/>
    <n v="18590.168000000001"/>
    <n v="551385.9"/>
    <x v="119"/>
    <s v=""/>
    <e v="#VALUE!"/>
    <n v="1.113"/>
    <s v="USD"/>
    <n v="2056260"/>
    <n v="2022"/>
    <s v="Table, kitchen or other household articles of iron or steel"/>
    <s v="Steel Products"/>
    <s v="Misc"/>
    <n v="207.10107421875"/>
    <n v="0.36640001977574072"/>
  </r>
  <r>
    <x v="0"/>
    <d v="2022-07-23T00:00:00"/>
    <x v="0"/>
    <x v="0"/>
    <s v="SB-01 STAINLESS STEEL SPORTS BOTTLE 750ML SG-702 (QTY :4968PCS/USD 1.205 PER PCS)"/>
    <n v="0"/>
    <n v="0"/>
    <n v="0"/>
    <n v="0"/>
    <n v="0"/>
    <n v="0"/>
    <n v="0"/>
    <n v="0"/>
    <n v="786.6"/>
    <s v="KGS"/>
    <n v="687.10605139999996"/>
    <n v="540477.62"/>
    <n v="8.4880302820000004"/>
    <n v="6676.68462"/>
    <n v="198031"/>
    <x v="112"/>
    <s v=""/>
    <e v="#VALUE!"/>
    <n v="1.2050000000000001"/>
    <s v="USD"/>
    <n v="738508.62"/>
    <n v="2022"/>
    <s v="Table, kitchen or other household articles of iron or steel"/>
    <s v="Steel Products"/>
    <s v="Misc"/>
    <n v="251.75565725908976"/>
    <n v="0.36640000005920692"/>
  </r>
  <r>
    <x v="0"/>
    <d v="2022-07-23T00:00:00"/>
    <x v="0"/>
    <x v="0"/>
    <s v="NP-21 STAINLESS STEEL SPORTS BOTTLE 650ML S115 (QTY :23112 PCS/USD 1.140 PER PCS)"/>
    <n v="0"/>
    <n v="0"/>
    <n v="0"/>
    <n v="0"/>
    <n v="0"/>
    <n v="0"/>
    <n v="0"/>
    <n v="0"/>
    <n v="4108.8"/>
    <s v="KGS"/>
    <n v="578.94389850000005"/>
    <n v="2378764.69"/>
    <n v="7.1518702709999999"/>
    <n v="29385.60457"/>
    <n v="871579.4"/>
    <x v="121"/>
    <s v=""/>
    <e v="#VALUE!"/>
    <n v="1.1399999999999999"/>
    <s v="USD"/>
    <n v="3250344.09"/>
    <n v="2022"/>
    <s v="Table, kitchen or other household articles of iron or steel"/>
    <s v="Steel Products"/>
    <s v="Misc"/>
    <n v="212.12504867601245"/>
    <n v="0.36640000739207207"/>
  </r>
  <r>
    <x v="0"/>
    <d v="2022-07-19T00:00:00"/>
    <x v="0"/>
    <x v="0"/>
    <s v="KL324H-9S STAINLESS STEEL GRATER WITH HANDLE (QTY: 59040 PCS/USD 0.70 PER PCS)"/>
    <n v="0"/>
    <n v="0"/>
    <n v="0"/>
    <n v="0"/>
    <n v="0"/>
    <n v="0"/>
    <n v="0"/>
    <n v="0"/>
    <n v="9676"/>
    <s v="KGS"/>
    <n v="378.08989459999998"/>
    <n v="3658397.82"/>
    <n v="4.7320387310000003"/>
    <n v="45787.206760000001"/>
    <n v="1608231.8"/>
    <x v="172"/>
    <s v=""/>
    <s v="59040 PCS"/>
    <n v="0.7"/>
    <s v="USD"/>
    <n v="5266629.62"/>
    <n v="2022"/>
    <s v="Table, kitchen or other household articles of iron or steel"/>
    <s v="Steel Products"/>
    <s v="Misc"/>
    <n v="166.20832988838364"/>
    <n v="0.43960003234421346"/>
  </r>
  <r>
    <x v="0"/>
    <d v="2022-07-18T00:00:00"/>
    <x v="0"/>
    <x v="1"/>
    <s v="OKS-4156 STEEL SCRUBBER 6PCS SET (QTY: 99600 SET / USD 0.275 PER SET)"/>
    <n v="0"/>
    <n v="0"/>
    <n v="0"/>
    <n v="0"/>
    <n v="0"/>
    <n v="0"/>
    <n v="0"/>
    <n v="0"/>
    <n v="8677.15"/>
    <s v="KGS"/>
    <n v="297.38562660000002"/>
    <n v="2580459.69"/>
    <n v="3.721972799"/>
    <n v="32296.116269999999"/>
    <n v="1134370.1000000001"/>
    <x v="10"/>
    <s v=""/>
    <s v="99600 SET"/>
    <n v="0.27500000000000002"/>
    <s v="USD"/>
    <n v="3714829.79"/>
    <n v="2022"/>
    <s v="Steel Scrubbers"/>
    <s v="Steel Products"/>
    <s v="Scrubber"/>
    <n v="130.73072379756027"/>
    <n v="0.43960000785751474"/>
  </r>
  <r>
    <x v="0"/>
    <d v="2022-07-12T00:00:00"/>
    <x v="0"/>
    <x v="0"/>
    <s v="SL-01 - STAINLESS STEEL COLA BOTTLE 750ML SK750 (QTY:38592PCS/USD 1.300 PER PCS)"/>
    <n v="0"/>
    <n v="0"/>
    <n v="0"/>
    <n v="0"/>
    <n v="0"/>
    <n v="0"/>
    <n v="0"/>
    <n v="0"/>
    <n v="7718.4"/>
    <s v="KGS"/>
    <n v="576.91079630000002"/>
    <n v="4452828.29"/>
    <n v="7.2204104669999998"/>
    <n v="55730.016150000003"/>
    <n v="1631516.4"/>
    <x v="200"/>
    <s v=""/>
    <e v="#VALUE!"/>
    <n v="1.3"/>
    <s v="USD"/>
    <n v="6084344.6899999995"/>
    <n v="2022"/>
    <s v="Table, kitchen or other household articles of iron or steel"/>
    <s v="Steel Products"/>
    <s v="Misc"/>
    <n v="211.38013059701493"/>
    <n v="0.36640002572387537"/>
  </r>
  <r>
    <x v="0"/>
    <d v="2022-07-12T00:00:00"/>
    <x v="0"/>
    <x v="1"/>
    <s v="8001-2 STEEL SCRUBBER 2 PCS SET (QTY- 165960 SET/USD 0.168PER SET)"/>
    <n v="0"/>
    <n v="0"/>
    <n v="0"/>
    <n v="0"/>
    <n v="0"/>
    <n v="0"/>
    <n v="0"/>
    <n v="0"/>
    <n v="4840"/>
    <s v="KGS"/>
    <n v="568.01128310000001"/>
    <n v="2749174.61"/>
    <n v="7.1090273220000002"/>
    <n v="34407.692239999997"/>
    <n v="1208537.1000000001"/>
    <x v="9"/>
    <s v=""/>
    <e v="#VALUE!"/>
    <n v="0.16800000000000001"/>
    <s v="USD"/>
    <n v="3957711.71"/>
    <n v="2022"/>
    <s v="Steel Scrubbers"/>
    <s v="Steel Products"/>
    <s v="Scrubber"/>
    <n v="249.69774793388433"/>
    <n v="0.43959997870051626"/>
  </r>
  <r>
    <x v="0"/>
    <d v="2022-07-12T00:00:00"/>
    <x v="0"/>
    <x v="0"/>
    <s v="SB-01 - STAINLESS STEEL SPORTS BOTTLE 750ML SG-702 (QTY:1872PCS/USD 1.205 PER PCS)"/>
    <n v="0"/>
    <n v="0"/>
    <n v="0"/>
    <n v="0"/>
    <n v="0"/>
    <n v="0"/>
    <n v="0"/>
    <n v="0"/>
    <n v="296.39999999999998"/>
    <s v="KGS"/>
    <n v="675.47607960000005"/>
    <n v="200211.11"/>
    <n v="8.4540185179999998"/>
    <n v="2505.7710889999998"/>
    <n v="73357.3"/>
    <x v="187"/>
    <s v=""/>
    <e v="#VALUE!"/>
    <n v="1.2050000000000001"/>
    <s v="USD"/>
    <n v="273568.40999999997"/>
    <n v="2022"/>
    <s v="Table, kitchen or other household articles of iron or steel"/>
    <s v="Steel Products"/>
    <s v="Misc"/>
    <n v="247.49426450742243"/>
    <n v="0.3663997467473209"/>
  </r>
  <r>
    <x v="0"/>
    <d v="2022-07-04T00:00:00"/>
    <x v="0"/>
    <x v="0"/>
    <s v="KL326D-9S STAINLESS STEEL GRATER WITH HANDLE (QTY:37560PCS/USD 1.02 PER PCS)"/>
    <n v="0"/>
    <n v="0"/>
    <n v="0"/>
    <n v="0"/>
    <n v="0"/>
    <n v="0"/>
    <n v="0"/>
    <n v="0"/>
    <n v="8607.5"/>
    <s v="KGS"/>
    <n v="388.54271390000002"/>
    <n v="3344381.41"/>
    <n v="4.9213769970000003"/>
    <n v="42360.752500000002"/>
    <n v="1225381.3"/>
    <x v="176"/>
    <s v=""/>
    <e v="#VALUE!"/>
    <n v="1.02"/>
    <s v="USD"/>
    <n v="4569762.71"/>
    <n v="2022"/>
    <s v="Table, kitchen or other household articles of iron or steel"/>
    <s v="Steel Products"/>
    <s v="Misc"/>
    <n v="142.36204472843451"/>
    <n v="0.36639998546098845"/>
  </r>
  <r>
    <x v="0"/>
    <d v="2022-07-04T00:00:00"/>
    <x v="0"/>
    <x v="0"/>
    <s v="KL324H-9S STAINLESS STEEL GRATER WITH HANDLE (QTY:59040 PCS/USD 0.70 PER PCS)"/>
    <n v="0"/>
    <n v="0"/>
    <n v="0"/>
    <n v="0"/>
    <n v="0"/>
    <n v="0"/>
    <n v="0"/>
    <n v="0"/>
    <n v="9676"/>
    <s v="KGS"/>
    <n v="372.85376910000002"/>
    <n v="3607733.07"/>
    <n v="4.7226569869999997"/>
    <n v="45696.42901"/>
    <n v="1321873.3999999999"/>
    <x v="172"/>
    <n v="59040"/>
    <s v="PCS"/>
    <n v="0.7"/>
    <s v="USD"/>
    <n v="4929606.47"/>
    <n v="2022"/>
    <s v="Table, kitchen or other household articles of iron or steel"/>
    <s v="Steel Products"/>
    <s v="Misc"/>
    <n v="136.61362133112857"/>
    <n v="0.3664000008736788"/>
  </r>
  <r>
    <x v="0"/>
    <d v="2022-06-29T00:00:00"/>
    <x v="0"/>
    <x v="0"/>
    <s v="6578 STEEL RECTANGLE CONTAINER BIG(QTY:37920 PCS/ USD 1.80 PER PCS)"/>
    <n v="0"/>
    <n v="0"/>
    <n v="0"/>
    <n v="0"/>
    <n v="0"/>
    <n v="0"/>
    <n v="0"/>
    <n v="0"/>
    <n v="11202.2"/>
    <s v="KGS"/>
    <n v="528.77799270000003"/>
    <n v="5923476.8300000001"/>
    <n v="6.6976313200000002"/>
    <n v="75028.205570000006"/>
    <n v="2170361.9"/>
    <x v="217"/>
    <n v="37920"/>
    <s v="PCS"/>
    <n v="1.8"/>
    <s v="USD"/>
    <n v="8093838.7300000004"/>
    <n v="2022"/>
    <s v="Table, kitchen or other household articles of iron or steel"/>
    <s v="Steel Products"/>
    <s v="Misc"/>
    <n v="193.74425559265143"/>
    <n v="0.36639999822536656"/>
  </r>
  <r>
    <x v="0"/>
    <d v="2022-06-29T00:00:00"/>
    <x v="0"/>
    <x v="0"/>
    <s v="6561 STEEL LUNCH BOX (QTY:21600 PCS/ USD 2.75 PER PCS)"/>
    <n v="0"/>
    <n v="0"/>
    <n v="0"/>
    <n v="0"/>
    <n v="0"/>
    <n v="0"/>
    <n v="0"/>
    <n v="0"/>
    <n v="8232"/>
    <s v="KGS"/>
    <n v="626.20554179999999"/>
    <n v="5154924.0199999996"/>
    <n v="7.931672474"/>
    <n v="65293.527800000003"/>
    <n v="1888764.2"/>
    <x v="189"/>
    <n v="21600"/>
    <s v="PCS"/>
    <n v="2.75"/>
    <s v="USD"/>
    <n v="7043688.2199999997"/>
    <n v="2022"/>
    <s v="Table, kitchen or other household articles of iron or steel"/>
    <s v="Steel Products"/>
    <s v="Misc"/>
    <n v="229.44171525753157"/>
    <n v="0.36640000757954916"/>
  </r>
  <r>
    <x v="0"/>
    <d v="2022-06-29T00:00:00"/>
    <x v="0"/>
    <x v="0"/>
    <s v="6901 STEEL RECTANGLE CONTAINER(QTY:56184 PCS/ USD 1.06 PER PCS)"/>
    <n v="0"/>
    <n v="0"/>
    <n v="0"/>
    <n v="0"/>
    <n v="0"/>
    <n v="0"/>
    <n v="0"/>
    <n v="0"/>
    <n v="9129.9"/>
    <s v="KGS"/>
    <n v="566.09374360000004"/>
    <n v="5168379.2699999996"/>
    <n v="7.1702817430000003"/>
    <n v="65463.955289999998"/>
    <n v="1893694.2"/>
    <x v="218"/>
    <n v="56184"/>
    <s v="PCS"/>
    <n v="1.06"/>
    <s v="USD"/>
    <n v="7062073.4699999997"/>
    <n v="2022"/>
    <s v="Table, kitchen or other household articles of iron or steel"/>
    <s v="Steel Products"/>
    <s v="Misc"/>
    <n v="207.41675155259094"/>
    <n v="0.36640000686327345"/>
  </r>
  <r>
    <x v="0"/>
    <d v="2022-06-29T00:00:00"/>
    <x v="0"/>
    <x v="0"/>
    <s v="6527 STEEL LUNCH BOX (QTY:25560 PCS/ USD 2.06 PER PCS)"/>
    <n v="0"/>
    <n v="0"/>
    <n v="0"/>
    <n v="0"/>
    <n v="0"/>
    <n v="0"/>
    <n v="0"/>
    <n v="0"/>
    <n v="8903.4"/>
    <s v="KGS"/>
    <n v="513.22530830000005"/>
    <n v="4569450.21"/>
    <n v="6.5006372170000004"/>
    <n v="57877.773399999998"/>
    <n v="1674246.5"/>
    <x v="183"/>
    <n v="25560"/>
    <s v="PCS"/>
    <n v="2.06"/>
    <s v="USD"/>
    <n v="6243696.71"/>
    <n v="2022"/>
    <s v="Table, kitchen or other household articles of iron or steel"/>
    <s v="Steel Products"/>
    <s v="Misc"/>
    <n v="188.04574656872657"/>
    <n v="0.36639998753810693"/>
  </r>
  <r>
    <x v="0"/>
    <d v="2022-06-29T00:00:00"/>
    <x v="0"/>
    <x v="0"/>
    <s v="6862 STEEL RECTANGLE CONTAINER LARGE(QTY:20400 PCS/ USD 1.63PER PCS)"/>
    <n v="0"/>
    <n v="0"/>
    <n v="0"/>
    <n v="0"/>
    <n v="0"/>
    <n v="0"/>
    <n v="0"/>
    <n v="0"/>
    <n v="5100"/>
    <s v="KGS"/>
    <n v="565.8267118"/>
    <n v="2885716.23"/>
    <n v="7.166899452"/>
    <n v="36551.187209999996"/>
    <n v="1057326.3999999999"/>
    <x v="219"/>
    <n v="20400"/>
    <s v="PCS"/>
    <n v="1.63"/>
    <s v="USD"/>
    <n v="3943042.63"/>
    <n v="2022"/>
    <s v="Table, kitchen or other household articles of iron or steel"/>
    <s v="Steel Products"/>
    <s v="Misc"/>
    <n v="207.3189019607843"/>
    <n v="0.3663999907572339"/>
  </r>
  <r>
    <x v="0"/>
    <d v="2022-06-29T00:00:00"/>
    <x v="0"/>
    <x v="0"/>
    <s v="8505 STEEL LUNCH BOX 3 LAYER(QTY:16800 PCS/ USD 3.75 PER PCS)"/>
    <n v="0"/>
    <n v="0"/>
    <n v="0"/>
    <n v="0"/>
    <n v="0"/>
    <n v="0"/>
    <n v="0"/>
    <n v="0"/>
    <n v="10892"/>
    <s v="KGS"/>
    <n v="501.95962909999997"/>
    <n v="5467344.2800000003"/>
    <n v="6.3579433700000001"/>
    <n v="69250.719190000003"/>
    <n v="2003235"/>
    <x v="220"/>
    <n v="16800"/>
    <s v="PCS"/>
    <n v="3.75"/>
    <s v="USD"/>
    <n v="7470579.2800000003"/>
    <n v="2022"/>
    <s v="Table, kitchen or other household articles of iron or steel"/>
    <s v="Steel Products"/>
    <s v="Misc"/>
    <n v="183.91801322071245"/>
    <n v="0.36640001020751523"/>
  </r>
  <r>
    <x v="0"/>
    <d v="2022-06-24T00:00:00"/>
    <x v="0"/>
    <x v="0"/>
    <s v="SL-89 STEEL HANGER WITH HOOK (QTY:70056 PACKS/USD 1.18 PER PACKS)"/>
    <n v="0"/>
    <n v="0"/>
    <n v="0"/>
    <n v="0"/>
    <n v="0"/>
    <n v="0"/>
    <n v="0"/>
    <n v="0"/>
    <n v="15568"/>
    <s v="KGS"/>
    <n v="440.61864209999999"/>
    <n v="6859551.0199999996"/>
    <n v="5.5809834340000002"/>
    <n v="86884.750090000001"/>
    <n v="2513339.5"/>
    <x v="221"/>
    <n v="70056"/>
    <s v="PACKS"/>
    <n v="1.18"/>
    <s v="USD"/>
    <n v="9372890.5199999996"/>
    <n v="2022"/>
    <s v="Table, kitchen or other household articles of iron or steel"/>
    <s v="Steel Products"/>
    <s v="Misc"/>
    <n v="161.44267086330936"/>
    <n v="0.3664000009143456"/>
  </r>
  <r>
    <x v="0"/>
    <d v="2022-06-19T00:00:00"/>
    <x v="0"/>
    <x v="0"/>
    <s v="SB-12 STEEL TEA STRAINER BIG(QTY:25200 PCS/USD 1.1724 PER PCS)"/>
    <n v="0"/>
    <n v="0"/>
    <n v="0"/>
    <n v="0"/>
    <n v="0"/>
    <n v="0"/>
    <n v="0"/>
    <n v="0"/>
    <n v="5985"/>
    <s v="KGS"/>
    <n v="425.47055640000002"/>
    <n v="2546441.2799999998"/>
    <n v="5.3891140770000003"/>
    <n v="32253.847750000001"/>
    <n v="933016.1"/>
    <x v="198"/>
    <n v="25200"/>
    <s v="PCS"/>
    <n v="1.1724000000000001"/>
    <s v="USD"/>
    <n v="3479457.38"/>
    <n v="2022"/>
    <s v="Table, kitchen or other household articles of iron or steel"/>
    <s v="Steel Products"/>
    <s v="Misc"/>
    <n v="155.89241436925647"/>
    <n v="0.36640000589371535"/>
  </r>
  <r>
    <x v="0"/>
    <d v="2022-06-19T00:00:00"/>
    <x v="0"/>
    <x v="0"/>
    <s v="NP-19 STEEL SALT BOTTLE (QTY:50448PCS/ USD 0.4992 PER PCS)"/>
    <n v="0"/>
    <n v="0"/>
    <n v="0"/>
    <n v="0"/>
    <n v="0"/>
    <n v="0"/>
    <n v="0"/>
    <n v="0"/>
    <n v="7882.5"/>
    <s v="KGS"/>
    <n v="275.36698639999997"/>
    <n v="2170580.27"/>
    <n v="3.4878655649999999"/>
    <n v="27493.100320000001"/>
    <n v="795300.7"/>
    <x v="78"/>
    <s v=""/>
    <e v="#VALUE!"/>
    <n v="0.49919999999999998"/>
    <s v="USD"/>
    <n v="2965880.9699999997"/>
    <n v="2022"/>
    <s v="Table, kitchen or other household articles of iron or steel"/>
    <s v="Steel Products"/>
    <s v="Misc"/>
    <n v="100.89447510307643"/>
    <n v="0.3664000410360313"/>
  </r>
  <r>
    <x v="0"/>
    <d v="2022-06-19T00:00:00"/>
    <x v="0"/>
    <x v="0"/>
    <s v="NP-55 STEEL TEA STRAINER(QTY:50400 PCS/ USD 0.3146 PER PCS)"/>
    <n v="0"/>
    <n v="0"/>
    <n v="0"/>
    <n v="0"/>
    <n v="0"/>
    <n v="0"/>
    <n v="0"/>
    <n v="0"/>
    <n v="2310"/>
    <s v="KGS"/>
    <n v="591.60875759999999"/>
    <n v="1366616.23"/>
    <n v="7.4934611469999997"/>
    <n v="17309.895250000001"/>
    <n v="500728.1"/>
    <x v="209"/>
    <n v="50400"/>
    <s v="PCS"/>
    <n v="0.31459999999999999"/>
    <s v="USD"/>
    <n v="1867344.33"/>
    <n v="2022"/>
    <s v="Table, kitchen or other household articles of iron or steel"/>
    <s v="Steel Products"/>
    <s v="Misc"/>
    <n v="216.76541125541124"/>
    <n v="0.36639993657912284"/>
  </r>
  <r>
    <x v="0"/>
    <d v="2022-06-16T00:00:00"/>
    <x v="0"/>
    <x v="0"/>
    <s v="AM-253 STEEL KITCHEN TURNER(QTY:8712 PCS/ USD 0.579 PER PCS)"/>
    <n v="0"/>
    <n v="0"/>
    <n v="0"/>
    <n v="0"/>
    <n v="0"/>
    <n v="0"/>
    <n v="0"/>
    <n v="0"/>
    <n v="847"/>
    <s v="KGS"/>
    <n v="516.41458090000003"/>
    <n v="437403.15"/>
    <n v="6.5785296930000001"/>
    <n v="5572.0146500000001"/>
    <n v="160264.5"/>
    <x v="222"/>
    <n v="8712"/>
    <s v="PCS"/>
    <n v="0.57899999999999996"/>
    <s v="USD"/>
    <n v="597667.65"/>
    <n v="2022"/>
    <s v="Table, kitchen or other household articles of iron or steel"/>
    <s v="Steel Products"/>
    <s v="Misc"/>
    <n v="189.21428571428572"/>
    <n v="0.36639996762711924"/>
  </r>
  <r>
    <x v="0"/>
    <d v="2022-06-16T00:00:00"/>
    <x v="0"/>
    <x v="0"/>
    <s v="NP-20 STAINLESS STEEL SPORTS BOTTLE 750 ML S-308-C6 (QTY:576PCS USD 1.113 PER PCS)"/>
    <n v="0"/>
    <n v="0"/>
    <n v="0"/>
    <n v="0"/>
    <n v="0"/>
    <n v="0"/>
    <n v="0"/>
    <n v="0"/>
    <n v="102.4"/>
    <s v="KGS"/>
    <n v="543.15664059999995"/>
    <n v="55619.24"/>
    <n v="6.9191928740000002"/>
    <n v="708.52535030000001"/>
    <n v="20378.900000000001"/>
    <x v="159"/>
    <s v=""/>
    <e v="#VALUE!"/>
    <s v=""/>
    <s v="USD"/>
    <n v="75998.14"/>
    <n v="2022"/>
    <s v="Table, kitchen or other household articles of iron or steel"/>
    <s v="Steel Products"/>
    <s v="Misc"/>
    <n v="199.0126953125"/>
    <n v="0.36640018813633557"/>
  </r>
  <r>
    <x v="0"/>
    <d v="2022-06-16T00:00:00"/>
    <x v="0"/>
    <x v="0"/>
    <s v="MILD STEEL MULTI FUNCTION CLOTH STAND - RYX-02-020 (QTY :1232 PCS/ USD 15.30 PER PCS)"/>
    <n v="0"/>
    <n v="0"/>
    <n v="0"/>
    <n v="0"/>
    <n v="0"/>
    <n v="0"/>
    <n v="0"/>
    <n v="0"/>
    <n v="4004"/>
    <s v="KGS"/>
    <n v="457.862008"/>
    <n v="1833279.48"/>
    <n v="5.8326370440000002"/>
    <n v="23353.87873"/>
    <n v="671713.6"/>
    <x v="223"/>
    <s v=""/>
    <e v="#VALUE!"/>
    <n v="15.3"/>
    <s v="USD"/>
    <n v="2504993.08"/>
    <n v="2022"/>
    <s v="Table, kitchen or other household articles of iron or steel"/>
    <s v="Steel Products"/>
    <s v="Cloth Stand"/>
    <n v="167.76063936063935"/>
    <n v="0.36639999919706734"/>
  </r>
  <r>
    <x v="0"/>
    <d v="2022-06-16T00:00:00"/>
    <x v="0"/>
    <x v="0"/>
    <s v="NP-21 STAINLESS STEEL SPORTS BOTTLE 650ML S115 (QTY :19908 PCS/USD 1.140 PER PCS)"/>
    <n v="0"/>
    <n v="0"/>
    <n v="0"/>
    <n v="0"/>
    <n v="0"/>
    <n v="0"/>
    <n v="0"/>
    <n v="0"/>
    <n v="3539.2"/>
    <s v="KGS"/>
    <n v="556.33116240000004"/>
    <n v="1968967.25"/>
    <n v="7.0870211769999996"/>
    <n v="25082.38535"/>
    <n v="721429.6"/>
    <x v="121"/>
    <s v=""/>
    <e v="#VALUE!"/>
    <n v="1.1399999999999999"/>
    <s v="USD"/>
    <n v="2690396.85"/>
    <n v="2022"/>
    <s v="Table, kitchen or other household articles of iron or steel"/>
    <s v="Steel Products"/>
    <s v="Misc"/>
    <n v="203.83973779385173"/>
    <n v="0.36639999979684779"/>
  </r>
  <r>
    <x v="0"/>
    <d v="2022-06-16T00:00:00"/>
    <x v="0"/>
    <x v="0"/>
    <s v="AM-06 - STAINLESS STEEL BOTTLE 750ML SG805 (QTY:24444 PCS/USD 1.140 PER PCS)"/>
    <n v="0"/>
    <n v="0"/>
    <n v="0"/>
    <n v="0"/>
    <n v="0"/>
    <n v="0"/>
    <n v="0"/>
    <n v="0"/>
    <n v="3666.6"/>
    <s v="KGS"/>
    <n v="659.35545190000005"/>
    <n v="2417592.7000000002"/>
    <n v="8.3994325090000004"/>
    <n v="30797.359240000002"/>
    <n v="885806"/>
    <x v="174"/>
    <n v="24444"/>
    <s v="PCS"/>
    <n v="1.1399999999999999"/>
    <s v="USD"/>
    <n v="3303398.7"/>
    <n v="2022"/>
    <s v="Table, kitchen or other household articles of iron or steel"/>
    <s v="Steel Products"/>
    <s v="Misc"/>
    <n v="241.58784705176458"/>
    <n v="0.36640001436139341"/>
  </r>
  <r>
    <x v="0"/>
    <d v="2022-06-14T00:00:00"/>
    <x v="0"/>
    <x v="0"/>
    <s v="SS OIL POT 900ML-KWP-1000B(QTY: 27000PCS/USD 1.64 PER PCS)"/>
    <n v="0"/>
    <n v="0"/>
    <n v="0"/>
    <n v="0"/>
    <n v="0"/>
    <n v="0"/>
    <n v="0"/>
    <n v="0"/>
    <n v="6750"/>
    <s v="KGS"/>
    <n v="565.6657778"/>
    <n v="3818244"/>
    <n v="7.2059334750000001"/>
    <n v="48640.05096"/>
    <n v="1399004.6"/>
    <x v="224"/>
    <s v=""/>
    <s v="27000PCS"/>
    <n v="1.64"/>
    <s v="USD"/>
    <n v="5217248.5999999996"/>
    <n v="2022"/>
    <s v="Table, kitchen or other household articles of iron or steel"/>
    <s v="Other"/>
    <s v="Misc"/>
    <n v="207.25994074074075"/>
    <n v="0.36639999958095926"/>
  </r>
  <r>
    <x v="0"/>
    <d v="2022-06-06T00:00:00"/>
    <x v="0"/>
    <x v="0"/>
    <s v="NP-20 STAINLESS STEEL SPORTS BOTTLE 750 ML S-308-C6 (QTY:18036 PCS USD 1.113 PER PCS)"/>
    <n v="0"/>
    <n v="0"/>
    <n v="0"/>
    <n v="0"/>
    <n v="0"/>
    <n v="0"/>
    <n v="0"/>
    <n v="0"/>
    <n v="3206.4"/>
    <s v="KGS"/>
    <n v="540.0129647"/>
    <n v="1731497.57"/>
    <n v="6.8791460469999999"/>
    <n v="22057.293890000001"/>
    <n v="634420.69999999995"/>
    <x v="159"/>
    <n v="18036"/>
    <e v="#VALUE!"/>
    <s v=""/>
    <s v="USD"/>
    <n v="2365918.27"/>
    <n v="2022"/>
    <s v="Table, kitchen or other household articles of iron or steel"/>
    <s v="Steel Products"/>
    <s v="Misc"/>
    <n v="197.860747255489"/>
    <n v="0.3663999944279448"/>
  </r>
  <r>
    <x v="0"/>
    <d v="2022-06-06T00:00:00"/>
    <x v="0"/>
    <x v="0"/>
    <s v="STAINLESS STEEL SPORTS BOTTLE 650ML S115 NP-21 (QTY:19836 PCS USD 1.140 PER PCS)"/>
    <n v="0"/>
    <n v="0"/>
    <n v="0"/>
    <n v="0"/>
    <n v="0"/>
    <n v="0"/>
    <n v="0"/>
    <n v="0"/>
    <n v="3526.4"/>
    <s v="KGS"/>
    <n v="553.11291970000002"/>
    <n v="1950497.4"/>
    <n v="7.0460244550000004"/>
    <n v="24847.100640000001"/>
    <n v="714662.2"/>
    <x v="225"/>
    <n v="19836"/>
    <e v="#VALUE!"/>
    <s v=""/>
    <s v="USD"/>
    <n v="2665159.5999999996"/>
    <n v="2022"/>
    <s v="Table, kitchen or other household articles of iron or steel"/>
    <s v="Steel Products"/>
    <s v="Misc"/>
    <n v="202.66056034482756"/>
    <n v="0.366399975719014"/>
  </r>
  <r>
    <x v="0"/>
    <d v="2022-06-06T00:00:00"/>
    <x v="0"/>
    <x v="0"/>
    <s v="AM-06-STAINLESS STEEL BOTTLE 750ML SG805 (QTY:9792 PCS/USD 1.140 PER PCS)"/>
    <n v="0"/>
    <n v="0"/>
    <n v="0"/>
    <n v="0"/>
    <n v="0"/>
    <n v="0"/>
    <n v="0"/>
    <n v="0"/>
    <n v="1468.8"/>
    <s v="PCS"/>
    <n v="655.54114919999995"/>
    <n v="962858.84"/>
    <n v="8.3508426650000001"/>
    <n v="12265.717710000001"/>
    <n v="352791.5"/>
    <x v="226"/>
    <n v="9792"/>
    <s v="PCS"/>
    <n v="1.1399999999999999"/>
    <s v="USD"/>
    <n v="1315650.3399999999"/>
    <n v="2022"/>
    <s v="Table, kitchen or other household articles of iron or steel"/>
    <s v="Steel Products"/>
    <s v="Misc"/>
    <n v="240.19029139433553"/>
    <n v="0.36640002183497639"/>
  </r>
  <r>
    <x v="0"/>
    <d v="2022-06-06T00:00:00"/>
    <x v="0"/>
    <x v="0"/>
    <s v="STAINLESS STEEL COLABOTTLE 750ML SK750 SL-01 (QTY: 17964 NUMUSD 1.300PER NUM)"/>
    <n v="0"/>
    <n v="0"/>
    <n v="0"/>
    <n v="0"/>
    <n v="0"/>
    <n v="0"/>
    <n v="0"/>
    <n v="0"/>
    <n v="3592.8"/>
    <s v="KGS"/>
    <n v="560.66027050000002"/>
    <n v="2014340.22"/>
    <n v="7.1421690509999998"/>
    <n v="25660.384969999999"/>
    <n v="738054.2"/>
    <x v="227"/>
    <s v=""/>
    <e v="#VALUE!"/>
    <s v=""/>
    <s v="USD"/>
    <n v="2752394.42"/>
    <n v="2022"/>
    <s v="Table, kitchen or other household articles of iron or steel"/>
    <s v="Steel Products"/>
    <s v="Misc"/>
    <n v="205.42590737029613"/>
    <n v="0.36639997189749801"/>
  </r>
  <r>
    <x v="0"/>
    <d v="2022-06-06T00:00:00"/>
    <x v="0"/>
    <x v="0"/>
    <s v="SB-01STAINLESS STEEL SPORTS BOTTLE 750ML SG-702 (QTY:21492 PCS USD 1.205 PER PCS)"/>
    <n v="0"/>
    <n v="0"/>
    <n v="0"/>
    <n v="0"/>
    <n v="0"/>
    <n v="0"/>
    <n v="0"/>
    <n v="0"/>
    <n v="3402.9"/>
    <s v="KGS"/>
    <n v="656.44916390000003"/>
    <n v="2233830.86"/>
    <n v="8.3624097319999997"/>
    <n v="28456.444080000001"/>
    <n v="818475.6"/>
    <x v="228"/>
    <n v="21492"/>
    <e v="#VALUE!"/>
    <s v=""/>
    <s v="USD"/>
    <n v="3052306.46"/>
    <n v="2022"/>
    <s v="Table, kitchen or other household articles of iron or steel"/>
    <s v="Steel Products"/>
    <s v="Misc"/>
    <n v="240.52296570572159"/>
    <n v="0.36639998786658362"/>
  </r>
  <r>
    <x v="0"/>
    <d v="2022-06-01T00:00:00"/>
    <x v="0"/>
    <x v="1"/>
    <s v="OKS-4156 STEEL SCRUBBER 6 PCS SET (QTY- 99600 SET/USD 0.275PER SET)"/>
    <n v="0"/>
    <n v="0"/>
    <n v="0"/>
    <n v="0"/>
    <n v="0"/>
    <n v="0"/>
    <n v="0"/>
    <n v="0"/>
    <n v="8677.15"/>
    <s v="KGS"/>
    <n v="284.84844679999998"/>
    <n v="2471672.7000000002"/>
    <n v="3.6240260399999999"/>
    <n v="31446.217560000001"/>
    <n v="1086547.3"/>
    <x v="229"/>
    <s v=""/>
    <e v="#VALUE!"/>
    <n v="0.27500000000000002"/>
    <s v="USD"/>
    <n v="3558220"/>
    <n v="2022"/>
    <s v="Steel Scrubbers"/>
    <s v="Steel Products"/>
    <s v="Scrubber"/>
    <n v="125.2193750252099"/>
    <n v="0.43959999234526481"/>
  </r>
  <r>
    <x v="0"/>
    <d v="2022-05-30T00:00:00"/>
    <x v="0"/>
    <x v="0"/>
    <s v="MILD STEEL MULTI FUNCTION CLOTH STAND - RYX-02-020 (QTY :1232 NUM USD 15.30 PER NUM)"/>
    <n v="0"/>
    <n v="0"/>
    <n v="0"/>
    <n v="0"/>
    <n v="0"/>
    <n v="0"/>
    <n v="0"/>
    <n v="0"/>
    <n v="4004"/>
    <s v="KGS"/>
    <n v="450.59301699999997"/>
    <n v="1804174.44"/>
    <n v="5.7327355850000004"/>
    <n v="22953.87328"/>
    <n v="661049.5"/>
    <x v="223"/>
    <s v=""/>
    <e v="#VALUE!"/>
    <s v=""/>
    <s v="USD"/>
    <n v="2465223.94"/>
    <n v="2022"/>
    <s v="Table, kitchen or other household articles of iron or steel"/>
    <s v="Steel Products"/>
    <s v="Cloth Stand"/>
    <n v="165.09727772227771"/>
    <n v="0.36639999178793375"/>
  </r>
  <r>
    <x v="0"/>
    <d v="2022-05-27T00:00:00"/>
    <x v="0"/>
    <x v="0"/>
    <s v="SB-01 - STAINLESS STEEL SPORTS BOTTLE 750ML SG-702 (QTY:23904 PCS/USD 1.205 PER PCS)"/>
    <n v="0"/>
    <n v="0"/>
    <n v="0"/>
    <n v="0"/>
    <n v="0"/>
    <n v="0"/>
    <n v="0"/>
    <n v="0"/>
    <n v="3784.8"/>
    <s v="KGS"/>
    <n v="651.95497780000005"/>
    <n v="2467519.2000000002"/>
    <n v="8.2945925930000008"/>
    <n v="31393.374049999999"/>
    <n v="904099"/>
    <x v="187"/>
    <n v="23904"/>
    <s v="PCS"/>
    <n v="1.2050000000000001"/>
    <s v="USD"/>
    <n v="3371618.2"/>
    <n v="2022"/>
    <s v="Table, kitchen or other household articles of iron or steel"/>
    <s v="Steel Products"/>
    <s v="Misc"/>
    <n v="238.87629465229338"/>
    <n v="0.36639998586434502"/>
  </r>
  <r>
    <x v="0"/>
    <d v="2022-05-27T00:00:00"/>
    <x v="0"/>
    <x v="0"/>
    <s v="SB-12 STEEL TEA STRAINER BIG - SB-12 (QTY:25200 PCS/USD 1.1584 PER PCS)"/>
    <n v="0"/>
    <n v="0"/>
    <n v="0"/>
    <n v="0"/>
    <n v="0"/>
    <n v="0"/>
    <n v="0"/>
    <n v="0"/>
    <n v="5985"/>
    <s v="KGS"/>
    <n v="415.261213"/>
    <n v="2485338.36"/>
    <n v="5.2832215400000004"/>
    <n v="31620.08092"/>
    <n v="910628"/>
    <x v="230"/>
    <n v="25200"/>
    <s v="PCS"/>
    <n v="1.1584000000000001"/>
    <s v="USD"/>
    <n v="3395966.36"/>
    <n v="2022"/>
    <s v="Table, kitchen or other household articles of iron or steel"/>
    <s v="Steel Products"/>
    <s v="Misc"/>
    <n v="152.15171261487052"/>
    <n v="0.36640001001714712"/>
  </r>
  <r>
    <x v="0"/>
    <d v="2022-05-27T00:00:00"/>
    <x v="0"/>
    <x v="0"/>
    <s v="NP-20 STAINLESS STEEL SPORTS BOTTLE 750 ML S-308-C6 (QTY:20880 PCS USD 1.113 PER PCS)"/>
    <n v="0"/>
    <n v="0"/>
    <n v="0"/>
    <n v="0"/>
    <n v="0"/>
    <n v="0"/>
    <n v="0"/>
    <n v="0"/>
    <n v="3712"/>
    <s v="KGS"/>
    <n v="536.31583780000005"/>
    <n v="1990804.39"/>
    <n v="6.8233567150000001"/>
    <n v="25328.30013"/>
    <n v="729430.8"/>
    <x v="159"/>
    <n v="20880"/>
    <e v="#VALUE!"/>
    <s v=""/>
    <s v="USD"/>
    <n v="2720235.19"/>
    <n v="2022"/>
    <s v="Table, kitchen or other household articles of iron or steel"/>
    <s v="Steel Products"/>
    <s v="Misc"/>
    <n v="196.50614224137934"/>
    <n v="0.36640003591714004"/>
  </r>
  <r>
    <x v="0"/>
    <d v="2022-05-27T00:00:00"/>
    <x v="0"/>
    <x v="0"/>
    <s v="NP-19 STEEL SALT BOTTLE(QTY: 50400 PCS / USD 0.4932 PER PCS)"/>
    <n v="0"/>
    <n v="0"/>
    <n v="0"/>
    <n v="0"/>
    <n v="0"/>
    <n v="0"/>
    <n v="0"/>
    <n v="0"/>
    <n v="7875"/>
    <s v="KGS"/>
    <n v="268.73822730000001"/>
    <n v="2116313.54"/>
    <n v="3.4190614159999999"/>
    <n v="26925.108649999998"/>
    <n v="775417.3"/>
    <x v="231"/>
    <s v=""/>
    <s v="50400 PCS"/>
    <n v="0.49320000000000003"/>
    <s v="USD"/>
    <n v="2891730.84"/>
    <n v="2022"/>
    <s v="Table, kitchen or other household articles of iron or steel"/>
    <s v="Steel Products"/>
    <s v="Misc"/>
    <n v="98.465688888888891"/>
    <n v="0.36640000895141467"/>
  </r>
  <r>
    <x v="0"/>
    <d v="2022-05-27T00:00:00"/>
    <x v="0"/>
    <x v="0"/>
    <s v="SB-01 STAINLESS STEEL SPORTS BOTTLE 750ML SG-702 (QTY: 16632NUM USD 1.205 PER NUM)"/>
    <n v="0"/>
    <n v="0"/>
    <n v="0"/>
    <n v="0"/>
    <n v="0"/>
    <n v="0"/>
    <n v="0"/>
    <n v="0"/>
    <n v="2633.4"/>
    <s v="KGS"/>
    <n v="651.3647072"/>
    <n v="1715303.82"/>
    <n v="8.2870827889999994"/>
    <n v="21823.203819999999"/>
    <n v="628487.4"/>
    <x v="112"/>
    <s v=""/>
    <e v="#VALUE!"/>
    <s v=""/>
    <s v="USD"/>
    <n v="2343791.2200000002"/>
    <n v="2022"/>
    <s v="Table, kitchen or other household articles of iron or steel"/>
    <s v="Steel Products"/>
    <s v="Misc"/>
    <n v="238.66005923900661"/>
    <n v="0.36640004684417948"/>
  </r>
  <r>
    <x v="0"/>
    <d v="2022-05-27T00:00:00"/>
    <x v="0"/>
    <x v="0"/>
    <s v="NP-21 STAINLESS STEEL SPORTS BOTTLE 650ML S115 (QTY: 17532 NUM USD 1.140 PER NUM)"/>
    <n v="0"/>
    <n v="0"/>
    <n v="0"/>
    <n v="0"/>
    <n v="0"/>
    <n v="0"/>
    <n v="0"/>
    <n v="0"/>
    <n v="3068.1"/>
    <s v="KGS"/>
    <n v="557.54043869999998"/>
    <n v="1710589.82"/>
    <n v="7.0933898050000002"/>
    <n v="21763.22926"/>
    <n v="626760.19999999995"/>
    <x v="121"/>
    <s v=""/>
    <e v="#VALUE!"/>
    <s v=""/>
    <s v="USD"/>
    <n v="2337350.02"/>
    <n v="2022"/>
    <s v="Table, kitchen or other household articles of iron or steel"/>
    <s v="Steel Products"/>
    <s v="Misc"/>
    <n v="204.28284606108014"/>
    <n v="0.36640005258537078"/>
  </r>
  <r>
    <x v="0"/>
    <d v="2022-05-27T00:00:00"/>
    <x v="0"/>
    <x v="0"/>
    <s v="AM-06 STAINLESS STEEL BOTTLE 750ML SG805 (QTY: 11196 NUM USD1.140 PER NUM)"/>
    <n v="0"/>
    <n v="0"/>
    <n v="0"/>
    <n v="0"/>
    <n v="0"/>
    <n v="0"/>
    <n v="0"/>
    <n v="0"/>
    <n v="1679.4"/>
    <s v="KGS"/>
    <n v="650.46381450000001"/>
    <n v="1092388.93"/>
    <n v="8.2756210489999997"/>
    <n v="13898.07799"/>
    <n v="400251.3"/>
    <x v="114"/>
    <s v=""/>
    <e v="#VALUE!"/>
    <s v=""/>
    <s v="USD"/>
    <n v="1492640.23"/>
    <n v="2022"/>
    <s v="Table, kitchen or other household articles of iron or steel"/>
    <s v="Steel Products"/>
    <s v="Misc"/>
    <n v="238.32993926402284"/>
    <n v="0.36639999638224091"/>
  </r>
  <r>
    <x v="0"/>
    <d v="2022-05-27T00:00:00"/>
    <x v="0"/>
    <x v="0"/>
    <s v="AM-253 STEEL KITCHEN TURNER (QTY:4464 PCS/ USD 0.573 PER PCS)"/>
    <n v="0"/>
    <n v="0"/>
    <n v="0"/>
    <n v="0"/>
    <n v="0"/>
    <n v="0"/>
    <n v="0"/>
    <n v="0"/>
    <n v="434"/>
    <s v="KGS"/>
    <n v="534.14032259999999"/>
    <n v="231816.9"/>
    <n v="6.7956784040000002"/>
    <n v="2949.324427"/>
    <n v="84937.7"/>
    <x v="160"/>
    <n v="4464"/>
    <s v="PCS"/>
    <n v="0.57299999999999995"/>
    <s v="USD"/>
    <n v="316754.59999999998"/>
    <n v="2022"/>
    <s v="Table, kitchen or other household articles of iron or steel"/>
    <s v="Steel Products"/>
    <s v="Misc"/>
    <n v="195.7089861751152"/>
    <n v="0.36639994754480798"/>
  </r>
  <r>
    <x v="0"/>
    <d v="2022-05-27T00:00:00"/>
    <x v="0"/>
    <x v="0"/>
    <s v="NP-003 - STEEL ZHARA (QTY:102000 PCS/USD 0.4484 PER PCS)"/>
    <n v="0"/>
    <n v="0"/>
    <n v="0"/>
    <n v="0"/>
    <n v="0"/>
    <n v="0"/>
    <n v="0"/>
    <n v="0"/>
    <n v="9520"/>
    <s v="KGS"/>
    <n v="409.03009029999998"/>
    <n v="3893966.46"/>
    <n v="5.2039451699999999"/>
    <n v="49541.558019999997"/>
    <n v="1426749.3"/>
    <x v="232"/>
    <n v="102000"/>
    <s v="PCS"/>
    <n v="0.44840000000000002"/>
    <s v="USD"/>
    <n v="5320715.76"/>
    <n v="2022"/>
    <s v="Table, kitchen or other household articles of iron or steel"/>
    <s v="Steel Products"/>
    <s v="Misc"/>
    <n v="149.86862394957984"/>
    <n v="0.36639999718949817"/>
  </r>
  <r>
    <x v="0"/>
    <d v="2022-05-27T00:00:00"/>
    <x v="0"/>
    <x v="0"/>
    <s v="NP-55 STEEL TEA STRAINER(QTY:50400 PCS/USD 0.3109 PER PCS)"/>
    <n v="0"/>
    <n v="0"/>
    <n v="0"/>
    <n v="0"/>
    <n v="0"/>
    <n v="0"/>
    <n v="0"/>
    <n v="0"/>
    <n v="2310"/>
    <s v="KGS"/>
    <n v="577.51823379999996"/>
    <n v="1334067.1200000001"/>
    <n v="7.3475602259999997"/>
    <n v="16972.864119999998"/>
    <n v="488802.1"/>
    <x v="209"/>
    <n v="50400"/>
    <s v="PCS"/>
    <n v="0.31090000000000001"/>
    <s v="USD"/>
    <n v="1822869.2200000002"/>
    <n v="2022"/>
    <s v="Table, kitchen or other household articles of iron or steel"/>
    <s v="Steel Products"/>
    <s v="Misc"/>
    <n v="211.60264069264068"/>
    <n v="0.36639993046226937"/>
  </r>
  <r>
    <x v="0"/>
    <d v="2022-05-27T00:00:00"/>
    <x v="0"/>
    <x v="0"/>
    <s v="AM-253 STEEL KITCHEN TURNER(QTY:17424 PCS/ USD 0.5754 PER PCS)"/>
    <n v="0"/>
    <n v="0"/>
    <n v="0"/>
    <n v="0"/>
    <n v="0"/>
    <n v="0"/>
    <n v="0"/>
    <n v="0"/>
    <n v="1452"/>
    <s v="KGS"/>
    <n v="587.86486909999996"/>
    <n v="853579.79"/>
    <n v="7.4791968080000002"/>
    <n v="10859.79377"/>
    <n v="312751.7"/>
    <x v="222"/>
    <n v="17424"/>
    <s v="PCS"/>
    <n v="0.57540000000000002"/>
    <s v="USD"/>
    <n v="1166331.49"/>
    <n v="2022"/>
    <s v="Table, kitchen or other household articles of iron or steel"/>
    <s v="Steel Products"/>
    <s v="Misc"/>
    <n v="215.39373278236914"/>
    <n v="0.36640007608427561"/>
  </r>
  <r>
    <x v="0"/>
    <d v="2022-05-26T00:00:00"/>
    <x v="0"/>
    <x v="0"/>
    <s v="NP-21 STAINLESS STEEL SPORTS BOTTLE 650ML S115(QTY:22248PCSUSD 1.140PER PCS)"/>
    <n v="0"/>
    <n v="0"/>
    <n v="0"/>
    <n v="0"/>
    <n v="0"/>
    <n v="0"/>
    <n v="0"/>
    <n v="0"/>
    <n v="3893.4"/>
    <s v="KGS"/>
    <n v="558.33801300000005"/>
    <n v="2173833.2200000002"/>
    <n v="7.103537062"/>
    <n v="27656.911199999999"/>
    <n v="796492.5"/>
    <x v="204"/>
    <s v=""/>
    <e v="#VALUE!"/>
    <s v=""/>
    <s v="USD"/>
    <n v="2970325.72"/>
    <n v="2022"/>
    <s v="Table, kitchen or other household articles of iron or steel"/>
    <s v="Steel Products"/>
    <s v="Misc"/>
    <n v="204.57505008475883"/>
    <n v="0.36640000376845833"/>
  </r>
  <r>
    <x v="0"/>
    <d v="2022-05-26T00:00:00"/>
    <x v="0"/>
    <x v="0"/>
    <s v="AM-06 - STAINLESS STEEL BOTTLE 750ML SG805 (QTY:16488 PCS/USD 1.140 PER PCS)"/>
    <n v="0"/>
    <n v="0"/>
    <n v="0"/>
    <n v="0"/>
    <n v="0"/>
    <n v="0"/>
    <n v="0"/>
    <n v="0"/>
    <n v="2473.1999999999998"/>
    <s v="KGS"/>
    <n v="651.39431909999996"/>
    <n v="1611028.43"/>
    <n v="8.2874595309999997"/>
    <n v="20496.544910000001"/>
    <n v="590280.9"/>
    <x v="174"/>
    <n v="16488"/>
    <s v="PCS"/>
    <n v="1.1399999999999999"/>
    <s v="USD"/>
    <n v="2201309.33"/>
    <n v="2022"/>
    <s v="Table, kitchen or other household articles of iron or steel"/>
    <s v="Steel Products"/>
    <s v="Misc"/>
    <n v="238.67091217855412"/>
    <n v="0.36640005167382433"/>
  </r>
  <r>
    <x v="0"/>
    <d v="2022-05-26T00:00:00"/>
    <x v="0"/>
    <x v="1"/>
    <s v="STEEL SCRUBBER 2 PCS SET-8001-2 (QTY- 165600 SET/USD 0.168 PER SET)"/>
    <n v="0"/>
    <n v="0"/>
    <n v="0"/>
    <n v="0"/>
    <n v="0"/>
    <n v="0"/>
    <n v="0"/>
    <n v="0"/>
    <n v="4830"/>
    <s v="KGS"/>
    <n v="511.82937470000002"/>
    <n v="2472135.88"/>
    <n v="6.5118241059999997"/>
    <n v="31452.110430000001"/>
    <n v="1086750.8999999999"/>
    <x v="233"/>
    <s v=""/>
    <e v="#VALUE!"/>
    <n v="0.16800000000000001"/>
    <s v="USD"/>
    <n v="3558886.78"/>
    <n v="2022"/>
    <s v="Steel Scrubbers"/>
    <s v="Steel Products"/>
    <s v="Scrubber"/>
    <n v="225.0001863354037"/>
    <n v="0.43959998671270445"/>
  </r>
  <r>
    <x v="0"/>
    <d v="2022-05-26T00:00:00"/>
    <x v="0"/>
    <x v="0"/>
    <s v="SB-01 - STAINLESS STEEL SPORTS BOTTLE 750ML SG-702 (QTY:6192PCS/USD 1.205 PER PCS)"/>
    <n v="0"/>
    <n v="0"/>
    <n v="0"/>
    <n v="0"/>
    <n v="0"/>
    <n v="0"/>
    <n v="0"/>
    <n v="0"/>
    <n v="980.4"/>
    <s v="KGS"/>
    <n v="652.29641979999997"/>
    <n v="639511.41"/>
    <n v="8.2989366390000008"/>
    <n v="8136.2774810000001"/>
    <n v="234317"/>
    <x v="187"/>
    <s v=""/>
    <e v="#VALUE!"/>
    <n v="1.2050000000000001"/>
    <s v="USD"/>
    <n v="873828.41"/>
    <n v="2022"/>
    <s v="Table, kitchen or other household articles of iron or steel"/>
    <s v="Steel Products"/>
    <s v="Misc"/>
    <n v="239.0014279885761"/>
    <n v="0.36640003029813023"/>
  </r>
  <r>
    <x v="0"/>
    <d v="2022-05-26T00:00:00"/>
    <x v="0"/>
    <x v="0"/>
    <s v="SM1168 STEEL HANGER WITH HOOK (QTY:57792 PCS/USD 1.35 PER PCS)"/>
    <n v="0"/>
    <n v="0"/>
    <n v="0"/>
    <n v="0"/>
    <n v="0"/>
    <n v="0"/>
    <n v="0"/>
    <n v="0"/>
    <n v="10836"/>
    <s v="KGS"/>
    <n v="592.34257290000005"/>
    <n v="6418624.1200000001"/>
    <n v="7.5361650500000001"/>
    <n v="81661.884479999993"/>
    <n v="2351783.9"/>
    <x v="79"/>
    <n v="57792"/>
    <s v="PCS"/>
    <n v="1.35"/>
    <s v="USD"/>
    <n v="8770408.0199999996"/>
    <n v="2022"/>
    <s v="Table, kitchen or other household articles of iron or steel"/>
    <s v="Steel Products"/>
    <s v="Misc"/>
    <n v="217.0343207825766"/>
    <n v="0.36640000349482998"/>
  </r>
  <r>
    <x v="0"/>
    <d v="2022-05-18T00:00:00"/>
    <x v="0"/>
    <x v="0"/>
    <s v="6587 STEEL LUNCH BOX SMALL (QTY:19920 PCS/USD 1.73 PER PCS)"/>
    <n v="0"/>
    <n v="0"/>
    <n v="0"/>
    <n v="0"/>
    <n v="0"/>
    <n v="0"/>
    <n v="0"/>
    <n v="0"/>
    <n v="4042.1"/>
    <s v="KGS"/>
    <n v="703.61633800000004"/>
    <n v="2844087.6"/>
    <n v="9.1319446860000006"/>
    <n v="36912.233610000003"/>
    <n v="1042073.7"/>
    <x v="234"/>
    <n v="19920"/>
    <s v="PCS"/>
    <n v="1.73"/>
    <s v="USD"/>
    <n v="3886161.3"/>
    <n v="2022"/>
    <s v="Table, kitchen or other household articles of iron or steel"/>
    <s v="Steel Products"/>
    <s v="Misc"/>
    <n v="257.80502708987899"/>
    <n v="0.3664000011813982"/>
  </r>
  <r>
    <x v="0"/>
    <d v="2022-05-18T00:00:00"/>
    <x v="0"/>
    <x v="0"/>
    <s v="6856 STEEL ROUND CONTAINER (QTY:24576 PCS/USD 0.66 PER PCS)"/>
    <n v="0"/>
    <n v="0"/>
    <n v="0"/>
    <n v="0"/>
    <n v="0"/>
    <n v="0"/>
    <n v="0"/>
    <n v="0"/>
    <n v="2048"/>
    <s v="KGS"/>
    <n v="653.63113280000005"/>
    <n v="1338636.56"/>
    <n v="8.4832074340000005"/>
    <n v="17373.608830000001"/>
    <n v="490476.4"/>
    <x v="235"/>
    <n v="24576"/>
    <s v="PCS"/>
    <n v="0.66"/>
    <s v="USD"/>
    <n v="1829112.96"/>
    <n v="2022"/>
    <s v="Table, kitchen or other household articles of iron or steel"/>
    <s v="Steel Products"/>
    <s v="Misc"/>
    <n v="239.49042968750001"/>
    <n v="0.36639997341772884"/>
  </r>
  <r>
    <x v="0"/>
    <d v="2022-05-18T00:00:00"/>
    <x v="0"/>
    <x v="0"/>
    <s v="KWP-1000B SS OIL POT 900ML(QTY: 17040 PCS/USD 1.64 PER PCS)"/>
    <n v="0"/>
    <n v="0"/>
    <n v="0"/>
    <n v="0"/>
    <n v="0"/>
    <n v="0"/>
    <n v="0"/>
    <n v="0"/>
    <n v="4260"/>
    <s v="KGS"/>
    <n v="548.04569949999996"/>
    <n v="2334674.6800000002"/>
    <n v="7.1128578779999998"/>
    <n v="30300.774560000002"/>
    <n v="855424.8"/>
    <x v="178"/>
    <s v=""/>
    <s v="17040 PCS"/>
    <n v="1.64"/>
    <s v="USD"/>
    <n v="3190099.4800000004"/>
    <n v="2022"/>
    <s v="Table, kitchen or other household articles of iron or steel"/>
    <s v="Other"/>
    <s v="Misc"/>
    <n v="200.80394366197183"/>
    <n v="0.36639999882124902"/>
  </r>
  <r>
    <x v="0"/>
    <d v="2022-05-18T00:00:00"/>
    <x v="0"/>
    <x v="0"/>
    <s v="6901 STEEL RECTANGLE CONTAINER(QTY:54696 PCS/ USD 1.06 PER PCS)"/>
    <n v="0"/>
    <n v="0"/>
    <n v="0"/>
    <n v="0"/>
    <n v="0"/>
    <n v="0"/>
    <n v="0"/>
    <n v="0"/>
    <n v="8888.1"/>
    <s v="KGS"/>
    <n v="538.34421980000002"/>
    <n v="4784857.26"/>
    <n v="6.9869463959999996"/>
    <n v="62100.678260000001"/>
    <n v="1753171.7"/>
    <x v="218"/>
    <n v="54696"/>
    <s v="PCS"/>
    <n v="1.06"/>
    <s v="USD"/>
    <n v="6538028.96"/>
    <n v="2022"/>
    <s v="Table, kitchen or other household articles of iron or steel"/>
    <s v="Steel Products"/>
    <s v="Misc"/>
    <n v="197.24932212733879"/>
    <n v="0.36639999998662448"/>
  </r>
  <r>
    <x v="0"/>
    <d v="2022-05-18T00:00:00"/>
    <x v="0"/>
    <x v="0"/>
    <s v="8504 STEEL LUNCH BOX 2 LAYER (QTY:22080 PCS/USD 2.75 PER PCS)"/>
    <n v="0"/>
    <n v="0"/>
    <n v="0"/>
    <n v="0"/>
    <n v="0"/>
    <n v="0"/>
    <n v="0"/>
    <n v="0"/>
    <n v="10561.6"/>
    <s v="KGS"/>
    <n v="474.47092300000003"/>
    <n v="5011172.0999999996"/>
    <n v="6.157961362"/>
    <n v="65037.924720000003"/>
    <n v="1836093.4"/>
    <x v="196"/>
    <n v="22080"/>
    <s v="PCS"/>
    <n v="2.75"/>
    <s v="USD"/>
    <n v="6847265.5"/>
    <n v="2022"/>
    <s v="Table, kitchen or other household articles of iron or steel"/>
    <s v="Steel Products"/>
    <s v="Misc"/>
    <n v="173.84614073625207"/>
    <n v="0.3663999885376118"/>
  </r>
  <r>
    <x v="0"/>
    <d v="2022-05-18T00:00:00"/>
    <x v="0"/>
    <x v="0"/>
    <s v="6857 STEEL ROUNDCONTAINER(QTY:29880 PCS/ USD 0.85 PER PCS)"/>
    <n v="0"/>
    <n v="0"/>
    <n v="0"/>
    <n v="0"/>
    <n v="0"/>
    <n v="0"/>
    <n v="0"/>
    <n v="0"/>
    <n v="3809.7"/>
    <s v="KGS"/>
    <n v="550.1945849"/>
    <n v="2096076.31"/>
    <n v="7.1407473699999997"/>
    <n v="27204.10526"/>
    <n v="768002.4"/>
    <x v="236"/>
    <n v="29880"/>
    <s v="PCS"/>
    <n v="0.85"/>
    <s v="USD"/>
    <n v="2864078.71"/>
    <n v="2022"/>
    <s v="Table, kitchen or other household articles of iron or steel"/>
    <s v="Steel Products"/>
    <s v="Misc"/>
    <n v="201.59130640207891"/>
    <n v="0.36640001909090802"/>
  </r>
  <r>
    <x v="0"/>
    <d v="2022-05-18T00:00:00"/>
    <x v="0"/>
    <x v="0"/>
    <s v="KWB-600F STAINLESS STEEL SPORTS BOTTLE(QTY:18864 PCS / USD 1.01 PER PCS)"/>
    <n v="0"/>
    <n v="0"/>
    <n v="0"/>
    <n v="0"/>
    <n v="0"/>
    <n v="0"/>
    <n v="0"/>
    <n v="0"/>
    <n v="2947.5"/>
    <s v="KGS"/>
    <n v="540.02551649999998"/>
    <n v="1591725.21"/>
    <n v="7.0087672489999999"/>
    <n v="20658.341469999999"/>
    <n v="583208.1"/>
    <x v="237"/>
    <n v="18864"/>
    <s v="PCS"/>
    <n v="1.01"/>
    <s v="USD"/>
    <n v="2174933.31"/>
    <n v="2022"/>
    <s v="Table, kitchen or other household articles of iron or steel"/>
    <s v="Steel Products"/>
    <s v="Misc"/>
    <n v="197.86534351145036"/>
    <n v="0.3663999893549465"/>
  </r>
  <r>
    <x v="0"/>
    <d v="2022-05-18T00:00:00"/>
    <x v="0"/>
    <x v="0"/>
    <s v="SB-01STAINLESS STEEL SPORTS BOTTLE 750ML SG-702 (QTY:28152 PCS/USD 1.205 PER PCS)"/>
    <n v="0"/>
    <n v="0"/>
    <n v="0"/>
    <n v="0"/>
    <n v="0"/>
    <n v="0"/>
    <n v="0"/>
    <n v="0"/>
    <n v="4457.3999999999996"/>
    <s v="KGS"/>
    <n v="640.13675909999995"/>
    <n v="2853345.59"/>
    <n v="8.3080695539999994"/>
    <n v="37032.389230000001"/>
    <n v="1045465.8"/>
    <x v="228"/>
    <n v="28152"/>
    <s v="PCS"/>
    <n v="1.2050000000000001"/>
    <s v="USD"/>
    <n v="3898811.3899999997"/>
    <n v="2022"/>
    <s v="Table, kitchen or other household articles of iron or steel"/>
    <s v="Steel Products"/>
    <s v="Misc"/>
    <n v="234.54610310943602"/>
    <n v="0.36639999152713926"/>
  </r>
  <r>
    <x v="0"/>
    <d v="2022-05-18T00:00:00"/>
    <x v="0"/>
    <x v="0"/>
    <s v="AM-06 STAINLESS STEEL BOTTLE 750ML SG805(QTY: 900 PCS/ USD 1.140 PER PCS)"/>
    <n v="0"/>
    <n v="0"/>
    <n v="0"/>
    <n v="0"/>
    <n v="0"/>
    <n v="0"/>
    <n v="0"/>
    <n v="0"/>
    <n v="135"/>
    <s v="KGS"/>
    <n v="639.25140739999995"/>
    <n v="86298.94"/>
    <n v="8.2965789409999999"/>
    <n v="1120.038157"/>
    <n v="31620"/>
    <x v="203"/>
    <s v=""/>
    <s v="900 PCS"/>
    <n v="1.1399999999999999"/>
    <s v="USD"/>
    <n v="117918.94"/>
    <n v="2022"/>
    <s v="Table, kitchen or other household articles of iron or steel"/>
    <s v="Steel Products"/>
    <s v="Misc"/>
    <n v="234.22222222222223"/>
    <n v="0.36640079240834245"/>
  </r>
  <r>
    <x v="0"/>
    <d v="2022-05-18T00:00:00"/>
    <x v="0"/>
    <x v="0"/>
    <s v="SL-01 - STAINLESS STEEL COLA BOTTLE 750ML SK750 (QTY:15660 PCS/USD 1.300 PER PCS)"/>
    <n v="0"/>
    <n v="0"/>
    <n v="0"/>
    <n v="0"/>
    <n v="0"/>
    <n v="0"/>
    <n v="0"/>
    <n v="0"/>
    <n v="3132"/>
    <s v="KGS"/>
    <n v="546.7281673"/>
    <n v="1712352.62"/>
    <n v="7.0957581740000002"/>
    <n v="22223.9146"/>
    <n v="627406"/>
    <x v="200"/>
    <n v="15660"/>
    <s v="PCS"/>
    <n v="1.3"/>
    <s v="USD"/>
    <n v="2339758.62"/>
    <n v="2022"/>
    <s v="Table, kitchen or other household articles of iron or steel"/>
    <s v="Steel Products"/>
    <s v="Misc"/>
    <n v="200.32120051085568"/>
    <n v="0.36640000001868772"/>
  </r>
  <r>
    <x v="0"/>
    <d v="2022-05-14T00:00:00"/>
    <x v="0"/>
    <x v="1"/>
    <s v="SS410 SS SCRUBBER 3 PCS SET(QTY- 122640 SET/USD 0.195 PER SET)"/>
    <n v="0"/>
    <n v="0"/>
    <n v="0"/>
    <n v="0"/>
    <n v="0"/>
    <n v="0"/>
    <n v="0"/>
    <n v="0"/>
    <n v="7869.4"/>
    <s v="KGS"/>
    <n v="280.22419880000001"/>
    <n v="2205196.31"/>
    <n v="3.6369136769999999"/>
    <n v="28620.32849"/>
    <n v="969404.3"/>
    <x v="238"/>
    <s v=""/>
    <e v="#VALUE!"/>
    <n v="0.19500000000000001"/>
    <s v="USD"/>
    <n v="3174600.6100000003"/>
    <n v="2022"/>
    <s v="Steel Scrubbers"/>
    <s v="Cleaning Items"/>
    <s v="Scrubber"/>
    <n v="123.18655806033497"/>
    <n v="0.43960000096317958"/>
  </r>
  <r>
    <x v="0"/>
    <d v="2022-05-13T00:00:00"/>
    <x v="0"/>
    <x v="0"/>
    <s v="2628 HOUSEHOLD STEEL HOOK 3 PCS SET(QTY : 163080 SET/USD 0.445 PER SET)"/>
    <n v="0"/>
    <n v="0"/>
    <n v="0"/>
    <n v="0"/>
    <n v="0"/>
    <n v="0"/>
    <n v="0"/>
    <n v="0"/>
    <n v="5526.6"/>
    <s v="KGS"/>
    <n v="1060.0876539999999"/>
    <n v="5858680.4299999997"/>
    <n v="13.758438079999999"/>
    <n v="76037.383910000004"/>
    <n v="2146620.5"/>
    <x v="239"/>
    <s v=""/>
    <e v="#VALUE!"/>
    <n v="0.44500000000000001"/>
    <s v="USD"/>
    <n v="8005300.9299999997"/>
    <n v="2022"/>
    <s v="Table, kitchen or other household articles of iron or steel"/>
    <s v="Steel Products"/>
    <s v="Misc"/>
    <n v="388.41611479028694"/>
    <n v="0.36639999836959875"/>
  </r>
  <r>
    <x v="0"/>
    <d v="2022-05-11T00:00:00"/>
    <x v="0"/>
    <x v="0"/>
    <s v="KWB-600F STAINLESS STEEL SPORTS BOTTLE(QTY:31200 PCS / USD:1.01 PER PCS)"/>
    <n v="0"/>
    <n v="0"/>
    <n v="0"/>
    <n v="0"/>
    <n v="0"/>
    <n v="0"/>
    <n v="0"/>
    <n v="0"/>
    <n v="4750"/>
    <s v="KGS"/>
    <n v="553.47512630000006"/>
    <n v="2629006.85"/>
    <n v="7.1833241570000004"/>
    <n v="34120.789750000004"/>
    <n v="963268.1"/>
    <x v="237"/>
    <n v="31200"/>
    <s v="PCS"/>
    <s v=""/>
    <s v="USD"/>
    <n v="3592274.95"/>
    <n v="2022"/>
    <s v="Table, kitchen or other household articles of iron or steel"/>
    <s v="Steel Products"/>
    <s v="Misc"/>
    <n v="202.79328421052631"/>
    <n v="0.3663999962571417"/>
  </r>
  <r>
    <x v="0"/>
    <d v="2022-05-11T00:00:00"/>
    <x v="0"/>
    <x v="0"/>
    <s v="KWP-1000B SS OIL POT 900ML (QTY: 9960 PCS/USD 1.64 PER PCS)"/>
    <n v="0"/>
    <n v="0"/>
    <n v="0"/>
    <n v="0"/>
    <n v="0"/>
    <n v="0"/>
    <n v="0"/>
    <n v="0"/>
    <n v="2350"/>
    <s v="KGS"/>
    <n v="579.89734469999996"/>
    <n v="1362758.76"/>
    <n v="7.5262471729999998"/>
    <n v="17686.68086"/>
    <n v="499314.9"/>
    <x v="240"/>
    <s v=""/>
    <s v="9960 PCS"/>
    <n v="1.64"/>
    <s v="USD"/>
    <n v="1862073.6600000001"/>
    <n v="2022"/>
    <s v="Table, kitchen or other household articles of iron or steel"/>
    <s v="Other"/>
    <s v="Misc"/>
    <n v="212.4744255319149"/>
    <n v="0.36640006628906208"/>
  </r>
  <r>
    <x v="0"/>
    <d v="2022-05-07T00:00:00"/>
    <x v="0"/>
    <x v="0"/>
    <s v="6581 STEEL ROUND CONTAINER MEDIUM(QTY:87720 PCS/ USD 1.02 PER PCS)"/>
    <n v="0"/>
    <n v="0"/>
    <n v="0"/>
    <n v="0"/>
    <n v="0"/>
    <n v="0"/>
    <n v="0"/>
    <n v="0"/>
    <n v="10599.5"/>
    <s v="KGS"/>
    <n v="691.74993540000003"/>
    <n v="7332203.4400000004"/>
    <n v="9.0071606170000003"/>
    <n v="95471.398960000006"/>
    <n v="2686519.4"/>
    <x v="241"/>
    <n v="87720"/>
    <s v="PCS"/>
    <n v="1.02"/>
    <s v="USD"/>
    <n v="10018722.84"/>
    <n v="2022"/>
    <s v="Table, kitchen or other household articles of iron or steel"/>
    <s v="Steel Products"/>
    <s v="Misc"/>
    <n v="253.45718194254445"/>
    <n v="0.36640000812634294"/>
  </r>
  <r>
    <x v="0"/>
    <d v="2022-05-07T00:00:00"/>
    <x v="0"/>
    <x v="0"/>
    <s v="8504 STEEL LUNCH BOX 2 LAYER (QTY 22080 PCS /USD 2.75 PER PCS)"/>
    <n v="0"/>
    <n v="0"/>
    <n v="0"/>
    <n v="0"/>
    <n v="0"/>
    <n v="0"/>
    <n v="0"/>
    <n v="0"/>
    <n v="10561.6"/>
    <s v="KGS"/>
    <n v="471.12676870000001"/>
    <n v="4975852.4800000004"/>
    <n v="6.1344631339999998"/>
    <n v="64789.74583"/>
    <n v="1823152.3"/>
    <x v="196"/>
    <n v="22080"/>
    <e v="#VALUE!"/>
    <n v="2.75"/>
    <s v="USD"/>
    <n v="6799004.7800000003"/>
    <n v="2022"/>
    <s v="Table, kitchen or other household articles of iron or steel"/>
    <s v="Steel Products"/>
    <s v="Misc"/>
    <n v="172.62084343281322"/>
    <n v="0.36639999021835951"/>
  </r>
  <r>
    <x v="0"/>
    <d v="2022-05-07T00:00:00"/>
    <x v="0"/>
    <x v="0"/>
    <s v="6862 STEEL RECTANGLE CONTAINER LARGE(QTY:22800 PCS/USD1.63 PER PCS)"/>
    <n v="0"/>
    <n v="0"/>
    <n v="0"/>
    <n v="0"/>
    <n v="0"/>
    <n v="0"/>
    <n v="0"/>
    <n v="0"/>
    <n v="5700"/>
    <s v="KGS"/>
    <n v="534.29772279999997"/>
    <n v="3045497.02"/>
    <n v="6.9570015989999998"/>
    <n v="39654.909110000001"/>
    <n v="1115870.1000000001"/>
    <x v="219"/>
    <n v="22800"/>
    <s v="PCS"/>
    <n v="1.63"/>
    <s v="USD"/>
    <n v="4161367.12"/>
    <n v="2022"/>
    <s v="Table, kitchen or other household articles of iron or steel"/>
    <s v="Steel Products"/>
    <s v="Misc"/>
    <n v="195.76668421052634"/>
    <n v="0.3663999973311417"/>
  </r>
  <r>
    <x v="0"/>
    <d v="2022-05-07T00:00:00"/>
    <x v="0"/>
    <x v="0"/>
    <s v="6856 STEEL ROUND CONTAINER(QTY:60960 PCS/ USD 0.66 PER PCS)"/>
    <n v="0"/>
    <n v="0"/>
    <n v="0"/>
    <n v="0"/>
    <n v="0"/>
    <n v="0"/>
    <n v="0"/>
    <n v="0"/>
    <n v="5080"/>
    <s v="KGS"/>
    <n v="649.0242283"/>
    <n v="3297043.08"/>
    <n v="8.4508363069999994"/>
    <n v="42930.248440000003"/>
    <n v="1208036.6000000001"/>
    <x v="242"/>
    <n v="60960"/>
    <s v="PCS"/>
    <n v="0.66"/>
    <s v="USD"/>
    <n v="4505079.68"/>
    <n v="2022"/>
    <s v="Table, kitchen or other household articles of iron or steel"/>
    <s v="Steel Products"/>
    <s v="Misc"/>
    <n v="237.80248031496066"/>
    <n v="0.36640000469754253"/>
  </r>
  <r>
    <x v="0"/>
    <d v="2022-05-07T00:00:00"/>
    <x v="0"/>
    <x v="0"/>
    <s v="6527 STEEL LUNCH BOX (QTY 25956 PCS / USD 2.06 PER PCS)"/>
    <n v="0"/>
    <n v="0"/>
    <n v="0"/>
    <n v="0"/>
    <n v="0"/>
    <n v="0"/>
    <n v="0"/>
    <n v="0"/>
    <n v="9041.34"/>
    <s v="KGS"/>
    <n v="484.62737379999999"/>
    <n v="4381680.8600000003"/>
    <n v="6.3102522629999998"/>
    <n v="57053.136200000001"/>
    <n v="1605447.9"/>
    <x v="183"/>
    <n v="25956"/>
    <e v="#VALUE!"/>
    <n v="2.06"/>
    <s v="USD"/>
    <n v="5987128.7599999998"/>
    <n v="2022"/>
    <s v="Table, kitchen or other household articles of iron or steel"/>
    <s v="Steel Products"/>
    <s v="Misc"/>
    <n v="177.56747340549077"/>
    <n v="0.36640000750762114"/>
  </r>
  <r>
    <x v="0"/>
    <d v="2022-05-05T00:00:00"/>
    <x v="0"/>
    <x v="0"/>
    <s v="NP-55 STEEL TEA STRAINER(QTY:122400 PCS/ USD 0.3285 PER PCS)"/>
    <n v="0"/>
    <n v="0"/>
    <n v="0"/>
    <n v="0"/>
    <n v="0"/>
    <n v="0"/>
    <n v="0"/>
    <n v="0"/>
    <n v="5610"/>
    <s v="KGS"/>
    <n v="592.76961679999999"/>
    <n v="3325437.55"/>
    <n v="7.7083175129999999"/>
    <n v="43243.661249999997"/>
    <n v="1218440.3999999999"/>
    <x v="209"/>
    <n v="122400"/>
    <s v="PCS"/>
    <n v="0.32850000000000001"/>
    <s v="USD"/>
    <n v="4543877.9499999993"/>
    <n v="2022"/>
    <s v="Table, kitchen or other household articles of iron or steel"/>
    <s v="Steel Products"/>
    <s v="Misc"/>
    <n v="217.19080213903743"/>
    <n v="0.36640002456218129"/>
  </r>
  <r>
    <x v="0"/>
    <d v="2022-05-05T00:00:00"/>
    <x v="0"/>
    <x v="0"/>
    <s v="NP-19 STEEL SALT BOTTLE (QTY:12624 PCS/ USD 0.5210 PER PCS)"/>
    <n v="0"/>
    <n v="0"/>
    <n v="0"/>
    <n v="0"/>
    <n v="0"/>
    <n v="0"/>
    <n v="0"/>
    <n v="0"/>
    <n v="1972.5"/>
    <s v="KGS"/>
    <n v="275.77152849999999"/>
    <n v="543959.34"/>
    <n v="3.5861057019999998"/>
    <n v="7073.5934980000002"/>
    <n v="199306.8"/>
    <x v="78"/>
    <n v="12624"/>
    <s v="PCS"/>
    <n v="0.52100000000000002"/>
    <s v="USD"/>
    <n v="743266.1399999999"/>
    <n v="2022"/>
    <s v="Table, kitchen or other household articles of iron or steel"/>
    <s v="Steel Products"/>
    <s v="Misc"/>
    <n v="101.04273764258555"/>
    <n v="0.36640017983697093"/>
  </r>
  <r>
    <x v="0"/>
    <d v="2022-05-05T00:00:00"/>
    <x v="0"/>
    <x v="0"/>
    <s v="SB-12 STEEL TEA STRAINER BIG(QTY:25200 PCS/USD 1.2240 PER PCS)"/>
    <n v="0"/>
    <n v="0"/>
    <n v="0"/>
    <n v="0"/>
    <n v="0"/>
    <n v="0"/>
    <n v="0"/>
    <n v="0"/>
    <n v="5985"/>
    <s v="KGS"/>
    <n v="426.23565409999998"/>
    <n v="2551020.39"/>
    <n v="5.542726322"/>
    <n v="33173.217040000003"/>
    <n v="934693.9"/>
    <x v="198"/>
    <n v="25200"/>
    <s v="PCS"/>
    <n v="1.224"/>
    <s v="USD"/>
    <n v="3485714.29"/>
    <n v="2022"/>
    <s v="Table, kitchen or other household articles of iron or steel"/>
    <s v="Steel Products"/>
    <s v="Misc"/>
    <n v="156.17274853801169"/>
    <n v="0.36640001140876804"/>
  </r>
  <r>
    <x v="0"/>
    <d v="2022-05-05T00:00:00"/>
    <x v="0"/>
    <x v="0"/>
    <s v="DS-25 STAINLESS STEEL GRATER WITH HANDLE(QTY:100680 PCS/ USD0.2400 PER PCS)"/>
    <n v="0"/>
    <n v="0"/>
    <n v="0"/>
    <n v="0"/>
    <n v="0"/>
    <n v="0"/>
    <n v="0"/>
    <n v="0"/>
    <n v="3356"/>
    <s v="KGS"/>
    <n v="595.47630509999999"/>
    <n v="1998418.48"/>
    <n v="7.7435150210000003"/>
    <n v="25987.236410000001"/>
    <n v="732220.6"/>
    <x v="214"/>
    <n v="100680"/>
    <s v="PCS"/>
    <n v="0.24"/>
    <s v="USD"/>
    <n v="2730639.08"/>
    <n v="2022"/>
    <s v="Table, kitchen or other household articles of iron or steel"/>
    <s v="Steel Products"/>
    <s v="Misc"/>
    <n v="218.18253873659117"/>
    <n v="0.36640003449127428"/>
  </r>
  <r>
    <x v="0"/>
    <d v="2022-05-04T00:00:00"/>
    <x v="0"/>
    <x v="0"/>
    <s v="AM-06 - STAINLESS STEEL BOTTLE 750ML SG805 (QTY:29016 PCS/USD 1.14 PER PCS)"/>
    <n v="0"/>
    <n v="0"/>
    <n v="0"/>
    <n v="0"/>
    <n v="0"/>
    <n v="0"/>
    <n v="0"/>
    <n v="0"/>
    <n v="4352.3999999999996"/>
    <s v="KGS"/>
    <n v="644.38642130000005"/>
    <n v="2804627.46"/>
    <n v="8.3795373380000004"/>
    <n v="36471.098310000001"/>
    <n v="1027615.5"/>
    <x v="174"/>
    <n v="29016"/>
    <s v="PCS"/>
    <n v="1.1399999999999999"/>
    <s v="USD"/>
    <n v="3832242.96"/>
    <n v="2022"/>
    <s v="Table, kitchen or other household articles of iron or steel"/>
    <s v="Steel Products"/>
    <s v="Misc"/>
    <n v="236.10318444995866"/>
    <n v="0.366399999520792"/>
  </r>
  <r>
    <x v="0"/>
    <d v="2022-05-04T00:00:00"/>
    <x v="0"/>
    <x v="0"/>
    <s v="NP-21 STAINLESS STEEL SPORTS BOTTLE 650ML S115(QTY:14976PCSUSD 1.14PER PCS)"/>
    <n v="0"/>
    <n v="0"/>
    <n v="0"/>
    <n v="0"/>
    <n v="0"/>
    <n v="0"/>
    <n v="0"/>
    <n v="0"/>
    <n v="2662.4"/>
    <s v="KGS"/>
    <n v="543.70104040000001"/>
    <n v="1447549.65"/>
    <n v="7.0702345959999997"/>
    <n v="18823.792590000001"/>
    <n v="530382.19999999995"/>
    <x v="204"/>
    <s v=""/>
    <e v="#VALUE!"/>
    <s v=""/>
    <s v="USD"/>
    <n v="1977931.8499999999"/>
    <n v="2022"/>
    <s v="Table, kitchen or other household articles of iron or steel"/>
    <s v="Steel Products"/>
    <s v="Misc"/>
    <n v="199.21206430288458"/>
    <n v="0.36640000569237813"/>
  </r>
  <r>
    <x v="0"/>
    <d v="2022-05-02T00:00:00"/>
    <x v="0"/>
    <x v="0"/>
    <s v="8505 STEEL LUNCH BOX 3 LAYER(QTY:16800 PCS / USD 3.75 PER PCS)"/>
    <n v="0"/>
    <n v="0"/>
    <n v="0"/>
    <n v="0"/>
    <n v="0"/>
    <n v="0"/>
    <n v="0"/>
    <n v="0"/>
    <n v="10892"/>
    <s v="KGS"/>
    <n v="486.89384139999999"/>
    <n v="5303247.72"/>
    <n v="6.3315193929999998"/>
    <n v="68962.909230000005"/>
    <n v="1943110"/>
    <x v="220"/>
    <n v="16800"/>
    <s v="PCS"/>
    <n v="3.75"/>
    <s v="USD"/>
    <n v="7246357.7199999997"/>
    <n v="2022"/>
    <s v="Table, kitchen or other household articles of iron or steel"/>
    <s v="Steel Products"/>
    <s v="Misc"/>
    <n v="178.39790672052882"/>
    <n v="0.36640000667364642"/>
  </r>
  <r>
    <x v="0"/>
    <d v="2022-05-02T00:00:00"/>
    <x v="0"/>
    <x v="0"/>
    <s v="6527 STEEL LUNCH BOX(QTY:25044 PCS USD 2.06 PER PCS)"/>
    <n v="0"/>
    <n v="0"/>
    <n v="0"/>
    <n v="0"/>
    <n v="0"/>
    <n v="0"/>
    <n v="0"/>
    <n v="0"/>
    <n v="8723.66"/>
    <s v="KGS"/>
    <n v="497.82139260000002"/>
    <n v="4342824.57"/>
    <n v="6.4736201900000001"/>
    <n v="56473.661509999998"/>
    <n v="1591210.9"/>
    <x v="243"/>
    <n v="25044"/>
    <e v="#VALUE!"/>
    <s v=""/>
    <s v="USD"/>
    <n v="5934035.4700000007"/>
    <n v="2022"/>
    <s v="Table, kitchen or other household articles of iron or steel"/>
    <s v="Steel Products"/>
    <s v="Misc"/>
    <n v="182.40175568511381"/>
    <n v="0.36639999483101382"/>
  </r>
  <r>
    <x v="0"/>
    <d v="2022-05-02T00:00:00"/>
    <x v="0"/>
    <x v="0"/>
    <s v="6578 STEEL RECTANGLE CONTAINER BIG(QTY:37920 PCS/USD1.80 PERPCS)"/>
    <n v="0"/>
    <n v="0"/>
    <n v="0"/>
    <n v="0"/>
    <n v="0"/>
    <n v="0"/>
    <n v="0"/>
    <n v="0"/>
    <n v="11202.2"/>
    <s v="KGS"/>
    <n v="512.90727979999997"/>
    <n v="5745689.9299999997"/>
    <n v="6.6697955760000003"/>
    <n v="74716.384009999994"/>
    <n v="2105220.7999999998"/>
    <x v="217"/>
    <n v="37920"/>
    <s v="PCS"/>
    <n v="1.8"/>
    <s v="USD"/>
    <n v="7850910.7299999995"/>
    <n v="2022"/>
    <s v="Table, kitchen or other household articles of iron or steel"/>
    <s v="Steel Products"/>
    <s v="Misc"/>
    <n v="187.92922818732032"/>
    <n v="0.36640000167917169"/>
  </r>
  <r>
    <x v="0"/>
    <d v="2022-04-25T00:00:00"/>
    <x v="0"/>
    <x v="0"/>
    <s v="STAINLESS STEEL SPORTS BOTTLE - KWB-600F (QTY 50400 PCS / USD 1.01 PER PCS)"/>
    <n v="0"/>
    <n v="0"/>
    <n v="0"/>
    <n v="0"/>
    <n v="0"/>
    <n v="0"/>
    <n v="0"/>
    <n v="0"/>
    <n v="7560"/>
    <s v="KGS"/>
    <n v="566.64178440000001"/>
    <n v="4283811.8899999997"/>
    <n v="7.3446764020000002"/>
    <n v="55525.753599999996"/>
    <n v="1569588.7"/>
    <x v="244"/>
    <n v="50400"/>
    <e v="#VALUE!"/>
    <n v="1.01"/>
    <s v="USD"/>
    <n v="5853400.5899999999"/>
    <n v="2022"/>
    <s v="Table, kitchen or other household articles of iron or steel"/>
    <s v="Steel Products"/>
    <s v="Misc"/>
    <n v="207.61755291005289"/>
    <n v="0.36640000548670221"/>
  </r>
  <r>
    <x v="0"/>
    <d v="2022-04-25T00:00:00"/>
    <x v="0"/>
    <x v="1"/>
    <s v="8001-2 STEEL SCRUBBER 2 PCS SET(QTY- 165720 SET/USD 0.168 PER SET)"/>
    <n v="0"/>
    <n v="0"/>
    <n v="0"/>
    <n v="0"/>
    <n v="0"/>
    <n v="0"/>
    <n v="0"/>
    <n v="0"/>
    <n v="4833"/>
    <s v="KGS"/>
    <n v="518.12282230000005"/>
    <n v="2504087.6"/>
    <n v="6.7157851229999999"/>
    <n v="32457.389500000001"/>
    <n v="1100796.8999999999"/>
    <x v="245"/>
    <s v=""/>
    <e v="#VALUE!"/>
    <n v="0.16800000000000001"/>
    <s v="USD"/>
    <n v="3604884.5"/>
    <n v="2022"/>
    <s v="Steel Scrubbers"/>
    <s v="Steel Products"/>
    <s v="Scrubber"/>
    <n v="227.7667908131595"/>
    <n v="0.43959999642185038"/>
  </r>
  <r>
    <x v="0"/>
    <d v="2022-04-25T00:00:00"/>
    <x v="0"/>
    <x v="0"/>
    <s v="NP-21 STAINLESS STEEL SPORTS BOTTLE 650ML S115(QTY: 43164 PCS/ USD 1.14 PER PCS)"/>
    <n v="0"/>
    <n v="0"/>
    <n v="0"/>
    <n v="0"/>
    <n v="0"/>
    <n v="0"/>
    <n v="0"/>
    <n v="0"/>
    <n v="7673.6"/>
    <s v="KGS"/>
    <n v="544.44838019999997"/>
    <n v="4177879.09"/>
    <n v="7.0570107599999998"/>
    <n v="54152.677770000002"/>
    <n v="1530774.9"/>
    <x v="204"/>
    <s v=""/>
    <s v="43164 PCS"/>
    <n v="1.1399999999999999"/>
    <s v="USD"/>
    <n v="5708653.9900000002"/>
    <n v="2022"/>
    <s v="Table, kitchen or other household articles of iron or steel"/>
    <s v="Steel Products"/>
    <s v="Misc"/>
    <n v="199.48588667639697"/>
    <n v="0.3664000003408428"/>
  </r>
  <r>
    <x v="0"/>
    <d v="2022-04-22T00:00:00"/>
    <x v="0"/>
    <x v="1"/>
    <s v="SS410 SS SCRUBBER 3 PCS SET(QTY- 108360SET/USD 0.195PER SET)"/>
    <n v="0"/>
    <n v="0"/>
    <n v="0"/>
    <n v="0"/>
    <n v="0"/>
    <n v="0"/>
    <n v="0"/>
    <n v="0"/>
    <n v="6953.1"/>
    <s v="KGS"/>
    <n v="286.66003649999999"/>
    <n v="1993175.9"/>
    <n v="3.7156193979999999"/>
    <n v="25835.073230000002"/>
    <n v="876200.1"/>
    <x v="238"/>
    <s v=""/>
    <e v="#VALUE!"/>
    <n v="0.19500000000000001"/>
    <s v="USD"/>
    <n v="2869376"/>
    <n v="2022"/>
    <s v="Steel Scrubbers"/>
    <s v="Cleaning Items"/>
    <s v="Scrubber"/>
    <n v="126.01574837123009"/>
    <n v="0.43959998713610776"/>
  </r>
  <r>
    <x v="0"/>
    <d v="2022-04-21T00:00:00"/>
    <x v="0"/>
    <x v="0"/>
    <s v="NP-20 STAINLESS STEEL SPORTS BOTTLE 750 ML S-308-C6 (QTY:32904 PCS USD 1.113 PER PCS)"/>
    <n v="0"/>
    <n v="0"/>
    <n v="0"/>
    <n v="0"/>
    <n v="0"/>
    <n v="0"/>
    <n v="0"/>
    <n v="0"/>
    <n v="5849.6"/>
    <s v="KGS"/>
    <n v="531.52306309999994"/>
    <n v="3109197.31"/>
    <n v="6.9208732179999997"/>
    <n v="40484.339970000001"/>
    <n v="1139209.8999999999"/>
    <x v="159"/>
    <n v="32904"/>
    <e v="#VALUE!"/>
    <s v=""/>
    <s v="USD"/>
    <n v="4248407.21"/>
    <n v="2022"/>
    <s v="Table, kitchen or other household articles of iron or steel"/>
    <s v="Steel Products"/>
    <s v="Misc"/>
    <n v="194.75005128555796"/>
    <n v="0.36640000180625393"/>
  </r>
  <r>
    <x v="0"/>
    <d v="2022-04-21T00:00:00"/>
    <x v="0"/>
    <x v="0"/>
    <s v="NP-21 - STAINLESS STEEL SPORTS BOTTLE 650ML S115 (QTY:8532 PCS/USD 1.140 PER PCS)"/>
    <n v="0"/>
    <n v="0"/>
    <n v="0"/>
    <n v="0"/>
    <n v="0"/>
    <n v="0"/>
    <n v="0"/>
    <n v="0"/>
    <n v="1516.8"/>
    <s v="KGS"/>
    <n v="544.41706880000004"/>
    <n v="825771.81"/>
    <n v="7.0887639169999996"/>
    <n v="10752.23711"/>
    <n v="302562.8"/>
    <x v="192"/>
    <n v="8532"/>
    <s v="PCS"/>
    <n v="1.1399999999999999"/>
    <s v="USD"/>
    <n v="1128334.6100000001"/>
    <n v="2022"/>
    <s v="Table, kitchen or other household articles of iron or steel"/>
    <s v="Steel Products"/>
    <s v="Misc"/>
    <n v="199.47441983122363"/>
    <n v="0.36640001067607281"/>
  </r>
  <r>
    <x v="0"/>
    <d v="2022-04-20T00:00:00"/>
    <x v="0"/>
    <x v="0"/>
    <s v="NP-21 STAINLESS STEEL SPORTS BOTTLE 650ML S115(QTY:19368PCSUSD 1.140PER PCS)"/>
    <n v="0"/>
    <n v="0"/>
    <n v="0"/>
    <n v="0"/>
    <n v="0"/>
    <n v="0"/>
    <n v="0"/>
    <n v="0"/>
    <n v="3443.2"/>
    <s v="KGS"/>
    <n v="545.41563080000003"/>
    <n v="1877975.1"/>
    <n v="7.101766026"/>
    <n v="24452.800780000001"/>
    <n v="688090.1"/>
    <x v="204"/>
    <s v=""/>
    <e v="#VALUE!"/>
    <s v=""/>
    <s v="USD"/>
    <n v="2566065.2000000002"/>
    <n v="2022"/>
    <s v="Table, kitchen or other household articles of iron or steel"/>
    <s v="Steel Products"/>
    <s v="Misc"/>
    <n v="199.8402939126394"/>
    <n v="0.36640001243892956"/>
  </r>
  <r>
    <x v="0"/>
    <d v="2022-04-20T00:00:00"/>
    <x v="0"/>
    <x v="1"/>
    <s v="STEEL SCRUBBER 6PCS SET - OKS-4156 (QTY 98000 SET / USD 0.275 PER SET)"/>
    <n v="0"/>
    <n v="0"/>
    <n v="0"/>
    <n v="0"/>
    <n v="0"/>
    <n v="0"/>
    <n v="0"/>
    <n v="0"/>
    <n v="8537.7999999999993"/>
    <s v="KGS"/>
    <n v="283.94763289999997"/>
    <n v="2424288.1"/>
    <n v="3.6972348030000002"/>
    <n v="31566.2513"/>
    <n v="1065717.1000000001"/>
    <x v="246"/>
    <n v="98000"/>
    <e v="#VALUE!"/>
    <n v="0.27500000000000002"/>
    <s v="USD"/>
    <n v="3490005.2"/>
    <n v="2022"/>
    <s v="Steel Scrubbers"/>
    <s v="Steel Products"/>
    <s v="Scrubber"/>
    <n v="124.82338541544662"/>
    <n v="0.4396000211361018"/>
  </r>
  <r>
    <x v="0"/>
    <d v="2022-04-20T00:00:00"/>
    <x v="0"/>
    <x v="0"/>
    <s v="STAINLESS STEEL SPORTS BOTTLE 750ML SG-702 SB-01 (QTY: 25524NUM USD 1.205 PER NUM)"/>
    <n v="0"/>
    <n v="0"/>
    <n v="0"/>
    <n v="0"/>
    <n v="0"/>
    <n v="0"/>
    <n v="0"/>
    <n v="0"/>
    <n v="4041.3"/>
    <s v="KGS"/>
    <n v="647.31381490000001"/>
    <n v="2615989.3199999998"/>
    <n v="8.4285652980000005"/>
    <n v="34062.360939999999"/>
    <n v="958498.5"/>
    <x v="247"/>
    <s v=""/>
    <e v="#VALUE!"/>
    <s v=""/>
    <s v="USD"/>
    <n v="3574487.82"/>
    <n v="2022"/>
    <s v="Table, kitchen or other household articles of iron or steel"/>
    <s v="Steel Products"/>
    <s v="Misc"/>
    <n v="237.17578501967188"/>
    <n v="0.3664000050275435"/>
  </r>
  <r>
    <x v="0"/>
    <d v="2022-04-06T00:00:00"/>
    <x v="0"/>
    <x v="0"/>
    <s v="NP-19 STEEL SALT BOTTLE(QTY:25968 PCS/USD 0.524 PER PCS)"/>
    <n v="0"/>
    <n v="0"/>
    <n v="0"/>
    <n v="0"/>
    <n v="0"/>
    <n v="0"/>
    <n v="0"/>
    <n v="0"/>
    <n v="4057.5"/>
    <s v="KGS"/>
    <n v="295.66248919999998"/>
    <n v="1199650.55"/>
    <n v="3.8447657899999998"/>
    <n v="15600.137189999999"/>
    <n v="439551.9"/>
    <x v="231"/>
    <n v="25968"/>
    <s v="PCS"/>
    <n v="0.52400000000000002"/>
    <s v="USD"/>
    <n v="1639202.4500000002"/>
    <n v="2022"/>
    <s v="Table, kitchen or other household articles of iron or steel"/>
    <s v="Steel Products"/>
    <s v="Misc"/>
    <n v="108.33072088724585"/>
    <n v="0.3663999487183997"/>
  </r>
  <r>
    <x v="0"/>
    <d v="2022-04-06T00:00:00"/>
    <x v="0"/>
    <x v="0"/>
    <s v="NP-20 STAINLESS STEEL SPORTS BOTTLE 750 ML S-308-C6 (QTY:28224 PCS USD 1.113 PER PCS)"/>
    <n v="0"/>
    <n v="0"/>
    <n v="0"/>
    <n v="0"/>
    <n v="0"/>
    <n v="0"/>
    <n v="0"/>
    <n v="0"/>
    <n v="5017.6000000000004"/>
    <s v="KGS"/>
    <n v="536.30138910000005"/>
    <n v="2690945.85"/>
    <n v="6.9740102620000002"/>
    <n v="34992.793890000001"/>
    <n v="985962.6"/>
    <x v="159"/>
    <n v="28224"/>
    <e v="#VALUE!"/>
    <s v=""/>
    <s v="USD"/>
    <n v="3676908.45"/>
    <n v="2022"/>
    <s v="Table, kitchen or other household articles of iron or steel"/>
    <s v="Steel Products"/>
    <s v="Misc"/>
    <n v="196.50083705357142"/>
    <n v="0.36640001507276704"/>
  </r>
  <r>
    <x v="0"/>
    <d v="2022-04-06T00:00:00"/>
    <x v="0"/>
    <x v="0"/>
    <s v="NP-21 STAINLESS STEEL SPORTS BOTTLE 650ML S115 (QTY : 15192PCS/USD 1.140 PER PCS)"/>
    <n v="0"/>
    <n v="0"/>
    <n v="0"/>
    <n v="0"/>
    <n v="0"/>
    <n v="0"/>
    <n v="0"/>
    <n v="0"/>
    <n v="2700.8"/>
    <s v="KGS"/>
    <n v="549.31139659999997"/>
    <n v="1483580.22"/>
    <n v="7.1431911130000003"/>
    <n v="19292.330559999999"/>
    <n v="543583.69999999995"/>
    <x v="121"/>
    <s v=""/>
    <e v="#VALUE!"/>
    <n v="1.1399999999999999"/>
    <s v="USD"/>
    <n v="2027163.92"/>
    <n v="2022"/>
    <s v="Table, kitchen or other household articles of iron or steel"/>
    <s v="Steel Products"/>
    <s v="Misc"/>
    <n v="201.26766143364927"/>
    <n v="0.36639993757802997"/>
  </r>
  <r>
    <x v="0"/>
    <d v="2022-04-06T00:00:00"/>
    <x v="0"/>
    <x v="0"/>
    <s v="SL-01 - STAINLESS STEELCOLA BOTTLE 750MLSK750 (QTY:38196 PCS/USD 1.300PER PCS)"/>
    <n v="0"/>
    <n v="0"/>
    <n v="0"/>
    <n v="0"/>
    <n v="0"/>
    <n v="0"/>
    <n v="0"/>
    <n v="0"/>
    <n v="7639.2"/>
    <s v="KGS"/>
    <n v="556.80687379999995"/>
    <n v="4253559.07"/>
    <n v="7.2406615570000001"/>
    <n v="55312.861770000003"/>
    <n v="1558504.1"/>
    <x v="248"/>
    <n v="38196"/>
    <s v="PCS"/>
    <n v="1.3"/>
    <s v="USD"/>
    <n v="5812063.1699999999"/>
    <n v="2022"/>
    <s v="Table, kitchen or other household articles of iron or steel"/>
    <s v="Steel Products"/>
    <s v="Misc"/>
    <n v="204.01404597340039"/>
    <n v="0.3664000133422386"/>
  </r>
  <r>
    <x v="0"/>
    <d v="2022-04-06T00:00:00"/>
    <x v="0"/>
    <x v="0"/>
    <s v="SB-12 STEEL TEA STRAINER BIG - (QTY:25200 PCS/USD 1.230 PERPCS)"/>
    <n v="0"/>
    <n v="0"/>
    <n v="0"/>
    <n v="0"/>
    <n v="0"/>
    <n v="0"/>
    <n v="0"/>
    <n v="0"/>
    <n v="5985"/>
    <s v="KGS"/>
    <n v="456.59004179999999"/>
    <n v="2732691.4"/>
    <n v="5.9374517789999999"/>
    <n v="35535.648889999997"/>
    <n v="1001258.1"/>
    <x v="122"/>
    <n v="25200"/>
    <s v="PCS"/>
    <n v="1.23"/>
    <s v="USD"/>
    <n v="3733949.5"/>
    <n v="2022"/>
    <s v="Table, kitchen or other household articles of iron or steel"/>
    <s v="Steel Products"/>
    <s v="Misc"/>
    <n v="167.29458646616541"/>
    <n v="0.36639998940238916"/>
  </r>
  <r>
    <x v="0"/>
    <d v="2022-03-31T00:00:00"/>
    <x v="0"/>
    <x v="0"/>
    <s v="KL326D-9S STAINLESS STEEL GRATER WITH HANDLE(MILD STEEL) (QTY -10008PCS/USD 1.05 PER PCS)"/>
    <n v="0"/>
    <n v="0"/>
    <n v="0"/>
    <n v="0"/>
    <n v="0"/>
    <n v="0"/>
    <n v="0"/>
    <n v="0"/>
    <n v="2210.1"/>
    <s v="KGS"/>
    <n v="399.90557439999998"/>
    <n v="883831.31"/>
    <n v="5.2003325670000002"/>
    <n v="11493.255010000001"/>
    <n v="323835.8"/>
    <x v="249"/>
    <s v=""/>
    <e v="#VALUE!"/>
    <n v="1.05"/>
    <s v="USD"/>
    <n v="1207667.1100000001"/>
    <n v="2022"/>
    <s v="Table, kitchen or other household articles of iron or steel"/>
    <s v="Steel Products"/>
    <s v="Misc"/>
    <n v="146.52540609022216"/>
    <n v="0.36640000906960396"/>
  </r>
  <r>
    <x v="0"/>
    <d v="2022-03-31T00:00:00"/>
    <x v="0"/>
    <x v="0"/>
    <s v="KL324H-9S STAINLESS STEEL GRATER WITH HANDLE(MILD STEEL) (QTY - 43344 PCS/USD 0.72 PER PCS)"/>
    <n v="0"/>
    <n v="0"/>
    <n v="0"/>
    <n v="0"/>
    <n v="0"/>
    <n v="0"/>
    <n v="0"/>
    <n v="0"/>
    <n v="6862.8"/>
    <s v="KGS"/>
    <n v="382.46604880000001"/>
    <n v="2624788"/>
    <n v="4.9735506999999997"/>
    <n v="34132.483749999999"/>
    <n v="961722.4"/>
    <x v="250"/>
    <s v=""/>
    <e v="#VALUE!"/>
    <n v="0.72"/>
    <s v="USD"/>
    <n v="3586510.4"/>
    <n v="2022"/>
    <s v="Table, kitchen or other household articles of iron or steel"/>
    <s v="Steel Products"/>
    <s v="Misc"/>
    <n v="140.13557148685666"/>
    <n v="0.36640002925950593"/>
  </r>
  <r>
    <x v="0"/>
    <d v="2022-03-29T00:00:00"/>
    <x v="0"/>
    <x v="0"/>
    <s v="RS-02 STEEL HAND BLENDER (QTY:200PCS USD 0.465 PER PCS)"/>
    <n v="0"/>
    <n v="0"/>
    <n v="0"/>
    <n v="0"/>
    <n v="0"/>
    <n v="0"/>
    <n v="0"/>
    <n v="0"/>
    <n v="11.6"/>
    <s v="KGS"/>
    <n v="687.95172409999998"/>
    <n v="7980.24"/>
    <n v="8.946056231"/>
    <n v="103.7742523"/>
    <n v="2923.9"/>
    <x v="251"/>
    <s v=""/>
    <e v="#VALUE!"/>
    <s v=""/>
    <s v="USD"/>
    <n v="10904.14"/>
    <n v="2022"/>
    <s v="Table, kitchen or other household articles of iron or steel"/>
    <s v="Steel Products"/>
    <s v="Misc"/>
    <n v="252.06034482758622"/>
    <n v="0.36639248944893887"/>
  </r>
  <r>
    <x v="0"/>
    <d v="2022-03-29T00:00:00"/>
    <x v="0"/>
    <x v="0"/>
    <s v="NP-19 STEEL SALT BOTTLE (QTY:33600 PCS USD 0.526 PER PCS)"/>
    <n v="0"/>
    <n v="0"/>
    <n v="0"/>
    <n v="0"/>
    <n v="0"/>
    <n v="0"/>
    <n v="0"/>
    <n v="0"/>
    <n v="5250"/>
    <s v="KGS"/>
    <n v="288.867501"/>
    <n v="1516554.38"/>
    <n v="3.7564044339999998"/>
    <n v="19721.12328"/>
    <n v="555665.6"/>
    <x v="78"/>
    <n v="33600"/>
    <e v="#VALUE!"/>
    <s v=""/>
    <s v="USD"/>
    <n v="2072219.98"/>
    <n v="2022"/>
    <s v="Table, kitchen or other household articles of iron or steel"/>
    <s v="Steel Products"/>
    <s v="Misc"/>
    <n v="105.84106666666666"/>
    <n v="0.36640004956498823"/>
  </r>
  <r>
    <x v="0"/>
    <d v="2022-03-28T00:00:00"/>
    <x v="0"/>
    <x v="1"/>
    <s v="8001-2 STEEL SCRUBBER 2 PCS SET (QTY 164880/USD 0.168 PER PCS)"/>
    <n v="0"/>
    <n v="0"/>
    <n v="0"/>
    <n v="0"/>
    <n v="0"/>
    <n v="0"/>
    <n v="0"/>
    <n v="0"/>
    <n v="4809"/>
    <s v="KGS"/>
    <n v="544.13516949999996"/>
    <n v="2616746.0299999998"/>
    <n v="7.0758799669999997"/>
    <n v="34027.906759999998"/>
    <n v="1150321.5"/>
    <x v="9"/>
    <s v=""/>
    <e v="#VALUE!"/>
    <n v="0.16800000000000001"/>
    <s v="USD"/>
    <n v="3767067.53"/>
    <n v="2022"/>
    <s v="Steel Scrubbers"/>
    <s v="Steel Products"/>
    <s v="Scrubber"/>
    <n v="239.20180910792266"/>
    <n v="0.43959997906254589"/>
  </r>
  <r>
    <x v="0"/>
    <d v="2022-03-22T00:00:00"/>
    <x v="0"/>
    <x v="0"/>
    <s v="6561 STEEL LUNCH BOX (QTY:21240 PCS/USD 2.75 PER PCS)"/>
    <n v="0"/>
    <n v="0"/>
    <n v="0"/>
    <n v="0"/>
    <n v="0"/>
    <n v="0"/>
    <n v="0"/>
    <n v="0"/>
    <n v="8094.8"/>
    <s v="KGS"/>
    <n v="602.09423089999996"/>
    <n v="4873832.38"/>
    <n v="7.8295738730000002"/>
    <n v="63378.834589999999"/>
    <n v="1785772.2"/>
    <x v="189"/>
    <n v="21240"/>
    <s v="PCS"/>
    <n v="2.75"/>
    <s v="USD"/>
    <n v="6659604.5800000001"/>
    <n v="2022"/>
    <s v="Table, kitchen or other household articles of iron or steel"/>
    <s v="Steel Products"/>
    <s v="Misc"/>
    <n v="220.60732816128871"/>
    <n v="0.36640000327627187"/>
  </r>
  <r>
    <x v="0"/>
    <d v="2022-03-22T00:00:00"/>
    <x v="0"/>
    <x v="0"/>
    <s v="8505 STEEL LUNCH BOX 3LAYER (QTY:16800 PCS/USD 3.75 PER PCS)"/>
    <n v="0"/>
    <n v="0"/>
    <n v="0"/>
    <n v="0"/>
    <n v="0"/>
    <n v="0"/>
    <n v="0"/>
    <n v="0"/>
    <n v="10892"/>
    <s v="KGS"/>
    <n v="482.63226129999998"/>
    <n v="5256830.59"/>
    <n v="6.276102227"/>
    <n v="68359.305460000003"/>
    <n v="1926102.7"/>
    <x v="252"/>
    <n v="16800"/>
    <s v="PCS"/>
    <n v="3.75"/>
    <s v="USD"/>
    <n v="7182933.29"/>
    <n v="2022"/>
    <s v="Table, kitchen or other household articles of iron or steel"/>
    <s v="Steel Products"/>
    <s v="Misc"/>
    <n v="176.83645795078957"/>
    <n v="0.36639999464011641"/>
  </r>
  <r>
    <x v="0"/>
    <d v="2022-03-09T00:00:00"/>
    <x v="0"/>
    <x v="0"/>
    <s v="RYX-02-021A MILD STEEL MULTI FUNCTION CLOTH STAND - (QTY 5184 NUM USD 9.40 PER NUM)"/>
    <n v="0"/>
    <n v="0"/>
    <n v="0"/>
    <n v="0"/>
    <n v="0"/>
    <n v="0"/>
    <n v="0"/>
    <n v="0"/>
    <n v="19008"/>
    <s v="KGS"/>
    <n v="280.44345120000003"/>
    <n v="5330669.12"/>
    <n v="3.6587534399999999"/>
    <n v="69545.585389999993"/>
    <n v="1953157.2"/>
    <x v="253"/>
    <n v="5184"/>
    <e v="#VALUE!"/>
    <s v=""/>
    <s v="USD"/>
    <n v="7283826.3200000003"/>
    <n v="2022"/>
    <s v="Table, kitchen or other household articles of iron or steel"/>
    <s v="Steel Products"/>
    <s v="Cloth Stand"/>
    <n v="102.75448232323232"/>
    <n v="0.3664000064592266"/>
  </r>
  <r>
    <x v="0"/>
    <d v="2022-03-09T00:00:00"/>
    <x v="0"/>
    <x v="0"/>
    <s v="RYX-02-020 MILD STEEL MULTI FUNCTION CLOTH STAND - (QTY 2464 NUM USD 15.30 PER NUM)"/>
    <n v="0"/>
    <n v="0"/>
    <n v="0"/>
    <n v="0"/>
    <n v="0"/>
    <n v="0"/>
    <n v="0"/>
    <n v="0"/>
    <n v="8008"/>
    <s v="KGS"/>
    <n v="514.98784969999997"/>
    <n v="4124022.7"/>
    <n v="6.718693407"/>
    <n v="53803.296799999996"/>
    <n v="1511041.9"/>
    <x v="254"/>
    <n v="2464"/>
    <e v="#VALUE!"/>
    <s v=""/>
    <s v="USD"/>
    <n v="5635064.5999999996"/>
    <n v="2022"/>
    <s v="Table, kitchen or other household articles of iron or steel"/>
    <s v="Steel Products"/>
    <s v="Cloth Stand"/>
    <n v="188.69154595404595"/>
    <n v="0.36639999580991633"/>
  </r>
  <r>
    <x v="0"/>
    <d v="2022-02-26T00:00:00"/>
    <x v="0"/>
    <x v="0"/>
    <s v="STAINLESS STEEL GRATER WITH HANDLE - KL324H-9S (MILD STEEL)(QTY - 59040 PCS/USD 0.72 PER PCS)"/>
    <n v="0"/>
    <n v="0"/>
    <n v="0"/>
    <n v="0"/>
    <n v="0"/>
    <n v="0"/>
    <n v="0"/>
    <n v="0"/>
    <n v="9348"/>
    <s v="KGS"/>
    <n v="384.14494120000001"/>
    <n v="3590986.91"/>
    <n v="5.0512155310000004"/>
    <n v="47218.762790000001"/>
    <n v="1315737.6000000001"/>
    <x v="255"/>
    <s v=""/>
    <e v="#VALUE!"/>
    <n v="0.72"/>
    <s v="USD"/>
    <n v="4906724.51"/>
    <n v="2022"/>
    <s v="Table, kitchen or other household articles of iron or steel"/>
    <s v="Steel Products"/>
    <s v="Misc"/>
    <n v="140.75070603337613"/>
    <n v="0.36639999893511171"/>
  </r>
  <r>
    <x v="0"/>
    <d v="2022-02-11T00:00:00"/>
    <x v="0"/>
    <x v="0"/>
    <s v="STEEL HANGER WITH HOOK SL-89 (QTY 70056 PCS / USD 1.15 PER PCS)"/>
    <n v="0"/>
    <n v="0"/>
    <n v="0"/>
    <n v="0"/>
    <n v="0"/>
    <n v="0"/>
    <n v="0"/>
    <n v="0"/>
    <n v="15568"/>
    <s v="KGS"/>
    <n v="418.61682939999997"/>
    <n v="6517026.7999999998"/>
    <n v="5.5467977919999996"/>
    <n v="86352.548030000005"/>
    <n v="2387838.6"/>
    <x v="256"/>
    <n v="70056"/>
    <e v="#VALUE!"/>
    <n v="1.1499999999999999"/>
    <s v="USD"/>
    <n v="8904865.4000000004"/>
    <n v="2022"/>
    <s v="Table, kitchen or other household articles of iron or steel"/>
    <s v="Steel Products"/>
    <s v="Misc"/>
    <n v="153.38120503597122"/>
    <n v="0.36639999700476911"/>
  </r>
  <r>
    <x v="0"/>
    <d v="2022-02-09T00:00:00"/>
    <x v="0"/>
    <x v="0"/>
    <s v="6901 STEEL RECTANGLE CONTAINER (QTY:54720 PCS / USD 1.06 PERPCS)"/>
    <n v="0"/>
    <n v="0"/>
    <n v="0"/>
    <n v="0"/>
    <n v="0"/>
    <n v="0"/>
    <n v="0"/>
    <n v="0"/>
    <n v="8892"/>
    <s v="KGS"/>
    <n v="569.87375729999997"/>
    <n v="5067317.45"/>
    <n v="7.5509971819999997"/>
    <n v="67143.466939999998"/>
    <n v="1856665.1"/>
    <x v="181"/>
    <n v="54720"/>
    <s v="PCS"/>
    <n v="1.06"/>
    <s v="USD"/>
    <n v="6923982.5500000007"/>
    <n v="2022"/>
    <s v="Table, kitchen or other household articles of iron or steel"/>
    <s v="Steel Products"/>
    <s v="Misc"/>
    <n v="208.80174313990105"/>
    <n v="0.36639999730034678"/>
  </r>
  <r>
    <x v="0"/>
    <d v="2022-02-09T00:00:00"/>
    <x v="0"/>
    <x v="0"/>
    <s v="8504 STEEL LUNCH BOX 2 LAYER (QTY 22080 PCS / USD 2.75 PER PCS)"/>
    <n v="0"/>
    <n v="0"/>
    <n v="0"/>
    <n v="0"/>
    <n v="0"/>
    <n v="0"/>
    <n v="0"/>
    <n v="0"/>
    <n v="10561.6"/>
    <s v="KGS"/>
    <n v="502.25955440000001"/>
    <n v="5304664.51"/>
    <n v="6.655088836"/>
    <n v="70288.386249999996"/>
    <n v="1943629.1"/>
    <x v="196"/>
    <n v="22080"/>
    <e v="#VALUE!"/>
    <n v="2.75"/>
    <s v="USD"/>
    <n v="7248293.6099999994"/>
    <n v="2022"/>
    <s v="Table, kitchen or other household articles of iron or steel"/>
    <s v="Steel Products"/>
    <s v="Misc"/>
    <n v="184.02790296924709"/>
    <n v="0.36640000443684989"/>
  </r>
  <r>
    <x v="0"/>
    <d v="2022-02-08T00:00:00"/>
    <x v="0"/>
    <x v="0"/>
    <s v="6862 STEEL RECTANGLE CONTAINER LARGE (QTY:20400 PCS/USD1.63PER PCS)"/>
    <n v="0"/>
    <n v="0"/>
    <n v="0"/>
    <n v="0"/>
    <n v="0"/>
    <n v="0"/>
    <n v="0"/>
    <n v="0"/>
    <n v="5100"/>
    <s v="KGS"/>
    <n v="549.26239410000005"/>
    <n v="2801238.21"/>
    <n v="7.2778904750000004"/>
    <n v="37117.241419999998"/>
    <n v="1026373.7"/>
    <x v="179"/>
    <n v="20400"/>
    <s v="PCS"/>
    <n v="1.63"/>
    <s v="USD"/>
    <n v="3827611.91"/>
    <n v="2022"/>
    <s v="Table, kitchen or other household articles of iron or steel"/>
    <s v="Steel Products"/>
    <s v="Misc"/>
    <n v="201.2497450980392"/>
    <n v="0.36640000708829401"/>
  </r>
  <r>
    <x v="0"/>
    <d v="2022-02-08T00:00:00"/>
    <x v="0"/>
    <x v="0"/>
    <s v="8504 STEEL LUNCH BOX 2 LAYER(QTY:22080 PCS/USD2.75 PER PCS)"/>
    <n v="0"/>
    <n v="0"/>
    <n v="0"/>
    <n v="0"/>
    <n v="0"/>
    <n v="0"/>
    <n v="0"/>
    <n v="0"/>
    <n v="10561.6"/>
    <s v="KGS"/>
    <n v="484.32214149999999"/>
    <n v="5115216.7300000004"/>
    <n v="6.4174127670000001"/>
    <n v="67778.146680000005"/>
    <n v="1874215.3"/>
    <x v="257"/>
    <n v="22080"/>
    <s v="PCS"/>
    <n v="2.75"/>
    <s v="USD"/>
    <n v="6989432.0300000003"/>
    <n v="2022"/>
    <s v="Table, kitchen or other household articles of iron or steel"/>
    <s v="Steel Products"/>
    <s v="Misc"/>
    <n v="177.45562225420392"/>
    <n v="0.36639997852055817"/>
  </r>
  <r>
    <x v="0"/>
    <d v="2022-02-08T00:00:00"/>
    <x v="0"/>
    <x v="0"/>
    <s v="6578 STEEL RECTANGLE CONTAINER BIG (QTY:37920 PCS/USD1.80 PER PCS)"/>
    <n v="0"/>
    <n v="0"/>
    <n v="0"/>
    <n v="0"/>
    <n v="0"/>
    <n v="0"/>
    <n v="0"/>
    <n v="0"/>
    <n v="11202.2"/>
    <s v="KGS"/>
    <n v="513.29826019999996"/>
    <n v="5750069.7699999996"/>
    <n v="6.801354978"/>
    <n v="76190.138730000006"/>
    <n v="2106825.6"/>
    <x v="258"/>
    <n v="37920"/>
    <s v="PCS"/>
    <n v="1.8"/>
    <s v="USD"/>
    <n v="7856895.3699999992"/>
    <n v="2022"/>
    <s v="Table, kitchen or other household articles of iron or steel"/>
    <s v="Steel Products"/>
    <s v="Misc"/>
    <n v="188.07248576172537"/>
    <n v="0.36640000630809744"/>
  </r>
  <r>
    <x v="0"/>
    <d v="2022-02-04T00:00:00"/>
    <x v="0"/>
    <x v="0"/>
    <s v="NP-21 STAINLESS STEEL SPORTS BOTTLE 650ML S115 (QTY:13680 PCS / USD1.140 PER PCS)"/>
    <n v="0"/>
    <n v="0"/>
    <n v="0"/>
    <n v="0"/>
    <n v="0"/>
    <n v="0"/>
    <n v="0"/>
    <n v="0"/>
    <n v="2432"/>
    <s v="KGS"/>
    <n v="560.84125819999997"/>
    <n v="1363965.94"/>
    <n v="7.4313138759999999"/>
    <n v="18072.95535"/>
    <n v="499757.1"/>
    <x v="121"/>
    <n v="13680"/>
    <s v="PCS"/>
    <n v="1.1399999999999999"/>
    <s v="USD"/>
    <n v="1863723.04"/>
    <n v="2022"/>
    <s v="Table, kitchen or other household articles of iron or steel"/>
    <s v="Steel Products"/>
    <s v="Misc"/>
    <n v="205.49222861842105"/>
    <n v="0.36639998503188431"/>
  </r>
  <r>
    <x v="0"/>
    <d v="2022-02-04T00:00:00"/>
    <x v="0"/>
    <x v="0"/>
    <s v="NP-003 STEEL ZHARA (QTY 107400 / USD 0.476 PER PCS)"/>
    <n v="0"/>
    <n v="0"/>
    <n v="0"/>
    <n v="0"/>
    <n v="0"/>
    <n v="0"/>
    <n v="0"/>
    <n v="0"/>
    <n v="10024"/>
    <s v="KGS"/>
    <n v="434.8732961"/>
    <n v="4359169.92"/>
    <n v="5.7622008229999997"/>
    <n v="57760.301050000002"/>
    <n v="1597199.9"/>
    <x v="259"/>
    <n v="107400"/>
    <e v="#VALUE!"/>
    <n v="0.47599999999999998"/>
    <s v="USD"/>
    <n v="5956369.8200000003"/>
    <n v="2022"/>
    <s v="Table, kitchen or other household articles of iron or steel"/>
    <s v="Steel Products"/>
    <s v="Misc"/>
    <n v="159.33757980845968"/>
    <n v="0.36640000947703361"/>
  </r>
  <r>
    <x v="0"/>
    <d v="2022-02-04T00:00:00"/>
    <x v="0"/>
    <x v="0"/>
    <s v="AM-06 - STAINLESS STEEL BOTTLE 750ML SG805 (QTY:30240 PCS/USD 1.140 PER PCS)"/>
    <n v="0"/>
    <n v="0"/>
    <n v="0"/>
    <n v="0"/>
    <n v="0"/>
    <n v="0"/>
    <n v="0"/>
    <n v="0"/>
    <n v="4536"/>
    <s v="KGS"/>
    <n v="659.62211420000006"/>
    <n v="2992045.91"/>
    <n v="8.7401896669999992"/>
    <n v="39645.500330000003"/>
    <n v="1096285.6000000001"/>
    <x v="174"/>
    <n v="30240"/>
    <s v="PCS"/>
    <n v="1.1399999999999999"/>
    <s v="USD"/>
    <n v="4088331.5100000002"/>
    <n v="2022"/>
    <s v="Table, kitchen or other household articles of iron or steel"/>
    <s v="Steel Products"/>
    <s v="Misc"/>
    <n v="241.68553791887126"/>
    <n v="0.36639999283968205"/>
  </r>
  <r>
    <x v="0"/>
    <d v="2022-02-04T00:00:00"/>
    <x v="0"/>
    <x v="0"/>
    <s v="SL-01 STAINLESS STEEL COLA BOTTLE 750ML SK750 (QTY:11124 PCS/ USD 1.300 PER PCS)"/>
    <n v="0"/>
    <n v="0"/>
    <n v="0"/>
    <n v="0"/>
    <n v="0"/>
    <n v="0"/>
    <n v="0"/>
    <n v="0"/>
    <n v="2224.8000000000002"/>
    <s v="KGS"/>
    <n v="568.49406239999996"/>
    <n v="1264785.5900000001"/>
    <n v="7.5327158130000003"/>
    <n v="16758.78614"/>
    <n v="463417.4"/>
    <x v="111"/>
    <n v="11124"/>
    <s v="PCS"/>
    <n v="1.3"/>
    <s v="USD"/>
    <n v="1728202.9900000002"/>
    <n v="2022"/>
    <s v="Table, kitchen or other household articles of iron or steel"/>
    <s v="Steel Products"/>
    <s v="Misc"/>
    <n v="208.29620640057533"/>
    <n v="0.36639996823493221"/>
  </r>
  <r>
    <x v="0"/>
    <d v="2022-02-04T00:00:00"/>
    <x v="0"/>
    <x v="0"/>
    <s v="NP-20 STAINLESS STEEL SPORTS BOTTLE 750 ML S-308-C6 (QTY:16128 PCS USD1.113 PER PCS)"/>
    <n v="0"/>
    <n v="0"/>
    <n v="0"/>
    <n v="0"/>
    <n v="0"/>
    <n v="0"/>
    <n v="0"/>
    <n v="0"/>
    <n v="2867.2"/>
    <s v="KGS"/>
    <n v="547.558088"/>
    <n v="1569958.55"/>
    <n v="7.2553079110000001"/>
    <n v="20802.418839999998"/>
    <n v="575232.80000000005"/>
    <x v="159"/>
    <n v="16128"/>
    <e v="#VALUE!"/>
    <s v=""/>
    <s v="USD"/>
    <n v="2145191.35"/>
    <n v="2022"/>
    <s v="Table, kitchen or other household articles of iron or steel"/>
    <s v="Steel Products"/>
    <s v="Misc"/>
    <n v="200.62527901785717"/>
    <n v="0.36639999189787531"/>
  </r>
  <r>
    <x v="0"/>
    <d v="2022-02-04T00:00:00"/>
    <x v="0"/>
    <x v="0"/>
    <s v="AM-253 STEEL KITCHEN TURNER (QTY:25200 PCS/ USD 0.611 PER PCS)"/>
    <n v="0"/>
    <n v="0"/>
    <n v="0"/>
    <n v="0"/>
    <n v="0"/>
    <n v="0"/>
    <n v="0"/>
    <n v="0"/>
    <n v="2450"/>
    <s v="KGS"/>
    <n v="531.68963670000005"/>
    <n v="1302639.6100000001"/>
    <n v="7.0450461999999998"/>
    <n v="17260.36319"/>
    <n v="477287.1"/>
    <x v="160"/>
    <n v="25200"/>
    <s v="PCS"/>
    <n v="0.61099999999999999"/>
    <s v="USD"/>
    <n v="1779926.71"/>
    <n v="2022"/>
    <s v="Table, kitchen or other household articles of iron or steel"/>
    <s v="Steel Products"/>
    <s v="Misc"/>
    <n v="194.81106122448978"/>
    <n v="0.36639995923354424"/>
  </r>
  <r>
    <x v="0"/>
    <d v="2022-02-04T00:00:00"/>
    <x v="0"/>
    <x v="0"/>
    <s v="STEEL ZHARA - NP-003 (QTY:43800 PCS/USD 0.4739 PER PCS)"/>
    <n v="0"/>
    <n v="0"/>
    <n v="0"/>
    <n v="0"/>
    <n v="0"/>
    <n v="0"/>
    <n v="0"/>
    <n v="0"/>
    <n v="4088"/>
    <s v="KGS"/>
    <n v="458.66747800000002"/>
    <n v="1875032.65"/>
    <n v="6.0774808269999996"/>
    <n v="24844.741620000001"/>
    <n v="687012"/>
    <x v="260"/>
    <n v="43800"/>
    <s v="PCS"/>
    <n v="0.47389999999999999"/>
    <s v="USD"/>
    <n v="2562044.65"/>
    <n v="2022"/>
    <s v="Table, kitchen or other household articles of iron or steel"/>
    <s v="Steel Products"/>
    <s v="Misc"/>
    <n v="168.05577299412917"/>
    <n v="0.36640001975432268"/>
  </r>
  <r>
    <x v="0"/>
    <d v="2022-02-04T00:00:00"/>
    <x v="0"/>
    <x v="0"/>
    <s v="DS-25 STAINLESS STEEL GRATER WITH HANDLE (QTY:99720 PCS/USD0.2420 PER PCS)"/>
    <n v="0"/>
    <n v="0"/>
    <n v="0"/>
    <n v="0"/>
    <n v="0"/>
    <n v="0"/>
    <n v="0"/>
    <n v="0"/>
    <n v="2991.6"/>
    <s v="KGS"/>
    <n v="685.2819561"/>
    <n v="2050089.5"/>
    <n v="9.0801902230000007"/>
    <n v="27164.297070000001"/>
    <n v="751152.8"/>
    <x v="70"/>
    <n v="99720"/>
    <s v="PCS"/>
    <n v="0.24199999999999999"/>
    <s v="USD"/>
    <n v="2801242.3"/>
    <n v="2022"/>
    <s v="Table, kitchen or other household articles of iron or steel"/>
    <s v="Steel Products"/>
    <s v="Misc"/>
    <n v="251.08731113785268"/>
    <n v="0.36640000351204183"/>
  </r>
  <r>
    <x v="0"/>
    <d v="2022-02-04T00:00:00"/>
    <x v="0"/>
    <x v="0"/>
    <s v="NP-003 STEEL ZHARA (QTY:52440 PCS/USD 0.4761 PER PCS)"/>
    <n v="0"/>
    <n v="0"/>
    <n v="0"/>
    <n v="0"/>
    <n v="0"/>
    <n v="0"/>
    <n v="0"/>
    <n v="0"/>
    <n v="4894.3999999999996"/>
    <s v="KGS"/>
    <n v="433.3478465"/>
    <n v="2120977.7000000002"/>
    <n v="5.7419881610000001"/>
    <n v="28103.586859999999"/>
    <n v="777126.2"/>
    <x v="259"/>
    <n v="52440"/>
    <s v="PCS"/>
    <n v="0.47610000000000002"/>
    <s v="USD"/>
    <n v="2898103.9000000004"/>
    <n v="2022"/>
    <s v="Table, kitchen or other household articles of iron or steel"/>
    <s v="Steel Products"/>
    <s v="Misc"/>
    <n v="158.77864498202027"/>
    <n v="0.36639998619504577"/>
  </r>
  <r>
    <x v="0"/>
    <d v="2022-02-04T00:00:00"/>
    <x v="0"/>
    <x v="0"/>
    <s v="SL-01 STAINLESS STEEL COLABOTTLE 750ML SK750(QTY: 12204 NUMUSD 1.300PER NUM)"/>
    <n v="0"/>
    <n v="0"/>
    <n v="0"/>
    <n v="0"/>
    <n v="0"/>
    <n v="0"/>
    <n v="0"/>
    <n v="0"/>
    <n v="2440.8000000000002"/>
    <s v="KGS"/>
    <n v="564.15049160000001"/>
    <n v="1376978.52"/>
    <n v="7.4751622050000002"/>
    <n v="18245.375909999999"/>
    <n v="504525"/>
    <x v="261"/>
    <s v=""/>
    <e v="#VALUE!"/>
    <s v=""/>
    <s v="USD"/>
    <n v="1881503.52"/>
    <n v="2022"/>
    <s v="Table, kitchen or other household articles of iron or steel"/>
    <s v="Steel Products"/>
    <s v="Misc"/>
    <n v="206.70476892822023"/>
    <n v="0.36640005103347584"/>
  </r>
  <r>
    <x v="0"/>
    <d v="2022-02-04T00:00:00"/>
    <x v="0"/>
    <x v="0"/>
    <s v="NP-55 STEEL TEA STRAINER (QTY:100800 PCS USD 0.330 PER PCS)"/>
    <n v="0"/>
    <n v="0"/>
    <n v="0"/>
    <n v="0"/>
    <n v="0"/>
    <n v="0"/>
    <n v="0"/>
    <n v="0"/>
    <n v="4620"/>
    <s v="KGS"/>
    <n v="609.14446320000002"/>
    <n v="2814247.42"/>
    <n v="8.0713457430000002"/>
    <n v="37289.617330000001"/>
    <n v="1031140.2"/>
    <x v="13"/>
    <n v="100800"/>
    <e v="#VALUE!"/>
    <s v=""/>
    <s v="USD"/>
    <n v="3845387.62"/>
    <n v="2022"/>
    <s v="Table, kitchen or other household articles of iron or steel"/>
    <s v="Steel Products"/>
    <s v="Misc"/>
    <n v="223.19051948051947"/>
    <n v="0.36639998056745132"/>
  </r>
  <r>
    <x v="0"/>
    <d v="2022-02-04T00:00:00"/>
    <x v="0"/>
    <x v="0"/>
    <s v="STEEL HAND BLENDER RS-02 (QTY: 48720 PCS USD 0.4634 PER PCS)"/>
    <n v="0"/>
    <n v="0"/>
    <n v="0"/>
    <n v="0"/>
    <n v="0"/>
    <n v="0"/>
    <n v="0"/>
    <n v="0"/>
    <n v="2923.2"/>
    <s v="KGS"/>
    <n v="669.60224410000001"/>
    <n v="1957381.28"/>
    <n v="8.8724293640000003"/>
    <n v="25935.88552"/>
    <n v="717184.5"/>
    <x v="262"/>
    <s v=""/>
    <e v="#VALUE!"/>
    <s v=""/>
    <s v="USD"/>
    <n v="2674565.7800000003"/>
    <n v="2022"/>
    <s v="Table, kitchen or other household articles of iron or steel"/>
    <s v="Steel Products"/>
    <s v="Misc"/>
    <n v="245.34226190476193"/>
    <n v="0.3663999994932004"/>
  </r>
  <r>
    <x v="0"/>
    <d v="2022-02-04T00:00:00"/>
    <x v="0"/>
    <x v="0"/>
    <s v="NP-20 STAINLESS STEEL SPORTS BOTTLE 750 ML S-308-C6 (QTY:936PCS USD 1.113 PER PCS)"/>
    <n v="0"/>
    <n v="0"/>
    <n v="0"/>
    <n v="0"/>
    <n v="0"/>
    <n v="0"/>
    <n v="0"/>
    <n v="0"/>
    <n v="166.4"/>
    <s v="KGS"/>
    <n v="543.37560099999996"/>
    <n v="90417.7"/>
    <n v="7.1998887099999997"/>
    <n v="1198.061481"/>
    <n v="33129.1"/>
    <x v="159"/>
    <s v=""/>
    <e v="#VALUE!"/>
    <s v=""/>
    <s v="USD"/>
    <n v="123546.79999999999"/>
    <n v="2022"/>
    <s v="Table, kitchen or other household articles of iron or steel"/>
    <s v="Steel Products"/>
    <s v="Misc"/>
    <n v="199.09314903846152"/>
    <n v="0.36640060519124018"/>
  </r>
  <r>
    <x v="0"/>
    <d v="2022-02-04T00:00:00"/>
    <x v="0"/>
    <x v="0"/>
    <s v="STEEL ZARA - NP-003 (QTY:101880 PCS/USD 0.4761 PER PCS)"/>
    <n v="0"/>
    <n v="0"/>
    <n v="0"/>
    <n v="0"/>
    <n v="0"/>
    <n v="0"/>
    <n v="0"/>
    <n v="0"/>
    <n v="9508.7999999999993"/>
    <s v="KGS"/>
    <n v="442.2558009"/>
    <n v="4205321.96"/>
    <n v="5.8600212129999996"/>
    <n v="55721.76971"/>
    <n v="1540829.9"/>
    <x v="263"/>
    <n v="101880"/>
    <s v="PCS"/>
    <n v="0.47610000000000002"/>
    <s v="USD"/>
    <n v="5746151.8599999994"/>
    <n v="2022"/>
    <s v="Table, kitchen or other household articles of iron or steel"/>
    <s v="Steel Products"/>
    <s v="Misc"/>
    <n v="162.04251850917046"/>
    <n v="0.36639998427135884"/>
  </r>
  <r>
    <x v="0"/>
    <d v="2022-02-03T00:00:00"/>
    <x v="0"/>
    <x v="0"/>
    <s v="KWP-1000B SS OIL POT 900ML(QTY: 27000 PCS/USD 1.65 PER PCS)"/>
    <n v="0"/>
    <n v="0"/>
    <n v="0"/>
    <n v="0"/>
    <n v="0"/>
    <n v="0"/>
    <n v="0"/>
    <n v="0"/>
    <n v="6975"/>
    <s v="KGS"/>
    <n v="550.69450040000004"/>
    <n v="3841094.14"/>
    <n v="7.3133399780000001"/>
    <n v="51010.546349999997"/>
    <n v="1407376.9"/>
    <x v="178"/>
    <s v=""/>
    <s v="27000 PCS"/>
    <n v="1.65"/>
    <s v="USD"/>
    <n v="5248471.04"/>
    <n v="2022"/>
    <s v="Table, kitchen or other household articles of iron or steel"/>
    <s v="Other"/>
    <s v="Misc"/>
    <n v="201.77446594982078"/>
    <n v="0.36640000184947297"/>
  </r>
  <r>
    <x v="0"/>
    <d v="2022-01-22T00:00:00"/>
    <x v="0"/>
    <x v="0"/>
    <s v="NP-55 STEEL TEA STRAINER (QTY:100800 PCS/USD 0.3285 PER PCS)"/>
    <n v="0"/>
    <n v="0"/>
    <n v="0"/>
    <n v="0"/>
    <n v="0"/>
    <n v="0"/>
    <n v="0"/>
    <n v="0"/>
    <n v="4620"/>
    <s v="KGS"/>
    <n v="591.30821209999999"/>
    <n v="2731843.94"/>
    <n v="7.8526987000000004"/>
    <n v="36279.467989999997"/>
    <n v="1000947.7"/>
    <x v="13"/>
    <n v="100800"/>
    <s v="PCS"/>
    <n v="0.32850000000000001"/>
    <s v="USD"/>
    <n v="3732791.6399999997"/>
    <n v="2022"/>
    <s v="Table, kitchen or other household articles of iron or steel"/>
    <s v="Steel Products"/>
    <s v="Misc"/>
    <n v="216.6553463203463"/>
    <n v="0.36640002942481403"/>
  </r>
  <r>
    <x v="0"/>
    <d v="2022-01-22T00:00:00"/>
    <x v="0"/>
    <x v="0"/>
    <s v="RS-02 STEEL HAND BLENDER (QTY:49800 PCS/USD 0.4612 PER PCS)"/>
    <n v="0"/>
    <n v="0"/>
    <n v="0"/>
    <n v="0"/>
    <n v="0"/>
    <n v="0"/>
    <n v="0"/>
    <n v="0"/>
    <n v="2988"/>
    <s v="KGS"/>
    <n v="634.15889890000005"/>
    <n v="1894866.79"/>
    <n v="8.4217649259999998"/>
    <n v="25164.2336"/>
    <n v="694279.2"/>
    <x v="251"/>
    <n v="49800"/>
    <s v="PCS"/>
    <n v="0.4612"/>
    <s v="USD"/>
    <n v="2589145.9900000002"/>
    <n v="2022"/>
    <s v="Table, kitchen or other household articles of iron or steel"/>
    <s v="Steel Products"/>
    <s v="Misc"/>
    <n v="232.35582329317268"/>
    <n v="0.36640000429792741"/>
  </r>
  <r>
    <x v="0"/>
    <d v="2022-01-22T00:00:00"/>
    <x v="0"/>
    <x v="0"/>
    <s v="NP-003 STEEL ZHARA (QTY:198480 PCS/USD 0.4739 PER PCS)"/>
    <n v="0"/>
    <n v="0"/>
    <n v="0"/>
    <n v="0"/>
    <n v="0"/>
    <n v="0"/>
    <n v="0"/>
    <n v="0"/>
    <n v="18524.8"/>
    <s v="KGS"/>
    <n v="411.59141099999999"/>
    <n v="7624648.5700000003"/>
    <n v="5.4660213940000002"/>
    <n v="101256.9531"/>
    <n v="2793671.3"/>
    <x v="259"/>
    <n v="198480"/>
    <s v="PCS"/>
    <n v="0.47389999999999999"/>
    <s v="USD"/>
    <n v="10418319.870000001"/>
    <n v="2022"/>
    <s v="Table, kitchen or other household articles of iron or steel"/>
    <s v="Steel Products"/>
    <s v="Misc"/>
    <n v="150.80709643288995"/>
    <n v="0.36640000838753406"/>
  </r>
  <r>
    <x v="0"/>
    <d v="2022-01-19T00:00:00"/>
    <x v="0"/>
    <x v="0"/>
    <s v="KWP-600B SS OIL POT 600ML (QTY:38800 PCS/USD 1.29 PER PCS)"/>
    <n v="0"/>
    <n v="0"/>
    <n v="0"/>
    <n v="0"/>
    <n v="0"/>
    <n v="0"/>
    <n v="0"/>
    <n v="0"/>
    <n v="6790"/>
    <s v="KGS"/>
    <n v="629.22725330000003"/>
    <n v="4272453.05"/>
    <n v="8.3451890360000007"/>
    <n v="56663.833550000003"/>
    <n v="1565426.8"/>
    <x v="264"/>
    <n v="38800"/>
    <s v="PCS"/>
    <n v="1.29"/>
    <s v="USD"/>
    <n v="5837879.8499999996"/>
    <n v="2022"/>
    <s v="Table, kitchen or other household articles of iron or steel"/>
    <s v="Other"/>
    <s v="Misc"/>
    <n v="230.54886597938145"/>
    <n v="0.36640000058046279"/>
  </r>
  <r>
    <x v="0"/>
    <d v="2022-01-19T00:00:00"/>
    <x v="0"/>
    <x v="0"/>
    <s v="NP-20 STAINLESS STEEL SPORTS BOTTLE 750ML S-308-C6 (QTY:20304 PCS/USD 1.113 PER PCS)"/>
    <n v="0"/>
    <n v="0"/>
    <n v="0"/>
    <n v="0"/>
    <n v="0"/>
    <n v="0"/>
    <n v="0"/>
    <n v="0"/>
    <n v="3609.6"/>
    <s v="KGS"/>
    <n v="547.17682009999999"/>
    <n v="1975089.45"/>
    <n v="7.256987005"/>
    <n v="26194.82029"/>
    <n v="723672.8"/>
    <x v="119"/>
    <n v="20304"/>
    <s v="PCS"/>
    <n v="1.113"/>
    <s v="USD"/>
    <n v="2698762.25"/>
    <n v="2022"/>
    <s v="Table, kitchen or other household articles of iron or steel"/>
    <s v="Steel Products"/>
    <s v="Misc"/>
    <n v="200.48559397163123"/>
    <n v="0.36640001292093383"/>
  </r>
  <r>
    <x v="0"/>
    <d v="2022-01-19T00:00:00"/>
    <x v="0"/>
    <x v="0"/>
    <s v="AM-06 STAINLESS STEEL BOTTLE 750ML SG805 (QTY:15588 NUM/USD1.140 PER NUM)"/>
    <n v="0"/>
    <n v="0"/>
    <n v="0"/>
    <n v="0"/>
    <n v="0"/>
    <n v="0"/>
    <n v="0"/>
    <n v="0"/>
    <n v="2338.1999999999998"/>
    <s v="KGS"/>
    <n v="658.69290479999995"/>
    <n v="1540155.75"/>
    <n v="8.7359801699999995"/>
    <n v="20426.468830000002"/>
    <n v="564313.1"/>
    <x v="114"/>
    <n v="15588"/>
    <s v="NUM"/>
    <n v="1.1399999999999999"/>
    <s v="USD"/>
    <n v="2104468.85"/>
    <n v="2022"/>
    <s v="Table, kitchen or other household articles of iron or steel"/>
    <s v="Steel Products"/>
    <s v="Misc"/>
    <n v="241.34509451714996"/>
    <n v="0.36640002155626145"/>
  </r>
  <r>
    <x v="0"/>
    <d v="2022-01-19T00:00:00"/>
    <x v="0"/>
    <x v="0"/>
    <s v="AM-06 STAINLESS STEEL BOTTLE 750ML SG805 (QTY:15588 NUM/USD1.140 PER NUM)"/>
    <n v="0"/>
    <n v="0"/>
    <n v="0"/>
    <n v="0"/>
    <n v="0"/>
    <n v="0"/>
    <n v="0"/>
    <n v="0"/>
    <n v="2338.1999999999998"/>
    <s v="KGS"/>
    <n v="658.69290479999995"/>
    <n v="1540155.75"/>
    <n v="8.7359801699999995"/>
    <n v="20426.468830000002"/>
    <n v="564313.1"/>
    <x v="114"/>
    <n v="15588"/>
    <s v="NUM"/>
    <n v="1.1399999999999999"/>
    <s v="USD"/>
    <n v="2104468.85"/>
    <n v="2022"/>
    <s v="Table, kitchen or other household articles of iron or steel"/>
    <s v="Steel Products"/>
    <s v="Misc"/>
    <n v="241.34509451714996"/>
    <n v="0.36640002155626145"/>
  </r>
  <r>
    <x v="0"/>
    <d v="2022-01-19T00:00:00"/>
    <x v="0"/>
    <x v="0"/>
    <s v="SL-01 STAINLESS STEEL COLA BOTTLE 750ML SK750 (QTY:14904 PCS/USD 1.300 PER PCS)"/>
    <n v="0"/>
    <n v="0"/>
    <n v="0"/>
    <n v="0"/>
    <n v="0"/>
    <n v="0"/>
    <n v="0"/>
    <n v="0"/>
    <n v="2980.8"/>
    <s v="KGS"/>
    <n v="568.09821520000003"/>
    <n v="1693387.16"/>
    <n v="7.5344590880000002"/>
    <n v="22458.715649999998"/>
    <n v="620457"/>
    <x v="111"/>
    <n v="14904"/>
    <s v="PCS"/>
    <n v="1.3"/>
    <s v="USD"/>
    <n v="2313844.16"/>
    <n v="2022"/>
    <s v="Table, kitchen or other household articles of iron or steel"/>
    <s v="Steel Products"/>
    <s v="Misc"/>
    <n v="208.15116747181963"/>
    <n v="0.36639996727033175"/>
  </r>
  <r>
    <x v="0"/>
    <d v="2022-01-19T00:00:00"/>
    <x v="0"/>
    <x v="0"/>
    <s v="NP-21 STAINLESS STEELSPORTS BOTTLE 650ML S115 (QTY:4860 PCS/USD 1.140 PER PCS)"/>
    <n v="0"/>
    <n v="0"/>
    <n v="0"/>
    <n v="0"/>
    <n v="0"/>
    <n v="0"/>
    <n v="0"/>
    <n v="0"/>
    <n v="864"/>
    <s v="KGS"/>
    <n v="560.45074069999998"/>
    <n v="484229.44"/>
    <n v="7.4330336969999999"/>
    <n v="6422.141114"/>
    <n v="177421.7"/>
    <x v="265"/>
    <n v="4860"/>
    <s v="PCS"/>
    <n v="1.1399999999999999"/>
    <s v="USD"/>
    <n v="661651.14"/>
    <n v="2022"/>
    <s v="Table, kitchen or other household articles of iron or steel"/>
    <s v="Steel Products"/>
    <s v="Misc"/>
    <n v="205.34918981481482"/>
    <n v="0.36640006852949714"/>
  </r>
  <r>
    <x v="0"/>
    <d v="2022-01-19T00:00:00"/>
    <x v="0"/>
    <x v="0"/>
    <s v="NP-21 STAINLESS STEEL SPORTS BOTTLE 650ML S115 (QTY:23580 NUM/USD 1.140 PER NUM)"/>
    <n v="0"/>
    <n v="0"/>
    <n v="0"/>
    <n v="0"/>
    <n v="0"/>
    <n v="0"/>
    <n v="0"/>
    <n v="0"/>
    <n v="4192"/>
    <s v="KGS"/>
    <n v="555.77213979999999"/>
    <n v="2329796.81"/>
    <n v="7.3709832860000004"/>
    <n v="30899.161940000002"/>
    <n v="853637.6"/>
    <x v="121"/>
    <n v="23580"/>
    <s v="NUM"/>
    <n v="1.1399999999999999"/>
    <s v="USD"/>
    <n v="3183434.41"/>
    <n v="2022"/>
    <s v="Table, kitchen or other household articles of iron or steel"/>
    <s v="Steel Products"/>
    <s v="Misc"/>
    <n v="203.63492366412214"/>
    <n v="0.36640002095290014"/>
  </r>
  <r>
    <x v="0"/>
    <d v="2022-01-19T00:00:00"/>
    <x v="0"/>
    <x v="0"/>
    <s v="NP-21 STAINLESS STEELSPORTS BOTTLE 650ML S115 (QTY:4860 PCS/USD 1.140 PER PCS)"/>
    <n v="0"/>
    <n v="0"/>
    <n v="0"/>
    <n v="0"/>
    <n v="0"/>
    <n v="0"/>
    <n v="0"/>
    <n v="0"/>
    <n v="864"/>
    <s v="KGS"/>
    <n v="560.45074069999998"/>
    <n v="484229.44"/>
    <n v="7.4330336969999999"/>
    <n v="6422.141114"/>
    <n v="177421.7"/>
    <x v="265"/>
    <n v="4860"/>
    <s v="PCS"/>
    <n v="1.1399999999999999"/>
    <s v="USD"/>
    <n v="661651.14"/>
    <n v="2022"/>
    <s v="Table, kitchen or other household articles of iron or steel"/>
    <s v="Steel Products"/>
    <s v="Misc"/>
    <n v="205.34918981481482"/>
    <n v="0.36640006852949714"/>
  </r>
  <r>
    <x v="0"/>
    <d v="2022-01-19T00:00:00"/>
    <x v="0"/>
    <x v="0"/>
    <s v="SB-01 STAINLESS STEEL SPORTS BOTTLE 750ML SG-702 (QTY:5328 NUM/USD 1.205 PER NUM)"/>
    <n v="0"/>
    <n v="0"/>
    <n v="0"/>
    <n v="0"/>
    <n v="0"/>
    <n v="0"/>
    <n v="0"/>
    <n v="0"/>
    <n v="843.6"/>
    <s v="KGS"/>
    <n v="659.60519199999999"/>
    <n v="556442.93999999994"/>
    <n v="8.7480794700000004"/>
    <n v="7379.8798409999999"/>
    <n v="203880.8"/>
    <x v="112"/>
    <n v="5328"/>
    <s v="NUM"/>
    <n v="1.2050000000000001"/>
    <s v="USD"/>
    <n v="760323.74"/>
    <n v="2022"/>
    <s v="Table, kitchen or other household articles of iron or steel"/>
    <s v="Steel Products"/>
    <s v="Misc"/>
    <n v="241.67946894262681"/>
    <n v="0.36640019190467221"/>
  </r>
  <r>
    <x v="0"/>
    <d v="2022-01-19T00:00:00"/>
    <x v="0"/>
    <x v="0"/>
    <s v="NP-21 STAINLESS STEEL SPORTS BOTTLE 650ML S115 (QTY:23580 NUM/USD 1.140 PER NUM)"/>
    <n v="0"/>
    <n v="0"/>
    <n v="0"/>
    <n v="0"/>
    <n v="0"/>
    <n v="0"/>
    <n v="0"/>
    <n v="0"/>
    <n v="4192"/>
    <s v="KGS"/>
    <n v="555.77213979999999"/>
    <n v="2329796.81"/>
    <n v="7.3709832860000004"/>
    <n v="30899.161940000002"/>
    <n v="853637.6"/>
    <x v="121"/>
    <n v="23580"/>
    <s v="NUM"/>
    <n v="1.1399999999999999"/>
    <s v="USD"/>
    <n v="3183434.41"/>
    <n v="2022"/>
    <s v="Table, kitchen or other household articles of iron or steel"/>
    <s v="Steel Products"/>
    <s v="Misc"/>
    <n v="203.63492366412214"/>
    <n v="0.36640002095290014"/>
  </r>
  <r>
    <x v="0"/>
    <d v="2022-01-19T00:00:00"/>
    <x v="0"/>
    <x v="1"/>
    <s v="OKS-4156 STEEL SCRUBBER 6PCS SET (QTY:98000 SET/USD 0.275 PER PCS)"/>
    <n v="0"/>
    <n v="0"/>
    <n v="0"/>
    <n v="0"/>
    <n v="0"/>
    <n v="0"/>
    <n v="0"/>
    <n v="0"/>
    <n v="8537.7999999999993"/>
    <s v="KGS"/>
    <n v="296.34684700000003"/>
    <n v="2530150.11"/>
    <n v="3.9303295349999998"/>
    <n v="33556.367509999996"/>
    <n v="1112254"/>
    <x v="10"/>
    <n v="98000"/>
    <s v="SET"/>
    <n v="0.27500000000000002"/>
    <s v="USD"/>
    <n v="3642404.11"/>
    <n v="2022"/>
    <s v="Steel Scrubbers"/>
    <s v="Steel Products"/>
    <s v="Scrubber"/>
    <n v="130.27407528871606"/>
    <n v="0.43960000460209853"/>
  </r>
  <r>
    <x v="0"/>
    <d v="2022-01-19T00:00:00"/>
    <x v="0"/>
    <x v="0"/>
    <s v="NP-20 STAINLESS STEEL SPORTS BOTTLE 750ML S-308-C6 (QTY:20304 PCS/USD 1.113 PER PCS)"/>
    <n v="0"/>
    <n v="0"/>
    <n v="0"/>
    <n v="0"/>
    <n v="0"/>
    <n v="0"/>
    <n v="0"/>
    <n v="0"/>
    <n v="3609.6"/>
    <s v="KGS"/>
    <n v="547.17682009999999"/>
    <n v="1975089.45"/>
    <n v="7.256987005"/>
    <n v="26194.82029"/>
    <n v="723672.8"/>
    <x v="119"/>
    <n v="20304"/>
    <s v="PCS"/>
    <n v="1.113"/>
    <s v="USD"/>
    <n v="2698762.25"/>
    <n v="2022"/>
    <s v="Table, kitchen or other household articles of iron or steel"/>
    <s v="Steel Products"/>
    <s v="Misc"/>
    <n v="200.48559397163123"/>
    <n v="0.36640001292093383"/>
  </r>
  <r>
    <x v="0"/>
    <d v="2022-01-19T00:00:00"/>
    <x v="0"/>
    <x v="1"/>
    <s v="OKS-4156 STEEL SCRUBBER 6PCS SET (QTY:98000 SET/USD 0.275 PER PCS)"/>
    <n v="0"/>
    <n v="0"/>
    <n v="0"/>
    <n v="0"/>
    <n v="0"/>
    <n v="0"/>
    <n v="0"/>
    <n v="0"/>
    <n v="8537.7999999999993"/>
    <s v="KGS"/>
    <n v="296.34684700000003"/>
    <n v="2530150.11"/>
    <n v="3.9303295349999998"/>
    <n v="33556.367509999996"/>
    <n v="1112254"/>
    <x v="10"/>
    <n v="98000"/>
    <s v="SET"/>
    <n v="0.27500000000000002"/>
    <s v="USD"/>
    <n v="3642404.11"/>
    <n v="2022"/>
    <s v="Steel Scrubbers"/>
    <s v="Steel Products"/>
    <s v="Scrubber"/>
    <n v="130.27407528871606"/>
    <n v="0.43960000460209853"/>
  </r>
  <r>
    <x v="0"/>
    <d v="2022-01-19T00:00:00"/>
    <x v="0"/>
    <x v="0"/>
    <s v="SB-01 STAINLESS STEEL SPORTS BOTTLE 750ML SG-702 (QTY:5328 NUM/USD 1.205 PER NUM)"/>
    <n v="0"/>
    <n v="0"/>
    <n v="0"/>
    <n v="0"/>
    <n v="0"/>
    <n v="0"/>
    <n v="0"/>
    <n v="0"/>
    <n v="843.6"/>
    <s v="KGS"/>
    <n v="659.60519199999999"/>
    <n v="556442.93999999994"/>
    <n v="8.7480794700000004"/>
    <n v="7379.8798409999999"/>
    <n v="203880.8"/>
    <x v="112"/>
    <n v="5328"/>
    <s v="NUM"/>
    <n v="1.2050000000000001"/>
    <s v="USD"/>
    <n v="760323.74"/>
    <n v="2022"/>
    <s v="Table, kitchen or other household articles of iron or steel"/>
    <s v="Steel Products"/>
    <s v="Misc"/>
    <n v="241.67946894262681"/>
    <n v="0.36640019190467221"/>
  </r>
  <r>
    <x v="0"/>
    <d v="2022-01-19T00:00:00"/>
    <x v="0"/>
    <x v="0"/>
    <s v="KWP-600B SS OIL POT 600ML (QTY:38800 PCS/USD 1.29 PER PCS)"/>
    <n v="0"/>
    <n v="0"/>
    <n v="0"/>
    <n v="0"/>
    <n v="0"/>
    <n v="0"/>
    <n v="0"/>
    <n v="0"/>
    <n v="6790"/>
    <s v="KGS"/>
    <n v="629.22725330000003"/>
    <n v="4272453.05"/>
    <n v="8.3451890360000007"/>
    <n v="56663.833550000003"/>
    <n v="1565426.8"/>
    <x v="264"/>
    <n v="38800"/>
    <s v="PCS"/>
    <n v="1.29"/>
    <s v="USD"/>
    <n v="5837879.8499999996"/>
    <n v="2022"/>
    <s v="Table, kitchen or other household articles of iron or steel"/>
    <s v="Other"/>
    <s v="Misc"/>
    <n v="230.54886597938145"/>
    <n v="0.36640000058046279"/>
  </r>
  <r>
    <x v="0"/>
    <d v="2022-01-19T00:00:00"/>
    <x v="0"/>
    <x v="0"/>
    <s v="SL-01 STAINLESS STEEL COLA BOTTLE 750ML SK750 (QTY:14904 PCS/USD 1.300 PER PCS)"/>
    <n v="0"/>
    <n v="0"/>
    <n v="0"/>
    <n v="0"/>
    <n v="0"/>
    <n v="0"/>
    <n v="0"/>
    <n v="0"/>
    <n v="2980.8"/>
    <s v="KGS"/>
    <n v="568.09821520000003"/>
    <n v="1693387.16"/>
    <n v="7.5344590880000002"/>
    <n v="22458.715649999998"/>
    <n v="620457"/>
    <x v="111"/>
    <n v="14904"/>
    <s v="PCS"/>
    <n v="1.3"/>
    <s v="USD"/>
    <n v="2313844.16"/>
    <n v="2022"/>
    <s v="Table, kitchen or other household articles of iron or steel"/>
    <s v="Steel Products"/>
    <s v="Misc"/>
    <n v="208.15116747181963"/>
    <n v="0.36639996727033175"/>
  </r>
  <r>
    <x v="0"/>
    <d v="2022-01-18T00:00:00"/>
    <x v="0"/>
    <x v="0"/>
    <s v="2628 HOUSEHOLD STEEL HOOK 3PCS SET (QTY:167400 PCS/USD 0.445PRE PCS)"/>
    <n v="0"/>
    <n v="0"/>
    <n v="0"/>
    <n v="0"/>
    <n v="0"/>
    <n v="0"/>
    <n v="0"/>
    <n v="0"/>
    <n v="5673"/>
    <s v="KGS"/>
    <n v="1068.739716"/>
    <n v="6062960.4100000001"/>
    <n v="14.174266790000001"/>
    <n v="80410.615520000007"/>
    <n v="2221468.7000000002"/>
    <x v="266"/>
    <n v="167400"/>
    <s v="PCS"/>
    <s v=""/>
    <s v="USD"/>
    <n v="8284429.1100000003"/>
    <n v="2022"/>
    <s v="Table, kitchen or other household articles of iron or steel"/>
    <s v="Steel Products"/>
    <s v="Misc"/>
    <n v="391.58623303366829"/>
    <n v="0.36640000095266995"/>
  </r>
  <r>
    <x v="0"/>
    <d v="2022-01-18T00:00:00"/>
    <x v="0"/>
    <x v="0"/>
    <s v="2628 HOUSEHOLD STEEL HOOK 3PCS SET (QTY:167400 PCS/USD 0.445PRE PCS)"/>
    <n v="0"/>
    <n v="0"/>
    <n v="0"/>
    <n v="0"/>
    <n v="0"/>
    <n v="0"/>
    <n v="0"/>
    <n v="0"/>
    <n v="5673"/>
    <s v="KGS"/>
    <n v="1068.739716"/>
    <n v="6062960.4100000001"/>
    <n v="14.174266790000001"/>
    <n v="80410.615520000007"/>
    <n v="2221468.7000000002"/>
    <x v="266"/>
    <n v="167400"/>
    <s v="PCS"/>
    <s v=""/>
    <s v="USD"/>
    <n v="8284429.1100000003"/>
    <n v="2022"/>
    <s v="Table, kitchen or other household articles of iron or steel"/>
    <s v="Steel Products"/>
    <s v="Misc"/>
    <n v="391.58623303366829"/>
    <n v="0.36640000095266995"/>
  </r>
  <r>
    <x v="0"/>
    <d v="2022-01-07T00:00:00"/>
    <x v="0"/>
    <x v="0"/>
    <s v="NP-20 STAINLESS STEEL SPORTS BOTTLE 750 ML S-308-C6 (QTY:4068 NUM/USD 1.113 PER NUM)"/>
    <n v="0"/>
    <n v="0"/>
    <n v="0"/>
    <n v="0"/>
    <n v="0"/>
    <n v="0"/>
    <n v="0"/>
    <n v="0"/>
    <n v="723.2"/>
    <s v="KGS"/>
    <n v="537.87432249999995"/>
    <n v="388990.71"/>
    <n v="7.1336117039999998"/>
    <n v="5159.0279840000003"/>
    <n v="142526.1"/>
    <x v="159"/>
    <n v="4068"/>
    <s v="NUM"/>
    <n v="1.113"/>
    <s v="USD"/>
    <n v="531516.81000000006"/>
    <n v="2022"/>
    <s v="Table, kitchen or other household articles of iron or steel"/>
    <s v="Steel Products"/>
    <s v="Misc"/>
    <n v="197.07701880530973"/>
    <n v="0.36639975283728499"/>
  </r>
  <r>
    <x v="0"/>
    <d v="2022-01-07T00:00:00"/>
    <x v="0"/>
    <x v="0"/>
    <s v="SB-01 STAINLESS STEEL SPORTS BOTTLE 750ML SG-702 (QTY:42192NUM/USD 1.205 PER NUM)"/>
    <n v="0"/>
    <n v="0"/>
    <n v="0"/>
    <n v="0"/>
    <n v="0"/>
    <n v="0"/>
    <n v="0"/>
    <n v="0"/>
    <n v="6680.4"/>
    <s v="KGS"/>
    <n v="653.84981889999995"/>
    <n v="4367978.33"/>
    <n v="8.6717482609999994"/>
    <n v="57930.747080000001"/>
    <n v="1600427.3"/>
    <x v="112"/>
    <s v=""/>
    <e v="#VALUE!"/>
    <n v="1.2050000000000001"/>
    <s v="USD"/>
    <n v="5968405.6299999999"/>
    <n v="2022"/>
    <s v="Table, kitchen or other household articles of iron or steel"/>
    <s v="Steel Products"/>
    <s v="Misc"/>
    <n v="239.57057960601165"/>
    <n v="0.36640000913191345"/>
  </r>
  <r>
    <x v="0"/>
    <d v="2021-12-29T00:00:00"/>
    <x v="0"/>
    <x v="0"/>
    <s v="SM1168 STEEL HANGER WITH HOOK (QTY:57792 PCS/USD 1.35 PER PCS)"/>
    <n v="0"/>
    <n v="0"/>
    <n v="0"/>
    <n v="0"/>
    <n v="0"/>
    <n v="0"/>
    <n v="0"/>
    <n v="0"/>
    <n v="10836"/>
    <s v="KGS"/>
    <n v="573.60709489999999"/>
    <n v="6215606.4800000004"/>
    <n v="7.4349591039999998"/>
    <n v="80565.216849999997"/>
    <n v="2277398.2000000002"/>
    <x v="79"/>
    <n v="57792"/>
    <s v="PCS"/>
    <n v="1.35"/>
    <s v="USD"/>
    <n v="8493004.6799999997"/>
    <n v="2021"/>
    <s v="Table, kitchen or other household articles of iron or steel"/>
    <s v="Steel Products"/>
    <s v="Misc"/>
    <n v="210.16963824289408"/>
    <n v="0.36639999770384435"/>
  </r>
  <r>
    <x v="0"/>
    <d v="2021-12-29T00:00:00"/>
    <x v="0"/>
    <x v="0"/>
    <s v="RS-02 STEEL HAND BLENDER (QTY:50000 PCS/USD 0.461 PER PCS)"/>
    <n v="0"/>
    <n v="0"/>
    <n v="0"/>
    <n v="0"/>
    <n v="0"/>
    <n v="0"/>
    <n v="0"/>
    <n v="0"/>
    <n v="2900"/>
    <s v="KGS"/>
    <n v="698.44138620000001"/>
    <n v="2025480.02"/>
    <n v="9.0530315780000006"/>
    <n v="26253.791570000001"/>
    <n v="742135.9"/>
    <x v="251"/>
    <n v="50000"/>
    <s v="PCS"/>
    <n v="0.46100000000000002"/>
    <s v="USD"/>
    <n v="2767615.92"/>
    <n v="2021"/>
    <s v="Table, kitchen or other household articles of iron or steel"/>
    <s v="Steel Products"/>
    <s v="Misc"/>
    <n v="255.90893103448278"/>
    <n v="0.36640001020597579"/>
  </r>
  <r>
    <x v="0"/>
    <d v="2021-12-29T00:00:00"/>
    <x v="0"/>
    <x v="0"/>
    <s v="NP-55 STEEL TEA STRAINER (QTY:77544 PCS/USD 0.3285 PER PCS)"/>
    <n v="0"/>
    <n v="0"/>
    <n v="0"/>
    <n v="0"/>
    <n v="0"/>
    <n v="0"/>
    <n v="0"/>
    <n v="0"/>
    <n v="3554.1"/>
    <s v="KGS"/>
    <n v="622.66732509999997"/>
    <n v="2213021.94"/>
    <n v="8.0708661710000005"/>
    <n v="28684.66546"/>
    <n v="810851.2"/>
    <x v="13"/>
    <n v="77544"/>
    <s v="PCS"/>
    <n v="0.32850000000000001"/>
    <s v="USD"/>
    <n v="3023873.1399999997"/>
    <n v="2021"/>
    <s v="Table, kitchen or other household articles of iron or steel"/>
    <s v="Steel Products"/>
    <s v="Misc"/>
    <n v="228.14529698095157"/>
    <n v="0.3663999824601829"/>
  </r>
  <r>
    <x v="0"/>
    <d v="2021-12-29T00:00:00"/>
    <x v="0"/>
    <x v="1"/>
    <s v="8001-2 STEEL SCRUBBER 2 PCS SET (QTY:164400 SET/USD 0.168 PER SET)"/>
    <n v="0"/>
    <n v="0"/>
    <n v="0"/>
    <n v="0"/>
    <n v="0"/>
    <n v="0"/>
    <n v="0"/>
    <n v="0"/>
    <n v="4795"/>
    <s v="KGS"/>
    <n v="485.1613097"/>
    <n v="2326348.48"/>
    <n v="6.2885458160000001"/>
    <n v="30153.57719"/>
    <n v="1022662.8"/>
    <x v="9"/>
    <n v="164400"/>
    <s v="SET"/>
    <n v="0.16800000000000001"/>
    <s v="USD"/>
    <n v="3349011.2800000003"/>
    <n v="2021"/>
    <s v="Steel Scrubbers"/>
    <s v="Steel Products"/>
    <s v="Scrubber"/>
    <n v="213.276913451512"/>
    <n v="0.4396000035213985"/>
  </r>
  <r>
    <x v="0"/>
    <d v="2021-12-29T00:00:00"/>
    <x v="0"/>
    <x v="0"/>
    <s v="AM-217 STEEL LEMON SQUEEZER (QTY:5100 PCS/USD 2.1327 PER PCS)"/>
    <n v="0"/>
    <n v="0"/>
    <n v="0"/>
    <n v="0"/>
    <n v="0"/>
    <n v="0"/>
    <n v="0"/>
    <n v="0"/>
    <n v="1402.5"/>
    <s v="KGS"/>
    <n v="673.75078069999995"/>
    <n v="944935.47"/>
    <n v="8.7329978060000002"/>
    <n v="12248.029420000001"/>
    <n v="346224.4"/>
    <x v="150"/>
    <n v="5100"/>
    <s v="PCS"/>
    <n v="2.1326999999999998"/>
    <s v="USD"/>
    <n v="1291159.8700000001"/>
    <n v="2021"/>
    <s v="Table, kitchen or other household articles of iron or steel"/>
    <s v="Steel Products"/>
    <s v="Misc"/>
    <n v="246.8623172905526"/>
    <n v="0.36640004634390538"/>
  </r>
  <r>
    <x v="0"/>
    <d v="2021-12-29T00:00:00"/>
    <x v="0"/>
    <x v="0"/>
    <s v="NP-19 STEEL SALT BOTTLE (QTY:10848 PCS/USD 0.5055 PER PCS)"/>
    <n v="0"/>
    <n v="0"/>
    <n v="0"/>
    <n v="0"/>
    <n v="0"/>
    <n v="0"/>
    <n v="0"/>
    <n v="0"/>
    <n v="1695"/>
    <s v="KGS"/>
    <n v="281.06259590000002"/>
    <n v="476401.1"/>
    <n v="3.6430666999999999"/>
    <n v="6174.9980560000004"/>
    <n v="174553.3"/>
    <x v="78"/>
    <n v="10848"/>
    <s v="PCS"/>
    <n v="0.50549999999999995"/>
    <s v="USD"/>
    <n v="650954.39999999991"/>
    <n v="2021"/>
    <s v="Table, kitchen or other household articles of iron or steel"/>
    <s v="Steel Products"/>
    <s v="Misc"/>
    <n v="102.98129793510324"/>
    <n v="0.36639986767452887"/>
  </r>
  <r>
    <x v="0"/>
    <d v="2021-12-29T00:00:00"/>
    <x v="0"/>
    <x v="0"/>
    <s v="KL326D-9S STAINLESS STEEL GRATER WITH HANDLE HEXA (QTY:37560PCS/USD 1.05 PER PCS)"/>
    <n v="0"/>
    <n v="0"/>
    <n v="0"/>
    <n v="0"/>
    <n v="0"/>
    <n v="0"/>
    <n v="0"/>
    <n v="0"/>
    <n v="8607.5"/>
    <s v="KGS"/>
    <n v="405.10683239999997"/>
    <n v="3486957.06"/>
    <n v="5.2508986699999998"/>
    <n v="45197.1103"/>
    <n v="1277621"/>
    <x v="267"/>
    <s v=""/>
    <e v="#VALUE!"/>
    <n v="1.05"/>
    <s v="USD"/>
    <n v="4764578.0600000005"/>
    <n v="2021"/>
    <s v="Table, kitchen or other household articles of iron or steel"/>
    <s v="Steel Products"/>
    <s v="Misc"/>
    <n v="148.43113563752541"/>
    <n v="0.36639998084748426"/>
  </r>
  <r>
    <x v="0"/>
    <d v="2021-12-29T00:00:00"/>
    <x v="0"/>
    <x v="1"/>
    <s v="8001-2STEEL SCRUBBER 2 PCS SET (QTY:164400 SET/USD 0.168 PERSET)"/>
    <n v="0"/>
    <n v="0"/>
    <n v="0"/>
    <n v="0"/>
    <n v="0"/>
    <n v="0"/>
    <n v="0"/>
    <n v="0"/>
    <n v="4823"/>
    <s v="KGS"/>
    <n v="482.34467969999997"/>
    <n v="2326348.39"/>
    <n v="6.2520373249999999"/>
    <n v="30153.57602"/>
    <n v="1022662.8"/>
    <x v="268"/>
    <n v="164400"/>
    <s v="SET"/>
    <n v="0.16800000000000001"/>
    <s v="USD"/>
    <n v="3349011.1900000004"/>
    <n v="2021"/>
    <s v="Steel Scrubbers"/>
    <s v="Steel Products"/>
    <s v="Scrubber"/>
    <n v="212.03873108024052"/>
    <n v="0.4396000205283096"/>
  </r>
  <r>
    <x v="0"/>
    <d v="2021-12-28T00:00:00"/>
    <x v="0"/>
    <x v="0"/>
    <s v="RYX-02-021A MILD STEEL MULTI FUNCTION CLOTH STAND (QTY:3888NUS/USD 9.40 PER NUM)"/>
    <n v="0"/>
    <n v="0"/>
    <n v="0"/>
    <n v="0"/>
    <n v="0"/>
    <n v="0"/>
    <n v="0"/>
    <n v="0"/>
    <n v="14256"/>
    <s v="KGS"/>
    <n v="285.73869109999998"/>
    <n v="4073490.78"/>
    <n v="3.703677136"/>
    <n v="52799.62126"/>
    <n v="1492527.1"/>
    <x v="52"/>
    <s v=""/>
    <e v="#VALUE!"/>
    <n v="9.4"/>
    <s v="USD"/>
    <n v="5566017.8799999999"/>
    <n v="2021"/>
    <s v="Table, kitchen or other household articles of iron or steel"/>
    <s v="Steel Products"/>
    <s v="Cloth Stand"/>
    <n v="104.69466189674523"/>
    <n v="0.36640001919925791"/>
  </r>
  <r>
    <x v="0"/>
    <d v="2021-12-28T00:00:00"/>
    <x v="0"/>
    <x v="0"/>
    <s v="RYX-02-020 MILD STEEL MULTI FUNCTION CLOTH STAND (QTY:2464 NUM/USD 15.30 PER NUM)"/>
    <n v="0"/>
    <n v="0"/>
    <n v="0"/>
    <n v="0"/>
    <n v="0"/>
    <n v="0"/>
    <n v="0"/>
    <n v="0"/>
    <n v="8008"/>
    <s v="KGS"/>
    <n v="524.71179070000005"/>
    <n v="4201892.0199999996"/>
    <n v="6.8011897689999996"/>
    <n v="54463.927669999997"/>
    <n v="1539573.2"/>
    <x v="38"/>
    <n v="2464"/>
    <s v="NUM"/>
    <n v="15.3"/>
    <s v="USD"/>
    <n v="5741465.2199999997"/>
    <n v="2021"/>
    <s v="Table, kitchen or other household articles of iron or steel"/>
    <s v="Steel Products"/>
    <s v="Cloth Stand"/>
    <n v="192.2543956043956"/>
    <n v="0.36639999140196849"/>
  </r>
  <r>
    <x v="0"/>
    <d v="2021-12-23T00:00:00"/>
    <x v="0"/>
    <x v="0"/>
    <s v="AM-253 STEEL KITCHEN TURNER (QTY:25236 SET/USD 0.6082 PER SET)"/>
    <n v="0"/>
    <n v="0"/>
    <n v="0"/>
    <n v="0"/>
    <n v="0"/>
    <n v="0"/>
    <n v="0"/>
    <n v="0"/>
    <n v="2453.5"/>
    <s v="KGS"/>
    <n v="544.39904220000005"/>
    <n v="1335683.05"/>
    <n v="7.056371253"/>
    <n v="17312.80687"/>
    <n v="489394.3"/>
    <x v="160"/>
    <n v="25236"/>
    <s v="SET"/>
    <n v="0.60819999999999996"/>
    <s v="USD"/>
    <n v="1825077.35"/>
    <n v="2021"/>
    <s v="Table, kitchen or other household articles of iron or steel"/>
    <s v="Steel Products"/>
    <s v="Misc"/>
    <n v="199.46782147951905"/>
    <n v="0.36640002281978495"/>
  </r>
  <r>
    <x v="0"/>
    <d v="2021-12-14T00:00:00"/>
    <x v="0"/>
    <x v="1"/>
    <s v="SS410 SS SCRUBBER 3 PCS SET (QTY:123600 SET/USD 0.195 PER SET)"/>
    <n v="0"/>
    <n v="0"/>
    <n v="0"/>
    <n v="0"/>
    <n v="0"/>
    <n v="0"/>
    <n v="0"/>
    <n v="0"/>
    <n v="7931"/>
    <s v="KGS"/>
    <n v="293.8736313"/>
    <n v="2330711.77"/>
    <n v="3.8718528499999998"/>
    <n v="30707.664949999998"/>
    <n v="1024580.9"/>
    <x v="170"/>
    <n v="123600"/>
    <s v="SET"/>
    <n v="0.19500000000000001"/>
    <s v="USD"/>
    <n v="3355292.67"/>
    <n v="2021"/>
    <s v="Steel Scrubbers"/>
    <s v="Cleaning Items"/>
    <s v="Scrubber"/>
    <n v="129.18684907325684"/>
    <n v="0.43960000253484799"/>
  </r>
  <r>
    <x v="0"/>
    <d v="2021-12-08T00:00:00"/>
    <x v="0"/>
    <x v="1"/>
    <s v="8001-2 STEEL SCRUBBER 2 PCS SET (QTY:165360 SET/USD 0.168 PER SET)"/>
    <n v="0"/>
    <n v="0"/>
    <n v="0"/>
    <n v="0"/>
    <n v="0"/>
    <n v="0"/>
    <n v="0"/>
    <n v="0"/>
    <n v="4823"/>
    <s v="KGS"/>
    <n v="477.07021150000003"/>
    <n v="2300909.63"/>
    <n v="6.2855100330000004"/>
    <n v="30315.014889999999"/>
    <n v="1011479.9"/>
    <x v="9"/>
    <n v="165360"/>
    <s v="SET"/>
    <n v="0.16800000000000001"/>
    <s v="USD"/>
    <n v="3312389.53"/>
    <n v="2021"/>
    <s v="Steel Scrubbers"/>
    <s v="Steel Products"/>
    <s v="Scrubber"/>
    <n v="209.72007049554219"/>
    <n v="0.43960001158324502"/>
  </r>
  <r>
    <x v="0"/>
    <d v="2021-12-07T00:00:00"/>
    <x v="0"/>
    <x v="0"/>
    <s v="NP-19 STEEL SALT BOTTLE (QTY:39792 PCS/USD 0.5039 PER PCS)"/>
    <n v="0"/>
    <n v="0"/>
    <n v="0"/>
    <n v="0"/>
    <n v="0"/>
    <n v="0"/>
    <n v="0"/>
    <n v="0"/>
    <n v="6217.5"/>
    <s v="KGS"/>
    <n v="273.28523360000003"/>
    <n v="1699150.94"/>
    <n v="3.600595963"/>
    <n v="22386.705399999999"/>
    <n v="622568.9"/>
    <x v="78"/>
    <n v="39792"/>
    <s v="PCS"/>
    <n v="0.50390000000000001"/>
    <s v="USD"/>
    <n v="2321719.84"/>
    <n v="2021"/>
    <s v="Table, kitchen or other household articles of iron or steel"/>
    <s v="Steel Products"/>
    <s v="Misc"/>
    <n v="100.13170888620829"/>
    <n v="0.36639999740105494"/>
  </r>
  <r>
    <x v="0"/>
    <d v="2021-12-07T00:00:00"/>
    <x v="0"/>
    <x v="0"/>
    <s v="NP-003 STEEL ZHARA (QTY:3120 PCS/USD 0.472 PER PCS)"/>
    <n v="0"/>
    <n v="0"/>
    <n v="0"/>
    <n v="0"/>
    <n v="0"/>
    <n v="0"/>
    <n v="0"/>
    <n v="0"/>
    <n v="291.2"/>
    <s v="KGS"/>
    <n v="433.62256180000003"/>
    <n v="126270.89"/>
    <n v="5.7130772309999998"/>
    <n v="1663.6480899999999"/>
    <n v="46265.7"/>
    <x v="259"/>
    <n v="3120"/>
    <s v="PCS"/>
    <n v="0.47199999999999998"/>
    <s v="USD"/>
    <n v="172536.59"/>
    <n v="2021"/>
    <s v="Table, kitchen or other household articles of iron or steel"/>
    <s v="Steel Products"/>
    <s v="Misc"/>
    <n v="158.87946428571428"/>
    <n v="0.36640036353588701"/>
  </r>
  <r>
    <x v="0"/>
    <d v="2021-12-07T00:00:00"/>
    <x v="0"/>
    <x v="0"/>
    <s v="SB-12 STEEL TEA STRAINER BIG (QTY:30000 PCS/USD 1.220 PER PCS)"/>
    <n v="0"/>
    <n v="0"/>
    <n v="0"/>
    <n v="0"/>
    <n v="0"/>
    <n v="0"/>
    <n v="0"/>
    <n v="0"/>
    <n v="7125"/>
    <s v="KGS"/>
    <n v="440.45632280000001"/>
    <n v="3138251.3"/>
    <n v="5.8031136070000002"/>
    <n v="41347.184450000001"/>
    <n v="1149855.3"/>
    <x v="3"/>
    <n v="30000"/>
    <s v="PCS"/>
    <n v="1.22"/>
    <s v="USD"/>
    <n v="4288106.5999999996"/>
    <n v="2021"/>
    <s v="Table, kitchen or other household articles of iron or steel"/>
    <s v="Steel Products"/>
    <s v="Misc"/>
    <n v="161.38320000000002"/>
    <n v="0.36640000754560353"/>
  </r>
  <r>
    <x v="0"/>
    <d v="2021-12-07T00:00:00"/>
    <x v="0"/>
    <x v="0"/>
    <s v="NP-003 STEEL ZHARA (QTY:192480 PCS/USD0.4724 PER PCS)"/>
    <n v="0"/>
    <n v="0"/>
    <n v="0"/>
    <n v="0"/>
    <n v="0"/>
    <n v="0"/>
    <n v="0"/>
    <n v="0"/>
    <n v="17964.8"/>
    <s v="KGS"/>
    <n v="428.90874100000002"/>
    <n v="7705259.75"/>
    <n v="5.6509715539999998"/>
    <n v="101518.5738"/>
    <n v="2823207.2"/>
    <x v="259"/>
    <n v="192480"/>
    <s v="PCS"/>
    <n v="0.47239999999999999"/>
    <s v="USD"/>
    <n v="10528466.949999999"/>
    <n v="2021"/>
    <s v="Table, kitchen or other household articles of iron or steel"/>
    <s v="Steel Products"/>
    <s v="Misc"/>
    <n v="157.15216423227648"/>
    <n v="0.36640000358196884"/>
  </r>
  <r>
    <x v="0"/>
    <d v="2021-12-07T00:00:00"/>
    <x v="0"/>
    <x v="1"/>
    <s v="OKS-4156 STEEL SCRUBBER 6PCS SET(QTY 98000 SET / USD 0.275 PER SET)"/>
    <n v="0"/>
    <n v="0"/>
    <n v="0"/>
    <n v="0"/>
    <n v="0"/>
    <n v="0"/>
    <n v="0"/>
    <n v="0"/>
    <n v="8537.7999999999993"/>
    <s v="KGS"/>
    <n v="296.53366319999998"/>
    <n v="2531745.11"/>
    <n v="3.9068993839999999"/>
    <n v="33356.325559999997"/>
    <n v="1112955.1000000001"/>
    <x v="269"/>
    <n v="98000"/>
    <e v="#VALUE!"/>
    <n v="0.27500000000000002"/>
    <s v="USD"/>
    <n v="3644700.21"/>
    <n v="2021"/>
    <s v="Steel Scrubbers"/>
    <s v="Steel Products"/>
    <s v="Scrubber"/>
    <n v="130.35619246175833"/>
    <n v="0.4395999801101621"/>
  </r>
  <r>
    <x v="0"/>
    <d v="2021-12-04T00:00:00"/>
    <x v="0"/>
    <x v="0"/>
    <s v="2628 HOUSEHOLD STEEL HOOK 3PCS SET(QTY:166464 PKT /USD 0.445PER PKT)"/>
    <n v="0"/>
    <n v="0"/>
    <n v="0"/>
    <n v="0"/>
    <n v="0"/>
    <n v="0"/>
    <n v="0"/>
    <n v="0"/>
    <n v="5641.28"/>
    <s v="KGS"/>
    <n v="1076.269045"/>
    <n v="6071535.04"/>
    <n v="14.18009282"/>
    <n v="79993.874039999995"/>
    <n v="2224610.4"/>
    <x v="270"/>
    <n v="166464"/>
    <s v="PKT"/>
    <n v="0.44500000000000001"/>
    <s v="USD"/>
    <n v="8296145.4399999995"/>
    <n v="2021"/>
    <s v="Table, kitchen or other household articles of iron or steel"/>
    <s v="Steel Products"/>
    <s v="Misc"/>
    <n v="394.34497135401892"/>
    <n v="0.36639999363324105"/>
  </r>
  <r>
    <x v="0"/>
    <d v="2021-11-28T00:00:00"/>
    <x v="0"/>
    <x v="0"/>
    <s v="DS-25 - STAINLESS STEEL GRATER WITH HANDLE (QTY: 100200 PCSUSD 0.2389 PER PCS)"/>
    <n v="0"/>
    <n v="0"/>
    <n v="0"/>
    <n v="0"/>
    <n v="0"/>
    <n v="0"/>
    <n v="0"/>
    <n v="0"/>
    <n v="3340"/>
    <s v="KGS"/>
    <n v="597.02765269999998"/>
    <n v="1994072.36"/>
    <n v="7.9497690109999999"/>
    <n v="26552.228500000001"/>
    <n v="730628.1"/>
    <x v="271"/>
    <s v=""/>
    <e v="#VALUE!"/>
    <s v=""/>
    <s v="USD"/>
    <n v="2724700.46"/>
    <n v="2021"/>
    <s v="Table, kitchen or other household articles of iron or steel"/>
    <s v="Steel Products"/>
    <s v="Misc"/>
    <n v="218.75092814371257"/>
    <n v="0.36639999362911785"/>
  </r>
  <r>
    <x v="0"/>
    <d v="2021-11-27T00:00:00"/>
    <x v="0"/>
    <x v="0"/>
    <s v="STEEL HAND BLENDER RS-02 (QTY.50000 PCS/USD 0.4591 PER PCS)"/>
    <n v="0"/>
    <n v="0"/>
    <n v="0"/>
    <n v="0"/>
    <n v="0"/>
    <n v="0"/>
    <n v="0"/>
    <n v="0"/>
    <n v="3000"/>
    <s v="KGS"/>
    <n v="619.23315000000002"/>
    <n v="1857699.45"/>
    <n v="8.245448069"/>
    <n v="24736.344209999999"/>
    <n v="680661.1"/>
    <x v="262"/>
    <n v="50000"/>
    <e v="#VALUE!"/>
    <n v="0.45910000000000001"/>
    <s v="USD"/>
    <n v="2538360.5499999998"/>
    <n v="2021"/>
    <s v="Table, kitchen or other household articles of iron or steel"/>
    <s v="Steel Products"/>
    <s v="Misc"/>
    <n v="226.88703333333333"/>
    <n v="0.36640001158422048"/>
  </r>
  <r>
    <x v="0"/>
    <d v="2021-11-27T00:00:00"/>
    <x v="0"/>
    <x v="0"/>
    <s v="STEEL TEA STRAINER NP-55 (QTY:75600 PCS/ USD 0.3270 PER PCS)"/>
    <n v="0"/>
    <n v="0"/>
    <n v="0"/>
    <n v="0"/>
    <n v="0"/>
    <n v="0"/>
    <n v="0"/>
    <n v="0"/>
    <n v="3465"/>
    <s v="KGS"/>
    <n v="577.38356710000005"/>
    <n v="2000634.06"/>
    <n v="7.6881966320000004"/>
    <n v="26639.601330000001"/>
    <n v="733032.3"/>
    <x v="272"/>
    <n v="75600"/>
    <s v="PCS"/>
    <n v="0.32700000000000001"/>
    <s v="USD"/>
    <n v="2733666.3600000003"/>
    <n v="2021"/>
    <s v="Table, kitchen or other household articles of iron or steel"/>
    <s v="Steel Products"/>
    <s v="Misc"/>
    <n v="211.55333333333334"/>
    <n v="0.36639999021110337"/>
  </r>
  <r>
    <x v="0"/>
    <d v="2021-11-23T00:00:00"/>
    <x v="0"/>
    <x v="0"/>
    <s v="KWP-1000B SS OIL POT 900ML (QTY:27000 PCS UNIT PRICE 1.65 USD PER PCS)"/>
    <n v="0"/>
    <n v="0"/>
    <n v="0"/>
    <n v="0"/>
    <n v="0"/>
    <n v="0"/>
    <n v="0"/>
    <n v="0"/>
    <n v="6975"/>
    <s v="KGS"/>
    <n v="551.38553979999995"/>
    <n v="3845914.14"/>
    <n v="7.3420178399999996"/>
    <n v="51210.574430000001"/>
    <n v="1409142.9"/>
    <x v="240"/>
    <n v="27000"/>
    <e v="#VALUE!"/>
    <s v=""/>
    <s v="USD"/>
    <n v="5255057.04"/>
    <n v="2021"/>
    <s v="Table, kitchen or other household articles of iron or steel"/>
    <s v="Other"/>
    <s v="Misc"/>
    <n v="202.02765591397849"/>
    <n v="0.36639998936637724"/>
  </r>
  <r>
    <x v="0"/>
    <d v="2021-11-20T00:00:00"/>
    <x v="0"/>
    <x v="0"/>
    <s v="STAINLESS STEEL GRATER WITH HANDLE - KL324H-9S (QTY - 59040 PCS/USD 0.74 PER PCS)"/>
    <n v="0"/>
    <n v="0"/>
    <n v="0"/>
    <n v="0"/>
    <n v="0"/>
    <n v="0"/>
    <n v="0"/>
    <n v="0"/>
    <n v="9840"/>
    <s v="KGS"/>
    <n v="377.7894268"/>
    <n v="3717447.96"/>
    <n v="5.0304850439999997"/>
    <n v="49499.972840000002"/>
    <n v="1362073"/>
    <x v="255"/>
    <s v=""/>
    <e v="#VALUE!"/>
    <n v="0.74"/>
    <s v="USD"/>
    <n v="5079520.96"/>
    <n v="2021"/>
    <s v="Table, kitchen or other household articles of iron or steel"/>
    <s v="Steel Products"/>
    <s v="Misc"/>
    <n v="138.42205284552847"/>
    <n v="0.36640001814578194"/>
  </r>
  <r>
    <x v="0"/>
    <d v="2021-11-08T00:00:00"/>
    <x v="0"/>
    <x v="0"/>
    <s v="STEEL KITCHEN TURNER ITEM NO-AM-253 (QTY:40644 PCS/ USD 0.595 PER PCS)"/>
    <n v="0"/>
    <n v="0"/>
    <n v="0"/>
    <n v="0"/>
    <n v="0"/>
    <n v="0"/>
    <n v="0"/>
    <n v="0"/>
    <n v="3951.5"/>
    <s v="KGS"/>
    <n v="506.94440850000001"/>
    <n v="2003190.83"/>
    <n v="6.7100517330000002"/>
    <n v="26514.769420000001"/>
    <n v="733969.1"/>
    <x v="273"/>
    <n v="40644"/>
    <s v="PCS"/>
    <n v="0.59499999999999997"/>
    <s v="USD"/>
    <n v="2737159.93"/>
    <n v="2021"/>
    <s v="Table, kitchen or other household articles of iron or steel"/>
    <s v="Steel Products"/>
    <s v="Misc"/>
    <n v="185.74442616727825"/>
    <n v="0.36639998996001794"/>
  </r>
  <r>
    <x v="0"/>
    <d v="2021-11-01T00:00:00"/>
    <x v="0"/>
    <x v="0"/>
    <s v="STEEL ROUND CONTAINER MEDIUM - 6581 (QTY 2064 PCS /USD 0.92 PER PCS)"/>
    <n v="0"/>
    <n v="0"/>
    <n v="0"/>
    <n v="0"/>
    <n v="0"/>
    <n v="0"/>
    <n v="0"/>
    <n v="0"/>
    <n v="255.42"/>
    <s v="KGS"/>
    <n v="672.69548199999997"/>
    <n v="171819.88"/>
    <n v="8.8746105800000006"/>
    <n v="2266.7530339999998"/>
    <n v="62954.8"/>
    <x v="274"/>
    <n v="2064"/>
    <e v="#VALUE!"/>
    <n v="0.92"/>
    <s v="USD"/>
    <n v="234774.68"/>
    <n v="2021"/>
    <s v="Table, kitchen or other household articles of iron or steel"/>
    <s v="Steel Products"/>
    <s v="Misc"/>
    <n v="246.47560880119022"/>
    <n v="0.36639997653356526"/>
  </r>
  <r>
    <x v="0"/>
    <d v="2021-11-01T00:00:00"/>
    <x v="0"/>
    <x v="0"/>
    <s v="STEEL LUNCH BOX 2 LAYER - 8504 (QTY 19260 PCS /USD 2.49 PER PCS)"/>
    <n v="0"/>
    <n v="0"/>
    <n v="0"/>
    <n v="0"/>
    <n v="0"/>
    <n v="0"/>
    <n v="0"/>
    <n v="0"/>
    <n v="9212.7000000000007"/>
    <s v="KGS"/>
    <n v="471.02571339999997"/>
    <n v="4339418.59"/>
    <n v="6.2140595440000004"/>
    <n v="57248.266360000001"/>
    <n v="1589963"/>
    <x v="275"/>
    <n v="19260"/>
    <e v="#VALUE!"/>
    <n v="2.4900000000000002"/>
    <s v="USD"/>
    <n v="5929381.5899999999"/>
    <n v="2021"/>
    <s v="Table, kitchen or other household articles of iron or steel"/>
    <s v="Steel Products"/>
    <s v="Misc"/>
    <n v="172.58382450313152"/>
    <n v="0.36640000659627542"/>
  </r>
  <r>
    <x v="0"/>
    <d v="2021-10-28T00:00:00"/>
    <x v="0"/>
    <x v="0"/>
    <s v="STAINLESS STEEL SPORTS BOTTLE - KWB-600F (QTY 50400 PCS / USD 0.99 PER PCS)"/>
    <n v="0"/>
    <n v="0"/>
    <n v="0"/>
    <n v="0"/>
    <n v="0"/>
    <n v="0"/>
    <n v="0"/>
    <n v="0"/>
    <n v="7560"/>
    <s v="KGS"/>
    <n v="525.74460320000003"/>
    <n v="3974629.2"/>
    <n v="6.9359446330000001"/>
    <n v="52435.741419999998"/>
    <n v="1456304.1"/>
    <x v="244"/>
    <n v="50400"/>
    <e v="#VALUE!"/>
    <n v="0.99"/>
    <s v="USD"/>
    <n v="5430933.3000000007"/>
    <n v="2021"/>
    <s v="Table, kitchen or other household articles of iron or steel"/>
    <s v="Steel Products"/>
    <s v="Misc"/>
    <n v="192.63281746031748"/>
    <n v="0.36639999021795544"/>
  </r>
  <r>
    <x v="0"/>
    <d v="2021-10-26T00:00:00"/>
    <x v="0"/>
    <x v="1"/>
    <s v="SS SCRUBBER 3 PCS SET - SS410 (QTY- 120000 SET/USD 0.19 PER SET)"/>
    <n v="0"/>
    <n v="0"/>
    <n v="0"/>
    <n v="0"/>
    <n v="0"/>
    <n v="0"/>
    <n v="0"/>
    <n v="0"/>
    <n v="7700"/>
    <s v="KGS"/>
    <n v="298.33065319999997"/>
    <n v="2297146.0299999998"/>
    <n v="3.9357605969999998"/>
    <n v="30305.356599999999"/>
    <n v="1009825.4"/>
    <x v="276"/>
    <s v=""/>
    <e v="#VALUE!"/>
    <n v="0.19"/>
    <s v="USD"/>
    <n v="3306971.4299999997"/>
    <n v="2021"/>
    <s v="Steel Scrubbers"/>
    <s v="Cleaning Items"/>
    <s v="Scrubber"/>
    <n v="131.14615584415586"/>
    <n v="0.43960000226890239"/>
  </r>
  <r>
    <x v="0"/>
    <d v="2021-10-20T00:00:00"/>
    <x v="0"/>
    <x v="0"/>
    <s v="STEEL TEA STRAINER BIG -SB-12 (QTY:600 PCS USD 1.207 PER PCS)"/>
    <n v="0"/>
    <n v="0"/>
    <n v="0"/>
    <n v="0"/>
    <n v="0"/>
    <n v="0"/>
    <n v="0"/>
    <n v="0"/>
    <n v="142.5"/>
    <s v="KGS"/>
    <n v="409.11242110000001"/>
    <n v="58298.52"/>
    <n v="5.4043912949999999"/>
    <n v="770.12575960000004"/>
    <n v="21360.6"/>
    <x v="277"/>
    <n v="600"/>
    <e v="#VALUE!"/>
    <s v=""/>
    <s v="USD"/>
    <n v="79659.12"/>
    <n v="2021"/>
    <s v="Table, kitchen or other household articles of iron or steel"/>
    <s v="Steel Products"/>
    <s v="Misc"/>
    <n v="149.89894736842103"/>
    <n v="0.366400382033712"/>
  </r>
  <r>
    <x v="0"/>
    <d v="2021-10-20T00:00:00"/>
    <x v="0"/>
    <x v="0"/>
    <s v="STAINLESS STEEL GRATER WITH HANDLE DS-25 (QTY:100200 PCS USD 0.2274 PER PCS)"/>
    <n v="0"/>
    <n v="0"/>
    <n v="0"/>
    <n v="0"/>
    <n v="0"/>
    <n v="0"/>
    <n v="0"/>
    <n v="0"/>
    <n v="3340"/>
    <s v="KGS"/>
    <n v="561.03269760000001"/>
    <n v="1873849.21"/>
    <n v="7.4112641689999998"/>
    <n v="24753.622319999999"/>
    <n v="686578.3"/>
    <x v="199"/>
    <n v="100200"/>
    <e v="#VALUE!"/>
    <s v=""/>
    <s v="USD"/>
    <n v="2560427.5099999998"/>
    <n v="2021"/>
    <s v="Table, kitchen or other household articles of iron or steel"/>
    <s v="Steel Products"/>
    <s v="Misc"/>
    <n v="205.56236526946108"/>
    <n v="0.36639997302664501"/>
  </r>
  <r>
    <x v="0"/>
    <d v="2021-10-19T00:00:00"/>
    <x v="0"/>
    <x v="0"/>
    <s v="STEEL TEA STRAINER BIG SB-12 (QTY:24384 PCS USD 1.207 PER PCS)"/>
    <n v="0"/>
    <n v="0"/>
    <n v="0"/>
    <n v="0"/>
    <n v="0"/>
    <n v="0"/>
    <n v="0"/>
    <n v="0"/>
    <n v="5791.2"/>
    <s v="KGS"/>
    <n v="414.9579569"/>
    <n v="2403104.52"/>
    <n v="5.4816110550000001"/>
    <n v="31745.105940000001"/>
    <n v="880497.5"/>
    <x v="278"/>
    <n v="24384"/>
    <e v="#VALUE!"/>
    <s v=""/>
    <s v="USD"/>
    <n v="3283602.02"/>
    <n v="2021"/>
    <s v="Table, kitchen or other household articles of iron or steel"/>
    <s v="Steel Products"/>
    <s v="Misc"/>
    <n v="152.0405960768062"/>
    <n v="0.36640000161124908"/>
  </r>
  <r>
    <x v="0"/>
    <d v="2021-09-21T00:00:00"/>
    <x v="0"/>
    <x v="1"/>
    <s v="STEEL SCRUBBER 6PCS SET - OKS-4156 (QTY 98000 SET / USD 0.275 PER SET)"/>
    <n v="0"/>
    <n v="0"/>
    <n v="0"/>
    <n v="0"/>
    <n v="0"/>
    <n v="0"/>
    <n v="0"/>
    <n v="0"/>
    <n v="8537.7999999999993"/>
    <s v="KGS"/>
    <n v="256.73265830000003"/>
    <n v="2191932.09"/>
    <n v="3.450707773"/>
    <n v="29461.452819999999"/>
    <n v="963573.3"/>
    <x v="246"/>
    <n v="98000"/>
    <e v="#VALUE!"/>
    <n v="0.27500000000000002"/>
    <s v="USD"/>
    <n v="3155505.3899999997"/>
    <n v="2021"/>
    <s v="Steel Scrubbers"/>
    <s v="Steel Products"/>
    <s v="Scrubber"/>
    <n v="112.85967110965356"/>
    <n v="0.43959997866539746"/>
  </r>
  <r>
    <x v="0"/>
    <d v="2021-09-16T00:00:00"/>
    <x v="0"/>
    <x v="0"/>
    <s v="STEEL HANGER WITH HOOK SL-89 (QTY 70056 PCS / USD 1.12 PER PCS)"/>
    <n v="0"/>
    <n v="0"/>
    <n v="0"/>
    <n v="0"/>
    <n v="0"/>
    <n v="0"/>
    <n v="0"/>
    <n v="0"/>
    <n v="15568"/>
    <s v="KGS"/>
    <n v="400.8235573"/>
    <n v="6240021.1399999997"/>
    <n v="5.4201968530000002"/>
    <n v="84381.624609999999"/>
    <n v="2286343.7000000002"/>
    <x v="256"/>
    <n v="70056"/>
    <e v="#VALUE!"/>
    <n v="1.1200000000000001"/>
    <s v="USD"/>
    <n v="8526364.8399999999"/>
    <n v="2021"/>
    <s v="Table, kitchen or other household articles of iron or steel"/>
    <s v="Steel Products"/>
    <s v="Misc"/>
    <n v="146.86174845837616"/>
    <n v="0.36639999267694795"/>
  </r>
  <r>
    <x v="0"/>
    <d v="2021-09-11T00:00:00"/>
    <x v="0"/>
    <x v="0"/>
    <s v="STEEL HAND BLENDER RS-02 (QTY:80720 PCS USD 0.4534 PER PCS)"/>
    <n v="0"/>
    <n v="0"/>
    <n v="0"/>
    <n v="0"/>
    <n v="0"/>
    <n v="0"/>
    <n v="0"/>
    <n v="0"/>
    <n v="4843.2"/>
    <s v="KGS"/>
    <n v="606.35990249999998"/>
    <n v="2936722.28"/>
    <n v="8.1995930030000004"/>
    <n v="39712.268830000001"/>
    <n v="1076015"/>
    <x v="262"/>
    <n v="80720"/>
    <e v="#VALUE!"/>
    <s v=""/>
    <s v="USD"/>
    <n v="4012737.28"/>
    <n v="2021"/>
    <s v="Table, kitchen or other household articles of iron or steel"/>
    <s v="Steel Products"/>
    <s v="Misc"/>
    <n v="222.17025933267263"/>
    <n v="0.36639998522434342"/>
  </r>
  <r>
    <x v="0"/>
    <d v="2021-09-11T00:00:00"/>
    <x v="0"/>
    <x v="0"/>
    <s v="STEEL TEA STRAINER BIG-SB-12 (QTY:25104 PCS USD 1.2034 PER PCS)"/>
    <n v="0"/>
    <n v="0"/>
    <n v="0"/>
    <n v="0"/>
    <n v="0"/>
    <n v="0"/>
    <n v="0"/>
    <n v="0"/>
    <n v="5962.2"/>
    <s v="KGS"/>
    <n v="397.40672069999999"/>
    <n v="2369418.35"/>
    <n v="5.3739921659999998"/>
    <n v="32040.81609"/>
    <n v="868155"/>
    <x v="279"/>
    <n v="25104"/>
    <e v="#VALUE!"/>
    <s v=""/>
    <s v="USD"/>
    <n v="3237573.35"/>
    <n v="2021"/>
    <s v="Table, kitchen or other household articles of iron or steel"/>
    <s v="Steel Products"/>
    <s v="Misc"/>
    <n v="145.60984200462917"/>
    <n v="0.36640004919350777"/>
  </r>
  <r>
    <x v="0"/>
    <d v="2021-09-11T00:00:00"/>
    <x v="0"/>
    <x v="0"/>
    <s v="STEEL TEA STRAINER BIG SB-12 (QTY:8400 PCS USD 1.2034 PER PCS)"/>
    <n v="0"/>
    <n v="0"/>
    <n v="0"/>
    <n v="0"/>
    <n v="0"/>
    <n v="0"/>
    <n v="0"/>
    <n v="0"/>
    <n v="1995"/>
    <s v="KGS"/>
    <n v="406.58050630000002"/>
    <n v="811128.11"/>
    <n v="5.4980460620000002"/>
    <n v="10968.60189"/>
    <n v="297197.40000000002"/>
    <x v="278"/>
    <n v="8400"/>
    <e v="#VALUE!"/>
    <s v=""/>
    <s v="USD"/>
    <n v="1108325.51"/>
    <n v="2021"/>
    <s v="Table, kitchen or other household articles of iron or steel"/>
    <s v="Steel Products"/>
    <s v="Misc"/>
    <n v="148.97112781954888"/>
    <n v="0.36640007458254653"/>
  </r>
  <r>
    <x v="0"/>
    <d v="2021-09-11T00:00:00"/>
    <x v="0"/>
    <x v="0"/>
    <s v="STEEL TEA STRAINER NP-55 (QTY:100800 PCS USD 0.3229 PER PCS)"/>
    <n v="0"/>
    <n v="0"/>
    <n v="0"/>
    <n v="0"/>
    <n v="0"/>
    <n v="0"/>
    <n v="0"/>
    <n v="0"/>
    <n v="4620"/>
    <s v="KGS"/>
    <n v="552.55492419999996"/>
    <n v="2552803.75"/>
    <n v="7.4720070889999999"/>
    <n v="34520.672749999998"/>
    <n v="935347.3"/>
    <x v="272"/>
    <n v="100800"/>
    <e v="#VALUE!"/>
    <s v=""/>
    <s v="USD"/>
    <n v="3488151.05"/>
    <n v="2021"/>
    <s v="Table, kitchen or other household articles of iron or steel"/>
    <s v="Steel Products"/>
    <s v="Misc"/>
    <n v="202.45612554112554"/>
    <n v="0.36640000235035697"/>
  </r>
  <r>
    <x v="0"/>
    <d v="2021-09-11T00:00:00"/>
    <x v="0"/>
    <x v="0"/>
    <s v="STEEL ZHARA-NP003 (QTY:252000 PCS USD 0.4658 PER PCS)"/>
    <n v="0"/>
    <n v="0"/>
    <n v="0"/>
    <n v="0"/>
    <n v="0"/>
    <n v="0"/>
    <n v="0"/>
    <n v="0"/>
    <n v="23520"/>
    <s v="KGS"/>
    <n v="391.42767559999999"/>
    <n v="9206378.9299999997"/>
    <n v="5.2931396289999997"/>
    <n v="124494.6441"/>
    <n v="3373217.3"/>
    <x v="280"/>
    <n v="252000"/>
    <e v="#VALUE!"/>
    <s v=""/>
    <s v="USD"/>
    <n v="12579596.23"/>
    <n v="2021"/>
    <s v="Table, kitchen or other household articles of iron or steel"/>
    <s v="Steel Products"/>
    <s v="Misc"/>
    <n v="143.41910289115646"/>
    <n v="0.3664000065224341"/>
  </r>
  <r>
    <x v="0"/>
    <d v="2021-09-10T00:00:00"/>
    <x v="0"/>
    <x v="1"/>
    <s v="SS SCRUBBER 3 PCS SET - SS410 (QTY- 120120 SET/USD 0.19 PER SET)"/>
    <n v="0"/>
    <n v="0"/>
    <n v="0"/>
    <n v="0"/>
    <n v="0"/>
    <n v="0"/>
    <n v="0"/>
    <n v="0"/>
    <n v="7507.5"/>
    <s v="KGS"/>
    <n v="269.1878868"/>
    <n v="2020928.06"/>
    <n v="3.6401336949999998"/>
    <n v="27328.30372"/>
    <n v="888400"/>
    <x v="276"/>
    <s v=""/>
    <e v="#VALUE!"/>
    <n v="0.19"/>
    <s v="USD"/>
    <n v="2909328.06"/>
    <n v="2021"/>
    <s v="Steel Scrubbers"/>
    <s v="Cleaning Items"/>
    <s v="Scrubber"/>
    <n v="118.33499833499833"/>
    <n v="0.43960001228346546"/>
  </r>
  <r>
    <x v="0"/>
    <d v="2021-08-27T00:00:00"/>
    <x v="0"/>
    <x v="0"/>
    <s v="STEEL SALT BOTTLE - NP-19 (QTY:29712 PCS/USD 0.4984 PER PCS)"/>
    <n v="0"/>
    <n v="0"/>
    <n v="0"/>
    <n v="0"/>
    <n v="0"/>
    <n v="0"/>
    <n v="0"/>
    <n v="0"/>
    <n v="4642.5"/>
    <s v="KGS"/>
    <n v="257.90221860000003"/>
    <n v="1197311.05"/>
    <n v="3.42955078"/>
    <n v="15921.689490000001"/>
    <n v="438694.7"/>
    <x v="281"/>
    <n v="29712"/>
    <s v="PCS"/>
    <n v="0.49840000000000001"/>
    <s v="USD"/>
    <n v="1636005.75"/>
    <n v="2021"/>
    <s v="Table, kitchen or other household articles of iron or steel"/>
    <s v="Steel Products"/>
    <s v="Misc"/>
    <n v="94.495358104469574"/>
    <n v="0.36639994260472247"/>
  </r>
  <r>
    <x v="0"/>
    <d v="2021-08-27T00:00:00"/>
    <x v="0"/>
    <x v="0"/>
    <s v="NP-21 STAINLESS STEEL SPORTS BOTTLE 650ML S115 (QTY : 7956 PCS/USD 1.110 PER PCS)"/>
    <n v="0"/>
    <n v="0"/>
    <n v="0"/>
    <n v="0"/>
    <n v="0"/>
    <n v="0"/>
    <n v="0"/>
    <n v="0"/>
    <n v="1414.4"/>
    <s v="KGS"/>
    <n v="502.72243350000002"/>
    <n v="711050.61"/>
    <n v="6.6851387439999996"/>
    <n v="9455.460239"/>
    <n v="260528.9"/>
    <x v="121"/>
    <s v=""/>
    <e v="#VALUE!"/>
    <n v="1.1100000000000001"/>
    <s v="USD"/>
    <n v="971579.51"/>
    <n v="2021"/>
    <s v="Table, kitchen or other household articles of iron or steel"/>
    <s v="Steel Products"/>
    <s v="Misc"/>
    <n v="184.19746889140271"/>
    <n v="0.3663999388172946"/>
  </r>
  <r>
    <x v="0"/>
    <d v="2021-08-27T00:00:00"/>
    <x v="0"/>
    <x v="0"/>
    <s v="STEEL HAND BLENDER - RS-02 (QTY:19280 PCS/USD 0.4548 PER PCS)"/>
    <n v="0"/>
    <n v="0"/>
    <n v="0"/>
    <n v="0"/>
    <n v="0"/>
    <n v="0"/>
    <n v="0"/>
    <n v="0"/>
    <n v="1156.8"/>
    <s v="KGS"/>
    <n v="612.8668136"/>
    <n v="708964.33"/>
    <n v="8.1498246489999993"/>
    <n v="9427.7171539999999"/>
    <n v="259764.6"/>
    <x v="282"/>
    <n v="19280"/>
    <s v="PCS"/>
    <n v="0.45479999999999998"/>
    <s v="USD"/>
    <n v="968728.92999999993"/>
    <n v="2021"/>
    <s v="Table, kitchen or other household articles of iron or steel"/>
    <s v="Steel Products"/>
    <s v="Misc"/>
    <n v="224.55446058091289"/>
    <n v="0.36640009801339374"/>
  </r>
  <r>
    <x v="0"/>
    <d v="2021-08-27T00:00:00"/>
    <x v="0"/>
    <x v="0"/>
    <s v="STEEL TEA STRAINER - NP-55 (QTY:50400 PCS/USD 0.3239 PER PCS)"/>
    <n v="0"/>
    <n v="0"/>
    <n v="0"/>
    <n v="0"/>
    <n v="0"/>
    <n v="0"/>
    <n v="0"/>
    <n v="0"/>
    <n v="2310"/>
    <s v="KGS"/>
    <n v="568.54031169999996"/>
    <n v="1313328.1200000001"/>
    <n v="7.5603764849999999"/>
    <n v="17464.469679999998"/>
    <n v="481203.4"/>
    <x v="283"/>
    <n v="50400"/>
    <s v="PCS"/>
    <n v="0.32390000000000002"/>
    <s v="USD"/>
    <n v="1794531.52"/>
    <n v="2021"/>
    <s v="Table, kitchen or other household articles of iron or steel"/>
    <s v="Steel Products"/>
    <s v="Misc"/>
    <n v="208.31316017316018"/>
    <n v="0.36639998235932081"/>
  </r>
  <r>
    <x v="0"/>
    <d v="2021-08-27T00:00:00"/>
    <x v="0"/>
    <x v="0"/>
    <s v="SL-01 - STAINLESS STEEL COLA BOTTLE 750ML SK750 (QTY:24408 PCS/USD 1.245 PER PCS)"/>
    <n v="0"/>
    <n v="0"/>
    <n v="0"/>
    <n v="0"/>
    <n v="0"/>
    <n v="0"/>
    <n v="0"/>
    <n v="0"/>
    <n v="4881.6000000000004"/>
    <s v="KGS"/>
    <n v="501.21275809999997"/>
    <n v="2446720.2000000002"/>
    <n v="6.6650632730000003"/>
    <n v="32536.172869999999"/>
    <n v="896478.2"/>
    <x v="200"/>
    <n v="24408"/>
    <s v="PCS"/>
    <n v="1.2450000000000001"/>
    <s v="USD"/>
    <n v="3343198.4000000004"/>
    <n v="2021"/>
    <s v="Table, kitchen or other household articles of iron or steel"/>
    <s v="Steel Products"/>
    <s v="Misc"/>
    <n v="183.64433792199276"/>
    <n v="0.36639996678001835"/>
  </r>
  <r>
    <x v="0"/>
    <d v="2021-08-27T00:00:00"/>
    <x v="0"/>
    <x v="0"/>
    <s v="STEEL SALT BOTTLE - NP-19 (QTY:17136 PCS/USD 0.4984 PER PCS)"/>
    <n v="0"/>
    <n v="0"/>
    <n v="0"/>
    <n v="0"/>
    <n v="0"/>
    <n v="0"/>
    <n v="0"/>
    <n v="0"/>
    <n v="2677.5"/>
    <s v="KGS"/>
    <n v="256.6194883"/>
    <n v="687098.68"/>
    <n v="3.4124931959999998"/>
    <n v="9136.9505320000007"/>
    <n v="251753"/>
    <x v="281"/>
    <n v="17136"/>
    <s v="PCS"/>
    <n v="0.49840000000000001"/>
    <s v="USD"/>
    <n v="938851.68"/>
    <n v="2021"/>
    <s v="Table, kitchen or other household articles of iron or steel"/>
    <s v="Steel Products"/>
    <s v="Misc"/>
    <n v="94.025396825396825"/>
    <n v="0.36640006352508198"/>
  </r>
  <r>
    <x v="0"/>
    <d v="2021-08-27T00:00:00"/>
    <x v="0"/>
    <x v="0"/>
    <s v="STEEL TEA STRAINER BIG - SB-12 (QTY:15600 PCS/USD 1.2071 PER PCS)"/>
    <n v="0"/>
    <n v="0"/>
    <n v="0"/>
    <n v="0"/>
    <n v="0"/>
    <n v="0"/>
    <n v="0"/>
    <n v="0"/>
    <n v="3705"/>
    <s v="KGS"/>
    <n v="410.93835630000001"/>
    <n v="1522526.61"/>
    <n v="5.4646058020000003"/>
    <n v="20246.36449"/>
    <n v="557853.69999999995"/>
    <x v="284"/>
    <n v="15600"/>
    <s v="PCS"/>
    <n v="1.2071000000000001"/>
    <s v="USD"/>
    <n v="2080380.31"/>
    <n v="2021"/>
    <s v="Table, kitchen or other household articles of iron or steel"/>
    <s v="Steel Products"/>
    <s v="Misc"/>
    <n v="150.56780026990552"/>
    <n v="0.36639996722290452"/>
  </r>
  <r>
    <x v="0"/>
    <d v="2021-08-27T00:00:00"/>
    <x v="0"/>
    <x v="0"/>
    <s v="STEEL ZARA - NP-003 (QTY:63600 PCS/USD 0.4563 PER PCS)"/>
    <n v="0"/>
    <n v="0"/>
    <n v="0"/>
    <n v="0"/>
    <n v="0"/>
    <n v="0"/>
    <n v="0"/>
    <n v="0"/>
    <n v="5936"/>
    <s v="KGS"/>
    <n v="393.31951309999999"/>
    <n v="2334744.63"/>
    <n v="5.2303126750000004"/>
    <n v="31047.136040000001"/>
    <n v="855450.4"/>
    <x v="263"/>
    <n v="63600"/>
    <s v="PCS"/>
    <n v="0.45629999999999998"/>
    <s v="USD"/>
    <n v="3190195.03"/>
    <n v="2021"/>
    <s v="Table, kitchen or other household articles of iron or steel"/>
    <s v="Steel Products"/>
    <s v="Misc"/>
    <n v="144.11226415094339"/>
    <n v="0.36639998610897334"/>
  </r>
  <r>
    <x v="0"/>
    <d v="2021-08-27T00:00:00"/>
    <x v="0"/>
    <x v="0"/>
    <s v="KWP-600B SS OIL POT 600ML(QTY: 16680 PCS/USD 1.25 PER PCS)"/>
    <n v="0"/>
    <n v="0"/>
    <n v="0"/>
    <n v="0"/>
    <n v="0"/>
    <n v="0"/>
    <n v="0"/>
    <n v="0"/>
    <n v="2895"/>
    <s v="KGS"/>
    <n v="609.26152330000002"/>
    <n v="1763812.11"/>
    <n v="8.101881959"/>
    <n v="23454.948270000001"/>
    <n v="646260.69999999995"/>
    <x v="211"/>
    <s v=""/>
    <s v="16680 PCS"/>
    <n v="1.25"/>
    <s v="USD"/>
    <n v="2410072.81"/>
    <n v="2021"/>
    <s v="Table, kitchen or other household articles of iron or steel"/>
    <s v="Other"/>
    <s v="Misc"/>
    <n v="223.233402417962"/>
    <n v="0.36639996762466948"/>
  </r>
  <r>
    <x v="0"/>
    <d v="2021-08-27T00:00:00"/>
    <x v="0"/>
    <x v="0"/>
    <s v="STEEL TEA STRAINER - NP-55 (QTY:50400 PCS/USD 0.3239 PER PCS)"/>
    <n v="0"/>
    <n v="0"/>
    <n v="0"/>
    <n v="0"/>
    <n v="0"/>
    <n v="0"/>
    <n v="0"/>
    <n v="0"/>
    <n v="2310"/>
    <s v="KGS"/>
    <n v="571.38201730000003"/>
    <n v="1319892.46"/>
    <n v="7.5981651240000003"/>
    <n v="17551.761439999998"/>
    <n v="483608.6"/>
    <x v="283"/>
    <n v="50400"/>
    <s v="PCS"/>
    <n v="0.32390000000000002"/>
    <s v="USD"/>
    <n v="1803501.06"/>
    <n v="2021"/>
    <s v="Table, kitchen or other household articles of iron or steel"/>
    <s v="Steel Products"/>
    <s v="Misc"/>
    <n v="209.3543722943723"/>
    <n v="0.36640000201228512"/>
  </r>
  <r>
    <x v="0"/>
    <d v="2021-08-27T00:00:00"/>
    <x v="0"/>
    <x v="0"/>
    <s v="SB-01 - STAINLESS STEEL SPORTS BOTTLE 750ML SG-702 (QTY:9072 PCS/USD 1.150 PER PCS)"/>
    <n v="0"/>
    <n v="0"/>
    <n v="0"/>
    <n v="0"/>
    <n v="0"/>
    <n v="0"/>
    <n v="0"/>
    <n v="0"/>
    <n v="1436.4"/>
    <s v="KGS"/>
    <n v="584.80119739999998"/>
    <n v="840008.44"/>
    <n v="7.7766116680000001"/>
    <n v="11170.325000000001"/>
    <n v="307779.09999999998"/>
    <x v="187"/>
    <n v="9072"/>
    <s v="PCS"/>
    <n v="1.1499999999999999"/>
    <s v="USD"/>
    <n v="1147787.54"/>
    <n v="2021"/>
    <s v="Table, kitchen or other household articles of iron or steel"/>
    <s v="Steel Products"/>
    <s v="Misc"/>
    <n v="214.271164021164"/>
    <n v="0.36640000902848069"/>
  </r>
  <r>
    <x v="0"/>
    <d v="2021-08-27T00:00:00"/>
    <x v="0"/>
    <x v="0"/>
    <s v="STEEL ZHARA - NP-003 (QTY:156000 PCS/USD 0.4672 PER PCS)"/>
    <n v="0"/>
    <n v="0"/>
    <n v="0"/>
    <n v="0"/>
    <n v="0"/>
    <n v="0"/>
    <n v="0"/>
    <n v="0"/>
    <n v="14560"/>
    <s v="KGS"/>
    <n v="406.50141409999998"/>
    <n v="5918660.5899999999"/>
    <n v="5.4056039120000001"/>
    <n v="78705.592950000006"/>
    <n v="2168597.2000000002"/>
    <x v="260"/>
    <n v="156000"/>
    <s v="PCS"/>
    <n v="0.4672"/>
    <s v="USD"/>
    <n v="8087257.79"/>
    <n v="2021"/>
    <s v="Table, kitchen or other household articles of iron or steel"/>
    <s v="Steel Products"/>
    <s v="Misc"/>
    <n v="148.94211538461539"/>
    <n v="0.36639999321197775"/>
  </r>
  <r>
    <x v="0"/>
    <d v="2021-08-27T00:00:00"/>
    <x v="0"/>
    <x v="0"/>
    <s v="STEEL HAND BLENDER - RS-02 (QTY:69200 PCS/USD 0.4548 PER PCS)"/>
    <n v="0"/>
    <n v="0"/>
    <n v="0"/>
    <n v="0"/>
    <n v="0"/>
    <n v="0"/>
    <n v="0"/>
    <n v="0"/>
    <n v="4152"/>
    <s v="KGS"/>
    <n v="609.81902460000003"/>
    <n v="2531968.59"/>
    <n v="8.1092955389999997"/>
    <n v="33669.795080000004"/>
    <n v="927713.3"/>
    <x v="282"/>
    <n v="69200"/>
    <s v="PCS"/>
    <n v="0.45479999999999998"/>
    <s v="USD"/>
    <n v="3459681.8899999997"/>
    <n v="2021"/>
    <s v="Table, kitchen or other household articles of iron or steel"/>
    <s v="Steel Products"/>
    <s v="Misc"/>
    <n v="223.43769267822736"/>
    <n v="0.36640000340604545"/>
  </r>
  <r>
    <x v="0"/>
    <d v="2021-08-27T00:00:00"/>
    <x v="0"/>
    <x v="0"/>
    <s v="STEEL TEA STRAINER BIG - SB-12 (QTY:26400 PCS/USD 1.2071 PER PCS)"/>
    <n v="0"/>
    <n v="0"/>
    <n v="0"/>
    <n v="0"/>
    <n v="0"/>
    <n v="0"/>
    <n v="0"/>
    <n v="0"/>
    <n v="6270"/>
    <s v="KGS"/>
    <n v="408.89459649999998"/>
    <n v="2563769.12"/>
    <n v="5.4374281450000002"/>
    <n v="34092.674469999998"/>
    <n v="939365"/>
    <x v="284"/>
    <n v="26400"/>
    <s v="PCS"/>
    <n v="1.2071000000000001"/>
    <s v="USD"/>
    <n v="3503134.12"/>
    <n v="2021"/>
    <s v="Table, kitchen or other household articles of iron or steel"/>
    <s v="Steel Products"/>
    <s v="Misc"/>
    <n v="149.8189792663477"/>
    <n v="0.36639999782819754"/>
  </r>
  <r>
    <x v="0"/>
    <d v="2021-08-23T00:00:00"/>
    <x v="0"/>
    <x v="0"/>
    <s v="KWP-1000B SS OIL POT 900ML(QTY: 27000 PCS/USD 1.42 PER PCS)"/>
    <n v="0"/>
    <n v="0"/>
    <n v="0"/>
    <n v="0"/>
    <n v="0"/>
    <n v="0"/>
    <n v="0"/>
    <n v="0"/>
    <n v="6975"/>
    <s v="KGS"/>
    <n v="449.03381940000003"/>
    <n v="3132010.89"/>
    <n v="5.9711944060000004"/>
    <n v="41649.080979999999"/>
    <n v="1147568.8"/>
    <x v="178"/>
    <s v=""/>
    <s v="27000 PCS"/>
    <n v="1.42"/>
    <s v="USD"/>
    <n v="4279579.6900000004"/>
    <n v="2021"/>
    <s v="Table, kitchen or other household articles of iron or steel"/>
    <s v="Other"/>
    <s v="Misc"/>
    <n v="164.52599283154123"/>
    <n v="0.36640000316218568"/>
  </r>
  <r>
    <x v="0"/>
    <d v="2021-08-03T00:00:00"/>
    <x v="0"/>
    <x v="1"/>
    <s v="STEEL SCRUBBER 6PCS SET - OKS-4156 (QTY 98000 SET / USD 0.275 PER SET)"/>
    <n v="0"/>
    <n v="0"/>
    <n v="0"/>
    <n v="0"/>
    <n v="0"/>
    <n v="0"/>
    <n v="0"/>
    <n v="0"/>
    <n v="8537.7999999999993"/>
    <s v="KGS"/>
    <n v="260.18261030000002"/>
    <n v="2221387.09"/>
    <n v="3.4506977490000001"/>
    <n v="29461.36724"/>
    <n v="976521.7"/>
    <x v="246"/>
    <n v="98000"/>
    <e v="#VALUE!"/>
    <n v="0.27500000000000002"/>
    <s v="USD"/>
    <n v="3197908.79"/>
    <n v="2021"/>
    <s v="Steel Scrubbers"/>
    <s v="Steel Products"/>
    <s v="Scrubber"/>
    <n v="114.37626789102579"/>
    <n v="0.43959997084524338"/>
  </r>
  <r>
    <x v="0"/>
    <d v="2021-07-26T00:00:00"/>
    <x v="0"/>
    <x v="1"/>
    <s v="STEEL SCRUBBER 6PCS SET - OKS-4156 (QTY 98000 SET / USD 0.275 SET)"/>
    <n v="0"/>
    <n v="0"/>
    <n v="0"/>
    <n v="0"/>
    <n v="0"/>
    <n v="0"/>
    <n v="0"/>
    <n v="0"/>
    <n v="8537.7999999999993"/>
    <s v="KGS"/>
    <n v="265.05183890000001"/>
    <n v="2262959.59"/>
    <n v="3.5152763779999998"/>
    <n v="30012.72666"/>
    <n v="994797"/>
    <x v="246"/>
    <n v="98000"/>
    <e v="#VALUE!"/>
    <s v=""/>
    <s v="USD"/>
    <n v="3257756.59"/>
    <n v="2021"/>
    <s v="Steel Scrubbers"/>
    <s v="Steel Products"/>
    <s v="Scrubber"/>
    <n v="116.51678418327907"/>
    <n v="0.43959998419591756"/>
  </r>
  <r>
    <x v="0"/>
    <d v="2021-07-22T00:00:00"/>
    <x v="0"/>
    <x v="0"/>
    <s v="STEEL LUNCH BOX 3 LAYER - 8505 (QTY 33600 PCS / USD 3.45 PER PCS)"/>
    <n v="0"/>
    <n v="0"/>
    <n v="0"/>
    <n v="0"/>
    <n v="0"/>
    <n v="0"/>
    <n v="0"/>
    <n v="0"/>
    <n v="21784"/>
    <s v="KGS"/>
    <n v="424.81983889999998"/>
    <n v="9254275.3699999992"/>
    <n v="5.6342153699999997"/>
    <n v="122735.7476"/>
    <n v="3390766.5"/>
    <x v="285"/>
    <n v="33600"/>
    <e v="#VALUE!"/>
    <n v="3.45"/>
    <s v="USD"/>
    <n v="12645041.869999999"/>
    <n v="2021"/>
    <s v="Table, kitchen or other household articles of iron or steel"/>
    <s v="Steel Products"/>
    <s v="Misc"/>
    <n v="155.65398916636065"/>
    <n v="0.3664000004789138"/>
  </r>
  <r>
    <x v="0"/>
    <d v="2021-07-22T00:00:00"/>
    <x v="0"/>
    <x v="0"/>
    <s v="STEEL LUNCH BOX - 6561 (QTY 21240 PCS / USD 2.54 PER PCS)"/>
    <n v="0"/>
    <n v="0"/>
    <n v="0"/>
    <n v="0"/>
    <n v="0"/>
    <n v="0"/>
    <n v="0"/>
    <n v="0"/>
    <n v="8094.8"/>
    <s v="KGS"/>
    <n v="532.06676259999995"/>
    <n v="4306974.03"/>
    <n v="7.0565883639999996"/>
    <n v="57121.671490000001"/>
    <n v="1578075.3"/>
    <x v="286"/>
    <n v="21240"/>
    <e v="#VALUE!"/>
    <n v="2.54"/>
    <s v="USD"/>
    <n v="5885049.3300000001"/>
    <n v="2021"/>
    <s v="Table, kitchen or other household articles of iron or steel"/>
    <s v="Steel Products"/>
    <s v="Misc"/>
    <n v="194.9492637248604"/>
    <n v="0.36640000357745367"/>
  </r>
  <r>
    <x v="0"/>
    <d v="2021-07-22T00:00:00"/>
    <x v="0"/>
    <x v="0"/>
    <s v="STEEL LUNCH BOX 2 LAYER - 8504 (QTY 23676 PCS / USD 2.49 PER PCS)"/>
    <n v="0"/>
    <n v="0"/>
    <n v="0"/>
    <n v="0"/>
    <n v="0"/>
    <n v="0"/>
    <n v="0"/>
    <n v="0"/>
    <n v="11325.02"/>
    <s v="KGS"/>
    <n v="415.57817729999999"/>
    <n v="4706431.17"/>
    <n v="5.511646914"/>
    <n v="62419.51154"/>
    <n v="1724436.3"/>
    <x v="275"/>
    <n v="23676"/>
    <e v="#VALUE!"/>
    <n v="2.4900000000000002"/>
    <s v="USD"/>
    <n v="6430867.4699999997"/>
    <n v="2021"/>
    <s v="Table, kitchen or other household articles of iron or steel"/>
    <s v="Steel Products"/>
    <s v="Misc"/>
    <n v="152.26783705459241"/>
    <n v="0.36639998285579944"/>
  </r>
  <r>
    <x v="0"/>
    <d v="2021-07-21T00:00:00"/>
    <x v="0"/>
    <x v="0"/>
    <s v="STEEL ZARA - NP-003 (QTY 180000 / USD 0.4563 PER PCS)"/>
    <n v="0"/>
    <n v="0"/>
    <n v="0"/>
    <n v="0"/>
    <n v="0"/>
    <n v="0"/>
    <n v="0"/>
    <n v="0"/>
    <n v="16800"/>
    <s v="KGS"/>
    <n v="391.9686208"/>
    <n v="6585072.8300000001"/>
    <n v="5.1985228230000002"/>
    <n v="87335.183420000001"/>
    <n v="2412770.7999999998"/>
    <x v="263"/>
    <n v="180000"/>
    <e v="#VALUE!"/>
    <n v="0.45629999999999998"/>
    <s v="USD"/>
    <n v="8997843.629999999"/>
    <n v="2021"/>
    <s v="Table, kitchen or other household articles of iron or steel"/>
    <s v="Steel Products"/>
    <s v="Misc"/>
    <n v="143.61730952380952"/>
    <n v="0.36640001747710355"/>
  </r>
  <r>
    <x v="0"/>
    <d v="2021-07-21T00:00:00"/>
    <x v="0"/>
    <x v="0"/>
    <s v="STAINLESS STEEL SPORTS BOTTLE - KWB-600F (QTY 50400 PCS / USD 0.99 PER PCS)"/>
    <n v="0"/>
    <n v="0"/>
    <n v="0"/>
    <n v="0"/>
    <n v="0"/>
    <n v="0"/>
    <n v="0"/>
    <n v="0"/>
    <n v="7560"/>
    <s v="KGS"/>
    <n v="530.67042330000004"/>
    <n v="4011868.4"/>
    <n v="7.0380692739999997"/>
    <n v="53207.80371"/>
    <n v="1469948.6"/>
    <x v="244"/>
    <n v="50400"/>
    <e v="#VALUE!"/>
    <n v="0.99"/>
    <s v="USD"/>
    <n v="5481817"/>
    <n v="2021"/>
    <s v="Table, kitchen or other household articles of iron or steel"/>
    <s v="Steel Products"/>
    <s v="Misc"/>
    <n v="194.43764550264552"/>
    <n v="0.36640000454651006"/>
  </r>
  <r>
    <x v="0"/>
    <d v="2021-07-21T00:00:00"/>
    <x v="0"/>
    <x v="0"/>
    <s v="STEEL TOWEL HANGER - AM-280 (QTY 720 PCS / USD 0.826 PER PCS)"/>
    <n v="0"/>
    <n v="0"/>
    <n v="0"/>
    <n v="0"/>
    <n v="0"/>
    <n v="0"/>
    <n v="0"/>
    <n v="0"/>
    <n v="90"/>
    <s v="KGS"/>
    <n v="541.67344439999999"/>
    <n v="48750.61"/>
    <n v="7.183997937"/>
    <n v="646.55981429999997"/>
    <n v="17862.2"/>
    <x v="287"/>
    <n v="720"/>
    <e v="#VALUE!"/>
    <n v="0.82599999999999996"/>
    <s v="USD"/>
    <n v="66612.81"/>
    <n v="2021"/>
    <s v="Table, kitchen or other household articles of iron or steel"/>
    <s v="Steel Products"/>
    <s v="Misc"/>
    <n v="198.4688888888889"/>
    <n v="0.36639951787269948"/>
  </r>
  <r>
    <x v="0"/>
    <d v="2021-07-21T00:00:00"/>
    <x v="0"/>
    <x v="0"/>
    <s v="STEEL TEA STRAINER - NP-55 (QTY 100800 PCS / USD 0.3239 PER PCS)"/>
    <n v="0"/>
    <n v="0"/>
    <n v="0"/>
    <n v="0"/>
    <n v="0"/>
    <n v="0"/>
    <n v="0"/>
    <n v="0"/>
    <n v="4620"/>
    <s v="KGS"/>
    <n v="566.58760389999998"/>
    <n v="2617634.73"/>
    <n v="7.5144244550000003"/>
    <n v="34716.640979999996"/>
    <n v="959101.3"/>
    <x v="283"/>
    <n v="100800"/>
    <e v="#VALUE!"/>
    <n v="0.32390000000000002"/>
    <s v="USD"/>
    <n v="3576736.0300000003"/>
    <n v="2021"/>
    <s v="Table, kitchen or other household articles of iron or steel"/>
    <s v="Steel Products"/>
    <s v="Misc"/>
    <n v="207.597683982684"/>
    <n v="0.36639997514091666"/>
  </r>
  <r>
    <x v="0"/>
    <d v="2021-07-21T00:00:00"/>
    <x v="0"/>
    <x v="0"/>
    <s v="STEEL HAND BLENDER - RS-02 (QTY 50000 PCS / USD 0.4548 PER PCS)"/>
    <n v="0"/>
    <n v="0"/>
    <n v="0"/>
    <n v="0"/>
    <n v="0"/>
    <n v="0"/>
    <n v="0"/>
    <n v="0"/>
    <n v="3000"/>
    <s v="KGS"/>
    <n v="607.72454330000005"/>
    <n v="1823173.63"/>
    <n v="8.0600072059999999"/>
    <n v="24180.02162"/>
    <n v="668010.80000000005"/>
    <x v="282"/>
    <n v="50000"/>
    <e v="#VALUE!"/>
    <n v="0.45479999999999998"/>
    <s v="USD"/>
    <n v="2491184.4299999997"/>
    <n v="2021"/>
    <s v="Table, kitchen or other household articles of iron or steel"/>
    <s v="Steel Products"/>
    <s v="Misc"/>
    <n v="222.67026666666669"/>
    <n v="0.36639999010955421"/>
  </r>
  <r>
    <x v="0"/>
    <d v="2021-07-21T00:00:00"/>
    <x v="0"/>
    <x v="0"/>
    <s v="MILD STEEL MULTI FUNCTION CLOTH STAND - RYX-02-021A(QTY : 6480 NUM USD 8.85 PER NUM)"/>
    <n v="0"/>
    <n v="0"/>
    <n v="0"/>
    <n v="0"/>
    <n v="0"/>
    <n v="0"/>
    <n v="0"/>
    <n v="0"/>
    <n v="23760"/>
    <s v="KGS"/>
    <n v="236.77233079999999"/>
    <n v="5625710.5800000001"/>
    <n v="3.140216589"/>
    <n v="74611.546149999995"/>
    <n v="2061260.3"/>
    <x v="288"/>
    <s v=""/>
    <e v="#VALUE!"/>
    <s v=""/>
    <s v="USD"/>
    <n v="7686970.8799999999"/>
    <n v="2021"/>
    <s v="Table, kitchen or other household articles of iron or steel"/>
    <s v="Steel Products"/>
    <s v="Cloth Stand"/>
    <n v="86.753379629629634"/>
    <n v="0.3663999899546912"/>
  </r>
  <r>
    <x v="0"/>
    <d v="2021-07-21T00:00:00"/>
    <x v="0"/>
    <x v="0"/>
    <s v="STEEL SALT BOTTLE - NP-19 (QTY 26256 PCS / USD 0.4984 PER PCS)"/>
    <n v="0"/>
    <n v="0"/>
    <n v="0"/>
    <n v="0"/>
    <n v="0"/>
    <n v="0"/>
    <n v="0"/>
    <n v="0"/>
    <n v="4102.5"/>
    <s v="KGS"/>
    <n v="255.73818399999999"/>
    <n v="1049165.8999999999"/>
    <n v="3.3917531040000002"/>
    <n v="13914.66711"/>
    <n v="384414.4"/>
    <x v="281"/>
    <n v="26256"/>
    <e v="#VALUE!"/>
    <n v="0.49840000000000001"/>
    <s v="USD"/>
    <n v="1433580.2999999998"/>
    <n v="2021"/>
    <s v="Table, kitchen or other household articles of iron or steel"/>
    <s v="Steel Products"/>
    <s v="Misc"/>
    <n v="93.702474101157833"/>
    <n v="0.3664000135726867"/>
  </r>
  <r>
    <x v="0"/>
    <d v="2021-07-19T00:00:00"/>
    <x v="0"/>
    <x v="0"/>
    <s v="STAINLESS STEEL COLA BOTTLE 750ML SK750 SL-01 (QTY 10476 PCS / USD 1.245 PER PCS)"/>
    <n v="0"/>
    <n v="0"/>
    <n v="0"/>
    <n v="0"/>
    <n v="0"/>
    <n v="0"/>
    <n v="0"/>
    <n v="0"/>
    <n v="2095.1999999999998"/>
    <s v="KGS"/>
    <n v="502.49506489999999"/>
    <n v="1052827.6599999999"/>
    <n v="6.6643907809999998"/>
    <n v="13963.23156"/>
    <n v="385756.1"/>
    <x v="289"/>
    <n v="10476"/>
    <e v="#VALUE!"/>
    <n v="1.2450000000000001"/>
    <s v="USD"/>
    <n v="1438583.7599999998"/>
    <n v="2021"/>
    <s v="Table, kitchen or other household articles of iron or steel"/>
    <s v="Steel Products"/>
    <s v="Misc"/>
    <n v="184.11421344024438"/>
    <n v="0.36640004309917162"/>
  </r>
  <r>
    <x v="0"/>
    <d v="2021-07-19T00:00:00"/>
    <x v="0"/>
    <x v="0"/>
    <s v="STAINLESS STEEL SPORTS BOTTLE 650ML S115 NP-21 (QTY 43200 PCS / USD 1.110 PER PCS)"/>
    <n v="0"/>
    <n v="0"/>
    <n v="0"/>
    <n v="0"/>
    <n v="0"/>
    <n v="0"/>
    <n v="0"/>
    <n v="0"/>
    <n v="7680"/>
    <s v="KGS"/>
    <n v="504.00860290000003"/>
    <n v="3870786.07"/>
    <n v="6.6844642289999996"/>
    <n v="51336.685279999998"/>
    <n v="1418256"/>
    <x v="225"/>
    <n v="43200"/>
    <e v="#VALUE!"/>
    <n v="1.1100000000000001"/>
    <s v="USD"/>
    <n v="5289042.07"/>
    <n v="2021"/>
    <s v="Table, kitchen or other household articles of iron or steel"/>
    <s v="Steel Products"/>
    <s v="Misc"/>
    <n v="184.66874999999999"/>
    <n v="0.36639999585407212"/>
  </r>
  <r>
    <x v="0"/>
    <d v="2021-07-19T00:00:00"/>
    <x v="0"/>
    <x v="0"/>
    <s v="STAINLESS STEEL SPORTS BOTTLE 750ML SG-702 SB-01 (QTY 22968 PCS / USD 1.150 PER PCS)"/>
    <n v="0"/>
    <n v="0"/>
    <n v="0"/>
    <n v="0"/>
    <n v="0"/>
    <n v="0"/>
    <n v="0"/>
    <n v="0"/>
    <n v="3636.6"/>
    <s v="KGS"/>
    <n v="586.29735740000001"/>
    <n v="2132128.9700000002"/>
    <n v="7.7758270219999996"/>
    <n v="28277.572550000001"/>
    <n v="781212.1"/>
    <x v="247"/>
    <n v="22968"/>
    <e v="#VALUE!"/>
    <n v="1.1499999999999999"/>
    <s v="USD"/>
    <n v="2913341.0700000003"/>
    <n v="2021"/>
    <s v="Table, kitchen or other household articles of iron or steel"/>
    <s v="Steel Products"/>
    <s v="Misc"/>
    <n v="214.81936424132431"/>
    <n v="0.36640002128951887"/>
  </r>
  <r>
    <x v="0"/>
    <d v="2021-07-19T00:00:00"/>
    <x v="0"/>
    <x v="0"/>
    <s v="STAINLESS STEEL BOTTLE 750ML SG805 AM-06 (QTY 10908 PCS / USD 1.110 PER PCS)"/>
    <n v="0"/>
    <n v="0"/>
    <n v="0"/>
    <n v="0"/>
    <n v="0"/>
    <n v="0"/>
    <n v="0"/>
    <n v="0"/>
    <n v="1636.2"/>
    <s v="KGS"/>
    <n v="597.34352769999998"/>
    <n v="977373.48"/>
    <n v="7.9223279529999999"/>
    <n v="12962.513000000001"/>
    <n v="358109.7"/>
    <x v="290"/>
    <n v="10908"/>
    <e v="#VALUE!"/>
    <n v="1.1100000000000001"/>
    <s v="USD"/>
    <n v="1335483.18"/>
    <n v="2021"/>
    <s v="Table, kitchen or other household articles of iron or steel"/>
    <s v="Steel Products"/>
    <s v="Misc"/>
    <n v="218.86670333700036"/>
    <n v="0.3664000582459021"/>
  </r>
  <r>
    <x v="0"/>
    <d v="2021-07-12T00:00:00"/>
    <x v="0"/>
    <x v="0"/>
    <s v="STEEL SALT BOTTLE ITEM NO-NP-19(QTY:31680 PCS USD 0.498 PER PCS)"/>
    <n v="0"/>
    <n v="0"/>
    <n v="0"/>
    <n v="0"/>
    <n v="0"/>
    <n v="0"/>
    <n v="0"/>
    <n v="0"/>
    <n v="4950"/>
    <s v="KGS"/>
    <n v="255.44797370000001"/>
    <n v="1264467.47"/>
    <n v="3.3924033699999998"/>
    <n v="16792.396680000002"/>
    <n v="463300.8"/>
    <x v="291"/>
    <n v="31680"/>
    <e v="#VALUE!"/>
    <s v=""/>
    <s v="USD"/>
    <n v="1727768.27"/>
    <n v="2021"/>
    <s v="Table, kitchen or other household articles of iron or steel"/>
    <s v="Steel Products"/>
    <s v="Misc"/>
    <n v="93.596121212121204"/>
    <n v="0.3663999359350858"/>
  </r>
  <r>
    <x v="0"/>
    <d v="2021-07-09T00:00:00"/>
    <x v="0"/>
    <x v="0"/>
    <s v="HOUSEHOLD STEEL HOOK 3 PCS SET -2628 (QTY : 19584 SET/USD 0.445 PER SET)"/>
    <n v="0"/>
    <n v="0"/>
    <n v="0"/>
    <n v="0"/>
    <n v="0"/>
    <n v="0"/>
    <n v="0"/>
    <n v="0"/>
    <n v="663.68"/>
    <s v="KGS"/>
    <n v="1014.719021"/>
    <n v="673448.72"/>
    <n v="13.475684210000001"/>
    <n v="8943.5420979999999"/>
    <n v="246751.6"/>
    <x v="292"/>
    <s v=""/>
    <e v="#VALUE!"/>
    <n v="0.44500000000000001"/>
    <s v="USD"/>
    <n v="920200.32"/>
    <n v="2021"/>
    <s v="Table, kitchen or other household articles of iron or steel"/>
    <s v="Steel Products"/>
    <s v="Misc"/>
    <n v="371.79303278688531"/>
    <n v="0.36639998365428628"/>
  </r>
  <r>
    <x v="0"/>
    <d v="2021-07-07T00:00:00"/>
    <x v="0"/>
    <x v="0"/>
    <s v="MILD STEEL MULTI FUNCTION CLOTH STAND RYX-02-020 (QTY 2464 PCS / USD 14.20 PER PCS)"/>
    <n v="0"/>
    <n v="0"/>
    <n v="0"/>
    <n v="0"/>
    <n v="0"/>
    <n v="0"/>
    <n v="0"/>
    <n v="0"/>
    <n v="8008"/>
    <s v="KGS"/>
    <n v="395.84288340000001"/>
    <n v="3169909.81"/>
    <n v="5.2568776010000002"/>
    <n v="42097.075830000002"/>
    <n v="1161455"/>
    <x v="293"/>
    <n v="2464"/>
    <e v="#VALUE!"/>
    <n v="14.2"/>
    <s v="USD"/>
    <n v="4331364.8100000005"/>
    <n v="2021"/>
    <s v="Table, kitchen or other household articles of iron or steel"/>
    <s v="Steel Products"/>
    <s v="Cloth Stand"/>
    <n v="145.03683816183815"/>
    <n v="0.36640001439031478"/>
  </r>
  <r>
    <x v="0"/>
    <d v="2021-06-29T00:00:00"/>
    <x v="0"/>
    <x v="0"/>
    <s v="STEEL ZHARA - NP-003 (QTY:60000 PCS USD 0.4606 PER PCS)"/>
    <n v="0"/>
    <n v="0"/>
    <n v="0"/>
    <n v="0"/>
    <n v="0"/>
    <n v="0"/>
    <n v="0"/>
    <n v="0"/>
    <n v="5600"/>
    <s v="KGS"/>
    <n v="389.15749460000001"/>
    <n v="2179281.9700000002"/>
    <n v="5.2200871180000004"/>
    <n v="29232.487860000001"/>
    <n v="798488.9"/>
    <x v="260"/>
    <n v="60000"/>
    <e v="#VALUE!"/>
    <s v=""/>
    <s v="USD"/>
    <n v="2977770.87"/>
    <n v="2021"/>
    <s v="Table, kitchen or other household articles of iron or steel"/>
    <s v="Steel Products"/>
    <s v="Misc"/>
    <n v="142.58730357142858"/>
    <n v="0.36639999366396814"/>
  </r>
  <r>
    <x v="0"/>
    <d v="2021-06-28T00:00:00"/>
    <x v="0"/>
    <x v="0"/>
    <s v="MILD STEEL MULTI FUNCTION CLOTH STAND RYX-02-021A (QTY 6480 PCS / USD 8.85 PER PCS)"/>
    <n v="0"/>
    <n v="0"/>
    <n v="0"/>
    <n v="0"/>
    <n v="0"/>
    <n v="0"/>
    <n v="0"/>
    <n v="0"/>
    <n v="23760"/>
    <s v="KGS"/>
    <n v="235.67244439999999"/>
    <n v="5599577.2800000003"/>
    <n v="3.16126686"/>
    <n v="75111.700599999996"/>
    <n v="2051685.1"/>
    <x v="294"/>
    <n v="6480"/>
    <e v="#VALUE!"/>
    <n v="8.85"/>
    <s v="USD"/>
    <n v="7651262.3800000008"/>
    <n v="2021"/>
    <s v="Table, kitchen or other household articles of iron or steel"/>
    <s v="Steel Products"/>
    <s v="Cloth Stand"/>
    <n v="86.350382996633002"/>
    <n v="0.36639999725122108"/>
  </r>
  <r>
    <x v="0"/>
    <d v="2021-06-23T00:00:00"/>
    <x v="0"/>
    <x v="0"/>
    <s v="STEEL SALT BOTTLE ITEM NO-NP-19 (QTY:48528 PCSUSD 0.5047 PER PCS)"/>
    <n v="0"/>
    <n v="0"/>
    <n v="0"/>
    <n v="0"/>
    <n v="0"/>
    <n v="0"/>
    <n v="0"/>
    <n v="0"/>
    <n v="7582.5"/>
    <s v="KGS"/>
    <n v="260.1883244"/>
    <n v="1972877.97"/>
    <n v="3.4901183690000002"/>
    <n v="26463.822540000001"/>
    <n v="722862.5"/>
    <x v="295"/>
    <n v="48528"/>
    <e v="#VALUE!"/>
    <s v=""/>
    <s v="USD"/>
    <n v="2695740.4699999997"/>
    <n v="2021"/>
    <s v="Table, kitchen or other household articles of iron or steel"/>
    <s v="Steel Products"/>
    <s v="Misc"/>
    <n v="95.333003626772168"/>
    <n v="0.36640000597705491"/>
  </r>
  <r>
    <x v="0"/>
    <d v="2021-06-23T00:00:00"/>
    <x v="0"/>
    <x v="0"/>
    <s v="STEEL HAND BLENDER ITEM NO-RS-02 (QTY:11600 PCS USD 0.4605 PER PCS)"/>
    <n v="0"/>
    <n v="0"/>
    <n v="0"/>
    <n v="0"/>
    <n v="0"/>
    <n v="0"/>
    <n v="0"/>
    <n v="0"/>
    <n v="696"/>
    <s v="KGS"/>
    <n v="618.23403740000003"/>
    <n v="430290.89"/>
    <n v="8.2928777650000001"/>
    <n v="5771.8429239999996"/>
    <n v="157658.6"/>
    <x v="296"/>
    <n v="11600"/>
    <e v="#VALUE!"/>
    <s v=""/>
    <s v="USD"/>
    <n v="587949.49"/>
    <n v="2021"/>
    <s v="Table, kitchen or other household articles of iron or steel"/>
    <s v="Steel Products"/>
    <s v="Misc"/>
    <n v="226.52097701149427"/>
    <n v="0.36640004160906126"/>
  </r>
  <r>
    <x v="0"/>
    <d v="2021-06-23T00:00:00"/>
    <x v="0"/>
    <x v="0"/>
    <s v="STAINLESS STEEL GRATER WITH HANDLE - KL324H-9S (MILD STEEL) (QTY - 58284 PCS/USD 0.67 PER PCS)"/>
    <n v="0"/>
    <n v="0"/>
    <n v="0"/>
    <n v="0"/>
    <n v="0"/>
    <n v="0"/>
    <n v="0"/>
    <n v="0"/>
    <n v="9714"/>
    <s v="KGS"/>
    <n v="323.36170679999998"/>
    <n v="3141135.62"/>
    <n v="4.3375145110000002"/>
    <n v="42134.615960000003"/>
    <n v="1150912.1000000001"/>
    <x v="255"/>
    <s v=""/>
    <e v="#VALUE!"/>
    <n v="0.67"/>
    <s v="USD"/>
    <n v="4292047.7200000007"/>
    <n v="2021"/>
    <s v="Table, kitchen or other household articles of iron or steel"/>
    <s v="Steel Products"/>
    <s v="Misc"/>
    <n v="118.4797302861849"/>
    <n v="0.36640000281172197"/>
  </r>
  <r>
    <x v="0"/>
    <d v="2021-06-18T00:00:00"/>
    <x v="0"/>
    <x v="0"/>
    <s v="NP-21 STAINLESS STEEL SPORTS BOTTLE 650ML S115 (QTY : 25776 PCS/USD 1.11 PER PCS)"/>
    <n v="0"/>
    <n v="0"/>
    <n v="0"/>
    <n v="0"/>
    <n v="0"/>
    <n v="0"/>
    <n v="0"/>
    <n v="0"/>
    <n v="4582.3999999999996"/>
    <s v="KGS"/>
    <n v="502.7609157"/>
    <n v="2303851.62"/>
    <n v="6.7439425310000001"/>
    <n v="30903.44225"/>
    <n v="844131.2"/>
    <x v="121"/>
    <s v=""/>
    <e v="#VALUE!"/>
    <n v="1.1100000000000001"/>
    <s v="USD"/>
    <n v="3147982.8200000003"/>
    <n v="2021"/>
    <s v="Table, kitchen or other household articles of iron or steel"/>
    <s v="Steel Products"/>
    <s v="Misc"/>
    <n v="184.21159217877096"/>
    <n v="0.36639998542961716"/>
  </r>
  <r>
    <x v="0"/>
    <d v="2021-06-18T00:00:00"/>
    <x v="0"/>
    <x v="0"/>
    <s v="SB-01 - STAINLESS STEEL SPORTS BOTTLE 750ML SG-702 (QTY:45936 PCS/USD 1.15 PER PCS)"/>
    <n v="0"/>
    <n v="0"/>
    <n v="0"/>
    <n v="0"/>
    <n v="0"/>
    <n v="0"/>
    <n v="0"/>
    <n v="0"/>
    <n v="7273.2"/>
    <s v="KGS"/>
    <n v="584.84596050000005"/>
    <n v="4253701.6399999997"/>
    <n v="7.8450162380000004"/>
    <n v="57058.372100000001"/>
    <n v="1558556.2"/>
    <x v="187"/>
    <n v="45936"/>
    <s v="PCS"/>
    <n v="1.1499999999999999"/>
    <s v="USD"/>
    <n v="5812257.8399999999"/>
    <n v="2021"/>
    <s v="Table, kitchen or other household articles of iron or steel"/>
    <s v="Steel Products"/>
    <s v="Misc"/>
    <n v="214.2875488093274"/>
    <n v="0.3663999809822111"/>
  </r>
  <r>
    <x v="0"/>
    <d v="2021-06-18T00:00:00"/>
    <x v="0"/>
    <x v="0"/>
    <s v="AM-06 - STAINLESS STEEL BOTTLE 750ML SG805 (QTY:18864 PCS/USD 1.11 PER PCS)"/>
    <n v="0"/>
    <n v="0"/>
    <n v="0"/>
    <n v="0"/>
    <n v="0"/>
    <n v="0"/>
    <n v="0"/>
    <n v="0"/>
    <n v="2829.6"/>
    <s v="KGS"/>
    <n v="595.86479010000005"/>
    <n v="1686059.01"/>
    <n v="7.9928207919999998"/>
    <n v="22616.485710000001"/>
    <n v="617772"/>
    <x v="174"/>
    <n v="18864"/>
    <s v="PCS"/>
    <n v="1.1100000000000001"/>
    <s v="USD"/>
    <n v="2303831.0099999998"/>
    <n v="2021"/>
    <s v="Table, kitchen or other household articles of iron or steel"/>
    <s v="Steel Products"/>
    <s v="Misc"/>
    <n v="218.32485156912639"/>
    <n v="0.36639998738834179"/>
  </r>
  <r>
    <x v="0"/>
    <d v="2021-06-16T00:00:00"/>
    <x v="0"/>
    <x v="0"/>
    <s v="STEEL LUNCH BOX ITEM NO-6561 (QTY:21240 PCS USD 2.54 PER PCS)"/>
    <n v="0"/>
    <n v="0"/>
    <n v="0"/>
    <n v="0"/>
    <n v="0"/>
    <n v="0"/>
    <n v="0"/>
    <n v="0"/>
    <n v="8094.8"/>
    <s v="KGS"/>
    <n v="525.65761110000005"/>
    <n v="4255093.2300000004"/>
    <n v="7.108284125"/>
    <n v="57540.138339999998"/>
    <n v="1559066.2"/>
    <x v="297"/>
    <n v="21240"/>
    <e v="#VALUE!"/>
    <s v=""/>
    <s v="USD"/>
    <n v="5814159.4300000006"/>
    <n v="2021"/>
    <s v="Table, kitchen or other household articles of iron or steel"/>
    <s v="Steel Products"/>
    <s v="Misc"/>
    <n v="192.60095369867074"/>
    <n v="0.36640000952458562"/>
  </r>
  <r>
    <x v="0"/>
    <d v="2021-06-16T00:00:00"/>
    <x v="0"/>
    <x v="0"/>
    <s v="STEEL ROUND CONTAINER MEDIUM ITEM NO-6581 (QTY:85656 PCS USD 0.92 PER PCS)"/>
    <n v="0"/>
    <n v="0"/>
    <n v="0"/>
    <n v="0"/>
    <n v="0"/>
    <n v="0"/>
    <n v="0"/>
    <n v="0"/>
    <n v="10599.93"/>
    <s v="KGS"/>
    <n v="586.35880050000003"/>
    <n v="6215362.2400000002"/>
    <n v="7.9291250910000004"/>
    <n v="84048.170929999993"/>
    <n v="2277308.6"/>
    <x v="298"/>
    <n v="85656"/>
    <e v="#VALUE!"/>
    <s v=""/>
    <s v="USD"/>
    <n v="8492670.8399999999"/>
    <n v="2021"/>
    <s v="Table, kitchen or other household articles of iron or steel"/>
    <s v="Steel Products"/>
    <s v="Misc"/>
    <n v="214.84185272921613"/>
    <n v="0.36639997993101686"/>
  </r>
  <r>
    <x v="0"/>
    <d v="2021-06-16T00:00:00"/>
    <x v="0"/>
    <x v="0"/>
    <s v="STEEL ROUND CONTAINER ITEM NO-6856 (QTY:51648 PCS USD 0.61 PER PCS)"/>
    <n v="0"/>
    <n v="0"/>
    <n v="0"/>
    <n v="0"/>
    <n v="0"/>
    <n v="0"/>
    <n v="0"/>
    <n v="0"/>
    <n v="4304"/>
    <s v="KGS"/>
    <n v="577.34038099999998"/>
    <n v="2484873"/>
    <n v="7.8071721570000001"/>
    <n v="33602.06897"/>
    <n v="910457.5"/>
    <x v="299"/>
    <n v="51648"/>
    <e v="#VALUE!"/>
    <s v=""/>
    <s v="USD"/>
    <n v="3395330.5"/>
    <n v="2021"/>
    <s v="Table, kitchen or other household articles of iron or steel"/>
    <s v="Steel Products"/>
    <s v="Misc"/>
    <n v="211.53752323420073"/>
    <n v="0.36640001319986976"/>
  </r>
  <r>
    <x v="0"/>
    <d v="2021-06-16T00:00:00"/>
    <x v="0"/>
    <x v="0"/>
    <s v="STEEL RECTANGLE CONTAINER ITEM NO-6901 (QTY:55200 PCS USD 0.99 PER PCS)"/>
    <n v="0"/>
    <n v="0"/>
    <n v="0"/>
    <n v="0"/>
    <n v="0"/>
    <n v="0"/>
    <n v="0"/>
    <n v="0"/>
    <n v="8970"/>
    <s v="KGS"/>
    <n v="480.51030320000001"/>
    <n v="4310177.42"/>
    <n v="6.4977728629999998"/>
    <n v="58285.022579999997"/>
    <n v="1579249"/>
    <x v="300"/>
    <n v="55200"/>
    <e v="#VALUE!"/>
    <s v=""/>
    <s v="USD"/>
    <n v="5889426.4199999999"/>
    <n v="2021"/>
    <s v="Table, kitchen or other household articles of iron or steel"/>
    <s v="Steel Products"/>
    <s v="Misc"/>
    <n v="176.05897435897435"/>
    <n v="0.36639999844832372"/>
  </r>
  <r>
    <x v="0"/>
    <d v="2021-06-15T00:00:00"/>
    <x v="0"/>
    <x v="0"/>
    <s v="STEEL LEMON SQUEEZER -AM-217 (QTY:5040 PCS USD 2.1360 PER PCS)"/>
    <n v="0"/>
    <n v="0"/>
    <n v="0"/>
    <n v="0"/>
    <n v="0"/>
    <n v="0"/>
    <n v="0"/>
    <n v="0"/>
    <n v="1386"/>
    <s v="KGS"/>
    <n v="610.01272730000005"/>
    <n v="845477.64"/>
    <n v="8.2489888750000002"/>
    <n v="11433.09858"/>
    <n v="309783"/>
    <x v="301"/>
    <n v="5040"/>
    <e v="#VALUE!"/>
    <s v=""/>
    <s v="USD"/>
    <n v="1155260.6400000001"/>
    <n v="2021"/>
    <s v="Table, kitchen or other household articles of iron or steel"/>
    <s v="Steel Products"/>
    <s v="Misc"/>
    <n v="223.50865800865802"/>
    <n v="0.36639999137055829"/>
  </r>
  <r>
    <x v="0"/>
    <d v="2021-06-15T00:00:00"/>
    <x v="0"/>
    <x v="0"/>
    <s v="STAINLESS STEEL GRATER WITH HANDLE DS-25 (QTY:21240 PCS USD 0.2310 PER PCS)"/>
    <n v="0"/>
    <n v="0"/>
    <n v="0"/>
    <n v="0"/>
    <n v="0"/>
    <n v="0"/>
    <n v="0"/>
    <n v="0"/>
    <n v="708"/>
    <s v="KGS"/>
    <n v="544.25641240000004"/>
    <n v="385333.54"/>
    <n v="7.3597892150000002"/>
    <n v="5210.7307639999999"/>
    <n v="141186.20000000001"/>
    <x v="199"/>
    <n v="21240"/>
    <e v="#VALUE!"/>
    <s v=""/>
    <s v="USD"/>
    <n v="526519.74"/>
    <n v="2021"/>
    <s v="Table, kitchen or other household articles of iron or steel"/>
    <s v="Steel Products"/>
    <s v="Misc"/>
    <n v="199.41553672316385"/>
    <n v="0.36639997649828254"/>
  </r>
  <r>
    <x v="0"/>
    <d v="2021-06-15T00:00:00"/>
    <x v="0"/>
    <x v="1"/>
    <s v="STEEL SCRUBBER 2 PCS SET -8001-2 (QTY- 165360 SET/USD 0.168 PER SET)"/>
    <n v="0"/>
    <n v="0"/>
    <n v="0"/>
    <n v="0"/>
    <n v="0"/>
    <n v="0"/>
    <n v="0"/>
    <n v="0"/>
    <n v="4823"/>
    <s v="KGS"/>
    <n v="463.39016170000002"/>
    <n v="2234930.75"/>
    <n v="6.2662631739999997"/>
    <n v="30222.187290000002"/>
    <n v="982475.6"/>
    <x v="302"/>
    <s v=""/>
    <e v="#VALUE!"/>
    <n v="0.16800000000000001"/>
    <s v="USD"/>
    <n v="3217406.35"/>
    <n v="2021"/>
    <s v="Steel Scrubbers"/>
    <s v="Steel Products"/>
    <s v="Scrubber"/>
    <n v="203.70632386481444"/>
    <n v="0.43960001892676093"/>
  </r>
  <r>
    <x v="0"/>
    <d v="2021-06-15T00:00:00"/>
    <x v="0"/>
    <x v="0"/>
    <s v="NP-21 - STAINLESS STEEL SPORTS BOTTLE 650ML S115 (QTY:16128 PCS/USD 1.110 PER PCS)"/>
    <n v="0"/>
    <n v="0"/>
    <n v="0"/>
    <n v="0"/>
    <n v="0"/>
    <n v="0"/>
    <n v="0"/>
    <n v="0"/>
    <n v="2867.2"/>
    <s v="KGS"/>
    <n v="494.24788640000003"/>
    <n v="1417107.54"/>
    <n v="6.6835413990000001"/>
    <n v="19163.049900000002"/>
    <n v="519228.2"/>
    <x v="192"/>
    <n v="16128"/>
    <s v="PCS"/>
    <n v="1.1100000000000001"/>
    <s v="USD"/>
    <n v="1936335.74"/>
    <n v="2021"/>
    <s v="Table, kitchen or other household articles of iron or steel"/>
    <s v="Steel Products"/>
    <s v="Misc"/>
    <n v="181.09242466517858"/>
    <n v="0.36639999812575974"/>
  </r>
  <r>
    <x v="0"/>
    <d v="2021-06-15T00:00:00"/>
    <x v="0"/>
    <x v="0"/>
    <s v="STEEL HAND BLENDER RS-02 (QTY:38400 PCS USD 0.4620 PER PCS)"/>
    <n v="0"/>
    <n v="0"/>
    <n v="0"/>
    <n v="0"/>
    <n v="0"/>
    <n v="0"/>
    <n v="0"/>
    <n v="0"/>
    <n v="2304"/>
    <s v="KGS"/>
    <n v="604.72935329999996"/>
    <n v="1393296.43"/>
    <n v="8.1775436549999991"/>
    <n v="18841.060580000001"/>
    <n v="510503.8"/>
    <x v="262"/>
    <n v="38400"/>
    <e v="#VALUE!"/>
    <s v=""/>
    <s v="USD"/>
    <n v="1903800.23"/>
    <n v="2021"/>
    <s v="Table, kitchen or other household articles of iron or steel"/>
    <s v="Steel Products"/>
    <s v="Misc"/>
    <n v="221.5728298611111"/>
    <n v="0.36639999142178237"/>
  </r>
  <r>
    <x v="0"/>
    <d v="2021-06-15T00:00:00"/>
    <x v="0"/>
    <x v="0"/>
    <s v="SL-01 - STAINLESS STEEL COLA BOTTLE 750ML SK750 (QTY:24588 PCS/USD 1.245 PER PCS)"/>
    <n v="0"/>
    <n v="0"/>
    <n v="0"/>
    <n v="0"/>
    <n v="0"/>
    <n v="0"/>
    <n v="0"/>
    <n v="0"/>
    <n v="4917.6000000000004"/>
    <s v="KGS"/>
    <n v="492.76365909999998"/>
    <n v="2423214.5699999998"/>
    <n v="6.6634707110000004"/>
    <n v="32768.28357"/>
    <n v="887865.8"/>
    <x v="200"/>
    <n v="24588"/>
    <s v="PCS"/>
    <n v="1.2450000000000001"/>
    <s v="USD"/>
    <n v="3311080.37"/>
    <n v="2021"/>
    <s v="Table, kitchen or other household articles of iron or steel"/>
    <s v="Steel Products"/>
    <s v="Misc"/>
    <n v="180.5486009435497"/>
    <n v="0.36639999238697218"/>
  </r>
  <r>
    <x v="0"/>
    <d v="2021-06-15T00:00:00"/>
    <x v="0"/>
    <x v="0"/>
    <s v="STEEL ZHARA ITEM NO-NP-003 (QTY:150000 PCS USD 0.4636 PER PCS)"/>
    <n v="0"/>
    <n v="0"/>
    <n v="0"/>
    <n v="0"/>
    <n v="0"/>
    <n v="0"/>
    <n v="0"/>
    <n v="0"/>
    <n v="14000"/>
    <s v="KGS"/>
    <n v="390.10093210000002"/>
    <n v="5461413.0499999998"/>
    <n v="5.275198541"/>
    <n v="73852.779580000002"/>
    <n v="2001061.8"/>
    <x v="303"/>
    <n v="150000"/>
    <e v="#VALUE!"/>
    <s v=""/>
    <s v="USD"/>
    <n v="7462474.8499999996"/>
    <n v="2021"/>
    <s v="Table, kitchen or other household articles of iron or steel"/>
    <s v="Steel Products"/>
    <s v="Misc"/>
    <n v="142.93298571428571"/>
    <n v="0.36640001070785155"/>
  </r>
  <r>
    <x v="0"/>
    <d v="2021-06-15T00:00:00"/>
    <x v="0"/>
    <x v="0"/>
    <s v="STEEL TEA STRAINER NP-55 (QTY:50400 PCS USD 0.3291 PER PCS)"/>
    <n v="0"/>
    <n v="0"/>
    <n v="0"/>
    <n v="0"/>
    <n v="0"/>
    <n v="0"/>
    <n v="0"/>
    <n v="0"/>
    <n v="2310"/>
    <s v="KGS"/>
    <n v="563.91907790000005"/>
    <n v="1302653.07"/>
    <n v="7.6256805669999999"/>
    <n v="17615.322110000001"/>
    <n v="477292.1"/>
    <x v="272"/>
    <n v="50400"/>
    <e v="#VALUE!"/>
    <s v=""/>
    <s v="USD"/>
    <n v="1779945.17"/>
    <n v="2021"/>
    <s v="Table, kitchen or other household articles of iron or steel"/>
    <s v="Steel Products"/>
    <s v="Misc"/>
    <n v="206.61995670995671"/>
    <n v="0.36640001163164643"/>
  </r>
  <r>
    <x v="0"/>
    <d v="2021-06-15T00:00:00"/>
    <x v="0"/>
    <x v="0"/>
    <s v="STEEL SALT BOTTLE NP-19 (QTY:40224 PCS USD 0.5063 PER PCS)"/>
    <n v="0"/>
    <n v="0"/>
    <n v="0"/>
    <n v="0"/>
    <n v="0"/>
    <n v="0"/>
    <n v="0"/>
    <n v="0"/>
    <n v="6285"/>
    <s v="KGS"/>
    <n v="254.4826778"/>
    <n v="1599423.63"/>
    <n v="3.4412802949999999"/>
    <n v="21628.446650000002"/>
    <n v="586028.80000000005"/>
    <x v="304"/>
    <n v="40224"/>
    <e v="#VALUE!"/>
    <s v=""/>
    <s v="USD"/>
    <n v="2185452.4299999997"/>
    <n v="2021"/>
    <s v="Table, kitchen or other household articles of iron or steel"/>
    <s v="Steel Products"/>
    <s v="Misc"/>
    <n v="93.242450278440742"/>
    <n v="0.36639998872593876"/>
  </r>
  <r>
    <x v="0"/>
    <d v="2021-06-14T00:00:00"/>
    <x v="0"/>
    <x v="1"/>
    <s v="STEEL SCRUBBER 2 PCS SET - 8001-2 (QTY- 165840 SET/USD 0.168 PER SET)"/>
    <n v="0"/>
    <n v="0"/>
    <n v="0"/>
    <n v="0"/>
    <n v="0"/>
    <n v="0"/>
    <n v="0"/>
    <n v="0"/>
    <n v="4837"/>
    <s v="KGS"/>
    <n v="463.2820074"/>
    <n v="2240895.0699999998"/>
    <n v="6.264800642"/>
    <n v="30302.840700000001"/>
    <n v="985097.5"/>
    <x v="305"/>
    <s v=""/>
    <e v="#VALUE!"/>
    <n v="0.16800000000000001"/>
    <s v="USD"/>
    <n v="3225992.57"/>
    <n v="2021"/>
    <s v="Steel Scrubbers"/>
    <s v="Steel Products"/>
    <s v="Scrubber"/>
    <n v="203.65877610088899"/>
    <n v="0.43960001215050204"/>
  </r>
  <r>
    <x v="0"/>
    <d v="2021-06-12T00:00:00"/>
    <x v="0"/>
    <x v="0"/>
    <s v="HOUSEHOLD STEEL HOOK 3 PCS SET -2628 (QTY : 147600 SET/USD 0.445 PER SET)"/>
    <n v="0"/>
    <n v="0"/>
    <n v="0"/>
    <n v="0"/>
    <n v="0"/>
    <n v="0"/>
    <n v="0"/>
    <n v="0"/>
    <n v="5002"/>
    <s v="KGS"/>
    <n v="1004.531042"/>
    <n v="5024664.2699999996"/>
    <n v="13.583922129999999"/>
    <n v="67946.7785"/>
    <n v="1841037.1"/>
    <x v="292"/>
    <s v=""/>
    <e v="#VALUE!"/>
    <n v="0.44500000000000001"/>
    <s v="USD"/>
    <n v="6865701.3699999992"/>
    <n v="2021"/>
    <s v="Table, kitchen or other household articles of iron or steel"/>
    <s v="Steel Products"/>
    <s v="Misc"/>
    <n v="368.06019592163136"/>
    <n v="0.36640002218496487"/>
  </r>
  <r>
    <x v="0"/>
    <d v="2021-06-10T00:00:00"/>
    <x v="0"/>
    <x v="0"/>
    <s v="FAMILY CLOTH RACK 3 LAYERS 03-027I (MADE UP OF MILD STEEL)(QTY:3648 PCS/ RMB 80.10 PER PCS)"/>
    <n v="0"/>
    <n v="0"/>
    <n v="0"/>
    <n v="0"/>
    <n v="0"/>
    <n v="0"/>
    <n v="0"/>
    <n v="0"/>
    <n v="20976"/>
    <s v="KGS"/>
    <n v="187.00428969999999"/>
    <n v="3922601.98"/>
    <n v="2.52879364"/>
    <n v="53043.97539"/>
    <n v="1437241.3"/>
    <x v="306"/>
    <n v="3648"/>
    <s v="PCS"/>
    <s v=""/>
    <s v=""/>
    <n v="5359843.28"/>
    <n v="2021"/>
    <s v="Table, kitchen or other household articles of iron or steel"/>
    <s v="Steel Products"/>
    <s v="Misc"/>
    <n v="68.518368611746766"/>
    <n v="0.36639998330903817"/>
  </r>
  <r>
    <x v="0"/>
    <d v="2021-06-09T00:00:00"/>
    <x v="0"/>
    <x v="0"/>
    <s v="SS OIL POT 900ML - KWP-1000B (QTY: 27000 PCS/USD 1.42PER PCS)"/>
    <n v="0"/>
    <n v="0"/>
    <n v="0"/>
    <n v="0"/>
    <n v="0"/>
    <n v="0"/>
    <n v="0"/>
    <n v="0"/>
    <n v="6975"/>
    <s v="KGS"/>
    <n v="441.57145379999997"/>
    <n v="3079960.89"/>
    <n v="5.9712164129999996"/>
    <n v="41649.234479999999"/>
    <n v="1128497.7"/>
    <x v="307"/>
    <s v=""/>
    <s v="27000 PCS"/>
    <n v="1.42"/>
    <s v="USD"/>
    <n v="4208458.59"/>
    <n v="2021"/>
    <s v="Table, kitchen or other household articles of iron or steel"/>
    <s v="Other"/>
    <s v="Misc"/>
    <n v="161.79178494623656"/>
    <n v="0.36640000970921416"/>
  </r>
  <r>
    <x v="0"/>
    <d v="2021-06-09T00:00:00"/>
    <x v="0"/>
    <x v="0"/>
    <s v="MILD STEEL MULTI FUNCTION CLOTH STAND - RYX-02-020 (QTY :2464 NUM USD 14.20 PER NUM)"/>
    <n v="0"/>
    <n v="0"/>
    <n v="0"/>
    <n v="0"/>
    <n v="0"/>
    <n v="0"/>
    <n v="0"/>
    <n v="0"/>
    <n v="8008"/>
    <s v="KGS"/>
    <n v="387.82404100000002"/>
    <n v="3105694.92"/>
    <n v="5.2444089380000003"/>
    <n v="41997.226770000001"/>
    <n v="1137926.6000000001"/>
    <x v="223"/>
    <s v=""/>
    <e v="#VALUE!"/>
    <s v=""/>
    <s v="USD"/>
    <n v="4243621.5199999996"/>
    <n v="2021"/>
    <s v="Table, kitchen or other household articles of iron or steel"/>
    <s v="Steel Products"/>
    <s v="Cloth Stand"/>
    <n v="142.0987262737263"/>
    <n v="0.3663999939826672"/>
  </r>
  <r>
    <x v="0"/>
    <d v="2021-06-09T00:00:00"/>
    <x v="0"/>
    <x v="1"/>
    <s v="STEEL SCRUBBER 2 PCS SET -8001-2 (QTY- 165720 SET/USD 0.151 PER SET)"/>
    <n v="0"/>
    <n v="0"/>
    <n v="0"/>
    <n v="0"/>
    <n v="0"/>
    <n v="0"/>
    <n v="0"/>
    <n v="0"/>
    <n v="4833.5"/>
    <s v="KGS"/>
    <n v="427.10186199999998"/>
    <n v="2064396.85"/>
    <n v="5.7755491819999998"/>
    <n v="27916.116969999999"/>
    <n v="907508.9"/>
    <x v="302"/>
    <s v=""/>
    <e v="#VALUE!"/>
    <n v="0.151"/>
    <s v="USD"/>
    <n v="2971905.75"/>
    <n v="2021"/>
    <s v="Steel Scrubbers"/>
    <s v="Steel Products"/>
    <s v="Scrubber"/>
    <n v="187.75398779352437"/>
    <n v="0.43960002167218964"/>
  </r>
  <r>
    <x v="0"/>
    <d v="2021-06-09T00:00:00"/>
    <x v="0"/>
    <x v="0"/>
    <s v="STEEL KITCHEN TURNER ITEM NO-AM-253 (QTY:40320 PCS USD 0.5906 PER PCS)"/>
    <n v="0"/>
    <n v="0"/>
    <n v="0"/>
    <n v="0"/>
    <n v="0"/>
    <n v="0"/>
    <n v="0"/>
    <n v="0"/>
    <n v="3696"/>
    <s v="KGS"/>
    <n v="508.34200759999999"/>
    <n v="1878832.06"/>
    <n v="6.8741312719999996"/>
    <n v="25406.78918"/>
    <n v="688404"/>
    <x v="273"/>
    <n v="40320"/>
    <e v="#VALUE!"/>
    <s v=""/>
    <s v="USD"/>
    <n v="2567236.06"/>
    <n v="2021"/>
    <s v="Table, kitchen or other household articles of iron or steel"/>
    <s v="Steel Products"/>
    <s v="Misc"/>
    <n v="186.25649350649351"/>
    <n v="0.36639996445451328"/>
  </r>
  <r>
    <x v="0"/>
    <d v="2021-06-09T00:00:00"/>
    <x v="0"/>
    <x v="0"/>
    <s v="STEEL HANGER WITH HOOK -SM1168 (QTY:57480 PCS USD 1.21 PER PCS)"/>
    <n v="0"/>
    <n v="0"/>
    <n v="0"/>
    <n v="0"/>
    <n v="0"/>
    <n v="0"/>
    <n v="0"/>
    <n v="0"/>
    <n v="10777.5"/>
    <s v="KGS"/>
    <n v="494.04672979999998"/>
    <n v="5324588.63"/>
    <n v="6.680821227"/>
    <n v="72002.550780000005"/>
    <n v="1950929.3"/>
    <x v="308"/>
    <n v="57480"/>
    <e v="#VALUE!"/>
    <s v=""/>
    <s v="USD"/>
    <n v="7275517.9299999997"/>
    <n v="2021"/>
    <s v="Table, kitchen or other household articles of iron or steel"/>
    <s v="Steel Products"/>
    <s v="Misc"/>
    <n v="181.01872419392254"/>
    <n v="0.36640000487699648"/>
  </r>
  <r>
    <x v="0"/>
    <d v="2021-06-09T00:00:00"/>
    <x v="0"/>
    <x v="0"/>
    <s v="STEEL KITCHEN CADDLE ITEM NO-AM-254 (QTY:20160 PCS USD 0.5906 PER PCS)"/>
    <n v="0"/>
    <n v="0"/>
    <n v="0"/>
    <n v="0"/>
    <n v="0"/>
    <n v="0"/>
    <n v="0"/>
    <n v="0"/>
    <n v="1792"/>
    <s v="KGS"/>
    <n v="524.22786269999995"/>
    <n v="939416.33"/>
    <n v="7.0889501380000004"/>
    <n v="12703.398649999999"/>
    <n v="344202.2"/>
    <x v="309"/>
    <n v="20160"/>
    <e v="#VALUE!"/>
    <s v=""/>
    <s v="USD"/>
    <n v="1283618.53"/>
    <n v="2021"/>
    <s v="Table, kitchen or other household articles of iron or steel"/>
    <s v="Steel Products"/>
    <s v="Misc"/>
    <n v="192.0771205357143"/>
    <n v="0.36640006034385203"/>
  </r>
  <r>
    <x v="0"/>
    <d v="2021-06-05T00:00:00"/>
    <x v="0"/>
    <x v="0"/>
    <s v="FAMILY CLOTH RACK 3 LAYERS 03-027I (MADE UP OF MILD STEEL)(QTY:1824 PCS/ RMB 80.10 PER PCS)"/>
    <n v="0"/>
    <n v="0"/>
    <n v="0"/>
    <n v="0"/>
    <n v="0"/>
    <n v="0"/>
    <n v="0"/>
    <n v="0"/>
    <n v="10488"/>
    <s v="KGS"/>
    <n v="187.00390830000001"/>
    <n v="1961296.99"/>
    <n v="2.5287884819999999"/>
    <n v="26521.9336"/>
    <n v="718619.2"/>
    <x v="306"/>
    <n v="1824"/>
    <s v="PCS"/>
    <s v=""/>
    <s v=""/>
    <n v="2679916.19"/>
    <n v="2021"/>
    <s v="Table, kitchen or other household articles of iron or steel"/>
    <s v="Steel Products"/>
    <s v="Misc"/>
    <n v="68.518230358504951"/>
    <n v="0.36639999126292444"/>
  </r>
  <r>
    <x v="0"/>
    <d v="2021-06-02T00:00:00"/>
    <x v="0"/>
    <x v="1"/>
    <s v="SS SCRUBBER 3 PCS SET - SS410 (QTY- 123480 SET/USD 0.193 PER SET)"/>
    <n v="0"/>
    <n v="0"/>
    <n v="0"/>
    <n v="0"/>
    <n v="0"/>
    <n v="0"/>
    <n v="0"/>
    <n v="0"/>
    <n v="7717.5"/>
    <s v="KGS"/>
    <n v="262.48131130000002"/>
    <n v="2025699.52"/>
    <n v="3.5422579120000002"/>
    <n v="27337.37544"/>
    <n v="890497.5"/>
    <x v="276"/>
    <s v=""/>
    <e v="#VALUE!"/>
    <n v="0.193"/>
    <s v="USD"/>
    <n v="2916197.02"/>
    <n v="2021"/>
    <s v="Steel Scrubbers"/>
    <s v="Cleaning Items"/>
    <s v="Scrubber"/>
    <n v="115.38678328474246"/>
    <n v="0.43959999556103957"/>
  </r>
  <r>
    <x v="0"/>
    <d v="2021-05-31T00:00:00"/>
    <x v="0"/>
    <x v="0"/>
    <s v="SS OIL POT 600ML - KWP-600B (QTY: 16200 PCS/USD 1.20 PER PCS)"/>
    <n v="0"/>
    <n v="0"/>
    <n v="0"/>
    <n v="0"/>
    <n v="0"/>
    <n v="0"/>
    <n v="0"/>
    <n v="0"/>
    <n v="2835"/>
    <s v="KGS"/>
    <n v="557.89807050000002"/>
    <n v="1581641.03"/>
    <n v="7.5289888060000001"/>
    <n v="21344.683270000001"/>
    <n v="579513.30000000005"/>
    <x v="310"/>
    <s v=""/>
    <s v="16200 PCS"/>
    <n v="1.2"/>
    <s v="USD"/>
    <n v="2161154.33"/>
    <n v="2021"/>
    <s v="Table, kitchen or other household articles of iron or steel"/>
    <s v="Other"/>
    <s v="Misc"/>
    <n v="204.41386243386245"/>
    <n v="0.36640001682303353"/>
  </r>
  <r>
    <x v="0"/>
    <d v="2021-05-28T00:00:00"/>
    <x v="0"/>
    <x v="0"/>
    <s v="NP-003 - STEEL ZHARA (QTY:60000 PCS/USD 0.4585 PER PCS)"/>
    <n v="0"/>
    <n v="0"/>
    <n v="0"/>
    <n v="0"/>
    <n v="0"/>
    <n v="0"/>
    <n v="0"/>
    <n v="0"/>
    <n v="5600"/>
    <s v="KGS"/>
    <n v="389.76584819999999"/>
    <n v="2182688.75"/>
    <n v="5.259997952"/>
    <n v="29455.988529999999"/>
    <n v="799737.1"/>
    <x v="232"/>
    <n v="60000"/>
    <s v="PCS"/>
    <n v="0.45850000000000002"/>
    <s v="USD"/>
    <n v="2982425.85"/>
    <n v="2021"/>
    <s v="Table, kitchen or other household articles of iron or steel"/>
    <s v="Steel Products"/>
    <s v="Misc"/>
    <n v="142.81019642857143"/>
    <n v="0.36639997342726943"/>
  </r>
  <r>
    <x v="0"/>
    <d v="2021-05-28T00:00:00"/>
    <x v="0"/>
    <x v="0"/>
    <s v="DS-25 - STAINLESS STEEL GRATER WITH HANDLE (QTY:80760 PCS USD 0.2362 PER PCS)"/>
    <n v="0"/>
    <n v="0"/>
    <n v="0"/>
    <n v="0"/>
    <n v="0"/>
    <n v="0"/>
    <n v="0"/>
    <n v="0"/>
    <n v="2692"/>
    <s v="KGS"/>
    <n v="562.21484029999999"/>
    <n v="1513482.35"/>
    <n v="7.5872448080000003"/>
    <n v="20424.863020000001"/>
    <n v="554539.9"/>
    <x v="271"/>
    <n v="80760"/>
    <e v="#VALUE!"/>
    <s v=""/>
    <s v="USD"/>
    <n v="2068022.25"/>
    <n v="2021"/>
    <s v="Table, kitchen or other household articles of iron or steel"/>
    <s v="Steel Products"/>
    <s v="Misc"/>
    <n v="205.99550520059435"/>
    <n v="0.3663999781695505"/>
  </r>
  <r>
    <x v="0"/>
    <d v="2021-05-28T00:00:00"/>
    <x v="0"/>
    <x v="0"/>
    <s v="RS-02 - STEEL HAND BLENDER (QTY:50000 PCS/USD 0.4569 PER PCS)"/>
    <n v="0"/>
    <n v="0"/>
    <n v="0"/>
    <n v="0"/>
    <n v="0"/>
    <n v="0"/>
    <n v="0"/>
    <n v="0"/>
    <n v="3000"/>
    <s v="KGS"/>
    <n v="604.18665329999999"/>
    <n v="1812559.96"/>
    <n v="8.1536660370000007"/>
    <n v="24460.99811"/>
    <n v="664122"/>
    <x v="311"/>
    <n v="50000"/>
    <s v="PCS"/>
    <n v="0.45689999999999997"/>
    <s v="USD"/>
    <n v="2476681.96"/>
    <n v="2021"/>
    <s v="Table, kitchen or other household articles of iron or steel"/>
    <s v="Steel Products"/>
    <s v="Misc"/>
    <n v="221.374"/>
    <n v="0.36640001691309565"/>
  </r>
  <r>
    <x v="0"/>
    <d v="2021-05-27T00:00:00"/>
    <x v="0"/>
    <x v="0"/>
    <s v="NP-20 - STAINLESS STEEL SPORTS BOTTLE 750ML S-308-C6 (QTY:4860 PCS/USD 1.060 PER PCS)"/>
    <n v="0"/>
    <n v="0"/>
    <n v="0"/>
    <n v="0"/>
    <n v="0"/>
    <n v="0"/>
    <n v="0"/>
    <n v="0"/>
    <n v="864"/>
    <s v="KGS"/>
    <n v="477.5906134"/>
    <n v="412638.29"/>
    <n v="6.4452174549999999"/>
    <n v="5568.6678810000003"/>
    <n v="151190.79999999999"/>
    <x v="191"/>
    <n v="4860"/>
    <s v="PCS"/>
    <n v="1.06"/>
    <s v="USD"/>
    <n v="563829.09"/>
    <n v="2021"/>
    <s v="Table, kitchen or other household articles of iron or steel"/>
    <s v="Steel Products"/>
    <s v="Misc"/>
    <n v="174.98935185185184"/>
    <n v="0.36640031636424236"/>
  </r>
  <r>
    <x v="0"/>
    <d v="2021-05-27T00:00:00"/>
    <x v="0"/>
    <x v="0"/>
    <s v="SB-01 - STAINLESS STEEL SPORTS BOTTLE 750ML SG-702 (QTY:17964 PCS/USD 1.130 PER PCS)"/>
    <n v="0"/>
    <n v="0"/>
    <n v="0"/>
    <n v="0"/>
    <n v="0"/>
    <n v="0"/>
    <n v="0"/>
    <n v="0"/>
    <n v="2844.3"/>
    <s v="KGS"/>
    <n v="571.65429459999996"/>
    <n v="1625956.31"/>
    <n v="7.7146328549999996"/>
    <n v="21942.730230000001"/>
    <n v="595750.40000000002"/>
    <x v="187"/>
    <n v="17964"/>
    <s v="PCS"/>
    <n v="1.1299999999999999"/>
    <s v="USD"/>
    <n v="2221706.71"/>
    <n v="2021"/>
    <s v="Table, kitchen or other household articles of iron or steel"/>
    <s v="Steel Products"/>
    <s v="Misc"/>
    <n v="209.45413634286115"/>
    <n v="0.36640000493002178"/>
  </r>
  <r>
    <x v="0"/>
    <d v="2021-05-27T00:00:00"/>
    <x v="0"/>
    <x v="0"/>
    <s v="MP-202 - STAINLESS STEEL SPORTS BOTTLE KOOU 750ML (QTY:21096 PCS/USD 1.142 PER PCS)"/>
    <n v="0"/>
    <n v="0"/>
    <n v="0"/>
    <n v="0"/>
    <n v="0"/>
    <n v="0"/>
    <n v="0"/>
    <n v="0"/>
    <n v="3809"/>
    <s v="KGS"/>
    <n v="506.62034920000002"/>
    <n v="1929716.91"/>
    <n v="6.8369817700000004"/>
    <n v="26042.063559999999"/>
    <n v="707048.3"/>
    <x v="312"/>
    <n v="21096"/>
    <s v="PCS"/>
    <n v="1.1419999999999999"/>
    <s v="USD"/>
    <n v="2636765.21"/>
    <n v="2021"/>
    <s v="Table, kitchen or other household articles of iron or steel"/>
    <s v="Steel Products"/>
    <s v="Misc"/>
    <n v="185.62570228406406"/>
    <n v="0.36640001252826254"/>
  </r>
  <r>
    <x v="0"/>
    <d v="2021-05-27T00:00:00"/>
    <x v="0"/>
    <x v="0"/>
    <s v="NP-21 - STAINLESS STEEL SPORTS BOTTLE 650ML S115 (QTY:43164 PCS/USD 1.110 PER PCS)"/>
    <n v="0"/>
    <n v="0"/>
    <n v="0"/>
    <n v="0"/>
    <n v="0"/>
    <n v="0"/>
    <n v="0"/>
    <n v="0"/>
    <n v="7673.6"/>
    <s v="KGS"/>
    <n v="500.11846980000001"/>
    <n v="3837709.09"/>
    <n v="6.7492371100000002"/>
    <n v="51790.945879999999"/>
    <n v="1406136.6"/>
    <x v="192"/>
    <n v="43164"/>
    <s v="PCS"/>
    <n v="1.1100000000000001"/>
    <s v="USD"/>
    <n v="5243845.6899999995"/>
    <n v="2021"/>
    <s v="Table, kitchen or other household articles of iron or steel"/>
    <s v="Steel Products"/>
    <s v="Misc"/>
    <n v="183.24340596330276"/>
    <n v="0.36639999724418926"/>
  </r>
  <r>
    <x v="0"/>
    <d v="2021-05-25T00:00:00"/>
    <x v="0"/>
    <x v="0"/>
    <s v="MILD STEEL MULTI FUNCTION CLOTH STAND - RYX-02-021A(QTY :10368 NUM USD 8.85 PER NUM)"/>
    <n v="0"/>
    <n v="0"/>
    <n v="0"/>
    <n v="0"/>
    <n v="0"/>
    <n v="0"/>
    <n v="0"/>
    <n v="0"/>
    <n v="38016"/>
    <s v="KGS"/>
    <n v="226.63152149999999"/>
    <n v="8615623.9199999999"/>
    <n v="3.0584550799999999"/>
    <n v="116270.2283"/>
    <n v="3156764.6"/>
    <x v="288"/>
    <s v=""/>
    <e v="#VALUE!"/>
    <s v=""/>
    <s v="USD"/>
    <n v="11772388.52"/>
    <n v="2021"/>
    <s v="Table, kitchen or other household articles of iron or steel"/>
    <s v="Steel Products"/>
    <s v="Cloth Stand"/>
    <n v="83.037789351851856"/>
    <n v="0.36639999950229957"/>
  </r>
  <r>
    <x v="0"/>
    <d v="2021-05-25T00:00:00"/>
    <x v="0"/>
    <x v="0"/>
    <s v="MILD STEEL MULTI FUNCTION CLOTH STAND - RYX-02-020 (QTY :3696 NUM /USD 14.20 PER NUM)"/>
    <n v="0"/>
    <n v="0"/>
    <n v="0"/>
    <n v="0"/>
    <n v="0"/>
    <n v="0"/>
    <n v="0"/>
    <n v="0"/>
    <n v="12012"/>
    <s v="KGS"/>
    <n v="410.254682"/>
    <n v="4927979.24"/>
    <n v="5.5365004320000004"/>
    <n v="66504.443180000002"/>
    <n v="1805611.6"/>
    <x v="223"/>
    <s v=""/>
    <e v="#VALUE!"/>
    <n v="14.2"/>
    <s v="USD"/>
    <n v="6733590.8399999999"/>
    <n v="2021"/>
    <s v="Table, kitchen or other household articles of iron or steel"/>
    <s v="Steel Products"/>
    <s v="Cloth Stand"/>
    <n v="150.31731601731602"/>
    <n v="0.36640000131169381"/>
  </r>
  <r>
    <x v="0"/>
    <d v="2021-05-22T00:00:00"/>
    <x v="0"/>
    <x v="0"/>
    <s v="STEEL LUNCH BOX SMALL - 6587 (QTY:5040 PCS/USD1.45 PER PCS)"/>
    <n v="0"/>
    <n v="0"/>
    <n v="0"/>
    <n v="0"/>
    <n v="0"/>
    <n v="0"/>
    <n v="0"/>
    <n v="0"/>
    <n v="1022.7"/>
    <s v="KGS"/>
    <n v="559.14055929999995"/>
    <n v="571833.05000000005"/>
    <n v="7.5457565359999998"/>
    <n v="7717.0452089999999"/>
    <n v="209519.7"/>
    <x v="313"/>
    <n v="5040"/>
    <s v="PCS"/>
    <n v="1.45"/>
    <s v="USD"/>
    <n v="781352.75"/>
    <n v="2021"/>
    <s v="Table, kitchen or other household articles of iron or steel"/>
    <s v="Steel Products"/>
    <s v="Misc"/>
    <n v="204.86916984452918"/>
    <n v="0.36640012325275706"/>
  </r>
  <r>
    <x v="0"/>
    <d v="2021-05-22T00:00:00"/>
    <x v="0"/>
    <x v="0"/>
    <s v="STEEL LUNCH BOX 3LAYER - 8505 (QTY:16800 PCS/USD3.45 PER PCS)"/>
    <n v="0"/>
    <n v="0"/>
    <n v="0"/>
    <n v="0"/>
    <n v="0"/>
    <n v="0"/>
    <n v="0"/>
    <n v="0"/>
    <n v="10892"/>
    <s v="KGS"/>
    <n v="416.38152769999999"/>
    <n v="4535227.5999999996"/>
    <n v="5.6191839100000003"/>
    <n v="61204.151149999998"/>
    <n v="1661707.4"/>
    <x v="314"/>
    <n v="16800"/>
    <s v="PCS"/>
    <n v="3.45"/>
    <s v="USD"/>
    <n v="6196935"/>
    <n v="2021"/>
    <s v="Table, kitchen or other household articles of iron or steel"/>
    <s v="Steel Products"/>
    <s v="Misc"/>
    <n v="152.56219243481453"/>
    <n v="0.3664000016228513"/>
  </r>
  <r>
    <x v="0"/>
    <d v="2021-05-22T00:00:00"/>
    <x v="0"/>
    <x v="0"/>
    <s v="STEEL LUNCH BOX 2 LAYER - 8504 (QTY:21264 PCS/USD2.49 PER PCS)"/>
    <n v="0"/>
    <n v="0"/>
    <n v="0"/>
    <n v="0"/>
    <n v="0"/>
    <n v="0"/>
    <n v="0"/>
    <n v="0"/>
    <n v="10171.280000000001"/>
    <s v="KGS"/>
    <n v="407.3234362"/>
    <n v="4143000.72"/>
    <n v="5.4969424589999996"/>
    <n v="55910.940889999998"/>
    <n v="1517995.4"/>
    <x v="275"/>
    <n v="21264"/>
    <s v="PCS"/>
    <n v="2.4900000000000002"/>
    <s v="USD"/>
    <n v="5660996.1200000001"/>
    <n v="2021"/>
    <s v="Table, kitchen or other household articles of iron or steel"/>
    <s v="Steel Products"/>
    <s v="Misc"/>
    <n v="149.24330074484232"/>
    <n v="0.36639998459860268"/>
  </r>
  <r>
    <x v="0"/>
    <d v="2021-05-22T00:00:00"/>
    <x v="0"/>
    <x v="0"/>
    <s v="STEEL RECTANGLE CONTAINER BIG - 6578 (QTY:37920 PCS/USD1.66 PER PCS)"/>
    <n v="0"/>
    <n v="0"/>
    <n v="0"/>
    <n v="0"/>
    <n v="0"/>
    <n v="0"/>
    <n v="0"/>
    <n v="0"/>
    <n v="11202.2"/>
    <s v="KGS"/>
    <n v="439.68716590000002"/>
    <n v="4925463.57"/>
    <n v="5.9336999449999999"/>
    <n v="66470.493520000004"/>
    <n v="1804689.9"/>
    <x v="315"/>
    <n v="37920"/>
    <s v="PCS"/>
    <n v="1.66"/>
    <s v="USD"/>
    <n v="6730153.4700000007"/>
    <n v="2021"/>
    <s v="Table, kitchen or other household articles of iron or steel"/>
    <s v="Steel Products"/>
    <s v="Misc"/>
    <n v="161.10138187141808"/>
    <n v="0.36640000973553027"/>
  </r>
  <r>
    <x v="0"/>
    <d v="2021-05-22T00:00:00"/>
    <x v="0"/>
    <x v="0"/>
    <s v="STEEL RECTANGLE CONTAINER LARGE - 6862 (QTY:20400 PCS/USD1.48 PER PCS)"/>
    <n v="0"/>
    <n v="0"/>
    <n v="0"/>
    <n v="0"/>
    <n v="0"/>
    <n v="0"/>
    <n v="0"/>
    <n v="0"/>
    <n v="5100"/>
    <s v="KGS"/>
    <n v="463.22543530000002"/>
    <n v="2362449.7200000002"/>
    <n v="6.2513554019999997"/>
    <n v="31881.912550000001"/>
    <n v="865601.5"/>
    <x v="316"/>
    <n v="20400"/>
    <s v="PCS"/>
    <n v="1.48"/>
    <s v="USD"/>
    <n v="3228051.22"/>
    <n v="2021"/>
    <s v="Table, kitchen or other household articles of iron or steel"/>
    <s v="Steel Products"/>
    <s v="Misc"/>
    <n v="169.72578431372548"/>
    <n v="0.36639996723401164"/>
  </r>
  <r>
    <x v="0"/>
    <d v="2021-05-15T00:00:00"/>
    <x v="0"/>
    <x v="0"/>
    <s v="NP-21 STAINLESS STEEL SPORTS BOTTLE 650ML S115 (QTY:7524 PCS USD 1.11 PER PCS)"/>
    <n v="0"/>
    <n v="0"/>
    <n v="0"/>
    <n v="0"/>
    <n v="0"/>
    <n v="0"/>
    <n v="0"/>
    <n v="0"/>
    <n v="1337.6"/>
    <s v="KGS"/>
    <n v="509.04464710000002"/>
    <n v="680898.12"/>
    <n v="6.8099618350000002"/>
    <n v="9109.0049500000005"/>
    <n v="249481.1"/>
    <x v="121"/>
    <n v="7524"/>
    <e v="#VALUE!"/>
    <s v=""/>
    <s v="USD"/>
    <n v="930379.22"/>
    <n v="2021"/>
    <s v="Table, kitchen or other household articles of iron or steel"/>
    <s v="Steel Products"/>
    <s v="Misc"/>
    <n v="186.51398026315792"/>
    <n v="0.36640004234407347"/>
  </r>
  <r>
    <x v="0"/>
    <d v="2021-05-15T00:00:00"/>
    <x v="0"/>
    <x v="0"/>
    <s v="SB-01 STAINLESS STEEL SPORTS BOTTLE 750ML SG-702 (QTY:11340 PCS USD 1.13 PER PCS)"/>
    <n v="0"/>
    <n v="0"/>
    <n v="0"/>
    <n v="0"/>
    <n v="0"/>
    <n v="0"/>
    <n v="0"/>
    <n v="0"/>
    <n v="1795.5"/>
    <s v="KGS"/>
    <n v="581.85725420000006"/>
    <n v="1044724.7"/>
    <n v="7.7840435350000003"/>
    <n v="13976.250169999999"/>
    <n v="382787.1"/>
    <x v="112"/>
    <n v="11340"/>
    <e v="#VALUE!"/>
    <s v=""/>
    <s v="USD"/>
    <n v="1427511.7999999998"/>
    <n v="2021"/>
    <s v="Table, kitchen or other household articles of iron or steel"/>
    <s v="Steel Products"/>
    <s v="Misc"/>
    <n v="213.1924812030075"/>
    <n v="0.36639997120772583"/>
  </r>
  <r>
    <x v="0"/>
    <d v="2021-05-15T00:00:00"/>
    <x v="0"/>
    <x v="0"/>
    <s v="NP-20 STAINLESS STEEL SPORTS BOTTLE 750 ML S-308-C6 (QTY:24228 PCS USD 1.06 PER PCS)"/>
    <n v="0"/>
    <n v="0"/>
    <n v="0"/>
    <n v="0"/>
    <n v="0"/>
    <n v="0"/>
    <n v="0"/>
    <n v="0"/>
    <n v="4307.2"/>
    <s v="KGS"/>
    <n v="486.11471260000002"/>
    <n v="2093793.29"/>
    <n v="6.5032068570000003"/>
    <n v="28010.612580000001"/>
    <n v="767165.9"/>
    <x v="159"/>
    <n v="24228"/>
    <e v="#VALUE!"/>
    <s v=""/>
    <s v="USD"/>
    <n v="2860959.19"/>
    <n v="2021"/>
    <s v="Table, kitchen or other household articles of iron or steel"/>
    <s v="Steel Products"/>
    <s v="Misc"/>
    <n v="178.1124396359584"/>
    <n v="0.36640001840869402"/>
  </r>
  <r>
    <x v="0"/>
    <d v="2021-05-14T00:00:00"/>
    <x v="0"/>
    <x v="0"/>
    <s v="NP-55 STEEL TEA STRAINER (QTY:20160 PCS USD 0.3224 PER PCS)"/>
    <n v="0"/>
    <n v="0"/>
    <n v="0"/>
    <n v="0"/>
    <n v="0"/>
    <n v="0"/>
    <n v="0"/>
    <n v="0"/>
    <n v="924"/>
    <s v="KGS"/>
    <n v="578.12591989999999"/>
    <n v="534188.35"/>
    <n v="7.7341260189999996"/>
    <n v="7146.3324409999996"/>
    <n v="195726.7"/>
    <x v="13"/>
    <n v="20160"/>
    <e v="#VALUE!"/>
    <s v=""/>
    <s v="USD"/>
    <n v="729915.05"/>
    <n v="2021"/>
    <s v="Table, kitchen or other household articles of iron or steel"/>
    <s v="Steel Products"/>
    <s v="Misc"/>
    <n v="211.8254329004329"/>
    <n v="0.36640016578422202"/>
  </r>
  <r>
    <x v="0"/>
    <d v="2021-05-14T00:00:00"/>
    <x v="0"/>
    <x v="0"/>
    <s v="RS-02 STEEL HAND BLENDER (QTY:9360 PCS USD 0.4527 PER PCS)"/>
    <n v="0"/>
    <n v="0"/>
    <n v="0"/>
    <n v="0"/>
    <n v="0"/>
    <n v="0"/>
    <n v="0"/>
    <n v="0"/>
    <n v="561.6"/>
    <s v="KGS"/>
    <n v="620.10918800000002"/>
    <n v="348253.32"/>
    <n v="8.2957750909999994"/>
    <n v="4658.9072910000004"/>
    <n v="127600.1"/>
    <x v="251"/>
    <n v="9360"/>
    <e v="#VALUE!"/>
    <s v=""/>
    <s v="USD"/>
    <n v="475853.42000000004"/>
    <n v="2021"/>
    <s v="Table, kitchen or other household articles of iron or steel"/>
    <s v="Steel Products"/>
    <s v="Misc"/>
    <n v="227.20815527065528"/>
    <n v="0.3664002399173108"/>
  </r>
  <r>
    <x v="0"/>
    <d v="2021-05-12T00:00:00"/>
    <x v="0"/>
    <x v="0"/>
    <s v="FAMILY CLOTH RACK 3 LAYERS 03-027I (MADE UP OF MILD STEEL)(QTY:1824 PCS/ RMB 80.10 PER PCS)"/>
    <n v="0"/>
    <n v="0"/>
    <n v="0"/>
    <n v="0"/>
    <n v="0"/>
    <n v="0"/>
    <n v="0"/>
    <n v="0"/>
    <n v="10488"/>
    <s v="KGS"/>
    <n v="184.25802060000001"/>
    <n v="1932498.12"/>
    <n v="2.4649902419999998"/>
    <n v="25852.817660000001"/>
    <n v="708067.3"/>
    <x v="306"/>
    <n v="1824"/>
    <s v="PCS"/>
    <s v=""/>
    <s v=""/>
    <n v="2640565.42"/>
    <n v="2021"/>
    <s v="Table, kitchen or other household articles of iron or steel"/>
    <s v="Steel Products"/>
    <s v="Misc"/>
    <n v="67.51213768115943"/>
    <n v="0.36639999422095171"/>
  </r>
  <r>
    <x v="0"/>
    <d v="2021-05-07T00:00:00"/>
    <x v="0"/>
    <x v="0"/>
    <s v="STAINLESS STEEL BOTTLE 750ML SG805 AM-06 (QTY: 6048 NUM USD 1.110 PER NUM)"/>
    <n v="0"/>
    <n v="0"/>
    <n v="0"/>
    <n v="0"/>
    <n v="0"/>
    <n v="0"/>
    <n v="0"/>
    <n v="0"/>
    <n v="907.2"/>
    <s v="KGS"/>
    <n v="596.8539131"/>
    <n v="541465.87"/>
    <n v="7.9846677340000003"/>
    <n v="7243.6905690000003"/>
    <n v="198393.1"/>
    <x v="290"/>
    <s v=""/>
    <e v="#VALUE!"/>
    <s v=""/>
    <s v="USD"/>
    <n v="739858.97"/>
    <n v="2021"/>
    <s v="Table, kitchen or other household articles of iron or steel"/>
    <s v="Steel Products"/>
    <s v="Misc"/>
    <n v="218.6872795414462"/>
    <n v="0.3664000096626589"/>
  </r>
  <r>
    <x v="0"/>
    <d v="2021-05-07T00:00:00"/>
    <x v="0"/>
    <x v="0"/>
    <s v="STAINLESS STEEL COLA BOTTLE 750ML SK750 SL-01 (QTY: 18000 NUM USD 1.245 PER NUM)"/>
    <n v="0"/>
    <n v="0"/>
    <n v="0"/>
    <n v="0"/>
    <n v="0"/>
    <n v="0"/>
    <n v="0"/>
    <n v="0"/>
    <n v="3600"/>
    <s v="KGS"/>
    <n v="502.08318889999998"/>
    <n v="1807499.48"/>
    <n v="6.7168319580000002"/>
    <n v="24180.59505"/>
    <n v="662267.80000000005"/>
    <x v="289"/>
    <s v=""/>
    <e v="#VALUE!"/>
    <s v=""/>
    <s v="USD"/>
    <n v="2469767.2800000003"/>
    <n v="2021"/>
    <s v="Table, kitchen or other household articles of iron or steel"/>
    <s v="Steel Products"/>
    <s v="Misc"/>
    <n v="183.96327777777779"/>
    <n v="0.36639999475961127"/>
  </r>
  <r>
    <x v="0"/>
    <d v="2021-05-07T00:00:00"/>
    <x v="0"/>
    <x v="0"/>
    <s v="STAINLESS STEEL GRATER WITH HANDLE - KL324H-9S (MILD STEEL) (QTY - 58464 PCS/USD 0.67 PER PCS)"/>
    <n v="0"/>
    <n v="0"/>
    <n v="0"/>
    <n v="0"/>
    <n v="0"/>
    <n v="0"/>
    <n v="0"/>
    <n v="0"/>
    <n v="9744"/>
    <s v="KGS"/>
    <n v="322.04662150000001"/>
    <n v="3138022.28"/>
    <n v="4.3083160070000002"/>
    <n v="41980.231169999999"/>
    <n v="1149771.3999999999"/>
    <x v="255"/>
    <s v=""/>
    <e v="#VALUE!"/>
    <n v="0.67"/>
    <s v="USD"/>
    <n v="4287793.68"/>
    <n v="2021"/>
    <s v="Table, kitchen or other household articles of iron or steel"/>
    <s v="Steel Products"/>
    <s v="Misc"/>
    <n v="117.99788587848931"/>
    <n v="0.36640001166594649"/>
  </r>
  <r>
    <x v="0"/>
    <d v="2021-05-07T00:00:00"/>
    <x v="0"/>
    <x v="0"/>
    <s v="STAINLESS STEEL SPORTS BOTTLE 750ML SG-702 SB-01 (QTY: 19404 NUM USD 1.130 PER NUM)"/>
    <n v="0"/>
    <n v="0"/>
    <n v="0"/>
    <n v="0"/>
    <n v="0"/>
    <n v="0"/>
    <n v="0"/>
    <n v="0"/>
    <n v="3072.3"/>
    <s v="KGS"/>
    <n v="575.62865609999994"/>
    <n v="1768503.92"/>
    <n v="7.7007178070000002"/>
    <n v="23658.91532"/>
    <n v="647979.9"/>
    <x v="247"/>
    <s v=""/>
    <e v="#VALUE!"/>
    <s v=""/>
    <s v="USD"/>
    <n v="2416483.8199999998"/>
    <n v="2021"/>
    <s v="Table, kitchen or other household articles of iron or steel"/>
    <s v="Steel Products"/>
    <s v="Misc"/>
    <n v="210.91036031637535"/>
    <n v="0.36640003602593091"/>
  </r>
  <r>
    <x v="0"/>
    <d v="2021-05-06T00:00:00"/>
    <x v="0"/>
    <x v="0"/>
    <s v="STAINLESS STEEL SPORTS BOTTLE 650ML S115 NP-21 (QTY: 7452 NUM USD 1.110 PER NUM)"/>
    <n v="0"/>
    <n v="0"/>
    <n v="0"/>
    <n v="0"/>
    <n v="0"/>
    <n v="0"/>
    <n v="0"/>
    <n v="0"/>
    <n v="1324.8"/>
    <s v="KGS"/>
    <n v="516.25327600000003"/>
    <n v="683932.34"/>
    <n v="6.7794258169999999"/>
    <n v="8981.3833219999997"/>
    <n v="250592.8"/>
    <x v="225"/>
    <s v=""/>
    <e v="#VALUE!"/>
    <s v=""/>
    <s v="USD"/>
    <n v="934525.1399999999"/>
    <n v="2021"/>
    <s v="Table, kitchen or other household articles of iron or steel"/>
    <s v="Steel Products"/>
    <s v="Misc"/>
    <n v="189.15519323671498"/>
    <n v="0.36639998629104159"/>
  </r>
  <r>
    <x v="0"/>
    <d v="2021-05-06T00:00:00"/>
    <x v="0"/>
    <x v="0"/>
    <s v="STAINLESS STEEL SPORTS BOTTLE 750ML S-308-C6 (QTY: 11772 NUM USD 1.060 PER NUM)"/>
    <n v="0"/>
    <n v="0"/>
    <n v="0"/>
    <n v="0"/>
    <n v="0"/>
    <n v="0"/>
    <n v="0"/>
    <n v="0"/>
    <n v="2092.8000000000002"/>
    <s v="KGS"/>
    <n v="492.99861909999998"/>
    <n v="1031747.51"/>
    <n v="6.4740462120000002"/>
    <n v="13548.88391"/>
    <n v="378032.3"/>
    <x v="99"/>
    <s v=""/>
    <e v="#VALUE!"/>
    <s v=""/>
    <s v="USD"/>
    <n v="1409779.81"/>
    <n v="2021"/>
    <s v="Table, kitchen or other household articles of iron or steel"/>
    <s v="Steel Products"/>
    <s v="Misc"/>
    <n v="180.63469992354737"/>
    <n v="0.36640001195641364"/>
  </r>
  <r>
    <x v="0"/>
    <d v="2021-05-06T00:00:00"/>
    <x v="0"/>
    <x v="0"/>
    <s v="STAINLESS STEEL SPORTS BOTTLE KOOU 750ML MP-202 (QTY: 21384 NUM USD 1.142 PER NUM)"/>
    <n v="0"/>
    <n v="0"/>
    <n v="0"/>
    <n v="0"/>
    <n v="0"/>
    <n v="0"/>
    <n v="0"/>
    <n v="0"/>
    <n v="3861"/>
    <s v="KGS"/>
    <n v="522.96499870000002"/>
    <n v="2019167.86"/>
    <n v="6.8675640009999999"/>
    <n v="26515.66461"/>
    <n v="739823.2"/>
    <x v="317"/>
    <s v=""/>
    <e v="#VALUE!"/>
    <s v=""/>
    <s v="USD"/>
    <n v="2758991.06"/>
    <n v="2021"/>
    <s v="Table, kitchen or other household articles of iron or steel"/>
    <s v="Steel Products"/>
    <s v="Misc"/>
    <n v="191.61440041440039"/>
    <n v="0.36640004759188266"/>
  </r>
  <r>
    <x v="0"/>
    <d v="2021-05-06T00:00:00"/>
    <x v="0"/>
    <x v="0"/>
    <s v="STAINLESS STEEL SPORTS BOTTLE 750ML SG-702 SB-01 (QTY: 18000 NUM USD 1.130 PER NUM)"/>
    <n v="0"/>
    <n v="0"/>
    <n v="0"/>
    <n v="0"/>
    <n v="0"/>
    <n v="0"/>
    <n v="0"/>
    <n v="0"/>
    <n v="2850"/>
    <s v="KGS"/>
    <n v="590.09698249999997"/>
    <n v="1681776.4"/>
    <n v="7.7491396249999998"/>
    <n v="22085.047930000001"/>
    <n v="616202.9"/>
    <x v="247"/>
    <s v=""/>
    <e v="#VALUE!"/>
    <s v=""/>
    <s v="USD"/>
    <n v="2297979.2999999998"/>
    <n v="2021"/>
    <s v="Table, kitchen or other household articles of iron or steel"/>
    <s v="Steel Products"/>
    <s v="Misc"/>
    <n v="216.21154385964914"/>
    <n v="0.3664000160782373"/>
  </r>
  <r>
    <x v="0"/>
    <d v="2021-05-06T00:00:00"/>
    <x v="0"/>
    <x v="0"/>
    <s v="STAINLESS STEEL BOTTLE 750ML SG805 AM-06 (QTY: 9180 NUM USD 1.110 PER NUM)"/>
    <n v="0"/>
    <n v="0"/>
    <n v="0"/>
    <n v="0"/>
    <n v="0"/>
    <n v="0"/>
    <n v="0"/>
    <n v="0"/>
    <n v="1377"/>
    <s v="KGS"/>
    <n v="611.85572979999995"/>
    <n v="842525.34"/>
    <n v="8.0348749819999998"/>
    <n v="11064.022849999999"/>
    <n v="308701.3"/>
    <x v="290"/>
    <s v=""/>
    <e v="#VALUE!"/>
    <s v=""/>
    <s v="USD"/>
    <n v="1151226.6399999999"/>
    <n v="2021"/>
    <s v="Table, kitchen or other household articles of iron or steel"/>
    <s v="Steel Products"/>
    <s v="Misc"/>
    <n v="224.18395061728395"/>
    <n v="0.3664000183068678"/>
  </r>
  <r>
    <x v="0"/>
    <d v="2021-05-04T00:00:00"/>
    <x v="0"/>
    <x v="0"/>
    <s v="STEEL HAND BLENDER RS-02 (QTY:40640 PCS USD 0.4499 PER PCS)"/>
    <n v="0"/>
    <n v="0"/>
    <n v="0"/>
    <n v="0"/>
    <n v="0"/>
    <n v="0"/>
    <n v="0"/>
    <n v="0"/>
    <n v="2438.4"/>
    <s v="KGS"/>
    <n v="614.29622289999998"/>
    <n v="1497899.91"/>
    <n v="8.0669234789999997"/>
    <n v="19670.386210000001"/>
    <n v="548830.6"/>
    <x v="262"/>
    <n v="40640"/>
    <e v="#VALUE!"/>
    <s v=""/>
    <s v="USD"/>
    <n v="2046730.5099999998"/>
    <n v="2021"/>
    <s v="Table, kitchen or other household articles of iron or steel"/>
    <s v="Steel Products"/>
    <s v="Misc"/>
    <n v="225.07816601049868"/>
    <n v="0.36640004871887605"/>
  </r>
  <r>
    <x v="0"/>
    <d v="2021-05-04T00:00:00"/>
    <x v="0"/>
    <x v="0"/>
    <s v="STEEL ZHARA NP-003 (QTY:60000 PCS USD 0.4514 PER PCS)"/>
    <n v="0"/>
    <n v="0"/>
    <n v="0"/>
    <n v="0"/>
    <n v="0"/>
    <n v="0"/>
    <n v="0"/>
    <n v="0"/>
    <n v="5600"/>
    <s v="KGS"/>
    <n v="396.2213036"/>
    <n v="2218839.2999999998"/>
    <n v="5.2031687929999997"/>
    <n v="29137.74524"/>
    <n v="812982.8"/>
    <x v="318"/>
    <n v="60000"/>
    <e v="#VALUE!"/>
    <s v=""/>
    <s v="USD"/>
    <n v="3031822.0999999996"/>
    <n v="2021"/>
    <s v="Table, kitchen or other household articles of iron or steel"/>
    <s v="Steel Products"/>
    <s v="Misc"/>
    <n v="145.1755"/>
    <n v="0.36640003627121626"/>
  </r>
  <r>
    <x v="0"/>
    <d v="2021-05-04T00:00:00"/>
    <x v="0"/>
    <x v="0"/>
    <s v="STEEL SALT BOTTLE NP-19 (QTY:23088 PCS USD 0.4930 PER PCS)"/>
    <n v="0"/>
    <n v="0"/>
    <n v="0"/>
    <n v="0"/>
    <n v="0"/>
    <n v="0"/>
    <n v="0"/>
    <n v="0"/>
    <n v="3607.5"/>
    <s v="KGS"/>
    <n v="258.48762859999999"/>
    <n v="932494.12"/>
    <n v="3.3944534279999998"/>
    <n v="12245.490739999999"/>
    <n v="341665.8"/>
    <x v="304"/>
    <n v="23088"/>
    <e v="#VALUE!"/>
    <s v=""/>
    <s v="USD"/>
    <n v="1274159.92"/>
    <n v="2021"/>
    <s v="Table, kitchen or other household articles of iron or steel"/>
    <s v="Steel Products"/>
    <s v="Misc"/>
    <n v="94.709854469854463"/>
    <n v="0.36639995113320389"/>
  </r>
  <r>
    <x v="0"/>
    <d v="2021-05-04T00:00:00"/>
    <x v="0"/>
    <x v="0"/>
    <s v="STEEL TEA STRAINER NP-55 (QTY:30240 PCS USD 0.3204 PER PCS)"/>
    <n v="0"/>
    <n v="0"/>
    <n v="0"/>
    <n v="0"/>
    <n v="0"/>
    <n v="0"/>
    <n v="0"/>
    <n v="0"/>
    <n v="1386"/>
    <s v="KGS"/>
    <n v="572.69610390000003"/>
    <n v="793756.8"/>
    <n v="7.5206316989999999"/>
    <n v="10423.59554"/>
    <n v="290832.5"/>
    <x v="272"/>
    <n v="30240"/>
    <e v="#VALUE!"/>
    <s v=""/>
    <s v="USD"/>
    <n v="1084589.3"/>
    <n v="2021"/>
    <s v="Table, kitchen or other household articles of iron or steel"/>
    <s v="Steel Products"/>
    <s v="Misc"/>
    <n v="209.83585858585857"/>
    <n v="0.36640001068337302"/>
  </r>
  <r>
    <x v="0"/>
    <d v="2021-05-01T00:00:00"/>
    <x v="0"/>
    <x v="1"/>
    <s v="STEEL SCRUBBER 6 PCS SET - OKS-4156 (QTY- 98000 PCS/USD 0.275 PER PCS)"/>
    <n v="0"/>
    <n v="0"/>
    <n v="0"/>
    <n v="0"/>
    <n v="0"/>
    <n v="0"/>
    <n v="0"/>
    <n v="0"/>
    <n v="8537.7999999999993"/>
    <s v="KGS"/>
    <n v="261.45895780000001"/>
    <n v="2232284.29"/>
    <n v="3.4334728540000001"/>
    <n v="29314.304530000001"/>
    <n v="981312.2"/>
    <x v="319"/>
    <s v=""/>
    <e v="#VALUE!"/>
    <n v="0.27500000000000002"/>
    <s v="USD"/>
    <n v="3213596.49"/>
    <n v="2021"/>
    <s v="Steel Scrubbers"/>
    <s v="Steel Products"/>
    <s v="Scrubber"/>
    <n v="114.93736091264729"/>
    <n v="0.43960001169922669"/>
  </r>
  <r>
    <x v="0"/>
    <d v="2021-04-28T00:00:00"/>
    <x v="0"/>
    <x v="0"/>
    <s v="FAMILY CLOTH RACK 3 LAYERS 03-027I (MADE UP OF MILD STEEL)(QTY:1824 PCS RMB 79.00 PER PCS)"/>
    <n v="0"/>
    <n v="0"/>
    <n v="0"/>
    <n v="0"/>
    <n v="0"/>
    <n v="0"/>
    <n v="0"/>
    <n v="0"/>
    <n v="10488"/>
    <s v="KGS"/>
    <n v="183.83613560000001"/>
    <n v="1928073.39"/>
    <n v="2.4141317870000001"/>
    <n v="25319.41418"/>
    <n v="706446.1"/>
    <x v="306"/>
    <n v="1824"/>
    <e v="#VALUE!"/>
    <s v=""/>
    <s v=""/>
    <n v="2634519.4899999998"/>
    <n v="2021"/>
    <s v="Table, kitchen or other household articles of iron or steel"/>
    <s v="Steel Products"/>
    <s v="Misc"/>
    <n v="67.357561022120521"/>
    <n v="0.36640000513673393"/>
  </r>
  <r>
    <x v="0"/>
    <d v="2021-04-27T00:00:00"/>
    <x v="0"/>
    <x v="0"/>
    <s v="MILD STEEL MULTI FUNCTION CLOTH STAND - RYX-02-020 (QTY :1232 NUM USD 14.20 PER NUM)"/>
    <n v="0"/>
    <n v="0"/>
    <n v="0"/>
    <n v="0"/>
    <n v="0"/>
    <n v="0"/>
    <n v="0"/>
    <n v="0"/>
    <n v="4004"/>
    <s v="KGS"/>
    <n v="417.2141484"/>
    <n v="1670525.45"/>
    <n v="5.478846334"/>
    <n v="21937.300719999999"/>
    <n v="612080.5"/>
    <x v="223"/>
    <s v=""/>
    <e v="#VALUE!"/>
    <s v=""/>
    <s v="USD"/>
    <n v="2282605.9500000002"/>
    <n v="2021"/>
    <s v="Table, kitchen or other household articles of iron or steel"/>
    <s v="Steel Products"/>
    <s v="Cloth Stand"/>
    <n v="152.86725774225775"/>
    <n v="0.36639998510648253"/>
  </r>
  <r>
    <x v="0"/>
    <d v="2021-04-27T00:00:00"/>
    <x v="0"/>
    <x v="0"/>
    <s v="MILD STEEL MULTI FUNCTION CLOTH STAND - RYX-02-021A(QTY :10368 NUM USD 8.85 PER NUM)"/>
    <n v="0"/>
    <n v="0"/>
    <n v="0"/>
    <n v="0"/>
    <n v="0"/>
    <n v="0"/>
    <n v="0"/>
    <n v="0"/>
    <n v="38016"/>
    <s v="KGS"/>
    <n v="230.47604670000001"/>
    <n v="8761777.3900000006"/>
    <n v="3.0266059969999999"/>
    <n v="115059.45359999999"/>
    <n v="3210315.2"/>
    <x v="288"/>
    <s v=""/>
    <e v="#VALUE!"/>
    <s v=""/>
    <s v="USD"/>
    <n v="11972092.59"/>
    <n v="2021"/>
    <s v="Table, kitchen or other household articles of iron or steel"/>
    <s v="Steel Products"/>
    <s v="Cloth Stand"/>
    <n v="84.446422558922563"/>
    <n v="0.36639999592594075"/>
  </r>
  <r>
    <x v="0"/>
    <d v="2021-04-25T00:00:00"/>
    <x v="0"/>
    <x v="0"/>
    <s v="STEEL TEA STRAINER NP-55 (QTY:50400 PCS USD 0.3195 PER PCS)"/>
    <n v="0"/>
    <n v="0"/>
    <n v="0"/>
    <n v="0"/>
    <n v="0"/>
    <n v="0"/>
    <n v="0"/>
    <n v="0"/>
    <n v="2310"/>
    <s v="KGS"/>
    <n v="576.31947190000005"/>
    <n v="1331297.98"/>
    <n v="7.5682136819999997"/>
    <n v="17482.5736"/>
    <n v="487787.6"/>
    <x v="272"/>
    <n v="50400"/>
    <e v="#VALUE!"/>
    <s v=""/>
    <s v="USD"/>
    <n v="1819085.58"/>
    <n v="2021"/>
    <s v="Table, kitchen or other household articles of iron or steel"/>
    <s v="Steel Products"/>
    <s v="Misc"/>
    <n v="211.16346320346318"/>
    <n v="0.36640001511907949"/>
  </r>
  <r>
    <x v="0"/>
    <d v="2021-04-22T00:00:00"/>
    <x v="0"/>
    <x v="1"/>
    <s v="SS SCRUBBER 3 PCS SET - SS410 (QTY- 124560 SET/USD 0.182 PER SET)"/>
    <n v="0"/>
    <n v="0"/>
    <n v="0"/>
    <n v="0"/>
    <n v="0"/>
    <n v="0"/>
    <n v="0"/>
    <n v="0"/>
    <n v="7785"/>
    <s v="KGS"/>
    <n v="253.10191520000001"/>
    <n v="1970398.41"/>
    <n v="3.3237283679999998"/>
    <n v="25875.225340000001"/>
    <n v="866187.2"/>
    <x v="276"/>
    <s v=""/>
    <e v="#VALUE!"/>
    <n v="0.182"/>
    <s v="USD"/>
    <n v="2836585.61"/>
    <n v="2021"/>
    <s v="Steel Scrubbers"/>
    <s v="Cleaning Items"/>
    <s v="Scrubber"/>
    <n v="111.26360950545921"/>
    <n v="0.43960002992491248"/>
  </r>
  <r>
    <x v="0"/>
    <d v="2021-04-21T00:00:00"/>
    <x v="0"/>
    <x v="0"/>
    <s v="FAMILY CLOTH RACK 3 LAYERS 03-027I (MADE UP OF MILD STEEL)(QTY:1824 PCS/ CNY 79.00 PER PCS)"/>
    <n v="0"/>
    <n v="0"/>
    <n v="0"/>
    <n v="0"/>
    <n v="0"/>
    <n v="0"/>
    <n v="0"/>
    <n v="0"/>
    <n v="10488"/>
    <s v="KGS"/>
    <n v="184.01803390000001"/>
    <n v="1929981.14"/>
    <n v="2.4165204720000002"/>
    <n v="25344.466710000001"/>
    <n v="707145"/>
    <x v="306"/>
    <n v="1824"/>
    <s v="PCS"/>
    <s v=""/>
    <s v="CNY"/>
    <n v="2637126.1399999997"/>
    <n v="2021"/>
    <s v="Table, kitchen or other household articles of iron or steel"/>
    <s v="Steel Products"/>
    <s v="Misc"/>
    <n v="67.424199084668189"/>
    <n v="0.36639995352493449"/>
  </r>
  <r>
    <x v="0"/>
    <d v="2021-04-10T00:00:00"/>
    <x v="0"/>
    <x v="0"/>
    <s v="STEEL SALT BOTTLE - NP-19 (QTY- 24144 PCS/USD 0.4938 PER PCS)"/>
    <n v="0"/>
    <n v="0"/>
    <n v="0"/>
    <n v="0"/>
    <n v="0"/>
    <n v="0"/>
    <n v="0"/>
    <n v="0"/>
    <n v="3772.5"/>
    <s v="KGS"/>
    <n v="254.51753740000001"/>
    <n v="960167.41"/>
    <n v="3.4324684749999999"/>
    <n v="12948.98732"/>
    <n v="351805.3"/>
    <x v="281"/>
    <s v=""/>
    <e v="#VALUE!"/>
    <n v="0.49380000000000002"/>
    <s v="USD"/>
    <n v="1311972.71"/>
    <n v="2021"/>
    <s v="Table, kitchen or other household articles of iron or steel"/>
    <s v="Steel Products"/>
    <s v="Misc"/>
    <n v="93.255215374420146"/>
    <n v="0.36639995935708752"/>
  </r>
  <r>
    <x v="0"/>
    <d v="2021-04-10T00:00:00"/>
    <x v="0"/>
    <x v="0"/>
    <s v="STEEL ZHARA - NP-003 (QTY: 36000 PCS/USD 0.4520 PER PCS)"/>
    <n v="0"/>
    <n v="0"/>
    <n v="0"/>
    <n v="0"/>
    <n v="0"/>
    <n v="0"/>
    <n v="0"/>
    <n v="0"/>
    <n v="3360"/>
    <s v="KGS"/>
    <n v="390.02115179999998"/>
    <n v="1310471.07"/>
    <n v="5.2598941579999998"/>
    <n v="17673.24437"/>
    <n v="480156.6"/>
    <x v="260"/>
    <s v=""/>
    <s v="36000 PCS"/>
    <n v="0.45200000000000001"/>
    <s v="USD"/>
    <n v="1790627.67"/>
    <n v="2021"/>
    <s v="Table, kitchen or other household articles of iron or steel"/>
    <s v="Steel Products"/>
    <s v="Misc"/>
    <n v="142.90375"/>
    <n v="0.36639999996337191"/>
  </r>
  <r>
    <x v="0"/>
    <d v="2021-04-09T00:00:00"/>
    <x v="0"/>
    <x v="0"/>
    <s v="MILD STEEL MULTI FUNCTION CLOTH STAND - RYX-02-021A(QTY :9072 NUM USD 8.85 PER NUM)"/>
    <n v="0"/>
    <n v="0"/>
    <n v="0"/>
    <n v="0"/>
    <n v="0"/>
    <n v="0"/>
    <n v="0"/>
    <n v="0"/>
    <n v="33264"/>
    <s v="KGS"/>
    <n v="226.6023232"/>
    <n v="7537699.6799999997"/>
    <n v="3.0559989650000001"/>
    <n v="101654.7496"/>
    <n v="2761813.1"/>
    <x v="288"/>
    <s v=""/>
    <e v="#VALUE!"/>
    <s v=""/>
    <s v="USD"/>
    <n v="10299512.779999999"/>
    <n v="2021"/>
    <s v="Table, kitchen or other household articles of iron or steel"/>
    <s v="Steel Products"/>
    <s v="Cloth Stand"/>
    <n v="83.027089345839343"/>
    <n v="0.36639999167491377"/>
  </r>
  <r>
    <x v="0"/>
    <d v="2021-04-09T00:00:00"/>
    <x v="0"/>
    <x v="0"/>
    <s v="MILD STEEL MULTI FUNCTION CLOTH STAND - RYX-02-020 (QTY :1232 NUM USD 14.20 PER NUM)"/>
    <n v="0"/>
    <n v="0"/>
    <n v="0"/>
    <n v="0"/>
    <n v="0"/>
    <n v="0"/>
    <n v="0"/>
    <n v="0"/>
    <n v="4004"/>
    <s v="KGS"/>
    <n v="410.20182569999997"/>
    <n v="1642448.11"/>
    <n v="5.5320542909999997"/>
    <n v="22150.345379999999"/>
    <n v="601793"/>
    <x v="223"/>
    <s v=""/>
    <e v="#VALUE!"/>
    <s v=""/>
    <s v="USD"/>
    <n v="2244241.1100000003"/>
    <n v="2021"/>
    <s v="Table, kitchen or other household articles of iron or steel"/>
    <s v="Steel Products"/>
    <s v="Cloth Stand"/>
    <n v="150.29795204795204"/>
    <n v="0.36640000760815511"/>
  </r>
  <r>
    <x v="0"/>
    <d v="2021-04-09T00:00:00"/>
    <x v="0"/>
    <x v="0"/>
    <s v="STEEL TEA STRAINER BIG SB-12 (QTY:20040 PCS USD 1.20160 PER PCS)"/>
    <n v="0"/>
    <n v="0"/>
    <n v="0"/>
    <n v="0"/>
    <n v="0"/>
    <n v="0"/>
    <n v="0"/>
    <n v="0"/>
    <n v="4759.5"/>
    <s v="KGS"/>
    <n v="420.39731690000002"/>
    <n v="2000881.03"/>
    <n v="5.6695524869999998"/>
    <n v="26984.235059999999"/>
    <n v="733122.8"/>
    <x v="278"/>
    <n v="20040"/>
    <e v="#VALUE!"/>
    <s v=""/>
    <s v="USD"/>
    <n v="2734003.83"/>
    <n v="2021"/>
    <s v="Table, kitchen or other household articles of iron or steel"/>
    <s v="Steel Products"/>
    <s v="Misc"/>
    <n v="154.03357495535246"/>
    <n v="0.36639999530606776"/>
  </r>
  <r>
    <x v="0"/>
    <d v="2021-04-09T00:00:00"/>
    <x v="0"/>
    <x v="0"/>
    <s v="STEEL HAND BLENDER RS-02 (24820 PCS USD 0.45410 PER PCS)"/>
    <n v="0"/>
    <n v="0"/>
    <n v="0"/>
    <n v="0"/>
    <n v="0"/>
    <n v="0"/>
    <n v="0"/>
    <n v="0"/>
    <n v="1489.2"/>
    <s v="KGS"/>
    <n v="628.87428820000002"/>
    <n v="936519.59"/>
    <n v="8.4811097530000001"/>
    <n v="12630.06864"/>
    <n v="343140.8"/>
    <x v="262"/>
    <s v=""/>
    <e v="#VALUE!"/>
    <s v=""/>
    <s v="USD"/>
    <n v="1279660.3899999999"/>
    <n v="2021"/>
    <s v="Table, kitchen or other household articles of iron or steel"/>
    <s v="Steel Products"/>
    <s v="Misc"/>
    <n v="230.41955412301905"/>
    <n v="0.36640002373041658"/>
  </r>
  <r>
    <x v="0"/>
    <d v="2021-04-09T00:00:00"/>
    <x v="0"/>
    <x v="0"/>
    <s v="STEEL SALT BOTTLE NP-19 (QTY:16944 PCS USD 0.49600 PER PCS)"/>
    <n v="0"/>
    <n v="0"/>
    <n v="0"/>
    <n v="0"/>
    <n v="0"/>
    <n v="0"/>
    <n v="0"/>
    <n v="0"/>
    <n v="2647.5"/>
    <s v="KGS"/>
    <n v="263.76978279999997"/>
    <n v="698330.5"/>
    <n v="3.557245891"/>
    <n v="9417.8084959999996"/>
    <n v="255868.3"/>
    <x v="304"/>
    <n v="16944"/>
    <e v="#VALUE!"/>
    <s v=""/>
    <s v="USD"/>
    <n v="954198.8"/>
    <n v="2021"/>
    <s v="Table, kitchen or other household articles of iron or steel"/>
    <s v="Steel Products"/>
    <s v="Misc"/>
    <n v="96.64525023607176"/>
    <n v="0.36640000687353624"/>
  </r>
  <r>
    <x v="0"/>
    <d v="2021-04-01T00:00:00"/>
    <x v="0"/>
    <x v="0"/>
    <s v="STAINLESS STEEL GRATER WITH HANDLE HEXA - KL326D-9S (MILD STEEL) (QTY - 37680 PCS/USD 0.96 PER PCS)"/>
    <n v="0"/>
    <n v="0"/>
    <n v="0"/>
    <n v="0"/>
    <n v="0"/>
    <n v="0"/>
    <n v="0"/>
    <n v="0"/>
    <n v="8635"/>
    <s v="KGS"/>
    <n v="331.97845280000001"/>
    <n v="2866633.94"/>
    <n v="4.5259502769999997"/>
    <n v="39081.58064"/>
    <n v="1050334.7"/>
    <x v="320"/>
    <s v=""/>
    <e v="#VALUE!"/>
    <n v="0.96"/>
    <s v="USD"/>
    <n v="3916968.6399999997"/>
    <n v="2021"/>
    <s v="Table, kitchen or other household articles of iron or steel"/>
    <s v="Steel Products"/>
    <s v="Misc"/>
    <n v="121.63690793283149"/>
    <n v="0.36640000850614363"/>
  </r>
  <r>
    <x v="0"/>
    <d v="2021-03-27T00:00:00"/>
    <x v="0"/>
    <x v="0"/>
    <s v="8505 STEEL LUNCH BOX 3LAYER ( 16800 NOS) (MILD STEEL)"/>
    <n v="0"/>
    <n v="0"/>
    <n v="0"/>
    <n v="0"/>
    <n v="0"/>
    <n v="0"/>
    <n v="0"/>
    <n v="0"/>
    <n v="10892"/>
    <s v="KGS"/>
    <n v="412.30138629999999"/>
    <n v="4490786.7"/>
    <n v="5.6210141289999997"/>
    <n v="61224.085890000002"/>
    <n v="1645424.2"/>
    <x v="252"/>
    <s v=""/>
    <e v="#VALUE!"/>
    <s v=""/>
    <s v=""/>
    <n v="6136210.9000000004"/>
    <n v="2021"/>
    <s v="Table, kitchen or other household articles of iron or steel"/>
    <s v="Steel Products"/>
    <s v="Misc"/>
    <n v="151.06722365038559"/>
    <n v="0.36639998956084907"/>
  </r>
  <r>
    <x v="0"/>
    <d v="2021-03-26T00:00:00"/>
    <x v="0"/>
    <x v="0"/>
    <s v="FAMILY CLOTH RACK 3LAYERS [MADE UP OF MILD STEEL] - 03-027I (QTY : 1824 PCS / CNY 79.00 PER PCS)"/>
    <n v="0"/>
    <n v="0"/>
    <n v="0"/>
    <n v="0"/>
    <n v="0"/>
    <n v="0"/>
    <n v="0"/>
    <n v="0"/>
    <n v="10488"/>
    <s v="KGS"/>
    <n v="178.913524"/>
    <n v="1876445.04"/>
    <n v="2.4391755150000001"/>
    <n v="25582.072800000002"/>
    <n v="687529.5"/>
    <x v="321"/>
    <s v=""/>
    <e v="#VALUE!"/>
    <s v=""/>
    <s v="CNY"/>
    <n v="2563974.54"/>
    <n v="2021"/>
    <s v="Table, kitchen or other household articles of iron or steel"/>
    <s v="Steel Products"/>
    <s v="Misc"/>
    <n v="65.553918764302054"/>
    <n v="0.36640001990146215"/>
  </r>
  <r>
    <x v="0"/>
    <d v="2021-03-25T00:00:00"/>
    <x v="0"/>
    <x v="0"/>
    <s v="MILD STEEL MULTI FUNCTION CLOTH STAND - RYX-02-020 (QTY : 3696 NUM / USD 14.20 PER NUM)"/>
    <n v="0"/>
    <n v="0"/>
    <n v="0"/>
    <n v="0"/>
    <n v="0"/>
    <n v="0"/>
    <n v="0"/>
    <n v="0"/>
    <n v="12012"/>
    <s v="KGS"/>
    <n v="380.09835659999999"/>
    <n v="4565741.46"/>
    <n v="5.1819816860000003"/>
    <n v="62245.964010000003"/>
    <n v="1672887.7"/>
    <x v="223"/>
    <s v=""/>
    <e v="#VALUE!"/>
    <n v="14.2"/>
    <s v="USD"/>
    <n v="6238629.1600000001"/>
    <n v="2021"/>
    <s v="Table, kitchen or other household articles of iron or steel"/>
    <s v="Steel Products"/>
    <s v="Cloth Stand"/>
    <n v="139.26804029304029"/>
    <n v="0.36640000636391706"/>
  </r>
  <r>
    <x v="0"/>
    <d v="2021-03-23T00:00:00"/>
    <x v="0"/>
    <x v="0"/>
    <s v="STEEL SALT BOTTLE NP-19 (QTY:10080 PCS USD 0.4976 PER PCS)"/>
    <n v="0"/>
    <n v="0"/>
    <n v="0"/>
    <n v="0"/>
    <n v="0"/>
    <n v="0"/>
    <n v="0"/>
    <n v="0"/>
    <n v="1575"/>
    <s v="KGS"/>
    <n v="251.7685587"/>
    <n v="396535.48"/>
    <n v="3.4324275219999998"/>
    <n v="5406.0733469999996"/>
    <n v="145290.6"/>
    <x v="304"/>
    <n v="10080"/>
    <e v="#VALUE!"/>
    <s v=""/>
    <s v="USD"/>
    <n v="541826.07999999996"/>
    <n v="2021"/>
    <s v="Table, kitchen or other household articles of iron or steel"/>
    <s v="Steel Products"/>
    <s v="Misc"/>
    <n v="92.248000000000005"/>
    <n v="0.36640000032279585"/>
  </r>
  <r>
    <x v="0"/>
    <d v="2021-03-23T00:00:00"/>
    <x v="0"/>
    <x v="0"/>
    <s v="STEEL TEA STRAINER BIG SB-12 (QTY:20376 USD 1.2052 PER PCS)"/>
    <n v="0"/>
    <n v="0"/>
    <n v="0"/>
    <n v="0"/>
    <n v="0"/>
    <n v="0"/>
    <n v="0"/>
    <n v="0"/>
    <n v="4839.3"/>
    <s v="KGS"/>
    <n v="401.17751120000003"/>
    <n v="1941418.33"/>
    <n v="5.4693593890000001"/>
    <n v="26467.870889999998"/>
    <n v="711335.7"/>
    <x v="278"/>
    <n v="20376"/>
    <e v="#VALUE!"/>
    <s v=""/>
    <s v="USD"/>
    <n v="2652754.0300000003"/>
    <n v="2021"/>
    <s v="Table, kitchen or other household articles of iron or steel"/>
    <s v="Steel Products"/>
    <s v="Misc"/>
    <n v="146.99144504370466"/>
    <n v="0.36640001230440628"/>
  </r>
  <r>
    <x v="0"/>
    <d v="2021-03-16T00:00:00"/>
    <x v="0"/>
    <x v="0"/>
    <s v="MILD STEEL MULTI FUNCTION CLOTH STAND - RYX-02-021A (QTY : 3888 NUM/ USD 8.85 PER NUM)"/>
    <n v="0"/>
    <n v="0"/>
    <n v="0"/>
    <n v="0"/>
    <n v="0"/>
    <n v="0"/>
    <n v="0"/>
    <n v="0"/>
    <n v="14256"/>
    <s v="KGS"/>
    <n v="228.95265430000001"/>
    <n v="3263949.04"/>
    <n v="3.098141466"/>
    <n v="44167.104740000002"/>
    <n v="1195910.8999999999"/>
    <x v="322"/>
    <s v=""/>
    <e v="#VALUE!"/>
    <n v="8.85"/>
    <s v="USD"/>
    <n v="4459859.9399999995"/>
    <n v="2021"/>
    <s v="Table, kitchen or other household articles of iron or steel"/>
    <s v="Steel Products"/>
    <s v="Cloth Stand"/>
    <n v="83.888250561167226"/>
    <n v="0.36639999134300205"/>
  </r>
  <r>
    <x v="0"/>
    <d v="2021-03-16T00:00:00"/>
    <x v="0"/>
    <x v="0"/>
    <s v="KW-830 STAINLESS STEEL SPORT BOTTLE 1000ML (QTY 34164 PCS / USD 0.90 PER PCS)"/>
    <n v="0"/>
    <n v="0"/>
    <n v="0"/>
    <n v="0"/>
    <n v="0"/>
    <n v="0"/>
    <n v="0"/>
    <n v="0"/>
    <n v="6950"/>
    <s v="KGS"/>
    <n v="359.45202590000002"/>
    <n v="2498191.58"/>
    <n v="4.8640328269999999"/>
    <n v="33805.028149999998"/>
    <n v="915337.4"/>
    <x v="323"/>
    <n v="34164"/>
    <e v="#VALUE!"/>
    <n v="0.9"/>
    <s v="USD"/>
    <n v="3413528.98"/>
    <n v="2021"/>
    <s v="Table, kitchen or other household articles of iron or steel"/>
    <s v="Steel Products"/>
    <s v="Misc"/>
    <n v="131.70322302158274"/>
    <n v="0.36640000203667328"/>
  </r>
  <r>
    <x v="0"/>
    <d v="2021-03-03T00:00:00"/>
    <x v="0"/>
    <x v="0"/>
    <s v="STEEL SALT BOTTLE - NP-19 (QTY- 17808 PCS/USD 0.4984 PER PCS)"/>
    <n v="0"/>
    <n v="0"/>
    <n v="0"/>
    <n v="0"/>
    <n v="0"/>
    <n v="0"/>
    <n v="0"/>
    <n v="0"/>
    <n v="2782.5"/>
    <s v="KGS"/>
    <n v="253.98707999999999"/>
    <n v="706719.05"/>
    <n v="3.4462290360000001"/>
    <n v="9589.1322930000006"/>
    <n v="258941.9"/>
    <x v="281"/>
    <s v=""/>
    <e v="#VALUE!"/>
    <n v="0.49840000000000001"/>
    <s v="USD"/>
    <n v="965660.95000000007"/>
    <n v="2021"/>
    <s v="Table, kitchen or other household articles of iron or steel"/>
    <s v="Steel Products"/>
    <s v="Misc"/>
    <n v="93.060880503144645"/>
    <n v="0.36640005671277714"/>
  </r>
  <r>
    <x v="0"/>
    <d v="2021-03-03T00:00:00"/>
    <x v="0"/>
    <x v="0"/>
    <s v="STEEL TEA STRAINER BIG - SB-12 (QTY: 4104 PCS/USD 1.2071 PER PCS)"/>
    <n v="0"/>
    <n v="0"/>
    <n v="0"/>
    <n v="0"/>
    <n v="0"/>
    <n v="0"/>
    <n v="0"/>
    <n v="0"/>
    <n v="974.7"/>
    <s v="KGS"/>
    <n v="404.70005129999998"/>
    <n v="394461.14"/>
    <n v="5.4911811569999998"/>
    <n v="5352.2542739999999"/>
    <n v="144530.5"/>
    <x v="284"/>
    <s v=""/>
    <s v="4104 PCS"/>
    <n v="1.2071000000000001"/>
    <s v="USD"/>
    <n v="538991.64"/>
    <n v="2021"/>
    <s v="Table, kitchen or other household articles of iron or steel"/>
    <s v="Steel Products"/>
    <s v="Misc"/>
    <n v="148.28203549810198"/>
    <n v="0.36639984359422578"/>
  </r>
  <r>
    <x v="0"/>
    <d v="2021-03-03T00:00:00"/>
    <x v="0"/>
    <x v="0"/>
    <s v="STEEL HAND BLENDER - RS-02 (QTY: 25180 PCS/USD 0.4548 PER PCS)"/>
    <n v="0"/>
    <n v="0"/>
    <n v="0"/>
    <n v="0"/>
    <n v="0"/>
    <n v="0"/>
    <n v="0"/>
    <n v="0"/>
    <n v="1510.8"/>
    <s v="KGS"/>
    <n v="603.56286739999996"/>
    <n v="911862.78"/>
    <n v="8.1894554589999995"/>
    <n v="12372.62931"/>
    <n v="334106.59999999998"/>
    <x v="282"/>
    <s v=""/>
    <s v="25180 PCS"/>
    <n v="0.45479999999999998"/>
    <s v="USD"/>
    <n v="1245969.3799999999"/>
    <n v="2021"/>
    <s v="Table, kitchen or other household articles of iron or steel"/>
    <s v="Steel Products"/>
    <s v="Misc"/>
    <n v="221.14548583531902"/>
    <n v="0.36640008488996556"/>
  </r>
  <r>
    <x v="0"/>
    <d v="2021-03-03T00:00:00"/>
    <x v="0"/>
    <x v="0"/>
    <s v="STEEL ZHARA - NP-003 (QTY: 5640 PCS/USD 0.4563 PER PCS)"/>
    <n v="0"/>
    <n v="0"/>
    <n v="0"/>
    <n v="0"/>
    <n v="0"/>
    <n v="0"/>
    <n v="0"/>
    <n v="0"/>
    <n v="526.4"/>
    <s v="KGS"/>
    <n v="389.28459350000003"/>
    <n v="204919.41"/>
    <n v="5.2820161939999997"/>
    <n v="2780.4533240000001"/>
    <n v="75082.5"/>
    <x v="260"/>
    <s v=""/>
    <s v="5640 PCS"/>
    <n v="0.45629999999999998"/>
    <s v="USD"/>
    <n v="280001.91000000003"/>
    <n v="2021"/>
    <s v="Table, kitchen or other household articles of iron or steel"/>
    <s v="Steel Products"/>
    <s v="Misc"/>
    <n v="142.63392857142858"/>
    <n v="0.36640013749795591"/>
  </r>
  <r>
    <x v="0"/>
    <d v="2021-02-20T00:00:00"/>
    <x v="0"/>
    <x v="0"/>
    <s v="STEEL SALT BOTTLE - NP-19 (QTY- 12000 PCS/USD 0.4980 PER PCS)"/>
    <n v="0"/>
    <n v="0"/>
    <n v="0"/>
    <n v="0"/>
    <n v="0"/>
    <n v="0"/>
    <n v="0"/>
    <n v="0"/>
    <n v="1875"/>
    <s v="KGS"/>
    <n v="257.52486399999998"/>
    <n v="482859.12"/>
    <n v="3.4942315329999998"/>
    <n v="6551.6841249999998"/>
    <n v="176919.6"/>
    <x v="281"/>
    <s v=""/>
    <e v="#VALUE!"/>
    <n v="0.498"/>
    <s v="USD"/>
    <n v="659778.72"/>
    <n v="2021"/>
    <s v="Table, kitchen or other household articles of iron or steel"/>
    <s v="Steel Products"/>
    <s v="Misc"/>
    <n v="94.357120000000009"/>
    <n v="0.36640003817262479"/>
  </r>
  <r>
    <x v="0"/>
    <d v="2021-02-20T00:00:00"/>
    <x v="0"/>
    <x v="0"/>
    <s v="STEEL ZHARA - NP-003 (TOTAL:86760 PCS/USD 0.4563 PER PCS)"/>
    <n v="0"/>
    <n v="0"/>
    <n v="0"/>
    <n v="0"/>
    <n v="0"/>
    <n v="0"/>
    <n v="0"/>
    <n v="0"/>
    <n v="8097.6"/>
    <s v="KGS"/>
    <n v="395.02408989999998"/>
    <n v="3198747.07"/>
    <n v="5.3598926709999999"/>
    <n v="43402.266889999999"/>
    <n v="1172020.8999999999"/>
    <x v="260"/>
    <s v=""/>
    <e v="#VALUE!"/>
    <n v="0.45629999999999998"/>
    <s v="USD"/>
    <n v="4370767.97"/>
    <n v="2021"/>
    <s v="Table, kitchen or other household articles of iron or steel"/>
    <s v="Steel Products"/>
    <s v="Misc"/>
    <n v="144.73682325627345"/>
    <n v="0.36639999173176263"/>
  </r>
  <r>
    <x v="0"/>
    <d v="2021-02-20T00:00:00"/>
    <x v="0"/>
    <x v="0"/>
    <s v="STEEL TEA STRAINER BIG - SB-12 (TOTAL:15600 PCS/USD 1.2070 PER PCS)"/>
    <n v="0"/>
    <n v="0"/>
    <n v="0"/>
    <n v="0"/>
    <n v="0"/>
    <n v="0"/>
    <n v="0"/>
    <n v="0"/>
    <n v="3705"/>
    <s v="KGS"/>
    <n v="410.63265589999997"/>
    <n v="1521393.99"/>
    <n v="5.5716778270000002"/>
    <n v="20643.066350000001"/>
    <n v="557438.80000000005"/>
    <x v="284"/>
    <s v=""/>
    <e v="#VALUE!"/>
    <n v="1.2070000000000001"/>
    <s v="USD"/>
    <n v="2078832.79"/>
    <n v="2021"/>
    <s v="Table, kitchen or other household articles of iron or steel"/>
    <s v="Steel Products"/>
    <s v="Misc"/>
    <n v="150.45581646423753"/>
    <n v="0.36640002764832802"/>
  </r>
  <r>
    <x v="0"/>
    <d v="2021-02-17T00:00:00"/>
    <x v="0"/>
    <x v="0"/>
    <s v="STEEL TEA STRAINER NP-55 (QTY:60120 PCS USD .3239 PER PCS)"/>
    <n v="0"/>
    <n v="0"/>
    <n v="0"/>
    <n v="0"/>
    <n v="0"/>
    <n v="0"/>
    <n v="0"/>
    <n v="0"/>
    <n v="2755.5"/>
    <s v="KGS"/>
    <n v="585.76362549999999"/>
    <n v="1614071.67"/>
    <n v="7.9371764970000003"/>
    <n v="21870.88984"/>
    <n v="591395.80000000005"/>
    <x v="272"/>
    <n v="60120"/>
    <e v="#VALUE!"/>
    <s v=""/>
    <s v="USD"/>
    <n v="2205467.4699999997"/>
    <n v="2021"/>
    <s v="Table, kitchen or other household articles of iron or steel"/>
    <s v="Steel Products"/>
    <s v="Misc"/>
    <n v="214.62377064053712"/>
    <n v="0.36639996289631926"/>
  </r>
  <r>
    <x v="0"/>
    <d v="2021-02-17T00:00:00"/>
    <x v="0"/>
    <x v="0"/>
    <s v="STEEL ZHARA NP-003 (QTY:18000 PCS USD 0.4563 PER PCS)"/>
    <n v="0"/>
    <n v="0"/>
    <n v="0"/>
    <n v="0"/>
    <n v="0"/>
    <n v="0"/>
    <n v="0"/>
    <n v="0"/>
    <n v="1680"/>
    <s v="KGS"/>
    <n v="405.2346488"/>
    <n v="680794.21"/>
    <n v="5.4909844010000004"/>
    <n v="9224.8537940000006"/>
    <n v="249443"/>
    <x v="318"/>
    <n v="18000"/>
    <e v="#VALUE!"/>
    <s v=""/>
    <s v="USD"/>
    <n v="930237.21"/>
    <n v="2021"/>
    <s v="Table, kitchen or other household articles of iron or steel"/>
    <s v="Steel Products"/>
    <s v="Misc"/>
    <n v="148.4779761904762"/>
    <n v="0.36640000213867863"/>
  </r>
  <r>
    <x v="0"/>
    <d v="2021-02-17T00:00:00"/>
    <x v="0"/>
    <x v="0"/>
    <s v="STEEL SALT BOTTLE - NP-19 (QTY- 24096 PCS/USD 0.4984 PER PCS)"/>
    <n v="0"/>
    <n v="0"/>
    <n v="0"/>
    <n v="0"/>
    <n v="0"/>
    <n v="0"/>
    <n v="0"/>
    <n v="0"/>
    <n v="3765"/>
    <s v="KGS"/>
    <n v="264.39362820000002"/>
    <n v="995442.01"/>
    <n v="3.5825694870000002"/>
    <n v="13488.37412"/>
    <n v="364729.9"/>
    <x v="281"/>
    <s v=""/>
    <e v="#VALUE!"/>
    <n v="0.49840000000000001"/>
    <s v="USD"/>
    <n v="1360171.9100000001"/>
    <n v="2021"/>
    <s v="Table, kitchen or other household articles of iron or steel"/>
    <s v="Steel Products"/>
    <s v="Misc"/>
    <n v="96.873811420982747"/>
    <n v="0.36639994729577469"/>
  </r>
  <r>
    <x v="0"/>
    <d v="2021-02-17T00:00:00"/>
    <x v="0"/>
    <x v="0"/>
    <s v="STEEL HAND BLENDER RS-02 (QTY:50000 PCS USD 0.4548 PER PCS)"/>
    <n v="0"/>
    <n v="0"/>
    <n v="0"/>
    <n v="0"/>
    <n v="0"/>
    <n v="0"/>
    <n v="0"/>
    <n v="0"/>
    <n v="3000"/>
    <s v="KGS"/>
    <n v="628.29274329999998"/>
    <n v="1884878.23"/>
    <n v="8.5134518069999991"/>
    <n v="25540.35542"/>
    <n v="690619.4"/>
    <x v="262"/>
    <n v="50000"/>
    <e v="#VALUE!"/>
    <s v=""/>
    <s v="USD"/>
    <n v="2575497.63"/>
    <n v="2021"/>
    <s v="Table, kitchen or other household articles of iron or steel"/>
    <s v="Steel Products"/>
    <s v="Misc"/>
    <n v="230.20646666666667"/>
    <n v="0.36640000876873624"/>
  </r>
  <r>
    <x v="0"/>
    <d v="2021-02-16T00:00:00"/>
    <x v="0"/>
    <x v="0"/>
    <s v="STAINLESS STEEL SPORTS BOTTLE 650ML S115 - NP-21 (QTY-54612 PCS/USD 1.070 PER PCS)"/>
    <n v="0"/>
    <n v="0"/>
    <n v="0"/>
    <n v="0"/>
    <n v="0"/>
    <n v="0"/>
    <n v="0"/>
    <n v="0"/>
    <n v="9708.7999999999993"/>
    <s v="KGS"/>
    <n v="477.8968256"/>
    <n v="4639804.7"/>
    <n v="6.4755667419999998"/>
    <n v="62869.982380000001"/>
    <n v="1700024.4"/>
    <x v="324"/>
    <n v="54612"/>
    <e v="#VALUE!"/>
    <n v="1.07"/>
    <s v="USD"/>
    <n v="6339829.0999999996"/>
    <n v="2021"/>
    <s v="Table, kitchen or other household articles of iron or steel"/>
    <s v="Steel Products"/>
    <s v="Misc"/>
    <n v="175.10139255108768"/>
    <n v="0.36639999093065273"/>
  </r>
  <r>
    <x v="0"/>
    <d v="2021-02-16T00:00:00"/>
    <x v="0"/>
    <x v="1"/>
    <s v="STEEL SCRUBBER 6 PCS SET - OKS-4156 (QTY- 98000 PCS/USD 0.256 PER PCS)"/>
    <n v="0"/>
    <n v="0"/>
    <n v="0"/>
    <n v="0"/>
    <n v="0"/>
    <n v="0"/>
    <n v="0"/>
    <n v="0"/>
    <n v="8537.7999999999993"/>
    <s v="KGS"/>
    <n v="237.29319849999999"/>
    <n v="2025961.87"/>
    <n v="3.2153549930000001"/>
    <n v="27452.057860000001"/>
    <n v="890612.8"/>
    <x v="319"/>
    <s v=""/>
    <e v="#VALUE!"/>
    <n v="0.25600000000000001"/>
    <s v="USD"/>
    <n v="2916574.67"/>
    <n v="2021"/>
    <s v="Steel Scrubbers"/>
    <s v="Steel Products"/>
    <s v="Scrubber"/>
    <n v="104.31408559582096"/>
    <n v="0.43959998121781035"/>
  </r>
  <r>
    <x v="0"/>
    <d v="2021-02-16T00:00:00"/>
    <x v="0"/>
    <x v="0"/>
    <s v="STAINLESS STEEL SPORTS BOTTLE 750ML S-308-C6 - NP-20 (QTY-19296 PCS/USD 1.022 PER PCS)"/>
    <n v="0"/>
    <n v="0"/>
    <n v="0"/>
    <n v="0"/>
    <n v="0"/>
    <n v="0"/>
    <n v="0"/>
    <n v="0"/>
    <n v="3430.4"/>
    <s v="KGS"/>
    <n v="456.45846260000002"/>
    <n v="1565835.11"/>
    <n v="6.185074019"/>
    <n v="21217.277910000001"/>
    <n v="573722"/>
    <x v="325"/>
    <n v="19296"/>
    <e v="#VALUE!"/>
    <n v="1.022"/>
    <s v="USD"/>
    <n v="2139557.1100000003"/>
    <n v="2021"/>
    <s v="Table, kitchen or other household articles of iron or steel"/>
    <s v="Steel Products"/>
    <s v="Misc"/>
    <n v="167.24638526119404"/>
    <n v="0.36640001002404393"/>
  </r>
  <r>
    <x v="0"/>
    <d v="2021-02-10T00:00:00"/>
    <x v="0"/>
    <x v="1"/>
    <s v="STEEL SCRUBBER 2 PCS SET -8001-2 (QTY- 165000 SET/USD 0.151 PER SET)"/>
    <n v="0"/>
    <n v="0"/>
    <n v="0"/>
    <n v="0"/>
    <n v="0"/>
    <n v="0"/>
    <n v="0"/>
    <n v="0"/>
    <n v="4813"/>
    <s v="KGS"/>
    <n v="418.28202579999999"/>
    <n v="2013191.39"/>
    <n v="5.6677781270000001"/>
    <n v="27279.01612"/>
    <n v="884998.9"/>
    <x v="302"/>
    <s v=""/>
    <e v="#VALUE!"/>
    <n v="0.151"/>
    <s v="USD"/>
    <n v="2898190.29"/>
    <n v="2021"/>
    <s v="Steel Scrubbers"/>
    <s v="Steel Products"/>
    <s v="Scrubber"/>
    <n v="183.87677124454603"/>
    <n v="0.43959998259281252"/>
  </r>
  <r>
    <x v="0"/>
    <d v="2021-02-08T00:00:00"/>
    <x v="0"/>
    <x v="0"/>
    <s v="KWP-1000B SS OIL POT 900ML (QTY- 27000 PCS/USD 1.42 PER PCS)"/>
    <n v="0"/>
    <n v="0"/>
    <n v="0"/>
    <n v="0"/>
    <n v="0"/>
    <n v="0"/>
    <n v="0"/>
    <n v="0"/>
    <n v="6750"/>
    <s v="KGS"/>
    <n v="454.81851849999998"/>
    <n v="3070025"/>
    <n v="6.1628525539999996"/>
    <n v="41599.254739999997"/>
    <n v="1124857.2"/>
    <x v="240"/>
    <s v=""/>
    <e v="#VALUE!"/>
    <n v="1.42"/>
    <s v="USD"/>
    <n v="4194882.2"/>
    <n v="2021"/>
    <s v="Table, kitchen or other household articles of iron or steel"/>
    <s v="Other"/>
    <s v="Misc"/>
    <n v="166.64551111111109"/>
    <n v="0.36640001302920983"/>
  </r>
  <r>
    <x v="0"/>
    <d v="2021-02-06T00:00:00"/>
    <x v="0"/>
    <x v="0"/>
    <s v="HOUSEHOLD STEEL HOOK 3 PCS SET - 2628 (QTY : 167184 SET/USD 0.445 PER SET)"/>
    <n v="0"/>
    <n v="0"/>
    <n v="0"/>
    <n v="0"/>
    <n v="0"/>
    <n v="0"/>
    <n v="0"/>
    <n v="0"/>
    <n v="5665.68"/>
    <s v="KGS"/>
    <n v="1012.297895"/>
    <n v="5735355.9400000004"/>
    <n v="13.71677365"/>
    <n v="77714.850139999995"/>
    <n v="2101434.4"/>
    <x v="326"/>
    <s v=""/>
    <e v="#VALUE!"/>
    <n v="0.44500000000000001"/>
    <s v="USD"/>
    <n v="7836790.3399999999"/>
    <n v="2021"/>
    <s v="Table, kitchen or other household articles of iron or steel"/>
    <s v="Steel Products"/>
    <s v="Misc"/>
    <n v="370.90594597647589"/>
    <n v="0.3663999971377539"/>
  </r>
  <r>
    <x v="0"/>
    <d v="2021-02-04T00:00:00"/>
    <x v="0"/>
    <x v="0"/>
    <s v="MILD STEEL MULTI FUNCTION CLOTH STAND - RYX-02-020 (QTY : 2464 NUM/ USD 13.80 PER NUM)"/>
    <n v="0"/>
    <n v="0"/>
    <n v="0"/>
    <n v="0"/>
    <n v="0"/>
    <n v="0"/>
    <n v="0"/>
    <n v="0"/>
    <n v="8008"/>
    <s v="KGS"/>
    <n v="373.59745629999998"/>
    <n v="2991768.43"/>
    <n v="5.0588687380000001"/>
    <n v="40511.420850000002"/>
    <n v="1096184"/>
    <x v="223"/>
    <s v=""/>
    <e v="#VALUE!"/>
    <n v="13.8"/>
    <s v="USD"/>
    <n v="4087952.43"/>
    <n v="2021"/>
    <s v="Table, kitchen or other household articles of iron or steel"/>
    <s v="Steel Products"/>
    <s v="Cloth Stand"/>
    <n v="136.88611388611389"/>
    <n v="0.36640001579266612"/>
  </r>
  <r>
    <x v="0"/>
    <d v="2021-02-04T00:00:00"/>
    <x v="0"/>
    <x v="0"/>
    <s v="MILD STEEL MULTI FUNCTION CLOTH STAND - RYX-02-021A (QTY : 2592 NUM/ USD 8.85 PER NUM)"/>
    <n v="0"/>
    <n v="0"/>
    <n v="0"/>
    <n v="0"/>
    <n v="0"/>
    <n v="0"/>
    <n v="0"/>
    <n v="0"/>
    <n v="9504"/>
    <s v="KGS"/>
    <n v="228.79762099999999"/>
    <n v="2174492.59"/>
    <n v="3.0981397560000001"/>
    <n v="29444.720239999999"/>
    <n v="796734.1"/>
    <x v="322"/>
    <s v=""/>
    <e v="#VALUE!"/>
    <n v="8.85"/>
    <s v="USD"/>
    <n v="2971226.69"/>
    <n v="2021"/>
    <s v="Table, kitchen or other household articles of iron or steel"/>
    <s v="Steel Products"/>
    <s v="Cloth Stand"/>
    <n v="83.831449915824919"/>
    <n v="0.36640000690919811"/>
  </r>
  <r>
    <x v="0"/>
    <d v="2021-01-29T00:00:00"/>
    <x v="0"/>
    <x v="0"/>
    <s v="STAINLESS STEEL SPORTS BOTTLE 750ML S-308-C6 - NP-20 (QTY-10800 PCS/USD 1.022 PER PCS)"/>
    <n v="0"/>
    <n v="0"/>
    <n v="0"/>
    <n v="0"/>
    <n v="0"/>
    <n v="0"/>
    <n v="0"/>
    <n v="0"/>
    <n v="1920"/>
    <s v="KGS"/>
    <n v="456.57528129999997"/>
    <n v="876624.54"/>
    <n v="6.1824682629999996"/>
    <n v="11870.33907"/>
    <n v="321195.2"/>
    <x v="325"/>
    <n v="10800"/>
    <e v="#VALUE!"/>
    <n v="1.022"/>
    <s v="USD"/>
    <n v="1197819.74"/>
    <n v="2021"/>
    <s v="Table, kitchen or other household articles of iron or steel"/>
    <s v="Steel Products"/>
    <s v="Misc"/>
    <n v="167.28916666666666"/>
    <n v="0.3663999641169069"/>
  </r>
  <r>
    <x v="0"/>
    <d v="2021-01-29T00:00:00"/>
    <x v="0"/>
    <x v="0"/>
    <s v="STAINLESS STEEL SPORTS BOTTLE 650ML S115 - NP-21 (QTY-27000 PCS/USD 1.070 PER PCS)"/>
    <n v="0"/>
    <n v="0"/>
    <n v="0"/>
    <n v="0"/>
    <n v="0"/>
    <n v="0"/>
    <n v="0"/>
    <n v="0"/>
    <n v="4800"/>
    <s v="KGS"/>
    <n v="478.01913130000003"/>
    <n v="2294491.83"/>
    <n v="6.4728386090000001"/>
    <n v="31069.625319999999"/>
    <n v="840701.8"/>
    <x v="324"/>
    <n v="27000"/>
    <e v="#VALUE!"/>
    <n v="1.07"/>
    <s v="USD"/>
    <n v="3135193.63"/>
    <n v="2021"/>
    <s v="Table, kitchen or other household articles of iron or steel"/>
    <s v="Steel Products"/>
    <s v="Misc"/>
    <n v="175.14620833333333"/>
    <n v="0.3663999971618988"/>
  </r>
  <r>
    <x v="0"/>
    <d v="2021-01-29T00:00:00"/>
    <x v="0"/>
    <x v="0"/>
    <s v="SS OIL POT 900ML - KWP-1000B (QTY: 27000 PCS/USD 1.42 PER PCS)"/>
    <n v="0"/>
    <n v="0"/>
    <n v="0"/>
    <n v="0"/>
    <n v="0"/>
    <n v="0"/>
    <n v="0"/>
    <n v="0"/>
    <n v="6750"/>
    <s v="KGS"/>
    <n v="454.57955559999999"/>
    <n v="3068412"/>
    <n v="6.1554442189999996"/>
    <n v="41549.248480000002"/>
    <n v="1124266.1000000001"/>
    <x v="307"/>
    <s v=""/>
    <s v="27000 PCS"/>
    <n v="1.42"/>
    <s v="USD"/>
    <n v="4192678.1"/>
    <n v="2021"/>
    <s v="Table, kitchen or other household articles of iron or steel"/>
    <s v="Other"/>
    <s v="Misc"/>
    <n v="166.55794074074075"/>
    <n v="0.36639998148879621"/>
  </r>
  <r>
    <x v="0"/>
    <d v="2021-01-29T00:00:00"/>
    <x v="0"/>
    <x v="0"/>
    <s v="STEEL SALT BOTTLE NP-19 (QTY 33024 PCS/USD 0.4976 PER PCS)"/>
    <n v="0"/>
    <n v="0"/>
    <n v="0"/>
    <n v="0"/>
    <n v="0"/>
    <n v="0"/>
    <n v="0"/>
    <n v="0"/>
    <n v="5160"/>
    <s v="KGS"/>
    <n v="259.29615890000002"/>
    <n v="1337968.18"/>
    <n v="3.511119281"/>
    <n v="18117.375489999999"/>
    <n v="490231.5"/>
    <x v="304"/>
    <n v="33024"/>
    <e v="#VALUE!"/>
    <n v="0.49759999999999999"/>
    <s v="USD"/>
    <n v="1828199.68"/>
    <n v="2021"/>
    <s v="Table, kitchen or other household articles of iron or steel"/>
    <s v="Steel Products"/>
    <s v="Misc"/>
    <n v="95.006104651162786"/>
    <n v="0.36639996924291579"/>
  </r>
  <r>
    <x v="0"/>
    <d v="2021-01-29T00:00:00"/>
    <x v="0"/>
    <x v="0"/>
    <s v="SS OIL POT 600ML - KWP-600B (QTY: 16680 PCS/USD 1.20 PER PCS)"/>
    <n v="0"/>
    <n v="0"/>
    <n v="0"/>
    <n v="0"/>
    <n v="0"/>
    <n v="0"/>
    <n v="0"/>
    <n v="0"/>
    <n v="3006"/>
    <s v="KGS"/>
    <n v="543.45398869999997"/>
    <n v="1633622.69"/>
    <n v="7.358889488"/>
    <n v="22120.821800000002"/>
    <n v="598559.4"/>
    <x v="310"/>
    <s v=""/>
    <s v="16680 PCS"/>
    <n v="1.2"/>
    <s v="USD"/>
    <n v="2232182.09"/>
    <n v="2021"/>
    <s v="Table, kitchen or other household articles of iron or steel"/>
    <s v="Other"/>
    <s v="Misc"/>
    <n v="199.12155688622755"/>
    <n v="0.3664000283933373"/>
  </r>
  <r>
    <x v="0"/>
    <d v="2021-01-14T00:00:00"/>
    <x v="0"/>
    <x v="0"/>
    <s v="STEEL KITCHEN CADDLE - AM-254 (QTY-10080 PCS/USD 0.5524 PER PCS)"/>
    <n v="0"/>
    <n v="0"/>
    <n v="0"/>
    <n v="0"/>
    <n v="0"/>
    <n v="0"/>
    <n v="0"/>
    <n v="0"/>
    <n v="924"/>
    <s v="KGS"/>
    <n v="480.4657143"/>
    <n v="443950.32"/>
    <n v="6.4927799229999996"/>
    <n v="5999.328649"/>
    <n v="162663.4"/>
    <x v="327"/>
    <n v="10080"/>
    <e v="#VALUE!"/>
    <n v="0.5524"/>
    <s v="USD"/>
    <n v="606613.72"/>
    <n v="2021"/>
    <s v="Table, kitchen or other household articles of iron or steel"/>
    <s v="Steel Products"/>
    <s v="Misc"/>
    <n v="176.04264069264067"/>
    <n v="0.36640000619889179"/>
  </r>
  <r>
    <x v="0"/>
    <d v="2021-01-14T00:00:00"/>
    <x v="0"/>
    <x v="0"/>
    <s v="STEEL TEA STRAINER - NP-55 (QTY-60120 PCS/USD 0.3204 PER PCS)"/>
    <n v="0"/>
    <n v="0"/>
    <n v="0"/>
    <n v="0"/>
    <n v="0"/>
    <n v="0"/>
    <n v="0"/>
    <n v="0"/>
    <n v="2755.5"/>
    <s v="KGS"/>
    <n v="567.62763559999996"/>
    <n v="1564097.95"/>
    <n v="7.6706437249999997"/>
    <n v="21136.458780000001"/>
    <n v="573085.5"/>
    <x v="283"/>
    <n v="60120"/>
    <e v="#VALUE!"/>
    <n v="0.32040000000000002"/>
    <s v="USD"/>
    <n v="2137183.4500000002"/>
    <n v="2021"/>
    <s v="Table, kitchen or other household articles of iron or steel"/>
    <s v="Steel Products"/>
    <s v="Misc"/>
    <n v="207.97876973326075"/>
    <n v="0.36640000710952919"/>
  </r>
  <r>
    <x v="0"/>
    <d v="2021-01-14T00:00:00"/>
    <x v="0"/>
    <x v="0"/>
    <s v="STEEL ZHARA - NP-003 (QTY-84000 PCS/USD 0.4514 PER PCS)"/>
    <n v="0"/>
    <n v="0"/>
    <n v="0"/>
    <n v="0"/>
    <n v="0"/>
    <n v="0"/>
    <n v="0"/>
    <n v="0"/>
    <n v="7840"/>
    <s v="KGS"/>
    <n v="392.7147832"/>
    <n v="3078883.9"/>
    <n v="5.3069565289999998"/>
    <n v="41606.539190000003"/>
    <n v="1128103.1000000001"/>
    <x v="260"/>
    <n v="84000"/>
    <e v="#VALUE!"/>
    <n v="0.45140000000000002"/>
    <s v="USD"/>
    <n v="4206987"/>
    <n v="2021"/>
    <s v="Table, kitchen or other household articles of iron or steel"/>
    <s v="Steel Products"/>
    <s v="Misc"/>
    <n v="143.89070153061226"/>
    <n v="0.36640001267991956"/>
  </r>
  <r>
    <x v="0"/>
    <d v="2021-01-14T00:00:00"/>
    <x v="0"/>
    <x v="0"/>
    <s v="STEEL HANGER WITH HOOK -SM1168 (QTY:25440 PCS USD 1.16 PER PCS)"/>
    <n v="0"/>
    <n v="0"/>
    <n v="0"/>
    <n v="0"/>
    <n v="0"/>
    <n v="0"/>
    <n v="0"/>
    <n v="0"/>
    <n v="4770"/>
    <s v="KGS"/>
    <n v="490.5022495"/>
    <n v="2339695.73"/>
    <n v="6.6284087769999998"/>
    <n v="31617.509859999998"/>
    <n v="857264.5"/>
    <x v="308"/>
    <n v="25440"/>
    <e v="#VALUE!"/>
    <s v=""/>
    <s v="USD"/>
    <n v="3196960.23"/>
    <n v="2021"/>
    <s v="Table, kitchen or other household articles of iron or steel"/>
    <s v="Steel Products"/>
    <s v="Misc"/>
    <n v="179.7200209643606"/>
    <n v="0.36639999338717433"/>
  </r>
  <r>
    <x v="0"/>
    <d v="2021-01-14T00:00:00"/>
    <x v="0"/>
    <x v="0"/>
    <s v="STEEL HAND BLENDER - RS-02 (QTY-50000 PCS/USD 0.4499 PER PCS)"/>
    <n v="0"/>
    <n v="0"/>
    <n v="0"/>
    <n v="0"/>
    <n v="0"/>
    <n v="0"/>
    <n v="0"/>
    <n v="0"/>
    <n v="3000"/>
    <s v="KGS"/>
    <n v="608.8595967"/>
    <n v="1826578.79"/>
    <n v="8.2278323869999994"/>
    <n v="24683.497159999999"/>
    <n v="669258.5"/>
    <x v="282"/>
    <n v="50000"/>
    <e v="#VALUE!"/>
    <n v="0.44990000000000002"/>
    <s v="USD"/>
    <n v="2495837.29"/>
    <n v="2021"/>
    <s v="Table, kitchen or other household articles of iron or steel"/>
    <s v="Steel Products"/>
    <s v="Misc"/>
    <n v="223.08616666666666"/>
    <n v="0.36640001715994963"/>
  </r>
  <r>
    <x v="0"/>
    <d v="2021-01-14T00:00:00"/>
    <x v="0"/>
    <x v="0"/>
    <s v="STEEL KITCHEN TURNER - AM-253 (QTY-20016 PCS/USD 0.5524 PER PCS)"/>
    <n v="0"/>
    <n v="0"/>
    <n v="0"/>
    <n v="0"/>
    <n v="0"/>
    <n v="0"/>
    <n v="0"/>
    <n v="0"/>
    <n v="1890.4"/>
    <s v="KGS"/>
    <n v="466.33457470000002"/>
    <n v="881558.88"/>
    <n v="6.3018185769999997"/>
    <n v="11912.957839999999"/>
    <n v="323003.2"/>
    <x v="328"/>
    <n v="20016"/>
    <e v="#VALUE!"/>
    <n v="0.5524"/>
    <s v="USD"/>
    <n v="1204562.08"/>
    <n v="2021"/>
    <s v="Table, kitchen or other household articles of iron or steel"/>
    <s v="Steel Products"/>
    <s v="Misc"/>
    <n v="170.8650021159543"/>
    <n v="0.36640002991065102"/>
  </r>
  <r>
    <x v="0"/>
    <d v="2021-01-13T00:00:00"/>
    <x v="0"/>
    <x v="0"/>
    <s v="STAINLESS STEEL SPORTS BOTTLE 650ML S115 - NP-21 (QTY-19800 PCS/USD 1.070 PER PCS)"/>
    <n v="0"/>
    <n v="0"/>
    <n v="0"/>
    <n v="0"/>
    <n v="0"/>
    <n v="0"/>
    <n v="0"/>
    <n v="0"/>
    <n v="3520"/>
    <s v="KGS"/>
    <n v="466.44168180000003"/>
    <n v="1641874.72"/>
    <n v="6.3032659710000001"/>
    <n v="22187.496220000001"/>
    <n v="601582.9"/>
    <x v="324"/>
    <n v="19800"/>
    <e v="#VALUE!"/>
    <n v="1.07"/>
    <s v="USD"/>
    <n v="2243457.62"/>
    <n v="2021"/>
    <s v="Table, kitchen or other household articles of iron or steel"/>
    <s v="Steel Products"/>
    <s v="Misc"/>
    <n v="170.90423295454545"/>
    <n v="0.36640000157868319"/>
  </r>
  <r>
    <x v="0"/>
    <d v="2021-01-13T00:00:00"/>
    <x v="0"/>
    <x v="0"/>
    <s v="STAINLESS STEEL SPORTS BOTTLE 750ML S-308-C6 - NP-20 (QTY-14400 PCS/USD 1.022 PER PCS)"/>
    <n v="0"/>
    <n v="0"/>
    <n v="0"/>
    <n v="0"/>
    <n v="0"/>
    <n v="0"/>
    <n v="0"/>
    <n v="0"/>
    <n v="2560"/>
    <s v="KGS"/>
    <n v="445.51719530000003"/>
    <n v="1140524.02"/>
    <n v="6.020502639"/>
    <n v="15412.48676"/>
    <n v="417888"/>
    <x v="325"/>
    <n v="14400"/>
    <e v="#VALUE!"/>
    <n v="1.022"/>
    <s v="USD"/>
    <n v="1558412.02"/>
    <n v="2021"/>
    <s v="Table, kitchen or other household articles of iron or steel"/>
    <s v="Steel Products"/>
    <s v="Misc"/>
    <n v="163.23750000000001"/>
    <n v="0.36639999918633892"/>
  </r>
  <r>
    <x v="0"/>
    <d v="2021-01-12T00:00:00"/>
    <x v="0"/>
    <x v="0"/>
    <s v="STAINLESS STEEL GRATER WITH HANDLE DS-25 (QTY- 160200 PCS/USD 0.2200 PER PCS)"/>
    <n v="0"/>
    <n v="0"/>
    <n v="0"/>
    <n v="0"/>
    <n v="0"/>
    <n v="0"/>
    <n v="0"/>
    <n v="0"/>
    <n v="5340"/>
    <s v="KGS"/>
    <n v="530.65390449999995"/>
    <n v="2833691.85"/>
    <n v="7.170998709"/>
    <n v="38293.133110000002"/>
    <n v="1038264.7"/>
    <x v="199"/>
    <s v=""/>
    <e v="#VALUE!"/>
    <n v="0.22"/>
    <s v="USD"/>
    <n v="3871956.55"/>
    <n v="2021"/>
    <s v="Table, kitchen or other household articles of iron or steel"/>
    <s v="Steel Products"/>
    <s v="Misc"/>
    <n v="194.43159176029963"/>
    <n v="0.36640000217384255"/>
  </r>
  <r>
    <x v="0"/>
    <d v="2021-01-12T00:00:00"/>
    <x v="0"/>
    <x v="0"/>
    <s v="STEEL SALT BOTTLE - NP-19 (QTY- 32832 PCS/USD 0.4923 PER PCS)"/>
    <n v="0"/>
    <n v="0"/>
    <n v="0"/>
    <n v="0"/>
    <n v="0"/>
    <n v="0"/>
    <n v="0"/>
    <n v="0"/>
    <n v="5130"/>
    <s v="KGS"/>
    <n v="253.3244444"/>
    <n v="1299554.3999999999"/>
    <n v="3.423303303"/>
    <n v="17561.54595"/>
    <n v="476156.8"/>
    <x v="281"/>
    <s v=""/>
    <e v="#VALUE!"/>
    <n v="0.49230000000000002"/>
    <s v="USD"/>
    <n v="1775711.2"/>
    <n v="2021"/>
    <s v="Table, kitchen or other household articles of iron or steel"/>
    <s v="Steel Products"/>
    <s v="Misc"/>
    <n v="92.818089668615983"/>
    <n v="0.36640005220250882"/>
  </r>
  <r>
    <x v="0"/>
    <d v="2021-01-12T00:00:00"/>
    <x v="0"/>
    <x v="0"/>
    <s v="STEEL HANGER WITH HOOK SL-89 (QTY 70056 PCS / USD 1.05 PER PCS)"/>
    <n v="0"/>
    <n v="0"/>
    <n v="0"/>
    <n v="0"/>
    <n v="0"/>
    <n v="0"/>
    <n v="0"/>
    <n v="0"/>
    <n v="15568"/>
    <s v="KGS"/>
    <n v="365.42023380000001"/>
    <n v="5688862.2000000002"/>
    <n v="4.9381112680000001"/>
    <n v="76876.516220000005"/>
    <n v="2084399"/>
    <x v="256"/>
    <n v="70056"/>
    <e v="#VALUE!"/>
    <n v="1.05"/>
    <s v="USD"/>
    <n v="7773261.2000000002"/>
    <n v="2021"/>
    <s v="Table, kitchen or other household articles of iron or steel"/>
    <s v="Steel Products"/>
    <s v="Misc"/>
    <n v="133.88996659815004"/>
    <n v="0.3663999806499092"/>
  </r>
  <r>
    <x v="0"/>
    <d v="2021-01-12T00:00:00"/>
    <x v="0"/>
    <x v="0"/>
    <s v="STEEL ZHARA - NP-003 (QTY- 30240 PCS/USD 0.4507 PER PCS)"/>
    <n v="0"/>
    <n v="0"/>
    <n v="0"/>
    <n v="0"/>
    <n v="0"/>
    <n v="0"/>
    <n v="0"/>
    <n v="0"/>
    <n v="2822.4"/>
    <s v="KGS"/>
    <n v="388.25606579999999"/>
    <n v="1095813.92"/>
    <n v="5.2467035910000002"/>
    <n v="14808.29622"/>
    <n v="401506.3"/>
    <x v="260"/>
    <s v=""/>
    <e v="#VALUE!"/>
    <n v="0.45069999999999999"/>
    <s v="USD"/>
    <n v="1497320.22"/>
    <n v="2021"/>
    <s v="Table, kitchen or other household articles of iron or steel"/>
    <s v="Steel Products"/>
    <s v="Misc"/>
    <n v="142.25705073696145"/>
    <n v="0.36640007274227726"/>
  </r>
  <r>
    <x v="0"/>
    <d v="2021-01-08T00:00:00"/>
    <x v="0"/>
    <x v="1"/>
    <s v="SS SCRUBBER 3 PCS SET - (ITEM NO-SS410) (QTY- 120000 SET/USD 0.162 PER SET)"/>
    <n v="0"/>
    <n v="0"/>
    <n v="0"/>
    <n v="0"/>
    <n v="0"/>
    <n v="0"/>
    <n v="0"/>
    <n v="0"/>
    <n v="7500"/>
    <s v="KGS"/>
    <n v="220.34122669999999"/>
    <n v="1652559.2"/>
    <n v="2.9775841440000002"/>
    <n v="22331.881079999999"/>
    <n v="726465"/>
    <x v="329"/>
    <s v=""/>
    <e v="#VALUE!"/>
    <n v="0.16200000000000001"/>
    <s v="USD"/>
    <n v="2379024.2000000002"/>
    <n v="2021"/>
    <s v="Steel Scrubbers"/>
    <s v="Cleaning Items"/>
    <s v="Scrubber"/>
    <n v="96.861999999999995"/>
    <n v="0.43959998528343192"/>
  </r>
  <r>
    <x v="0"/>
    <d v="2020-12-31T00:00:00"/>
    <x v="0"/>
    <x v="0"/>
    <s v="STAINLESS STEEL GRATER WITH HANDLE HEXA - KL326D-9S (MILD STEEL) (QTY - 35016 PCS/USD 0.96 PER PCS)"/>
    <n v="0"/>
    <n v="0"/>
    <n v="0"/>
    <n v="0"/>
    <n v="0"/>
    <n v="0"/>
    <n v="0"/>
    <n v="0"/>
    <n v="8024.5"/>
    <s v="KGS"/>
    <n v="338.4254545"/>
    <n v="2715695.06"/>
    <n v="4.5456743389999996"/>
    <n v="36476.763729999999"/>
    <n v="995030.7"/>
    <x v="320"/>
    <s v=""/>
    <e v="#VALUE!"/>
    <n v="0.96"/>
    <s v="USD"/>
    <n v="3710725.76"/>
    <n v="2020"/>
    <s v="Table, kitchen or other household articles of iron or steel"/>
    <s v="Steel Products"/>
    <s v="Misc"/>
    <n v="123.99909028599912"/>
    <n v="0.3664000110527873"/>
  </r>
  <r>
    <x v="0"/>
    <d v="2020-12-31T00:00:00"/>
    <x v="0"/>
    <x v="0"/>
    <s v="STAINLESS STEEL GRATER WITH HANDLE - KL3241-8S (MILD STEEL) (QTY - 7920 PCS/USD 0.59 PER PCS)"/>
    <n v="0"/>
    <n v="0"/>
    <n v="0"/>
    <n v="0"/>
    <n v="0"/>
    <n v="0"/>
    <n v="0"/>
    <n v="0"/>
    <n v="1012"/>
    <s v="KGS"/>
    <n v="373.02667000000002"/>
    <n v="377502.99"/>
    <n v="5.0104321020000002"/>
    <n v="5070.5572869999996"/>
    <n v="138317.1"/>
    <x v="330"/>
    <s v=""/>
    <e v="#VALUE!"/>
    <n v="0.59"/>
    <s v="USD"/>
    <n v="515820.08999999997"/>
    <n v="2020"/>
    <s v="Table, kitchen or other household articles of iron or steel"/>
    <s v="Steel Products"/>
    <s v="Misc"/>
    <n v="136.67697628458498"/>
    <n v="0.36640001182507193"/>
  </r>
  <r>
    <x v="0"/>
    <d v="2020-12-28T00:00:00"/>
    <x v="0"/>
    <x v="0"/>
    <s v="HOUSEHOLD STEEL HOOK 3 PCS SET -2628 (QTY : 36216 SET/USD 0.445 PER SET)"/>
    <n v="0"/>
    <n v="0"/>
    <n v="0"/>
    <n v="0"/>
    <n v="0"/>
    <n v="0"/>
    <n v="0"/>
    <n v="0"/>
    <n v="1227.32"/>
    <s v="KGS"/>
    <n v="1006.849216"/>
    <n v="1235726.18"/>
    <n v="13.52383098"/>
    <n v="16598.068230000001"/>
    <n v="452770"/>
    <x v="292"/>
    <s v=""/>
    <e v="#VALUE!"/>
    <n v="0.44500000000000001"/>
    <s v="USD"/>
    <n v="1688496.18"/>
    <n v="2020"/>
    <s v="Table, kitchen or other household articles of iron or steel"/>
    <s v="Steel Products"/>
    <s v="Misc"/>
    <n v="368.90949385653295"/>
    <n v="0.36639994144981214"/>
  </r>
  <r>
    <x v="0"/>
    <d v="2020-12-28T00:00:00"/>
    <x v="0"/>
    <x v="1"/>
    <s v="STEEL SCRUBBER 6 PCS SET - OKS-4156 (QTY- 98000 PCS/USD 0.256 PER PCS)"/>
    <n v="0"/>
    <n v="0"/>
    <n v="0"/>
    <n v="0"/>
    <n v="0"/>
    <n v="0"/>
    <n v="0"/>
    <n v="0"/>
    <n v="8621.6"/>
    <s v="KGS"/>
    <n v="226.19279370000001"/>
    <n v="1950143.79"/>
    <n v="3.0381839309999998"/>
    <n v="26194.006580000001"/>
    <n v="857283.3"/>
    <x v="319"/>
    <s v=""/>
    <e v="#VALUE!"/>
    <n v="0.25600000000000001"/>
    <s v="USD"/>
    <n v="2807427.09"/>
    <n v="2020"/>
    <s v="Steel Scrubbers"/>
    <s v="Steel Products"/>
    <s v="Scrubber"/>
    <n v="99.434362531316694"/>
    <n v="0.43960004610736936"/>
  </r>
  <r>
    <x v="0"/>
    <d v="2020-12-17T00:00:00"/>
    <x v="0"/>
    <x v="0"/>
    <s v="STEEL HAND BLENDER (ITEM NO-RS-02)(TOTAL:50000 PCS)"/>
    <n v="0"/>
    <n v="0"/>
    <n v="0"/>
    <n v="0"/>
    <n v="0"/>
    <n v="0"/>
    <n v="0"/>
    <n v="0"/>
    <n v="3000"/>
    <s v="KGS"/>
    <n v="586.3515433"/>
    <n v="1759054.63"/>
    <n v="7.8494182510000003"/>
    <n v="23548.25475"/>
    <n v="644517.6"/>
    <x v="28"/>
    <s v=""/>
    <e v="#VALUE!"/>
    <s v=""/>
    <s v=""/>
    <n v="2403572.23"/>
    <n v="2020"/>
    <s v="Table, kitchen or other household articles of iron or steel"/>
    <s v="Steel Products"/>
    <s v="Misc"/>
    <n v="214.83920000000001"/>
    <n v="0.36639999065861872"/>
  </r>
  <r>
    <x v="0"/>
    <d v="2020-12-17T00:00:00"/>
    <x v="0"/>
    <x v="0"/>
    <s v="STEEL TEA STRAINER BIG(ITEM NO-SB-12)((TOTAL:10080 PC)"/>
    <n v="0"/>
    <n v="0"/>
    <n v="0"/>
    <n v="0"/>
    <n v="0"/>
    <n v="0"/>
    <n v="0"/>
    <n v="0"/>
    <n v="2394"/>
    <s v="KGS"/>
    <n v="393.20444029999999"/>
    <n v="941331.43"/>
    <n v="5.2637809940000002"/>
    <n v="12601.4917"/>
    <n v="344903.8"/>
    <x v="331"/>
    <s v=""/>
    <e v="#VALUE!"/>
    <s v=""/>
    <s v=""/>
    <n v="1286235.23"/>
    <n v="2020"/>
    <s v="Table, kitchen or other household articles of iron or steel"/>
    <s v="Steel Products"/>
    <s v="Misc"/>
    <n v="144.07009189640769"/>
    <n v="0.36639996180728818"/>
  </r>
  <r>
    <x v="0"/>
    <d v="2020-12-17T00:00:00"/>
    <x v="0"/>
    <x v="0"/>
    <s v="STAINLESS STEEL SPORTS BOTTLE 750ML SG-702 - SB-01 (QTY-23364 PCS/USD 1.11 PER PCS)"/>
    <n v="0"/>
    <n v="0"/>
    <n v="0"/>
    <n v="0"/>
    <n v="0"/>
    <n v="0"/>
    <n v="0"/>
    <n v="0"/>
    <n v="3829.1"/>
    <s v="KGS"/>
    <n v="527.5260505"/>
    <n v="2019950"/>
    <n v="7.061928387"/>
    <n v="27040.829989999998"/>
    <n v="740109.7"/>
    <x v="332"/>
    <n v="23364"/>
    <e v="#VALUE!"/>
    <n v="1.1100000000000001"/>
    <s v="USD"/>
    <n v="2760059.7"/>
    <n v="2020"/>
    <s v="Table, kitchen or other household articles of iron or steel"/>
    <s v="Steel Products"/>
    <s v="Misc"/>
    <n v="193.28555012927319"/>
    <n v="0.36640000990123517"/>
  </r>
  <r>
    <x v="0"/>
    <d v="2020-12-17T00:00:00"/>
    <x v="0"/>
    <x v="0"/>
    <s v="STEEL ZHARA(ITEM NO-NP-003)(TOTAL:59760 PCS)"/>
    <n v="0"/>
    <n v="0"/>
    <n v="0"/>
    <n v="0"/>
    <n v="0"/>
    <n v="0"/>
    <n v="0"/>
    <n v="0"/>
    <n v="5577.6"/>
    <s v="KGS"/>
    <n v="378.20491249999998"/>
    <n v="2109475.7200000002"/>
    <n v="5.0629841029999998"/>
    <n v="28239.30013"/>
    <n v="772911.9"/>
    <x v="333"/>
    <s v=""/>
    <e v="#VALUE!"/>
    <s v=""/>
    <s v=""/>
    <n v="2882387.62"/>
    <n v="2020"/>
    <s v="Table, kitchen or other household articles of iron or steel"/>
    <s v="Steel Products"/>
    <s v="Misc"/>
    <n v="138.57427925989671"/>
    <n v="0.36639999819481212"/>
  </r>
  <r>
    <x v="0"/>
    <d v="2020-12-17T00:00:00"/>
    <x v="0"/>
    <x v="0"/>
    <s v="STAINLESS STEEL SPORTS BOTTLE 650ML S115 - NP-21 (QTY-17640 PCS/USD 1.07 PER PCS)"/>
    <n v="0"/>
    <n v="0"/>
    <n v="0"/>
    <n v="0"/>
    <n v="0"/>
    <n v="0"/>
    <n v="0"/>
    <n v="0"/>
    <n v="3136"/>
    <s v="KGS"/>
    <n v="468.78830679999999"/>
    <n v="1470120.13"/>
    <n v="6.2756132100000004"/>
    <n v="19680.32303"/>
    <n v="538652"/>
    <x v="324"/>
    <n v="17640"/>
    <e v="#VALUE!"/>
    <n v="1.07"/>
    <s v="USD"/>
    <n v="2008772.13"/>
    <n v="2020"/>
    <s v="Table, kitchen or other household articles of iron or steel"/>
    <s v="Steel Products"/>
    <s v="Misc"/>
    <n v="171.76403061224491"/>
    <n v="0.36639998936685536"/>
  </r>
  <r>
    <x v="0"/>
    <d v="2020-12-11T00:00:00"/>
    <x v="0"/>
    <x v="0"/>
    <s v="KWP-1000B SS OIL POT 900ML (QTY: 12732 PCS/USD 1.42 PER PCS)"/>
    <n v="0"/>
    <n v="0"/>
    <n v="0"/>
    <n v="0"/>
    <n v="0"/>
    <n v="0"/>
    <n v="0"/>
    <n v="0"/>
    <n v="3183"/>
    <s v="KGS"/>
    <n v="435.22041469999999"/>
    <n v="1385306.58"/>
    <n v="5.8262438379999999"/>
    <n v="18544.934140000001"/>
    <n v="507576.3"/>
    <x v="240"/>
    <s v=""/>
    <s v="12732 PCS"/>
    <n v="1.42"/>
    <s v="USD"/>
    <n v="1892882.8800000001"/>
    <n v="2020"/>
    <s v="Table, kitchen or other household articles of iron or steel"/>
    <s v="Other"/>
    <s v="Misc"/>
    <n v="159.46475023562675"/>
    <n v="0.36639997768580579"/>
  </r>
  <r>
    <x v="0"/>
    <d v="2020-12-11T00:00:00"/>
    <x v="0"/>
    <x v="0"/>
    <s v="KWB-600F STAINLESS STEEL SPORTS BOTTLE (QTY: 25296 PCS/USD 0.99 PER PCS)"/>
    <n v="0"/>
    <n v="0"/>
    <n v="0"/>
    <n v="0"/>
    <n v="0"/>
    <n v="0"/>
    <n v="0"/>
    <n v="0"/>
    <n v="4110"/>
    <s v="KGS"/>
    <n v="466.88093670000001"/>
    <n v="1918880.65"/>
    <n v="6.2500794739999996"/>
    <n v="25687.826639999999"/>
    <n v="703077.8"/>
    <x v="177"/>
    <s v=""/>
    <s v="25296 PCS"/>
    <n v="0.99"/>
    <s v="USD"/>
    <n v="2621958.4500000002"/>
    <n v="2020"/>
    <s v="Table, kitchen or other household articles of iron or steel"/>
    <s v="Steel Products"/>
    <s v="Misc"/>
    <n v="171.0651581508516"/>
    <n v="0.36639996343701736"/>
  </r>
  <r>
    <x v="0"/>
    <d v="2020-12-08T00:00:00"/>
    <x v="0"/>
    <x v="0"/>
    <s v="MILD STEEL MULTI FUNCTION CLOTH STAND - RYX-02-021A (QTY : 3888 NUM/ USD 8.60 PER NUM)"/>
    <n v="0"/>
    <n v="0"/>
    <n v="0"/>
    <n v="0"/>
    <n v="0"/>
    <n v="0"/>
    <n v="0"/>
    <n v="0"/>
    <n v="14256"/>
    <s v="KGS"/>
    <n v="226.33630539999999"/>
    <n v="3226650.37"/>
    <n v="3.0299371540000002"/>
    <n v="43194.784070000002"/>
    <n v="1182244.7"/>
    <x v="322"/>
    <s v=""/>
    <e v="#VALUE!"/>
    <n v="8.6"/>
    <s v="USD"/>
    <n v="4408895.07"/>
    <n v="2020"/>
    <s v="Table, kitchen or other household articles of iron or steel"/>
    <s v="Steel Products"/>
    <s v="Cloth Stand"/>
    <n v="82.929622615039278"/>
    <n v="0.3664000013735606"/>
  </r>
  <r>
    <x v="0"/>
    <d v="2020-11-30T00:00:00"/>
    <x v="0"/>
    <x v="0"/>
    <s v="STAINLESS STEEL GRATER WITH HANDLE - KL324H-9S (MILD STEEL) (QTY - 58464 PCS/USD 0.67 PER PCS)"/>
    <n v="0"/>
    <n v="0"/>
    <n v="0"/>
    <n v="0"/>
    <n v="0"/>
    <n v="0"/>
    <n v="0"/>
    <n v="0"/>
    <n v="9744"/>
    <s v="KGS"/>
    <n v="324.56375000000003"/>
    <n v="3162549.18"/>
    <n v="4.3160073140000002"/>
    <n v="42055.17527"/>
    <n v="1158758"/>
    <x v="255"/>
    <s v=""/>
    <e v="#VALUE!"/>
    <n v="0.67"/>
    <s v="USD"/>
    <n v="4321307.18"/>
    <n v="2020"/>
    <s v="Table, kitchen or other household articles of iron or steel"/>
    <s v="Steel Products"/>
    <s v="Misc"/>
    <n v="118.92015599343186"/>
    <n v="0.36639999381764554"/>
  </r>
  <r>
    <x v="0"/>
    <d v="2020-11-30T00:00:00"/>
    <x v="0"/>
    <x v="0"/>
    <s v="STEEL ZHARA - NP-003 (QTY- 50400 PCS/USD 0.446 PER PCS)"/>
    <n v="0"/>
    <n v="0"/>
    <n v="0"/>
    <n v="0"/>
    <n v="0"/>
    <n v="0"/>
    <n v="0"/>
    <n v="0"/>
    <n v="4704"/>
    <s v="KGS"/>
    <n v="381.597196"/>
    <n v="1795033.21"/>
    <n v="5.0744307979999999"/>
    <n v="23870.122469999998"/>
    <n v="657700.19999999995"/>
    <x v="260"/>
    <s v=""/>
    <e v="#VALUE!"/>
    <n v="0.44600000000000001"/>
    <s v="USD"/>
    <n v="2452733.41"/>
    <n v="2020"/>
    <s v="Table, kitchen or other household articles of iron or steel"/>
    <s v="Steel Products"/>
    <s v="Misc"/>
    <n v="139.8172193877551"/>
    <n v="0.36640001774674685"/>
  </r>
  <r>
    <x v="0"/>
    <d v="2020-11-30T00:00:00"/>
    <x v="0"/>
    <x v="0"/>
    <s v="STEEL SALT BOTTLE - NP-19 (QTY- 30000 PCS/USD 0.487 PER PCS)"/>
    <n v="0"/>
    <n v="0"/>
    <n v="0"/>
    <n v="0"/>
    <n v="0"/>
    <n v="0"/>
    <n v="0"/>
    <n v="0"/>
    <n v="4687.5"/>
    <s v="KGS"/>
    <n v="248.89493970000001"/>
    <n v="1166695.03"/>
    <n v="3.3097731349999999"/>
    <n v="15514.56157"/>
    <n v="427477.1"/>
    <x v="281"/>
    <s v=""/>
    <e v="#VALUE!"/>
    <n v="0.48699999999999999"/>
    <s v="USD"/>
    <n v="1594172.13"/>
    <n v="2020"/>
    <s v="Table, kitchen or other household articles of iron or steel"/>
    <s v="Steel Products"/>
    <s v="Misc"/>
    <n v="91.195114666666669"/>
    <n v="0.36640003514885972"/>
  </r>
  <r>
    <x v="0"/>
    <d v="2020-11-27T00:00:00"/>
    <x v="0"/>
    <x v="0"/>
    <s v="HOUSEHOLD STEEL HOOK 3 PCS SET (ITEM NO-2628 )(24120 SET)"/>
    <n v="0"/>
    <n v="0"/>
    <n v="0"/>
    <n v="0"/>
    <n v="0"/>
    <n v="0"/>
    <n v="0"/>
    <n v="0"/>
    <n v="817.4"/>
    <s v="KGS"/>
    <n v="1015.606582"/>
    <n v="830156.82"/>
    <n v="13.505406669999999"/>
    <n v="11039.31941"/>
    <n v="304169.5"/>
    <x v="14"/>
    <s v=""/>
    <e v="#VALUE!"/>
    <s v=""/>
    <s v=""/>
    <n v="1134326.3199999998"/>
    <n v="2020"/>
    <s v="Table, kitchen or other household articles of iron or steel"/>
    <s v="Steel Products"/>
    <s v="Misc"/>
    <n v="372.11830193295816"/>
    <n v="0.36640004957135691"/>
  </r>
  <r>
    <x v="0"/>
    <d v="2020-11-27T00:00:00"/>
    <x v="0"/>
    <x v="1"/>
    <s v="SS SCRUBBER 3 PCS SET - (ITEM NO-SS410) (QTY- 121200 SET/USD 0.169 PER SET)"/>
    <n v="0"/>
    <n v="0"/>
    <n v="0"/>
    <n v="0"/>
    <n v="0"/>
    <n v="0"/>
    <n v="0"/>
    <n v="0"/>
    <n v="7575"/>
    <s v="KGS"/>
    <n v="228.70383630000001"/>
    <n v="1732431.56"/>
    <n v="3.0412744190000001"/>
    <n v="23037.653719999998"/>
    <n v="761576.9"/>
    <x v="329"/>
    <s v=""/>
    <e v="#VALUE!"/>
    <n v="0.16900000000000001"/>
    <s v="USD"/>
    <n v="2494008.46"/>
    <n v="2020"/>
    <s v="Steel Scrubbers"/>
    <s v="Cleaning Items"/>
    <s v="Scrubber"/>
    <n v="100.53820462046205"/>
    <n v="0.43959999204817074"/>
  </r>
  <r>
    <x v="0"/>
    <d v="2020-11-21T00:00:00"/>
    <x v="0"/>
    <x v="0"/>
    <s v="STEEL HAND BLENDER RS-02 (QTY- 50000 PCS/USD 0.4397 PER PCS)"/>
    <n v="0"/>
    <n v="0"/>
    <n v="0"/>
    <n v="0"/>
    <n v="0"/>
    <n v="0"/>
    <n v="0"/>
    <n v="0"/>
    <n v="3000"/>
    <s v="KGS"/>
    <n v="587.57682669999997"/>
    <n v="1762730.48"/>
    <n v="7.8135216310000004"/>
    <n v="23440.564890000001"/>
    <n v="645864.4"/>
    <x v="262"/>
    <s v=""/>
    <e v="#VALUE!"/>
    <n v="0.43969999999999998"/>
    <s v="USD"/>
    <n v="2408594.88"/>
    <n v="2020"/>
    <s v="Table, kitchen or other household articles of iron or steel"/>
    <s v="Steel Products"/>
    <s v="Misc"/>
    <n v="215.28813333333335"/>
    <n v="0.36639997284213299"/>
  </r>
  <r>
    <x v="0"/>
    <d v="2020-11-21T00:00:00"/>
    <x v="0"/>
    <x v="0"/>
    <s v="STEEL ZHARA - NP-003 (QTY- 60000 PCS/USD 0.4412 PER PCS)"/>
    <n v="0"/>
    <n v="0"/>
    <n v="0"/>
    <n v="0"/>
    <n v="0"/>
    <n v="0"/>
    <n v="0"/>
    <n v="0"/>
    <n v="5600"/>
    <s v="KGS"/>
    <n v="379.0165768"/>
    <n v="2122492.83"/>
    <n v="5.0401140529999999"/>
    <n v="28224.6387"/>
    <n v="777681.5"/>
    <x v="260"/>
    <s v=""/>
    <e v="#VALUE!"/>
    <n v="0.44119999999999998"/>
    <s v="USD"/>
    <n v="2900174.33"/>
    <n v="2020"/>
    <s v="Table, kitchen or other household articles of iron or steel"/>
    <s v="Steel Products"/>
    <s v="Misc"/>
    <n v="138.87169642857143"/>
    <n v="0.36640005987676294"/>
  </r>
  <r>
    <x v="0"/>
    <d v="2020-11-21T00:00:00"/>
    <x v="0"/>
    <x v="0"/>
    <s v="STAINLESS STEEL GRATER WITH HANDLE DS-25 (QTY- 50400 PCS/USD 0.2153 PER PCS)"/>
    <n v="0"/>
    <n v="0"/>
    <n v="0"/>
    <n v="0"/>
    <n v="0"/>
    <n v="0"/>
    <n v="0"/>
    <n v="0"/>
    <n v="1680"/>
    <s v="KGS"/>
    <n v="517.87476189999995"/>
    <n v="870029.6"/>
    <n v="6.8866324719999996"/>
    <n v="11569.54255"/>
    <n v="318778.8"/>
    <x v="199"/>
    <s v=""/>
    <e v="#VALUE!"/>
    <n v="0.21529999999999999"/>
    <s v="USD"/>
    <n v="1188808.3999999999"/>
    <n v="2020"/>
    <s v="Table, kitchen or other household articles of iron or steel"/>
    <s v="Steel Products"/>
    <s v="Misc"/>
    <n v="189.74928571428572"/>
    <n v="0.36639994777189189"/>
  </r>
  <r>
    <x v="0"/>
    <d v="2020-11-12T00:00:00"/>
    <x v="0"/>
    <x v="1"/>
    <s v="STEEL SCRUBBER 2PCS SET - 8001-2 (QTY-166800 SETS/USD 0.151 PER SET)"/>
    <n v="0"/>
    <n v="0"/>
    <n v="0"/>
    <n v="0"/>
    <n v="0"/>
    <n v="0"/>
    <n v="0"/>
    <n v="0"/>
    <n v="4865"/>
    <s v="KGS"/>
    <n v="412.03519840000001"/>
    <n v="2004551.24"/>
    <n v="5.4828369710000002"/>
    <n v="26674.00186"/>
    <n v="881200.7"/>
    <x v="334"/>
    <n v="166800"/>
    <e v="#VALUE!"/>
    <n v="0.151"/>
    <s v="USD"/>
    <n v="2885751.94"/>
    <n v="2020"/>
    <s v="Steel Scrubbers"/>
    <s v="Steel Products"/>
    <s v="Scrubber"/>
    <n v="181.13066803699897"/>
    <n v="0.4395999874764987"/>
  </r>
  <r>
    <x v="0"/>
    <d v="2020-11-11T00:00:00"/>
    <x v="0"/>
    <x v="0"/>
    <s v="KWB-600F STAINLESS STEEL SPORTS BOTTLE (QTY 24240 PCS/USD 0.99 PER PCS)"/>
    <n v="0"/>
    <n v="0"/>
    <n v="0"/>
    <n v="0"/>
    <n v="0"/>
    <n v="0"/>
    <n v="0"/>
    <n v="0"/>
    <n v="3787.5"/>
    <s v="KGS"/>
    <n v="488.08389440000002"/>
    <n v="1848617.75"/>
    <n v="6.494795667"/>
    <n v="24599.03859"/>
    <n v="677333.5"/>
    <x v="177"/>
    <n v="24240"/>
    <e v="#VALUE!"/>
    <n v="0.99"/>
    <s v="USD"/>
    <n v="2525951.25"/>
    <n v="2020"/>
    <s v="Table, kitchen or other household articles of iron or steel"/>
    <s v="Steel Products"/>
    <s v="Misc"/>
    <n v="178.83392739273927"/>
    <n v="0.36639997641481048"/>
  </r>
  <r>
    <x v="0"/>
    <d v="2020-11-11T00:00:00"/>
    <x v="0"/>
    <x v="1"/>
    <s v="STEEL SCRUBBER 6 PCS SET - OKS-4156 (QTY- 98000 PCS/USD 0.256 PER PCS)"/>
    <n v="0"/>
    <n v="0"/>
    <n v="0"/>
    <n v="0"/>
    <n v="0"/>
    <n v="0"/>
    <n v="0"/>
    <n v="0"/>
    <n v="8511"/>
    <s v="KGS"/>
    <n v="231.2860287"/>
    <n v="1968475.39"/>
    <n v="3.0776583990000002"/>
    <n v="26193.950629999999"/>
    <n v="865341.8"/>
    <x v="319"/>
    <s v=""/>
    <e v="#VALUE!"/>
    <n v="0.25600000000000001"/>
    <s v="USD"/>
    <n v="2833817.19"/>
    <n v="2020"/>
    <s v="Steel Scrubbers"/>
    <s v="Steel Products"/>
    <s v="Scrubber"/>
    <n v="101.67334038303373"/>
    <n v="0.43960000942658473"/>
  </r>
  <r>
    <x v="0"/>
    <d v="2020-11-11T00:00:00"/>
    <x v="0"/>
    <x v="0"/>
    <s v="KWP-1000B SS OIL POT 900ML (QTY 14304 PCS/USD 1.42 PER PCS)"/>
    <n v="0"/>
    <n v="0"/>
    <n v="0"/>
    <n v="0"/>
    <n v="0"/>
    <n v="0"/>
    <n v="0"/>
    <n v="0"/>
    <n v="3576"/>
    <s v="KGS"/>
    <n v="437.54995530000002"/>
    <n v="1564678.64"/>
    <n v="5.8223546940000004"/>
    <n v="20820.740389999999"/>
    <n v="573298.30000000005"/>
    <x v="240"/>
    <n v="14304"/>
    <e v="#VALUE!"/>
    <n v="1.42"/>
    <s v="USD"/>
    <n v="2137976.94"/>
    <n v="2020"/>
    <s v="Table, kitchen or other household articles of iron or steel"/>
    <s v="Other"/>
    <s v="Misc"/>
    <n v="160.31831655480985"/>
    <n v="0.36640002959329726"/>
  </r>
  <r>
    <x v="0"/>
    <d v="2020-11-03T00:00:00"/>
    <x v="0"/>
    <x v="0"/>
    <s v="STEEL HANGER WITH HOOK ITEM NO. SM1168 (QTY: 25440 NUM / USD1.160 PER NUM"/>
    <n v="0"/>
    <n v="0"/>
    <n v="0"/>
    <n v="0"/>
    <n v="0"/>
    <n v="0"/>
    <n v="0"/>
    <n v="0"/>
    <n v="4770"/>
    <s v="KGS"/>
    <n v="490.8418092"/>
    <n v="2341315.4300000002"/>
    <n v="6.6106640969999999"/>
    <n v="31532.867740000002"/>
    <n v="0"/>
    <x v="335"/>
    <s v=""/>
    <s v="25440 NUM"/>
    <n v="1.1599999999999999"/>
    <s v="USD"/>
    <n v="2341315.4300000002"/>
    <n v="2020"/>
    <s v="Table, kitchen or other household articles of iron or steel"/>
    <s v="Steel Products"/>
    <s v="Misc"/>
    <n v="0"/>
    <n v="0"/>
  </r>
  <r>
    <x v="0"/>
    <d v="2020-11-02T00:00:00"/>
    <x v="0"/>
    <x v="0"/>
    <s v="STEEL TEA STRAINER BIG - SB-12 (QTY- 10080 PCS/USD 1.1619 PER PCS)"/>
    <n v="0"/>
    <n v="0"/>
    <n v="0"/>
    <n v="0"/>
    <n v="0"/>
    <n v="0"/>
    <n v="0"/>
    <n v="0"/>
    <n v="2394"/>
    <s v="KGS"/>
    <n v="384.9084628"/>
    <n v="921470.86"/>
    <n v="5.1839523610000002"/>
    <n v="12410.381950000001"/>
    <n v="0"/>
    <x v="284"/>
    <s v=""/>
    <e v="#VALUE!"/>
    <n v="1.1618999999999999"/>
    <s v="USD"/>
    <n v="921470.86"/>
    <n v="2020"/>
    <s v="Table, kitchen or other household articles of iron or steel"/>
    <s v="Steel Products"/>
    <s v="Misc"/>
    <n v="0"/>
    <n v="0"/>
  </r>
  <r>
    <x v="0"/>
    <d v="2020-11-02T00:00:00"/>
    <x v="0"/>
    <x v="0"/>
    <s v="STEEL ZHARA - NP-003 (QTY- 60120 PCS/USD 0.4392 PER PCS)"/>
    <n v="0"/>
    <n v="0"/>
    <n v="0"/>
    <n v="0"/>
    <n v="0"/>
    <n v="0"/>
    <n v="0"/>
    <n v="0"/>
    <n v="5611.2"/>
    <s v="KGS"/>
    <n v="370.235365"/>
    <n v="2077464.68"/>
    <n v="4.9863348820000004"/>
    <n v="27979.32229"/>
    <n v="0"/>
    <x v="260"/>
    <s v=""/>
    <e v="#VALUE!"/>
    <n v="0.43919999999999998"/>
    <s v="USD"/>
    <n v="2077464.68"/>
    <n v="2020"/>
    <s v="Table, kitchen or other household articles of iron or steel"/>
    <s v="Steel Products"/>
    <s v="Misc"/>
    <n v="0"/>
    <n v="0"/>
  </r>
  <r>
    <x v="0"/>
    <d v="2020-10-17T00:00:00"/>
    <x v="0"/>
    <x v="0"/>
    <s v="STEEL TEA STRAINER - NP-55 (QTY- 61200 PCS/USD 0.3118 PER PCS)"/>
    <n v="0"/>
    <n v="0"/>
    <n v="0"/>
    <n v="0"/>
    <n v="0"/>
    <n v="0"/>
    <n v="0"/>
    <n v="0"/>
    <n v="2805"/>
    <s v="KGS"/>
    <n v="539.47587520000002"/>
    <n v="1513229.83"/>
    <n v="7.2656683529999997"/>
    <n v="20380.19973"/>
    <n v="554447.5"/>
    <x v="283"/>
    <s v=""/>
    <e v="#VALUE!"/>
    <n v="0.31180000000000002"/>
    <s v="USD"/>
    <n v="2067677.33"/>
    <n v="2020"/>
    <s v="Table, kitchen or other household articles of iron or steel"/>
    <s v="Steel Products"/>
    <s v="Misc"/>
    <n v="197.66399286987522"/>
    <n v="0.36640005966575478"/>
  </r>
  <r>
    <x v="0"/>
    <d v="2020-10-16T00:00:00"/>
    <x v="0"/>
    <x v="0"/>
    <s v="STEEL ZHARA-NP-(ITEM NO-NP-003)(TOTAL 47880 PCS)"/>
    <n v="0"/>
    <n v="0"/>
    <n v="0"/>
    <n v="0"/>
    <n v="0"/>
    <n v="0"/>
    <n v="0"/>
    <n v="0"/>
    <n v="4468.8"/>
    <s v="KGS"/>
    <n v="369.37964110000001"/>
    <n v="1650683.74"/>
    <n v="4.9748099809999999"/>
    <n v="22231.430840000001"/>
    <n v="604810.5"/>
    <x v="336"/>
    <s v=""/>
    <e v="#VALUE!"/>
    <s v=""/>
    <s v=""/>
    <n v="2255494.2400000002"/>
    <n v="2020"/>
    <s v="Table, kitchen or other household articles of iron or steel"/>
    <s v="Steel Products"/>
    <s v="Misc"/>
    <n v="135.34069548872179"/>
    <n v="0.36639998646863753"/>
  </r>
  <r>
    <x v="0"/>
    <d v="2020-10-16T00:00:00"/>
    <x v="0"/>
    <x v="0"/>
    <s v="STEEL LEMON SQUEEZER (ITEM NO-AM-217) (TOTAL 480 PCS)"/>
    <n v="0"/>
    <n v="0"/>
    <n v="0"/>
    <n v="0"/>
    <n v="0"/>
    <n v="0"/>
    <n v="0"/>
    <n v="0"/>
    <n v="92"/>
    <s v="KGS"/>
    <n v="828.8632609"/>
    <n v="76255.42"/>
    <n v="11.16314156"/>
    <n v="1027.009024"/>
    <n v="27940"/>
    <x v="67"/>
    <s v=""/>
    <e v="#VALUE!"/>
    <s v=""/>
    <s v=""/>
    <n v="104195.42"/>
    <n v="2020"/>
    <s v="Table, kitchen or other household articles of iron or steel"/>
    <s v="Steel Products"/>
    <s v="Misc"/>
    <n v="303.69565217391306"/>
    <n v="0.36640018506225525"/>
  </r>
  <r>
    <x v="0"/>
    <d v="2020-10-16T00:00:00"/>
    <x v="0"/>
    <x v="0"/>
    <s v="STEEL HAND BLENDER-(ITEM NO-RS-02) (TOTAL 50000 PCS)"/>
    <n v="0"/>
    <n v="0"/>
    <n v="0"/>
    <n v="0"/>
    <n v="0"/>
    <n v="0"/>
    <n v="0"/>
    <n v="0"/>
    <n v="3000"/>
    <s v="KGS"/>
    <n v="588.31847000000005"/>
    <n v="1764955.41"/>
    <n v="7.9234810769999999"/>
    <n v="23770.443230000001"/>
    <n v="646679.69999999995"/>
    <x v="337"/>
    <s v=""/>
    <e v="#VALUE!"/>
    <s v=""/>
    <s v=""/>
    <n v="2411635.11"/>
    <n v="2020"/>
    <s v="Table, kitchen or other household articles of iron or steel"/>
    <s v="Steel Products"/>
    <s v="Misc"/>
    <n v="215.55989999999997"/>
    <n v="0.36640002140337358"/>
  </r>
  <r>
    <x v="0"/>
    <d v="2020-10-15T00:00:00"/>
    <x v="0"/>
    <x v="1"/>
    <s v="STEEL SCRUBBER 6 PCS SET - OKS-4156 (QTY- 98000 SETS/USD 0.256 PER SET)"/>
    <n v="0"/>
    <n v="0"/>
    <n v="0"/>
    <n v="0"/>
    <n v="0"/>
    <n v="0"/>
    <n v="0"/>
    <n v="0"/>
    <n v="8908"/>
    <s v="KGS"/>
    <n v="222.41278629999999"/>
    <n v="1981253.1"/>
    <n v="2.9854065269999999"/>
    <n v="26594.001339999999"/>
    <n v="870958.9"/>
    <x v="319"/>
    <s v=""/>
    <e v="#VALUE!"/>
    <n v="0.25600000000000001"/>
    <s v="USD"/>
    <n v="2852212"/>
    <n v="2020"/>
    <s v="Steel Scrubbers"/>
    <s v="Steel Products"/>
    <s v="Scrubber"/>
    <n v="97.77266502020656"/>
    <n v="0.4396000187961851"/>
  </r>
  <r>
    <x v="0"/>
    <d v="2020-10-07T00:00:00"/>
    <x v="0"/>
    <x v="0"/>
    <s v="RYX-02-021A MILD STEEL MULTI FUNCTION CLOTH STAND (2592 NOS)(OTHER ARTICLES OF HOUSEHOLD OF IRON &amp; STEEL)"/>
    <n v="0"/>
    <n v="0"/>
    <n v="0"/>
    <n v="0"/>
    <n v="0"/>
    <n v="0"/>
    <n v="0"/>
    <n v="0"/>
    <n v="9504"/>
    <s v="KGS"/>
    <n v="192.78123740000001"/>
    <n v="1832192.88"/>
    <n v="2.5876676160000001"/>
    <n v="24593.193019999999"/>
    <n v="671315.5"/>
    <x v="52"/>
    <s v=""/>
    <e v="#VALUE!"/>
    <s v=""/>
    <s v=""/>
    <n v="2503508.38"/>
    <n v="2020"/>
    <s v="Table, kitchen or other household articles of iron or steel"/>
    <s v="Steel Products"/>
    <s v="Cloth Stand"/>
    <n v="70.635048400673398"/>
    <n v="0.36640001570140368"/>
  </r>
  <r>
    <x v="0"/>
    <d v="2020-10-07T00:00:00"/>
    <x v="0"/>
    <x v="0"/>
    <s v="STEEL SALT BOTTLE - NP-19 (QTY 30000 PCS / USD 0.4821 PER PCS)"/>
    <n v="0"/>
    <n v="0"/>
    <n v="0"/>
    <n v="0"/>
    <n v="0"/>
    <n v="0"/>
    <n v="0"/>
    <n v="0"/>
    <n v="4687.5"/>
    <s v="KGS"/>
    <n v="242.98251310000001"/>
    <n v="1138980.53"/>
    <n v="3.261510243"/>
    <n v="15288.32926"/>
    <n v="417322.5"/>
    <x v="281"/>
    <n v="30000"/>
    <e v="#VALUE!"/>
    <n v="0.48209999999999997"/>
    <s v="USD"/>
    <n v="1556303.03"/>
    <n v="2020"/>
    <s v="Table, kitchen or other household articles of iron or steel"/>
    <s v="Steel Products"/>
    <s v="Misc"/>
    <n v="89.028800000000004"/>
    <n v="0.36640002968268476"/>
  </r>
  <r>
    <x v="0"/>
    <d v="2020-10-07T00:00:00"/>
    <x v="0"/>
    <x v="0"/>
    <s v="STEEL ZHARA - NP-003 (QTY 36000 PCS / USD 0.4347 PER PCS)"/>
    <n v="0"/>
    <n v="0"/>
    <n v="0"/>
    <n v="0"/>
    <n v="0"/>
    <n v="0"/>
    <n v="0"/>
    <n v="0"/>
    <n v="3360"/>
    <s v="KGS"/>
    <n v="366.78433330000001"/>
    <n v="1232395.3600000001"/>
    <n v="4.9232796419999998"/>
    <n v="16542.2196"/>
    <n v="451549.7"/>
    <x v="260"/>
    <n v="36000"/>
    <e v="#VALUE!"/>
    <n v="0.43469999999999998"/>
    <s v="USD"/>
    <n v="1683945.06"/>
    <n v="2020"/>
    <s v="Table, kitchen or other household articles of iron or steel"/>
    <s v="Steel Products"/>
    <s v="Misc"/>
    <n v="134.38979166666667"/>
    <n v="0.36640003253501374"/>
  </r>
  <r>
    <x v="0"/>
    <d v="2020-10-07T00:00:00"/>
    <x v="0"/>
    <x v="0"/>
    <s v="RYX-02-020 MILD STEEL MULTI FUNCTION CLOTH STAND (2464 NOS)(OTHER ARTICLES OF HOUSEHOLD OF IRON &amp; STEEL)"/>
    <n v="0"/>
    <n v="0"/>
    <n v="0"/>
    <n v="0"/>
    <n v="0"/>
    <n v="0"/>
    <n v="0"/>
    <n v="0"/>
    <n v="8008"/>
    <s v="KGS"/>
    <n v="349.00640729999998"/>
    <n v="2794843.31"/>
    <n v="4.6846497630000004"/>
    <n v="37514.675300000003"/>
    <n v="1024030.7"/>
    <x v="38"/>
    <s v=""/>
    <e v="#VALUE!"/>
    <s v=""/>
    <s v=""/>
    <n v="3818874.01"/>
    <n v="2020"/>
    <s v="Table, kitchen or other household articles of iron or steel"/>
    <s v="Steel Products"/>
    <s v="Cloth Stand"/>
    <n v="127.87596153846154"/>
    <n v="0.36640003979328628"/>
  </r>
  <r>
    <x v="0"/>
    <d v="2020-10-03T00:00:00"/>
    <x v="0"/>
    <x v="0"/>
    <s v="STAINLESS STEEL GRATER WITH HANDLE HEXA - KL326D-9S (MILD STEEL) (TOTAL -24000 PCS)"/>
    <n v="0"/>
    <n v="0"/>
    <n v="0"/>
    <n v="0"/>
    <n v="0"/>
    <n v="0"/>
    <n v="0"/>
    <n v="0"/>
    <n v="5500"/>
    <s v="KGS"/>
    <n v="321.06175089999999"/>
    <n v="1765839.63"/>
    <n v="4.3095537029999997"/>
    <n v="23702.54537"/>
    <n v="647003.6"/>
    <x v="320"/>
    <s v=""/>
    <e v="#VALUE!"/>
    <s v=""/>
    <s v=""/>
    <n v="2412843.23"/>
    <n v="2020"/>
    <s v="Table, kitchen or other household articles of iron or steel"/>
    <s v="Steel Products"/>
    <s v="Misc"/>
    <n v="117.63701818181818"/>
    <n v="0.36639997710324351"/>
  </r>
  <r>
    <x v="0"/>
    <d v="2020-10-03T00:00:00"/>
    <x v="0"/>
    <x v="0"/>
    <s v="STAINLESS STEEL GRATER WITH HANDLE - KL3241-8S (MILD STEEL) (TOTAL - 39528 PCS)"/>
    <n v="0"/>
    <n v="0"/>
    <n v="0"/>
    <n v="0"/>
    <n v="0"/>
    <n v="0"/>
    <n v="0"/>
    <n v="0"/>
    <n v="5050.8"/>
    <s v="KGS"/>
    <n v="353.88766729999998"/>
    <n v="1787415.83"/>
    <n v="4.7501700309999997"/>
    <n v="23992.158790000001"/>
    <n v="654909.19999999995"/>
    <x v="330"/>
    <s v=""/>
    <e v="#VALUE!"/>
    <s v=""/>
    <s v=""/>
    <n v="2442325.0300000003"/>
    <n v="2020"/>
    <s v="Table, kitchen or other household articles of iron or steel"/>
    <s v="Steel Products"/>
    <s v="Misc"/>
    <n v="129.66444919616694"/>
    <n v="0.36640002231601582"/>
  </r>
  <r>
    <x v="0"/>
    <d v="2020-09-23T00:00:00"/>
    <x v="0"/>
    <x v="1"/>
    <s v="STEEL SCRUBBER 2 PCS SET - 8001-2 (QTY- 166800 SETS/USD 0.151 PER SET)"/>
    <n v="0"/>
    <n v="0"/>
    <n v="0"/>
    <n v="0"/>
    <n v="0"/>
    <n v="0"/>
    <n v="0"/>
    <n v="0"/>
    <n v="4865"/>
    <s v="KGS"/>
    <n v="404.70777600000002"/>
    <n v="1968903.33"/>
    <n v="5.4250372110000002"/>
    <n v="26392.80603"/>
    <n v="865530"/>
    <x v="305"/>
    <s v=""/>
    <e v="#VALUE!"/>
    <n v="0.151"/>
    <s v="USD"/>
    <n v="2834433.33"/>
    <n v="2020"/>
    <s v="Steel Scrubbers"/>
    <s v="Steel Products"/>
    <s v="Scrubber"/>
    <n v="177.90955806783145"/>
    <n v="0.43960004882514975"/>
  </r>
  <r>
    <x v="0"/>
    <d v="2020-09-12T00:00:00"/>
    <x v="0"/>
    <x v="0"/>
    <s v="STAINLESS STEEL GRATER WITH HANDLE - DS-25 (QTY-50400 PCS/USD 0.2078 PER PCS)"/>
    <n v="0"/>
    <n v="0"/>
    <n v="0"/>
    <n v="0"/>
    <n v="0"/>
    <n v="0"/>
    <n v="0"/>
    <n v="0"/>
    <n v="1680"/>
    <s v="KGS"/>
    <n v="485.18457740000002"/>
    <n v="815110.09"/>
    <n v="6.5477001000000001"/>
    <n v="11000.13617"/>
    <n v="298656.3"/>
    <x v="338"/>
    <n v="50400"/>
    <e v="#VALUE!"/>
    <n v="0.20780000000000001"/>
    <s v="USD"/>
    <n v="1113766.3899999999"/>
    <n v="2020"/>
    <s v="Table, kitchen or other household articles of iron or steel"/>
    <s v="Steel Products"/>
    <s v="Misc"/>
    <n v="177.77160714285714"/>
    <n v="0.36639995463680247"/>
  </r>
  <r>
    <x v="0"/>
    <d v="2020-09-12T00:00:00"/>
    <x v="0"/>
    <x v="0"/>
    <s v="STEEL ZHARA - NP-003 (QTY-30000 PCS/USD 0.4258 PER PCS)"/>
    <n v="0"/>
    <n v="0"/>
    <n v="0"/>
    <n v="0"/>
    <n v="0"/>
    <n v="0"/>
    <n v="0"/>
    <n v="0"/>
    <n v="2800"/>
    <s v="KGS"/>
    <n v="355.06599640000002"/>
    <n v="994184.79"/>
    <n v="4.791713852"/>
    <n v="13416.798790000001"/>
    <n v="364269.4"/>
    <x v="260"/>
    <n v="30000"/>
    <e v="#VALUE!"/>
    <n v="0.42580000000000001"/>
    <s v="USD"/>
    <n v="1358454.19"/>
    <n v="2020"/>
    <s v="Table, kitchen or other household articles of iron or steel"/>
    <s v="Steel Products"/>
    <s v="Misc"/>
    <n v="130.0962142857143"/>
    <n v="0.36640009348765035"/>
  </r>
  <r>
    <x v="0"/>
    <d v="2020-09-12T00:00:00"/>
    <x v="0"/>
    <x v="0"/>
    <s v="STEEL TEA STRAINER - NP-55 (QTY-61200 PCS/USD 0.3023 PER PCS)"/>
    <n v="0"/>
    <n v="0"/>
    <n v="0"/>
    <n v="0"/>
    <n v="0"/>
    <n v="0"/>
    <n v="0"/>
    <n v="0"/>
    <n v="2805"/>
    <s v="KGS"/>
    <n v="513.33026380000001"/>
    <n v="1439891.39"/>
    <n v="6.9275339249999996"/>
    <n v="19431.732660000001"/>
    <n v="527576.19999999995"/>
    <x v="283"/>
    <n v="61200"/>
    <e v="#VALUE!"/>
    <n v="0.30230000000000001"/>
    <s v="USD"/>
    <n v="1967467.5899999999"/>
    <n v="2020"/>
    <s v="Table, kitchen or other household articles of iron or steel"/>
    <s v="Steel Products"/>
    <s v="Misc"/>
    <n v="188.08420677361852"/>
    <n v="0.36639999632194481"/>
  </r>
  <r>
    <x v="0"/>
    <d v="2020-09-10T00:00:00"/>
    <x v="0"/>
    <x v="0"/>
    <s v="STAINLESS STEEL SPORTS BOTTLE 750ML S-308-C6 - NP-20 (QTY-38160 PCS/USD 1.022 PER PCS)"/>
    <n v="0"/>
    <n v="0"/>
    <n v="0"/>
    <n v="0"/>
    <n v="0"/>
    <n v="0"/>
    <n v="0"/>
    <n v="0"/>
    <n v="6784"/>
    <s v="KGS"/>
    <n v="447.11967279999999"/>
    <n v="3033259.86"/>
    <n v="6.0340036809999997"/>
    <n v="40934.680970000001"/>
    <n v="1111386.3999999999"/>
    <x v="325"/>
    <n v="38160"/>
    <e v="#VALUE!"/>
    <n v="1.022"/>
    <s v="USD"/>
    <n v="4144646.26"/>
    <n v="2020"/>
    <s v="Table, kitchen or other household articles of iron or steel"/>
    <s v="Steel Products"/>
    <s v="Misc"/>
    <n v="163.82464622641507"/>
    <n v="0.36639999581176669"/>
  </r>
  <r>
    <x v="0"/>
    <d v="2020-09-10T00:00:00"/>
    <x v="0"/>
    <x v="0"/>
    <s v="STEEL ZHARA - NP-003 (QTY-72000 PCS/USD 0.4263 PER PCS)"/>
    <n v="0"/>
    <n v="0"/>
    <n v="0"/>
    <n v="0"/>
    <n v="0"/>
    <n v="0"/>
    <n v="0"/>
    <n v="0"/>
    <n v="6720"/>
    <s v="KGS"/>
    <n v="353.5198929"/>
    <n v="2375653.6800000002"/>
    <n v="4.7708487570000004"/>
    <n v="32060.103640000001"/>
    <n v="870439.5"/>
    <x v="260"/>
    <n v="72000"/>
    <e v="#VALUE!"/>
    <n v="0.42630000000000001"/>
    <s v="USD"/>
    <n v="3246093.18"/>
    <n v="2020"/>
    <s v="Table, kitchen or other household articles of iron or steel"/>
    <s v="Steel Products"/>
    <s v="Misc"/>
    <n v="129.52968749999999"/>
    <n v="0.36639999648433602"/>
  </r>
  <r>
    <x v="0"/>
    <d v="2020-09-10T00:00:00"/>
    <x v="0"/>
    <x v="0"/>
    <s v="STAINLESS STEEL COLA BOTTLE 750ML SK750 - SL-01 (QTY-2232 PCS/USD 1.20 PER PCS)"/>
    <n v="0"/>
    <n v="0"/>
    <n v="0"/>
    <n v="0"/>
    <n v="0"/>
    <n v="0"/>
    <n v="0"/>
    <n v="0"/>
    <n v="421.6"/>
    <s v="KGS"/>
    <n v="494.11174099999999"/>
    <n v="208317.51"/>
    <n v="6.6681746420000003"/>
    <n v="2811.3024289999998"/>
    <n v="76327.600000000006"/>
    <x v="339"/>
    <n v="2232"/>
    <e v="#VALUE!"/>
    <n v="1.2"/>
    <s v="USD"/>
    <n v="284645.11"/>
    <n v="2020"/>
    <s v="Table, kitchen or other household articles of iron or steel"/>
    <s v="Steel Products"/>
    <s v="Misc"/>
    <n v="181.04269449715372"/>
    <n v="0.36640030883625674"/>
  </r>
  <r>
    <x v="0"/>
    <d v="2020-08-29T00:00:00"/>
    <x v="0"/>
    <x v="0"/>
    <s v="RYX-02-020 MILD STEEL MULTI FUNCTION CLOTH STAND (1232 NOS)(OTHER ARTICLES OF HOUSEHOLD OF IRON &amp; STEEL)"/>
    <n v="0"/>
    <n v="0"/>
    <n v="0"/>
    <n v="0"/>
    <n v="0"/>
    <n v="0"/>
    <n v="0"/>
    <n v="0"/>
    <n v="4004"/>
    <s v="KGS"/>
    <n v="337.04969779999999"/>
    <n v="1349546.99"/>
    <n v="4.4407074809999996"/>
    <n v="17780.59275"/>
    <n v="494474"/>
    <x v="38"/>
    <s v=""/>
    <e v="#VALUE!"/>
    <s v=""/>
    <s v=""/>
    <n v="1844020.99"/>
    <n v="2020"/>
    <s v="Table, kitchen or other household articles of iron or steel"/>
    <s v="Steel Products"/>
    <s v="Cloth Stand"/>
    <n v="123.49500499500499"/>
    <n v="0.36639998730240581"/>
  </r>
  <r>
    <x v="0"/>
    <d v="2020-08-28T00:00:00"/>
    <x v="0"/>
    <x v="0"/>
    <s v="STEEL KITCHEN CADDLE AM-254 (QTY- 540 PCS/USD 0.516 PER PCS)"/>
    <n v="0"/>
    <n v="0"/>
    <n v="0"/>
    <n v="0"/>
    <n v="0"/>
    <n v="0"/>
    <n v="0"/>
    <n v="0"/>
    <n v="60"/>
    <s v="KGS"/>
    <n v="369.2658333"/>
    <n v="22155.95"/>
    <n v="4.8651624949999999"/>
    <n v="291.90974970000002"/>
    <n v="8117.9"/>
    <x v="340"/>
    <s v=""/>
    <e v="#VALUE!"/>
    <n v="0.51600000000000001"/>
    <s v="USD"/>
    <n v="30273.85"/>
    <n v="2020"/>
    <s v="Table, kitchen or other household articles of iron or steel"/>
    <s v="Steel Products"/>
    <s v="Misc"/>
    <n v="135.29833333333332"/>
    <n v="0.366398191005125"/>
  </r>
  <r>
    <x v="0"/>
    <d v="2020-08-28T00:00:00"/>
    <x v="0"/>
    <x v="0"/>
    <s v="STEEL ZHARA NP-003 (QTY- 42000 PCS/USD 0.425 PER PCS)"/>
    <n v="0"/>
    <n v="0"/>
    <n v="0"/>
    <n v="0"/>
    <n v="0"/>
    <n v="0"/>
    <n v="0"/>
    <n v="0"/>
    <n v="3920"/>
    <s v="KGS"/>
    <n v="362.07546170000001"/>
    <n v="1419335.81"/>
    <n v="4.7704276910000001"/>
    <n v="18700.076550000002"/>
    <n v="520044.7"/>
    <x v="318"/>
    <s v=""/>
    <e v="#VALUE!"/>
    <n v="0.42499999999999999"/>
    <s v="USD"/>
    <n v="1939380.51"/>
    <n v="2020"/>
    <s v="Table, kitchen or other household articles of iron or steel"/>
    <s v="Steel Products"/>
    <s v="Misc"/>
    <n v="132.6644642857143"/>
    <n v="0.36640004172092294"/>
  </r>
  <r>
    <x v="0"/>
    <d v="2020-08-28T00:00:00"/>
    <x v="0"/>
    <x v="0"/>
    <s v="STEEL TEA STRAINER NP-55 (QTY- 61200 PCS/USD 0.3014 PER PCS)"/>
    <n v="0"/>
    <n v="0"/>
    <n v="0"/>
    <n v="0"/>
    <n v="0"/>
    <n v="0"/>
    <n v="0"/>
    <n v="0"/>
    <n v="2805"/>
    <s v="KGS"/>
    <n v="522.63474510000003"/>
    <n v="1465990.46"/>
    <n v="6.8858332689999999"/>
    <n v="19314.762320000002"/>
    <n v="537138.9"/>
    <x v="272"/>
    <s v=""/>
    <e v="#VALUE!"/>
    <n v="0.3014"/>
    <s v="USD"/>
    <n v="2003129.3599999999"/>
    <n v="2020"/>
    <s v="Table, kitchen or other household articles of iron or steel"/>
    <s v="Steel Products"/>
    <s v="Misc"/>
    <n v="191.49336898395723"/>
    <n v="0.36639999690038916"/>
  </r>
  <r>
    <x v="0"/>
    <d v="2020-08-28T00:00:00"/>
    <x v="0"/>
    <x v="0"/>
    <s v="STEEL KITCHEN TURNER AM-253 (QTY- 540 PCS/USD 0.516 PER PCS)"/>
    <n v="0"/>
    <n v="0"/>
    <n v="0"/>
    <n v="0"/>
    <n v="0"/>
    <n v="0"/>
    <n v="0"/>
    <n v="0"/>
    <n v="60"/>
    <s v="KGS"/>
    <n v="369.2658333"/>
    <n v="22155.95"/>
    <n v="4.8651624949999999"/>
    <n v="291.90974970000002"/>
    <n v="8117.9"/>
    <x v="341"/>
    <s v=""/>
    <e v="#VALUE!"/>
    <n v="0.51600000000000001"/>
    <s v="USD"/>
    <n v="30273.85"/>
    <n v="2020"/>
    <s v="Table, kitchen or other household articles of iron or steel"/>
    <s v="Steel Products"/>
    <s v="Misc"/>
    <n v="135.29833333333332"/>
    <n v="0.366398191005125"/>
  </r>
  <r>
    <x v="0"/>
    <d v="2020-08-27T00:00:00"/>
    <x v="0"/>
    <x v="0"/>
    <s v="STAINLESS STEEL SPORTS BOTTLE - KWB-600F (QTY-50400 PCS/USD 1.00 PER PCS) (NOT VACUUM BOTTLE) (MILD STEEL)"/>
    <n v="0"/>
    <n v="0"/>
    <n v="0"/>
    <n v="0"/>
    <n v="0"/>
    <n v="0"/>
    <n v="0"/>
    <n v="0"/>
    <n v="7897.5"/>
    <s v="KGS"/>
    <n v="491.21719150000001"/>
    <n v="3879387.77"/>
    <n v="6.471899756"/>
    <n v="51111.828329999997"/>
    <n v="1421407.8"/>
    <x v="244"/>
    <n v="50400"/>
    <e v="#VALUE!"/>
    <n v="1"/>
    <s v="USD"/>
    <n v="5300795.57"/>
    <n v="2020"/>
    <s v="Table, kitchen or other household articles of iron or steel"/>
    <s v="Steel Products"/>
    <s v="Misc"/>
    <n v="179.98199430199432"/>
    <n v="0.36640003120904824"/>
  </r>
  <r>
    <x v="0"/>
    <d v="2020-08-15T00:00:00"/>
    <x v="0"/>
    <x v="0"/>
    <s v="STEEL HAND BLENDER RS-02 (QTY-30000 PCS/USD 0.4304 PER PCS)"/>
    <n v="0"/>
    <n v="0"/>
    <n v="0"/>
    <n v="0"/>
    <n v="0"/>
    <n v="0"/>
    <n v="0"/>
    <n v="0"/>
    <n v="1950"/>
    <s v="KGS"/>
    <n v="525.26660509999999"/>
    <n v="1024269.88"/>
    <n v="6.9342126090000002"/>
    <n v="13521.71459"/>
    <n v="375292.5"/>
    <x v="262"/>
    <n v="30000"/>
    <e v="#VALUE!"/>
    <n v="0.4304"/>
    <s v="USD"/>
    <n v="1399562.38"/>
    <n v="2020"/>
    <s v="Table, kitchen or other household articles of iron or steel"/>
    <s v="Steel Products"/>
    <s v="Misc"/>
    <n v="192.4576923076923"/>
    <n v="0.36640001558964125"/>
  </r>
  <r>
    <x v="0"/>
    <d v="2020-08-15T00:00:00"/>
    <x v="0"/>
    <x v="0"/>
    <s v="STEEL ZHARA NP-003 (QTY-48000 PCS/USD 0.4232 PER PCS)"/>
    <n v="0"/>
    <n v="0"/>
    <n v="0"/>
    <n v="0"/>
    <n v="0"/>
    <n v="0"/>
    <n v="0"/>
    <n v="0"/>
    <n v="4480"/>
    <s v="KGS"/>
    <n v="359.69120759999998"/>
    <n v="1611416.61"/>
    <n v="4.7483987799999996"/>
    <n v="21272.826529999998"/>
    <n v="590423"/>
    <x v="318"/>
    <n v="48000"/>
    <e v="#VALUE!"/>
    <n v="0.42320000000000002"/>
    <s v="USD"/>
    <n v="2201839.6100000003"/>
    <n v="2020"/>
    <s v="Table, kitchen or other household articles of iron or steel"/>
    <s v="Steel Products"/>
    <s v="Misc"/>
    <n v="131.79084821428572"/>
    <n v="0.3663999715132637"/>
  </r>
  <r>
    <x v="0"/>
    <d v="2020-07-29T00:00:00"/>
    <x v="0"/>
    <x v="0"/>
    <s v="STEEL ZHARA - NP-003 (TOTAL 36000 PCS)"/>
    <n v="0"/>
    <n v="0"/>
    <n v="0"/>
    <n v="0"/>
    <n v="0"/>
    <n v="0"/>
    <n v="0"/>
    <n v="0"/>
    <n v="3360"/>
    <s v="KGS"/>
    <n v="360.21914290000001"/>
    <n v="1210336.32"/>
    <n v="4.7334972779999998"/>
    <n v="15904.55085"/>
    <n v="443467.2"/>
    <x v="260"/>
    <s v=""/>
    <e v="#VALUE!"/>
    <s v=""/>
    <s v=""/>
    <n v="1653803.52"/>
    <n v="2020"/>
    <s v="Table, kitchen or other household articles of iron or steel"/>
    <s v="Steel Products"/>
    <s v="Misc"/>
    <n v="131.9842857142857"/>
    <n v="0.36639997715676248"/>
  </r>
  <r>
    <x v="0"/>
    <d v="2020-07-29T00:00:00"/>
    <x v="0"/>
    <x v="0"/>
    <s v="STEEL TEA STRAINER - NP-55 (TOTAL 68328 PCS)"/>
    <n v="0"/>
    <n v="0"/>
    <n v="0"/>
    <n v="0"/>
    <n v="0"/>
    <n v="0"/>
    <n v="0"/>
    <n v="0"/>
    <n v="3131.7"/>
    <s v="KGS"/>
    <n v="517.18018329999995"/>
    <n v="1619653.18"/>
    <n v="6.7960602269999999"/>
    <n v="21283.221809999999"/>
    <n v="593440.9"/>
    <x v="283"/>
    <s v=""/>
    <e v="#VALUE!"/>
    <s v=""/>
    <s v=""/>
    <n v="2213094.08"/>
    <n v="2020"/>
    <s v="Table, kitchen or other household articles of iron or steel"/>
    <s v="Steel Products"/>
    <s v="Misc"/>
    <n v="189.49481112494814"/>
    <n v="0.36639998447074951"/>
  </r>
  <r>
    <x v="0"/>
    <d v="2020-07-27T00:00:00"/>
    <x v="0"/>
    <x v="0"/>
    <s v="STAINLESS STEEL BOTTLE 750ML SG805-AM-06 (TOTAL 15480 PCS)(NOT VACUUM BOTTLE)(MILD STEEL)"/>
    <n v="0"/>
    <n v="0"/>
    <n v="0"/>
    <n v="0"/>
    <n v="0"/>
    <n v="0"/>
    <n v="0"/>
    <n v="0"/>
    <n v="2365"/>
    <s v="KGS"/>
    <n v="550.79768709999996"/>
    <n v="1302636.53"/>
    <n v="7.2378145480000002"/>
    <n v="17117.431410000001"/>
    <n v="477286"/>
    <x v="342"/>
    <s v=""/>
    <e v="#VALUE!"/>
    <s v=""/>
    <s v=""/>
    <n v="1779922.53"/>
    <n v="2020"/>
    <s v="Table, kitchen or other household articles of iron or steel"/>
    <s v="Steel Products"/>
    <s v="Misc"/>
    <n v="201.81226215644821"/>
    <n v="0.36639998112136468"/>
  </r>
  <r>
    <x v="0"/>
    <d v="2020-07-27T00:00:00"/>
    <x v="0"/>
    <x v="0"/>
    <s v="STAINLESS STEEL SPORTS BOTTLE 650ML S115 NP-21 (TOTAL PCS 27720) (NOT VACUUM BOTTLE) (MILD STEEL)"/>
    <n v="0"/>
    <n v="0"/>
    <n v="0"/>
    <n v="0"/>
    <n v="0"/>
    <n v="0"/>
    <n v="0"/>
    <n v="0"/>
    <n v="4928"/>
    <s v="KGS"/>
    <n v="473.3417877"/>
    <n v="2332628.33"/>
    <n v="6.2199972109999999"/>
    <n v="30652.146250000002"/>
    <n v="854675.1"/>
    <x v="225"/>
    <s v=""/>
    <e v="#VALUE!"/>
    <s v=""/>
    <s v=""/>
    <n v="3187303.43"/>
    <n v="2020"/>
    <s v="Table, kitchen or other household articles of iron or steel"/>
    <s v="Steel Products"/>
    <s v="Misc"/>
    <n v="173.43244724025973"/>
    <n v="0.36640003424806211"/>
  </r>
  <r>
    <x v="0"/>
    <d v="2020-07-22T00:00:00"/>
    <x v="0"/>
    <x v="0"/>
    <s v="STEEL SPOON HOLDER ROUND MP-96 (TOTAL 216 PCS)"/>
    <n v="0"/>
    <n v="0"/>
    <n v="0"/>
    <n v="0"/>
    <n v="0"/>
    <n v="0"/>
    <n v="0"/>
    <n v="0"/>
    <n v="46.2"/>
    <s v="KGS"/>
    <n v="261.20822509999999"/>
    <n v="12067.82"/>
    <n v="3.4324339699999999"/>
    <n v="158.57844940000001"/>
    <n v="4421.7"/>
    <x v="343"/>
    <s v=""/>
    <e v="#VALUE!"/>
    <s v=""/>
    <s v=""/>
    <n v="16489.52"/>
    <n v="2020"/>
    <s v="Table, kitchen or other household articles of iron or steel"/>
    <s v="Steel Products"/>
    <s v="Holder"/>
    <n v="95.707792207792195"/>
    <n v="0.36640420556488246"/>
  </r>
  <r>
    <x v="0"/>
    <d v="2020-07-22T00:00:00"/>
    <x v="0"/>
    <x v="0"/>
    <s v="STEEL ZHARA-NP-003 (TOTAL 36000 PCS)"/>
    <n v="0"/>
    <n v="0"/>
    <n v="0"/>
    <n v="0"/>
    <n v="0"/>
    <n v="0"/>
    <n v="0"/>
    <n v="0"/>
    <n v="3360"/>
    <s v="KGS"/>
    <n v="356.72552080000003"/>
    <n v="1198597.75"/>
    <n v="4.6875889730000004"/>
    <n v="15750.29895"/>
    <n v="439166.3"/>
    <x v="344"/>
    <s v=""/>
    <e v="#VALUE!"/>
    <s v=""/>
    <s v=""/>
    <n v="1637764.05"/>
    <n v="2020"/>
    <s v="Table, kitchen or other household articles of iron or steel"/>
    <s v="Steel Products"/>
    <s v="Misc"/>
    <n v="130.70425595238095"/>
    <n v="0.3664000704156169"/>
  </r>
  <r>
    <x v="0"/>
    <d v="2020-07-21T00:00:00"/>
    <x v="0"/>
    <x v="0"/>
    <s v="KWP-1000B SS OIL POT 1000ML (QTY- 27000 PCS/USD 1.45 PER PCS)"/>
    <n v="0"/>
    <n v="0"/>
    <n v="0"/>
    <n v="0"/>
    <n v="0"/>
    <n v="0"/>
    <n v="0"/>
    <n v="0"/>
    <n v="6750"/>
    <s v="KGS"/>
    <n v="447.96585190000002"/>
    <n v="3023769.5"/>
    <n v="5.8865420740000003"/>
    <n v="39734.159"/>
    <n v="1107909.2"/>
    <x v="345"/>
    <s v=""/>
    <e v="#VALUE!"/>
    <n v="1.45"/>
    <s v="USD"/>
    <n v="4131678.7"/>
    <n v="2020"/>
    <s v="Table, kitchen or other household articles of iron or steel"/>
    <s v="Other"/>
    <s v="Misc"/>
    <n v="164.13469629629628"/>
    <n v="0.36640001825535973"/>
  </r>
  <r>
    <x v="0"/>
    <d v="2020-07-20T00:00:00"/>
    <x v="0"/>
    <x v="0"/>
    <s v="STEEL SPOON HOLDER ROUND MP-96"/>
    <n v="0"/>
    <n v="0"/>
    <n v="0"/>
    <n v="0"/>
    <n v="0"/>
    <n v="0"/>
    <n v="0"/>
    <n v="0"/>
    <n v="216"/>
    <s v="PCS"/>
    <n v="55.869537039999997"/>
    <n v="12067.82"/>
    <n v="0.73415948799999997"/>
    <n v="158.57844940000001"/>
    <n v="5305.1"/>
    <x v="346"/>
    <s v=""/>
    <e v="#VALUE!"/>
    <s v=""/>
    <s v=""/>
    <n v="17372.919999999998"/>
    <n v="2020"/>
    <s v="Table, kitchen or other household articles of iron or steel"/>
    <s v="Steel Products"/>
    <s v="Holder"/>
    <n v="24.56064814814815"/>
    <n v="0.43960715357040464"/>
  </r>
  <r>
    <x v="0"/>
    <d v="2020-07-20T00:00:00"/>
    <x v="0"/>
    <x v="0"/>
    <s v="STEEL ZHARA-NP-003"/>
    <n v="0"/>
    <n v="0"/>
    <n v="0"/>
    <n v="0"/>
    <n v="0"/>
    <n v="0"/>
    <n v="0"/>
    <n v="0"/>
    <n v="36000"/>
    <s v="PCS"/>
    <n v="33.294379999999997"/>
    <n v="1198597.68"/>
    <n v="0.43750827860000002"/>
    <n v="15750.29803"/>
    <n v="526903.6"/>
    <x v="346"/>
    <s v=""/>
    <e v="#VALUE!"/>
    <s v=""/>
    <s v=""/>
    <n v="1725501.2799999998"/>
    <n v="2020"/>
    <s v="Table, kitchen or other household articles of iron or steel"/>
    <s v="Steel Products"/>
    <s v="Misc"/>
    <n v="14.636211111111111"/>
    <n v="0.43960004995170693"/>
  </r>
  <r>
    <x v="0"/>
    <d v="2020-07-10T00:00:00"/>
    <x v="0"/>
    <x v="0"/>
    <s v="STAINLESS STEEL SPORTS BOTTLE KOOU 750ML-MP-202 (TOTAL 17640 PCS)(NOT VACUUM BOTTLE) (MILD STEEL)"/>
    <n v="0"/>
    <n v="0"/>
    <n v="0"/>
    <n v="0"/>
    <n v="0"/>
    <n v="0"/>
    <n v="0"/>
    <n v="0"/>
    <n v="3332"/>
    <s v="KGS"/>
    <n v="459.8505912"/>
    <n v="1532222.17"/>
    <n v="6.0189867960000001"/>
    <n v="20055.264009999999"/>
    <n v="561406.1"/>
    <x v="347"/>
    <s v=""/>
    <e v="#VALUE!"/>
    <s v=""/>
    <s v=""/>
    <n v="2093628.27"/>
    <n v="2020"/>
    <s v="Table, kitchen or other household articles of iron or steel"/>
    <s v="Steel Products"/>
    <s v="Misc"/>
    <n v="168.4892256902761"/>
    <n v="0.3663999327199397"/>
  </r>
  <r>
    <x v="0"/>
    <d v="2020-07-10T00:00:00"/>
    <x v="0"/>
    <x v="0"/>
    <s v="STEEL PIZZA CUTTER (ITEM NO. RJ-388) (QTY 25200 PCS)"/>
    <n v="0"/>
    <n v="0"/>
    <n v="0"/>
    <n v="0"/>
    <n v="0"/>
    <n v="0"/>
    <n v="0"/>
    <n v="0"/>
    <n v="2240"/>
    <s v="KGS"/>
    <n v="415.13342410000001"/>
    <n v="929898.87"/>
    <n v="5.4336835619999997"/>
    <n v="12171.45118"/>
    <n v="340715"/>
    <x v="348"/>
    <n v="25200"/>
    <e v="#VALUE!"/>
    <s v=""/>
    <s v=""/>
    <n v="1270613.8700000001"/>
    <n v="2020"/>
    <s v="Table, kitchen or other household articles of iron or steel"/>
    <s v="Steel Products"/>
    <s v="Misc"/>
    <n v="152.10491071428572"/>
    <n v="0.36640005810524323"/>
  </r>
  <r>
    <x v="0"/>
    <d v="2020-07-10T00:00:00"/>
    <x v="0"/>
    <x v="0"/>
    <s v="STAINLESS STEEL SPORTS BOTTLE 750ML SG-702 -SB-01 (TOTAL 18720 PCS ) (NOT VACUUM BOTTLE) (MILD STEEL)"/>
    <n v="0"/>
    <n v="0"/>
    <n v="0"/>
    <n v="0"/>
    <n v="0"/>
    <n v="0"/>
    <n v="0"/>
    <n v="0"/>
    <n v="3068"/>
    <s v="KGS"/>
    <n v="534.81545960000005"/>
    <n v="1640813.83"/>
    <n v="7.0002023510000004"/>
    <n v="21476.62081"/>
    <n v="601194.19999999995"/>
    <x v="349"/>
    <s v=""/>
    <e v="#VALUE!"/>
    <s v=""/>
    <s v=""/>
    <n v="2242008.0300000003"/>
    <n v="2020"/>
    <s v="Table, kitchen or other household articles of iron or steel"/>
    <s v="Steel Products"/>
    <s v="Misc"/>
    <n v="195.95638852672749"/>
    <n v="0.36640000773274806"/>
  </r>
  <r>
    <x v="0"/>
    <d v="2020-07-10T00:00:00"/>
    <x v="0"/>
    <x v="0"/>
    <s v="STEEL SALT BOTTLE (ITEM NO. NP-19) (QTY 28896 PCS)"/>
    <n v="0"/>
    <n v="0"/>
    <n v="0"/>
    <n v="0"/>
    <n v="0"/>
    <n v="0"/>
    <n v="0"/>
    <n v="0"/>
    <n v="4515"/>
    <s v="KGS"/>
    <n v="236.1647907"/>
    <n v="1066284.03"/>
    <n v="3.0911621820000001"/>
    <n v="13956.597250000001"/>
    <n v="390686.5"/>
    <x v="18"/>
    <n v="28896"/>
    <e v="#VALUE!"/>
    <s v=""/>
    <s v=""/>
    <n v="1456970.53"/>
    <n v="2020"/>
    <s v="Table, kitchen or other household articles of iron or steel"/>
    <s v="Steel Products"/>
    <s v="Misc"/>
    <n v="86.530786267995566"/>
    <n v="0.36640002945556632"/>
  </r>
  <r>
    <x v="0"/>
    <d v="2020-07-10T00:00:00"/>
    <x v="0"/>
    <x v="0"/>
    <s v="STAINLESS STEEL BOTTLE 750ML SG805-AM-06 (TOTAL 8280 PCS) (NOT VACUUM BOTTLE) (MILD STEEL)"/>
    <n v="0"/>
    <n v="0"/>
    <n v="0"/>
    <n v="0"/>
    <n v="0"/>
    <n v="0"/>
    <n v="0"/>
    <n v="0"/>
    <n v="1311"/>
    <s v="KGS"/>
    <n v="533.63210530000003"/>
    <n v="699591.69"/>
    <n v="6.9847134200000003"/>
    <n v="9156.9592929999999"/>
    <n v="256330.3"/>
    <x v="342"/>
    <s v=""/>
    <e v="#VALUE!"/>
    <s v=""/>
    <s v=""/>
    <n v="955921.99"/>
    <n v="2020"/>
    <s v="Table, kitchen or other household articles of iron or steel"/>
    <s v="Steel Products"/>
    <s v="Misc"/>
    <n v="195.52273073989321"/>
    <n v="0.36639986389775442"/>
  </r>
  <r>
    <x v="0"/>
    <d v="2020-07-10T00:00:00"/>
    <x v="0"/>
    <x v="0"/>
    <s v="STEEL ZARA (ITEM NO. NP-003) (QTY 60000 PCS)"/>
    <n v="0"/>
    <n v="0"/>
    <n v="0"/>
    <n v="0"/>
    <n v="0"/>
    <n v="0"/>
    <n v="0"/>
    <n v="0"/>
    <n v="5600"/>
    <s v="KGS"/>
    <n v="359.42287679999998"/>
    <n v="2012768.11"/>
    <n v="4.7044879159999997"/>
    <n v="26345.13233"/>
    <n v="737478.3"/>
    <x v="350"/>
    <n v="60000"/>
    <e v="#VALUE!"/>
    <s v=""/>
    <s v=""/>
    <n v="2750246.41"/>
    <n v="2020"/>
    <s v="Table, kitchen or other household articles of iron or steel"/>
    <s v="Steel Products"/>
    <s v="Misc"/>
    <n v="131.69255357142859"/>
    <n v="0.36640003204343297"/>
  </r>
  <r>
    <x v="0"/>
    <d v="2020-07-10T00:00:00"/>
    <x v="0"/>
    <x v="0"/>
    <s v="STEEL SPOON HOLDER ROUND (ITEM NO. MP-96) (QTY 16200 PCS)"/>
    <n v="0"/>
    <n v="0"/>
    <n v="0"/>
    <n v="0"/>
    <n v="0"/>
    <n v="0"/>
    <n v="0"/>
    <n v="0"/>
    <n v="3465"/>
    <s v="KGS"/>
    <n v="262.8921962"/>
    <n v="910921.46"/>
    <n v="3.4409973329999999"/>
    <n v="11923.055759999999"/>
    <n v="333761.59999999998"/>
    <x v="76"/>
    <n v="16200"/>
    <e v="#VALUE!"/>
    <s v=""/>
    <s v=""/>
    <n v="1244683.06"/>
    <n v="2020"/>
    <s v="Table, kitchen or other household articles of iron or steel"/>
    <s v="Steel Products"/>
    <s v="Holder"/>
    <n v="96.323694083694079"/>
    <n v="0.36639997481231806"/>
  </r>
  <r>
    <x v="0"/>
    <d v="2020-07-06T00:00:00"/>
    <x v="0"/>
    <x v="0"/>
    <s v="STEEL LUNCH BOX (ITEM NO. 6527) (QTY 25800 PCS) (MILD STEEL)"/>
    <n v="0"/>
    <n v="0"/>
    <n v="0"/>
    <n v="0"/>
    <n v="0"/>
    <n v="0"/>
    <n v="0"/>
    <n v="0"/>
    <n v="8987"/>
    <s v="KGS"/>
    <n v="419.25525429999999"/>
    <n v="3767846.97"/>
    <n v="5.4876342180000002"/>
    <n v="49317.368719999999"/>
    <n v="1380539.1"/>
    <x v="41"/>
    <n v="25800"/>
    <e v="#VALUE!"/>
    <s v=""/>
    <s v=""/>
    <n v="5148386.07"/>
    <n v="2020"/>
    <s v="Table, kitchen or other household articles of iron or steel"/>
    <s v="Steel Products"/>
    <s v="Misc"/>
    <n v="153.61512184266164"/>
    <n v="0.36639999208885066"/>
  </r>
  <r>
    <x v="0"/>
    <d v="2020-07-04T00:00:00"/>
    <x v="0"/>
    <x v="0"/>
    <s v="MILD STEEL MUTLI FUNCTION CLOTH STAND (RYX-02-020) (OTHER ARTICLES OF HOUSEHOLD OF IRON &amp; STEEL)(1232 NOS)"/>
    <n v="0"/>
    <n v="0"/>
    <n v="0"/>
    <n v="0"/>
    <n v="0"/>
    <n v="0"/>
    <n v="0"/>
    <n v="0"/>
    <n v="4004"/>
    <s v="KGS"/>
    <n v="336.88443810000001"/>
    <n v="1348885.29"/>
    <n v="4.4094821739999999"/>
    <n v="17655.566620000001"/>
    <n v="494231.6"/>
    <x v="351"/>
    <s v=""/>
    <e v="#VALUE!"/>
    <s v=""/>
    <s v=""/>
    <n v="1843116.8900000001"/>
    <n v="2020"/>
    <s v="Table, kitchen or other household articles of iron or steel"/>
    <s v="Steel Products"/>
    <s v="Cloth Stand"/>
    <n v="123.43446553446553"/>
    <n v="0.36640002205080013"/>
  </r>
  <r>
    <x v="0"/>
    <d v="2020-06-29T00:00:00"/>
    <x v="0"/>
    <x v="0"/>
    <s v="STEEL ZHARA -NP-003 (TOTAL 76800 PCS) (MILD STEEL)"/>
    <n v="0"/>
    <n v="0"/>
    <n v="0"/>
    <n v="0"/>
    <n v="0"/>
    <n v="0"/>
    <n v="0"/>
    <n v="0"/>
    <n v="7168"/>
    <s v="KGS"/>
    <n v="359.63156670000001"/>
    <n v="2577839.0699999998"/>
    <n v="4.6675089769999998"/>
    <n v="33456.70435"/>
    <n v="944520.2"/>
    <x v="352"/>
    <s v=""/>
    <e v="#VALUE!"/>
    <s v=""/>
    <s v=""/>
    <n v="3522359.2699999996"/>
    <n v="2020"/>
    <s v="Table, kitchen or other household articles of iron or steel"/>
    <s v="Steel Products"/>
    <s v="Misc"/>
    <n v="131.76900111607142"/>
    <n v="0.36639998632653203"/>
  </r>
  <r>
    <x v="0"/>
    <d v="2020-06-29T00:00:00"/>
    <x v="0"/>
    <x v="0"/>
    <s v="STEEL SPOON HOLDER ROUND -MP-96 ( TOTAL 25200 PCS) (MILD STEEL)"/>
    <n v="0"/>
    <n v="0"/>
    <n v="0"/>
    <n v="0"/>
    <n v="0"/>
    <n v="0"/>
    <n v="0"/>
    <n v="0"/>
    <n v="5390"/>
    <s v="KGS"/>
    <n v="263.34060670000002"/>
    <n v="1419405.87"/>
    <n v="3.4177885360000002"/>
    <n v="18421.880209999999"/>
    <n v="520070.3"/>
    <x v="353"/>
    <s v=""/>
    <e v="#VALUE!"/>
    <s v=""/>
    <s v=""/>
    <n v="1939476.1700000002"/>
    <n v="2020"/>
    <s v="Table, kitchen or other household articles of iron or steel"/>
    <s v="Steel Products"/>
    <s v="Holder"/>
    <n v="96.487996289424856"/>
    <n v="0.36639999241372728"/>
  </r>
  <r>
    <x v="0"/>
    <d v="2020-06-29T00:00:00"/>
    <x v="0"/>
    <x v="0"/>
    <s v="STEEL TEA STRAINER -NP-55 (TOTAL 54072 PCS) (MIL D STEEL)"/>
    <n v="0"/>
    <n v="0"/>
    <n v="0"/>
    <n v="0"/>
    <n v="0"/>
    <n v="0"/>
    <n v="0"/>
    <n v="0"/>
    <n v="2478.3000000000002"/>
    <s v="KGS"/>
    <n v="516.38947259999998"/>
    <n v="1279768.03"/>
    <n v="6.7020048360000004"/>
    <n v="16609.578590000001"/>
    <n v="468907"/>
    <x v="354"/>
    <s v=""/>
    <e v="#VALUE!"/>
    <s v=""/>
    <s v=""/>
    <n v="1748675.03"/>
    <n v="2020"/>
    <s v="Table, kitchen or other household articles of iron or steel"/>
    <s v="Steel Products"/>
    <s v="Misc"/>
    <n v="189.20510027034661"/>
    <n v="0.36639999516162314"/>
  </r>
  <r>
    <x v="0"/>
    <d v="2020-06-24T00:00:00"/>
    <x v="0"/>
    <x v="0"/>
    <s v="RYX-02-020 MILD STEEL MULTI FUNCTION CLOTH STAND (1232 NOS)(OTHER ARTICLES OF HOUSEHOLD OF IRON &amp; STEEL)"/>
    <n v="0"/>
    <n v="0"/>
    <n v="0"/>
    <n v="0"/>
    <n v="0"/>
    <n v="0"/>
    <n v="0"/>
    <n v="0"/>
    <n v="4004"/>
    <s v="KGS"/>
    <n v="339.73472279999999"/>
    <n v="1360297.83"/>
    <n v="4.4092760909999997"/>
    <n v="17654.741470000001"/>
    <n v="498413.2"/>
    <x v="38"/>
    <s v=""/>
    <e v="#VALUE!"/>
    <s v=""/>
    <s v=""/>
    <n v="1858711.03"/>
    <n v="2020"/>
    <s v="Table, kitchen or other household articles of iron or steel"/>
    <s v="Steel Products"/>
    <s v="Cloth Stand"/>
    <n v="124.47882117882118"/>
    <n v="0.36640005519967639"/>
  </r>
  <r>
    <x v="0"/>
    <d v="2020-06-24T00:00:00"/>
    <x v="0"/>
    <x v="0"/>
    <s v="RYX-02-021A MILD STEEL MULTI FUNCTION CLOTH STAND (6480 NOS)(OTHER ARTICLES OF HOUSEHOLD OF IRON &amp; STEEL)"/>
    <n v="0"/>
    <n v="0"/>
    <n v="0"/>
    <n v="0"/>
    <n v="0"/>
    <n v="0"/>
    <n v="0"/>
    <n v="0"/>
    <n v="23760"/>
    <s v="KGS"/>
    <n v="191.2983897"/>
    <n v="4545249.74"/>
    <n v="2.482782475"/>
    <n v="58990.911619999999"/>
    <n v="1665379.5"/>
    <x v="52"/>
    <s v=""/>
    <e v="#VALUE!"/>
    <s v=""/>
    <s v=""/>
    <n v="6210629.2400000002"/>
    <n v="2020"/>
    <s v="Table, kitchen or other household articles of iron or steel"/>
    <s v="Steel Products"/>
    <s v="Cloth Stand"/>
    <n v="70.091729797979795"/>
    <n v="0.36639999895803305"/>
  </r>
  <r>
    <x v="0"/>
    <d v="2020-06-18T00:00:00"/>
    <x v="0"/>
    <x v="0"/>
    <s v="RYX-02-020 MILD STEEL MULTI FUNCTION CLOTH STAND (1232 NOS)(OTHER ARTICLES OF HOUSEHOLD OF IRON &amp; STEEL)"/>
    <n v="0"/>
    <n v="0"/>
    <n v="0"/>
    <n v="0"/>
    <n v="0"/>
    <n v="0"/>
    <n v="0"/>
    <n v="0"/>
    <n v="4004"/>
    <s v="KGS"/>
    <n v="338.05953299999999"/>
    <n v="1353590.37"/>
    <n v="4.4219690380000003"/>
    <n v="17705.564030000001"/>
    <n v="495955.5"/>
    <x v="38"/>
    <s v=""/>
    <e v="#VALUE!"/>
    <s v=""/>
    <s v=""/>
    <n v="1849545.87"/>
    <n v="2020"/>
    <s v="Table, kitchen or other household articles of iron or steel"/>
    <s v="Steel Products"/>
    <s v="Cloth Stand"/>
    <n v="123.86500999000999"/>
    <n v="0.36639999145383989"/>
  </r>
  <r>
    <x v="0"/>
    <d v="2020-06-05T00:00:00"/>
    <x v="0"/>
    <x v="0"/>
    <s v="RYX-02-020 MILD STEEL MULTI FUNCTION CLOTH STAND (2464 NOS)(OTHER ARTICLES OF HOUSEHOLD OF IRON &amp; STEEL)"/>
    <n v="0"/>
    <n v="0"/>
    <n v="0"/>
    <n v="0"/>
    <n v="0"/>
    <n v="0"/>
    <n v="0"/>
    <n v="0"/>
    <n v="8008"/>
    <s v="KGS"/>
    <n v="338.536993"/>
    <n v="2711004.24"/>
    <n v="4.4282144280000004"/>
    <n v="35461.14114"/>
    <n v="993311.9"/>
    <x v="38"/>
    <s v=""/>
    <e v="#VALUE!"/>
    <s v=""/>
    <s v=""/>
    <n v="3704316.14"/>
    <n v="2020"/>
    <s v="Table, kitchen or other household articles of iron or steel"/>
    <s v="Steel Products"/>
    <s v="Cloth Stand"/>
    <n v="124.03994755244756"/>
    <n v="0.36639998025233628"/>
  </r>
  <r>
    <x v="0"/>
    <d v="2020-06-03T00:00:00"/>
    <x v="0"/>
    <x v="0"/>
    <s v="KW-830 STAINLESS STEEL SPORT BOTTLE 1000ML (QTY 35280 PCS / USD 0.98 PER PCS)"/>
    <n v="0"/>
    <n v="0"/>
    <n v="0"/>
    <n v="0"/>
    <n v="0"/>
    <n v="0"/>
    <n v="0"/>
    <n v="0"/>
    <n v="6850"/>
    <s v="KGS"/>
    <n v="394.54528759999999"/>
    <n v="2702635.22"/>
    <n v="5.1507217699999996"/>
    <n v="35282.444130000003"/>
    <n v="990245.5"/>
    <x v="323"/>
    <n v="35280"/>
    <e v="#VALUE!"/>
    <n v="0.98"/>
    <s v="USD"/>
    <n v="3692880.72"/>
    <n v="2020"/>
    <s v="Table, kitchen or other household articles of iron or steel"/>
    <s v="Steel Products"/>
    <s v="Misc"/>
    <n v="144.56138686131388"/>
    <n v="0.36639998349462788"/>
  </r>
  <r>
    <x v="0"/>
    <d v="2020-05-29T00:00:00"/>
    <x v="0"/>
    <x v="0"/>
    <s v="STAINLESS STEEL BOTTLE 750ML SG805-AM-06 (TOTAL 22320 PCS)(NOT VACUUM BOTTLE)(MILD STEEL)"/>
    <n v="0"/>
    <n v="0"/>
    <n v="0"/>
    <n v="0"/>
    <n v="0"/>
    <n v="0"/>
    <n v="0"/>
    <n v="0"/>
    <n v="3534"/>
    <s v="KGS"/>
    <n v="536.39073289999999"/>
    <n v="1895604.85"/>
    <n v="7.0024899850000004"/>
    <n v="24746.799609999998"/>
    <n v="694549.7"/>
    <x v="342"/>
    <s v=""/>
    <e v="#VALUE!"/>
    <s v=""/>
    <s v=""/>
    <n v="2590154.5499999998"/>
    <n v="2020"/>
    <s v="Table, kitchen or other household articles of iron or steel"/>
    <s v="Steel Products"/>
    <s v="Misc"/>
    <n v="196.53358800226371"/>
    <n v="0.36640004376439528"/>
  </r>
  <r>
    <x v="0"/>
    <d v="2020-05-29T00:00:00"/>
    <x v="0"/>
    <x v="0"/>
    <s v="STEEL LUNCH BOX (ITEM NO. 6527) (QTY 51600 PCS) (MILD STEEL)"/>
    <n v="0"/>
    <n v="0"/>
    <n v="0"/>
    <n v="0"/>
    <n v="0"/>
    <n v="0"/>
    <n v="0"/>
    <n v="0"/>
    <n v="17974"/>
    <s v="KGS"/>
    <n v="421.96315850000002"/>
    <n v="7584365.8099999996"/>
    <n v="5.5086574209999997"/>
    <n v="99012.608489999999"/>
    <n v="2778911.7"/>
    <x v="41"/>
    <n v="51600"/>
    <e v="#VALUE!"/>
    <s v=""/>
    <s v=""/>
    <n v="10363277.51"/>
    <n v="2020"/>
    <s v="Table, kitchen or other household articles of iron or steel"/>
    <s v="Steel Products"/>
    <s v="Misc"/>
    <n v="154.60730499610548"/>
    <n v="0.36640000886244178"/>
  </r>
  <r>
    <x v="0"/>
    <d v="2020-05-29T00:00:00"/>
    <x v="0"/>
    <x v="0"/>
    <s v="STEEL LUNCH BOX 3LAYER (ITEM NO. 8505) (QTY 6840 PCS) (MILD STEEL)"/>
    <n v="0"/>
    <n v="0"/>
    <n v="0"/>
    <n v="0"/>
    <n v="0"/>
    <n v="0"/>
    <n v="0"/>
    <n v="0"/>
    <n v="4434.6000000000004"/>
    <s v="KGS"/>
    <n v="404.991758"/>
    <n v="1795976.45"/>
    <n v="5.2870986679999996"/>
    <n v="23446.167750000001"/>
    <n v="658045.80000000005"/>
    <x v="42"/>
    <n v="6840"/>
    <e v="#VALUE!"/>
    <s v=""/>
    <s v=""/>
    <n v="2454022.25"/>
    <n v="2020"/>
    <s v="Table, kitchen or other household articles of iron or steel"/>
    <s v="Steel Products"/>
    <s v="Misc"/>
    <n v="148.38898660533081"/>
    <n v="0.36640001599130101"/>
  </r>
  <r>
    <x v="0"/>
    <d v="2020-05-29T00:00:00"/>
    <x v="0"/>
    <x v="0"/>
    <s v="STEEL LUNCH BOX 2 LAYER (ITEM NO. 8504) (QTY 22080 PCS) (MILD STEEL)"/>
    <n v="0"/>
    <n v="0"/>
    <n v="0"/>
    <n v="0"/>
    <n v="0"/>
    <n v="0"/>
    <n v="0"/>
    <n v="0"/>
    <n v="10561.6"/>
    <s v="KGS"/>
    <n v="390.6420751"/>
    <n v="4125805.34"/>
    <n v="5.0997659930000001"/>
    <n v="53861.68851"/>
    <n v="1511695.1"/>
    <x v="46"/>
    <n v="22080"/>
    <e v="#VALUE!"/>
    <s v=""/>
    <s v=""/>
    <n v="5637500.4399999995"/>
    <n v="2020"/>
    <s v="Table, kitchen or other household articles of iron or steel"/>
    <s v="Steel Products"/>
    <s v="Misc"/>
    <n v="143.13125852143614"/>
    <n v="0.36640000567743708"/>
  </r>
  <r>
    <x v="0"/>
    <d v="2020-05-29T00:00:00"/>
    <x v="0"/>
    <x v="0"/>
    <s v="STEEL LUNCH BOX-6900(MILD STEEL)(TOTAL 38880 PCS)"/>
    <n v="0"/>
    <n v="0"/>
    <n v="0"/>
    <n v="0"/>
    <n v="0"/>
    <n v="0"/>
    <n v="0"/>
    <n v="0"/>
    <n v="4552.2"/>
    <s v="KGS"/>
    <n v="492.05102590000001"/>
    <n v="2239914.6800000002"/>
    <n v="6.4236426350000002"/>
    <n v="29241.706010000002"/>
    <n v="820704.7"/>
    <x v="355"/>
    <s v=""/>
    <e v="#VALUE!"/>
    <s v=""/>
    <s v=""/>
    <n v="3060619.38"/>
    <n v="2020"/>
    <s v="Table, kitchen or other household articles of iron or steel"/>
    <s v="Steel Products"/>
    <s v="Misc"/>
    <n v="180.28748736874479"/>
    <n v="0.36639998269934099"/>
  </r>
  <r>
    <x v="0"/>
    <d v="2020-05-29T00:00:00"/>
    <x v="0"/>
    <x v="0"/>
    <s v="STAINLESS STEEL SPORTS BOTTLE 750ML S-308-C6-NP-20 (TOTAL 19800 PCS)(NOT VACUUM BOTTLE)(MILD STEEL)"/>
    <n v="0"/>
    <n v="0"/>
    <n v="0"/>
    <n v="0"/>
    <n v="0"/>
    <n v="0"/>
    <n v="0"/>
    <n v="0"/>
    <n v="3520"/>
    <s v="KGS"/>
    <n v="456.29241480000002"/>
    <n v="1606149.3"/>
    <n v="5.9568200359999999"/>
    <n v="20968.006529999999"/>
    <n v="588493.19999999995"/>
    <x v="356"/>
    <s v=""/>
    <e v="#VALUE!"/>
    <s v=""/>
    <s v=""/>
    <n v="2194642.5"/>
    <n v="2020"/>
    <s v="Table, kitchen or other household articles of iron or steel"/>
    <s v="Steel Products"/>
    <s v="Misc"/>
    <n v="167.18556818181816"/>
    <n v="0.3664000600691355"/>
  </r>
  <r>
    <x v="0"/>
    <d v="2020-05-29T00:00:00"/>
    <x v="0"/>
    <x v="0"/>
    <s v="STEEL RECTANGLE CONTAINER LARGE (ITEM NO. 6862) (QTY 20400 PCS) (MILD STEEL)"/>
    <n v="0"/>
    <n v="0"/>
    <n v="0"/>
    <n v="0"/>
    <n v="0"/>
    <n v="0"/>
    <n v="0"/>
    <n v="0"/>
    <n v="5100"/>
    <s v="KGS"/>
    <n v="468.19646269999998"/>
    <n v="2387801.96"/>
    <n v="6.1122253620000002"/>
    <n v="31172.34935"/>
    <n v="874890.6"/>
    <x v="44"/>
    <n v="20400"/>
    <e v="#VALUE!"/>
    <s v=""/>
    <s v=""/>
    <n v="3262692.56"/>
    <n v="2020"/>
    <s v="Table, kitchen or other household articles of iron or steel"/>
    <s v="Steel Products"/>
    <s v="Misc"/>
    <n v="171.54717647058823"/>
    <n v="0.36639998402547586"/>
  </r>
  <r>
    <x v="0"/>
    <d v="2020-05-23T00:00:00"/>
    <x v="0"/>
    <x v="0"/>
    <s v="HOUSEHOLD STEEL HOOK 3 PCS SET(TOTAL 68760 SET) (MILD STEEL)"/>
    <n v="0"/>
    <n v="0"/>
    <n v="0"/>
    <n v="0"/>
    <n v="0"/>
    <n v="0"/>
    <n v="0"/>
    <n v="0"/>
    <n v="2330.1999999999998"/>
    <s v="KGS"/>
    <n v="1029.20921"/>
    <n v="2398263.2999999998"/>
    <n v="13.436151560000001"/>
    <n v="31308.92037"/>
    <n v="878723.8"/>
    <x v="357"/>
    <s v=""/>
    <e v="#VALUE!"/>
    <s v=""/>
    <s v=""/>
    <n v="3276987.0999999996"/>
    <n v="2020"/>
    <s v="Table, kitchen or other household articles of iron or steel"/>
    <s v="Steel Products"/>
    <s v="Misc"/>
    <n v="377.10230881469408"/>
    <n v="0.36640005290495004"/>
  </r>
  <r>
    <x v="0"/>
    <d v="2020-05-15T00:00:00"/>
    <x v="0"/>
    <x v="0"/>
    <s v="STAINLESS STEEL SPORTS BOTTLE 750ML SG-702-SB-01(TOTAL 23616 PCS)(NOT VACUUM BOTTLE)(MILD STEEL)"/>
    <n v="0"/>
    <n v="0"/>
    <n v="0"/>
    <n v="0"/>
    <n v="0"/>
    <n v="0"/>
    <n v="0"/>
    <n v="0"/>
    <n v="3870.4"/>
    <s v="KGS"/>
    <n v="547.83854380000002"/>
    <n v="2120354.2999999998"/>
    <n v="7.1426146519999998"/>
    <n v="27644.775750000001"/>
    <n v="776897.9"/>
    <x v="358"/>
    <s v=""/>
    <e v="#VALUE!"/>
    <s v=""/>
    <s v=""/>
    <n v="2897252.1999999997"/>
    <n v="2020"/>
    <s v="Table, kitchen or other household articles of iron or steel"/>
    <s v="Steel Products"/>
    <s v="Misc"/>
    <n v="200.72806428276147"/>
    <n v="0.36640003984239811"/>
  </r>
  <r>
    <x v="0"/>
    <d v="2020-05-15T00:00:00"/>
    <x v="0"/>
    <x v="0"/>
    <s v="STAINLESS STEEL SPORTS BOTTLE KOOU 750ML-MP-202(TOTAL 20880 PCS)(NOT VACUUM BOTTLE)(MILD STEEL)"/>
    <n v="0"/>
    <n v="0"/>
    <n v="0"/>
    <n v="0"/>
    <n v="0"/>
    <n v="0"/>
    <n v="0"/>
    <n v="0"/>
    <n v="3944"/>
    <s v="KGS"/>
    <n v="471.04823529999999"/>
    <n v="1857814.24"/>
    <n v="6.1414372269999999"/>
    <n v="24221.828420000002"/>
    <n v="680703.1"/>
    <x v="359"/>
    <s v=""/>
    <e v="#VALUE!"/>
    <s v=""/>
    <s v=""/>
    <n v="2538517.34"/>
    <n v="2020"/>
    <s v="Table, kitchen or other household articles of iron or steel"/>
    <s v="Steel Products"/>
    <s v="Misc"/>
    <n v="172.59206389452331"/>
    <n v="0.36639997979561184"/>
  </r>
  <r>
    <x v="0"/>
    <d v="2020-05-15T00:00:00"/>
    <x v="0"/>
    <x v="0"/>
    <s v="03-027I FAMILY CLOTH RACK 3LAYERS (3648 PCS) (OTHER ARTICLESOF HOUSEHOLD OF IRON &amp; STEEL) (MADE UP OF MILD STEEL)"/>
    <n v="0"/>
    <n v="0"/>
    <n v="0"/>
    <n v="0"/>
    <n v="0"/>
    <n v="0"/>
    <n v="0"/>
    <n v="0"/>
    <n v="20976"/>
    <s v="KGS"/>
    <n v="154.93120949999999"/>
    <n v="3249837.05"/>
    <n v="2.0199636179999998"/>
    <n v="42370.756840000002"/>
    <n v="1190740.2"/>
    <x v="360"/>
    <s v=""/>
    <e v="#VALUE!"/>
    <s v=""/>
    <s v=""/>
    <n v="4440577.25"/>
    <n v="2020"/>
    <s v="Table, kitchen or other household articles of iron or steel"/>
    <s v="Steel Products"/>
    <s v="Misc"/>
    <n v="56.766790617848969"/>
    <n v="0.36639997073084019"/>
  </r>
  <r>
    <x v="0"/>
    <d v="2020-05-15T00:00:00"/>
    <x v="0"/>
    <x v="0"/>
    <s v="RYX-02-021A MILD STEEL MULTI FUNCTION CLOTH STAND (10368 NOS) (OTHER ARTICLES OF HOUSEHOLD OF IRON &amp; STEEL)"/>
    <n v="0"/>
    <n v="0"/>
    <n v="0"/>
    <n v="0"/>
    <n v="0"/>
    <n v="0"/>
    <n v="0"/>
    <n v="0"/>
    <n v="38016"/>
    <s v="KGS"/>
    <n v="198.17704280000001"/>
    <n v="7533898.46"/>
    <n v="2.5837945609999999"/>
    <n v="98225.534029999995"/>
    <n v="2760420.4"/>
    <x v="52"/>
    <s v=""/>
    <e v="#VALUE!"/>
    <s v=""/>
    <s v=""/>
    <n v="10294318.859999999"/>
    <n v="2020"/>
    <s v="Table, kitchen or other household articles of iron or steel"/>
    <s v="Steel Products"/>
    <s v="Cloth Stand"/>
    <n v="72.612068602693597"/>
    <n v="0.36640000056491334"/>
  </r>
  <r>
    <x v="0"/>
    <d v="2020-05-14T00:00:00"/>
    <x v="0"/>
    <x v="1"/>
    <s v="STEEL SCRUBBER 2PCS SET - 8001-2 (QTY- 158040 SETS/USD 0.156 PER SET)"/>
    <n v="0"/>
    <n v="0"/>
    <n v="0"/>
    <n v="0"/>
    <n v="0"/>
    <n v="0"/>
    <n v="0"/>
    <n v="0"/>
    <n v="5005"/>
    <s v="KGS"/>
    <n v="395.98999600000002"/>
    <n v="1981929.93"/>
    <n v="5.1628421900000001"/>
    <n v="25840.025160000001"/>
    <n v="871256.4"/>
    <x v="334"/>
    <s v=""/>
    <e v="#VALUE!"/>
    <n v="0.156"/>
    <s v="USD"/>
    <n v="2853186.33"/>
    <n v="2020"/>
    <s v="Steel Scrubbers"/>
    <s v="Steel Products"/>
    <s v="Scrubber"/>
    <n v="174.0772027972028"/>
    <n v="0.43960000139863675"/>
  </r>
  <r>
    <x v="0"/>
    <d v="2020-05-09T00:00:00"/>
    <x v="0"/>
    <x v="0"/>
    <s v="STAINLESS STEEL SPORTS BOTTLE 750ML S-308-C6-NP-20 (TOTAL 7200 PCS ) (NOT VACUUM BOTTLE) (MILD STEEL)"/>
    <n v="0"/>
    <n v="0"/>
    <n v="0"/>
    <n v="0"/>
    <n v="0"/>
    <n v="0"/>
    <n v="0"/>
    <n v="0"/>
    <n v="1280"/>
    <s v="KGS"/>
    <n v="462.13492189999999"/>
    <n v="591532.69999999995"/>
    <n v="6.0252271430000004"/>
    <n v="7712.2907429999996"/>
    <n v="216737.6"/>
    <x v="356"/>
    <s v=""/>
    <e v="#VALUE!"/>
    <s v=""/>
    <s v=""/>
    <n v="808270.29999999993"/>
    <n v="2020"/>
    <s v="Table, kitchen or other household articles of iron or steel"/>
    <s v="Steel Products"/>
    <s v="Misc"/>
    <n v="169.32625000000002"/>
    <n v="0.36640003164660218"/>
  </r>
  <r>
    <x v="0"/>
    <d v="2020-05-09T00:00:00"/>
    <x v="0"/>
    <x v="0"/>
    <s v="STEEL TEA STRAINER -NP-55 (TOTAL 61200 PCS)"/>
    <n v="0"/>
    <n v="0"/>
    <n v="0"/>
    <n v="0"/>
    <n v="0"/>
    <n v="0"/>
    <n v="0"/>
    <n v="0"/>
    <n v="2805"/>
    <s v="KGS"/>
    <n v="524.38285559999997"/>
    <n v="1470893.91"/>
    <n v="6.8368038540000002"/>
    <n v="19177.234810000002"/>
    <n v="538935.6"/>
    <x v="354"/>
    <s v=""/>
    <e v="#VALUE!"/>
    <s v=""/>
    <s v=""/>
    <n v="2009829.5099999998"/>
    <n v="2020"/>
    <s v="Table, kitchen or other household articles of iron or steel"/>
    <s v="Steel Products"/>
    <s v="Misc"/>
    <n v="192.1339037433155"/>
    <n v="0.36640004852559355"/>
  </r>
  <r>
    <x v="0"/>
    <d v="2020-05-09T00:00:00"/>
    <x v="0"/>
    <x v="0"/>
    <s v="STEEL SALT BOTTLE -NP-19 (TOTAL 21024 PCS)"/>
    <n v="0"/>
    <n v="0"/>
    <n v="0"/>
    <n v="0"/>
    <n v="0"/>
    <n v="0"/>
    <n v="0"/>
    <n v="0"/>
    <n v="3285"/>
    <s v="KGS"/>
    <n v="240.371309"/>
    <n v="789619.75"/>
    <n v="3.1339153710000001"/>
    <n v="10294.911990000001"/>
    <n v="289316.7"/>
    <x v="361"/>
    <s v=""/>
    <e v="#VALUE!"/>
    <s v=""/>
    <s v=""/>
    <n v="1078936.45"/>
    <n v="2020"/>
    <s v="Table, kitchen or other household articles of iron or steel"/>
    <s v="Steel Products"/>
    <s v="Misc"/>
    <n v="88.072054794520554"/>
    <n v="0.36640002988780362"/>
  </r>
  <r>
    <x v="0"/>
    <d v="2020-05-09T00:00:00"/>
    <x v="0"/>
    <x v="0"/>
    <s v="STAINLESS STEEL COLA BOTTLE 750ML SK750-SL-01(TOTAL 41400 PCS) (NOT VACUUM BOTTLE) (MILD STEEL)"/>
    <n v="0"/>
    <n v="0"/>
    <n v="0"/>
    <n v="0"/>
    <n v="0"/>
    <n v="0"/>
    <n v="0"/>
    <n v="0"/>
    <n v="7820"/>
    <s v="KGS"/>
    <n v="510.70508699999999"/>
    <n v="3993713.78"/>
    <n v="6.6584757100000003"/>
    <n v="52069.280050000001"/>
    <n v="1463296.8"/>
    <x v="362"/>
    <s v=""/>
    <e v="#VALUE!"/>
    <s v=""/>
    <s v=""/>
    <n v="5457010.5800000001"/>
    <n v="2020"/>
    <s v="Table, kitchen or other household articles of iron or steel"/>
    <s v="Steel Products"/>
    <s v="Misc"/>
    <n v="187.12235294117647"/>
    <n v="0.36640001777994219"/>
  </r>
  <r>
    <x v="0"/>
    <d v="2020-05-09T00:00:00"/>
    <x v="0"/>
    <x v="0"/>
    <s v="STEEL ZHARA-NP-003(TOTAL 36000 PCS)"/>
    <n v="0"/>
    <n v="0"/>
    <n v="0"/>
    <n v="0"/>
    <n v="0"/>
    <n v="0"/>
    <n v="0"/>
    <n v="0"/>
    <n v="3360"/>
    <s v="KGS"/>
    <n v="365.2739315"/>
    <n v="1227320.4099999999"/>
    <n v="4.762371989"/>
    <n v="16001.569879999999"/>
    <n v="449690.2"/>
    <x v="363"/>
    <s v=""/>
    <e v="#VALUE!"/>
    <s v=""/>
    <s v=""/>
    <n v="1677010.6099999999"/>
    <n v="2020"/>
    <s v="Table, kitchen or other household articles of iron or steel"/>
    <s v="Steel Products"/>
    <s v="Misc"/>
    <n v="133.83636904761906"/>
    <n v="0.36640000144705492"/>
  </r>
  <r>
    <x v="0"/>
    <d v="2020-05-09T00:00:00"/>
    <x v="0"/>
    <x v="1"/>
    <s v="STEEL SCRUBBER 6PCS SET - OKS-4156 (QTY- 98000 PCS/USD 0.265 PER PCS)"/>
    <n v="0"/>
    <n v="0"/>
    <n v="0"/>
    <n v="0"/>
    <n v="0"/>
    <n v="0"/>
    <n v="0"/>
    <n v="0"/>
    <n v="9112"/>
    <s v="KGS"/>
    <n v="228.9723826"/>
    <n v="2086396.35"/>
    <n v="2.9852983389999999"/>
    <n v="27202.03846"/>
    <n v="917179.8"/>
    <x v="246"/>
    <s v=""/>
    <e v="#VALUE!"/>
    <n v="0.26500000000000001"/>
    <s v="USD"/>
    <n v="3003576.1500000004"/>
    <n v="2020"/>
    <s v="Steel Scrubbers"/>
    <s v="Steel Products"/>
    <s v="Scrubber"/>
    <n v="100.65625548726953"/>
    <n v="0.43959998300418807"/>
  </r>
  <r>
    <x v="0"/>
    <d v="2020-05-09T00:00:00"/>
    <x v="0"/>
    <x v="0"/>
    <s v="STEEL HAND BLENDER-RS-02 (TOTAL 20000 PCS)"/>
    <n v="0"/>
    <n v="0"/>
    <n v="0"/>
    <n v="0"/>
    <n v="0"/>
    <n v="0"/>
    <n v="0"/>
    <n v="0"/>
    <n v="1300"/>
    <s v="KGS"/>
    <n v="560.04227690000005"/>
    <n v="728054.96"/>
    <n v="7.3017246010000001"/>
    <n v="9492.2419819999996"/>
    <n v="266759.40000000002"/>
    <x v="364"/>
    <s v=""/>
    <e v="#VALUE!"/>
    <s v=""/>
    <s v=""/>
    <n v="994814.36"/>
    <n v="2020"/>
    <s v="Table, kitchen or other household articles of iron or steel"/>
    <s v="Steel Products"/>
    <s v="Misc"/>
    <n v="205.19953846153848"/>
    <n v="0.36640008605943708"/>
  </r>
  <r>
    <x v="0"/>
    <d v="2020-05-09T00:00:00"/>
    <x v="0"/>
    <x v="0"/>
    <s v="STAINLESS STEEL SPORTS BOTTLE 650ML S115-NP-21 (TOTAL 7200 PCS ) (NOT VACUUM BOTTLE) (MILD STEEL)"/>
    <n v="0"/>
    <n v="0"/>
    <n v="0"/>
    <n v="0"/>
    <n v="0"/>
    <n v="0"/>
    <n v="0"/>
    <n v="0"/>
    <n v="1280"/>
    <s v="KGS"/>
    <n v="483.8398828"/>
    <n v="619315.05000000005"/>
    <n v="6.3082122920000003"/>
    <n v="8074.5117339999997"/>
    <n v="226917"/>
    <x v="365"/>
    <s v=""/>
    <e v="#VALUE!"/>
    <s v=""/>
    <s v=""/>
    <n v="846232.05"/>
    <n v="2020"/>
    <s v="Table, kitchen or other household articles of iron or steel"/>
    <s v="Steel Products"/>
    <s v="Misc"/>
    <n v="177.27890625000001"/>
    <n v="0.36639994458393993"/>
  </r>
  <r>
    <x v="0"/>
    <d v="2020-05-09T00:00:00"/>
    <x v="0"/>
    <x v="0"/>
    <s v="STAINLESS STEEL BOTTLE 750ML SG805-AM-06 (TOTAL 25560 PCS ) (NOT VACUUM BOTTLE) (MILD STEEL)"/>
    <n v="0"/>
    <n v="0"/>
    <n v="0"/>
    <n v="0"/>
    <n v="0"/>
    <n v="0"/>
    <n v="0"/>
    <n v="0"/>
    <n v="4047"/>
    <s v="KGS"/>
    <n v="543.25883859999999"/>
    <n v="2198568.52"/>
    <n v="7.0829053279999998"/>
    <n v="28664.51786"/>
    <n v="805555.5"/>
    <x v="342"/>
    <s v=""/>
    <e v="#VALUE!"/>
    <s v=""/>
    <s v=""/>
    <n v="3004124.02"/>
    <n v="2020"/>
    <s v="Table, kitchen or other household articles of iron or steel"/>
    <s v="Steel Products"/>
    <s v="Misc"/>
    <n v="199.05003706449222"/>
    <n v="0.36639999739466844"/>
  </r>
  <r>
    <x v="0"/>
    <d v="2020-05-07T00:00:00"/>
    <x v="0"/>
    <x v="0"/>
    <s v="RYX-02-021A MILD STEEL MULTI FUNCTION CLOTH STAND (9072 NOS)(OTHER ARTICLES OF HOUSEHOLD OF IRON &amp; STEEL)"/>
    <n v="0"/>
    <n v="0"/>
    <n v="0"/>
    <n v="0"/>
    <n v="0"/>
    <n v="0"/>
    <n v="0"/>
    <n v="0"/>
    <n v="33264"/>
    <s v="KGS"/>
    <n v="196.27017649999999"/>
    <n v="6528731.1500000004"/>
    <n v="2.5589331999999998"/>
    <n v="85120.35398"/>
    <n v="2392127"/>
    <x v="52"/>
    <s v=""/>
    <e v="#VALUE!"/>
    <s v=""/>
    <s v=""/>
    <n v="8920858.1500000004"/>
    <n v="2020"/>
    <s v="Table, kitchen or other household articles of iron or steel"/>
    <s v="Steel Products"/>
    <s v="Cloth Stand"/>
    <n v="71.913389850889857"/>
    <n v="0.36639998570013099"/>
  </r>
  <r>
    <x v="0"/>
    <d v="2020-05-07T00:00:00"/>
    <x v="0"/>
    <x v="0"/>
    <s v="RYX-02-020 MILD STEEL MULTI FUNCTION CLOTH STAND (2464 NOS)(OTHER ARTICLES OF HOUSEHOLD OF IRON &amp; STEEL)"/>
    <n v="0"/>
    <n v="0"/>
    <n v="0"/>
    <n v="0"/>
    <n v="0"/>
    <n v="0"/>
    <n v="0"/>
    <n v="0"/>
    <n v="8008"/>
    <s v="KGS"/>
    <n v="355.32269609999997"/>
    <n v="2845424.15"/>
    <n v="4.6326296749999996"/>
    <n v="37098.098440000002"/>
    <n v="1042563.4"/>
    <x v="38"/>
    <s v=""/>
    <e v="#VALUE!"/>
    <s v=""/>
    <s v=""/>
    <n v="3887987.55"/>
    <n v="2020"/>
    <s v="Table, kitchen or other household articles of iron or steel"/>
    <s v="Steel Products"/>
    <s v="Cloth Stand"/>
    <n v="130.19023476523478"/>
    <n v="0.3663999969916612"/>
  </r>
  <r>
    <x v="0"/>
    <d v="2020-05-06T00:00:00"/>
    <x v="0"/>
    <x v="0"/>
    <s v="KWP-1000B SS OIL POT 1000ML (QTY:27000 PCS/USD 1.45 PER PCS)"/>
    <n v="0"/>
    <n v="0"/>
    <n v="0"/>
    <n v="0"/>
    <n v="0"/>
    <n v="0"/>
    <n v="0"/>
    <n v="0"/>
    <n v="6097.5"/>
    <s v="KGS"/>
    <n v="514.59727759999998"/>
    <n v="3137756.9"/>
    <n v="6.6271381529999998"/>
    <n v="40408.974889999998"/>
    <n v="1149674.1000000001"/>
    <x v="345"/>
    <n v="27000"/>
    <s v="PCS"/>
    <n v="1.45"/>
    <s v="USD"/>
    <n v="4287431"/>
    <n v="2020"/>
    <s v="Table, kitchen or other household articles of iron or steel"/>
    <s v="Other"/>
    <s v="Misc"/>
    <n v="188.54843788437887"/>
    <n v="0.36639999102543608"/>
  </r>
  <r>
    <x v="0"/>
    <d v="2020-05-06T00:00:00"/>
    <x v="0"/>
    <x v="0"/>
    <s v="KWP-600P SS OIL POT 600ML (QTY:38760 PCS/USD 1.20 PER PCS)"/>
    <n v="0"/>
    <n v="0"/>
    <n v="0"/>
    <n v="0"/>
    <n v="0"/>
    <n v="0"/>
    <n v="0"/>
    <n v="0"/>
    <n v="6783"/>
    <s v="KGS"/>
    <n v="546.8888958"/>
    <n v="3709547.38"/>
    <n v="7.0429993020000001"/>
    <n v="47772.664259999998"/>
    <n v="1359178.1"/>
    <x v="366"/>
    <n v="38760"/>
    <s v="PCS"/>
    <n v="1.2"/>
    <s v="USD"/>
    <n v="5068725.4800000004"/>
    <n v="2020"/>
    <s v="Table, kitchen or other household articles of iron or steel"/>
    <s v="Other"/>
    <s v="Misc"/>
    <n v="200.38008255933954"/>
    <n v="0.36639998381689365"/>
  </r>
  <r>
    <x v="0"/>
    <d v="2020-05-03T00:00:00"/>
    <x v="0"/>
    <x v="0"/>
    <s v="STEEL ZHARA NP-003 (QTY 30000 PCS)"/>
    <n v="0"/>
    <n v="0"/>
    <n v="0"/>
    <n v="0"/>
    <n v="0"/>
    <n v="0"/>
    <n v="0"/>
    <n v="0"/>
    <n v="2800"/>
    <s v="KGS"/>
    <n v="367.51845359999999"/>
    <n v="1029051.67"/>
    <n v="4.7330129239999996"/>
    <n v="13252.43619"/>
    <n v="377044.5"/>
    <x v="318"/>
    <n v="30000"/>
    <e v="#VALUE!"/>
    <s v=""/>
    <s v=""/>
    <n v="1406096.17"/>
    <n v="2020"/>
    <s v="Table, kitchen or other household articles of iron or steel"/>
    <s v="Steel Products"/>
    <s v="Misc"/>
    <n v="134.65875"/>
    <n v="0.36639996901224597"/>
  </r>
  <r>
    <x v="0"/>
    <d v="2020-05-03T00:00:00"/>
    <x v="0"/>
    <x v="0"/>
    <s v="STAINLESS STEEL SPORTS BOTTLE 800ML SB-10(TOTAL 2520 PCS ) (NOT VACUUM BOTTLE) (MILD STEEL)"/>
    <n v="0"/>
    <n v="0"/>
    <n v="0"/>
    <n v="0"/>
    <n v="0"/>
    <n v="0"/>
    <n v="0"/>
    <n v="0"/>
    <n v="406"/>
    <s v="KGS"/>
    <n v="611.44891629999995"/>
    <n v="248248.26"/>
    <n v="7.8744226179999997"/>
    <n v="3197.0155829999999"/>
    <n v="90958.3"/>
    <x v="367"/>
    <s v=""/>
    <e v="#VALUE!"/>
    <s v=""/>
    <s v=""/>
    <n v="339206.56"/>
    <n v="2020"/>
    <s v="Table, kitchen or other household articles of iron or steel"/>
    <s v="Steel Products"/>
    <s v="Misc"/>
    <n v="224.03522167487685"/>
    <n v="0.36640055402603827"/>
  </r>
  <r>
    <x v="0"/>
    <d v="2020-05-03T00:00:00"/>
    <x v="0"/>
    <x v="0"/>
    <s v="STAINLESS STEEL SPORTS BOTTLE 750ML SG-127 -SB-09 (TOTAL 2520 PCS ) (NOT VACUUM BOTTLE) (MILD STEEL)"/>
    <n v="0"/>
    <n v="0"/>
    <n v="0"/>
    <n v="0"/>
    <n v="0"/>
    <n v="0"/>
    <n v="0"/>
    <n v="0"/>
    <n v="413"/>
    <s v="KGS"/>
    <n v="566.31181600000002"/>
    <n v="233886.78"/>
    <n v="7.2931334960000003"/>
    <n v="3012.0641340000002"/>
    <n v="85696.1"/>
    <x v="368"/>
    <s v=""/>
    <e v="#VALUE!"/>
    <s v=""/>
    <s v=""/>
    <n v="319582.88"/>
    <n v="2020"/>
    <s v="Table, kitchen or other household articles of iron or steel"/>
    <s v="Steel Products"/>
    <s v="Misc"/>
    <n v="207.49661016949153"/>
    <n v="0.36639993076992211"/>
  </r>
  <r>
    <x v="0"/>
    <d v="2020-05-03T00:00:00"/>
    <x v="0"/>
    <x v="0"/>
    <s v="STEEL TEA STRAINER NP-55 (QTY 61200 PCS)"/>
    <n v="0"/>
    <n v="0"/>
    <n v="0"/>
    <n v="0"/>
    <n v="0"/>
    <n v="0"/>
    <n v="0"/>
    <n v="0"/>
    <n v="2805"/>
    <s v="KGS"/>
    <n v="527.63176109999995"/>
    <n v="1480007.09"/>
    <n v="6.7950001430000002"/>
    <n v="19059.975399999999"/>
    <n v="542274.5"/>
    <x v="272"/>
    <n v="61200"/>
    <e v="#VALUE!"/>
    <s v=""/>
    <s v=""/>
    <n v="2022281.59"/>
    <n v="2020"/>
    <s v="Table, kitchen or other household articles of iron or steel"/>
    <s v="Steel Products"/>
    <s v="Misc"/>
    <n v="193.32424242424241"/>
    <n v="0.36639993393545162"/>
  </r>
  <r>
    <x v="0"/>
    <d v="2020-05-03T00:00:00"/>
    <x v="0"/>
    <x v="0"/>
    <s v="STAINLESS STEEL SPORTS BOTTLE 650ML S115 -NP-21(TOTAL 36000 PCS)(NOT VACUUM BOTTLE)(MILD STEEL)"/>
    <n v="0"/>
    <n v="0"/>
    <n v="0"/>
    <n v="0"/>
    <n v="0"/>
    <n v="0"/>
    <n v="0"/>
    <n v="0"/>
    <n v="6400"/>
    <s v="KGS"/>
    <n v="490.01186089999999"/>
    <n v="3136075.91"/>
    <n v="6.3105197799999999"/>
    <n v="40387.326589999997"/>
    <n v="1149058.2"/>
    <x v="369"/>
    <s v=""/>
    <e v="#VALUE!"/>
    <s v=""/>
    <s v=""/>
    <n v="4285134.1100000003"/>
    <n v="2020"/>
    <s v="Table, kitchen or other household articles of iron or steel"/>
    <s v="Steel Products"/>
    <s v="Misc"/>
    <n v="179.54034375000001"/>
    <n v="0.36639999571949133"/>
  </r>
  <r>
    <x v="0"/>
    <d v="2020-05-03T00:00:00"/>
    <x v="0"/>
    <x v="0"/>
    <s v="STEEL LUNCH BOX 2 LAYER 8504 (MILD STEEL) (QTY 22020 PCS)"/>
    <n v="0"/>
    <n v="0"/>
    <n v="0"/>
    <n v="0"/>
    <n v="0"/>
    <n v="0"/>
    <n v="0"/>
    <n v="0"/>
    <n v="10532.9"/>
    <s v="KGS"/>
    <n v="399.53418340000002"/>
    <n v="4208253.5999999996"/>
    <n v="5.1453210990000002"/>
    <n v="54195.152609999997"/>
    <n v="1541904.1"/>
    <x v="370"/>
    <n v="22020"/>
    <e v="#VALUE!"/>
    <s v=""/>
    <s v=""/>
    <n v="5750157.6999999993"/>
    <n v="2020"/>
    <s v="Table, kitchen or other household articles of iron or steel"/>
    <s v="Steel Products"/>
    <s v="Misc"/>
    <n v="146.38932297847697"/>
    <n v="0.3663999954755579"/>
  </r>
  <r>
    <x v="0"/>
    <d v="2020-05-03T00:00:00"/>
    <x v="0"/>
    <x v="0"/>
    <s v="STEEL LUNCH BOX 6900 (MILD STEEL) (QTY 86400 PCS)"/>
    <n v="0"/>
    <n v="0"/>
    <n v="0"/>
    <n v="0"/>
    <n v="0"/>
    <n v="0"/>
    <n v="0"/>
    <n v="0"/>
    <n v="10116"/>
    <s v="KGS"/>
    <n v="498.55653319999999"/>
    <n v="5043397.8899999997"/>
    <n v="6.4205606340000001"/>
    <n v="64950.391369999998"/>
    <n v="1847901.1"/>
    <x v="371"/>
    <n v="86400"/>
    <e v="#VALUE!"/>
    <s v=""/>
    <s v=""/>
    <n v="6891298.9900000002"/>
    <n v="2020"/>
    <s v="Table, kitchen or other household articles of iron or steel"/>
    <s v="Steel Products"/>
    <s v="Misc"/>
    <n v="182.67112495057336"/>
    <n v="0.3664000224261505"/>
  </r>
  <r>
    <x v="0"/>
    <d v="2020-05-03T00:00:00"/>
    <x v="0"/>
    <x v="0"/>
    <s v="STEEL LUNCH BOX 6527 (MILD STEEL) (QTY 25800 PCS)"/>
    <n v="0"/>
    <n v="0"/>
    <n v="0"/>
    <n v="0"/>
    <n v="0"/>
    <n v="0"/>
    <n v="0"/>
    <n v="0"/>
    <n v="8967"/>
    <s v="KGS"/>
    <n v="432.5308119"/>
    <n v="3878503.79"/>
    <n v="5.5702615819999997"/>
    <n v="49948.535609999999"/>
    <n v="1421083.9"/>
    <x v="372"/>
    <n v="25800"/>
    <e v="#VALUE!"/>
    <s v=""/>
    <s v=""/>
    <n v="5299587.6899999995"/>
    <n v="2020"/>
    <s v="Table, kitchen or other household articles of iron or steel"/>
    <s v="Steel Products"/>
    <s v="Misc"/>
    <n v="158.47930188468828"/>
    <n v="0.36640002870797761"/>
  </r>
  <r>
    <x v="0"/>
    <d v="2020-05-03T00:00:00"/>
    <x v="0"/>
    <x v="0"/>
    <s v="STEEL TEA STRAINER BIG SB-12 (QTY 456 PCS)"/>
    <n v="0"/>
    <n v="0"/>
    <n v="0"/>
    <n v="0"/>
    <n v="0"/>
    <n v="0"/>
    <n v="0"/>
    <n v="0"/>
    <n v="108.3"/>
    <s v="KGS"/>
    <n v="391.67774700000001"/>
    <n v="42418.7"/>
    <n v="5.0441435539999997"/>
    <n v="546.28074690000005"/>
    <n v="15542.2"/>
    <x v="278"/>
    <n v="456"/>
    <e v="#VALUE!"/>
    <s v=""/>
    <s v=""/>
    <n v="57960.899999999994"/>
    <n v="2020"/>
    <s v="Table, kitchen or other household articles of iron or steel"/>
    <s v="Steel Products"/>
    <s v="Misc"/>
    <n v="143.51061865189291"/>
    <n v="0.3663997246497418"/>
  </r>
  <r>
    <x v="0"/>
    <d v="2020-05-01T00:00:00"/>
    <x v="0"/>
    <x v="0"/>
    <s v="03-027I FAMILY CLOTH RACK 3LAYERS (1824 PCS) (OTHER ARTICLESOF HOUSEHOLD OF IRON &amp; STEEL) (MADE UP OF MILD STEEL)"/>
    <n v="0"/>
    <n v="0"/>
    <n v="0"/>
    <n v="0"/>
    <n v="0"/>
    <n v="0"/>
    <n v="0"/>
    <n v="0"/>
    <n v="10488"/>
    <s v="KGS"/>
    <n v="157.16831139999999"/>
    <n v="1648381.25"/>
    <n v="2.0240606749999999"/>
    <n v="21228.34836"/>
    <n v="603966.80000000005"/>
    <x v="360"/>
    <s v=""/>
    <e v="#VALUE!"/>
    <s v=""/>
    <s v=""/>
    <n v="2252348.0499999998"/>
    <n v="2020"/>
    <s v="Table, kitchen or other household articles of iron or steel"/>
    <s v="Steel Products"/>
    <s v="Misc"/>
    <n v="57.586460717009921"/>
    <n v="0.36639994540098053"/>
  </r>
  <r>
    <x v="0"/>
    <d v="2020-04-27T00:00:00"/>
    <x v="0"/>
    <x v="0"/>
    <s v="2628 HOUSEHOLD STEEL HOOK 3PCS SET (QTY 96984 SET / USD 0.445 PER PCS)"/>
    <n v="0"/>
    <n v="0"/>
    <n v="0"/>
    <n v="0"/>
    <n v="0"/>
    <n v="0"/>
    <n v="0"/>
    <n v="0"/>
    <n v="3286.68"/>
    <s v="KGS"/>
    <n v="1033.3314800000001"/>
    <n v="3396229.91"/>
    <n v="13.30755287"/>
    <n v="43737.667869999997"/>
    <n v="1244378.7"/>
    <x v="266"/>
    <n v="96984"/>
    <e v="#VALUE!"/>
    <n v="0.44500000000000001"/>
    <s v="USD"/>
    <n v="4640608.6100000003"/>
    <n v="2020"/>
    <s v="Table, kitchen or other household articles of iron or steel"/>
    <s v="Steel Products"/>
    <s v="Misc"/>
    <n v="378.61267297090075"/>
    <n v="0.36640001795402594"/>
  </r>
  <r>
    <x v="0"/>
    <d v="2020-04-25T00:00:00"/>
    <x v="0"/>
    <x v="0"/>
    <s v="STAINLESS STEEL COLA BOTTLE 750ML SK750-SL-01(TOTAL 25200 (NOT VACUUM BOTTLE) (MILD STEEL)"/>
    <n v="0"/>
    <n v="0"/>
    <n v="0"/>
    <n v="0"/>
    <n v="0"/>
    <n v="0"/>
    <n v="0"/>
    <n v="0"/>
    <n v="4760"/>
    <s v="KGS"/>
    <n v="516.7088109"/>
    <n v="2459533.94"/>
    <n v="6.6543311129999996"/>
    <n v="31674.616099999999"/>
    <n v="901173.3"/>
    <x v="362"/>
    <s v=""/>
    <e v="#VALUE!"/>
    <s v=""/>
    <s v=""/>
    <n v="3360707.24"/>
    <n v="2020"/>
    <s v="Table, kitchen or other household articles of iron or steel"/>
    <s v="Steel Products"/>
    <s v="Misc"/>
    <n v="189.3221218487395"/>
    <n v="0.36640002617731721"/>
  </r>
  <r>
    <x v="0"/>
    <d v="2020-04-25T00:00:00"/>
    <x v="0"/>
    <x v="0"/>
    <s v="STAINLESS STEEL BOTTLE 750ML SG805-AM-06 (TOTAL 3600 PCS) (NOT VACUUM BOTTLE) (MILD STEEL)"/>
    <n v="0"/>
    <n v="0"/>
    <n v="0"/>
    <n v="0"/>
    <n v="0"/>
    <n v="0"/>
    <n v="0"/>
    <n v="0"/>
    <n v="570"/>
    <s v="KGS"/>
    <n v="549.64526320000004"/>
    <n v="313297.8"/>
    <n v="7.0784966279999999"/>
    <n v="4034.743078"/>
    <n v="114792.4"/>
    <x v="342"/>
    <s v=""/>
    <e v="#VALUE!"/>
    <s v=""/>
    <s v=""/>
    <n v="428090.19999999995"/>
    <n v="2020"/>
    <s v="Table, kitchen or other household articles of iron or steel"/>
    <s v="Steel Products"/>
    <s v="Misc"/>
    <n v="201.39017543859649"/>
    <n v="0.3664002747545626"/>
  </r>
  <r>
    <x v="0"/>
    <d v="2020-04-25T00:00:00"/>
    <x v="0"/>
    <x v="0"/>
    <s v="STAINLESS STEEL SPORTS BOTTLE 750ML SG-702 -SB-01 (TOTAL 21600 PCS ) (NOT VACUUM BOTTLE) (MILD STEEL)"/>
    <n v="0"/>
    <n v="0"/>
    <n v="0"/>
    <n v="0"/>
    <n v="0"/>
    <n v="0"/>
    <n v="0"/>
    <n v="0"/>
    <n v="3540"/>
    <s v="KGS"/>
    <n v="550.86412429999996"/>
    <n v="1950059"/>
    <n v="7.0941934870000001"/>
    <n v="25113.444950000001"/>
    <n v="714501.6"/>
    <x v="349"/>
    <s v=""/>
    <e v="#VALUE!"/>
    <s v=""/>
    <s v=""/>
    <n v="2664560.6"/>
    <n v="2020"/>
    <s v="Table, kitchen or other household articles of iron or steel"/>
    <s v="Steel Products"/>
    <s v="Misc"/>
    <n v="201.83661016949151"/>
    <n v="0.36639999097463205"/>
  </r>
  <r>
    <x v="0"/>
    <d v="2020-04-25T00:00:00"/>
    <x v="0"/>
    <x v="0"/>
    <s v="STAINLESS STEEL SPORTS BOTTLE KOOU 750ML-MP-202 (TOTAL 16560PCS)(NOT VACUUM BOTTLE)(MILD STEEL)"/>
    <n v="0"/>
    <n v="0"/>
    <n v="0"/>
    <n v="0"/>
    <n v="0"/>
    <n v="0"/>
    <n v="0"/>
    <n v="0"/>
    <n v="3128"/>
    <s v="KGS"/>
    <n v="473.64972189999997"/>
    <n v="1481576.33"/>
    <n v="6.0998032440000003"/>
    <n v="19080.184550000002"/>
    <n v="542849.6"/>
    <x v="347"/>
    <s v=""/>
    <e v="#VALUE!"/>
    <s v=""/>
    <s v=""/>
    <n v="2024425.9300000002"/>
    <n v="2020"/>
    <s v="Table, kitchen or other household articles of iron or steel"/>
    <s v="Steel Products"/>
    <s v="Misc"/>
    <n v="173.54526854219949"/>
    <n v="0.36640002206298744"/>
  </r>
  <r>
    <x v="0"/>
    <d v="2020-04-25T00:00:00"/>
    <x v="0"/>
    <x v="0"/>
    <s v="STAINLESS STEEL SPORTS BOTTLE 650ML S115 -NP-21(TOTAL 17280(NOT VACUUM BOTTLE)(MILD STEEL)"/>
    <n v="0"/>
    <n v="0"/>
    <n v="0"/>
    <n v="0"/>
    <n v="0"/>
    <n v="0"/>
    <n v="0"/>
    <n v="0"/>
    <n v="3072"/>
    <s v="KGS"/>
    <n v="489.52778649999999"/>
    <n v="1503829.36"/>
    <n v="6.3042857239999996"/>
    <n v="19366.765739999999"/>
    <n v="551003.1"/>
    <x v="369"/>
    <s v=""/>
    <e v="#VALUE!"/>
    <s v=""/>
    <s v=""/>
    <n v="2054832.46"/>
    <n v="2020"/>
    <s v="Table, kitchen or other household articles of iron or steel"/>
    <s v="Steel Products"/>
    <s v="Misc"/>
    <n v="179.36298828124998"/>
    <n v="0.36640001495914398"/>
  </r>
  <r>
    <x v="0"/>
    <d v="2020-04-25T00:00:00"/>
    <x v="0"/>
    <x v="0"/>
    <s v="STAINLESS STEEL SPORTS BOTTLE KWB-600F(50400 PCS)(NOT VACUUM BOTTLE) (MILD STEEL)"/>
    <n v="0"/>
    <n v="0"/>
    <n v="0"/>
    <n v="0"/>
    <n v="0"/>
    <n v="0"/>
    <n v="0"/>
    <n v="0"/>
    <n v="7897.5"/>
    <s v="KGS"/>
    <n v="507.94811779999998"/>
    <n v="4011520.26"/>
    <n v="6.5415082780000002"/>
    <n v="51661.56162"/>
    <n v="1469821.1"/>
    <x v="373"/>
    <s v=""/>
    <e v="#VALUE!"/>
    <s v=""/>
    <s v=""/>
    <n v="5481341.3599999994"/>
    <n v="2020"/>
    <s v="Table, kitchen or other household articles of iron or steel"/>
    <s v="Steel Products"/>
    <s v="Misc"/>
    <n v="186.11220006331118"/>
    <n v="0.36640001912890757"/>
  </r>
  <r>
    <x v="0"/>
    <d v="2020-04-24T00:00:00"/>
    <x v="0"/>
    <x v="0"/>
    <s v="03-027I FAMILY CLOTH RACK 3LAYERS (3648 PCS) (OTHER ARTICLESOF HOUSEHOLD OF IRON &amp; STEEL) (MADE UP OF MILD STEEL)"/>
    <n v="0"/>
    <n v="0"/>
    <n v="0"/>
    <n v="0"/>
    <n v="0"/>
    <n v="0"/>
    <n v="0"/>
    <n v="0"/>
    <n v="20976"/>
    <s v="KGS"/>
    <n v="157.01942650000001"/>
    <n v="3293639.49"/>
    <n v="2.0221432899999998"/>
    <n v="42416.477659999997"/>
    <n v="1206789.5"/>
    <x v="360"/>
    <s v=""/>
    <e v="#VALUE!"/>
    <s v=""/>
    <s v=""/>
    <n v="4500428.99"/>
    <n v="2020"/>
    <s v="Table, kitchen or other household articles of iron or steel"/>
    <s v="Steel Products"/>
    <s v="Misc"/>
    <n v="57.531917429443176"/>
    <n v="0.36639999722616878"/>
  </r>
  <r>
    <x v="0"/>
    <d v="2020-04-24T00:00:00"/>
    <x v="0"/>
    <x v="0"/>
    <s v="RYX-02-021A MILD STEEL MULTI FUNCTION CLOTH STAND (3888 NOS)(OTHER ARTICLES OF HOUSEHOLD OF IRON &amp; STEEL)"/>
    <n v="0"/>
    <n v="0"/>
    <n v="0"/>
    <n v="0"/>
    <n v="0"/>
    <n v="0"/>
    <n v="0"/>
    <n v="0"/>
    <n v="14256"/>
    <s v="KGS"/>
    <n v="197.69450130000001"/>
    <n v="2818332.81"/>
    <n v="2.545969108"/>
    <n v="36295.335610000002"/>
    <n v="1032637.2"/>
    <x v="52"/>
    <s v=""/>
    <e v="#VALUE!"/>
    <s v=""/>
    <s v=""/>
    <n v="3850970.01"/>
    <n v="2020"/>
    <s v="Table, kitchen or other household articles of iron or steel"/>
    <s v="Steel Products"/>
    <s v="Cloth Stand"/>
    <n v="72.435269360269359"/>
    <n v="0.3664000207271475"/>
  </r>
  <r>
    <x v="0"/>
    <d v="2020-04-24T00:00:00"/>
    <x v="0"/>
    <x v="0"/>
    <s v="RYX-02-020 MILD STEEL MULTI FUNCTION CLOTH STAND (2464 NOS)(OTHER ARTICLES OF HOUSEHOLD OF IRON &amp; STEEL)"/>
    <n v="0"/>
    <n v="0"/>
    <n v="0"/>
    <n v="0"/>
    <n v="0"/>
    <n v="0"/>
    <n v="0"/>
    <n v="0"/>
    <n v="8008"/>
    <s v="KGS"/>
    <n v="357.90125870000003"/>
    <n v="2866073.28"/>
    <n v="4.6091598029999998"/>
    <n v="36910.151709999998"/>
    <n v="1050129.3"/>
    <x v="38"/>
    <s v=""/>
    <e v="#VALUE!"/>
    <s v=""/>
    <s v=""/>
    <n v="3916202.58"/>
    <n v="2020"/>
    <s v="Table, kitchen or other household articles of iron or steel"/>
    <s v="Steel Products"/>
    <s v="Cloth Stand"/>
    <n v="131.13502747252747"/>
    <n v="0.3664000175180448"/>
  </r>
  <r>
    <x v="0"/>
    <d v="2020-04-17T00:00:00"/>
    <x v="0"/>
    <x v="0"/>
    <s v="RYX-02-021A MILD STEEL MULTI FUNCTION CLOTH STAND (2592 NOS) (OTHER ARTICLES OF HOUSEHOLD OF IRON &amp; STEEL)"/>
    <n v="0"/>
    <n v="0"/>
    <n v="0"/>
    <n v="0"/>
    <n v="0"/>
    <n v="0"/>
    <n v="0"/>
    <n v="0"/>
    <n v="9504"/>
    <s v="KGS"/>
    <n v="196.45386679999999"/>
    <n v="1867097.55"/>
    <n v="2.5299918450000001"/>
    <n v="24045.0425"/>
    <n v="684104.6"/>
    <x v="52"/>
    <s v=""/>
    <e v="#VALUE!"/>
    <s v=""/>
    <s v=""/>
    <n v="2551202.15"/>
    <n v="2020"/>
    <s v="Table, kitchen or other household articles of iron or steel"/>
    <s v="Steel Products"/>
    <s v="Cloth Stand"/>
    <n v="71.980702861952864"/>
    <n v="0.36640003089286899"/>
  </r>
  <r>
    <x v="0"/>
    <d v="2020-04-17T00:00:00"/>
    <x v="0"/>
    <x v="0"/>
    <s v="03-027I FAMILY CLOTH RACK 3LAYERS (3648 PCS) (OTHER ARTICLESOF HOUSEHOLD OF IRON &amp; STEEL) (MADE UP OF MILD STEEL)"/>
    <n v="0"/>
    <n v="0"/>
    <n v="0"/>
    <n v="0"/>
    <n v="0"/>
    <n v="0"/>
    <n v="0"/>
    <n v="0"/>
    <n v="20976"/>
    <s v="KGS"/>
    <n v="156.7973155"/>
    <n v="3288980.49"/>
    <n v="2.0192828779999998"/>
    <n v="42356.477659999997"/>
    <n v="1205082.3999999999"/>
    <x v="360"/>
    <s v=""/>
    <e v="#VALUE!"/>
    <s v=""/>
    <s v=""/>
    <n v="4494062.8900000006"/>
    <n v="2020"/>
    <s v="Table, kitchen or other household articles of iron or steel"/>
    <s v="Steel Products"/>
    <s v="Misc"/>
    <n v="57.450533943554532"/>
    <n v="0.36639998433070664"/>
  </r>
  <r>
    <x v="0"/>
    <d v="2020-04-17T00:00:00"/>
    <x v="0"/>
    <x v="0"/>
    <s v="RYX-02-020 MILD STEEL MULTI FUNCTION CLOTH STAND (3696 NOS)(OTHER ARTICLES OF HOUSEHOLD OF IRON &amp; STEEL)"/>
    <n v="0"/>
    <n v="0"/>
    <n v="0"/>
    <n v="0"/>
    <n v="0"/>
    <n v="0"/>
    <n v="0"/>
    <n v="0"/>
    <n v="12012"/>
    <s v="KGS"/>
    <n v="355.6552456"/>
    <n v="4272130.8099999996"/>
    <n v="4.5802349720000004"/>
    <n v="55017.782489999998"/>
    <n v="1565308.8"/>
    <x v="38"/>
    <s v=""/>
    <e v="#VALUE!"/>
    <s v=""/>
    <s v=""/>
    <n v="5837439.6099999994"/>
    <n v="2020"/>
    <s v="Table, kitchen or other household articles of iron or steel"/>
    <s v="Steel Products"/>
    <s v="Cloth Stand"/>
    <n v="130.31208791208792"/>
    <n v="0.36640001666990157"/>
  </r>
  <r>
    <x v="0"/>
    <d v="2020-04-11T00:00:00"/>
    <x v="0"/>
    <x v="0"/>
    <s v="STEEL RECTANGLE CONTAINER- 6901(TOTAL 55200 PCS) (MILD STEEL)"/>
    <n v="0"/>
    <n v="0"/>
    <n v="0"/>
    <n v="0"/>
    <n v="0"/>
    <n v="0"/>
    <n v="0"/>
    <n v="0"/>
    <n v="8970"/>
    <s v="KGS"/>
    <n v="457.3741483"/>
    <n v="4102646.11"/>
    <n v="5.9904931010000002"/>
    <n v="53734.723120000002"/>
    <n v="1503209.5"/>
    <x v="374"/>
    <s v=""/>
    <e v="#VALUE!"/>
    <s v=""/>
    <s v=""/>
    <n v="5605855.6099999994"/>
    <n v="2020"/>
    <s v="Table, kitchen or other household articles of iron or steel"/>
    <s v="Steel Products"/>
    <s v="Misc"/>
    <n v="167.58188405797102"/>
    <n v="0.36639999154106911"/>
  </r>
  <r>
    <x v="0"/>
    <d v="2020-04-11T00:00:00"/>
    <x v="0"/>
    <x v="0"/>
    <s v="STAINLESS STEEL SPORTS BOTTLE 650ML S115 -NP-21(TOTAL 19728PCS)(NOT VACUUM BOTTLE)(MILD STEEL)"/>
    <n v="0"/>
    <n v="0"/>
    <n v="0"/>
    <n v="0"/>
    <n v="0"/>
    <n v="0"/>
    <n v="0"/>
    <n v="0"/>
    <n v="3507.2"/>
    <s v="KGS"/>
    <n v="482.27909440000002"/>
    <n v="1691449.24"/>
    <n v="6.3166875500000002"/>
    <n v="22153.886569999999"/>
    <n v="619747"/>
    <x v="369"/>
    <s v=""/>
    <e v="#VALUE!"/>
    <s v=""/>
    <s v=""/>
    <n v="2311196.2400000002"/>
    <n v="2020"/>
    <s v="Table, kitchen or other household articles of iron or steel"/>
    <s v="Steel Products"/>
    <s v="Misc"/>
    <n v="176.70705976277372"/>
    <n v="0.36639999909190302"/>
  </r>
  <r>
    <x v="0"/>
    <d v="2020-04-11T00:00:00"/>
    <x v="0"/>
    <x v="0"/>
    <s v="STAINLESS STEEL COLA BOTTLE 750ML SK750-SL-01(TOTAL 3600 PCS(NOT VACUUM BOTTLE) (MILD STEEL)"/>
    <n v="0"/>
    <n v="0"/>
    <n v="0"/>
    <n v="0"/>
    <n v="0"/>
    <n v="0"/>
    <n v="0"/>
    <n v="0"/>
    <n v="680"/>
    <s v="KGS"/>
    <n v="509.05763239999999"/>
    <n v="346159.19"/>
    <n v="6.6674215109999997"/>
    <n v="4533.8466269999999"/>
    <n v="126832.7"/>
    <x v="362"/>
    <s v=""/>
    <e v="#VALUE!"/>
    <s v=""/>
    <s v=""/>
    <n v="472991.89"/>
    <n v="2020"/>
    <s v="Table, kitchen or other household articles of iron or steel"/>
    <s v="Steel Products"/>
    <s v="Misc"/>
    <n v="186.51867647058822"/>
    <n v="0.36639992137721378"/>
  </r>
  <r>
    <x v="0"/>
    <d v="2020-04-11T00:00:00"/>
    <x v="0"/>
    <x v="1"/>
    <s v="SS SCRUBBER 3PCS SET-SS410 (TOTAL 122640 SET)"/>
    <n v="0"/>
    <n v="0"/>
    <n v="0"/>
    <n v="0"/>
    <n v="0"/>
    <n v="0"/>
    <n v="0"/>
    <n v="0"/>
    <n v="7665"/>
    <s v="KGS"/>
    <n v="210.43208480000001"/>
    <n v="1612961.93"/>
    <n v="2.7561504229999998"/>
    <n v="21125.89299"/>
    <n v="709058"/>
    <x v="375"/>
    <s v=""/>
    <e v="#VALUE!"/>
    <s v=""/>
    <s v=""/>
    <n v="2322019.9299999997"/>
    <n v="2020"/>
    <s v="Steel Scrubbers"/>
    <s v="Cleaning Items"/>
    <s v="Scrubber"/>
    <n v="92.50593607305936"/>
    <n v="0.43959996005609386"/>
  </r>
  <r>
    <x v="0"/>
    <d v="2020-04-11T00:00:00"/>
    <x v="0"/>
    <x v="0"/>
    <s v="STAINLESS STEEL SPORTS BOTTLE 750ML S-308-C6-NP-20(TOTAL 18000 PCS) (NOT VACUUM BOTTLE) (MILD STEEL)"/>
    <n v="0"/>
    <n v="0"/>
    <n v="0"/>
    <n v="0"/>
    <n v="0"/>
    <n v="0"/>
    <n v="0"/>
    <n v="0"/>
    <n v="3200"/>
    <s v="KGS"/>
    <n v="460.64414690000001"/>
    <n v="1474061.27"/>
    <n v="6.0333221589999999"/>
    <n v="19306.63091"/>
    <n v="540096.1"/>
    <x v="376"/>
    <s v=""/>
    <e v="#VALUE!"/>
    <s v=""/>
    <s v=""/>
    <n v="2014157.37"/>
    <n v="2020"/>
    <s v="Table, kitchen or other household articles of iron or steel"/>
    <s v="Steel Products"/>
    <s v="Misc"/>
    <n v="168.78003124999998"/>
    <n v="0.36640003437577595"/>
  </r>
  <r>
    <x v="0"/>
    <d v="2020-04-04T00:00:00"/>
    <x v="0"/>
    <x v="0"/>
    <s v="STEEL LUNCH BOX-6527 (MILD STEEL) (TOTAL 25800 PCS)"/>
    <n v="0"/>
    <n v="0"/>
    <n v="0"/>
    <n v="0"/>
    <n v="0"/>
    <n v="0"/>
    <n v="0"/>
    <n v="0"/>
    <n v="8987"/>
    <s v="KGS"/>
    <n v="425.61472240000001"/>
    <n v="3824999.51"/>
    <n v="5.5745215769999996"/>
    <n v="50098.225409999999"/>
    <n v="1401479.8"/>
    <x v="377"/>
    <s v=""/>
    <e v="#VALUE!"/>
    <s v=""/>
    <s v=""/>
    <n v="5226479.3099999996"/>
    <n v="2020"/>
    <s v="Table, kitchen or other household articles of iron or steel"/>
    <s v="Steel Products"/>
    <s v="Misc"/>
    <n v="155.94523200178037"/>
    <n v="0.366399994649934"/>
  </r>
  <r>
    <x v="0"/>
    <d v="2020-04-04T00:00:00"/>
    <x v="0"/>
    <x v="0"/>
    <s v="STEEL LUNCH BOX-6561 (TOTAL 21240 PCS) (MILD STEEL)"/>
    <n v="0"/>
    <n v="0"/>
    <n v="0"/>
    <n v="0"/>
    <n v="0"/>
    <n v="0"/>
    <n v="0"/>
    <n v="0"/>
    <n v="8094.8"/>
    <s v="KGS"/>
    <n v="502.81530240000001"/>
    <n v="4070189.31"/>
    <n v="6.5856621139999998"/>
    <n v="53309.617680000003"/>
    <n v="1491317.4"/>
    <x v="378"/>
    <s v=""/>
    <e v="#VALUE!"/>
    <s v=""/>
    <s v=""/>
    <n v="5561506.71"/>
    <n v="2020"/>
    <s v="Table, kitchen or other household articles of iron or steel"/>
    <s v="Steel Products"/>
    <s v="Misc"/>
    <n v="184.23153135346146"/>
    <n v="0.36640000904527947"/>
  </r>
  <r>
    <x v="0"/>
    <d v="2020-03-31T00:00:00"/>
    <x v="0"/>
    <x v="0"/>
    <s v="RYX-02-021A MILD STEEL MULTI FUNCTION CLOTH STAND (5184 NOS)(OTHER ARTICLES OF HOUSEHOLD OF IRON &amp; STEEL)"/>
    <n v="0"/>
    <n v="0"/>
    <n v="0"/>
    <n v="0"/>
    <n v="0"/>
    <n v="0"/>
    <n v="0"/>
    <n v="0"/>
    <n v="19008"/>
    <s v="KGS"/>
    <n v="192.9811243"/>
    <n v="3668185.21"/>
    <n v="2.5476056009999999"/>
    <n v="48424.887260000003"/>
    <n v="1344023"/>
    <x v="52"/>
    <s v=""/>
    <e v="#VALUE!"/>
    <s v=""/>
    <s v=""/>
    <n v="5012208.21"/>
    <n v="2020"/>
    <s v="Table, kitchen or other household articles of iron or steel"/>
    <s v="Steel Products"/>
    <s v="Cloth Stand"/>
    <n v="70.70828072390573"/>
    <n v="0.36639998338578983"/>
  </r>
  <r>
    <x v="0"/>
    <d v="2020-03-31T00:00:00"/>
    <x v="0"/>
    <x v="0"/>
    <s v="RYX-02-020 MILD STEEL MULTI FUNCTION CLOTH STAND (3696 NOS)(OTHER ARTICLES OF HOUSEHOLD OF IRON &amp; STEEL)"/>
    <n v="0"/>
    <n v="0"/>
    <n v="0"/>
    <n v="0"/>
    <n v="0"/>
    <n v="0"/>
    <n v="0"/>
    <n v="0"/>
    <n v="12012"/>
    <s v="KGS"/>
    <n v="349.36827670000002"/>
    <n v="4196611.74"/>
    <n v="4.6121224649999997"/>
    <n v="55400.815049999997"/>
    <n v="1537638.5"/>
    <x v="38"/>
    <s v=""/>
    <e v="#VALUE!"/>
    <s v=""/>
    <s v=""/>
    <n v="5734250.2400000002"/>
    <n v="2020"/>
    <s v="Table, kitchen or other household articles of iron or steel"/>
    <s v="Steel Products"/>
    <s v="Cloth Stand"/>
    <n v="128.00853313353312"/>
    <n v="0.36639999010249158"/>
  </r>
  <r>
    <x v="0"/>
    <d v="2020-03-20T00:00:00"/>
    <x v="0"/>
    <x v="0"/>
    <s v="STAINLESS STEEL SPORT BOTTLE 1000ML (ITEM NO: KW-830) (QTY 32220 PCS)"/>
    <n v="0"/>
    <n v="0"/>
    <n v="0"/>
    <n v="0"/>
    <n v="0"/>
    <n v="0"/>
    <n v="0"/>
    <n v="0"/>
    <n v="6450"/>
    <s v="KGS"/>
    <n v="384.97500309999998"/>
    <n v="2483088.77"/>
    <n v="5.082178259"/>
    <n v="32780.049769999998"/>
    <n v="909803.8"/>
    <x v="379"/>
    <n v="32220"/>
    <e v="#VALUE!"/>
    <s v=""/>
    <s v=""/>
    <n v="3392892.5700000003"/>
    <n v="2020"/>
    <s v="Table, kitchen or other household articles of iron or steel"/>
    <s v="Steel Products"/>
    <s v="Misc"/>
    <n v="141.05485271317829"/>
    <n v="0.36640003007222333"/>
  </r>
  <r>
    <x v="0"/>
    <d v="2020-02-05T00:00:00"/>
    <x v="0"/>
    <x v="0"/>
    <s v="STAINLESS STEEL SPORTS BOTTLE 750ML S-308-C6-NP-20(TOTAL 7884 PCS) (NOT VACUUM BOTTLE) (MILD STEEL)"/>
    <n v="0"/>
    <n v="0"/>
    <n v="0"/>
    <n v="0"/>
    <n v="0"/>
    <n v="0"/>
    <n v="0"/>
    <n v="0"/>
    <n v="1401.6"/>
    <s v="KGS"/>
    <n v="431.49974320000001"/>
    <n v="604790.04"/>
    <n v="6.0223271900000004"/>
    <n v="8440.8937889999997"/>
    <n v="221595.1"/>
    <x v="376"/>
    <s v=""/>
    <e v="#VALUE!"/>
    <s v=""/>
    <s v=""/>
    <n v="826385.14"/>
    <n v="2020"/>
    <s v="Table, kitchen or other household articles of iron or steel"/>
    <s v="Steel Products"/>
    <s v="Misc"/>
    <n v="158.10152682648402"/>
    <n v="0.36640004851931751"/>
  </r>
  <r>
    <x v="0"/>
    <d v="2020-02-05T00:00:00"/>
    <x v="0"/>
    <x v="0"/>
    <s v="STAINLESS STEEL BOTTLE 750ML SG805-AM-06 (TOTAL 21600 PCS) (NOT VACUUM BOTTLE) (MILD STEEL)"/>
    <n v="0"/>
    <n v="0"/>
    <n v="0"/>
    <n v="0"/>
    <n v="0"/>
    <n v="0"/>
    <n v="0"/>
    <n v="0"/>
    <n v="3420"/>
    <s v="KGS"/>
    <n v="507.24583039999999"/>
    <n v="1734780.74"/>
    <n v="7.0794951910000004"/>
    <n v="24211.87355"/>
    <n v="635623.6"/>
    <x v="342"/>
    <s v=""/>
    <e v="#VALUE!"/>
    <s v=""/>
    <s v=""/>
    <n v="2370404.34"/>
    <n v="2020"/>
    <s v="Table, kitchen or other household articles of iron or steel"/>
    <s v="Steel Products"/>
    <s v="Misc"/>
    <n v="185.85485380116958"/>
    <n v="0.36639996360577531"/>
  </r>
  <r>
    <x v="0"/>
    <d v="2020-02-05T00:00:00"/>
    <x v="0"/>
    <x v="0"/>
    <s v="STAINLESS STEEL SPORTS BOTTLE 650ML S115 -NP-21(TOTAL 14400PCS)(NOT VACUUM BOTTLE)(MILD STEEL)"/>
    <n v="0"/>
    <n v="0"/>
    <n v="0"/>
    <n v="0"/>
    <n v="0"/>
    <n v="0"/>
    <n v="0"/>
    <n v="0"/>
    <n v="2560"/>
    <s v="KGS"/>
    <n v="451.76580080000002"/>
    <n v="1156520.45"/>
    <n v="6.3051751679999999"/>
    <n v="16141.24843"/>
    <n v="423749.1"/>
    <x v="369"/>
    <s v=""/>
    <e v="#VALUE!"/>
    <s v=""/>
    <s v=""/>
    <n v="1580269.5499999998"/>
    <n v="2020"/>
    <s v="Table, kitchen or other household articles of iron or steel"/>
    <s v="Steel Products"/>
    <s v="Misc"/>
    <n v="165.52699218749999"/>
    <n v="0.36640000615639784"/>
  </r>
  <r>
    <x v="0"/>
    <d v="2020-02-05T00:00:00"/>
    <x v="0"/>
    <x v="0"/>
    <s v="STAINLESS STEEL SPORTS BOTTLE 750ML SG-702 -SB-01 (TOTAL 18540 PCS ) (NOT VACUUM BOTTLE) (MILD STEEL)"/>
    <n v="0"/>
    <n v="0"/>
    <n v="0"/>
    <n v="0"/>
    <n v="0"/>
    <n v="0"/>
    <n v="0"/>
    <n v="0"/>
    <n v="3038.5"/>
    <s v="KGS"/>
    <n v="508.37067630000001"/>
    <n v="1544684.3"/>
    <n v="7.0951943660000003"/>
    <n v="21558.748080000001"/>
    <n v="565972.4"/>
    <x v="349"/>
    <s v=""/>
    <e v="#VALUE!"/>
    <s v=""/>
    <s v=""/>
    <n v="2110656.7000000002"/>
    <n v="2020"/>
    <s v="Table, kitchen or other household articles of iron or steel"/>
    <s v="Steel Products"/>
    <s v="Misc"/>
    <n v="186.26703965772586"/>
    <n v="0.36640004692220929"/>
  </r>
  <r>
    <x v="0"/>
    <d v="2020-02-05T00:00:00"/>
    <x v="0"/>
    <x v="0"/>
    <s v="STAINLESS STEEL COLA BOTTLE 750ML SK750-SL-01(TOTAL 23436 PCS (NOT VACUUM BOTTLE) (MILD STEEL)"/>
    <n v="0"/>
    <n v="0"/>
    <n v="0"/>
    <n v="0"/>
    <n v="0"/>
    <n v="0"/>
    <n v="0"/>
    <n v="0"/>
    <n v="4426.8"/>
    <s v="KGS"/>
    <n v="476.85008809999999"/>
    <n v="2110919.9700000002"/>
    <n v="6.6552698970000002"/>
    <n v="29461.548780000001"/>
    <n v="773441.1"/>
    <x v="362"/>
    <s v=""/>
    <e v="#VALUE!"/>
    <s v=""/>
    <s v=""/>
    <n v="2884361.0700000003"/>
    <n v="2020"/>
    <s v="Table, kitchen or other household articles of iron or steel"/>
    <s v="Steel Products"/>
    <s v="Misc"/>
    <n v="174.71787747357007"/>
    <n v="0.36640001089193347"/>
  </r>
  <r>
    <x v="0"/>
    <d v="2020-01-31T00:00:00"/>
    <x v="0"/>
    <x v="0"/>
    <s v="STEEL HANGER WITH HOOK-SL-89 (MILD STEEL)(TOTAL 70056 PCS)(HOUSEHOLD)"/>
    <n v="0"/>
    <n v="0"/>
    <n v="0"/>
    <n v="0"/>
    <n v="0"/>
    <n v="0"/>
    <n v="0"/>
    <n v="0"/>
    <n v="15568"/>
    <s v="KGS"/>
    <n v="328.46774149999999"/>
    <n v="5113585.8"/>
    <n v="4.5843369369999998"/>
    <n v="71368.957429999995"/>
    <n v="1243624.1000000001"/>
    <x v="380"/>
    <s v=""/>
    <e v="#VALUE!"/>
    <s v=""/>
    <s v=""/>
    <n v="6357209.9000000004"/>
    <n v="2020"/>
    <s v="Table, kitchen or other household articles of iron or steel"/>
    <s v="Steel Products"/>
    <s v="Misc"/>
    <n v="79.883356885919838"/>
    <n v="0.24320000653944246"/>
  </r>
  <r>
    <x v="0"/>
    <d v="2020-01-30T00:00:00"/>
    <x v="0"/>
    <x v="0"/>
    <s v="STEEL ROUND CONTAINER -6856(TOTAL 2208 PCS)- (MILD STEEL)"/>
    <n v="0"/>
    <n v="0"/>
    <n v="0"/>
    <n v="0"/>
    <n v="0"/>
    <n v="0"/>
    <n v="0"/>
    <n v="0"/>
    <n v="184"/>
    <s v="KGS"/>
    <n v="514.7641304"/>
    <n v="94716.6"/>
    <n v="7.184426105"/>
    <n v="1321.934403"/>
    <n v="23035.200000000001"/>
    <x v="381"/>
    <s v=""/>
    <e v="#VALUE!"/>
    <s v=""/>
    <s v=""/>
    <n v="117751.8"/>
    <n v="2020"/>
    <s v="Table, kitchen or other household articles of iron or steel"/>
    <s v="Steel Products"/>
    <s v="Misc"/>
    <n v="125.19130434782609"/>
    <n v="0.24320129734386581"/>
  </r>
  <r>
    <x v="0"/>
    <d v="2020-01-30T00:00:00"/>
    <x v="0"/>
    <x v="0"/>
    <s v="STEEL ROUND CONTAINER -6857(TOTAL 69696 PCS) (MILD STEEL)"/>
    <n v="0"/>
    <n v="0"/>
    <n v="0"/>
    <n v="0"/>
    <n v="0"/>
    <n v="0"/>
    <n v="0"/>
    <n v="0"/>
    <n v="8886.24"/>
    <s v="KGS"/>
    <n v="406.05688459999999"/>
    <n v="3608318.93"/>
    <n v="5.6672279769999996"/>
    <n v="50360.34794"/>
    <n v="877543.2"/>
    <x v="382"/>
    <s v=""/>
    <e v="#VALUE!"/>
    <s v=""/>
    <s v=""/>
    <n v="4485862.13"/>
    <n v="2020"/>
    <s v="Table, kitchen or other household articles of iron or steel"/>
    <s v="Steel Products"/>
    <s v="Misc"/>
    <n v="98.753038405444826"/>
    <n v="0.24320001003902389"/>
  </r>
  <r>
    <x v="0"/>
    <d v="2020-01-30T00:00:00"/>
    <x v="0"/>
    <x v="0"/>
    <s v="STEEL ROUND CONTAINER -6857(TOTAL 504 PCS) (MILD STEEL)"/>
    <n v="0"/>
    <n v="0"/>
    <n v="0"/>
    <n v="0"/>
    <n v="0"/>
    <n v="0"/>
    <n v="0"/>
    <n v="0"/>
    <n v="64.260000000000005"/>
    <s v="KGS"/>
    <n v="428.04964210000003"/>
    <n v="27506.47"/>
    <n v="5.974175046"/>
    <n v="383.90048849999999"/>
    <n v="6689.6"/>
    <x v="382"/>
    <s v=""/>
    <e v="#VALUE!"/>
    <s v=""/>
    <s v=""/>
    <n v="34196.07"/>
    <n v="2020"/>
    <s v="Table, kitchen or other household articles of iron or steel"/>
    <s v="Steel Products"/>
    <s v="Misc"/>
    <n v="104.10208527855586"/>
    <n v="0.24320096326427929"/>
  </r>
  <r>
    <x v="0"/>
    <d v="2020-01-30T00:00:00"/>
    <x v="0"/>
    <x v="0"/>
    <s v="STEEL ROUND CONTAINER MEDIUM-6581 (MILD STEEL) (TOTAL 28320PCS)"/>
    <n v="0"/>
    <n v="0"/>
    <n v="0"/>
    <n v="0"/>
    <n v="0"/>
    <n v="0"/>
    <n v="0"/>
    <n v="0"/>
    <n v="6230.4"/>
    <s v="KGS"/>
    <n v="295.84144839999999"/>
    <n v="1843210.56"/>
    <n v="4.1289804380000001"/>
    <n v="25725.199720000001"/>
    <n v="448268.9"/>
    <x v="383"/>
    <s v=""/>
    <e v="#VALUE!"/>
    <s v=""/>
    <s v=""/>
    <n v="2291479.46"/>
    <n v="2020"/>
    <s v="Table, kitchen or other household articles of iron or steel"/>
    <s v="Steel Products"/>
    <s v="Misc"/>
    <n v="71.948654982023641"/>
    <n v="0.24320004980874241"/>
  </r>
  <r>
    <x v="0"/>
    <d v="2020-01-30T00:00:00"/>
    <x v="0"/>
    <x v="0"/>
    <s v="STEEL LUNCH BOX-6527 (MILD STEEL) (TOTAL 276 PCS)"/>
    <n v="0"/>
    <n v="0"/>
    <n v="0"/>
    <n v="0"/>
    <n v="0"/>
    <n v="0"/>
    <n v="0"/>
    <n v="0"/>
    <n v="96.14"/>
    <s v="KGS"/>
    <n v="399.17360100000002"/>
    <n v="38376.550000000003"/>
    <n v="5.571159819"/>
    <n v="535.61130500000002"/>
    <n v="9333.2999999999993"/>
    <x v="377"/>
    <s v=""/>
    <e v="#VALUE!"/>
    <s v=""/>
    <s v=""/>
    <n v="47709.850000000006"/>
    <n v="2020"/>
    <s v="Table, kitchen or other household articles of iron or steel"/>
    <s v="Steel Products"/>
    <s v="Misc"/>
    <n v="97.080299563137089"/>
    <n v="0.24320320612457344"/>
  </r>
  <r>
    <x v="0"/>
    <d v="2020-01-30T00:00:00"/>
    <x v="0"/>
    <x v="0"/>
    <s v="STEEL LUNCH BOX BIG-6588(TOTAL 2400 PCS) (MILD STEEL)"/>
    <n v="0"/>
    <n v="0"/>
    <n v="0"/>
    <n v="0"/>
    <n v="0"/>
    <n v="0"/>
    <n v="0"/>
    <n v="0"/>
    <n v="715"/>
    <s v="KGS"/>
    <n v="510.32418180000002"/>
    <n v="364881.79"/>
    <n v="7.1224589229999999"/>
    <n v="5092.5581300000003"/>
    <n v="88739.3"/>
    <x v="384"/>
    <s v=""/>
    <e v="#VALUE!"/>
    <s v=""/>
    <s v=""/>
    <n v="453621.08999999997"/>
    <n v="2020"/>
    <s v="Table, kitchen or other household articles of iron or steel"/>
    <s v="Steel Products"/>
    <s v="Misc"/>
    <n v="124.11090909090909"/>
    <n v="0.24320013339114568"/>
  </r>
  <r>
    <x v="0"/>
    <d v="2020-01-30T00:00:00"/>
    <x v="0"/>
    <x v="0"/>
    <s v="STEEL LUNCH BOX SMALL-6587 (TOTAL 2400 PCS) (MILD STEEL)"/>
    <n v="0"/>
    <n v="0"/>
    <n v="0"/>
    <n v="0"/>
    <n v="0"/>
    <n v="0"/>
    <n v="0"/>
    <n v="0"/>
    <n v="487"/>
    <s v="KGS"/>
    <n v="557.13008209999998"/>
    <n v="271322.34999999998"/>
    <n v="7.775716429"/>
    <n v="3786.773901"/>
    <n v="65985.5"/>
    <x v="385"/>
    <s v=""/>
    <e v="#VALUE!"/>
    <s v=""/>
    <s v=""/>
    <n v="337307.85"/>
    <n v="2020"/>
    <s v="Table, kitchen or other household articles of iron or steel"/>
    <s v="Steel Products"/>
    <s v="Misc"/>
    <n v="135.49383983572895"/>
    <n v="0.24319964794643717"/>
  </r>
  <r>
    <x v="0"/>
    <d v="2020-01-30T00:00:00"/>
    <x v="0"/>
    <x v="0"/>
    <s v="STEEL RECTANGLE CONTAINER MEDIUM-6577(TOTAL 21000 PCS) (MILDSTEEL)"/>
    <n v="0"/>
    <n v="0"/>
    <n v="0"/>
    <n v="0"/>
    <n v="0"/>
    <n v="0"/>
    <n v="0"/>
    <n v="0"/>
    <n v="4620"/>
    <s v="KGS"/>
    <n v="470.65682249999998"/>
    <n v="2174434.52"/>
    <n v="6.5688321360000002"/>
    <n v="30348.00447"/>
    <n v="528822.5"/>
    <x v="386"/>
    <s v=""/>
    <e v="#VALUE!"/>
    <s v=""/>
    <s v=""/>
    <n v="2703257.02"/>
    <n v="2020"/>
    <s v="Table, kitchen or other household articles of iron or steel"/>
    <s v="Steel Products"/>
    <s v="Misc"/>
    <n v="114.46374458874459"/>
    <n v="0.24320001137583117"/>
  </r>
  <r>
    <x v="0"/>
    <d v="2020-01-30T00:00:00"/>
    <x v="0"/>
    <x v="0"/>
    <s v="STEEL RECTANGLE CONTAINER BIG-6578(MILD STEEL) (TOTAL 17040PCS)"/>
    <n v="0"/>
    <n v="0"/>
    <n v="0"/>
    <n v="0"/>
    <n v="0"/>
    <n v="0"/>
    <n v="0"/>
    <n v="0"/>
    <n v="5033.8999999999996"/>
    <s v="KGS"/>
    <n v="415.59673609999999"/>
    <n v="2092072.41"/>
    <n v="5.8003731490000003"/>
    <n v="29198.498390000001"/>
    <n v="508791.9"/>
    <x v="387"/>
    <s v=""/>
    <e v="#VALUE!"/>
    <s v=""/>
    <s v=""/>
    <n v="2600864.31"/>
    <n v="2020"/>
    <s v="Table, kitchen or other household articles of iron or steel"/>
    <s v="Steel Products"/>
    <s v="Misc"/>
    <n v="101.07310435249013"/>
    <n v="0.24319994736702255"/>
  </r>
  <r>
    <x v="0"/>
    <d v="2020-01-30T00:00:00"/>
    <x v="0"/>
    <x v="0"/>
    <s v="STEEL RECTANGLE CONTAINER- 6901(TOTAL 2400 PCS) (MILD STEEL)"/>
    <n v="0"/>
    <n v="0"/>
    <n v="0"/>
    <n v="0"/>
    <n v="0"/>
    <n v="0"/>
    <n v="0"/>
    <n v="0"/>
    <n v="390"/>
    <s v="KGS"/>
    <n v="432.38366669999999"/>
    <n v="168629.63"/>
    <n v="6.0346638749999997"/>
    <n v="2353.5189110000001"/>
    <n v="41010.800000000003"/>
    <x v="374"/>
    <s v=""/>
    <e v="#VALUE!"/>
    <s v=""/>
    <s v=""/>
    <n v="209640.43"/>
    <n v="2020"/>
    <s v="Table, kitchen or other household articles of iron or steel"/>
    <s v="Steel Products"/>
    <s v="Misc"/>
    <n v="105.15589743589744"/>
    <n v="0.2432004387366562"/>
  </r>
  <r>
    <x v="0"/>
    <d v="2020-01-30T00:00:00"/>
    <x v="0"/>
    <x v="0"/>
    <s v="HOUSEHOLD STEEL HOOK 3 PCS SET-2628(TOTAL 70200 SET) (MILD STEEL)"/>
    <n v="0"/>
    <n v="0"/>
    <n v="0"/>
    <n v="0"/>
    <n v="0"/>
    <n v="0"/>
    <n v="0"/>
    <n v="0"/>
    <n v="2379"/>
    <s v="KGS"/>
    <n v="970.79386720000002"/>
    <n v="2309518.61"/>
    <n v="13.549111890000001"/>
    <n v="32233.337189999998"/>
    <n v="561675"/>
    <x v="388"/>
    <s v=""/>
    <e v="#VALUE!"/>
    <s v=""/>
    <s v=""/>
    <n v="2871193.61"/>
    <n v="2020"/>
    <s v="Table, kitchen or other household articles of iron or steel"/>
    <s v="Steel Products"/>
    <s v="Misc"/>
    <n v="236.09709962168978"/>
    <n v="0.24320003206209281"/>
  </r>
  <r>
    <x v="0"/>
    <d v="2020-01-30T00:00:00"/>
    <x v="0"/>
    <x v="0"/>
    <s v="STEEL LUNCH BOX-6561 (TOTAL 21240 PCS) (MILD STEEL)"/>
    <n v="0"/>
    <n v="0"/>
    <n v="0"/>
    <n v="0"/>
    <n v="0"/>
    <n v="0"/>
    <n v="0"/>
    <n v="0"/>
    <n v="8094.8"/>
    <s v="KGS"/>
    <n v="471.57814769999999"/>
    <n v="3817330.79"/>
    <n v="6.581690826"/>
    <n v="53277.4709"/>
    <n v="928374.9"/>
    <x v="378"/>
    <s v=""/>
    <e v="#VALUE!"/>
    <s v=""/>
    <s v=""/>
    <n v="4745705.6900000004"/>
    <n v="2020"/>
    <s v="Table, kitchen or other household articles of iron or steel"/>
    <s v="Steel Products"/>
    <s v="Misc"/>
    <n v="114.68781192864554"/>
    <n v="0.24320001358855253"/>
  </r>
  <r>
    <x v="0"/>
    <d v="2020-01-30T00:00:00"/>
    <x v="0"/>
    <x v="0"/>
    <s v="STEEL LUNCH BOX 2 LAYER-8504 (MILD STEEL) (TOTAL 672 PCS)"/>
    <n v="0"/>
    <n v="0"/>
    <n v="0"/>
    <n v="0"/>
    <n v="0"/>
    <n v="0"/>
    <n v="0"/>
    <n v="0"/>
    <n v="321.44"/>
    <s v="KGS"/>
    <n v="369.54414509999998"/>
    <n v="118786.27"/>
    <n v="5.1576293800000004"/>
    <n v="1657.8683880000001"/>
    <n v="28888.799999999999"/>
    <x v="389"/>
    <s v=""/>
    <e v="#VALUE!"/>
    <s v=""/>
    <s v=""/>
    <n v="147675.07"/>
    <n v="2020"/>
    <s v="Table, kitchen or other household articles of iron or steel"/>
    <s v="Steel Products"/>
    <s v="Misc"/>
    <n v="89.873071179691394"/>
    <n v="0.24319982435680487"/>
  </r>
  <r>
    <x v="0"/>
    <d v="2020-01-29T00:00:00"/>
    <x v="0"/>
    <x v="0"/>
    <s v="STEEL TEA STRAINER -NP-55 (TOTAL 61200 PCS) (MILD STEEL)"/>
    <n v="0"/>
    <n v="0"/>
    <n v="0"/>
    <n v="0"/>
    <n v="0"/>
    <n v="0"/>
    <n v="0"/>
    <n v="0"/>
    <n v="2805"/>
    <s v="KGS"/>
    <n v="496.74485920000001"/>
    <n v="1393369.33"/>
    <n v="6.9329359269999999"/>
    <n v="19446.885279999999"/>
    <n v="338867.4"/>
    <x v="354"/>
    <s v=""/>
    <e v="#VALUE!"/>
    <s v=""/>
    <s v=""/>
    <n v="1732236.73"/>
    <n v="2020"/>
    <s v="Table, kitchen or other household articles of iron or steel"/>
    <s v="Steel Products"/>
    <s v="Misc"/>
    <n v="120.80834224598931"/>
    <n v="0.2431999848884287"/>
  </r>
  <r>
    <x v="0"/>
    <d v="2020-01-29T00:00:00"/>
    <x v="0"/>
    <x v="0"/>
    <s v="RYX-02-021A-13 MILD STEEL MULTI FUNCTION CLOTH STAND (1164 NOS) (OTHER ARTICLES OF HOUSEHOLD OF IRON &amp; STEEL)"/>
    <n v="0"/>
    <n v="0"/>
    <n v="0"/>
    <n v="0"/>
    <n v="0"/>
    <n v="0"/>
    <n v="0"/>
    <n v="0"/>
    <n v="4268"/>
    <s v="KGS"/>
    <n v="198.68522730000001"/>
    <n v="847988.55"/>
    <n v="2.772996891"/>
    <n v="11835.150729999999"/>
    <n v="206230.9"/>
    <x v="390"/>
    <s v=""/>
    <e v="#VALUE!"/>
    <s v=""/>
    <s v=""/>
    <n v="1054219.45"/>
    <n v="2020"/>
    <s v="Table, kitchen or other household articles of iron or steel"/>
    <s v="Steel Products"/>
    <s v="Cloth Stand"/>
    <n v="48.320267104029988"/>
    <n v="0.24320009981266844"/>
  </r>
  <r>
    <x v="0"/>
    <d v="2020-01-29T00:00:00"/>
    <x v="0"/>
    <x v="0"/>
    <s v="RYX-02-021A MILD STEEL MULTI FUNCTION CLOTH STAND (1296 NOS)(OTHER ARTICLES OF HOUSEHOLD OF IRON &amp; STEEL)"/>
    <n v="0"/>
    <n v="0"/>
    <n v="0"/>
    <n v="0"/>
    <n v="0"/>
    <n v="0"/>
    <n v="0"/>
    <n v="0"/>
    <n v="4752"/>
    <s v="KGS"/>
    <n v="193.07271679999999"/>
    <n v="917481.55"/>
    <n v="2.6946645739999999"/>
    <n v="12805.046060000001"/>
    <n v="223131.5"/>
    <x v="52"/>
    <s v=""/>
    <e v="#VALUE!"/>
    <s v=""/>
    <s v=""/>
    <n v="1140613.05"/>
    <n v="2020"/>
    <s v="Table, kitchen or other household articles of iron or steel"/>
    <s v="Steel Products"/>
    <s v="Cloth Stand"/>
    <n v="46.955281986531986"/>
    <n v="0.24319998587437533"/>
  </r>
  <r>
    <x v="0"/>
    <d v="2020-01-29T00:00:00"/>
    <x v="0"/>
    <x v="0"/>
    <s v="STEEL HAND BLENDER-RS-02 (TOTAL 10000 PCS) (MILD STEEL)"/>
    <n v="0"/>
    <n v="0"/>
    <n v="0"/>
    <n v="0"/>
    <n v="0"/>
    <n v="0"/>
    <n v="0"/>
    <n v="0"/>
    <n v="650"/>
    <s v="KGS"/>
    <n v="530.44350770000005"/>
    <n v="344788.28"/>
    <n v="7.4032590049999998"/>
    <n v="4812.1183529999998"/>
    <n v="83852.5"/>
    <x v="364"/>
    <s v=""/>
    <e v="#VALUE!"/>
    <s v=""/>
    <s v=""/>
    <n v="428640.78"/>
    <n v="2020"/>
    <s v="Table, kitchen or other household articles of iron or steel"/>
    <s v="Steel Products"/>
    <s v="Misc"/>
    <n v="129.00384615384615"/>
    <n v="0.24319997187839446"/>
  </r>
  <r>
    <x v="0"/>
    <d v="2020-01-29T00:00:00"/>
    <x v="0"/>
    <x v="0"/>
    <s v="STEEL SPOON HOLDER ROUND -MP-96 ( TOTAL 18936 PCS) (MILD STEEL)"/>
    <n v="0"/>
    <n v="0"/>
    <n v="0"/>
    <n v="0"/>
    <n v="0"/>
    <n v="0"/>
    <n v="0"/>
    <n v="0"/>
    <n v="4050.2"/>
    <s v="KGS"/>
    <n v="253.31386850000001"/>
    <n v="1025971.83"/>
    <n v="3.535434312"/>
    <n v="14319.216050000001"/>
    <n v="249516.4"/>
    <x v="353"/>
    <s v=""/>
    <e v="#VALUE!"/>
    <s v=""/>
    <s v=""/>
    <n v="1275488.23"/>
    <n v="2020"/>
    <s v="Table, kitchen or other household articles of iron or steel"/>
    <s v="Steel Products"/>
    <s v="Holder"/>
    <n v="61.605945385413065"/>
    <n v="0.24320004965438477"/>
  </r>
  <r>
    <x v="0"/>
    <d v="2020-01-29T00:00:00"/>
    <x v="0"/>
    <x v="0"/>
    <s v="STEEL ZHARA -NP-003 (TOTAL 12000 PCS) (MILD STEEL)"/>
    <n v="0"/>
    <n v="0"/>
    <n v="0"/>
    <n v="0"/>
    <n v="0"/>
    <n v="0"/>
    <n v="0"/>
    <n v="0"/>
    <n v="1120"/>
    <s v="KGS"/>
    <n v="345.93410710000001"/>
    <n v="387446.2"/>
    <n v="4.828110358"/>
    <n v="5407.4836009999999"/>
    <n v="94226.9"/>
    <x v="352"/>
    <s v=""/>
    <e v="#VALUE!"/>
    <s v=""/>
    <s v=""/>
    <n v="481673.1"/>
    <n v="2020"/>
    <s v="Table, kitchen or other household articles of iron or steel"/>
    <s v="Steel Products"/>
    <s v="Misc"/>
    <n v="84.131160714285713"/>
    <n v="0.24319995911690448"/>
  </r>
  <r>
    <x v="0"/>
    <d v="2020-01-22T00:00:00"/>
    <x v="0"/>
    <x v="0"/>
    <s v="STEEL ZHARA-NP-003(TOTAL 60000 PCS) (MILD STEEL)"/>
    <n v="0"/>
    <n v="0"/>
    <n v="0"/>
    <n v="0"/>
    <n v="0"/>
    <n v="0"/>
    <n v="0"/>
    <n v="0"/>
    <n v="5600"/>
    <s v="KGS"/>
    <n v="343.15831429999997"/>
    <n v="1921686.56"/>
    <n v="4.7893693549999998"/>
    <n v="26820.468390000002"/>
    <n v="467354.3"/>
    <x v="363"/>
    <s v=""/>
    <e v="#VALUE!"/>
    <s v=""/>
    <s v=""/>
    <n v="2389040.86"/>
    <n v="2020"/>
    <s v="Table, kitchen or other household articles of iron or steel"/>
    <s v="Steel Products"/>
    <s v="Misc"/>
    <n v="83.456125"/>
    <n v="0.24320006692454568"/>
  </r>
  <r>
    <x v="0"/>
    <d v="2020-01-22T00:00:00"/>
    <x v="0"/>
    <x v="0"/>
    <s v="STAINLESS STEEL BOTTLE 750ML SG805-AM-06 (TOTAL 14400 PCS) (NOT VACUUM BOTTLE) (MILD STEEL)"/>
    <n v="0"/>
    <n v="0"/>
    <n v="0"/>
    <n v="0"/>
    <n v="0"/>
    <n v="0"/>
    <n v="0"/>
    <n v="0"/>
    <n v="2280"/>
    <s v="KGS"/>
    <n v="508.59969740000003"/>
    <n v="1159607.31"/>
    <n v="7.0983907520000002"/>
    <n v="16184.330910000001"/>
    <n v="282016.5"/>
    <x v="342"/>
    <s v=""/>
    <e v="#VALUE!"/>
    <s v=""/>
    <s v=""/>
    <n v="1441623.81"/>
    <n v="2020"/>
    <s v="Table, kitchen or other household articles of iron or steel"/>
    <s v="Steel Products"/>
    <s v="Misc"/>
    <n v="123.69144736842105"/>
    <n v="0.24320000190409286"/>
  </r>
  <r>
    <x v="0"/>
    <d v="2020-01-22T00:00:00"/>
    <x v="0"/>
    <x v="0"/>
    <s v="STAINLESS STEEL SPORTS BOTTLE KOOU 750ML-MP-202 (TOTAL 21348PCS)(NOT VACUUM BOTTLE)(MILD STEEL)"/>
    <n v="0"/>
    <n v="0"/>
    <n v="0"/>
    <n v="0"/>
    <n v="0"/>
    <n v="0"/>
    <n v="0"/>
    <n v="0"/>
    <n v="4032.4"/>
    <s v="KGS"/>
    <n v="438.2792407"/>
    <n v="1767317.21"/>
    <n v="6.1169468340000002"/>
    <n v="24665.976409999999"/>
    <n v="429811.6"/>
    <x v="347"/>
    <s v=""/>
    <e v="#VALUE!"/>
    <s v=""/>
    <s v=""/>
    <n v="2197128.81"/>
    <n v="2020"/>
    <s v="Table, kitchen or other household articles of iron or steel"/>
    <s v="Steel Products"/>
    <s v="Misc"/>
    <n v="106.58952484872532"/>
    <n v="0.24320003085354439"/>
  </r>
  <r>
    <x v="0"/>
    <d v="2020-01-22T00:00:00"/>
    <x v="0"/>
    <x v="0"/>
    <s v="STAINLESS STEEL SPORTS BOTTLE 750ML SG-702 -SB-01 (TOTAL 12528 PCS ) (NOT VACUUM BOTTLE) (MILD STEEL)"/>
    <n v="0"/>
    <n v="0"/>
    <n v="0"/>
    <n v="0"/>
    <n v="0"/>
    <n v="0"/>
    <n v="0"/>
    <n v="0"/>
    <n v="2053.1999999999998"/>
    <s v="KGS"/>
    <n v="509.7275472"/>
    <n v="1046572.6"/>
    <n v="7.1141318529999999"/>
    <n v="14606.73552"/>
    <n v="254526.5"/>
    <x v="349"/>
    <s v=""/>
    <e v="#VALUE!"/>
    <s v=""/>
    <s v=""/>
    <n v="1301099.1000000001"/>
    <n v="2020"/>
    <s v="Table, kitchen or other household articles of iron or steel"/>
    <s v="Steel Products"/>
    <s v="Misc"/>
    <n v="123.96576076368596"/>
    <n v="0.24320004173623502"/>
  </r>
  <r>
    <x v="0"/>
    <d v="2020-01-22T00:00:00"/>
    <x v="0"/>
    <x v="0"/>
    <s v="STAINLESS STEEL SPORTS BOTTLE 750ML S-308-C6 -NP-20 (TOTAL 22320 PCS (NOT VACUUM BOTTLE)(MILD STEEL)"/>
    <n v="0"/>
    <n v="0"/>
    <n v="0"/>
    <n v="0"/>
    <n v="0"/>
    <n v="0"/>
    <n v="0"/>
    <n v="0"/>
    <n v="3968"/>
    <s v="KGS"/>
    <n v="432.65136840000002"/>
    <n v="1716760.63"/>
    <n v="6.0384001180000002"/>
    <n v="23960.37167"/>
    <n v="417516.2"/>
    <x v="391"/>
    <s v=""/>
    <e v="#VALUE!"/>
    <s v=""/>
    <s v=""/>
    <n v="2134276.83"/>
    <n v="2020"/>
    <s v="Table, kitchen or other household articles of iron or steel"/>
    <s v="Steel Products"/>
    <s v="Misc"/>
    <n v="105.22081653225807"/>
    <n v="0.24320000861156749"/>
  </r>
  <r>
    <x v="0"/>
    <d v="2020-01-22T00:00:00"/>
    <x v="0"/>
    <x v="0"/>
    <s v="STAINLESS STEEL SPORTS BOTTLE 650ML S115 -NP-21(TOTAL 3168 PCS)(NOT VACUUM BOTTLE)(MILD STEEL)"/>
    <n v="0"/>
    <n v="0"/>
    <n v="0"/>
    <n v="0"/>
    <n v="0"/>
    <n v="0"/>
    <n v="0"/>
    <n v="0"/>
    <n v="563.20000000000005"/>
    <s v="KGS"/>
    <n v="452.97159090000002"/>
    <n v="255113.60000000001"/>
    <n v="6.3220040600000003"/>
    <n v="3560.5526869999999"/>
    <n v="62043.6"/>
    <x v="369"/>
    <s v=""/>
    <e v="#VALUE!"/>
    <s v=""/>
    <s v=""/>
    <n v="317157.2"/>
    <n v="2020"/>
    <s v="Table, kitchen or other household articles of iron or steel"/>
    <s v="Steel Products"/>
    <s v="Misc"/>
    <n v="110.16264204545453"/>
    <n v="0.24319989212648796"/>
  </r>
  <r>
    <x v="0"/>
    <d v="2020-01-21T00:00:00"/>
    <x v="0"/>
    <x v="0"/>
    <s v="KW-830 STAINLESS STEEL SPORT BOTTLE 1000ML (QTY- 34920 PCS/USD 0.98 PER PCS)"/>
    <n v="0"/>
    <n v="0"/>
    <n v="0"/>
    <n v="0"/>
    <n v="0"/>
    <n v="0"/>
    <n v="0"/>
    <n v="0"/>
    <n v="6790"/>
    <s v="KGS"/>
    <n v="373.83264209999999"/>
    <n v="2538323.64"/>
    <n v="5.2174827930000003"/>
    <n v="35426.708160000002"/>
    <n v="617320.30000000005"/>
    <x v="323"/>
    <s v=""/>
    <e v="#VALUE!"/>
    <n v="0.98"/>
    <s v="USD"/>
    <n v="3155643.9400000004"/>
    <n v="2020"/>
    <s v="Table, kitchen or other household articles of iron or steel"/>
    <s v="Steel Products"/>
    <s v="Misc"/>
    <n v="90.916097201767315"/>
    <n v="0.24319999635665057"/>
  </r>
  <r>
    <x v="0"/>
    <d v="2020-01-17T00:00:00"/>
    <x v="0"/>
    <x v="1"/>
    <s v="STEEL SCRUBBER 6PCS SET - OKS-4156 (QTY- 98000 PCS/USD 0.268 PER PCS)"/>
    <n v="0"/>
    <n v="0"/>
    <n v="0"/>
    <n v="0"/>
    <n v="0"/>
    <n v="0"/>
    <n v="0"/>
    <n v="0"/>
    <n v="9212"/>
    <s v="KGS"/>
    <n v="213.64271819999999"/>
    <n v="1968076.72"/>
    <n v="2.9817546149999998"/>
    <n v="27467.92352"/>
    <n v="609710.19999999995"/>
    <x v="246"/>
    <s v=""/>
    <e v="#VALUE!"/>
    <n v="0.26800000000000002"/>
    <s v="USD"/>
    <n v="2577786.92"/>
    <n v="2020"/>
    <s v="Steel Scrubbers"/>
    <s v="Steel Products"/>
    <s v="Scrubber"/>
    <n v="66.186517585757699"/>
    <n v="0.3098000163326966"/>
  </r>
  <r>
    <x v="0"/>
    <d v="2020-01-16T00:00:00"/>
    <x v="0"/>
    <x v="0"/>
    <s v="STAINLESS STEEL GRATER WITH HANDLE-DS-25 (TOTAL 102000 PCS)(MILD STEEL)"/>
    <n v="0"/>
    <n v="0"/>
    <n v="0"/>
    <n v="0"/>
    <n v="0"/>
    <n v="0"/>
    <n v="0"/>
    <n v="0"/>
    <n v="3400"/>
    <s v="KGS"/>
    <n v="471.79493530000002"/>
    <n v="1604102.78"/>
    <n v="6.5390843419999998"/>
    <n v="22232.886760000001"/>
    <n v="390117.8"/>
    <x v="392"/>
    <s v=""/>
    <e v="#VALUE!"/>
    <s v=""/>
    <s v=""/>
    <n v="1994220.58"/>
    <n v="2020"/>
    <s v="Table, kitchen or other household articles of iron or steel"/>
    <s v="Steel Products"/>
    <s v="Misc"/>
    <n v="114.7405294117647"/>
    <n v="0.24320000243375925"/>
  </r>
  <r>
    <x v="0"/>
    <d v="2020-01-16T00:00:00"/>
    <x v="0"/>
    <x v="0"/>
    <s v="STEEL HAND BLENDER-RS-02 (TOTAL 20400 PCS) (MILD STEEL)"/>
    <n v="0"/>
    <n v="0"/>
    <n v="0"/>
    <n v="0"/>
    <n v="0"/>
    <n v="0"/>
    <n v="0"/>
    <n v="0"/>
    <n v="1326"/>
    <s v="KGS"/>
    <n v="533.05778280000004"/>
    <n v="706834.62"/>
    <n v="7.3881882579999996"/>
    <n v="9796.7376299999996"/>
    <n v="171902.2"/>
    <x v="364"/>
    <s v=""/>
    <e v="#VALUE!"/>
    <s v=""/>
    <s v=""/>
    <n v="878736.82000000007"/>
    <n v="2020"/>
    <s v="Table, kitchen or other household articles of iron or steel"/>
    <s v="Steel Products"/>
    <s v="Misc"/>
    <n v="129.63966817496231"/>
    <n v="0.24320002888370126"/>
  </r>
  <r>
    <x v="0"/>
    <d v="2020-01-16T00:00:00"/>
    <x v="0"/>
    <x v="0"/>
    <s v="STEEL TEA STRAINER -NP-55 (TOTAL 61200 PCS) (MILD STEEL)"/>
    <n v="0"/>
    <n v="0"/>
    <n v="0"/>
    <n v="0"/>
    <n v="0"/>
    <n v="0"/>
    <n v="0"/>
    <n v="0"/>
    <n v="2805"/>
    <s v="KGS"/>
    <n v="499.08885559999999"/>
    <n v="1399944.24"/>
    <n v="6.9173784559999998"/>
    <n v="19403.246569999999"/>
    <n v="340466.4"/>
    <x v="354"/>
    <s v=""/>
    <e v="#VALUE!"/>
    <s v=""/>
    <s v=""/>
    <n v="1740410.6400000001"/>
    <n v="2020"/>
    <s v="Table, kitchen or other household articles of iron or steel"/>
    <s v="Steel Products"/>
    <s v="Misc"/>
    <n v="121.37839572192514"/>
    <n v="0.24319997202174282"/>
  </r>
  <r>
    <x v="0"/>
    <d v="2020-01-15T00:00:00"/>
    <x v="0"/>
    <x v="1"/>
    <s v="SS SCRUBBER 3PCS SET-SS410 (TOTAL 124200 SET)"/>
    <n v="0"/>
    <n v="0"/>
    <n v="0"/>
    <n v="0"/>
    <n v="0"/>
    <n v="0"/>
    <n v="0"/>
    <n v="0"/>
    <n v="7659"/>
    <s v="KGS"/>
    <n v="198.82503589999999"/>
    <n v="1522800.95"/>
    <n v="2.7557177529999999"/>
    <n v="21106.042270000002"/>
    <n v="471763.7"/>
    <x v="375"/>
    <s v=""/>
    <e v="#VALUE!"/>
    <s v=""/>
    <s v=""/>
    <n v="1994564.65"/>
    <n v="2020"/>
    <s v="Steel Scrubbers"/>
    <s v="Cleaning Items"/>
    <s v="Scrubber"/>
    <n v="61.595991643817733"/>
    <n v="0.30979997746914989"/>
  </r>
  <r>
    <x v="0"/>
    <d v="2020-01-09T00:00:00"/>
    <x v="0"/>
    <x v="0"/>
    <s v="KWP-1000B SS OIL POT 1000ML (QTY:27000 PCS/USD 1.45 PER PCS)"/>
    <n v="0"/>
    <n v="0"/>
    <n v="0"/>
    <n v="0"/>
    <n v="0"/>
    <n v="0"/>
    <n v="0"/>
    <n v="0"/>
    <n v="6097.5"/>
    <s v="KGS"/>
    <n v="470.8807314"/>
    <n v="2871195.26"/>
    <n v="6.526413464"/>
    <n v="39794.806100000002"/>
    <n v="698274.7"/>
    <x v="345"/>
    <n v="27000"/>
    <s v="PCS"/>
    <n v="1.45"/>
    <s v="USD"/>
    <n v="3569469.96"/>
    <n v="2020"/>
    <s v="Table, kitchen or other household articles of iron or steel"/>
    <s v="Other"/>
    <s v="Misc"/>
    <n v="114.51819598195981"/>
    <n v="0.24320000444692849"/>
  </r>
  <r>
    <x v="0"/>
    <d v="2020-01-07T00:00:00"/>
    <x v="0"/>
    <x v="0"/>
    <s v="STAINLESS STEEL BOTTLE 750ML SG805-AM-06 (TOTAL 10800 PCS) (NOT VACUUM BOTTLE) (MILD STEEL)"/>
    <n v="0"/>
    <n v="0"/>
    <n v="0"/>
    <n v="0"/>
    <n v="0"/>
    <n v="0"/>
    <n v="0"/>
    <n v="0"/>
    <n v="1710"/>
    <s v="KGS"/>
    <n v="506.47379530000001"/>
    <n v="866070.19"/>
    <n v="7.0197338230000002"/>
    <n v="12003.744839999999"/>
    <n v="210628.3"/>
    <x v="342"/>
    <s v=""/>
    <e v="#VALUE!"/>
    <s v=""/>
    <s v=""/>
    <n v="1076698.49"/>
    <n v="2020"/>
    <s v="Table, kitchen or other household articles of iron or steel"/>
    <s v="Steel Products"/>
    <s v="Misc"/>
    <n v="123.17444444444443"/>
    <n v="0.24320003439905952"/>
  </r>
  <r>
    <x v="0"/>
    <d v="2020-01-07T00:00:00"/>
    <x v="0"/>
    <x v="0"/>
    <s v="STAINLESS STEEL SPORTS BOTTLE 650ML S115 -NP-21(TOTAL 10800PCS)(NOT VACUUM BOTTLE)(MILD STEEL)"/>
    <n v="0"/>
    <n v="0"/>
    <n v="0"/>
    <n v="0"/>
    <n v="0"/>
    <n v="0"/>
    <n v="0"/>
    <n v="0"/>
    <n v="1920"/>
    <s v="KGS"/>
    <n v="451.07820829999997"/>
    <n v="866070.16"/>
    <n v="6.2519502190000003"/>
    <n v="12003.744420000001"/>
    <n v="210628.3"/>
    <x v="369"/>
    <s v=""/>
    <e v="#VALUE!"/>
    <s v=""/>
    <s v=""/>
    <n v="1076698.46"/>
    <n v="2020"/>
    <s v="Table, kitchen or other household articles of iron or steel"/>
    <s v="Steel Products"/>
    <s v="Misc"/>
    <n v="109.70223958333332"/>
    <n v="0.24320004282332044"/>
  </r>
  <r>
    <x v="0"/>
    <d v="2020-01-07T00:00:00"/>
    <x v="0"/>
    <x v="0"/>
    <s v="STAINLESS STEEL COLA BOTTLE 750ML SK750-SL-01(TOTAL 19692 PCS)(NOT VACUUM BOTTLE)(MILD STEEL)"/>
    <n v="0"/>
    <n v="0"/>
    <n v="0"/>
    <n v="0"/>
    <n v="0"/>
    <n v="0"/>
    <n v="0"/>
    <n v="0"/>
    <n v="3719.6"/>
    <s v="KGS"/>
    <n v="476.12431980000002"/>
    <n v="1770992.02"/>
    <n v="6.5990896719999999"/>
    <n v="24545.97394"/>
    <n v="430705.2"/>
    <x v="362"/>
    <s v=""/>
    <e v="#VALUE!"/>
    <s v=""/>
    <s v=""/>
    <n v="2201697.2200000002"/>
    <n v="2020"/>
    <s v="Table, kitchen or other household articles of iron or steel"/>
    <s v="Steel Products"/>
    <s v="Misc"/>
    <n v="115.79341864716636"/>
    <n v="0.24319996653626932"/>
  </r>
  <r>
    <x v="0"/>
    <d v="2020-01-06T00:00:00"/>
    <x v="0"/>
    <x v="0"/>
    <s v="STAINLESS STEEL GRATER WITH HANDLE-KL324H-9S (MILD STEEL)(TOTAL 25200 PCS)"/>
    <n v="0"/>
    <n v="0"/>
    <n v="0"/>
    <n v="0"/>
    <n v="0"/>
    <n v="0"/>
    <n v="0"/>
    <n v="0"/>
    <n v="4200"/>
    <s v="KGS"/>
    <n v="305.56222380000003"/>
    <n v="1283361.3400000001"/>
    <n v="4.2350966569999997"/>
    <n v="17787.40596"/>
    <n v="312113.40000000002"/>
    <x v="393"/>
    <s v=""/>
    <e v="#VALUE!"/>
    <s v=""/>
    <s v=""/>
    <n v="1595474.7400000002"/>
    <n v="2020"/>
    <s v="Table, kitchen or other household articles of iron or steel"/>
    <s v="Steel Products"/>
    <s v="Misc"/>
    <n v="74.312714285714293"/>
    <n v="0.24319993930937642"/>
  </r>
  <r>
    <x v="0"/>
    <d v="2020-01-06T00:00:00"/>
    <x v="0"/>
    <x v="0"/>
    <s v="STEEL SALT BOTTLE -NP-19 (MILD STEEL) (TOTAL 30000 PCS)"/>
    <n v="0"/>
    <n v="0"/>
    <n v="0"/>
    <n v="0"/>
    <n v="0"/>
    <n v="0"/>
    <n v="0"/>
    <n v="0"/>
    <n v="4687.5"/>
    <s v="KGS"/>
    <n v="226.39008430000001"/>
    <n v="1061203.52"/>
    <n v="3.1377697059999998"/>
    <n v="14708.2955"/>
    <n v="258084.7"/>
    <x v="361"/>
    <s v=""/>
    <e v="#VALUE!"/>
    <s v=""/>
    <s v=""/>
    <n v="1319288.22"/>
    <n v="2020"/>
    <s v="Table, kitchen or other household articles of iron or steel"/>
    <s v="Steel Products"/>
    <s v="Misc"/>
    <n v="55.058069333333336"/>
    <n v="0.24320000370899636"/>
  </r>
  <r>
    <x v="0"/>
    <d v="2020-01-06T00:00:00"/>
    <x v="0"/>
    <x v="0"/>
    <s v="STEEL SPOON HOLDER ROUND-MP-96(MILD STEEL)(TOTAL 6192 PCS)"/>
    <n v="0"/>
    <n v="0"/>
    <n v="0"/>
    <n v="0"/>
    <n v="0"/>
    <n v="0"/>
    <n v="0"/>
    <n v="0"/>
    <n v="860"/>
    <s v="KGS"/>
    <n v="387.29723259999997"/>
    <n v="333075.62"/>
    <n v="5.3679450109999998"/>
    <n v="4616.43271"/>
    <n v="81004.100000000006"/>
    <x v="394"/>
    <s v=""/>
    <e v="#VALUE!"/>
    <s v=""/>
    <s v=""/>
    <n v="414079.72"/>
    <n v="2020"/>
    <s v="Table, kitchen or other household articles of iron or steel"/>
    <s v="Steel Products"/>
    <s v="Holder"/>
    <n v="94.190813953488373"/>
    <n v="0.2432003279015138"/>
  </r>
  <r>
    <x v="0"/>
    <d v="2020-01-06T00:00:00"/>
    <x v="0"/>
    <x v="0"/>
    <s v="STAINLESS STEEL GRATER WITH HANDLE SMALL -KL321RB-S(MILD STEEL)(TOTAL 19800 PCS)"/>
    <n v="0"/>
    <n v="0"/>
    <n v="0"/>
    <n v="0"/>
    <n v="0"/>
    <n v="0"/>
    <n v="0"/>
    <n v="0"/>
    <n v="2695"/>
    <s v="KGS"/>
    <n v="363.31267159999999"/>
    <n v="979127.65"/>
    <n v="5.0355186639999996"/>
    <n v="13570.7228"/>
    <n v="238123.9"/>
    <x v="395"/>
    <s v=""/>
    <e v="#VALUE!"/>
    <s v=""/>
    <s v=""/>
    <n v="1217251.55"/>
    <n v="2020"/>
    <s v="Table, kitchen or other household articles of iron or steel"/>
    <s v="Steel Products"/>
    <s v="Misc"/>
    <n v="88.357662337662333"/>
    <n v="0.24320005670353603"/>
  </r>
  <r>
    <x v="0"/>
    <d v="2020-01-06T00:00:00"/>
    <x v="0"/>
    <x v="0"/>
    <s v="STEEL ZHARA-NP-003(TOTAL 60000 PCS) (MILD STEEL)"/>
    <n v="0"/>
    <n v="0"/>
    <n v="0"/>
    <n v="0"/>
    <n v="0"/>
    <n v="0"/>
    <n v="0"/>
    <n v="0"/>
    <n v="5600"/>
    <s v="KGS"/>
    <n v="344.0152554"/>
    <n v="1926485.43"/>
    <n v="4.7680562069999999"/>
    <n v="26701.11476"/>
    <n v="468521.3"/>
    <x v="363"/>
    <s v=""/>
    <e v="#VALUE!"/>
    <s v=""/>
    <s v=""/>
    <n v="2395006.73"/>
    <n v="2020"/>
    <s v="Table, kitchen or other household articles of iron or steel"/>
    <s v="Steel Products"/>
    <s v="Misc"/>
    <n v="83.664517857142854"/>
    <n v="0.24320002254052864"/>
  </r>
  <r>
    <x v="0"/>
    <d v="2020-01-06T00:00:00"/>
    <x v="0"/>
    <x v="0"/>
    <s v="STAINLESS STEEL GRATER WITH HANDLE HEXA-KL326D-9S(MILD STEEL)(TOTAL 15600 PCS)"/>
    <n v="0"/>
    <n v="0"/>
    <n v="0"/>
    <n v="0"/>
    <n v="0"/>
    <n v="0"/>
    <n v="0"/>
    <n v="0"/>
    <n v="3575"/>
    <s v="KGS"/>
    <n v="309.1854965"/>
    <n v="1105338.1499999999"/>
    <n v="4.2853152669999997"/>
    <n v="15320.00208"/>
    <n v="268818.2"/>
    <x v="396"/>
    <s v=""/>
    <e v="#VALUE!"/>
    <s v=""/>
    <s v=""/>
    <n v="1374156.3499999999"/>
    <n v="2020"/>
    <s v="Table, kitchen or other household articles of iron or steel"/>
    <s v="Steel Products"/>
    <s v="Misc"/>
    <n v="75.193902097902097"/>
    <n v="0.24319996554900419"/>
  </r>
  <r>
    <x v="0"/>
    <d v="2020-01-06T00:00:00"/>
    <x v="0"/>
    <x v="0"/>
    <s v="STAINLESS STEEL GRATER WITH HANDLE-KL3241-8S(MILD STEEL)(TOTAL 19800 PCS)"/>
    <n v="0"/>
    <n v="0"/>
    <n v="0"/>
    <n v="0"/>
    <n v="0"/>
    <n v="0"/>
    <n v="0"/>
    <n v="0"/>
    <n v="2530"/>
    <s v="KGS"/>
    <n v="340.79716209999998"/>
    <n v="862216.82"/>
    <n v="4.7234533900000004"/>
    <n v="11950.337079999999"/>
    <n v="209691.2"/>
    <x v="397"/>
    <s v=""/>
    <e v="#VALUE!"/>
    <s v=""/>
    <s v=""/>
    <n v="1071908.02"/>
    <n v="2020"/>
    <s v="Table, kitchen or other household articles of iron or steel"/>
    <s v="Steel Products"/>
    <s v="Misc"/>
    <n v="82.881897233201585"/>
    <n v="0.24320008046235983"/>
  </r>
  <r>
    <x v="0"/>
    <d v="2020-01-06T00:00:00"/>
    <x v="0"/>
    <x v="0"/>
    <s v="STAINLESS STEEL GRATER WITH HANDLE BIG -KL321R-S(MILD STEEL)(TOTAL 10224 PCS)"/>
    <n v="0"/>
    <n v="0"/>
    <n v="0"/>
    <n v="0"/>
    <n v="0"/>
    <n v="0"/>
    <n v="0"/>
    <n v="0"/>
    <n v="2215.1999999999998"/>
    <s v="KGS"/>
    <n v="354.27504060000001"/>
    <n v="784790.07"/>
    <n v="4.9102569730000001"/>
    <n v="10877.20125"/>
    <n v="190860.9"/>
    <x v="398"/>
    <s v=""/>
    <e v="#VALUE!"/>
    <s v=""/>
    <s v=""/>
    <n v="975650.97"/>
    <n v="2020"/>
    <s v="Table, kitchen or other household articles of iron or steel"/>
    <s v="Steel Products"/>
    <s v="Misc"/>
    <n v="86.159669555796327"/>
    <n v="0.24319994262924352"/>
  </r>
  <r>
    <x v="0"/>
    <d v="2019-12-30T00:00:00"/>
    <x v="0"/>
    <x v="0"/>
    <s v="STAINLESS STEEL SPORTS BOTTLE KOOU 750ML-MP-202 (TOTAL 10800PCS)(NOT VACUUM BOTTLE)(MILD STEEL)"/>
    <n v="0"/>
    <n v="0"/>
    <n v="0"/>
    <n v="0"/>
    <n v="0"/>
    <n v="0"/>
    <n v="0"/>
    <n v="0"/>
    <n v="2040"/>
    <s v="KG"/>
    <n v="436.10316669999997"/>
    <n v="889650.46"/>
    <n v="6.0654126100000001"/>
    <n v="12373.441720000001"/>
    <n v="216362.9"/>
    <x v="347"/>
    <s v=""/>
    <e v="#VALUE!"/>
    <s v=""/>
    <s v=""/>
    <n v="1106013.3599999999"/>
    <n v="2019"/>
    <s v="Table, kitchen or other household articles of iron or steel"/>
    <s v="Steel Products"/>
    <s v="Misc"/>
    <n v="106.06024509803922"/>
    <n v="0.24319989673247627"/>
  </r>
  <r>
    <x v="0"/>
    <d v="2019-12-30T00:00:00"/>
    <x v="0"/>
    <x v="0"/>
    <s v="STAINLESS STEEL COLA BOTTLE 750ML SK750-SL-01(TOTAL 10800 PCS)(NOT VACUUM BOTTLE)(MILD STEEL)"/>
    <n v="0"/>
    <n v="0"/>
    <n v="0"/>
    <n v="0"/>
    <n v="0"/>
    <n v="0"/>
    <n v="0"/>
    <n v="0"/>
    <n v="2040"/>
    <s v="KG"/>
    <n v="475.74892649999998"/>
    <n v="970527.81"/>
    <n v="6.6168139979999996"/>
    <n v="13498.30056"/>
    <n v="236032.4"/>
    <x v="362"/>
    <s v=""/>
    <e v="#VALUE!"/>
    <s v=""/>
    <s v=""/>
    <n v="1206560.21"/>
    <n v="2019"/>
    <s v="Table, kitchen or other household articles of iron or steel"/>
    <s v="Steel Products"/>
    <s v="Misc"/>
    <n v="115.7021568627451"/>
    <n v="0.2432000377196816"/>
  </r>
  <r>
    <x v="0"/>
    <d v="2019-12-30T00:00:00"/>
    <x v="0"/>
    <x v="0"/>
    <s v="STAINLESS STEEL SPORTS BOTTLE 650ML S115 -NP-21(TOTAL 8640 PCS)(NOT VACUUM BOTTLE)(MILD STEEL)"/>
    <n v="0"/>
    <n v="0"/>
    <n v="0"/>
    <n v="0"/>
    <n v="0"/>
    <n v="0"/>
    <n v="0"/>
    <n v="0"/>
    <n v="1536"/>
    <s v="KG"/>
    <n v="450.7225651"/>
    <n v="692309.86"/>
    <n v="6.2687422130000003"/>
    <n v="9628.7880389999991"/>
    <n v="168369.8"/>
    <x v="369"/>
    <s v=""/>
    <e v="#VALUE!"/>
    <s v=""/>
    <s v=""/>
    <n v="860679.65999999992"/>
    <n v="2019"/>
    <s v="Table, kitchen or other household articles of iron or steel"/>
    <s v="Steel Products"/>
    <s v="Misc"/>
    <n v="109.61575520833333"/>
    <n v="0.24320006073580983"/>
  </r>
  <r>
    <x v="0"/>
    <d v="2019-12-26T00:00:00"/>
    <x v="0"/>
    <x v="0"/>
    <s v="STAINLESS STEEL SPORT BOTTLE 750ML ( ITEM NO. KW-820) ( QTY47160 PCS)"/>
    <n v="0"/>
    <n v="0"/>
    <n v="0"/>
    <n v="0"/>
    <n v="0"/>
    <n v="0"/>
    <n v="0"/>
    <n v="0"/>
    <n v="7451.28"/>
    <s v="KG"/>
    <n v="415.78385859999997"/>
    <n v="3098121.95"/>
    <n v="5.7828074909999998"/>
    <n v="43089.317799999997"/>
    <n v="753463.2"/>
    <x v="399"/>
    <n v="7160"/>
    <e v="#VALUE!"/>
    <s v=""/>
    <s v=""/>
    <n v="3851585.1500000004"/>
    <n v="2019"/>
    <s v="Table, kitchen or other household articles of iron or steel"/>
    <s v="Steel Products"/>
    <s v="Misc"/>
    <n v="101.11862659838309"/>
    <n v="0.24319998120151465"/>
  </r>
  <r>
    <x v="0"/>
    <d v="2019-12-24T00:00:00"/>
    <x v="0"/>
    <x v="0"/>
    <s v="STEEL LEMON SQUEEZER-AM-217 (TOTAL 120 PCS) (MILD STEEL)"/>
    <n v="0"/>
    <n v="0"/>
    <n v="0"/>
    <n v="0"/>
    <n v="0"/>
    <n v="0"/>
    <n v="0"/>
    <n v="0"/>
    <n v="30"/>
    <s v="KG"/>
    <n v="612.97033329999999"/>
    <n v="18389.11"/>
    <n v="8.5253175710000004"/>
    <n v="255.75952710000001"/>
    <n v="4472.2"/>
    <x v="400"/>
    <s v=""/>
    <e v="#VALUE!"/>
    <s v=""/>
    <s v=""/>
    <n v="22861.31"/>
    <n v="2019"/>
    <s v="Table, kitchen or other household articles of iron or steel"/>
    <s v="Steel Products"/>
    <s v="Misc"/>
    <n v="149.07333333333332"/>
    <n v="0.2431982842018999"/>
  </r>
  <r>
    <x v="0"/>
    <d v="2019-12-24T00:00:00"/>
    <x v="0"/>
    <x v="0"/>
    <s v="STEEL TEA STRAINER-NP-55(TOTAL 61200 PCS) (MILD STEEL)"/>
    <n v="0"/>
    <n v="0"/>
    <n v="0"/>
    <n v="0"/>
    <n v="0"/>
    <n v="0"/>
    <n v="0"/>
    <n v="0"/>
    <n v="2805"/>
    <s v="KG"/>
    <n v="485.1317219"/>
    <n v="1360794.48"/>
    <n v="6.7473118489999999"/>
    <n v="18926.209739999998"/>
    <n v="330945.09999999998"/>
    <x v="401"/>
    <s v=""/>
    <e v="#VALUE!"/>
    <s v=""/>
    <s v=""/>
    <n v="1691739.58"/>
    <n v="2019"/>
    <s v="Table, kitchen or other household articles of iron or steel"/>
    <s v="Steel Products"/>
    <s v="Misc"/>
    <n v="117.98399286987521"/>
    <n v="0.24319991362692769"/>
  </r>
  <r>
    <x v="0"/>
    <d v="2019-12-23T00:00:00"/>
    <x v="0"/>
    <x v="0"/>
    <s v="STAINLESS STEEL BOTTLE 750ML SG805-AM-06 (TOTAL 7200 PCS) (NOT VACUUM BOTTLE) (MILD STEEL)"/>
    <n v="0"/>
    <n v="0"/>
    <n v="0"/>
    <n v="0"/>
    <n v="0"/>
    <n v="0"/>
    <n v="0"/>
    <n v="0"/>
    <n v="1080"/>
    <s v="KG"/>
    <n v="532.70432410000001"/>
    <n v="575320.67000000004"/>
    <n v="7.4089613920000001"/>
    <n v="8001.6783029999997"/>
    <n v="139918"/>
    <x v="342"/>
    <s v=""/>
    <e v="#VALUE!"/>
    <s v=""/>
    <s v=""/>
    <n v="715238.67"/>
    <n v="2019"/>
    <s v="Table, kitchen or other household articles of iron or steel"/>
    <s v="Steel Products"/>
    <s v="Misc"/>
    <n v="129.55370370370369"/>
    <n v="0.24320002269343111"/>
  </r>
  <r>
    <x v="0"/>
    <d v="2019-12-23T00:00:00"/>
    <x v="0"/>
    <x v="0"/>
    <s v="STAINLESS STEEL SPORTS BOTTLE 650ML S115-NP-21 (TOTAL 9792 PCS)(NOT VACUUM BOTTLE) (MILD STEEL)"/>
    <n v="0"/>
    <n v="0"/>
    <n v="0"/>
    <n v="0"/>
    <n v="0"/>
    <n v="0"/>
    <n v="0"/>
    <n v="0"/>
    <n v="1740.8"/>
    <s v="KG"/>
    <n v="449.46929569999998"/>
    <n v="782436.15"/>
    <n v="6.2513114840000004"/>
    <n v="10882.283030000001"/>
    <n v="190288.5"/>
    <x v="365"/>
    <s v=""/>
    <e v="#VALUE!"/>
    <s v=""/>
    <s v=""/>
    <n v="972724.65"/>
    <n v="2019"/>
    <s v="Table, kitchen or other household articles of iron or steel"/>
    <s v="Steel Products"/>
    <s v="Misc"/>
    <n v="109.31094898897059"/>
    <n v="0.24320003619464667"/>
  </r>
  <r>
    <x v="0"/>
    <d v="2019-12-23T00:00:00"/>
    <x v="0"/>
    <x v="0"/>
    <s v="STAINLESS STEEL SPORTS BOTTLE 750ML SG-702 -SB-01 (TOTAL 14400 PCS ) (NOT VACUUM BOTTLE) (MILD STEEL)"/>
    <n v="0"/>
    <n v="0"/>
    <n v="0"/>
    <n v="0"/>
    <n v="0"/>
    <n v="0"/>
    <n v="0"/>
    <n v="0"/>
    <n v="2360"/>
    <s v="KG"/>
    <n v="505.7864237"/>
    <n v="1193655.96"/>
    <n v="7.0345816929999998"/>
    <n v="16601.612799999999"/>
    <n v="290297.2"/>
    <x v="349"/>
    <s v=""/>
    <e v="#VALUE!"/>
    <s v=""/>
    <s v=""/>
    <n v="1483953.16"/>
    <n v="2019"/>
    <s v="Table, kitchen or other household articles of iron or steel"/>
    <s v="Steel Products"/>
    <s v="Misc"/>
    <n v="123.00728813559323"/>
    <n v="0.24320005908570172"/>
  </r>
  <r>
    <x v="0"/>
    <d v="2019-12-23T00:00:00"/>
    <x v="0"/>
    <x v="0"/>
    <s v="STAINLESS STEEL SPORTS BOTTLE 750ML S-308-C6 -NP-20 (TOTAL 12600 PCS (NOT VACUUM BOTTLE)(MILD STEEL)"/>
    <n v="0"/>
    <n v="0"/>
    <n v="0"/>
    <n v="0"/>
    <n v="0"/>
    <n v="0"/>
    <n v="0"/>
    <n v="0"/>
    <n v="2240"/>
    <s v="KG"/>
    <n v="429.30618750000002"/>
    <n v="961645.86"/>
    <n v="5.9708788249999998"/>
    <n v="13374.76857"/>
    <n v="233872.3"/>
    <x v="391"/>
    <s v=""/>
    <e v="#VALUE!"/>
    <s v=""/>
    <s v=""/>
    <n v="1195518.1599999999"/>
    <n v="2019"/>
    <s v="Table, kitchen or other household articles of iron or steel"/>
    <s v="Steel Products"/>
    <s v="Misc"/>
    <n v="104.40727678571427"/>
    <n v="0.24320002791880163"/>
  </r>
  <r>
    <x v="0"/>
    <d v="2019-12-21T00:00:00"/>
    <x v="0"/>
    <x v="0"/>
    <s v="STAINLESS STEEL SPORT BOTTLE 1000 ML ( ITEM NO. KW-830) ( QTY 34920 PCS)"/>
    <n v="0"/>
    <n v="0"/>
    <n v="0"/>
    <n v="0"/>
    <n v="0"/>
    <n v="0"/>
    <n v="0"/>
    <n v="0"/>
    <n v="6790"/>
    <s v="KG"/>
    <n v="369.19633870000001"/>
    <n v="2506843.14"/>
    <n v="5.1348586750000003"/>
    <n v="34865.690399999999"/>
    <n v="609664.19999999995"/>
    <x v="402"/>
    <n v="34920"/>
    <e v="#VALUE!"/>
    <s v=""/>
    <s v=""/>
    <n v="3116507.34"/>
    <n v="2019"/>
    <s v="Table, kitchen or other household articles of iron or steel"/>
    <s v="Steel Products"/>
    <s v="Misc"/>
    <n v="89.788541973490425"/>
    <n v="0.24319997939719512"/>
  </r>
  <r>
    <x v="0"/>
    <d v="2019-12-18T00:00:00"/>
    <x v="0"/>
    <x v="0"/>
    <s v="STEEL GLASS CANISTER 3PCS SET -NP-20 (MILD STEEL) (TOTAL 600SET)"/>
    <n v="0"/>
    <n v="0"/>
    <n v="0"/>
    <n v="0"/>
    <n v="0"/>
    <n v="0"/>
    <n v="0"/>
    <n v="0"/>
    <n v="1400"/>
    <s v="KG"/>
    <n v="127.4574286"/>
    <n v="178440.4"/>
    <n v="1.760461721"/>
    <n v="2464.6464089999999"/>
    <n v="43396.7"/>
    <x v="403"/>
    <s v=""/>
    <e v="#VALUE!"/>
    <s v=""/>
    <s v=""/>
    <n v="221837.09999999998"/>
    <n v="2019"/>
    <s v="Table, kitchen or other household articles of iron or steel"/>
    <s v="Steel Products"/>
    <s v="Misc"/>
    <n v="30.997642857142854"/>
    <n v="0.24319997041028824"/>
  </r>
  <r>
    <x v="0"/>
    <d v="2019-12-18T00:00:00"/>
    <x v="0"/>
    <x v="0"/>
    <s v="STEEL LUNCH BOX MEDIUM 6577 -AM-179 (TOTAL 336 PCS)(MILD STEEL)"/>
    <n v="0"/>
    <n v="0"/>
    <n v="0"/>
    <n v="0"/>
    <n v="0"/>
    <n v="0"/>
    <n v="0"/>
    <n v="0"/>
    <n v="70"/>
    <s v="KG"/>
    <n v="603.53228569999999"/>
    <n v="42247.26"/>
    <n v="8.3360812939999995"/>
    <n v="583.52569059999996"/>
    <n v="10274.5"/>
    <x v="404"/>
    <s v=""/>
    <e v="#VALUE!"/>
    <s v=""/>
    <s v=""/>
    <n v="52521.760000000002"/>
    <n v="2019"/>
    <s v="Table, kitchen or other household articles of iron or steel"/>
    <s v="Steel Products"/>
    <s v="Misc"/>
    <n v="146.77857142857144"/>
    <n v="0.2431992039247042"/>
  </r>
  <r>
    <x v="0"/>
    <d v="2019-12-18T00:00:00"/>
    <x v="0"/>
    <x v="0"/>
    <s v="STEEL LUNCH BOX RECTANGLE 6576 -AM-170 (MILD STEEL) (TOTAL 720 PCS)"/>
    <n v="0"/>
    <n v="0"/>
    <n v="0"/>
    <n v="0"/>
    <n v="0"/>
    <n v="0"/>
    <n v="0"/>
    <n v="0"/>
    <n v="65"/>
    <s v="KG"/>
    <n v="690.33661540000003"/>
    <n v="44871.88"/>
    <n v="9.5350361239999994"/>
    <n v="619.77734810000004"/>
    <n v="10912.8"/>
    <x v="405"/>
    <s v=""/>
    <e v="#VALUE!"/>
    <s v=""/>
    <s v=""/>
    <n v="55784.679999999993"/>
    <n v="2019"/>
    <s v="Table, kitchen or other household articles of iron or steel"/>
    <s v="Steel Products"/>
    <s v="Misc"/>
    <n v="167.88923076923075"/>
    <n v="0.24319908147374258"/>
  </r>
  <r>
    <x v="0"/>
    <d v="2019-12-18T00:00:00"/>
    <x v="0"/>
    <x v="0"/>
    <s v="STEEL LUNCH BOX 6016-3 -AM-192 (MILD STEEL) (TOTAL 360 PCS)"/>
    <n v="0"/>
    <n v="0"/>
    <n v="0"/>
    <n v="0"/>
    <n v="0"/>
    <n v="0"/>
    <n v="0"/>
    <n v="0"/>
    <n v="159"/>
    <s v="KG"/>
    <n v="420.85006290000001"/>
    <n v="66915.16"/>
    <n v="5.8128461729999996"/>
    <n v="924.24254140000005"/>
    <n v="16273.8"/>
    <x v="406"/>
    <s v=""/>
    <e v="#VALUE!"/>
    <s v=""/>
    <s v=""/>
    <n v="83188.960000000006"/>
    <n v="2019"/>
    <s v="Table, kitchen or other household articles of iron or steel"/>
    <s v="Steel Products"/>
    <s v="Misc"/>
    <n v="102.35094339622641"/>
    <n v="0.24320049447688682"/>
  </r>
  <r>
    <x v="0"/>
    <d v="2019-12-18T00:00:00"/>
    <x v="0"/>
    <x v="0"/>
    <s v="STEEL LUNCH BOX MINI 001 -AM-169 (MILD STEEL) (TOTAL 720 PCS)"/>
    <n v="0"/>
    <n v="0"/>
    <n v="0"/>
    <n v="0"/>
    <n v="0"/>
    <n v="0"/>
    <n v="0"/>
    <n v="0"/>
    <n v="38"/>
    <s v="KG"/>
    <n v="807.8989474"/>
    <n v="30700.16"/>
    <n v="11.158825240000001"/>
    <n v="424.03535909999999"/>
    <n v="7466.3"/>
    <x v="407"/>
    <s v=""/>
    <e v="#VALUE!"/>
    <s v=""/>
    <s v=""/>
    <n v="38166.46"/>
    <n v="2019"/>
    <s v="Table, kitchen or other household articles of iron or steel"/>
    <s v="Steel Products"/>
    <s v="Misc"/>
    <n v="196.48157894736843"/>
    <n v="0.24320068690195751"/>
  </r>
  <r>
    <x v="0"/>
    <d v="2019-12-18T00:00:00"/>
    <x v="0"/>
    <x v="0"/>
    <s v="STEEL LUNCH BOX 6576-AM-180 (MILD STEEL) (TOTAL 360 PCS)"/>
    <n v="0"/>
    <n v="0"/>
    <n v="0"/>
    <n v="0"/>
    <n v="0"/>
    <n v="0"/>
    <n v="0"/>
    <n v="0"/>
    <n v="35"/>
    <s v="KG"/>
    <n v="652.24571430000003"/>
    <n v="22828.6"/>
    <n v="9.0089187059999993"/>
    <n v="315.31215470000001"/>
    <n v="5552"/>
    <x v="408"/>
    <s v=""/>
    <e v="#VALUE!"/>
    <s v=""/>
    <s v=""/>
    <n v="28380.6"/>
    <n v="2019"/>
    <s v="Table, kitchen or other household articles of iron or steel"/>
    <s v="Steel Products"/>
    <s v="Misc"/>
    <n v="158.62857142857143"/>
    <n v="0.24320370062115068"/>
  </r>
  <r>
    <x v="0"/>
    <d v="2019-12-18T00:00:00"/>
    <x v="0"/>
    <x v="0"/>
    <s v="STEEL LUNCH BOX 6581 -AM-181 (MILD STEEL) (TOTAL 336 PCS)"/>
    <n v="0"/>
    <n v="0"/>
    <n v="0"/>
    <n v="0"/>
    <n v="0"/>
    <n v="0"/>
    <n v="0"/>
    <n v="0"/>
    <n v="42"/>
    <s v="KG"/>
    <n v="647.24142859999995"/>
    <n v="27184.14"/>
    <n v="8.9397987370000003"/>
    <n v="375.47154699999999"/>
    <n v="6611.1"/>
    <x v="409"/>
    <s v=""/>
    <e v="#VALUE!"/>
    <s v=""/>
    <s v=""/>
    <n v="33795.24"/>
    <n v="2019"/>
    <s v="Table, kitchen or other household articles of iron or steel"/>
    <s v="Steel Products"/>
    <s v="Misc"/>
    <n v="157.40714285714287"/>
    <n v="0.24319695234059274"/>
  </r>
  <r>
    <x v="0"/>
    <d v="2019-12-09T00:00:00"/>
    <x v="0"/>
    <x v="0"/>
    <s v="STEEL LUNCH BOX-6900(MILD STEEL)(TOTAL 86400 PCS)"/>
    <n v="0"/>
    <n v="0"/>
    <n v="0"/>
    <n v="0"/>
    <n v="0"/>
    <n v="0"/>
    <n v="0"/>
    <n v="0"/>
    <n v="10116"/>
    <s v="KG"/>
    <n v="474.29080859999999"/>
    <n v="4797925.82"/>
    <n v="6.5509780199999996"/>
    <n v="66269.693650000001"/>
    <n v="1166855.6000000001"/>
    <x v="355"/>
    <s v=""/>
    <e v="#VALUE!"/>
    <s v=""/>
    <s v=""/>
    <n v="5964781.4199999999"/>
    <n v="2019"/>
    <s v="Table, kitchen or other household articles of iron or steel"/>
    <s v="Steel Products"/>
    <s v="Misc"/>
    <n v="115.3475286674575"/>
    <n v="0.24320000845698778"/>
  </r>
  <r>
    <x v="0"/>
    <d v="2019-12-09T00:00:00"/>
    <x v="0"/>
    <x v="0"/>
    <s v="STEEL ROUND CONTAINER-6857 (TOTAL 72000 PCS)(MILD STEEL)"/>
    <n v="0"/>
    <n v="0"/>
    <n v="0"/>
    <n v="0"/>
    <n v="0"/>
    <n v="0"/>
    <n v="0"/>
    <n v="0"/>
    <n v="9180"/>
    <s v="KG"/>
    <n v="435.54155009999999"/>
    <n v="3998271.43"/>
    <n v="6.0157672670000002"/>
    <n v="55224.74351"/>
    <n v="972379.6"/>
    <x v="410"/>
    <s v=""/>
    <e v="#VALUE!"/>
    <s v=""/>
    <s v=""/>
    <n v="4970651.03"/>
    <n v="2019"/>
    <s v="Table, kitchen or other household articles of iron or steel"/>
    <s v="Steel Products"/>
    <s v="Misc"/>
    <n v="105.92370370370369"/>
    <n v="0.2431999970547272"/>
  </r>
  <r>
    <x v="0"/>
    <d v="2019-12-09T00:00:00"/>
    <x v="0"/>
    <x v="0"/>
    <s v="STEEL ROUND CONTAINER-6856 (MILD STEEL) (TOTAL 127392 PCS)"/>
    <n v="0"/>
    <n v="0"/>
    <n v="0"/>
    <n v="0"/>
    <n v="0"/>
    <n v="0"/>
    <n v="0"/>
    <n v="0"/>
    <n v="10616"/>
    <s v="KG"/>
    <n v="508.55209500000001"/>
    <n v="5398789.04"/>
    <n v="7.0242002069999998"/>
    <n v="74568.909390000001"/>
    <n v="1312985.5"/>
    <x v="411"/>
    <s v=""/>
    <e v="#VALUE!"/>
    <s v=""/>
    <s v=""/>
    <n v="6711774.54"/>
    <n v="2019"/>
    <s v="Table, kitchen or other household articles of iron or steel"/>
    <s v="Steel Products"/>
    <s v="Misc"/>
    <n v="123.6798700075358"/>
    <n v="0.24320000101356062"/>
  </r>
  <r>
    <x v="0"/>
    <d v="2019-11-26T00:00:00"/>
    <x v="0"/>
    <x v="0"/>
    <s v="STEEL ZHARA WAN-MP-263 (TOTAL 102000 PCS) (MILD STEEL)"/>
    <n v="0"/>
    <n v="0"/>
    <n v="0"/>
    <n v="0"/>
    <n v="0"/>
    <n v="0"/>
    <n v="0"/>
    <n v="0"/>
    <n v="9605"/>
    <s v="KG"/>
    <n v="367.93365119999999"/>
    <n v="3534002.72"/>
    <n v="5.0575072329999999"/>
    <n v="48577.356979999997"/>
    <n v="859469.5"/>
    <x v="412"/>
    <s v=""/>
    <e v="#VALUE!"/>
    <s v=""/>
    <s v=""/>
    <n v="4393472.2200000007"/>
    <n v="2019"/>
    <s v="Table, kitchen or other household articles of iron or steel"/>
    <s v="Steel Products"/>
    <s v="Misc"/>
    <n v="89.48146798542426"/>
    <n v="0.24320001089303064"/>
  </r>
  <r>
    <x v="0"/>
    <d v="2019-11-26T00:00:00"/>
    <x v="0"/>
    <x v="0"/>
    <s v="STEEL HANGER WITH HOOK ( ITEM NO. SM1168) (QTY: 25440 NOS)"/>
    <n v="0"/>
    <n v="0"/>
    <n v="0"/>
    <n v="0"/>
    <n v="0"/>
    <n v="0"/>
    <n v="0"/>
    <n v="0"/>
    <n v="4770"/>
    <s v="KG"/>
    <n v="458.15313839999999"/>
    <n v="2185390.4700000002"/>
    <n v="6.2976376409999997"/>
    <n v="30039.73155"/>
    <n v="531486.9"/>
    <x v="4"/>
    <s v=""/>
    <e v="#VALUE!"/>
    <s v=""/>
    <s v=""/>
    <n v="2716877.37"/>
    <n v="2019"/>
    <s v="Table, kitchen or other household articles of iron or steel"/>
    <s v="Steel Products"/>
    <s v="Misc"/>
    <n v="111.42283018867926"/>
    <n v="0.24319997149067826"/>
  </r>
  <r>
    <x v="0"/>
    <d v="2019-11-26T00:00:00"/>
    <x v="0"/>
    <x v="0"/>
    <s v="STEEL ZHARA-NP-003(TOTAL 24000 PCS) (MILD STEEL)"/>
    <n v="0"/>
    <n v="0"/>
    <n v="0"/>
    <n v="0"/>
    <n v="0"/>
    <n v="0"/>
    <n v="0"/>
    <n v="0"/>
    <n v="2240"/>
    <s v="KG"/>
    <n v="350.20335710000001"/>
    <n v="784455.52"/>
    <n v="4.8137918510000004"/>
    <n v="10782.893749999999"/>
    <n v="190779.7"/>
    <x v="363"/>
    <s v=""/>
    <e v="#VALUE!"/>
    <s v=""/>
    <s v=""/>
    <n v="975235.22"/>
    <n v="2019"/>
    <s v="Table, kitchen or other household articles of iron or steel"/>
    <s v="Steel Products"/>
    <s v="Misc"/>
    <n v="85.169508928571432"/>
    <n v="0.2432001498313123"/>
  </r>
  <r>
    <x v="0"/>
    <d v="2019-11-26T00:00:00"/>
    <x v="0"/>
    <x v="0"/>
    <s v="STEEL MULTI GRATER AND SLICER-RS-04 (TOTAL 144 PCS) (MILDSTEEL)"/>
    <n v="0"/>
    <n v="0"/>
    <n v="0"/>
    <n v="0"/>
    <n v="0"/>
    <n v="0"/>
    <n v="0"/>
    <n v="0"/>
    <n v="31.8"/>
    <s v="KG"/>
    <n v="274.34748430000002"/>
    <n v="8724.25"/>
    <n v="3.77109944"/>
    <n v="119.92096220000001"/>
    <n v="2121.6999999999998"/>
    <x v="413"/>
    <s v=""/>
    <e v="#VALUE!"/>
    <s v=""/>
    <s v=""/>
    <n v="10845.95"/>
    <n v="2019"/>
    <s v="Table, kitchen or other household articles of iron or steel"/>
    <s v="Steel Products"/>
    <s v="Misc"/>
    <n v="66.720125786163521"/>
    <n v="0.24319569017394044"/>
  </r>
  <r>
    <x v="0"/>
    <d v="2019-11-13T00:00:00"/>
    <x v="0"/>
    <x v="0"/>
    <s v="STEEL ZHARA-NP-003(TOTAL 60000 PCS) (MILD STEEL)"/>
    <n v="0"/>
    <n v="0"/>
    <n v="0"/>
    <n v="0"/>
    <n v="0"/>
    <n v="0"/>
    <n v="0"/>
    <n v="0"/>
    <n v="5600"/>
    <s v="KG"/>
    <n v="343.43464460000001"/>
    <n v="1923234.01"/>
    <n v="4.7699256200000004"/>
    <n v="26711.583470000001"/>
    <n v="467730.5"/>
    <x v="363"/>
    <s v=""/>
    <e v="#VALUE!"/>
    <s v=""/>
    <s v=""/>
    <n v="2390964.5099999998"/>
    <n v="2019"/>
    <s v="Table, kitchen or other household articles of iron or steel"/>
    <s v="Steel Products"/>
    <s v="Misc"/>
    <n v="83.523303571428571"/>
    <n v="0.24319999415983706"/>
  </r>
  <r>
    <x v="0"/>
    <d v="2019-11-13T00:00:00"/>
    <x v="0"/>
    <x v="0"/>
    <s v="STEEL MULTI GRATER AND SLICER -RS-04 (TOTAL 5856 PCS) (MILDSTEEL)"/>
    <n v="0"/>
    <n v="0"/>
    <n v="0"/>
    <n v="0"/>
    <n v="0"/>
    <n v="0"/>
    <n v="0"/>
    <n v="0"/>
    <n v="1049.2"/>
    <s v="KG"/>
    <n v="333.98756200000003"/>
    <n v="350419.75"/>
    <n v="4.6387161380000004"/>
    <n v="4866.9409720000003"/>
    <n v="85222.1"/>
    <x v="414"/>
    <s v=""/>
    <e v="#VALUE!"/>
    <s v=""/>
    <s v=""/>
    <n v="435641.85"/>
    <n v="2019"/>
    <s v="Table, kitchen or other household articles of iron or steel"/>
    <s v="Steel Products"/>
    <s v="Misc"/>
    <n v="81.225791078917268"/>
    <n v="0.24320004794250324"/>
  </r>
  <r>
    <x v="0"/>
    <d v="2019-11-13T00:00:00"/>
    <x v="0"/>
    <x v="0"/>
    <s v="STEEL TEA STRAINER-NP-55 (TOTAL 86040 PCS) (MILD STEEL)"/>
    <n v="0"/>
    <n v="0"/>
    <n v="0"/>
    <n v="0"/>
    <n v="0"/>
    <n v="0"/>
    <n v="0"/>
    <n v="0"/>
    <n v="3943.5"/>
    <s v="KG"/>
    <n v="487.24279189999999"/>
    <n v="1921441.95"/>
    <n v="6.7672609990000003"/>
    <n v="26686.693749999999"/>
    <n v="467294.7"/>
    <x v="415"/>
    <s v=""/>
    <e v="#VALUE!"/>
    <s v=""/>
    <s v=""/>
    <n v="2388736.65"/>
    <n v="2019"/>
    <s v="Table, kitchen or other household articles of iron or steel"/>
    <s v="Steel Products"/>
    <s v="Misc"/>
    <n v="118.49745150247243"/>
    <n v="0.24320000924305832"/>
  </r>
  <r>
    <x v="0"/>
    <d v="2019-11-05T00:00:00"/>
    <x v="0"/>
    <x v="0"/>
    <s v="STEEL RECTANGLE CONTAINER LARGE-6862 (MILD STEEL) (TOTAL 20400 PCS)"/>
    <n v="0"/>
    <n v="0"/>
    <n v="0"/>
    <n v="0"/>
    <n v="0"/>
    <n v="0"/>
    <n v="0"/>
    <n v="0"/>
    <n v="5100"/>
    <s v="KG"/>
    <n v="435.31854900000002"/>
    <n v="2220124.6"/>
    <n v="6.0210034439999998"/>
    <n v="30707.117569999999"/>
    <n v="539934.30000000005"/>
    <x v="416"/>
    <s v=""/>
    <e v="#VALUE!"/>
    <s v=""/>
    <s v=""/>
    <n v="2760058.9000000004"/>
    <n v="2019"/>
    <s v="Table, kitchen or other household articles of iron or steel"/>
    <s v="Steel Products"/>
    <s v="Misc"/>
    <n v="105.8694705882353"/>
    <n v="0.24319999877484355"/>
  </r>
  <r>
    <x v="0"/>
    <d v="2019-11-05T00:00:00"/>
    <x v="0"/>
    <x v="0"/>
    <s v="STEEL RECTANGLE CONTAINER- 6901(MILD STEEL) (TOTAL 54000 PCS)"/>
    <n v="0"/>
    <n v="0"/>
    <n v="0"/>
    <n v="0"/>
    <n v="0"/>
    <n v="0"/>
    <n v="0"/>
    <n v="0"/>
    <n v="8775"/>
    <s v="KG"/>
    <n v="453.6866382"/>
    <n v="3981100.25"/>
    <n v="6.2750572360000003"/>
    <n v="55063.627249999998"/>
    <n v="968203.6"/>
    <x v="374"/>
    <s v=""/>
    <e v="#VALUE!"/>
    <s v=""/>
    <s v=""/>
    <n v="4949303.8499999996"/>
    <n v="2019"/>
    <s v="Table, kitchen or other household articles of iron or steel"/>
    <s v="Steel Products"/>
    <s v="Misc"/>
    <n v="110.33659259259259"/>
    <n v="0.24320000482278736"/>
  </r>
  <r>
    <x v="0"/>
    <d v="2019-10-15T00:00:00"/>
    <x v="0"/>
    <x v="1"/>
    <s v="STEEL SCRUBBER 2 PCS-SET-SS430 (TOTAL 226080 SET)(MILD STEEL)"/>
    <n v="0"/>
    <n v="0"/>
    <n v="0"/>
    <n v="0"/>
    <n v="0"/>
    <n v="0"/>
    <n v="0"/>
    <n v="0"/>
    <n v="7850"/>
    <s v="KG"/>
    <n v="255.7208038"/>
    <n v="2007408.31"/>
    <n v="3.5442938850000001"/>
    <n v="27822.706999999999"/>
    <n v="621895.1"/>
    <x v="417"/>
    <s v=""/>
    <e v="#VALUE!"/>
    <s v=""/>
    <s v=""/>
    <n v="2629303.41"/>
    <n v="2019"/>
    <s v="Steel Scrubbers"/>
    <s v="Steel Products"/>
    <s v="Scrubber"/>
    <n v="79.222305732484074"/>
    <n v="0.30980000277073672"/>
  </r>
  <r>
    <x v="0"/>
    <d v="2019-10-15T00:00:00"/>
    <x v="0"/>
    <x v="0"/>
    <s v="STEEL HANGER WITH HOOK ( ITEM NO. SM1168) ( QTY 25440 NOS)"/>
    <n v="0"/>
    <n v="0"/>
    <n v="0"/>
    <n v="0"/>
    <n v="0"/>
    <n v="0"/>
    <n v="0"/>
    <n v="0"/>
    <n v="4770"/>
    <s v="KG"/>
    <n v="454.0877107"/>
    <n v="2165998.38"/>
    <n v="6.293661964"/>
    <n v="30020.76757"/>
    <n v="526770.80000000005"/>
    <x v="4"/>
    <n v="25440"/>
    <e v="#VALUE!"/>
    <s v=""/>
    <s v=""/>
    <n v="2692769.1799999997"/>
    <n v="2019"/>
    <s v="Table, kitchen or other household articles of iron or steel"/>
    <s v="Steel Products"/>
    <s v="Misc"/>
    <n v="110.43412997903565"/>
    <n v="0.24319999722252797"/>
  </r>
  <r>
    <x v="0"/>
    <d v="2019-10-15T00:00:00"/>
    <x v="0"/>
    <x v="0"/>
    <s v="STEEL TEA STRAINER -NP-55 (TOTAL 14760 PCS) (MILD STEEL)"/>
    <n v="0"/>
    <n v="0"/>
    <n v="0"/>
    <n v="0"/>
    <n v="0"/>
    <n v="0"/>
    <n v="0"/>
    <n v="0"/>
    <n v="676.5"/>
    <s v="KG"/>
    <n v="484.48597189999998"/>
    <n v="327754.76"/>
    <n v="6.7149822859999997"/>
    <n v="4542.6855159999996"/>
    <n v="79709.899999999994"/>
    <x v="354"/>
    <s v=""/>
    <e v="#VALUE!"/>
    <s v=""/>
    <s v=""/>
    <n v="407464.66000000003"/>
    <n v="2019"/>
    <s v="Table, kitchen or other household articles of iron or steel"/>
    <s v="Steel Products"/>
    <s v="Misc"/>
    <n v="117.82690317812268"/>
    <n v="0.24319982416121125"/>
  </r>
  <r>
    <x v="0"/>
    <d v="2019-10-15T00:00:00"/>
    <x v="0"/>
    <x v="0"/>
    <s v="STEEL HAND BLENDER-RS-02 (TOTAL 10200 PCS) (MILD STEEL)"/>
    <n v="0"/>
    <n v="0"/>
    <n v="0"/>
    <n v="0"/>
    <n v="0"/>
    <n v="0"/>
    <n v="0"/>
    <n v="0"/>
    <n v="425"/>
    <s v="KG"/>
    <n v="831.0165882"/>
    <n v="353182.05"/>
    <n v="11.51790143"/>
    <n v="4895.1081080000004"/>
    <n v="85893.9"/>
    <x v="364"/>
    <s v=""/>
    <e v="#VALUE!"/>
    <s v=""/>
    <s v=""/>
    <n v="439075.94999999995"/>
    <n v="2019"/>
    <s v="Table, kitchen or other household articles of iron or steel"/>
    <s v="Steel Products"/>
    <s v="Misc"/>
    <n v="202.10329411764704"/>
    <n v="0.24320007203084074"/>
  </r>
  <r>
    <x v="0"/>
    <d v="2019-10-15T00:00:00"/>
    <x v="0"/>
    <x v="0"/>
    <s v="STEEL ZHARA-NP-003 (TOTAL 36000 PCS) (MILD STEEL)"/>
    <n v="0"/>
    <n v="0"/>
    <n v="0"/>
    <n v="0"/>
    <n v="0"/>
    <n v="0"/>
    <n v="0"/>
    <n v="0"/>
    <n v="3360"/>
    <s v="KG"/>
    <n v="341.95556850000003"/>
    <n v="1148970.71"/>
    <n v="4.7395089180000003"/>
    <n v="15924.749970000001"/>
    <n v="279429.7"/>
    <x v="344"/>
    <s v=""/>
    <e v="#VALUE!"/>
    <s v=""/>
    <s v=""/>
    <n v="1428400.41"/>
    <n v="2019"/>
    <s v="Table, kitchen or other household articles of iron or steel"/>
    <s v="Steel Products"/>
    <s v="Misc"/>
    <n v="83.1636011904762"/>
    <n v="0.24320002030338964"/>
  </r>
  <r>
    <x v="0"/>
    <d v="2019-10-09T00:00:00"/>
    <x v="0"/>
    <x v="0"/>
    <s v="STEEL TEA STRAINER -NP-55(MILD STEEL) (TOTAL 55440 PCS)"/>
    <n v="0"/>
    <n v="0"/>
    <n v="0"/>
    <n v="0"/>
    <n v="0"/>
    <n v="0"/>
    <n v="0"/>
    <n v="0"/>
    <n v="2541"/>
    <s v="KG"/>
    <n v="486.52164900000002"/>
    <n v="1236251.51"/>
    <n v="6.7431967979999996"/>
    <n v="17134.463059999998"/>
    <n v="300656.40000000002"/>
    <x v="418"/>
    <s v=""/>
    <e v="#VALUE!"/>
    <s v=""/>
    <s v=""/>
    <n v="1536907.9100000001"/>
    <n v="2019"/>
    <s v="Table, kitchen or other household articles of iron or steel"/>
    <s v="Steel Products"/>
    <s v="Misc"/>
    <n v="118.32207792207794"/>
    <n v="0.24320002650593325"/>
  </r>
  <r>
    <x v="0"/>
    <d v="2019-10-09T00:00:00"/>
    <x v="0"/>
    <x v="0"/>
    <s v="STEEL ZHARA-NP-003(MILD STEEL) (TOTAL 60000 PCS)"/>
    <n v="0"/>
    <n v="0"/>
    <n v="0"/>
    <n v="0"/>
    <n v="0"/>
    <n v="0"/>
    <n v="0"/>
    <n v="0"/>
    <n v="5497.4"/>
    <s v="KG"/>
    <n v="349.44167240000002"/>
    <n v="1921020.65"/>
    <n v="4.8432664230000002"/>
    <n v="26625.37283"/>
    <n v="467192.3"/>
    <x v="363"/>
    <s v=""/>
    <e v="#VALUE!"/>
    <s v=""/>
    <s v=""/>
    <n v="2388212.9499999997"/>
    <n v="2019"/>
    <s v="Table, kitchen or other household articles of iron or steel"/>
    <s v="Steel Products"/>
    <s v="Misc"/>
    <n v="84.984228908211165"/>
    <n v="0.24320004056177116"/>
  </r>
  <r>
    <x v="0"/>
    <d v="2019-10-09T00:00:00"/>
    <x v="0"/>
    <x v="0"/>
    <s v="STEEL HANGER WITH HOOK-SL-89 (MILD STEEL)(TOTAL 69336 PCS)(HOUSEHOLD)"/>
    <n v="0"/>
    <n v="0"/>
    <n v="0"/>
    <n v="0"/>
    <n v="0"/>
    <n v="0"/>
    <n v="0"/>
    <n v="0"/>
    <n v="15408"/>
    <s v="KG"/>
    <n v="336.33363639999999"/>
    <n v="5182228.67"/>
    <n v="4.6615888620000003"/>
    <n v="71825.761190000005"/>
    <n v="1260318.1000000001"/>
    <x v="380"/>
    <s v=""/>
    <e v="#VALUE!"/>
    <s v=""/>
    <s v=""/>
    <n v="6442546.7699999996"/>
    <n v="2019"/>
    <s v="Table, kitchen or other household articles of iron or steel"/>
    <s v="Steel Products"/>
    <s v="Misc"/>
    <n v="81.796346053997922"/>
    <n v="0.24320001687613682"/>
  </r>
  <r>
    <x v="0"/>
    <d v="2019-10-07T00:00:00"/>
    <x v="0"/>
    <x v="0"/>
    <s v="SS OIL POT 1000ML ( ITEM NO. KWP-1000B) ( QTY 24840 PCS)"/>
    <n v="0"/>
    <n v="0"/>
    <n v="0"/>
    <n v="0"/>
    <n v="0"/>
    <n v="0"/>
    <n v="0"/>
    <n v="0"/>
    <n v="6210"/>
    <s v="KG"/>
    <n v="444.00626249999999"/>
    <n v="2757278.89"/>
    <n v="6.1539329519999999"/>
    <n v="38215.923629999998"/>
    <n v="670570.30000000005"/>
    <x v="419"/>
    <n v="24840"/>
    <e v="#VALUE!"/>
    <s v=""/>
    <s v=""/>
    <n v="3427849.1900000004"/>
    <n v="2019"/>
    <s v="Table, kitchen or other household articles of iron or steel"/>
    <s v="Other"/>
    <s v="Misc"/>
    <n v="107.9823349436393"/>
    <n v="0.24320002682064562"/>
  </r>
  <r>
    <x v="0"/>
    <d v="2019-09-24T00:00:00"/>
    <x v="0"/>
    <x v="0"/>
    <s v="HOUSEHOLD STEEL HOOK 3 PCS SET-2628(TOTAL 68760 SET) (MILD STEEL)"/>
    <n v="0"/>
    <n v="0"/>
    <n v="0"/>
    <n v="0"/>
    <n v="0"/>
    <n v="0"/>
    <n v="0"/>
    <n v="0"/>
    <n v="2330.1999999999998"/>
    <s v="KG"/>
    <n v="957.92368899999997"/>
    <n v="2232153.7799999998"/>
    <n v="13.26764112"/>
    <n v="30916.25734"/>
    <n v="542859.80000000005"/>
    <x v="388"/>
    <s v=""/>
    <e v="#VALUE!"/>
    <s v=""/>
    <s v=""/>
    <n v="2775013.58"/>
    <n v="2019"/>
    <s v="Table, kitchen or other household articles of iron or steel"/>
    <s v="Steel Products"/>
    <s v="Misc"/>
    <n v="232.96704145566909"/>
    <n v="0.24320000031539049"/>
  </r>
  <r>
    <x v="0"/>
    <d v="2019-09-23T00:00:00"/>
    <x v="0"/>
    <x v="0"/>
    <s v="STEEL LUNCH BOX 3LAYER -8505 (MILD STEEL) (TOTAL 16800 PCS)"/>
    <n v="0"/>
    <n v="0"/>
    <n v="0"/>
    <n v="0"/>
    <n v="0"/>
    <n v="0"/>
    <n v="0"/>
    <n v="0"/>
    <n v="10892"/>
    <s v="KG"/>
    <n v="389.17242199999998"/>
    <n v="4238866.0199999996"/>
    <n v="5.3901997499999998"/>
    <n v="58710.055679999998"/>
    <n v="1030892.3"/>
    <x v="420"/>
    <s v=""/>
    <e v="#VALUE!"/>
    <s v=""/>
    <s v=""/>
    <n v="5269758.3199999994"/>
    <n v="2019"/>
    <s v="Table, kitchen or other household articles of iron or steel"/>
    <s v="Steel Products"/>
    <s v="Misc"/>
    <n v="94.646740727139189"/>
    <n v="0.24320001980152234"/>
  </r>
  <r>
    <x v="0"/>
    <d v="2019-09-23T00:00:00"/>
    <x v="0"/>
    <x v="0"/>
    <s v="STAINLESS STEEL SPORT BOTTLE 1000 ML ( ITEM NO. KW-830)( QTY34920 PCS)"/>
    <n v="0"/>
    <n v="0"/>
    <n v="0"/>
    <n v="0"/>
    <n v="0"/>
    <n v="0"/>
    <n v="0"/>
    <n v="0"/>
    <n v="6790"/>
    <s v="KG"/>
    <n v="395.58400590000002"/>
    <n v="2686015.4"/>
    <n v="5.4790028519999998"/>
    <n v="37202.429360000002"/>
    <n v="653239"/>
    <x v="402"/>
    <n v="4920"/>
    <e v="#VALUE!"/>
    <s v=""/>
    <s v=""/>
    <n v="3339254.4"/>
    <n v="2019"/>
    <s v="Table, kitchen or other household articles of iron or steel"/>
    <s v="Steel Products"/>
    <s v="Misc"/>
    <n v="96.206038291605296"/>
    <n v="0.24320002037218402"/>
  </r>
  <r>
    <x v="0"/>
    <d v="2019-09-23T00:00:00"/>
    <x v="0"/>
    <x v="0"/>
    <s v="STEEL LUNCH BOX 2 LAYER-8504 (MILD STEEL) (TOTAL 22128 PCS)"/>
    <n v="0"/>
    <n v="0"/>
    <n v="0"/>
    <n v="0"/>
    <n v="0"/>
    <n v="0"/>
    <n v="0"/>
    <n v="0"/>
    <n v="10584.56"/>
    <s v="KG"/>
    <n v="379.60594959999997"/>
    <n v="4017961.95"/>
    <n v="5.2577001330000002"/>
    <n v="55650.442519999997"/>
    <n v="977168.3"/>
    <x v="389"/>
    <s v=""/>
    <e v="#VALUE!"/>
    <s v=""/>
    <s v=""/>
    <n v="4995130.25"/>
    <n v="2019"/>
    <s v="Table, kitchen or other household articles of iron or steel"/>
    <s v="Steel Products"/>
    <s v="Misc"/>
    <n v="92.320162576432097"/>
    <n v="0.24319998849167798"/>
  </r>
  <r>
    <x v="0"/>
    <d v="2019-09-23T00:00:00"/>
    <x v="0"/>
    <x v="0"/>
    <s v="STEEL LUNCH BOX-6527 (MILD STEEL) (TOTAL 26124 PCS)"/>
    <n v="0"/>
    <n v="0"/>
    <n v="0"/>
    <n v="0"/>
    <n v="0"/>
    <n v="0"/>
    <n v="0"/>
    <n v="0"/>
    <n v="9099.86"/>
    <s v="KG"/>
    <n v="418.69644920000002"/>
    <n v="3810079.07"/>
    <n v="5.7991197950000002"/>
    <n v="52771.178249999997"/>
    <n v="926611.2"/>
    <x v="377"/>
    <s v=""/>
    <e v="#VALUE!"/>
    <s v=""/>
    <s v=""/>
    <n v="4736690.2699999996"/>
    <n v="2019"/>
    <s v="Table, kitchen or other household articles of iron or steel"/>
    <s v="Steel Products"/>
    <s v="Misc"/>
    <n v="101.82697316222446"/>
    <n v="0.24319999217234092"/>
  </r>
  <r>
    <x v="0"/>
    <d v="2019-09-18T00:00:00"/>
    <x v="0"/>
    <x v="0"/>
    <s v="STAINLESS STEEL SPORTS BOTTLE ( ITEM NO. KWB-600F) (QTY 50400 PCS)"/>
    <n v="0"/>
    <n v="0"/>
    <n v="0"/>
    <n v="0"/>
    <n v="0"/>
    <n v="0"/>
    <n v="0"/>
    <n v="0"/>
    <n v="7897.5"/>
    <s v="KG"/>
    <n v="497.43523770000002"/>
    <n v="3928494.79"/>
    <n v="6.8329016170000001"/>
    <n v="53962.840519999998"/>
    <n v="955409.9"/>
    <x v="107"/>
    <n v="50400"/>
    <e v="#VALUE!"/>
    <s v=""/>
    <s v=""/>
    <n v="4883904.6900000004"/>
    <n v="2019"/>
    <s v="Table, kitchen or other household articles of iron or steel"/>
    <s v="Steel Products"/>
    <s v="Misc"/>
    <n v="120.97624564735676"/>
    <n v="0.24319999161816377"/>
  </r>
  <r>
    <x v="0"/>
    <d v="2019-09-17T00:00:00"/>
    <x v="0"/>
    <x v="0"/>
    <s v="STEEL ZHARA -NP-003 (MILD STEEL) (TOTAL 60000 PCS)"/>
    <n v="0"/>
    <n v="0"/>
    <n v="0"/>
    <n v="0"/>
    <n v="0"/>
    <n v="0"/>
    <n v="0"/>
    <n v="0"/>
    <n v="5250"/>
    <s v="KG"/>
    <n v="368.4725962"/>
    <n v="1934481.13"/>
    <n v="5.0614367610000004"/>
    <n v="26572.542990000002"/>
    <n v="470465.8"/>
    <x v="352"/>
    <s v=""/>
    <e v="#VALUE!"/>
    <s v=""/>
    <s v=""/>
    <n v="2404946.9299999997"/>
    <n v="2019"/>
    <s v="Table, kitchen or other household articles of iron or steel"/>
    <s v="Steel Products"/>
    <s v="Misc"/>
    <n v="89.612533333333332"/>
    <n v="0.24319999440883666"/>
  </r>
  <r>
    <x v="0"/>
    <d v="2019-09-17T00:00:00"/>
    <x v="0"/>
    <x v="0"/>
    <s v="STEEL PIZZA CUTTER-RJ-388 (TOTAL 12600 PCS) (MILD STEEL)"/>
    <n v="0"/>
    <n v="0"/>
    <n v="0"/>
    <n v="0"/>
    <n v="0"/>
    <n v="0"/>
    <n v="0"/>
    <n v="0"/>
    <n v="1120"/>
    <s v="KG"/>
    <n v="390.1157321"/>
    <n v="436929.62"/>
    <n v="5.3587325840000002"/>
    <n v="6001.780495"/>
    <n v="106261.3"/>
    <x v="421"/>
    <s v=""/>
    <e v="#VALUE!"/>
    <s v=""/>
    <s v=""/>
    <n v="543190.92000000004"/>
    <n v="2019"/>
    <s v="Table, kitchen or other household articles of iron or steel"/>
    <s v="Steel Products"/>
    <s v="Misc"/>
    <n v="94.876160714285717"/>
    <n v="0.24320003757126835"/>
  </r>
  <r>
    <x v="0"/>
    <d v="2019-09-17T00:00:00"/>
    <x v="0"/>
    <x v="0"/>
    <s v="STEEL TEA STRAINER -NP-55 (MILD STEEL) (TOTAL 45360 PCS)"/>
    <n v="0"/>
    <n v="0"/>
    <n v="0"/>
    <n v="0"/>
    <n v="0"/>
    <n v="0"/>
    <n v="0"/>
    <n v="0"/>
    <n v="2079"/>
    <s v="KG"/>
    <n v="491.24367480000001"/>
    <n v="1021295.6"/>
    <n v="6.7478526759999999"/>
    <n v="14028.78571"/>
    <n v="248379.2"/>
    <x v="354"/>
    <s v=""/>
    <e v="#VALUE!"/>
    <s v=""/>
    <s v=""/>
    <n v="1269674.8"/>
    <n v="2019"/>
    <s v="Table, kitchen or other household articles of iron or steel"/>
    <s v="Steel Products"/>
    <s v="Misc"/>
    <n v="119.47051467051467"/>
    <n v="0.243200107784661"/>
  </r>
  <r>
    <x v="0"/>
    <d v="2019-09-10T00:00:00"/>
    <x v="0"/>
    <x v="0"/>
    <s v="STEEL SALT BOTTLE -NP-19 (MILD STEEL) (TOTAL 9600 PCS)"/>
    <n v="0"/>
    <n v="0"/>
    <n v="0"/>
    <n v="0"/>
    <n v="0"/>
    <n v="0"/>
    <n v="0"/>
    <n v="0"/>
    <n v="1600"/>
    <s v="KG"/>
    <n v="217.95086879999999"/>
    <n v="348721.39"/>
    <n v="2.9938306149999998"/>
    <n v="4790.1289839999999"/>
    <n v="84809"/>
    <x v="361"/>
    <s v=""/>
    <e v="#VALUE!"/>
    <s v=""/>
    <s v=""/>
    <n v="433530.39"/>
    <n v="2019"/>
    <s v="Table, kitchen or other household articles of iron or steel"/>
    <s v="Steel Products"/>
    <s v="Misc"/>
    <n v="53.005625000000002"/>
    <n v="0.24319987942236637"/>
  </r>
  <r>
    <x v="0"/>
    <d v="2019-08-31T00:00:00"/>
    <x v="0"/>
    <x v="0"/>
    <s v="STAINLESS STEEL GRATER WITH HANDLE-KL324I-8S(MILD STEEL) (TOTAL 10800 PCS)"/>
    <n v="0"/>
    <n v="0"/>
    <n v="0"/>
    <n v="0"/>
    <n v="0"/>
    <n v="0"/>
    <n v="0"/>
    <n v="0"/>
    <n v="1200"/>
    <s v="KG"/>
    <n v="409.92669999999998"/>
    <n v="491912.04"/>
    <n v="5.7053124569999998"/>
    <n v="6846.3749479999997"/>
    <n v="119633"/>
    <x v="422"/>
    <s v=""/>
    <e v="#VALUE!"/>
    <s v=""/>
    <s v=""/>
    <n v="611545.04"/>
    <n v="2019"/>
    <s v="Table, kitchen or other household articles of iron or steel"/>
    <s v="Steel Products"/>
    <s v="Misc"/>
    <n v="99.694166666666661"/>
    <n v="0.24319998347672075"/>
  </r>
  <r>
    <x v="0"/>
    <d v="2019-08-31T00:00:00"/>
    <x v="0"/>
    <x v="0"/>
    <s v="STAINLESS STEEL GRATER WITH HANDLE HEXA -KL326D-9S(MILD STEEL) (TOTAL 1200 PCS)"/>
    <n v="0"/>
    <n v="0"/>
    <n v="0"/>
    <n v="0"/>
    <n v="0"/>
    <n v="0"/>
    <n v="0"/>
    <n v="0"/>
    <n v="250"/>
    <s v="KG"/>
    <n v="354.91487999999998"/>
    <n v="88728.72"/>
    <n v="4.9396643009999996"/>
    <n v="1234.9160750000001"/>
    <n v="21578.9"/>
    <x v="423"/>
    <s v=""/>
    <e v="#VALUE!"/>
    <s v=""/>
    <s v=""/>
    <n v="110307.62"/>
    <n v="2019"/>
    <s v="Table, kitchen or other household articles of iron or steel"/>
    <s v="Steel Products"/>
    <s v="Misc"/>
    <n v="86.315600000000003"/>
    <n v="0.24320084860910876"/>
  </r>
  <r>
    <x v="0"/>
    <d v="2019-08-31T00:00:00"/>
    <x v="0"/>
    <x v="0"/>
    <s v="STAINLESS STEEL GRATER WITH HANDLE-KL324H-9S(MILD STEEL) (TOTAL 2700 PCS)"/>
    <n v="0"/>
    <n v="0"/>
    <n v="0"/>
    <n v="0"/>
    <n v="0"/>
    <n v="0"/>
    <n v="0"/>
    <n v="0"/>
    <n v="397.5"/>
    <s v="KG"/>
    <n v="360.6069182"/>
    <n v="143341.25"/>
    <n v="5.0188854310000002"/>
    <n v="1995.0069590000001"/>
    <n v="34860.6"/>
    <x v="424"/>
    <s v=""/>
    <e v="#VALUE!"/>
    <s v=""/>
    <s v=""/>
    <n v="178201.85"/>
    <n v="2019"/>
    <s v="Table, kitchen or other household articles of iron or steel"/>
    <s v="Steel Products"/>
    <s v="Misc"/>
    <n v="87.699622641509436"/>
    <n v="0.2432000558108709"/>
  </r>
  <r>
    <x v="0"/>
    <d v="2019-08-31T00:00:00"/>
    <x v="0"/>
    <x v="0"/>
    <s v="STAINLESS STEEL GRATER WITH HANDLE-KL324I-9S(MILD STEEL) (TOTAL 2520 PCS)"/>
    <n v="0"/>
    <n v="0"/>
    <n v="0"/>
    <n v="0"/>
    <n v="0"/>
    <n v="0"/>
    <n v="0"/>
    <n v="0"/>
    <n v="357"/>
    <s v="KG"/>
    <n v="378.92383749999999"/>
    <n v="135275.81"/>
    <n v="5.2738181979999998"/>
    <n v="1882.753097"/>
    <n v="32899.1"/>
    <x v="425"/>
    <s v=""/>
    <e v="#VALUE!"/>
    <s v=""/>
    <s v=""/>
    <n v="168174.91"/>
    <n v="2019"/>
    <s v="Table, kitchen or other household articles of iron or steel"/>
    <s v="Steel Products"/>
    <s v="Misc"/>
    <n v="92.154341736694676"/>
    <n v="0.24320017008214551"/>
  </r>
  <r>
    <x v="0"/>
    <d v="2019-08-31T00:00:00"/>
    <x v="0"/>
    <x v="0"/>
    <s v="STAINLESS STEEL GRATER WITH HANDLE-KL324P-3S(MILD STEEL) (TOTAL 18000 PCS)DPD CLIENT"/>
    <n v="0"/>
    <n v="0"/>
    <n v="0"/>
    <n v="0"/>
    <n v="0"/>
    <n v="0"/>
    <n v="0"/>
    <n v="0"/>
    <n v="360"/>
    <s v="KG"/>
    <n v="805.95255559999998"/>
    <n v="290142.92"/>
    <n v="11.21715457"/>
    <n v="4038.1756439999999"/>
    <n v="70562.7"/>
    <x v="426"/>
    <s v=""/>
    <e v="#VALUE!"/>
    <s v=""/>
    <s v=""/>
    <n v="360705.62"/>
    <n v="2019"/>
    <s v="Table, kitchen or other household articles of iron or steel"/>
    <s v="Steel Products"/>
    <s v="Misc"/>
    <n v="196.00749999999999"/>
    <n v="0.24319979960220983"/>
  </r>
  <r>
    <x v="0"/>
    <d v="2019-08-31T00:00:00"/>
    <x v="0"/>
    <x v="1"/>
    <s v="SS SCRUBBER 3PCS SET-SS410 (TOTAL 123840 SET)-DPD CLIENT"/>
    <n v="0"/>
    <n v="0"/>
    <n v="0"/>
    <n v="0"/>
    <n v="0"/>
    <n v="0"/>
    <n v="0"/>
    <n v="0"/>
    <n v="7740"/>
    <s v="KG"/>
    <n v="208.39187340000001"/>
    <n v="1612953.1"/>
    <n v="2.9003740210000002"/>
    <n v="22448.894919999999"/>
    <n v="499692.79999999999"/>
    <x v="375"/>
    <s v=""/>
    <e v="#VALUE!"/>
    <s v=""/>
    <s v=""/>
    <n v="2112645.9"/>
    <n v="2019"/>
    <s v="Steel Scrubbers"/>
    <s v="Cleaning Items"/>
    <s v="Scrubber"/>
    <n v="64.559793281653739"/>
    <n v="0.30979995636574925"/>
  </r>
  <r>
    <x v="0"/>
    <d v="2019-08-31T00:00:00"/>
    <x v="0"/>
    <x v="0"/>
    <s v="STAINLESS STEEL GRATER WITH HANDLE SMALL-KL321R-S(MILD STEEL) (TOTAL 2400 PCS)"/>
    <n v="0"/>
    <n v="0"/>
    <n v="0"/>
    <n v="0"/>
    <n v="0"/>
    <n v="0"/>
    <n v="0"/>
    <n v="0"/>
    <n v="470"/>
    <s v="KG"/>
    <n v="409.66242549999998"/>
    <n v="192541.34"/>
    <n v="5.7016343149999997"/>
    <n v="2679.7681280000002"/>
    <n v="46826"/>
    <x v="427"/>
    <s v=""/>
    <e v="#VALUE!"/>
    <s v=""/>
    <s v=""/>
    <n v="239367.34"/>
    <n v="2019"/>
    <s v="Table, kitchen or other household articles of iron or steel"/>
    <s v="Steel Products"/>
    <s v="Misc"/>
    <n v="99.629787234042553"/>
    <n v="0.24319972012244229"/>
  </r>
  <r>
    <x v="0"/>
    <d v="2019-08-31T00:00:00"/>
    <x v="0"/>
    <x v="0"/>
    <s v="STAINLESS STEEL GRATER WITH HANDLE BIG-KL321RB-S(MILD STEEL)(TOTAL 2520 PCS)"/>
    <n v="0"/>
    <n v="0"/>
    <n v="0"/>
    <n v="0"/>
    <n v="0"/>
    <n v="0"/>
    <n v="0"/>
    <n v="0"/>
    <n v="280"/>
    <s v="KG"/>
    <n v="465.82578569999998"/>
    <n v="130431.22"/>
    <n v="6.4833094740000003"/>
    <n v="1815.3266530000001"/>
    <n v="31720.799999999999"/>
    <x v="428"/>
    <s v=""/>
    <e v="#VALUE!"/>
    <s v=""/>
    <s v=""/>
    <n v="162152.01999999999"/>
    <n v="2019"/>
    <s v="Table, kitchen or other household articles of iron or steel"/>
    <s v="Steel Products"/>
    <s v="Misc"/>
    <n v="113.28857142857143"/>
    <n v="0.24319944258744186"/>
  </r>
  <r>
    <x v="0"/>
    <d v="2019-08-31T00:00:00"/>
    <x v="0"/>
    <x v="0"/>
    <s v="STEEL ZHARA -NP-003 (MILD STEEL) (TOTAL 48120 PCS)"/>
    <n v="0"/>
    <n v="0"/>
    <n v="0"/>
    <n v="0"/>
    <n v="0"/>
    <n v="0"/>
    <n v="0"/>
    <n v="0"/>
    <n v="4491.2"/>
    <s v="KG"/>
    <n v="345.95302149999998"/>
    <n v="1553744.21"/>
    <n v="4.8149341889999997"/>
    <n v="21624.832429999999"/>
    <n v="377870.5"/>
    <x v="352"/>
    <s v=""/>
    <e v="#VALUE!"/>
    <s v=""/>
    <s v=""/>
    <n v="1931614.71"/>
    <n v="2019"/>
    <s v="Table, kitchen or other household articles of iron or steel"/>
    <s v="Steel Products"/>
    <s v="Misc"/>
    <n v="84.135754364089777"/>
    <n v="0.24319994087057611"/>
  </r>
  <r>
    <x v="0"/>
    <d v="2019-08-29T00:00:00"/>
    <x v="0"/>
    <x v="0"/>
    <s v="SS OIL POT 1000ML ( ITEM NO. KWP-1000B) (QTY 27000 PCS)"/>
    <n v="0"/>
    <n v="0"/>
    <n v="0"/>
    <n v="0"/>
    <n v="0"/>
    <n v="0"/>
    <n v="0"/>
    <n v="0"/>
    <n v="6750"/>
    <s v="KG"/>
    <n v="442.76748149999997"/>
    <n v="2988680.5"/>
    <n v="6.162386659"/>
    <n v="41596.109949999998"/>
    <n v="726847.1"/>
    <x v="419"/>
    <n v="27000"/>
    <e v="#VALUE!"/>
    <s v=""/>
    <s v=""/>
    <n v="3715527.6"/>
    <n v="2019"/>
    <s v="Table, kitchen or other household articles of iron or steel"/>
    <s v="Other"/>
    <s v="Misc"/>
    <n v="107.68105185185185"/>
    <n v="0.24320000080302995"/>
  </r>
  <r>
    <x v="0"/>
    <d v="2019-08-24T00:00:00"/>
    <x v="0"/>
    <x v="0"/>
    <s v="STAINLESS STEEL GRATER WITH HANDLE-DS-25 (MILD STEEL) (TOTAL102240 PCS)"/>
    <n v="0"/>
    <n v="0"/>
    <n v="0"/>
    <n v="0"/>
    <n v="0"/>
    <n v="0"/>
    <n v="0"/>
    <n v="0"/>
    <n v="3408"/>
    <s v="KG"/>
    <n v="468.32200999999998"/>
    <n v="1596041.41"/>
    <n v="6.518051635"/>
    <n v="22213.519970000001"/>
    <n v="388157.2"/>
    <x v="392"/>
    <s v=""/>
    <e v="#VALUE!"/>
    <s v=""/>
    <s v=""/>
    <n v="1984198.6099999999"/>
    <n v="2019"/>
    <s v="Table, kitchen or other household articles of iron or steel"/>
    <s v="Steel Products"/>
    <s v="Misc"/>
    <n v="113.89589201877935"/>
    <n v="0.24319995557007512"/>
  </r>
  <r>
    <x v="0"/>
    <d v="2019-08-24T00:00:00"/>
    <x v="0"/>
    <x v="0"/>
    <s v="STEEL ROUND CONTAINER BIG-6582 (MILD STEEL) (TOTAL 3000 PCS)"/>
    <n v="0"/>
    <n v="0"/>
    <n v="0"/>
    <n v="0"/>
    <n v="0"/>
    <n v="0"/>
    <n v="0"/>
    <n v="0"/>
    <n v="886.25"/>
    <s v="KG"/>
    <n v="340.85347250000001"/>
    <n v="302081.39"/>
    <n v="4.743959255"/>
    <n v="4204.3338899999999"/>
    <n v="73466.100000000006"/>
    <x v="429"/>
    <s v=""/>
    <e v="#VALUE!"/>
    <s v=""/>
    <s v=""/>
    <n v="375547.49"/>
    <n v="2019"/>
    <s v="Table, kitchen or other household articles of iron or steel"/>
    <s v="Steel Products"/>
    <s v="Misc"/>
    <n v="82.89545839210156"/>
    <n v="0.24319968866668681"/>
  </r>
  <r>
    <x v="0"/>
    <d v="2019-08-24T00:00:00"/>
    <x v="0"/>
    <x v="0"/>
    <s v="STEEL TEA STRAINER -NP-55 (MILD STEEL) (TOTAL 50400 PCS)"/>
    <n v="0"/>
    <n v="0"/>
    <n v="0"/>
    <n v="0"/>
    <n v="0"/>
    <n v="0"/>
    <n v="0"/>
    <n v="0"/>
    <n v="2310"/>
    <s v="KG"/>
    <n v="485.63707790000001"/>
    <n v="1121821.6499999999"/>
    <n v="6.7590407499999996"/>
    <n v="15613.38413"/>
    <n v="272827"/>
    <x v="354"/>
    <s v=""/>
    <e v="#VALUE!"/>
    <s v=""/>
    <s v=""/>
    <n v="1394648.65"/>
    <n v="2019"/>
    <s v="Table, kitchen or other household articles of iron or steel"/>
    <s v="Steel Products"/>
    <s v="Misc"/>
    <n v="118.10692640692641"/>
    <n v="0.24319997746522365"/>
  </r>
  <r>
    <x v="0"/>
    <d v="2019-08-24T00:00:00"/>
    <x v="0"/>
    <x v="0"/>
    <s v="STEEL LUNCH BOX 3LAYER -8505 (MILD STEEL) (TOTAL 16800 PCS)"/>
    <n v="0"/>
    <n v="0"/>
    <n v="0"/>
    <n v="0"/>
    <n v="0"/>
    <n v="0"/>
    <n v="0"/>
    <n v="0"/>
    <n v="10892"/>
    <s v="KG"/>
    <n v="389.40488249999999"/>
    <n v="4241397.9800000004"/>
    <n v="5.4196921710000003"/>
    <n v="59031.287129999997"/>
    <n v="1031508"/>
    <x v="420"/>
    <s v=""/>
    <e v="#VALUE!"/>
    <s v=""/>
    <s v=""/>
    <n v="5272905.9800000004"/>
    <n v="2019"/>
    <s v="Table, kitchen or other household articles of iron or steel"/>
    <s v="Steel Products"/>
    <s v="Misc"/>
    <n v="94.703268453911122"/>
    <n v="0.24320000265572811"/>
  </r>
  <r>
    <x v="0"/>
    <d v="2019-08-24T00:00:00"/>
    <x v="0"/>
    <x v="0"/>
    <s v="STEEL ROUND CONTAINER MEDIUM-6581 (MILD STEEL) (TOTAL 3000 PCS)"/>
    <n v="0"/>
    <n v="0"/>
    <n v="0"/>
    <n v="0"/>
    <n v="0"/>
    <n v="0"/>
    <n v="0"/>
    <n v="0"/>
    <n v="660"/>
    <s v="KG"/>
    <n v="341.61596969999999"/>
    <n v="225466.54"/>
    <n v="4.7545716029999996"/>
    <n v="3138.0172579999999"/>
    <n v="54833.5"/>
    <x v="383"/>
    <s v=""/>
    <e v="#VALUE!"/>
    <s v=""/>
    <s v=""/>
    <n v="280300.04000000004"/>
    <n v="2019"/>
    <s v="Table, kitchen or other household articles of iron or steel"/>
    <s v="Steel Products"/>
    <s v="Misc"/>
    <n v="83.081060606060603"/>
    <n v="0.24320016619760962"/>
  </r>
  <r>
    <x v="0"/>
    <d v="2019-08-24T00:00:00"/>
    <x v="0"/>
    <x v="0"/>
    <s v="STEEL LUNCH BOX 2 LAYER-8504 (MILD STEEL) (TOTAL 26400 PCS)-DPD CLIENT"/>
    <n v="0"/>
    <n v="0"/>
    <n v="0"/>
    <n v="0"/>
    <n v="0"/>
    <n v="0"/>
    <n v="0"/>
    <n v="0"/>
    <n v="12628"/>
    <s v="KG"/>
    <n v="379.83269639999997"/>
    <n v="4796527.29"/>
    <n v="5.2864675910000001"/>
    <n v="66757.512730000002"/>
    <n v="1166515.3999999999"/>
    <x v="389"/>
    <s v=""/>
    <e v="#VALUE!"/>
    <s v=""/>
    <s v=""/>
    <n v="5963042.6899999995"/>
    <n v="2019"/>
    <s v="Table, kitchen or other household articles of iron or steel"/>
    <s v="Steel Products"/>
    <s v="Misc"/>
    <n v="92.375308837503951"/>
    <n v="0.24319999230109662"/>
  </r>
  <r>
    <x v="0"/>
    <d v="2019-08-24T00:00:00"/>
    <x v="0"/>
    <x v="0"/>
    <s v="STEEL LUNCH BOX-6900 (MILD STEEL) (TOTAL 456 PCS)"/>
    <n v="0"/>
    <n v="0"/>
    <n v="0"/>
    <n v="0"/>
    <n v="0"/>
    <n v="0"/>
    <n v="0"/>
    <n v="0"/>
    <n v="53.39"/>
    <s v="KG"/>
    <n v="492.32927510000002"/>
    <n v="26285.46"/>
    <n v="6.852181978"/>
    <n v="365.83799579999999"/>
    <n v="6392.6"/>
    <x v="430"/>
    <s v=""/>
    <e v="#VALUE!"/>
    <s v=""/>
    <s v=""/>
    <n v="32678.059999999998"/>
    <n v="2019"/>
    <s v="Table, kitchen or other household articles of iron or steel"/>
    <s v="Steel Products"/>
    <s v="Misc"/>
    <n v="119.73403259037273"/>
    <n v="0.24319909181730129"/>
  </r>
  <r>
    <x v="0"/>
    <d v="2019-08-24T00:00:00"/>
    <x v="0"/>
    <x v="1"/>
    <s v="STEEL SCRUBBER 6PCS SET ( ITEM NO. OKS-4156) ( QTY 98000 PCS)"/>
    <n v="0"/>
    <n v="0"/>
    <n v="0"/>
    <n v="0"/>
    <n v="0"/>
    <n v="0"/>
    <n v="0"/>
    <n v="0"/>
    <n v="9065"/>
    <s v="KG"/>
    <n v="222.67628020000001"/>
    <n v="2018560.48"/>
    <n v="3.0991827449999998"/>
    <n v="28094.09158"/>
    <n v="625350"/>
    <x v="19"/>
    <n v="98000"/>
    <e v="#VALUE!"/>
    <s v=""/>
    <s v=""/>
    <n v="2643910.48"/>
    <n v="2019"/>
    <s v="Steel Scrubbers"/>
    <s v="Steel Products"/>
    <s v="Scrubber"/>
    <n v="68.985107556536121"/>
    <n v="0.30979998181674495"/>
  </r>
  <r>
    <x v="0"/>
    <d v="2019-08-24T00:00:00"/>
    <x v="0"/>
    <x v="0"/>
    <s v="STEEL LUNCH BOX-6527 (MILD STEEL) (TOTAL 288 PCS)"/>
    <n v="0"/>
    <n v="0"/>
    <n v="0"/>
    <n v="0"/>
    <n v="0"/>
    <n v="0"/>
    <n v="0"/>
    <n v="0"/>
    <n v="100.32"/>
    <s v="KG"/>
    <n v="418.94657100000001"/>
    <n v="42028.72"/>
    <n v="5.8308499789999999"/>
    <n v="584.95086990000004"/>
    <n v="10221.4"/>
    <x v="377"/>
    <s v=""/>
    <e v="#VALUE!"/>
    <s v=""/>
    <s v=""/>
    <n v="52250.12"/>
    <n v="2019"/>
    <s v="Table, kitchen or other household articles of iron or steel"/>
    <s v="Steel Products"/>
    <s v="Misc"/>
    <n v="101.88795853269538"/>
    <n v="0.24320036394160943"/>
  </r>
  <r>
    <x v="0"/>
    <d v="2019-08-24T00:00:00"/>
    <x v="0"/>
    <x v="0"/>
    <s v="STEEL SPOON HOLDER ROUND- MP-96 (MILD STEEL) (TOTAL 36 PCS)"/>
    <n v="0"/>
    <n v="0"/>
    <n v="0"/>
    <n v="0"/>
    <n v="0"/>
    <n v="0"/>
    <n v="0"/>
    <n v="0"/>
    <n v="7.7"/>
    <s v="KG"/>
    <n v="244.4480519"/>
    <n v="1882.25"/>
    <n v="3.4021997490000002"/>
    <n v="26.196938070000002"/>
    <n v="457.7"/>
    <x v="431"/>
    <s v=""/>
    <e v="#VALUE!"/>
    <s v=""/>
    <s v=""/>
    <n v="2339.9499999999998"/>
    <n v="2019"/>
    <s v="Table, kitchen or other household articles of iron or steel"/>
    <s v="Steel Products"/>
    <s v="Holder"/>
    <n v="59.441558441558442"/>
    <n v="0.24316642316376677"/>
  </r>
  <r>
    <x v="0"/>
    <d v="2019-08-24T00:00:00"/>
    <x v="0"/>
    <x v="0"/>
    <s v="STEEL RECTANGLE CONTAINER BIG-6578(MILD STEEL) (TOTAL 3000 PCS)"/>
    <n v="0"/>
    <n v="0"/>
    <n v="0"/>
    <n v="0"/>
    <n v="0"/>
    <n v="0"/>
    <n v="0"/>
    <n v="0"/>
    <n v="886.25"/>
    <s v="KG"/>
    <n v="466.82104370000002"/>
    <n v="413720.15"/>
    <n v="6.4971613599999998"/>
    <n v="5758.1092550000003"/>
    <n v="100616.7"/>
    <x v="387"/>
    <s v=""/>
    <e v="#VALUE!"/>
    <s v=""/>
    <s v=""/>
    <n v="514336.85000000003"/>
    <n v="2019"/>
    <s v="Table, kitchen or other household articles of iron or steel"/>
    <s v="Steel Products"/>
    <s v="Misc"/>
    <n v="113.53083215796897"/>
    <n v="0.24319990215608303"/>
  </r>
  <r>
    <x v="0"/>
    <d v="2019-08-24T00:00:00"/>
    <x v="0"/>
    <x v="0"/>
    <s v="STEEL RECTANGLE CONTAINER MEDIUM-6577 (MILD STEEL) (TOTAL 3000 PCS)"/>
    <n v="0"/>
    <n v="0"/>
    <n v="0"/>
    <n v="0"/>
    <n v="0"/>
    <n v="0"/>
    <n v="0"/>
    <n v="0"/>
    <n v="660"/>
    <s v="KG"/>
    <n v="514.08233329999996"/>
    <n v="339294.34"/>
    <n v="7.1549385289999998"/>
    <n v="4722.2594289999997"/>
    <n v="82516.3"/>
    <x v="432"/>
    <s v=""/>
    <e v="#VALUE!"/>
    <s v=""/>
    <s v=""/>
    <n v="421810.64"/>
    <n v="2019"/>
    <s v="Table, kitchen or other household articles of iron or steel"/>
    <s v="Steel Products"/>
    <s v="Misc"/>
    <n v="125.02469696969698"/>
    <n v="0.24319975393636098"/>
  </r>
  <r>
    <x v="0"/>
    <d v="2019-08-24T00:00:00"/>
    <x v="0"/>
    <x v="1"/>
    <s v="STEEL SCRUBBER 2PCS SET ( ITEM NO.8001-2) ( QTY 166320 SETS)"/>
    <n v="0"/>
    <n v="0"/>
    <n v="0"/>
    <n v="0"/>
    <n v="0"/>
    <n v="0"/>
    <n v="0"/>
    <n v="0"/>
    <n v="4851"/>
    <s v="KG"/>
    <n v="411.22600490000002"/>
    <n v="1994857.35"/>
    <n v="5.7233960330000002"/>
    <n v="27764.194149999999"/>
    <n v="618006.80000000005"/>
    <x v="31"/>
    <n v="166320"/>
    <e v="#VALUE!"/>
    <s v=""/>
    <s v=""/>
    <n v="2612864.1500000004"/>
    <n v="2019"/>
    <s v="Steel Scrubbers"/>
    <s v="Steel Products"/>
    <s v="Scrubber"/>
    <n v="127.39781488352918"/>
    <n v="0.30979999647593848"/>
  </r>
  <r>
    <x v="0"/>
    <d v="2019-08-19T00:00:00"/>
    <x v="0"/>
    <x v="0"/>
    <s v="STAINLESS STEEL SPORTS BOTTLE 750ML SG-702 -SB-01 (TOTAL 41472 PCS ) (NOT VACUUM BOTTLE) (MILD STEEL)-DPD CLIENT"/>
    <n v="0"/>
    <n v="0"/>
    <n v="0"/>
    <n v="0"/>
    <n v="0"/>
    <n v="0"/>
    <n v="0"/>
    <n v="0"/>
    <n v="6566.4"/>
    <s v="KG"/>
    <n v="580.39497900000003"/>
    <n v="3811105.59"/>
    <n v="8.0778702710000001"/>
    <n v="53042.527349999997"/>
    <n v="926861"/>
    <x v="349"/>
    <s v=""/>
    <e v="#VALUE!"/>
    <s v=""/>
    <s v=""/>
    <n v="4737966.59"/>
    <n v="2019"/>
    <s v="Table, kitchen or other household articles of iron or steel"/>
    <s v="Steel Products"/>
    <s v="Misc"/>
    <n v="141.1520772417154"/>
    <n v="0.2432000316212703"/>
  </r>
  <r>
    <x v="0"/>
    <d v="2019-08-19T00:00:00"/>
    <x v="0"/>
    <x v="0"/>
    <s v="STAINLESS STEEL SPORTS BOTTLE 750ML SG-901-A-19 (TOTAL 720 PCS) (NOT VACUUM BOTTLE) (MILD STEEL)"/>
    <n v="0"/>
    <n v="0"/>
    <n v="0"/>
    <n v="0"/>
    <n v="0"/>
    <n v="0"/>
    <n v="0"/>
    <n v="0"/>
    <n v="132"/>
    <s v="KG"/>
    <n v="509.33484850000002"/>
    <n v="67232.2"/>
    <n v="7.0888635840000003"/>
    <n v="935.72999300000004"/>
    <n v="16350.8"/>
    <x v="433"/>
    <s v=""/>
    <e v="#VALUE!"/>
    <s v=""/>
    <s v=""/>
    <n v="83583"/>
    <n v="2019"/>
    <s v="Table, kitchen or other household articles of iron or steel"/>
    <s v="Steel Products"/>
    <s v="Misc"/>
    <n v="123.86969696969696"/>
    <n v="0.24319894336344788"/>
  </r>
  <r>
    <x v="0"/>
    <d v="2019-08-19T00:00:00"/>
    <x v="0"/>
    <x v="0"/>
    <s v="STAINLESS STEEL BOTTLE 750ML SG805-AM-6 (TOTAL 3780 PCS ) (NOT VACUUM BOTTLE) (MILD STEEL)"/>
    <n v="0"/>
    <n v="0"/>
    <n v="0"/>
    <n v="0"/>
    <n v="0"/>
    <n v="0"/>
    <n v="0"/>
    <n v="0"/>
    <n v="567"/>
    <s v="KG"/>
    <n v="597.81724870000005"/>
    <n v="338962.38"/>
    <n v="8.3203514080000005"/>
    <n v="4717.6392480000004"/>
    <n v="82435.600000000006"/>
    <x v="434"/>
    <s v=""/>
    <e v="#VALUE!"/>
    <s v=""/>
    <s v=""/>
    <n v="421397.98"/>
    <n v="2019"/>
    <s v="Table, kitchen or other household articles of iron or steel"/>
    <s v="Steel Products"/>
    <s v="Misc"/>
    <n v="145.38906525573194"/>
    <n v="0.24319985008365827"/>
  </r>
  <r>
    <x v="0"/>
    <d v="2019-08-19T00:00:00"/>
    <x v="0"/>
    <x v="0"/>
    <s v="STEEL SPOON HOLDER ROUND -MP-96 (TOTAL 20700 PCS) (MILD STEEL)"/>
    <n v="0"/>
    <n v="0"/>
    <n v="0"/>
    <n v="0"/>
    <n v="0"/>
    <n v="0"/>
    <n v="0"/>
    <n v="0"/>
    <n v="4427.5"/>
    <s v="KG"/>
    <n v="252.9303377"/>
    <n v="1119849.07"/>
    <n v="3.5202552210000002"/>
    <n v="15585.929990000001"/>
    <n v="272347.3"/>
    <x v="353"/>
    <s v=""/>
    <e v="#VALUE!"/>
    <s v=""/>
    <s v=""/>
    <n v="1392196.37"/>
    <n v="2019"/>
    <s v="Table, kitchen or other household articles of iron or steel"/>
    <s v="Steel Products"/>
    <s v="Holder"/>
    <n v="61.512659514398642"/>
    <n v="0.24320000551502888"/>
  </r>
  <r>
    <x v="0"/>
    <d v="2019-08-13T00:00:00"/>
    <x v="0"/>
    <x v="0"/>
    <s v="STEEL ZHARA-AM-60 (TOTAL 1440 PCS) (MILD SEEL)"/>
    <n v="0"/>
    <n v="0"/>
    <n v="0"/>
    <n v="0"/>
    <n v="0"/>
    <n v="0"/>
    <n v="0"/>
    <n v="0"/>
    <n v="103.2"/>
    <s v="KG"/>
    <n v="309.4916667"/>
    <n v="31939.54"/>
    <n v="4.4213095239999998"/>
    <n v="456.27914290000001"/>
    <n v="7767.8"/>
    <x v="435"/>
    <s v=""/>
    <e v="#VALUE!"/>
    <s v=""/>
    <s v=""/>
    <n v="39707.340000000004"/>
    <n v="2019"/>
    <s v="Table, kitchen or other household articles of iron or steel"/>
    <s v="Steel Products"/>
    <s v="Misc"/>
    <n v="75.269379844961236"/>
    <n v="0.24320325214452054"/>
  </r>
  <r>
    <x v="0"/>
    <d v="2019-08-12T00:00:00"/>
    <x v="0"/>
    <x v="0"/>
    <s v="STEEL LUNCH BOX 6862 -AM-22 (TOTAL 336 PCS)(MILD STEEL)"/>
    <n v="0"/>
    <n v="0"/>
    <n v="0"/>
    <n v="0"/>
    <n v="0"/>
    <n v="0"/>
    <n v="0"/>
    <n v="0"/>
    <n v="87.5"/>
    <s v="KG"/>
    <n v="500.46114290000003"/>
    <n v="43790.35"/>
    <n v="7.1494448979999996"/>
    <n v="625.57642859999999"/>
    <n v="10649.8"/>
    <x v="436"/>
    <s v=""/>
    <e v="#VALUE!"/>
    <s v=""/>
    <s v=""/>
    <n v="54440.149999999994"/>
    <n v="2019"/>
    <s v="Table, kitchen or other household articles of iron or steel"/>
    <s v="Steel Products"/>
    <s v="Misc"/>
    <n v="121.71199999999999"/>
    <n v="0.24319970039061117"/>
  </r>
  <r>
    <x v="0"/>
    <d v="2019-08-12T00:00:00"/>
    <x v="0"/>
    <x v="0"/>
    <s v="STEEL ZHARA-AM-60 (TOTAL 960 PCS) (MILD STEEL)"/>
    <n v="0"/>
    <n v="0"/>
    <n v="0"/>
    <n v="0"/>
    <n v="0"/>
    <n v="0"/>
    <n v="0"/>
    <n v="0"/>
    <n v="68.8"/>
    <s v="KG"/>
    <n v="308.22645349999999"/>
    <n v="21205.98"/>
    <n v="4.4032350500000002"/>
    <n v="302.94257140000002"/>
    <n v="5157.3"/>
    <x v="435"/>
    <s v=""/>
    <e v="#VALUE!"/>
    <s v=""/>
    <s v=""/>
    <n v="26363.279999999999"/>
    <n v="2019"/>
    <s v="Table, kitchen or other household articles of iron or steel"/>
    <s v="Steel Products"/>
    <s v="Misc"/>
    <n v="74.960755813953497"/>
    <n v="0.24320026709447054"/>
  </r>
  <r>
    <x v="0"/>
    <d v="2019-08-12T00:00:00"/>
    <x v="0"/>
    <x v="0"/>
    <s v="STEEL LUNCH BOX 2652 -AM-20 (TOTAL 288 PCS) (MILD STEEL)"/>
    <n v="0"/>
    <n v="0"/>
    <n v="0"/>
    <n v="0"/>
    <n v="0"/>
    <n v="0"/>
    <n v="0"/>
    <n v="0"/>
    <n v="57.6"/>
    <s v="KG"/>
    <n v="662.6869792"/>
    <n v="38170.769999999997"/>
    <n v="9.4669568450000003"/>
    <n v="545.29671429999996"/>
    <n v="9283.2000000000007"/>
    <x v="437"/>
    <s v=""/>
    <e v="#VALUE!"/>
    <s v=""/>
    <s v=""/>
    <n v="47453.97"/>
    <n v="2019"/>
    <s v="Table, kitchen or other household articles of iron or steel"/>
    <s v="Steel Products"/>
    <s v="Misc"/>
    <n v="161.16666666666669"/>
    <n v="0.24320180074963124"/>
  </r>
  <r>
    <x v="0"/>
    <d v="2019-08-12T00:00:00"/>
    <x v="0"/>
    <x v="0"/>
    <s v="STEEL LUNCH BOX 6861 -AM-21 (TOTAL 420 PCS)(MILD STEEL)"/>
    <n v="0"/>
    <n v="0"/>
    <n v="0"/>
    <n v="0"/>
    <n v="0"/>
    <n v="0"/>
    <n v="0"/>
    <n v="0"/>
    <n v="77"/>
    <s v="KG"/>
    <n v="586.37753250000003"/>
    <n v="45151.07"/>
    <n v="8.3768218920000006"/>
    <n v="645.01528570000005"/>
    <n v="10980.7"/>
    <x v="438"/>
    <s v=""/>
    <e v="#VALUE!"/>
    <s v=""/>
    <s v=""/>
    <n v="56131.770000000004"/>
    <n v="2019"/>
    <s v="Table, kitchen or other household articles of iron or steel"/>
    <s v="Steel Products"/>
    <s v="Misc"/>
    <n v="142.60649350649351"/>
    <n v="0.24319910912410272"/>
  </r>
  <r>
    <x v="0"/>
    <d v="2019-08-12T00:00:00"/>
    <x v="0"/>
    <x v="0"/>
    <s v="STEEL LUNCH BOX 2651-AM-19 (TOTAL 480 PCS) (MILD STEEL)"/>
    <n v="0"/>
    <n v="0"/>
    <n v="0"/>
    <n v="0"/>
    <n v="0"/>
    <n v="0"/>
    <n v="0"/>
    <n v="0"/>
    <n v="72"/>
    <s v="KG"/>
    <n v="667.59569439999996"/>
    <n v="48066.89"/>
    <n v="9.5370813489999993"/>
    <n v="686.66985709999994"/>
    <n v="11689.9"/>
    <x v="439"/>
    <s v=""/>
    <e v="#VALUE!"/>
    <s v=""/>
    <s v=""/>
    <n v="59756.79"/>
    <n v="2019"/>
    <s v="Table, kitchen or other household articles of iron or steel"/>
    <s v="Steel Products"/>
    <s v="Misc"/>
    <n v="162.35972222222222"/>
    <n v="0.24320067306205997"/>
  </r>
  <r>
    <x v="0"/>
    <d v="2019-08-10T00:00:00"/>
    <x v="0"/>
    <x v="1"/>
    <s v="SS SCOURER 3 PCS SET (MADE OF STEEL) ( QTY 106800 NOS)"/>
    <n v="0"/>
    <n v="0"/>
    <n v="0"/>
    <n v="0"/>
    <n v="0"/>
    <n v="0"/>
    <n v="0"/>
    <n v="0"/>
    <n v="6401"/>
    <s v="KG"/>
    <n v="250.0773504"/>
    <n v="1600745.12"/>
    <n v="3.5725335770000002"/>
    <n v="22867.78743"/>
    <n v="495910.9"/>
    <x v="440"/>
    <n v="106800"/>
    <e v="#VALUE!"/>
    <s v=""/>
    <s v=""/>
    <n v="2096656.02"/>
    <n v="2019"/>
    <s v="Steel Scrubbers"/>
    <s v="Steel Products"/>
    <s v="Misc"/>
    <n v="77.473972816747391"/>
    <n v="0.30980003862201372"/>
  </r>
  <r>
    <x v="0"/>
    <d v="2019-08-05T00:00:00"/>
    <x v="0"/>
    <x v="0"/>
    <s v="STEEL LUNCH BOX-6527 (TOTAL 26112 PCS) (MILD STEEL)DPD CLIENT"/>
    <n v="0"/>
    <n v="0"/>
    <n v="0"/>
    <n v="0"/>
    <n v="0"/>
    <n v="0"/>
    <n v="0"/>
    <n v="0"/>
    <n v="9095.68"/>
    <s v="KG"/>
    <n v="408.92974800000002"/>
    <n v="3719494.13"/>
    <n v="5.841853542"/>
    <n v="53135.630429999997"/>
    <n v="904580.9"/>
    <x v="377"/>
    <s v=""/>
    <e v="#VALUE!"/>
    <s v=""/>
    <s v=""/>
    <n v="4624075.03"/>
    <n v="2019"/>
    <s v="Table, kitchen or other household articles of iron or steel"/>
    <s v="Steel Products"/>
    <s v="Misc"/>
    <n v="99.451706744300594"/>
    <n v="0.24319998053068578"/>
  </r>
  <r>
    <x v="0"/>
    <d v="2019-08-05T00:00:00"/>
    <x v="0"/>
    <x v="0"/>
    <s v="STEEL ZHARA-NP-003 (TOTAL 71880 PCS) (MILD STEEL)"/>
    <n v="0"/>
    <n v="0"/>
    <n v="0"/>
    <n v="0"/>
    <n v="0"/>
    <n v="0"/>
    <n v="0"/>
    <n v="0"/>
    <n v="6708.8"/>
    <s v="KG"/>
    <n v="346.91774090000001"/>
    <n v="2327401.7400000002"/>
    <n v="4.955967727"/>
    <n v="33248.596290000001"/>
    <n v="566024.1"/>
    <x v="344"/>
    <s v=""/>
    <e v="#VALUE!"/>
    <s v=""/>
    <s v=""/>
    <n v="2893425.8400000003"/>
    <n v="2019"/>
    <s v="Table, kitchen or other household articles of iron or steel"/>
    <s v="Steel Products"/>
    <s v="Misc"/>
    <n v="84.370394109229665"/>
    <n v="0.24319999863882541"/>
  </r>
  <r>
    <x v="0"/>
    <d v="2019-08-03T00:00:00"/>
    <x v="0"/>
    <x v="1"/>
    <s v="STEEL SCRUBBER 2PCS SET (ITEM NO. 8001-2) ( QTY 167400 SETS)"/>
    <n v="0"/>
    <n v="0"/>
    <n v="0"/>
    <n v="0"/>
    <n v="0"/>
    <n v="0"/>
    <n v="0"/>
    <n v="0"/>
    <n v="4882"/>
    <s v="KG"/>
    <n v="400.61963739999999"/>
    <n v="1955825.07"/>
    <n v="5.7231376779999996"/>
    <n v="27940.35814"/>
    <n v="605914.69999999995"/>
    <x v="31"/>
    <n v="167400"/>
    <e v="#VALUE!"/>
    <s v=""/>
    <s v=""/>
    <n v="2561739.77"/>
    <n v="2019"/>
    <s v="Steel Scrubbers"/>
    <s v="Steel Products"/>
    <s v="Scrubber"/>
    <n v="124.1119827939369"/>
    <n v="0.30980004771081082"/>
  </r>
  <r>
    <x v="0"/>
    <d v="2019-07-30T00:00:00"/>
    <x v="0"/>
    <x v="0"/>
    <s v="STEEL SPOON HOLDER ROUND-MP-96(MILD STEEL) (TOTAL 8136 PCS) -"/>
    <n v="0"/>
    <n v="0"/>
    <n v="0"/>
    <n v="0"/>
    <n v="0"/>
    <n v="0"/>
    <n v="0"/>
    <n v="0"/>
    <n v="1740.2"/>
    <s v="KGS"/>
    <n v="246.9528215"/>
    <n v="429747.3"/>
    <n v="3.5456255780000001"/>
    <n v="6170.0976309999996"/>
    <n v="104514.5"/>
    <x v="394"/>
    <s v=""/>
    <e v="#VALUE!"/>
    <s v=""/>
    <s v=""/>
    <n v="534261.80000000005"/>
    <n v="2019"/>
    <s v="Table, kitchen or other household articles of iron or steel"/>
    <s v="Steel Products"/>
    <s v="Holder"/>
    <n v="60.058901275715435"/>
    <n v="0.2431998991034964"/>
  </r>
  <r>
    <x v="0"/>
    <d v="2019-07-30T00:00:00"/>
    <x v="0"/>
    <x v="0"/>
    <s v="STEEL TEA STRAINER -NP-55 (MILD STEEL) (TOTAL 50400 PCS) -"/>
    <n v="0"/>
    <n v="0"/>
    <n v="0"/>
    <n v="0"/>
    <n v="0"/>
    <n v="0"/>
    <n v="0"/>
    <n v="0"/>
    <n v="2310"/>
    <s v="KGS"/>
    <n v="486.16324680000002"/>
    <n v="1123037.1000000001"/>
    <n v="6.9800896879999996"/>
    <n v="16124.007180000001"/>
    <n v="273122.59999999998"/>
    <x v="354"/>
    <s v=""/>
    <e v="#VALUE!"/>
    <s v=""/>
    <s v=""/>
    <n v="1396159.7000000002"/>
    <n v="2019"/>
    <s v="Table, kitchen or other household articles of iron or steel"/>
    <s v="Steel Products"/>
    <s v="Misc"/>
    <n v="118.23489177489176"/>
    <n v="0.24319997976914562"/>
  </r>
  <r>
    <x v="0"/>
    <d v="2019-07-30T00:00:00"/>
    <x v="0"/>
    <x v="0"/>
    <s v="STEEL ZHARA-RS-07 (MILD STEEL) (TOTAL 2400 PCS) -"/>
    <n v="0"/>
    <n v="0"/>
    <n v="0"/>
    <n v="0"/>
    <n v="0"/>
    <n v="0"/>
    <n v="0"/>
    <n v="0"/>
    <n v="20"/>
    <s v="KGS"/>
    <n v="3708.39"/>
    <n v="74167.8"/>
    <n v="53.243216080000003"/>
    <n v="1064.8643219999999"/>
    <n v="18037.7"/>
    <x v="441"/>
    <s v=""/>
    <e v="#VALUE!"/>
    <s v=""/>
    <s v=""/>
    <n v="92205.5"/>
    <n v="2019"/>
    <s v="Table, kitchen or other household articles of iron or steel"/>
    <s v="Steel Products"/>
    <s v="Misc"/>
    <n v="901.88499999999999"/>
    <n v="0.24320122748686088"/>
  </r>
  <r>
    <x v="0"/>
    <d v="2019-07-30T00:00:00"/>
    <x v="0"/>
    <x v="0"/>
    <s v="STAINLESS STEEL GRATER WITH HANDLE-DS-25 (MILD STEEL) (TOTAL - 51000 PCS)"/>
    <n v="0"/>
    <n v="0"/>
    <n v="0"/>
    <n v="0"/>
    <n v="0"/>
    <n v="0"/>
    <n v="0"/>
    <n v="0"/>
    <n v="1700"/>
    <s v="KGS"/>
    <n v="469.0280176"/>
    <n v="797347.63"/>
    <n v="6.7340706050000003"/>
    <n v="11447.920029999999"/>
    <n v="193915"/>
    <x v="392"/>
    <s v=""/>
    <e v="#VALUE!"/>
    <s v=""/>
    <s v=""/>
    <n v="991262.63"/>
    <n v="2019"/>
    <s v="Table, kitchen or other household articles of iron or steel"/>
    <s v="Steel Products"/>
    <s v="Misc"/>
    <n v="114.06764705882352"/>
    <n v="0.2432000707144511"/>
  </r>
  <r>
    <x v="0"/>
    <d v="2019-07-24T00:00:00"/>
    <x v="0"/>
    <x v="0"/>
    <s v="STEEL LUNCH BOX 3LAYER -8505(MILD STEEL) (TOTAL 16800 PCS) -"/>
    <n v="0"/>
    <n v="0"/>
    <n v="0"/>
    <n v="0"/>
    <n v="0"/>
    <n v="0"/>
    <n v="0"/>
    <n v="0"/>
    <n v="10892"/>
    <s v="KGS"/>
    <n v="376.32973829999997"/>
    <n v="4098983.51"/>
    <n v="5.403154894"/>
    <n v="58851.163099999998"/>
    <n v="996872.8"/>
    <x v="442"/>
    <s v=""/>
    <e v="#VALUE!"/>
    <s v=""/>
    <s v=""/>
    <n v="5095856.3099999996"/>
    <n v="2019"/>
    <s v="Table, kitchen or other household articles of iron or steel"/>
    <s v="Steel Products"/>
    <s v="Misc"/>
    <n v="91.523393316195381"/>
    <n v="0.24320000252940763"/>
  </r>
  <r>
    <x v="0"/>
    <d v="2019-07-24T00:00:00"/>
    <x v="0"/>
    <x v="0"/>
    <s v="STEEL MULTI GRATER AND SLICER-RS-04(MILD STEEL) (TOTAL720 PC - S)"/>
    <n v="0"/>
    <n v="0"/>
    <n v="0"/>
    <n v="0"/>
    <n v="0"/>
    <n v="0"/>
    <n v="0"/>
    <n v="0"/>
    <n v="170"/>
    <s v="KGS"/>
    <n v="267.97964710000002"/>
    <n v="45556.54"/>
    <n v="3.8475182640000001"/>
    <n v="654.07810480000001"/>
    <n v="11079.4"/>
    <x v="443"/>
    <s v=""/>
    <e v="#VALUE!"/>
    <s v=""/>
    <s v=""/>
    <n v="56635.94"/>
    <n v="2019"/>
    <s v="Table, kitchen or other household articles of iron or steel"/>
    <s v="Steel Products"/>
    <s v="Misc"/>
    <n v="65.172941176470587"/>
    <n v="0.24320108594726464"/>
  </r>
  <r>
    <x v="0"/>
    <d v="2019-07-24T00:00:00"/>
    <x v="0"/>
    <x v="0"/>
    <s v="STEEL MULTI PEELER-RS-03(MILD STEEL) (TOTAL 1200 PCS) -"/>
    <n v="0"/>
    <n v="0"/>
    <n v="0"/>
    <n v="0"/>
    <n v="0"/>
    <n v="0"/>
    <n v="0"/>
    <n v="0"/>
    <n v="75"/>
    <s v="KGS"/>
    <n v="762.25319999999999"/>
    <n v="57168.99"/>
    <n v="10.94405169"/>
    <n v="820.8038765"/>
    <n v="13903.5"/>
    <x v="444"/>
    <s v=""/>
    <e v="#VALUE!"/>
    <s v=""/>
    <s v=""/>
    <n v="71072.489999999991"/>
    <n v="2019"/>
    <s v="Table, kitchen or other household articles of iron or steel"/>
    <s v="Steel Products"/>
    <s v="Misc"/>
    <n v="185.38"/>
    <n v="0.24320002854694478"/>
  </r>
  <r>
    <x v="0"/>
    <d v="2019-07-24T00:00:00"/>
    <x v="0"/>
    <x v="0"/>
    <s v="STEEL ROUND CONTAINER-6856 (MILD STEEL) (TOTAL 20064 PCS) -"/>
    <n v="0"/>
    <n v="0"/>
    <n v="0"/>
    <n v="0"/>
    <n v="0"/>
    <n v="0"/>
    <n v="0"/>
    <n v="0"/>
    <n v="1672"/>
    <s v="KGS"/>
    <n v="507.71883969999999"/>
    <n v="848905.9"/>
    <n v="7.2895741520000001"/>
    <n v="12188.16798"/>
    <n v="206454"/>
    <x v="411"/>
    <s v=""/>
    <e v="#VALUE!"/>
    <s v=""/>
    <s v=""/>
    <n v="1055359.8999999999"/>
    <n v="2019"/>
    <s v="Table, kitchen or other household articles of iron or steel"/>
    <s v="Steel Products"/>
    <s v="Misc"/>
    <n v="123.47727272727273"/>
    <n v="0.24320010027024197"/>
  </r>
  <r>
    <x v="0"/>
    <d v="2019-07-24T00:00:00"/>
    <x v="0"/>
    <x v="0"/>
    <s v="STEEL WATER JUG-6311(MILD STEEL) (TOTAL 2016 PCS) -"/>
    <n v="0"/>
    <n v="0"/>
    <n v="0"/>
    <n v="0"/>
    <n v="0"/>
    <n v="0"/>
    <n v="0"/>
    <n v="0"/>
    <n v="582.96"/>
    <s v="KGS"/>
    <n v="487.72226219999999"/>
    <n v="284322.57"/>
    <n v="7.002473256"/>
    <n v="4082.1618090000002"/>
    <n v="69147.3"/>
    <x v="445"/>
    <s v=""/>
    <e v="#VALUE!"/>
    <s v=""/>
    <s v=""/>
    <n v="353469.87"/>
    <n v="2019"/>
    <s v="Table, kitchen or other household articles of iron or steel"/>
    <s v="Steel Products"/>
    <s v="Misc"/>
    <n v="118.6141416220667"/>
    <n v="0.24320017928931917"/>
  </r>
  <r>
    <x v="0"/>
    <d v="2019-07-24T00:00:00"/>
    <x v="0"/>
    <x v="0"/>
    <s v="STEEL RECTANGLE CONTAINER MEDIUM-6861 (MILD STEEL) (TOTAL 3 - 000 PCS)"/>
    <n v="0"/>
    <n v="0"/>
    <n v="0"/>
    <n v="0"/>
    <n v="0"/>
    <n v="0"/>
    <n v="0"/>
    <n v="0"/>
    <n v="550"/>
    <s v="KGS"/>
    <n v="530.79698180000003"/>
    <n v="291938.34000000003"/>
    <n v="7.6209186190000002"/>
    <n v="4191.5052400000004"/>
    <n v="70999.399999999994"/>
    <x v="446"/>
    <s v=""/>
    <e v="#VALUE!"/>
    <s v=""/>
    <s v=""/>
    <n v="362937.74"/>
    <n v="2019"/>
    <s v="Table, kitchen or other household articles of iron or steel"/>
    <s v="Steel Products"/>
    <s v="Misc"/>
    <n v="129.08981818181817"/>
    <n v="0.24319998531196685"/>
  </r>
  <r>
    <x v="0"/>
    <d v="2019-07-24T00:00:00"/>
    <x v="0"/>
    <x v="0"/>
    <s v="STEEL RECTANGLE CONTAINER- 6901(MILD STEEL) (TOTAL 3000 PCS) -"/>
    <n v="0"/>
    <n v="0"/>
    <n v="0"/>
    <n v="0"/>
    <n v="0"/>
    <n v="0"/>
    <n v="0"/>
    <n v="0"/>
    <n v="487.5"/>
    <s v="KGS"/>
    <n v="446.9661949"/>
    <n v="217896.02"/>
    <n v="6.4173179449999997"/>
    <n v="3128.4424979999999"/>
    <n v="52992.4"/>
    <x v="374"/>
    <s v=""/>
    <e v="#VALUE!"/>
    <s v=""/>
    <s v=""/>
    <n v="270888.42"/>
    <n v="2019"/>
    <s v="Table, kitchen or other household articles of iron or steel"/>
    <s v="Steel Products"/>
    <s v="Misc"/>
    <n v="108.70235897435897"/>
    <n v="0.24320040356863795"/>
  </r>
  <r>
    <x v="0"/>
    <d v="2019-07-24T00:00:00"/>
    <x v="0"/>
    <x v="0"/>
    <s v="STEEL LUNCH BOX-6900 (MILD STEEL) (TOTAL 49560 PCS) -"/>
    <n v="0"/>
    <n v="0"/>
    <n v="0"/>
    <n v="0"/>
    <n v="0"/>
    <n v="0"/>
    <n v="0"/>
    <n v="0"/>
    <n v="5802.65"/>
    <s v="KGS"/>
    <n v="475.79820599999999"/>
    <n v="2760890.46"/>
    <n v="6.8312735959999999"/>
    <n v="39639.489730000001"/>
    <n v="671448.5"/>
    <x v="430"/>
    <s v=""/>
    <e v="#VALUE!"/>
    <s v=""/>
    <s v=""/>
    <n v="3432338.96"/>
    <n v="2019"/>
    <s v="Table, kitchen or other household articles of iron or steel"/>
    <s v="Steel Products"/>
    <s v="Misc"/>
    <n v="115.7141133792319"/>
    <n v="0.24319997831424287"/>
  </r>
  <r>
    <x v="0"/>
    <d v="2019-07-24T00:00:00"/>
    <x v="0"/>
    <x v="0"/>
    <s v="STEEL ROUND CONTAINER 730ML-6858 (MILD STEEL) (TOTAL 35040 P - CS)"/>
    <n v="0"/>
    <n v="0"/>
    <n v="0"/>
    <n v="0"/>
    <n v="0"/>
    <n v="0"/>
    <n v="0"/>
    <n v="0"/>
    <n v="6847.4"/>
    <s v="KGS"/>
    <n v="389.7201872"/>
    <n v="2668570.0099999998"/>
    <n v="5.5954082869999997"/>
    <n v="38313.99871"/>
    <n v="648996.19999999995"/>
    <x v="447"/>
    <s v=""/>
    <e v="#VALUE!"/>
    <s v=""/>
    <s v=""/>
    <n v="3317566.21"/>
    <n v="2019"/>
    <s v="Table, kitchen or other household articles of iron or steel"/>
    <s v="Steel Products"/>
    <s v="Misc"/>
    <n v="94.779945672810115"/>
    <n v="0.24319999009506968"/>
  </r>
  <r>
    <x v="0"/>
    <d v="2019-07-24T00:00:00"/>
    <x v="0"/>
    <x v="0"/>
    <s v="STEEL LUNCH BOX 2 LAYER-8504 (MILD STEEL) (TOTAL 22800 PCS)D - PD CLIENT"/>
    <n v="0"/>
    <n v="0"/>
    <n v="0"/>
    <n v="0"/>
    <n v="0"/>
    <n v="0"/>
    <n v="0"/>
    <n v="0"/>
    <n v="10906"/>
    <s v="KGS"/>
    <n v="367.07895930000001"/>
    <n v="4003363.13"/>
    <n v="5.2703368169999996"/>
    <n v="57478.293319999997"/>
    <n v="973617.9"/>
    <x v="389"/>
    <s v=""/>
    <e v="#VALUE!"/>
    <s v=""/>
    <s v=""/>
    <n v="4976981.03"/>
    <n v="2019"/>
    <s v="Table, kitchen or other household articles of iron or steel"/>
    <s v="Steel Products"/>
    <s v="Misc"/>
    <n v="89.273601687144691"/>
    <n v="0.24319999669877562"/>
  </r>
  <r>
    <x v="0"/>
    <d v="2019-07-24T00:00:00"/>
    <x v="0"/>
    <x v="0"/>
    <s v="STEEL RECTANGLE CONTAINER LARGE-6862 (MILD STEEL) (TOTAL 30 - 24 PCS)"/>
    <n v="0"/>
    <n v="0"/>
    <n v="0"/>
    <n v="0"/>
    <n v="0"/>
    <n v="0"/>
    <n v="0"/>
    <n v="0"/>
    <n v="756"/>
    <s v="KGS"/>
    <n v="459.76761900000002"/>
    <n v="347584.32"/>
    <n v="6.6011144159999997"/>
    <n v="4990.4424980000003"/>
    <n v="84532.4"/>
    <x v="416"/>
    <s v=""/>
    <e v="#VALUE!"/>
    <s v=""/>
    <s v=""/>
    <n v="432116.72"/>
    <n v="2019"/>
    <s v="Table, kitchen or other household articles of iron or steel"/>
    <s v="Steel Products"/>
    <s v="Misc"/>
    <n v="111.8153439153439"/>
    <n v="0.24319969324277918"/>
  </r>
  <r>
    <x v="0"/>
    <d v="2019-07-23T00:00:00"/>
    <x v="0"/>
    <x v="0"/>
    <s v="STEEL SPOON HOLDER ROUND-MP-96 (MILD STEEL) (TOTAL 12636 PCS - )"/>
    <n v="0"/>
    <n v="0"/>
    <n v="0"/>
    <n v="0"/>
    <n v="0"/>
    <n v="0"/>
    <n v="0"/>
    <n v="0"/>
    <n v="2702.7"/>
    <s v="KGS"/>
    <n v="251.5444555"/>
    <n v="679849.2"/>
    <n v="3.6115499720000002"/>
    <n v="9760.9361090000002"/>
    <n v="165339.29999999999"/>
    <x v="448"/>
    <s v=""/>
    <e v="#VALUE!"/>
    <s v=""/>
    <s v=""/>
    <n v="845188.5"/>
    <n v="2019"/>
    <s v="Table, kitchen or other household articles of iron or steel"/>
    <s v="Steel Products"/>
    <s v="Holder"/>
    <n v="61.175602175602172"/>
    <n v="0.24319996257993684"/>
  </r>
  <r>
    <x v="0"/>
    <d v="2019-07-23T00:00:00"/>
    <x v="0"/>
    <x v="0"/>
    <s v="HOUSEHOLD STEEL HOOK 3 PCS SET-2628(TOTAL 68760 SET) (MILD S - TEEL)-DPD CLIENT"/>
    <n v="0"/>
    <n v="0"/>
    <n v="0"/>
    <n v="0"/>
    <n v="0"/>
    <n v="0"/>
    <n v="0"/>
    <n v="0"/>
    <n v="2330.1999999999998"/>
    <s v="KGS"/>
    <n v="933.13111749999996"/>
    <n v="2174382.13"/>
    <n v="13.397431689999999"/>
    <n v="31218.695329999999"/>
    <n v="528809.69999999995"/>
    <x v="388"/>
    <s v=""/>
    <e v="#VALUE!"/>
    <s v=""/>
    <s v=""/>
    <n v="2703191.83"/>
    <n v="2019"/>
    <s v="Table, kitchen or other household articles of iron or steel"/>
    <s v="Steel Products"/>
    <s v="Misc"/>
    <n v="226.93747317826796"/>
    <n v="0.24319998435601564"/>
  </r>
  <r>
    <x v="0"/>
    <d v="2019-07-23T00:00:00"/>
    <x v="0"/>
    <x v="0"/>
    <s v="STEEL PEELER-MP-196 (MILD STEEL) (TOTAL 20400 PCS) -"/>
    <n v="0"/>
    <n v="0"/>
    <n v="0"/>
    <n v="0"/>
    <n v="0"/>
    <n v="0"/>
    <n v="0"/>
    <n v="0"/>
    <n v="1742.5"/>
    <s v="KGS"/>
    <n v="432.11931709999999"/>
    <n v="752967.91"/>
    <n v="6.2041538699999998"/>
    <n v="10810.73812"/>
    <n v="183121.8"/>
    <x v="449"/>
    <s v=""/>
    <e v="#VALUE!"/>
    <s v=""/>
    <s v=""/>
    <n v="936089.71"/>
    <n v="2019"/>
    <s v="Table, kitchen or other household articles of iron or steel"/>
    <s v="Steel Products"/>
    <s v="Misc"/>
    <n v="105.09142037302725"/>
    <n v="0.24320000569479777"/>
  </r>
  <r>
    <x v="0"/>
    <d v="2019-07-18T00:00:00"/>
    <x v="0"/>
    <x v="0"/>
    <s v="RYX-02-021A MILD STEEL MULTI FUNCTION CLOTH STAND (OTHER ART - ICLES OF HOUSEHOLD OF IRON &amp; STEEL) (5184 NOS)"/>
    <n v="0"/>
    <n v="0"/>
    <n v="0"/>
    <n v="0"/>
    <n v="0"/>
    <n v="0"/>
    <n v="0"/>
    <n v="0"/>
    <n v="19008"/>
    <s v="KGS"/>
    <n v="175.0491614"/>
    <n v="3327334.46"/>
    <n v="2.5096653959999999"/>
    <n v="47703.719859999997"/>
    <n v="809207.7"/>
    <x v="52"/>
    <s v=""/>
    <e v="#VALUE!"/>
    <s v=""/>
    <s v=""/>
    <n v="4136542.16"/>
    <n v="2019"/>
    <s v="Table, kitchen or other household articles of iron or steel"/>
    <s v="Steel Products"/>
    <s v="Cloth Stand"/>
    <n v="42.57195391414141"/>
    <n v="0.24319998777640164"/>
  </r>
  <r>
    <x v="0"/>
    <d v="2019-07-18T00:00:00"/>
    <x v="0"/>
    <x v="0"/>
    <s v="STEEL MULTI PEELER-RS-01 (TOTAL 1920 PCS) (MILD STEEL) -"/>
    <n v="0"/>
    <n v="0"/>
    <n v="0"/>
    <n v="0"/>
    <n v="0"/>
    <n v="0"/>
    <n v="0"/>
    <n v="0"/>
    <n v="100"/>
    <s v="KGS"/>
    <n v="308.59010000000001"/>
    <n v="30859.01"/>
    <n v="4.4242308240000003"/>
    <n v="442.4230824"/>
    <n v="7504.9"/>
    <x v="450"/>
    <s v=""/>
    <e v="#VALUE!"/>
    <s v=""/>
    <s v=""/>
    <n v="38363.909999999996"/>
    <n v="2019"/>
    <s v="Table, kitchen or other household articles of iron or steel"/>
    <s v="Steel Products"/>
    <s v="Misc"/>
    <n v="75.048999999999992"/>
    <n v="0.24319963602202405"/>
  </r>
  <r>
    <x v="0"/>
    <d v="2019-07-15T00:00:00"/>
    <x v="0"/>
    <x v="0"/>
    <s v="STAINLESS STEEL SPORTS BOTTLE KOOU 750ML-MP-202 (TOTAL 2070 - 0 PCS ) (NOT VACUUM BOTTLE) (MILD STEEL)DPD CLIENT"/>
    <n v="0"/>
    <n v="0"/>
    <n v="0"/>
    <n v="0"/>
    <n v="0"/>
    <n v="0"/>
    <n v="0"/>
    <n v="0"/>
    <n v="3910"/>
    <s v="KGS"/>
    <n v="426.99375190000001"/>
    <n v="1669545.57"/>
    <n v="6.1217742209999999"/>
    <n v="23936.137200000001"/>
    <n v="406033.6"/>
    <x v="347"/>
    <s v=""/>
    <e v="#VALUE!"/>
    <s v=""/>
    <s v=""/>
    <n v="2075579.17"/>
    <n v="2019"/>
    <s v="Table, kitchen or other household articles of iron or steel"/>
    <s v="Steel Products"/>
    <s v="Misc"/>
    <n v="103.8449104859335"/>
    <n v="0.24320007030416066"/>
  </r>
  <r>
    <x v="0"/>
    <d v="2019-07-15T00:00:00"/>
    <x v="0"/>
    <x v="0"/>
    <s v="STEEL HAND BLENDER-RS-02 (MILD STEEL) (TOTAL 1200 PCS) -"/>
    <n v="0"/>
    <n v="0"/>
    <n v="0"/>
    <n v="0"/>
    <n v="0"/>
    <n v="0"/>
    <n v="0"/>
    <n v="0"/>
    <n v="69.5"/>
    <s v="KGS"/>
    <n v="630.08359710000002"/>
    <n v="43790.81"/>
    <n v="9.0334565900000001"/>
    <n v="627.82523300000003"/>
    <n v="10649.9"/>
    <x v="364"/>
    <s v=""/>
    <e v="#VALUE!"/>
    <s v=""/>
    <s v=""/>
    <n v="54440.71"/>
    <n v="2019"/>
    <s v="Table, kitchen or other household articles of iron or steel"/>
    <s v="Steel Products"/>
    <s v="Misc"/>
    <n v="153.23597122302158"/>
    <n v="0.24319942928664715"/>
  </r>
  <r>
    <x v="0"/>
    <d v="2019-07-15T00:00:00"/>
    <x v="0"/>
    <x v="0"/>
    <s v="STAINLESS STEEL BOTTLE 750ML SG805-AM-6(TOTAL 23184 PCS ) (N - OT VACUUM BOTTLE) (MILD STEEL)"/>
    <n v="0"/>
    <n v="0"/>
    <n v="0"/>
    <n v="0"/>
    <n v="0"/>
    <n v="0"/>
    <n v="0"/>
    <n v="0"/>
    <n v="3477.6"/>
    <s v="KGS"/>
    <n v="580.90353689999995"/>
    <n v="2020150.14"/>
    <n v="8.3283661210000002"/>
    <n v="28962.726019999998"/>
    <n v="491300.5"/>
    <x v="451"/>
    <s v=""/>
    <e v="#VALUE!"/>
    <s v=""/>
    <s v=""/>
    <n v="2511450.6399999997"/>
    <n v="2019"/>
    <s v="Table, kitchen or other household articles of iron or steel"/>
    <s v="Steel Products"/>
    <s v="Misc"/>
    <n v="141.27573613986658"/>
    <n v="0.24319999304606144"/>
  </r>
  <r>
    <x v="0"/>
    <d v="2019-07-10T00:00:00"/>
    <x v="0"/>
    <x v="0"/>
    <s v="STAINLESS STEEL BOTTLE 750ML SG805-AM-6(TOTAL 33588 PCS ) (N - OT VACUUM BOTTLE) (MILD STEEL)"/>
    <n v="0"/>
    <n v="0"/>
    <n v="0"/>
    <n v="0"/>
    <n v="0"/>
    <n v="0"/>
    <n v="0"/>
    <n v="0"/>
    <n v="5038.2"/>
    <s v="KGS"/>
    <n v="581.07654119999995"/>
    <n v="2927579.83"/>
    <n v="8.3308464690000008"/>
    <n v="41972.470679999999"/>
    <n v="711987.4"/>
    <x v="451"/>
    <s v=""/>
    <e v="#VALUE!"/>
    <s v=""/>
    <s v=""/>
    <n v="3639567.23"/>
    <n v="2019"/>
    <s v="Table, kitchen or other household articles of iron or steel"/>
    <s v="Steel Products"/>
    <s v="Misc"/>
    <n v="141.31781191695447"/>
    <n v="0.24319999499381714"/>
  </r>
  <r>
    <x v="0"/>
    <d v="2019-07-10T00:00:00"/>
    <x v="0"/>
    <x v="0"/>
    <s v="STAINLESS STEEL SPORTS BOTTLE KOOU 750ML-MP-202 (TOTAL 1080 - 0 PCS ) (NOT VACUUM BOTTLE) (MILD STEEL)DPD CLIENT"/>
    <n v="0"/>
    <n v="0"/>
    <n v="0"/>
    <n v="0"/>
    <n v="0"/>
    <n v="0"/>
    <n v="0"/>
    <n v="0"/>
    <n v="2040"/>
    <s v="KGS"/>
    <n v="427.12091670000001"/>
    <n v="871326.67"/>
    <n v="6.1235973719999999"/>
    <n v="12492.138639999999"/>
    <n v="211906.7"/>
    <x v="347"/>
    <s v=""/>
    <e v="#VALUE!"/>
    <s v=""/>
    <s v=""/>
    <n v="1083233.3700000001"/>
    <n v="2019"/>
    <s v="Table, kitchen or other household articles of iron or steel"/>
    <s v="Steel Products"/>
    <s v="Misc"/>
    <n v="103.87583333333333"/>
    <n v="0.24320006180919493"/>
  </r>
  <r>
    <x v="0"/>
    <d v="2019-07-05T00:00:00"/>
    <x v="0"/>
    <x v="0"/>
    <s v="STEEL ZHARA -NP-003 (MILD STEEL) (TOTAL 60000 PCS) -"/>
    <n v="0"/>
    <n v="0"/>
    <n v="0"/>
    <n v="0"/>
    <n v="0"/>
    <n v="0"/>
    <n v="0"/>
    <n v="0"/>
    <n v="5600"/>
    <s v="KGS"/>
    <n v="345.40884110000002"/>
    <n v="1934289.51"/>
    <n v="4.9520980799999998"/>
    <n v="27731.749250000001"/>
    <n v="470419.3"/>
    <x v="352"/>
    <s v=""/>
    <e v="#VALUE!"/>
    <s v=""/>
    <s v=""/>
    <n v="2404708.81"/>
    <n v="2019"/>
    <s v="Table, kitchen or other household articles of iron or steel"/>
    <s v="Steel Products"/>
    <s v="Misc"/>
    <n v="84.003446428571422"/>
    <n v="0.24320004713255153"/>
  </r>
  <r>
    <x v="0"/>
    <d v="2019-07-05T00:00:00"/>
    <x v="0"/>
    <x v="0"/>
    <s v="HOUSE HOLD STEEL HOOK 6 PCS SET -GN-09 (TOTAL 5000 SET) -"/>
    <n v="0"/>
    <n v="0"/>
    <n v="0"/>
    <n v="0"/>
    <n v="0"/>
    <n v="0"/>
    <n v="0"/>
    <n v="0"/>
    <n v="800"/>
    <s v="KGS"/>
    <n v="346.4905875"/>
    <n v="277192.46999999997"/>
    <n v="4.9676069890000001"/>
    <n v="3974.085591"/>
    <n v="67413.100000000006"/>
    <x v="452"/>
    <s v=""/>
    <e v="#VALUE!"/>
    <s v=""/>
    <s v=""/>
    <n v="344605.56999999995"/>
    <n v="2019"/>
    <s v="Table, kitchen or other household articles of iron or steel"/>
    <s v="Steel Products"/>
    <s v="Misc"/>
    <n v="84.266375000000011"/>
    <n v="0.24319960783927505"/>
  </r>
  <r>
    <x v="0"/>
    <d v="2019-07-05T00:00:00"/>
    <x v="0"/>
    <x v="0"/>
    <s v="STEEL SALT BOTTLE-NP-19 (MILD STEEL) (TOTAL 1008 PCS) -"/>
    <n v="0"/>
    <n v="0"/>
    <n v="0"/>
    <n v="0"/>
    <n v="0"/>
    <n v="0"/>
    <n v="0"/>
    <n v="0"/>
    <n v="154"/>
    <s v="KGS"/>
    <n v="248.81396100000001"/>
    <n v="38317.35"/>
    <n v="3.5672252480000002"/>
    <n v="549.35268819999999"/>
    <n v="9318.7999999999993"/>
    <x v="453"/>
    <s v=""/>
    <e v="#VALUE!"/>
    <s v=""/>
    <s v=""/>
    <n v="47636.149999999994"/>
    <n v="2019"/>
    <s v="Table, kitchen or other household articles of iron or steel"/>
    <s v="Steel Products"/>
    <s v="Misc"/>
    <n v="60.51168831168831"/>
    <n v="0.24320053448372603"/>
  </r>
  <r>
    <x v="0"/>
    <d v="2019-07-04T00:00:00"/>
    <x v="0"/>
    <x v="0"/>
    <s v="STEEL GLASS CANISTER 3PCS SET-NP-20 (MILD STEEL)(TOTAL 18 SE - T)-DPD CLIENT"/>
    <n v="0"/>
    <n v="0"/>
    <n v="0"/>
    <n v="0"/>
    <n v="0"/>
    <n v="0"/>
    <n v="0"/>
    <n v="0"/>
    <n v="42"/>
    <s v="KGS"/>
    <n v="129.48095240000001"/>
    <n v="5438.2"/>
    <n v="1.8392180739999999"/>
    <n v="77.247159089999997"/>
    <n v="1322.6"/>
    <x v="454"/>
    <s v=""/>
    <e v="#VALUE!"/>
    <s v=""/>
    <s v=""/>
    <n v="6760.7999999999993"/>
    <n v="2019"/>
    <s v="Table, kitchen or other household articles of iron or steel"/>
    <s v="Steel Products"/>
    <s v="Misc"/>
    <n v="31.490476190476187"/>
    <n v="0.24320547239895554"/>
  </r>
  <r>
    <x v="0"/>
    <d v="2019-07-03T00:00:00"/>
    <x v="0"/>
    <x v="0"/>
    <s v="RYX-02-020 MILD STEEL MULTI FUNCTION CLOTH STAND (OTHER ARTI - CLES OF HOUSEHOLD OF IRON &amp; STEEL) (2464 NOS)"/>
    <n v="0"/>
    <n v="0"/>
    <n v="0"/>
    <n v="0"/>
    <n v="0"/>
    <n v="0"/>
    <n v="0"/>
    <n v="0"/>
    <n v="8008"/>
    <s v="KGS"/>
    <n v="317.5752248"/>
    <n v="2543142.4"/>
    <n v="4.5110117159999996"/>
    <n v="36124.181819999998"/>
    <n v="618492.19999999995"/>
    <x v="38"/>
    <s v=""/>
    <e v="#VALUE!"/>
    <s v=""/>
    <s v=""/>
    <n v="3161634.5999999996"/>
    <n v="2019"/>
    <s v="Table, kitchen or other household articles of iron or steel"/>
    <s v="Steel Products"/>
    <s v="Cloth Stand"/>
    <n v="77.234290709290704"/>
    <n v="0.24319998754297045"/>
  </r>
  <r>
    <x v="0"/>
    <d v="2019-07-03T00:00:00"/>
    <x v="0"/>
    <x v="0"/>
    <s v="RYX-02-021A MILD STEEL MULTI FUNCTION CLOTH STAND (OTHER ART - ICLES OF HOUSEHOLD OF IRON &amp; STEEL) (6480 NOS)"/>
    <n v="0"/>
    <n v="0"/>
    <n v="0"/>
    <n v="0"/>
    <n v="0"/>
    <n v="0"/>
    <n v="0"/>
    <n v="0"/>
    <n v="23760"/>
    <s v="KGS"/>
    <n v="175.4253253"/>
    <n v="4168105.73"/>
    <n v="2.4918370080000001"/>
    <n v="59206.047299999998"/>
    <n v="1013683.4"/>
    <x v="52"/>
    <s v=""/>
    <e v="#VALUE!"/>
    <s v=""/>
    <s v=""/>
    <n v="5181789.13"/>
    <n v="2019"/>
    <s v="Table, kitchen or other household articles of iron or steel"/>
    <s v="Steel Products"/>
    <s v="Cloth Stand"/>
    <n v="42.663442760942765"/>
    <n v="0.24320002074419547"/>
  </r>
  <r>
    <x v="0"/>
    <d v="2019-07-03T00:00:00"/>
    <x v="0"/>
    <x v="0"/>
    <s v="KWP-600B SS OIL POT 600ML ( QTY 38960 PCS/ USD 1.26 PER PCS - )"/>
    <n v="0"/>
    <n v="0"/>
    <n v="0"/>
    <n v="0"/>
    <n v="0"/>
    <n v="0"/>
    <n v="0"/>
    <n v="0"/>
    <n v="7012.8"/>
    <s v="KGS"/>
    <n v="496.89037760000002"/>
    <n v="3484592.84"/>
    <n v="7.0581019539999996"/>
    <n v="49497.057390000002"/>
    <n v="847453"/>
    <x v="264"/>
    <n v="38960"/>
    <e v="#VALUE!"/>
    <n v="1.26"/>
    <s v="USD"/>
    <n v="4332045.84"/>
    <n v="2019"/>
    <s v="Table, kitchen or other household articles of iron or steel"/>
    <s v="Other"/>
    <s v="Misc"/>
    <n v="120.84374287018024"/>
    <n v="0.24320000611606607"/>
  </r>
  <r>
    <x v="0"/>
    <d v="2019-07-03T00:00:00"/>
    <x v="0"/>
    <x v="0"/>
    <s v="KWP-1000B SS OIL POT 1000ML ( QTY 27000 PCS/ USD 1.52 PER PC - S)"/>
    <n v="0"/>
    <n v="0"/>
    <n v="0"/>
    <n v="0"/>
    <n v="0"/>
    <n v="0"/>
    <n v="0"/>
    <n v="0"/>
    <n v="6750"/>
    <s v="KGS"/>
    <n v="432.26888889999998"/>
    <n v="2917815"/>
    <n v="6.140183081"/>
    <n v="41446.235800000002"/>
    <n v="709612.7"/>
    <x v="345"/>
    <n v="27000"/>
    <e v="#VALUE!"/>
    <n v="1.52"/>
    <s v="USD"/>
    <n v="3627427.7"/>
    <n v="2019"/>
    <s v="Table, kitchen or other household articles of iron or steel"/>
    <s v="Other"/>
    <s v="Misc"/>
    <n v="105.1278074074074"/>
    <n v="0.24320003153044314"/>
  </r>
  <r>
    <x v="0"/>
    <d v="2019-06-25T00:00:00"/>
    <x v="0"/>
    <x v="0"/>
    <s v="STEEL TEA STRAINER -NP-55 (MILD STEEL) (TOTAL 27648 PCS) -"/>
    <n v="0"/>
    <n v="0"/>
    <n v="0"/>
    <n v="0"/>
    <n v="0"/>
    <n v="0"/>
    <n v="0"/>
    <n v="0"/>
    <n v="1267.2"/>
    <s v="KGS"/>
    <n v="489.49249529999997"/>
    <n v="620284.89"/>
    <n v="6.9530183990000003"/>
    <n v="8810.8649150000001"/>
    <n v="150853.29999999999"/>
    <x v="354"/>
    <s v=""/>
    <e v="#VALUE!"/>
    <s v=""/>
    <s v=""/>
    <n v="771138.19"/>
    <n v="2019"/>
    <s v="Table, kitchen or other household articles of iron or steel"/>
    <s v="Steel Products"/>
    <s v="Misc"/>
    <n v="119.04458648989898"/>
    <n v="0.24320002378262026"/>
  </r>
  <r>
    <x v="0"/>
    <d v="2019-06-25T00:00:00"/>
    <x v="0"/>
    <x v="0"/>
    <s v="STEEL TEA STRAINER -NP-55 (MILD STEEL) (TOTAL 22752 PCS) -"/>
    <n v="0"/>
    <n v="0"/>
    <n v="0"/>
    <n v="0"/>
    <n v="0"/>
    <n v="0"/>
    <n v="0"/>
    <n v="0"/>
    <n v="1042.8"/>
    <s v="KGS"/>
    <n v="491.10268509999997"/>
    <n v="512121.88"/>
    <n v="6.9758904130000001"/>
    <n v="7274.4585230000002"/>
    <n v="124548"/>
    <x v="354"/>
    <s v=""/>
    <e v="#VALUE!"/>
    <s v=""/>
    <s v=""/>
    <n v="636669.88"/>
    <n v="2019"/>
    <s v="Table, kitchen or other household articles of iron or steel"/>
    <s v="Steel Products"/>
    <s v="Misc"/>
    <n v="119.43613348676641"/>
    <n v="0.2431999195191582"/>
  </r>
  <r>
    <x v="0"/>
    <d v="2019-06-24T00:00:00"/>
    <x v="0"/>
    <x v="0"/>
    <s v="STAINLESS STEEL SPORTS BOTTLE 650ML S115-NP-21 (TOTAL 1440 P - CS ) (NOT VACUUM BOTTLE) (MILD STEEL)DPD CLIENT"/>
    <n v="0"/>
    <n v="0"/>
    <n v="0"/>
    <n v="0"/>
    <n v="0"/>
    <n v="0"/>
    <n v="0"/>
    <n v="0"/>
    <n v="256"/>
    <s v="KGS"/>
    <n v="465.14914060000001"/>
    <n v="119078.18"/>
    <n v="6.6072321110000001"/>
    <n v="1691.4514200000001"/>
    <n v="28959.8"/>
    <x v="365"/>
    <s v=""/>
    <e v="#VALUE!"/>
    <s v=""/>
    <s v=""/>
    <n v="148037.97999999998"/>
    <n v="2019"/>
    <s v="Table, kitchen or other household articles of iron or steel"/>
    <s v="Steel Products"/>
    <s v="Misc"/>
    <n v="113.12421875"/>
    <n v="0.24319988767043635"/>
  </r>
  <r>
    <x v="0"/>
    <d v="2019-06-24T00:00:00"/>
    <x v="0"/>
    <x v="0"/>
    <s v="STAINLESS STEEL SPORTS BOTTLE KOOU 750ML-MP-202 (TOTAL 1080 - 0 PCS ) (NOT VACUUM BOTTLE) (MILD STEEL)"/>
    <n v="0"/>
    <n v="0"/>
    <n v="0"/>
    <n v="0"/>
    <n v="0"/>
    <n v="0"/>
    <n v="0"/>
    <n v="0"/>
    <n v="2040"/>
    <s v="KGS"/>
    <n v="430.10696080000002"/>
    <n v="877418.2"/>
    <n v="6.1094738749999999"/>
    <n v="12463.3267"/>
    <n v="213388.1"/>
    <x v="347"/>
    <s v=""/>
    <e v="#VALUE!"/>
    <s v=""/>
    <s v=""/>
    <n v="1090806.3"/>
    <n v="2019"/>
    <s v="Table, kitchen or other household articles of iron or steel"/>
    <s v="Steel Products"/>
    <s v="Misc"/>
    <n v="104.60200980392158"/>
    <n v="0.24319999288822594"/>
  </r>
  <r>
    <x v="0"/>
    <d v="2019-06-24T00:00:00"/>
    <x v="0"/>
    <x v="0"/>
    <s v="STAINLESS STEEL BOTTLE 750ML SG805-AM-6(TOTAL 27648 PCS ) (N - OT VACUUM BOTTLE) (MILD STEEL)"/>
    <n v="0"/>
    <n v="0"/>
    <n v="0"/>
    <n v="0"/>
    <n v="0"/>
    <n v="0"/>
    <n v="0"/>
    <n v="0"/>
    <n v="4147.2"/>
    <s v="KGS"/>
    <n v="585.13890089999995"/>
    <n v="2426688.0499999998"/>
    <n v="8.3116321160000002"/>
    <n v="34470.00071"/>
    <n v="590170.6"/>
    <x v="451"/>
    <s v=""/>
    <e v="#VALUE!"/>
    <s v=""/>
    <s v=""/>
    <n v="3016858.65"/>
    <n v="2019"/>
    <s v="Table, kitchen or other household articles of iron or steel"/>
    <s v="Steel Products"/>
    <s v="Misc"/>
    <n v="142.30579668209876"/>
    <n v="0.24320002729646278"/>
  </r>
  <r>
    <x v="0"/>
    <d v="2019-06-24T00:00:00"/>
    <x v="0"/>
    <x v="0"/>
    <s v="STAINLESS STEEL COLA BOTTLE 750 ML SK750-SL-01 (TOTAL 1188 - PCS ) (NOT VACUUM BOTTLE) (MILD STEEL)"/>
    <n v="0"/>
    <n v="0"/>
    <n v="0"/>
    <n v="0"/>
    <n v="0"/>
    <n v="0"/>
    <n v="0"/>
    <n v="0"/>
    <n v="211.2"/>
    <s v="KGS"/>
    <n v="510.03196020000001"/>
    <n v="107718.75"/>
    <n v="7.2447721620000003"/>
    <n v="1530.095881"/>
    <n v="26197.200000000001"/>
    <x v="455"/>
    <s v=""/>
    <e v="#VALUE!"/>
    <s v=""/>
    <s v=""/>
    <n v="133915.95000000001"/>
    <n v="2019"/>
    <s v="Table, kitchen or other household articles of iron or steel"/>
    <s v="Steel Products"/>
    <s v="Misc"/>
    <n v="124.03977272727273"/>
    <n v="0.2432"/>
  </r>
  <r>
    <x v="0"/>
    <d v="2019-06-24T00:00:00"/>
    <x v="0"/>
    <x v="0"/>
    <s v="STAINLESS STEEL SPORTS BOTTLE 750ML SG-702-SB-01(TOTAL 2520 - PCS)(NOT VACUUM BOTTLE)(MILD STEEL)"/>
    <n v="0"/>
    <n v="0"/>
    <n v="0"/>
    <n v="0"/>
    <n v="0"/>
    <n v="0"/>
    <n v="0"/>
    <n v="0"/>
    <n v="350"/>
    <s v="KGS"/>
    <n v="655.4522571"/>
    <n v="229408.29"/>
    <n v="9.3104013800000001"/>
    <n v="3258.6404830000001"/>
    <n v="55792.1"/>
    <x v="358"/>
    <s v=""/>
    <e v="#VALUE!"/>
    <s v=""/>
    <s v=""/>
    <n v="285200.39"/>
    <n v="2019"/>
    <s v="Table, kitchen or other household articles of iron or steel"/>
    <s v="Steel Products"/>
    <s v="Misc"/>
    <n v="159.40600000000001"/>
    <n v="0.24320001687820433"/>
  </r>
  <r>
    <x v="0"/>
    <d v="2019-06-19T00:00:00"/>
    <x v="0"/>
    <x v="0"/>
    <s v="RYX-02-021A MILD STEEL MULTI FUNCTION CLOTH STAND (OTHER ART - ICLES OF HOUSEHOLD OF IRON &amp; STEEL) (6480 NOS)"/>
    <n v="0"/>
    <n v="0"/>
    <n v="0"/>
    <n v="0"/>
    <n v="0"/>
    <n v="0"/>
    <n v="0"/>
    <n v="0"/>
    <n v="23760"/>
    <s v="KGS"/>
    <n v="174.74275510000001"/>
    <n v="4151887.86"/>
    <n v="2.4856721909999999"/>
    <n v="59059.57127"/>
    <n v="1009739.2"/>
    <x v="52"/>
    <s v=""/>
    <e v="#VALUE!"/>
    <s v=""/>
    <s v=""/>
    <n v="5161627.0599999996"/>
    <n v="2019"/>
    <s v="Table, kitchen or other household articles of iron or steel"/>
    <s v="Steel Products"/>
    <s v="Cloth Stand"/>
    <n v="42.497441077441074"/>
    <n v="0.24320001744941155"/>
  </r>
  <r>
    <x v="0"/>
    <d v="2019-06-18T00:00:00"/>
    <x v="0"/>
    <x v="0"/>
    <s v="STEEL HANGER WITH HOOK-SL-89 (MILD STEEL)(TOTAL 28548 PCS) D - PD CLIENT"/>
    <n v="0"/>
    <n v="0"/>
    <n v="0"/>
    <n v="0"/>
    <n v="0"/>
    <n v="0"/>
    <n v="0"/>
    <n v="0"/>
    <n v="6344"/>
    <s v="KGS"/>
    <n v="349.77937420000001"/>
    <n v="2219000.35"/>
    <n v="4.9755245260000001"/>
    <n v="31564.727599999998"/>
    <n v="539660.9"/>
    <x v="380"/>
    <s v=""/>
    <e v="#VALUE!"/>
    <s v=""/>
    <s v=""/>
    <n v="2758661.25"/>
    <n v="2019"/>
    <s v="Table, kitchen or other household articles of iron or steel"/>
    <s v="Steel Products"/>
    <s v="Misc"/>
    <n v="85.066346153846155"/>
    <n v="0.24320000670572225"/>
  </r>
  <r>
    <x v="0"/>
    <d v="2019-06-18T00:00:00"/>
    <x v="0"/>
    <x v="0"/>
    <s v="STEEL PEELER -MP-196 (MILD STEEL) (TOTAL 20400 PCS) -"/>
    <n v="0"/>
    <n v="0"/>
    <n v="0"/>
    <n v="0"/>
    <n v="0"/>
    <n v="0"/>
    <n v="0"/>
    <n v="0"/>
    <n v="1513"/>
    <s v="KGS"/>
    <n v="493.26161930000001"/>
    <n v="746304.83"/>
    <n v="7.0165237449999998"/>
    <n v="10616.00043"/>
    <n v="181501.3"/>
    <x v="456"/>
    <s v=""/>
    <e v="#VALUE!"/>
    <s v=""/>
    <s v=""/>
    <n v="927806.12999999989"/>
    <n v="2019"/>
    <s v="Table, kitchen or other household articles of iron or steel"/>
    <s v="Steel Products"/>
    <s v="Misc"/>
    <n v="119.96120290812954"/>
    <n v="0.24319995356321089"/>
  </r>
  <r>
    <x v="0"/>
    <d v="2019-06-18T00:00:00"/>
    <x v="0"/>
    <x v="0"/>
    <s v="STEEL ZHARA-NP-003 (TOTAL 60240 PCS) (MILD STEEL) -"/>
    <n v="0"/>
    <n v="0"/>
    <n v="0"/>
    <n v="0"/>
    <n v="0"/>
    <n v="0"/>
    <n v="0"/>
    <n v="0"/>
    <n v="5622.4"/>
    <s v="KGS"/>
    <n v="345.34176860000002"/>
    <n v="1941649.56"/>
    <n v="4.9124006920000003"/>
    <n v="27619.481650000002"/>
    <n v="472209.2"/>
    <x v="344"/>
    <s v=""/>
    <e v="#VALUE!"/>
    <s v=""/>
    <s v=""/>
    <n v="2413858.7600000002"/>
    <n v="2019"/>
    <s v="Table, kitchen or other household articles of iron or steel"/>
    <s v="Steel Products"/>
    <s v="Misc"/>
    <n v="83.987122936824136"/>
    <n v="0.24320001390982213"/>
  </r>
  <r>
    <x v="0"/>
    <d v="2019-06-18T00:00:00"/>
    <x v="0"/>
    <x v="0"/>
    <s v="SM1168 - STEEL HANGER WITH HOOK (QTY: 28200 PCS/USD 1.22 PER - PCS)"/>
    <n v="0"/>
    <n v="0"/>
    <n v="0"/>
    <n v="0"/>
    <n v="0"/>
    <n v="0"/>
    <n v="0"/>
    <n v="0"/>
    <n v="5452"/>
    <s v="KGS"/>
    <n v="454.32259169999998"/>
    <n v="2476966.77"/>
    <n v="6.4626257709999999"/>
    <n v="35234.235699999997"/>
    <n v="602398.4"/>
    <x v="457"/>
    <s v=""/>
    <s v="28200 PCS"/>
    <n v="1.22"/>
    <s v="USD"/>
    <n v="3079365.17"/>
    <n v="2019"/>
    <s v="Table, kitchen or other household articles of iron or steel"/>
    <s v="Steel Products"/>
    <s v="Misc"/>
    <n v="110.49126925898753"/>
    <n v="0.24320003291768022"/>
  </r>
  <r>
    <x v="0"/>
    <d v="2019-06-14T00:00:00"/>
    <x v="0"/>
    <x v="0"/>
    <s v="STAINLESS STEEL SPORTS BOTTLE 650ML ( ITEM NO.KW-868) (5209 - 2 PCS)"/>
    <n v="0"/>
    <n v="0"/>
    <n v="0"/>
    <n v="0"/>
    <n v="0"/>
    <n v="0"/>
    <n v="0"/>
    <n v="0"/>
    <n v="9405.5"/>
    <s v="KGS"/>
    <n v="450.81483070000002"/>
    <n v="4240138.8899999997"/>
    <n v="6.4127287439999998"/>
    <n v="60314.9202"/>
    <n v="1031201.8"/>
    <x v="458"/>
    <s v=""/>
    <e v="#VALUE!"/>
    <s v=""/>
    <s v=""/>
    <n v="5271340.6899999995"/>
    <n v="2019"/>
    <s v="Table, kitchen or other household articles of iron or steel"/>
    <s v="Steel Products"/>
    <s v="Misc"/>
    <n v="109.6381691563447"/>
    <n v="0.24320000517718893"/>
  </r>
  <r>
    <x v="0"/>
    <d v="2019-06-14T00:00:00"/>
    <x v="0"/>
    <x v="0"/>
    <s v="STAINLESS STEEL SPORT BOTTLE 1000ML ( ITEM NO. KW-830) (349 - 20 PCS)"/>
    <n v="0"/>
    <n v="0"/>
    <n v="0"/>
    <n v="0"/>
    <n v="0"/>
    <n v="0"/>
    <n v="0"/>
    <n v="0"/>
    <n v="6790"/>
    <s v="KGS"/>
    <n v="383.81911630000002"/>
    <n v="2606131.7999999998"/>
    <n v="5.4597313850000004"/>
    <n v="37071.576099999998"/>
    <n v="633811.30000000005"/>
    <x v="379"/>
    <s v=""/>
    <e v="#VALUE!"/>
    <s v=""/>
    <s v=""/>
    <n v="3239943.0999999996"/>
    <n v="2019"/>
    <s v="Table, kitchen or other household articles of iron or steel"/>
    <s v="Steel Products"/>
    <s v="Misc"/>
    <n v="93.344815905743744"/>
    <n v="0.24320001774277114"/>
  </r>
  <r>
    <x v="0"/>
    <d v="2019-06-12T00:00:00"/>
    <x v="0"/>
    <x v="0"/>
    <s v="KWB-600F STAINLESS STEEL SPORTS BOTTLE. (QTY :50400 PCS / US - D 1.06 PER PCS)"/>
    <n v="0"/>
    <n v="0"/>
    <n v="0"/>
    <n v="0"/>
    <n v="0"/>
    <n v="0"/>
    <n v="0"/>
    <n v="0"/>
    <n v="7897.5"/>
    <s v="KGS"/>
    <n v="480.30205760000001"/>
    <n v="3793185.5"/>
    <n v="6.8321772059999999"/>
    <n v="53957.119489999997"/>
    <n v="1156162.8999999999"/>
    <x v="459"/>
    <s v=""/>
    <e v="#VALUE!"/>
    <s v=""/>
    <s v=""/>
    <n v="4949348.4000000004"/>
    <n v="2019"/>
    <s v="Table, kitchen or other household articles of iron or steel"/>
    <s v="Steel Products"/>
    <s v="Misc"/>
    <n v="146.39606204495092"/>
    <n v="0.30479998934932129"/>
  </r>
  <r>
    <x v="0"/>
    <d v="2019-06-11T00:00:00"/>
    <x v="0"/>
    <x v="0"/>
    <s v="STAINLESS STEEL SPORTS BOTTLE 750ML SG-702-SB-01(TOTAL 16344 - PCS)(NOT VACUUM BOTTLE)(MILD STEEL)DPD CLIENT"/>
    <n v="0"/>
    <n v="0"/>
    <n v="0"/>
    <n v="0"/>
    <n v="0"/>
    <n v="0"/>
    <n v="0"/>
    <n v="0"/>
    <n v="2587.8000000000002"/>
    <s v="KGS"/>
    <n v="574.11426310000002"/>
    <n v="1485692.89"/>
    <n v="8.1666324760000002"/>
    <n v="21133.611519999999"/>
    <n v="361320.5"/>
    <x v="358"/>
    <s v=""/>
    <e v="#VALUE!"/>
    <s v=""/>
    <s v=""/>
    <n v="1847013.39"/>
    <n v="2019"/>
    <s v="Table, kitchen or other household articles of iron or steel"/>
    <s v="Steel Products"/>
    <s v="Misc"/>
    <n v="139.62458458922637"/>
    <n v="0.2431999926983564"/>
  </r>
  <r>
    <x v="0"/>
    <d v="2019-06-11T00:00:00"/>
    <x v="0"/>
    <x v="0"/>
    <s v="STAINLESS STEEL SPORTS BOTTLE 650ML S115-NP-21 (TOTAL 13824 - PCS ) (NOT VACUUM BOTTLE) (MILD STEEL)"/>
    <n v="0"/>
    <n v="0"/>
    <n v="0"/>
    <n v="0"/>
    <n v="0"/>
    <n v="0"/>
    <n v="0"/>
    <n v="0"/>
    <n v="2457.6"/>
    <s v="KGS"/>
    <n v="462.8365804"/>
    <n v="1137467.18"/>
    <n v="6.583735141"/>
    <n v="16180.187480000001"/>
    <n v="276632"/>
    <x v="365"/>
    <s v=""/>
    <e v="#VALUE!"/>
    <s v=""/>
    <s v=""/>
    <n v="1414099.18"/>
    <n v="2019"/>
    <s v="Table, kitchen or other household articles of iron or steel"/>
    <s v="Steel Products"/>
    <s v="Misc"/>
    <n v="112.56184895833334"/>
    <n v="0.24319998402063786"/>
  </r>
  <r>
    <x v="0"/>
    <d v="2019-06-11T00:00:00"/>
    <x v="0"/>
    <x v="0"/>
    <s v="STAINLESS STEEL COLA BOTTLE 750 ML SK750-SL-01 (TOTAL 12600 - PCS ) (NOT VACUUM BOTTLE) (MILD STEEL)"/>
    <n v="0"/>
    <n v="0"/>
    <n v="0"/>
    <n v="0"/>
    <n v="0"/>
    <n v="0"/>
    <n v="0"/>
    <n v="0"/>
    <n v="2275"/>
    <s v="KGS"/>
    <n v="503.45401320000002"/>
    <n v="1145357.8799999999"/>
    <n v="7.1615080109999996"/>
    <n v="16292.43073"/>
    <n v="278551.09999999998"/>
    <x v="455"/>
    <s v=""/>
    <e v="#VALUE!"/>
    <s v=""/>
    <s v=""/>
    <n v="1423908.98"/>
    <n v="2019"/>
    <s v="Table, kitchen or other household articles of iron or steel"/>
    <s v="Steel Products"/>
    <s v="Misc"/>
    <n v="122.44004395604395"/>
    <n v="0.24320005551452617"/>
  </r>
  <r>
    <x v="0"/>
    <d v="2019-06-10T00:00:00"/>
    <x v="0"/>
    <x v="1"/>
    <s v="STEEL SCRUBBER 3PCS SET-DR-2(TOTAL 133000 SET) (MILD STEEL)- - DPD CLIENT"/>
    <n v="0"/>
    <n v="0"/>
    <n v="0"/>
    <n v="0"/>
    <n v="0"/>
    <n v="0"/>
    <n v="0"/>
    <n v="0"/>
    <n v="8645"/>
    <s v="KGS"/>
    <n v="225.16677619999999"/>
    <n v="1946566.78"/>
    <n v="3.2029413400000002"/>
    <n v="27689.427879999999"/>
    <n v="603046.40000000002"/>
    <x v="460"/>
    <s v=""/>
    <e v="#VALUE!"/>
    <s v=""/>
    <s v=""/>
    <n v="2549613.1800000002"/>
    <n v="2019"/>
    <s v="Steel Scrubbers"/>
    <s v="Steel Products"/>
    <s v="Scrubber"/>
    <n v="69.756668594563337"/>
    <n v="0.309800005936606"/>
  </r>
  <r>
    <x v="0"/>
    <d v="2019-06-10T00:00:00"/>
    <x v="0"/>
    <x v="0"/>
    <s v="STEEL TEA STRAINER -NP-55(MILD STEEL) (TOTAL 50400 PCS) -"/>
    <n v="0"/>
    <n v="0"/>
    <n v="0"/>
    <n v="0"/>
    <n v="0"/>
    <n v="0"/>
    <n v="0"/>
    <n v="0"/>
    <n v="2310"/>
    <s v="KGS"/>
    <n v="491.35166670000001"/>
    <n v="1135022.3500000001"/>
    <n v="6.9893551450000002"/>
    <n v="16145.410379999999"/>
    <n v="276037.40000000002"/>
    <x v="418"/>
    <s v=""/>
    <e v="#VALUE!"/>
    <s v=""/>
    <s v=""/>
    <n v="1411059.75"/>
    <n v="2019"/>
    <s v="Table, kitchen or other household articles of iron or steel"/>
    <s v="Steel Products"/>
    <s v="Misc"/>
    <n v="119.49670995670996"/>
    <n v="0.24319996870546207"/>
  </r>
  <r>
    <x v="0"/>
    <d v="2019-06-03T00:00:00"/>
    <x v="0"/>
    <x v="0"/>
    <s v="STAINLESS STEEL COLA BOTTLE 750 ML SK750-SL-01 (TOTAL 2268 - PCS ) (NOT VACUUM BOTTLE) (MILD STEEL)"/>
    <n v="0"/>
    <n v="0"/>
    <n v="0"/>
    <n v="0"/>
    <n v="0"/>
    <n v="0"/>
    <n v="0"/>
    <n v="0"/>
    <n v="428.4"/>
    <s v="KGS"/>
    <n v="488.15485530000001"/>
    <n v="209125.54"/>
    <n v="6.8609255840000003"/>
    <n v="2939.2205199999999"/>
    <n v="50859.4"/>
    <x v="455"/>
    <s v=""/>
    <e v="#VALUE!"/>
    <s v=""/>
    <s v=""/>
    <n v="259984.94"/>
    <n v="2019"/>
    <s v="Table, kitchen or other household articles of iron or steel"/>
    <s v="Steel Products"/>
    <s v="Misc"/>
    <n v="118.71942110177405"/>
    <n v="0.24320032837691657"/>
  </r>
  <r>
    <x v="0"/>
    <d v="2019-06-03T00:00:00"/>
    <x v="0"/>
    <x v="0"/>
    <s v="STAINLESS STEEL WATER BOTTLE 750ML SB-08 (TOTAL 10800 PCS)(N - OT VACUUM BOTTLE)(MILD STEEL)"/>
    <n v="0"/>
    <n v="0"/>
    <n v="0"/>
    <n v="0"/>
    <n v="0"/>
    <n v="0"/>
    <n v="0"/>
    <n v="0"/>
    <n v="1800"/>
    <s v="KGS"/>
    <n v="542.22138889999997"/>
    <n v="975998.5"/>
    <n v="7.6208206450000002"/>
    <n v="13717.47716"/>
    <n v="237362.9"/>
    <x v="461"/>
    <s v=""/>
    <e v="#VALUE!"/>
    <s v=""/>
    <s v=""/>
    <n v="1213361.3999999999"/>
    <n v="2019"/>
    <s v="Table, kitchen or other household articles of iron or steel"/>
    <s v="Steel Products"/>
    <s v="Misc"/>
    <n v="131.86827777777776"/>
    <n v="0.24320006639354466"/>
  </r>
  <r>
    <x v="0"/>
    <d v="2019-06-03T00:00:00"/>
    <x v="0"/>
    <x v="0"/>
    <s v="STEEL PEELER-MP-196 (MILD STEEL) (TOTAL 20400 PCS) -"/>
    <n v="0"/>
    <n v="0"/>
    <n v="0"/>
    <n v="0"/>
    <n v="0"/>
    <n v="0"/>
    <n v="0"/>
    <n v="0"/>
    <n v="1445"/>
    <s v="KGS"/>
    <n v="528.44280279999998"/>
    <n v="763599.85"/>
    <n v="7.4271651829999996"/>
    <n v="10732.25369"/>
    <n v="185707.5"/>
    <x v="449"/>
    <s v=""/>
    <e v="#VALUE!"/>
    <s v=""/>
    <s v=""/>
    <n v="949307.35"/>
    <n v="2019"/>
    <s v="Table, kitchen or other household articles of iron or steel"/>
    <s v="Steel Products"/>
    <s v="Misc"/>
    <n v="128.51730103806227"/>
    <n v="0.24320002158198434"/>
  </r>
  <r>
    <x v="0"/>
    <d v="2019-06-03T00:00:00"/>
    <x v="0"/>
    <x v="0"/>
    <s v="STAINLESS STEEL SPORTS BOTTLE 750ML SG-702-SB-01(TOTAL 12456 - PCS)(NOT VACUUM BOTTLE)(MILD STEEL)"/>
    <n v="0"/>
    <n v="0"/>
    <n v="0"/>
    <n v="0"/>
    <n v="0"/>
    <n v="0"/>
    <n v="0"/>
    <n v="0"/>
    <n v="2076"/>
    <s v="KGS"/>
    <n v="553.24214840000002"/>
    <n v="1148530.7"/>
    <n v="7.7757153670000001"/>
    <n v="16142.3851"/>
    <n v="279322.7"/>
    <x v="358"/>
    <s v=""/>
    <e v="#VALUE!"/>
    <s v=""/>
    <s v=""/>
    <n v="1427853.4"/>
    <n v="2019"/>
    <s v="Table, kitchen or other household articles of iron or steel"/>
    <s v="Steel Products"/>
    <s v="Misc"/>
    <n v="134.54850674373796"/>
    <n v="0.24320002939407717"/>
  </r>
  <r>
    <x v="0"/>
    <d v="2019-06-03T00:00:00"/>
    <x v="0"/>
    <x v="0"/>
    <s v="STAINLESS STEEL SPORTS BOTTLE 750ML S-308-C6-NP-20 (TOTAL 3 - 456 PCS)(NOT VACUUM BOTTLE)(MILD STEEL)"/>
    <n v="0"/>
    <n v="0"/>
    <n v="0"/>
    <n v="0"/>
    <n v="0"/>
    <n v="0"/>
    <n v="0"/>
    <n v="0"/>
    <n v="576"/>
    <s v="KGS"/>
    <n v="450.52845489999999"/>
    <n v="259504.39"/>
    <n v="6.3320935330000001"/>
    <n v="3647.285875"/>
    <n v="63111.4"/>
    <x v="356"/>
    <s v=""/>
    <e v="#VALUE!"/>
    <s v=""/>
    <s v=""/>
    <n v="322615.79000000004"/>
    <n v="2019"/>
    <s v="Table, kitchen or other household articles of iron or steel"/>
    <s v="Steel Products"/>
    <s v="Misc"/>
    <n v="109.56840277777778"/>
    <n v="0.24319973931847549"/>
  </r>
  <r>
    <x v="0"/>
    <d v="2019-06-01T00:00:00"/>
    <x v="0"/>
    <x v="0"/>
    <s v="RYX-02-020 MILD STEEL MULTI FUNCTION CLOTH STAND (OTHER ARTI - CLES OF HOUSEHOLD OF IRON &amp; STEEL) (1232 NOS)"/>
    <n v="0"/>
    <n v="0"/>
    <n v="0"/>
    <n v="0"/>
    <n v="0"/>
    <n v="0"/>
    <n v="0"/>
    <n v="0"/>
    <n v="4004"/>
    <s v="KGS"/>
    <n v="316.85299950000001"/>
    <n v="1268679.4099999999"/>
    <n v="4.453309902"/>
    <n v="17831.05285"/>
    <n v="308542.8"/>
    <x v="38"/>
    <s v=""/>
    <e v="#VALUE!"/>
    <s v=""/>
    <s v=""/>
    <n v="1577222.21"/>
    <n v="2019"/>
    <s v="Table, kitchen or other household articles of iron or steel"/>
    <s v="Steel Products"/>
    <s v="Cloth Stand"/>
    <n v="77.058641358641353"/>
    <n v="0.24319997437335253"/>
  </r>
  <r>
    <x v="0"/>
    <d v="2019-06-01T00:00:00"/>
    <x v="0"/>
    <x v="0"/>
    <s v="RYX-02-021A MILD STEEL MULTI FUNCTION CLOTH STAND (OTHER ART - ICLES OF HOUSEHOLD OF IRON &amp; STEEL) (6480 NOS)"/>
    <n v="0"/>
    <n v="0"/>
    <n v="0"/>
    <n v="0"/>
    <n v="0"/>
    <n v="0"/>
    <n v="0"/>
    <n v="0"/>
    <n v="23760"/>
    <s v="KGS"/>
    <n v="175.0263746"/>
    <n v="4158626.66"/>
    <n v="2.4599631"/>
    <n v="58448.723259999999"/>
    <n v="1011378.1"/>
    <x v="52"/>
    <s v=""/>
    <e v="#VALUE!"/>
    <s v=""/>
    <s v=""/>
    <n v="5170004.76"/>
    <n v="2019"/>
    <s v="Table, kitchen or other household articles of iron or steel"/>
    <s v="Steel Products"/>
    <s v="Cloth Stand"/>
    <n v="42.566418350168348"/>
    <n v="0.2432000231537976"/>
  </r>
  <r>
    <x v="0"/>
    <d v="2019-05-28T00:00:00"/>
    <x v="0"/>
    <x v="0"/>
    <s v="STEEL SPOON HOLDER ROUND -MP-96 (MILD STEEL) (TOTAL 324 PCS - )"/>
    <n v="0"/>
    <n v="0"/>
    <n v="0"/>
    <n v="0"/>
    <n v="0"/>
    <n v="0"/>
    <n v="0"/>
    <n v="0"/>
    <n v="69.3"/>
    <s v="KGS"/>
    <n v="258.35858589999998"/>
    <n v="17904.25"/>
    <n v="3.6311818109999998"/>
    <n v="251.64089949999999"/>
    <n v="4354.3"/>
    <x v="353"/>
    <s v=""/>
    <e v="#VALUE!"/>
    <s v=""/>
    <s v=""/>
    <n v="22258.55"/>
    <n v="2019"/>
    <s v="Table, kitchen or other household articles of iron or steel"/>
    <s v="Steel Products"/>
    <s v="Holder"/>
    <n v="62.832611832611839"/>
    <n v="0.24319924040381474"/>
  </r>
  <r>
    <x v="0"/>
    <d v="2019-05-22T00:00:00"/>
    <x v="0"/>
    <x v="0"/>
    <s v="03-027I FAMILY CLOTH RACK 3LAYERS (1824 PCS) (OTHER ARTICLES - OF HOUSEHOLD OF IRON &amp; STEEL) (MADE UP OF MILD STEEL)"/>
    <n v="0"/>
    <n v="0"/>
    <n v="0"/>
    <n v="0"/>
    <n v="0"/>
    <n v="0"/>
    <n v="0"/>
    <n v="0"/>
    <n v="10843.68"/>
    <s v="KGS"/>
    <n v="143.09712569999999"/>
    <n v="1551699.44"/>
    <n v="2.0112034529999998"/>
    <n v="21808.846659999999"/>
    <n v="377373.3"/>
    <x v="360"/>
    <s v=""/>
    <e v="#VALUE!"/>
    <s v=""/>
    <s v=""/>
    <n v="1929072.74"/>
    <n v="2019"/>
    <s v="Table, kitchen or other household articles of iron or steel"/>
    <s v="Steel Products"/>
    <s v="Misc"/>
    <n v="34.801220618830506"/>
    <n v="0.24319999754591651"/>
  </r>
  <r>
    <x v="0"/>
    <d v="2019-05-21T00:00:00"/>
    <x v="0"/>
    <x v="0"/>
    <s v="STAINLESS STEEL SPORT BOTTLE 750ML (ITEM NO. KW-820) (47160 - PCS)"/>
    <n v="0"/>
    <n v="0"/>
    <n v="0"/>
    <n v="0"/>
    <n v="0"/>
    <n v="0"/>
    <n v="0"/>
    <n v="0"/>
    <n v="7860"/>
    <s v="KGS"/>
    <n v="418.00251020000002"/>
    <n v="3285499.73"/>
    <n v="5.8749474370000003"/>
    <n v="46177.086860000003"/>
    <n v="799033.6"/>
    <x v="399"/>
    <s v=""/>
    <e v="#VALUE!"/>
    <s v=""/>
    <s v=""/>
    <n v="4084533.33"/>
    <n v="2019"/>
    <s v="Table, kitchen or other household articles of iron or steel"/>
    <s v="Steel Products"/>
    <s v="Misc"/>
    <n v="101.65821882951654"/>
    <n v="0.24320001998600072"/>
  </r>
  <r>
    <x v="0"/>
    <d v="2019-05-15T00:00:00"/>
    <x v="0"/>
    <x v="0"/>
    <s v="RYX-02-021A MILD STEEL MULTI FUNCTION CLOTH STAND (OTHER ART - ICLES OF HOUSEHOLD OF IRON &amp; STEEL) (7776 NOS)"/>
    <n v="0"/>
    <n v="0"/>
    <n v="0"/>
    <n v="0"/>
    <n v="0"/>
    <n v="0"/>
    <n v="0"/>
    <n v="0"/>
    <n v="28512"/>
    <s v="KGS"/>
    <n v="172.70012209999999"/>
    <n v="4924025.88"/>
    <n v="2.4513856930000002"/>
    <n v="69893.908869999999"/>
    <n v="1197523.2"/>
    <x v="52"/>
    <s v=""/>
    <e v="#VALUE!"/>
    <s v=""/>
    <s v=""/>
    <n v="6121549.0800000001"/>
    <n v="2019"/>
    <s v="Table, kitchen or other household articles of iron or steel"/>
    <s v="Steel Products"/>
    <s v="Cloth Stand"/>
    <n v="42.000673400673399"/>
    <n v="0.24320002152385112"/>
  </r>
  <r>
    <x v="0"/>
    <d v="2019-05-15T00:00:00"/>
    <x v="0"/>
    <x v="0"/>
    <s v="RYX-02-020 MILD STEEL MULTI FUNCTION CLOTH STAND (OTHER ARTI - CLES OF HOUSEHOLD OF IRON &amp; STEEL) (1232 NOS)"/>
    <n v="0"/>
    <n v="0"/>
    <n v="0"/>
    <n v="0"/>
    <n v="0"/>
    <n v="0"/>
    <n v="0"/>
    <n v="0"/>
    <n v="4004"/>
    <s v="KGS"/>
    <n v="312.64174580000002"/>
    <n v="1251817.55"/>
    <n v="4.4377820549999996"/>
    <n v="17768.879349999999"/>
    <n v="304442.09999999998"/>
    <x v="38"/>
    <s v=""/>
    <e v="#VALUE!"/>
    <s v=""/>
    <s v=""/>
    <n v="1556259.65"/>
    <n v="2019"/>
    <s v="Table, kitchen or other household articles of iron or steel"/>
    <s v="Steel Products"/>
    <s v="Cloth Stand"/>
    <n v="76.03449050949051"/>
    <n v="0.24320005738855471"/>
  </r>
  <r>
    <x v="0"/>
    <d v="2019-05-15T00:00:00"/>
    <x v="0"/>
    <x v="0"/>
    <s v="03-027I FAMILY CLOTH RACK 3LAYERS (3648 PCS) (OTHER ARTICLES - OF HOUSEHOLD OF IRON &amp; STEEL)(MADE UP OF MILD STEEL)"/>
    <n v="0"/>
    <n v="0"/>
    <n v="0"/>
    <n v="0"/>
    <n v="0"/>
    <n v="0"/>
    <n v="0"/>
    <n v="0"/>
    <n v="21687.360000000001"/>
    <s v="KGS"/>
    <n v="144.0905841"/>
    <n v="3124944.37"/>
    <n v="2.0452886320000001"/>
    <n v="44356.910860000004"/>
    <n v="759986.4"/>
    <x v="360"/>
    <s v=""/>
    <e v="#VALUE!"/>
    <s v=""/>
    <s v=""/>
    <n v="3884930.77"/>
    <n v="2019"/>
    <s v="Table, kitchen or other household articles of iron or steel"/>
    <s v="Steel Products"/>
    <s v="Misc"/>
    <n v="35.042826789429419"/>
    <n v="0.24319997734871676"/>
  </r>
  <r>
    <x v="0"/>
    <d v="2019-05-14T00:00:00"/>
    <x v="0"/>
    <x v="0"/>
    <s v="STEEL SPOON HOLDER ROUND -MP-96 (MILD STEEL) (TOTAL 7992 PCS - )"/>
    <n v="0"/>
    <n v="0"/>
    <n v="0"/>
    <n v="0"/>
    <n v="0"/>
    <n v="0"/>
    <n v="0"/>
    <n v="0"/>
    <n v="1709.4"/>
    <s v="KGS"/>
    <n v="258.01390550000002"/>
    <n v="441048.97"/>
    <n v="3.662369134"/>
    <n v="6260.4537970000001"/>
    <n v="107263.1"/>
    <x v="353"/>
    <s v=""/>
    <e v="#VALUE!"/>
    <s v=""/>
    <s v=""/>
    <n v="548312.06999999995"/>
    <n v="2019"/>
    <s v="Table, kitchen or other household articles of iron or steel"/>
    <s v="Steel Products"/>
    <s v="Holder"/>
    <n v="62.748976248976248"/>
    <n v="0.24319997845137245"/>
  </r>
  <r>
    <x v="0"/>
    <d v="2019-05-14T00:00:00"/>
    <x v="0"/>
    <x v="0"/>
    <s v="STEEL ZHARA-NP-003(MILD STEEL) (TOTAL 47760 PCS) (DPD CLIENT - )"/>
    <n v="0"/>
    <n v="0"/>
    <n v="0"/>
    <n v="0"/>
    <n v="0"/>
    <n v="0"/>
    <n v="0"/>
    <n v="0"/>
    <n v="4457.6000000000004"/>
    <s v="KGS"/>
    <n v="355.10416370000002"/>
    <n v="1582912.32"/>
    <n v="5.040513324"/>
    <n v="22468.592189999999"/>
    <n v="384964.2"/>
    <x v="363"/>
    <s v=""/>
    <e v="#VALUE!"/>
    <s v=""/>
    <s v=""/>
    <n v="1967876.52"/>
    <n v="2019"/>
    <s v="Table, kitchen or other household articles of iron or steel"/>
    <s v="Steel Products"/>
    <s v="Misc"/>
    <n v="86.361315506101931"/>
    <n v="0.24319995184572193"/>
  </r>
  <r>
    <x v="0"/>
    <d v="2019-05-04T00:00:00"/>
    <x v="0"/>
    <x v="0"/>
    <s v="STAINLESS STEEL COLA BOTTLE 750 ML SK750-SL-01 (TOTAL 20304 - PCS ) (NOT VACUUM BOTTLE) (MILD STEEL)"/>
    <n v="0"/>
    <n v="0"/>
    <n v="0"/>
    <n v="0"/>
    <n v="0"/>
    <n v="0"/>
    <n v="0"/>
    <n v="0"/>
    <n v="3948"/>
    <s v="KGS"/>
    <n v="469.38666160000002"/>
    <n v="1853138.54"/>
    <n v="6.6626921450000003"/>
    <n v="26304.308590000001"/>
    <n v="450683.4"/>
    <x v="455"/>
    <s v=""/>
    <e v="#VALUE!"/>
    <s v=""/>
    <s v=""/>
    <n v="2303821.94"/>
    <n v="2019"/>
    <s v="Table, kitchen or other household articles of iron or steel"/>
    <s v="Steel Products"/>
    <s v="Misc"/>
    <n v="114.15486322188451"/>
    <n v="0.24320005777873469"/>
  </r>
  <r>
    <x v="0"/>
    <d v="2019-05-04T00:00:00"/>
    <x v="0"/>
    <x v="1"/>
    <s v="STEEL SCRUBBER 3 PCS SET-GN-15 (TOTAL 106320 SET ) (MILD ST - EEL)DPD CLIENT"/>
    <n v="0"/>
    <n v="0"/>
    <n v="0"/>
    <n v="0"/>
    <n v="0"/>
    <n v="0"/>
    <n v="0"/>
    <n v="0"/>
    <n v="6512.1"/>
    <s v="KGS"/>
    <n v="277.75177589999998"/>
    <n v="1808747.34"/>
    <n v="3.9425376280000002"/>
    <n v="25674.19929"/>
    <n v="560349.9"/>
    <x v="462"/>
    <s v=""/>
    <e v="#VALUE!"/>
    <s v=""/>
    <s v=""/>
    <n v="2369097.2400000002"/>
    <n v="2019"/>
    <s v="Steel Scrubbers"/>
    <s v="Steel Products"/>
    <s v="Scrubber"/>
    <n v="86.047496199382692"/>
    <n v="0.30979998566300587"/>
  </r>
  <r>
    <x v="0"/>
    <d v="2019-05-04T00:00:00"/>
    <x v="0"/>
    <x v="0"/>
    <s v="STEEL LUNCH BOX 2 LAYER-8504(TOTAL 21840 PCS) (MILD STEEL) -"/>
    <n v="0"/>
    <n v="0"/>
    <n v="0"/>
    <n v="0"/>
    <n v="0"/>
    <n v="0"/>
    <n v="0"/>
    <n v="0"/>
    <n v="10446.799999999999"/>
    <s v="KGS"/>
    <n v="373.125179"/>
    <n v="3897964.12"/>
    <n v="5.2963119799999996"/>
    <n v="55329.511989999999"/>
    <n v="947984.8"/>
    <x v="463"/>
    <s v=""/>
    <e v="#VALUE!"/>
    <s v=""/>
    <s v=""/>
    <n v="4845948.92"/>
    <n v="2019"/>
    <s v="Table, kitchen or other household articles of iron or steel"/>
    <s v="Steel Products"/>
    <s v="Misc"/>
    <n v="90.744036451353537"/>
    <n v="0.24319998101983556"/>
  </r>
  <r>
    <x v="0"/>
    <d v="2019-05-04T00:00:00"/>
    <x v="0"/>
    <x v="0"/>
    <s v="STEEL LUNCH BOX 3LAYER-8505 (TOTAL 16800 PCS) (MILD STEEL) -"/>
    <n v="0"/>
    <n v="0"/>
    <n v="0"/>
    <n v="0"/>
    <n v="0"/>
    <n v="0"/>
    <n v="0"/>
    <n v="0"/>
    <n v="10892"/>
    <s v="KGS"/>
    <n v="382.09934909999998"/>
    <n v="4161826.11"/>
    <n v="5.4236955150000004"/>
    <n v="59074.89155"/>
    <n v="1012156.1"/>
    <x v="464"/>
    <s v=""/>
    <e v="#VALUE!"/>
    <s v=""/>
    <s v=""/>
    <n v="5173982.21"/>
    <n v="2019"/>
    <s v="Table, kitchen or other household articles of iron or steel"/>
    <s v="Steel Products"/>
    <s v="Misc"/>
    <n v="92.926560778553068"/>
    <n v="0.243199997608742"/>
  </r>
  <r>
    <x v="0"/>
    <d v="2019-05-04T00:00:00"/>
    <x v="0"/>
    <x v="0"/>
    <s v="STEEL LUNCH BOX -6561(TOTAL 18108 PCS) (MILD STEEL) -"/>
    <n v="0"/>
    <n v="0"/>
    <n v="0"/>
    <n v="0"/>
    <n v="0"/>
    <n v="0"/>
    <n v="0"/>
    <n v="0"/>
    <n v="6901.16"/>
    <s v="KGS"/>
    <n v="473.92988279999997"/>
    <n v="3270665.95"/>
    <n v="6.7271807350000001"/>
    <n v="46425.350599999998"/>
    <n v="795426"/>
    <x v="465"/>
    <s v=""/>
    <e v="#VALUE!"/>
    <s v=""/>
    <s v=""/>
    <n v="4066091.95"/>
    <n v="2019"/>
    <s v="Table, kitchen or other household articles of iron or steel"/>
    <s v="Steel Products"/>
    <s v="Misc"/>
    <n v="115.25975343275624"/>
    <n v="0.24320001252344342"/>
  </r>
  <r>
    <x v="0"/>
    <d v="2019-05-02T00:00:00"/>
    <x v="0"/>
    <x v="0"/>
    <s v="STAINLESS STEEL SPORT BOTTLE 1000ML (ITEM NO. KW-830) (34920 - PCS)"/>
    <n v="0"/>
    <n v="0"/>
    <n v="0"/>
    <n v="0"/>
    <n v="0"/>
    <n v="0"/>
    <n v="0"/>
    <n v="0"/>
    <n v="6790"/>
    <s v="KGS"/>
    <n v="384.62421210000002"/>
    <n v="2611598.4"/>
    <n v="5.4634121029999996"/>
    <n v="37096.568180000002"/>
    <n v="635140.69999999995"/>
    <x v="379"/>
    <s v=""/>
    <e v="#VALUE!"/>
    <s v=""/>
    <s v=""/>
    <n v="3246739.0999999996"/>
    <n v="2019"/>
    <s v="Table, kitchen or other household articles of iron or steel"/>
    <s v="Steel Products"/>
    <s v="Misc"/>
    <n v="93.540603829160517"/>
    <n v="0.24319998817582367"/>
  </r>
  <r>
    <x v="0"/>
    <d v="2019-04-30T00:00:00"/>
    <x v="0"/>
    <x v="0"/>
    <s v="STEEL ZHARA-NP-003 (MILD STEEL) (TOTAL 36720 PCS) DPD CLIENT -"/>
    <n v="0"/>
    <n v="0"/>
    <n v="0"/>
    <n v="0"/>
    <n v="0"/>
    <n v="0"/>
    <n v="0"/>
    <n v="0"/>
    <n v="3018.06"/>
    <s v="KG"/>
    <n v="402.04194749999999"/>
    <n v="1213386.72"/>
    <n v="5.7108231180000004"/>
    <n v="17235.606820000001"/>
    <n v="295095.7"/>
    <x v="344"/>
    <s v=""/>
    <e v="#VALUE!"/>
    <s v=""/>
    <s v=""/>
    <n v="1508482.42"/>
    <n v="2019"/>
    <s v="Table, kitchen or other household articles of iron or steel"/>
    <s v="Steel Products"/>
    <s v="Misc"/>
    <n v="97.776618092416982"/>
    <n v="0.24320004095643968"/>
  </r>
  <r>
    <x v="0"/>
    <d v="2019-04-24T00:00:00"/>
    <x v="0"/>
    <x v="0"/>
    <s v="RYX-02-020 MILD STEEL MULTI FUNCTION CLOTH STAND (OTHER ARTI - CLES OF HOUSEHOLD OF IRON &amp; STEEL) (2464 NOS)"/>
    <n v="0"/>
    <n v="0"/>
    <n v="0"/>
    <n v="0"/>
    <n v="0"/>
    <n v="0"/>
    <n v="0"/>
    <n v="0"/>
    <n v="8008"/>
    <s v="KG"/>
    <n v="311.9234515"/>
    <n v="2497883"/>
    <n v="4.4307308460000003"/>
    <n v="35481.292609999997"/>
    <n v="607485.1"/>
    <x v="38"/>
    <s v=""/>
    <e v="#VALUE!"/>
    <s v=""/>
    <s v=""/>
    <n v="3105368.1"/>
    <n v="2019"/>
    <s v="Table, kitchen or other household articles of iron or steel"/>
    <s v="Steel Products"/>
    <s v="Cloth Stand"/>
    <n v="75.859777722277713"/>
    <n v="0.24319998174454127"/>
  </r>
  <r>
    <x v="0"/>
    <d v="2019-04-24T00:00:00"/>
    <x v="0"/>
    <x v="0"/>
    <s v="RYX-02-021A MILD STEEL MULTI FUNCTION CLOTH STAND (OTHER ART - ICLES OF HOUSEHOLD OF IRON &amp; STEEL) (7776 NOS)"/>
    <n v="0"/>
    <n v="0"/>
    <n v="0"/>
    <n v="0"/>
    <n v="0"/>
    <n v="0"/>
    <n v="0"/>
    <n v="0"/>
    <n v="28512"/>
    <s v="KG"/>
    <n v="172.3033432"/>
    <n v="4912712.92"/>
    <n v="2.4474906700000001"/>
    <n v="69782.85398"/>
    <n v="1194771.8"/>
    <x v="52"/>
    <s v=""/>
    <e v="#VALUE!"/>
    <s v=""/>
    <s v=""/>
    <n v="6107484.7199999997"/>
    <n v="2019"/>
    <s v="Table, kitchen or other household articles of iron or steel"/>
    <s v="Steel Products"/>
    <s v="Cloth Stand"/>
    <n v="41.904173681257014"/>
    <n v="0.24320000363465163"/>
  </r>
  <r>
    <x v="0"/>
    <d v="2019-04-23T00:00:00"/>
    <x v="0"/>
    <x v="0"/>
    <s v="STEEL LUNCH BOX 2 LAYER-8504(TOTAL 324 PCS) (MILD STEEL) -"/>
    <n v="0"/>
    <n v="0"/>
    <n v="0"/>
    <n v="0"/>
    <n v="0"/>
    <n v="0"/>
    <n v="0"/>
    <n v="0"/>
    <n v="154.97999999999999"/>
    <s v="KG"/>
    <n v="371.85533620000001"/>
    <n v="57630.14"/>
    <n v="5.282036025"/>
    <n v="818.60994319999998"/>
    <n v="14015.6"/>
    <x v="463"/>
    <s v=""/>
    <e v="#VALUE!"/>
    <s v=""/>
    <s v=""/>
    <n v="71645.740000000005"/>
    <n v="2019"/>
    <s v="Table, kitchen or other household articles of iron or steel"/>
    <s v="Steel Products"/>
    <s v="Misc"/>
    <n v="90.434894825138741"/>
    <n v="0.24319913156553152"/>
  </r>
  <r>
    <x v="0"/>
    <d v="2019-04-23T00:00:00"/>
    <x v="0"/>
    <x v="0"/>
    <s v="STAINLESS STEEL SPORTS BOTTLE 750ML SG-702-SB-01 (TOTAL 1080 - 0 PCS)(NOT VACUUM BOTTLE)(MILD STEEL)"/>
    <n v="0"/>
    <n v="0"/>
    <n v="0"/>
    <n v="0"/>
    <n v="0"/>
    <n v="0"/>
    <n v="0"/>
    <n v="0"/>
    <n v="1500"/>
    <s v="KG"/>
    <n v="655.23778000000004"/>
    <n v="982856.67"/>
    <n v="9.3073548299999995"/>
    <n v="13961.03224"/>
    <n v="239030.8"/>
    <x v="466"/>
    <s v=""/>
    <e v="#VALUE!"/>
    <s v=""/>
    <s v=""/>
    <n v="1221887.47"/>
    <n v="2019"/>
    <s v="Table, kitchen or other household articles of iron or steel"/>
    <s v="Steel Products"/>
    <s v="Misc"/>
    <n v="159.35386666666665"/>
    <n v="0.24320005886514456"/>
  </r>
  <r>
    <x v="0"/>
    <d v="2019-04-23T00:00:00"/>
    <x v="0"/>
    <x v="0"/>
    <s v="STEEL ZHARA -NP-003 (TOTAL 6840 PCS) (MILD STEEL) -"/>
    <n v="0"/>
    <n v="0"/>
    <n v="0"/>
    <n v="0"/>
    <n v="0"/>
    <n v="0"/>
    <n v="0"/>
    <n v="0"/>
    <n v="655.5"/>
    <s v="KG"/>
    <n v="352.07279940000001"/>
    <n v="230783.72"/>
    <n v="5.0010340820000003"/>
    <n v="3278.1778410000002"/>
    <n v="56126.6"/>
    <x v="352"/>
    <s v=""/>
    <e v="#VALUE!"/>
    <s v=""/>
    <s v=""/>
    <n v="286910.32"/>
    <n v="2019"/>
    <s v="Table, kitchen or other household articles of iron or steel"/>
    <s v="Steel Products"/>
    <s v="Misc"/>
    <n v="85.624103737604884"/>
    <n v="0.24319999694952485"/>
  </r>
  <r>
    <x v="0"/>
    <d v="2019-04-23T00:00:00"/>
    <x v="0"/>
    <x v="0"/>
    <s v="STEEL ZHARA -NP-003 (TOTAL 16560 PCS) (MILD STEEL) -"/>
    <n v="0"/>
    <n v="0"/>
    <n v="0"/>
    <n v="0"/>
    <n v="0"/>
    <n v="0"/>
    <n v="0"/>
    <n v="0"/>
    <n v="1697.4"/>
    <s v="KG"/>
    <n v="322.35893720000001"/>
    <n v="547172.06000000006"/>
    <n v="4.5789621760000001"/>
    <n v="7772.3303980000001"/>
    <n v="133072.20000000001"/>
    <x v="352"/>
    <s v=""/>
    <e v="#VALUE!"/>
    <s v=""/>
    <s v=""/>
    <n v="680244.26"/>
    <n v="2019"/>
    <s v="Table, kitchen or other household articles of iron or steel"/>
    <s v="Steel Products"/>
    <s v="Misc"/>
    <n v="78.397667020148461"/>
    <n v="0.2431999177735793"/>
  </r>
  <r>
    <x v="0"/>
    <d v="2019-04-23T00:00:00"/>
    <x v="0"/>
    <x v="0"/>
    <s v="STEEL LUNCH BOX-6527 (TOTAL 22152 PCS) (MILD STEEL)DPD CLIEN - T"/>
    <n v="0"/>
    <n v="0"/>
    <n v="0"/>
    <n v="0"/>
    <n v="0"/>
    <n v="0"/>
    <n v="0"/>
    <n v="0"/>
    <n v="7716.28"/>
    <s v="KG"/>
    <n v="428.93241690000002"/>
    <n v="3309762.63"/>
    <n v="6.0927900130000001"/>
    <n v="47013.673719999999"/>
    <n v="804934.3"/>
    <x v="377"/>
    <s v=""/>
    <e v="#VALUE!"/>
    <s v=""/>
    <s v=""/>
    <n v="4114696.9299999997"/>
    <n v="2019"/>
    <s v="Table, kitchen or other household articles of iron or steel"/>
    <s v="Steel Products"/>
    <s v="Misc"/>
    <n v="104.316367472409"/>
    <n v="0.24320000857584162"/>
  </r>
  <r>
    <x v="0"/>
    <d v="2019-04-23T00:00:00"/>
    <x v="0"/>
    <x v="0"/>
    <s v="STAINLESS STEEL SPORTS BOTTLE 650ML S115-NP-21 (TOTAL 50040 - PCS ) (NOT VACUUM BOTTLE) (MILD STEEL)"/>
    <n v="0"/>
    <n v="0"/>
    <n v="0"/>
    <n v="0"/>
    <n v="0"/>
    <n v="0"/>
    <n v="0"/>
    <n v="0"/>
    <n v="8555.7999999999993"/>
    <s v="KG"/>
    <n v="481.74755370000003"/>
    <n v="4121735.72"/>
    <n v="6.843005024"/>
    <n v="58547.382389999999"/>
    <n v="1002406.2"/>
    <x v="365"/>
    <s v=""/>
    <e v="#VALUE!"/>
    <s v=""/>
    <s v=""/>
    <n v="5124141.92"/>
    <n v="2019"/>
    <s v="Table, kitchen or other household articles of iron or steel"/>
    <s v="Steel Products"/>
    <s v="Misc"/>
    <n v="117.16101358143014"/>
    <n v="0.243200017685753"/>
  </r>
  <r>
    <x v="0"/>
    <d v="2019-04-23T00:00:00"/>
    <x v="0"/>
    <x v="0"/>
    <s v="STEEL LUNCH BOX -6561(TOTAL 2952PCS) (MILD STEEL) -"/>
    <n v="0"/>
    <n v="0"/>
    <n v="0"/>
    <n v="0"/>
    <n v="0"/>
    <n v="0"/>
    <n v="0"/>
    <n v="0"/>
    <n v="1125.04"/>
    <s v="KG"/>
    <n v="472.31694870000001"/>
    <n v="531375.46"/>
    <n v="6.7090475669999998"/>
    <n v="7547.9468749999996"/>
    <n v="129230.5"/>
    <x v="465"/>
    <s v=""/>
    <e v="#VALUE!"/>
    <s v=""/>
    <s v=""/>
    <n v="660605.96"/>
    <n v="2019"/>
    <s v="Table, kitchen or other household articles of iron or steel"/>
    <s v="Steel Products"/>
    <s v="Misc"/>
    <n v="114.86747137879543"/>
    <n v="0.24319997765798218"/>
  </r>
  <r>
    <x v="0"/>
    <d v="2019-04-23T00:00:00"/>
    <x v="0"/>
    <x v="0"/>
    <s v="STAINLESS STEEL COLA BOTTLE 750ML SK750-SL-01(TOTAL 9792 PCS - ) (NOT VACUUM BOTTLE)(MILD STEEL)"/>
    <n v="0"/>
    <n v="0"/>
    <n v="0"/>
    <n v="0"/>
    <n v="0"/>
    <n v="0"/>
    <n v="0"/>
    <n v="0"/>
    <n v="1740.8"/>
    <s v="KG"/>
    <n v="511.90451519999999"/>
    <n v="891123.38"/>
    <n v="7.271370954"/>
    <n v="12658.002560000001"/>
    <n v="216721.1"/>
    <x v="362"/>
    <s v=""/>
    <e v="#VALUE!"/>
    <s v=""/>
    <s v=""/>
    <n v="1107844.48"/>
    <n v="2019"/>
    <s v="Table, kitchen or other household articles of iron or steel"/>
    <s v="Steel Products"/>
    <s v="Misc"/>
    <n v="124.4951171875"/>
    <n v="0.24319988103106441"/>
  </r>
  <r>
    <x v="0"/>
    <d v="2019-04-23T00:00:00"/>
    <x v="0"/>
    <x v="0"/>
    <s v="HOUSEHOLD STEEL HOOK 3 PCS SET-2628(TOTAL 68760 SET) (MILD S - TEEL)-DPD CLIENT"/>
    <n v="0"/>
    <n v="0"/>
    <n v="0"/>
    <n v="0"/>
    <n v="0"/>
    <n v="0"/>
    <n v="0"/>
    <n v="0"/>
    <n v="2330.1999999999998"/>
    <s v="KG"/>
    <n v="935.03860180000004"/>
    <n v="2178826.9500000002"/>
    <n v="13.28179832"/>
    <n v="30949.246449999999"/>
    <n v="529890.80000000005"/>
    <x v="388"/>
    <s v=""/>
    <e v="#VALUE!"/>
    <s v=""/>
    <s v=""/>
    <n v="2708717.75"/>
    <n v="2019"/>
    <s v="Table, kitchen or other household articles of iron or steel"/>
    <s v="Steel Products"/>
    <s v="Misc"/>
    <n v="227.40142477040601"/>
    <n v="0.24320003936062934"/>
  </r>
  <r>
    <x v="0"/>
    <d v="2019-04-23T00:00:00"/>
    <x v="0"/>
    <x v="0"/>
    <s v="STAINLESS STEEL SPORTS BOTTLE 750ML S-308-C6-NP-20 (TOTAL 15 - 444 PCS)(NOT VACUUM BOTTLE)(MILD STEEL)-DPD CLIENT"/>
    <n v="0"/>
    <n v="0"/>
    <n v="0"/>
    <n v="0"/>
    <n v="0"/>
    <n v="0"/>
    <n v="0"/>
    <n v="0"/>
    <n v="2488.1999999999998"/>
    <s v="KG"/>
    <n v="459.98975969999998"/>
    <n v="1144546.52"/>
    <n v="6.53394545"/>
    <n v="16257.763070000001"/>
    <n v="278353.8"/>
    <x v="356"/>
    <s v=""/>
    <e v="#VALUE!"/>
    <s v=""/>
    <s v=""/>
    <n v="1422900.32"/>
    <n v="2019"/>
    <s v="Table, kitchen or other household articles of iron or steel"/>
    <s v="Steel Products"/>
    <s v="Misc"/>
    <n v="111.8695442488546"/>
    <n v="0.24320007543249531"/>
  </r>
  <r>
    <x v="0"/>
    <d v="2019-04-23T00:00:00"/>
    <x v="0"/>
    <x v="0"/>
    <s v="STEEL CONTAINER -GN-30 (TOTAL 10080 PCS) (MILD STEEL) -"/>
    <n v="0"/>
    <n v="0"/>
    <n v="0"/>
    <n v="0"/>
    <n v="0"/>
    <n v="0"/>
    <n v="0"/>
    <n v="0"/>
    <n v="1680"/>
    <s v="KG"/>
    <n v="501.6059583"/>
    <n v="842698.01"/>
    <n v="7.1250846350000003"/>
    <n v="11970.14219"/>
    <n v="204944.2"/>
    <x v="467"/>
    <s v=""/>
    <e v="#VALUE!"/>
    <s v=""/>
    <s v=""/>
    <n v="1047642.21"/>
    <n v="2019"/>
    <s v="Table, kitchen or other household articles of iron or steel"/>
    <s v="Steel Products"/>
    <s v="Misc"/>
    <n v="121.99059523809524"/>
    <n v="0.24320005217527452"/>
  </r>
  <r>
    <x v="0"/>
    <d v="2019-04-20T00:00:00"/>
    <x v="0"/>
    <x v="0"/>
    <s v="KWB-600F STAINLESS STEEL SPORTS BOTTLE ( 50400 PCS ) -"/>
    <n v="0"/>
    <n v="0"/>
    <n v="0"/>
    <n v="0"/>
    <n v="0"/>
    <n v="0"/>
    <n v="0"/>
    <n v="0"/>
    <n v="7897.5"/>
    <s v="KG"/>
    <n v="480.10266539999998"/>
    <n v="3791610.8"/>
    <n v="6.8196401340000001"/>
    <n v="53858.107949999998"/>
    <n v="922119.8"/>
    <x v="177"/>
    <s v=""/>
    <e v="#VALUE!"/>
    <s v=""/>
    <s v=""/>
    <n v="4713730.5999999996"/>
    <n v="2019"/>
    <s v="Table, kitchen or other household articles of iron or steel"/>
    <s v="Steel Products"/>
    <s v="Misc"/>
    <n v="116.7609749920861"/>
    <n v="0.24320001409427364"/>
  </r>
  <r>
    <x v="0"/>
    <d v="2019-04-15T00:00:00"/>
    <x v="0"/>
    <x v="0"/>
    <s v="RYX-02-021A MILD STEEL MULTI FUNCTION CLOTH STAND (OTHER ART - ICLES OF HOUSEHOLD OF IRON &amp; STEEL) (6480 NOS)"/>
    <n v="0"/>
    <n v="0"/>
    <n v="0"/>
    <n v="0"/>
    <n v="0"/>
    <n v="0"/>
    <n v="0"/>
    <n v="0"/>
    <n v="23760"/>
    <s v="KG"/>
    <n v="170.657229"/>
    <n v="4054815.76"/>
    <n v="2.4572675159999999"/>
    <n v="58384.676169999999"/>
    <n v="986131.3"/>
    <x v="52"/>
    <s v=""/>
    <e v="#VALUE!"/>
    <s v=""/>
    <s v=""/>
    <n v="5040947.0599999996"/>
    <n v="2019"/>
    <s v="Table, kitchen or other household articles of iron or steel"/>
    <s v="Steel Products"/>
    <s v="Cloth Stand"/>
    <n v="41.503842592592598"/>
    <n v="0.24320002642980754"/>
  </r>
  <r>
    <x v="0"/>
    <d v="2019-04-15T00:00:00"/>
    <x v="0"/>
    <x v="0"/>
    <s v="03-027I FAMILY CLOTH RACK 3LAYERS (3648 PCS) (OTHER ARTICLES - OF HOUSEHOLD OF IRON &amp; STEEL) (MADE UP OF MILD STEEL)"/>
    <n v="0"/>
    <n v="0"/>
    <n v="0"/>
    <n v="0"/>
    <n v="0"/>
    <n v="0"/>
    <n v="0"/>
    <n v="0"/>
    <n v="21687.360000000001"/>
    <s v="KG"/>
    <n v="142.8664618"/>
    <n v="3098396.39"/>
    <n v="2.057112482"/>
    <n v="44613.338949999998"/>
    <n v="753530"/>
    <x v="360"/>
    <s v=""/>
    <e v="#VALUE!"/>
    <s v=""/>
    <s v=""/>
    <n v="3851926.39"/>
    <n v="2019"/>
    <s v="Table, kitchen or other household articles of iron or steel"/>
    <s v="Steel Products"/>
    <s v="Misc"/>
    <n v="34.745123426733358"/>
    <n v="0.2431999993390129"/>
  </r>
  <r>
    <x v="0"/>
    <d v="2019-04-11T00:00:00"/>
    <x v="0"/>
    <x v="1"/>
    <s v="STEEL SCRUBBER 2 PCS SET-8001-2 (QTY-64800 PCS/USD 0.170 PER - PCS)"/>
    <n v="0"/>
    <n v="0"/>
    <n v="0"/>
    <n v="0"/>
    <n v="0"/>
    <n v="0"/>
    <n v="0"/>
    <n v="0"/>
    <n v="1998"/>
    <s v="KG"/>
    <n v="390.3552803"/>
    <n v="779929.85"/>
    <n v="5.6206663829999997"/>
    <n v="11230.09143"/>
    <n v="241622.3"/>
    <x v="233"/>
    <n v="64800"/>
    <e v="#VALUE!"/>
    <n v="0.17"/>
    <s v="USD"/>
    <n v="1021552.1499999999"/>
    <n v="2019"/>
    <s v="Steel Scrubbers"/>
    <s v="Steel Products"/>
    <s v="Scrubber"/>
    <n v="120.93208208208208"/>
    <n v="0.30980004163194935"/>
  </r>
  <r>
    <x v="0"/>
    <d v="2019-04-11T00:00:00"/>
    <x v="0"/>
    <x v="0"/>
    <s v="KWP-1000B- SS OIL POT 1000ML (QTY: 11100 PCS/USD 1.53 PER PC - S)"/>
    <n v="0"/>
    <n v="0"/>
    <n v="0"/>
    <n v="0"/>
    <n v="0"/>
    <n v="0"/>
    <n v="0"/>
    <n v="0"/>
    <n v="2812"/>
    <s v="KG"/>
    <n v="422.89142249999998"/>
    <n v="1189170.68"/>
    <n v="6.0891493519999997"/>
    <n v="17122.687979999999"/>
    <n v="289206.3"/>
    <x v="468"/>
    <s v=""/>
    <s v="11100 PCS"/>
    <n v="1.53"/>
    <s v="USD"/>
    <n v="1478376.98"/>
    <n v="2019"/>
    <s v="Table, kitchen or other household articles of iron or steel"/>
    <s v="Other"/>
    <s v="Misc"/>
    <n v="102.84719061166429"/>
    <n v="0.24319999211551366"/>
  </r>
  <r>
    <x v="0"/>
    <d v="2019-04-11T00:00:00"/>
    <x v="0"/>
    <x v="0"/>
    <s v="KWP-600B- SS OIL POT 600ML (QTY: 6800 PCS/USD 1.26 PER PCS) -"/>
    <n v="0"/>
    <n v="0"/>
    <n v="0"/>
    <n v="0"/>
    <n v="0"/>
    <n v="0"/>
    <n v="0"/>
    <n v="0"/>
    <n v="1205"/>
    <s v="KG"/>
    <n v="497.87708709999998"/>
    <n v="599941.89"/>
    <n v="7.1688565459999998"/>
    <n v="8638.4721379999992"/>
    <n v="145905.9"/>
    <x v="469"/>
    <s v=""/>
    <s v="6800 PCS"/>
    <n v="1.26"/>
    <s v="USD"/>
    <n v="745847.79"/>
    <n v="2019"/>
    <s v="Table, kitchen or other household articles of iron or steel"/>
    <s v="Other"/>
    <s v="Misc"/>
    <n v="121.08373443983402"/>
    <n v="0.24320005392522265"/>
  </r>
  <r>
    <x v="0"/>
    <d v="2019-04-10T00:00:00"/>
    <x v="0"/>
    <x v="0"/>
    <s v="RYX-02-021A MILD STEEL MULTI FUNCTION CLOTH STAND (OTHER ART - ICLES OF HOUSEHOLD OF IRON &amp; STEEL) (1296 NOS)"/>
    <n v="0"/>
    <n v="0"/>
    <n v="0"/>
    <n v="0"/>
    <n v="0"/>
    <n v="0"/>
    <n v="0"/>
    <n v="0"/>
    <n v="4752"/>
    <s v="KG"/>
    <n v="169.10973060000001"/>
    <n v="803609.44"/>
    <n v="2.4349853220000002"/>
    <n v="11571.05025"/>
    <n v="195437.8"/>
    <x v="52"/>
    <s v=""/>
    <e v="#VALUE!"/>
    <s v=""/>
    <s v=""/>
    <n v="999047.24"/>
    <n v="2019"/>
    <s v="Table, kitchen or other household articles of iron or steel"/>
    <s v="Steel Products"/>
    <s v="Cloth Stand"/>
    <n v="41.127483164983161"/>
    <n v="0.24319998032875273"/>
  </r>
  <r>
    <x v="0"/>
    <d v="2019-04-10T00:00:00"/>
    <x v="0"/>
    <x v="0"/>
    <s v="RYX-02-020 MILD STEEL MULTI FUNCTION CLOTH STAND (OTHER ARTI - CLES OF HOUSEHOLD OF IRON &amp; STEEL) (3696 NOS)"/>
    <n v="0"/>
    <n v="0"/>
    <n v="0"/>
    <n v="0"/>
    <n v="0"/>
    <n v="0"/>
    <n v="0"/>
    <n v="0"/>
    <n v="12012"/>
    <s v="KG"/>
    <n v="306.1420038"/>
    <n v="3677377.75"/>
    <n v="4.4080922080000002"/>
    <n v="52950.003599999996"/>
    <n v="894338.3"/>
    <x v="38"/>
    <s v=""/>
    <e v="#VALUE!"/>
    <s v=""/>
    <s v=""/>
    <n v="4571716.05"/>
    <n v="2019"/>
    <s v="Table, kitchen or other household articles of iron or steel"/>
    <s v="Steel Products"/>
    <s v="Cloth Stand"/>
    <n v="74.453737928737937"/>
    <n v="0.24320000848430653"/>
  </r>
  <r>
    <x v="0"/>
    <d v="2019-04-09T00:00:00"/>
    <x v="0"/>
    <x v="0"/>
    <s v="RYX-02-021A MILD STEEL MULTI FUNCTION CLOTH STAND (2592 PCS) - (OTHER ARTICLES OF HOUSEHOLD OF IRON &amp; STEEL)"/>
    <n v="0"/>
    <n v="0"/>
    <n v="0"/>
    <n v="0"/>
    <n v="0"/>
    <n v="0"/>
    <n v="0"/>
    <n v="0"/>
    <n v="9504"/>
    <s v="KG"/>
    <n v="170.64259150000001"/>
    <n v="1621787.19"/>
    <n v="2.4570567539999999"/>
    <n v="23351.867389999999"/>
    <n v="394418.7"/>
    <x v="52"/>
    <s v=""/>
    <e v="#VALUE!"/>
    <s v=""/>
    <s v=""/>
    <n v="2016205.89"/>
    <n v="2019"/>
    <s v="Table, kitchen or other household articles of iron or steel"/>
    <s v="Steel Products"/>
    <s v="Cloth Stand"/>
    <n v="41.500284090909091"/>
    <n v="0.24320003415491279"/>
  </r>
  <r>
    <x v="0"/>
    <d v="2019-04-09T00:00:00"/>
    <x v="0"/>
    <x v="0"/>
    <s v="STEEL LUNCH BOX 3LAYER-8505 (TOTAL 16800 PCS) (MILD STEEL) -"/>
    <n v="0"/>
    <n v="0"/>
    <n v="0"/>
    <n v="0"/>
    <n v="0"/>
    <n v="0"/>
    <n v="0"/>
    <n v="0"/>
    <n v="10892"/>
    <s v="KG"/>
    <n v="376.03335659999999"/>
    <n v="4095755.32"/>
    <n v="5.4144471789999997"/>
    <n v="58974.15868"/>
    <n v="996087.7"/>
    <x v="464"/>
    <s v=""/>
    <e v="#VALUE!"/>
    <s v=""/>
    <s v=""/>
    <n v="5091843.0199999996"/>
    <n v="2019"/>
    <s v="Table, kitchen or other household articles of iron or steel"/>
    <s v="Steel Products"/>
    <s v="Misc"/>
    <n v="91.451312890194629"/>
    <n v="0.24320000150790258"/>
  </r>
  <r>
    <x v="0"/>
    <d v="2019-04-09T00:00:00"/>
    <x v="0"/>
    <x v="0"/>
    <s v="STEEL LUNCH BOX -6900(TOTAL 82488 PCS) (MILD STEEL) -"/>
    <n v="0"/>
    <n v="0"/>
    <n v="0"/>
    <n v="0"/>
    <n v="0"/>
    <n v="0"/>
    <n v="0"/>
    <n v="0"/>
    <n v="9657.9699999999993"/>
    <s v="KG"/>
    <n v="474.05340560000002"/>
    <n v="4578393.57"/>
    <n v="6.8258229750000003"/>
    <n v="65923.593519999995"/>
    <n v="1113465.3"/>
    <x v="470"/>
    <s v=""/>
    <e v="#VALUE!"/>
    <s v=""/>
    <s v=""/>
    <n v="5691858.8700000001"/>
    <n v="2019"/>
    <s v="Table, kitchen or other household articles of iron or steel"/>
    <s v="Steel Products"/>
    <s v="Misc"/>
    <n v="115.28978657005563"/>
    <n v="0.243199996456399"/>
  </r>
  <r>
    <x v="0"/>
    <d v="2019-04-09T00:00:00"/>
    <x v="0"/>
    <x v="0"/>
    <s v="STEEL LUNCH BOX-6527 (TOTAL 3708 PCS) (MILD STEEL) -"/>
    <n v="0"/>
    <n v="0"/>
    <n v="0"/>
    <n v="0"/>
    <n v="0"/>
    <n v="0"/>
    <n v="0"/>
    <n v="0"/>
    <n v="1291.6199999999999"/>
    <s v="KG"/>
    <n v="423.56445389999999"/>
    <n v="547084.31999999995"/>
    <n v="6.0988402300000004"/>
    <n v="7877.3840170000003"/>
    <n v="133050.79999999999"/>
    <x v="377"/>
    <s v=""/>
    <e v="#VALUE!"/>
    <s v=""/>
    <s v=""/>
    <n v="680135.11999999988"/>
    <n v="2019"/>
    <s v="Table, kitchen or other household articles of iron or steel"/>
    <s v="Steel Products"/>
    <s v="Misc"/>
    <n v="103.01079264799245"/>
    <n v="0.24319980510499734"/>
  </r>
  <r>
    <x v="0"/>
    <d v="2019-04-09T00:00:00"/>
    <x v="0"/>
    <x v="0"/>
    <s v="STAINLESS STEEL SPORTS BOTTLE 650ML S115-NP-21 (TO TAL 30312 - PCS ) (NOT VACUUM BOTTLE) (MILD STEEL)"/>
    <n v="0"/>
    <n v="0"/>
    <n v="0"/>
    <n v="0"/>
    <n v="0"/>
    <n v="0"/>
    <n v="0"/>
    <n v="0"/>
    <n v="4546.8"/>
    <s v="KG"/>
    <n v="541.31117270000004"/>
    <n v="2461233.64"/>
    <n v="7.7942573460000002"/>
    <n v="35438.929300000003"/>
    <n v="598572"/>
    <x v="365"/>
    <s v=""/>
    <e v="#VALUE!"/>
    <s v=""/>
    <s v=""/>
    <n v="3059805.64"/>
    <n v="2019"/>
    <s v="Table, kitchen or other household articles of iron or steel"/>
    <s v="Steel Products"/>
    <s v="Misc"/>
    <n v="131.64687252573239"/>
    <n v="0.24319999136693093"/>
  </r>
  <r>
    <x v="0"/>
    <d v="2019-04-09T00:00:00"/>
    <x v="0"/>
    <x v="0"/>
    <s v="STEEL ROUND CONTAINER-6857 (TOTAL 70320 PCS)(MILD STEEL) -"/>
    <n v="0"/>
    <n v="0"/>
    <n v="0"/>
    <n v="0"/>
    <n v="0"/>
    <n v="0"/>
    <n v="0"/>
    <n v="0"/>
    <n v="8965.7999999999993"/>
    <s v="KG"/>
    <n v="440.83398799999998"/>
    <n v="3952429.37"/>
    <n v="6.3475016279999998"/>
    <n v="56910.430090000002"/>
    <n v="961230.8"/>
    <x v="410"/>
    <s v=""/>
    <e v="#VALUE!"/>
    <s v=""/>
    <s v=""/>
    <n v="4913660.17"/>
    <n v="2019"/>
    <s v="Table, kitchen or other household articles of iron or steel"/>
    <s v="Steel Products"/>
    <s v="Misc"/>
    <n v="107.21082335095586"/>
    <n v="0.24319999423544411"/>
  </r>
  <r>
    <x v="0"/>
    <d v="2019-04-09T00:00:00"/>
    <x v="0"/>
    <x v="0"/>
    <s v="STAINLESS STEEL SPORTS BOTTLE 750ML S-308-C6-NP-20 (TOTAL 30 - 96 PCS)(NOT VACUUM BOTTLE)(MILD STEEL)-DPD CLIENT"/>
    <n v="0"/>
    <n v="0"/>
    <n v="0"/>
    <n v="0"/>
    <n v="0"/>
    <n v="0"/>
    <n v="0"/>
    <n v="0"/>
    <n v="464.4"/>
    <s v="KG"/>
    <n v="486.5135659"/>
    <n v="225936.9"/>
    <n v="7.0052349300000003"/>
    <n v="3253.2311020000002"/>
    <n v="54947.9"/>
    <x v="356"/>
    <s v=""/>
    <e v="#VALUE!"/>
    <s v=""/>
    <s v=""/>
    <n v="280884.8"/>
    <n v="2019"/>
    <s v="Table, kitchen or other household articles of iron or steel"/>
    <s v="Steel Products"/>
    <s v="Misc"/>
    <n v="118.32019810508183"/>
    <n v="0.24320020324258676"/>
  </r>
  <r>
    <x v="0"/>
    <d v="2019-04-09T00:00:00"/>
    <x v="0"/>
    <x v="0"/>
    <s v="STEEL LUNCH BOX 2 LAYER-8504(TOTAL 22236 PCS) (MILD STEEL) -"/>
    <n v="0"/>
    <n v="0"/>
    <n v="0"/>
    <n v="0"/>
    <n v="0"/>
    <n v="0"/>
    <n v="0"/>
    <n v="0"/>
    <n v="10636.22"/>
    <s v="KG"/>
    <n v="367.2016562"/>
    <n v="3905637.6"/>
    <n v="5.2872808669999998"/>
    <n v="56236.682509999999"/>
    <n v="949851.1"/>
    <x v="463"/>
    <s v=""/>
    <e v="#VALUE!"/>
    <s v=""/>
    <s v=""/>
    <n v="4855488.7"/>
    <n v="2019"/>
    <s v="Table, kitchen or other household articles of iron or steel"/>
    <s v="Steel Products"/>
    <s v="Misc"/>
    <n v="89.303446149101845"/>
    <n v="0.24320000913551221"/>
  </r>
  <r>
    <x v="0"/>
    <d v="2019-04-09T00:00:00"/>
    <x v="0"/>
    <x v="0"/>
    <s v="STAINLESS STEEL COLA BOTTLE 750ML SK750-SL-01(TOTAL 8856 PCS - ) (NOT VACUUM BOTTLE)(MILD STEEL)"/>
    <n v="0"/>
    <n v="0"/>
    <n v="0"/>
    <n v="0"/>
    <n v="0"/>
    <n v="0"/>
    <n v="0"/>
    <n v="0"/>
    <n v="1328.4"/>
    <s v="KG"/>
    <n v="598.01547730000004"/>
    <n v="794403.76"/>
    <n v="8.6107340140000002"/>
    <n v="11438.49906"/>
    <n v="193199"/>
    <x v="362"/>
    <s v=""/>
    <e v="#VALUE!"/>
    <s v=""/>
    <s v=""/>
    <n v="987602.76"/>
    <n v="2019"/>
    <s v="Table, kitchen or other household articles of iron or steel"/>
    <s v="Steel Products"/>
    <s v="Misc"/>
    <n v="145.43736826257151"/>
    <n v="0.24320000700903027"/>
  </r>
  <r>
    <x v="0"/>
    <d v="2019-04-08T00:00:00"/>
    <x v="0"/>
    <x v="0"/>
    <s v="KW-830 STAINLESS STEEL SPORTS BOTTLE 1000ML -"/>
    <n v="0"/>
    <n v="0"/>
    <n v="0"/>
    <n v="0"/>
    <n v="0"/>
    <n v="0"/>
    <n v="0"/>
    <n v="0"/>
    <n v="34920"/>
    <s v="PCS"/>
    <n v="73.679537510000003"/>
    <n v="2572889.4500000002"/>
    <n v="1.060900468"/>
    <n v="37046.644350000002"/>
    <n v="625726.69999999995"/>
    <x v="346"/>
    <s v=""/>
    <e v="#VALUE!"/>
    <s v=""/>
    <s v=""/>
    <n v="3198616.1500000004"/>
    <n v="2019"/>
    <s v="Table, kitchen or other household articles of iron or steel"/>
    <s v="Steel Products"/>
    <s v="Misc"/>
    <n v="17.918863115693011"/>
    <n v="0.24319999446536653"/>
  </r>
  <r>
    <x v="0"/>
    <d v="2019-04-05T00:00:00"/>
    <x v="0"/>
    <x v="0"/>
    <s v="03-027I FAMILY CLOTH RACK 3LAYERS (3648 PCS) (HOUSEHOLD ARTI - CLES) (MADE UP OF MILD STEEL)"/>
    <n v="0"/>
    <n v="0"/>
    <n v="0"/>
    <n v="0"/>
    <n v="0"/>
    <n v="0"/>
    <n v="0"/>
    <n v="0"/>
    <n v="21687.360000000001"/>
    <s v="KG"/>
    <n v="142.86650800000001"/>
    <n v="3098397.39"/>
    <n v="2.0571131459999998"/>
    <n v="44613.353349999998"/>
    <n v="753530.2"/>
    <x v="360"/>
    <s v=""/>
    <e v="#VALUE!"/>
    <s v=""/>
    <s v=""/>
    <n v="3851927.59"/>
    <n v="2019"/>
    <s v="Table, kitchen or other household articles of iron or steel"/>
    <s v="Steel Products"/>
    <s v="Misc"/>
    <n v="34.745132648694906"/>
    <n v="0.24319998539632126"/>
  </r>
  <r>
    <x v="0"/>
    <d v="2019-04-03T00:00:00"/>
    <x v="0"/>
    <x v="0"/>
    <s v="STEEL TEA STRAINER-NP-55 (TOTAL 50400 PCS) (MILD STEEL) -"/>
    <n v="0"/>
    <n v="0"/>
    <n v="0"/>
    <n v="0"/>
    <n v="0"/>
    <n v="0"/>
    <n v="0"/>
    <n v="0"/>
    <n v="2114"/>
    <s v="KG"/>
    <n v="545.95758750000005"/>
    <n v="1154154.3400000001"/>
    <n v="7.7993941070000004"/>
    <n v="16487.919140000002"/>
    <n v="280690.3"/>
    <x v="415"/>
    <s v=""/>
    <e v="#VALUE!"/>
    <s v=""/>
    <s v=""/>
    <n v="1434844.6400000001"/>
    <n v="2019"/>
    <s v="Table, kitchen or other household articles of iron or steel"/>
    <s v="Steel Products"/>
    <s v="Misc"/>
    <n v="132.77686849574266"/>
    <n v="0.24319996925194595"/>
  </r>
  <r>
    <x v="0"/>
    <d v="2019-04-03T00:00:00"/>
    <x v="0"/>
    <x v="0"/>
    <s v="STEEL SPOON HOLDER ROUND-MP-96 (TOTAL 11880 PCS) (MILD STEE - L)"/>
    <n v="0"/>
    <n v="0"/>
    <n v="0"/>
    <n v="0"/>
    <n v="0"/>
    <n v="0"/>
    <n v="0"/>
    <n v="0"/>
    <n v="2475"/>
    <s v="KG"/>
    <n v="258.92138990000001"/>
    <n v="640830.43999999994"/>
    <n v="3.6988769989999999"/>
    <n v="9154.7205709999998"/>
    <n v="155849.9"/>
    <x v="448"/>
    <s v=""/>
    <e v="#VALUE!"/>
    <s v=""/>
    <s v=""/>
    <n v="796680.34"/>
    <n v="2019"/>
    <s v="Table, kitchen or other household articles of iron or steel"/>
    <s v="Steel Products"/>
    <s v="Holder"/>
    <n v="62.969656565656564"/>
    <n v="0.24319990167757949"/>
  </r>
  <r>
    <x v="0"/>
    <d v="2019-04-03T00:00:00"/>
    <x v="0"/>
    <x v="0"/>
    <s v="STEEL PEELER-MP-196 (TOTAL 20400 PCS) (MILD STEEL) -"/>
    <n v="0"/>
    <n v="0"/>
    <n v="0"/>
    <n v="0"/>
    <n v="0"/>
    <n v="0"/>
    <n v="0"/>
    <n v="0"/>
    <n v="1139"/>
    <s v="KG"/>
    <n v="664.04787529999999"/>
    <n v="756350.53"/>
    <n v="9.4863982189999998"/>
    <n v="10805.00757"/>
    <n v="183944.5"/>
    <x v="449"/>
    <s v=""/>
    <e v="#VALUE!"/>
    <s v=""/>
    <s v=""/>
    <n v="940295.03"/>
    <n v="2019"/>
    <s v="Table, kitchen or other household articles of iron or steel"/>
    <s v="Steel Products"/>
    <s v="Misc"/>
    <n v="161.49648814749781"/>
    <n v="0.24320006756655541"/>
  </r>
  <r>
    <x v="0"/>
    <d v="2019-04-03T00:00:00"/>
    <x v="0"/>
    <x v="0"/>
    <s v="STEEL ZHARA -NP-003(TOTAL 24000 PCS) (MILD STEEL) -"/>
    <n v="0"/>
    <n v="0"/>
    <n v="0"/>
    <n v="0"/>
    <n v="0"/>
    <n v="0"/>
    <n v="0"/>
    <n v="0"/>
    <n v="2196"/>
    <s v="KG"/>
    <n v="357.53142989999998"/>
    <n v="785139.02"/>
    <n v="5.1075918549999999"/>
    <n v="11216.271710000001"/>
    <n v="190945.8"/>
    <x v="471"/>
    <s v=""/>
    <e v="#VALUE!"/>
    <s v=""/>
    <s v=""/>
    <n v="976084.82000000007"/>
    <n v="2019"/>
    <s v="Table, kitchen or other household articles of iron or steel"/>
    <s v="Steel Products"/>
    <s v="Misc"/>
    <n v="86.95163934426229"/>
    <n v="0.24319998769135176"/>
  </r>
  <r>
    <x v="0"/>
    <d v="2019-04-02T00:00:00"/>
    <x v="0"/>
    <x v="0"/>
    <s v="STEEL LUNCH BOX -6900(TOTAL 4632 PCS) (MILD STEEL)DPD CLIENT -"/>
    <n v="0"/>
    <n v="0"/>
    <n v="0"/>
    <n v="0"/>
    <n v="0"/>
    <n v="0"/>
    <n v="0"/>
    <n v="0"/>
    <n v="542.33000000000004"/>
    <s v="KG"/>
    <n v="477.27667659999997"/>
    <n v="258841.46"/>
    <n v="6.8182382370000001"/>
    <n v="3697.7351429999999"/>
    <n v="62950.2"/>
    <x v="470"/>
    <s v=""/>
    <e v="#VALUE!"/>
    <s v=""/>
    <s v=""/>
    <n v="321791.65999999997"/>
    <n v="2019"/>
    <s v="Table, kitchen or other household articles of iron or steel"/>
    <s v="Steel Products"/>
    <s v="Misc"/>
    <n v="116.07360831965777"/>
    <n v="0.2431998335969825"/>
  </r>
  <r>
    <x v="0"/>
    <d v="2019-04-02T00:00:00"/>
    <x v="0"/>
    <x v="0"/>
    <s v="STEEL LUNCH BOX-6527 (TOTAL 24504 PCS) (MILD STEEL) -"/>
    <n v="0"/>
    <n v="0"/>
    <n v="0"/>
    <n v="0"/>
    <n v="0"/>
    <n v="0"/>
    <n v="0"/>
    <n v="0"/>
    <n v="8535.56"/>
    <s v="KG"/>
    <n v="426.44443480000001"/>
    <n v="3639942.06"/>
    <n v="6.0920633540000004"/>
    <n v="51999.172290000002"/>
    <n v="885233.9"/>
    <x v="377"/>
    <s v=""/>
    <e v="#VALUE!"/>
    <s v=""/>
    <s v=""/>
    <n v="4525175.96"/>
    <n v="2019"/>
    <s v="Table, kitchen or other household articles of iron or steel"/>
    <s v="Steel Products"/>
    <s v="Misc"/>
    <n v="103.71128549269176"/>
    <n v="0.24319999752963101"/>
  </r>
  <r>
    <x v="0"/>
    <d v="2019-04-01T00:00:00"/>
    <x v="0"/>
    <x v="0"/>
    <s v="STAINLESS STEEL SPORTS BOTTLE 750ML S-308-C6-NP-20 (TOTAL 15 - 264 PCS)(NOT VACUUM BOTTLE)(MILD STEEL)"/>
    <n v="0"/>
    <n v="0"/>
    <n v="0"/>
    <n v="0"/>
    <n v="0"/>
    <n v="0"/>
    <n v="0"/>
    <n v="0"/>
    <n v="2594.88"/>
    <s v="KG"/>
    <n v="433.7238562"/>
    <n v="1125461.3600000001"/>
    <n v="6.1960550889999997"/>
    <n v="16078.01943"/>
    <n v="273712.2"/>
    <x v="356"/>
    <s v=""/>
    <e v="#VALUE!"/>
    <s v=""/>
    <s v=""/>
    <n v="1399173.56"/>
    <n v="2019"/>
    <s v="Table, kitchen or other household articles of iron or steel"/>
    <s v="Steel Products"/>
    <s v="Misc"/>
    <n v="105.48164076951535"/>
    <n v="0.24319999755478056"/>
  </r>
  <r>
    <x v="0"/>
    <d v="2019-04-01T00:00:00"/>
    <x v="0"/>
    <x v="0"/>
    <s v="STAINLESS STEEL SPORTS BOTTLE 650ML S115-NP-21 (TOTAL 16776 - PCS ) (NOT VACUUM BOTTLE) (MILD STEEL)"/>
    <n v="0"/>
    <n v="0"/>
    <n v="0"/>
    <n v="0"/>
    <n v="0"/>
    <n v="0"/>
    <n v="0"/>
    <n v="0"/>
    <n v="2851.92"/>
    <s v="KG"/>
    <n v="482.10413690000001"/>
    <n v="1374922.43"/>
    <n v="6.8872019550000001"/>
    <n v="19641.749"/>
    <n v="334381.09999999998"/>
    <x v="365"/>
    <s v=""/>
    <e v="#VALUE!"/>
    <s v=""/>
    <s v=""/>
    <n v="1709303.5299999998"/>
    <n v="2019"/>
    <s v="Table, kitchen or other household articles of iron or steel"/>
    <s v="Steel Products"/>
    <s v="Misc"/>
    <n v="117.24771382086453"/>
    <n v="0.24319997456147399"/>
  </r>
  <r>
    <x v="0"/>
    <d v="2019-03-29T00:00:00"/>
    <x v="0"/>
    <x v="0"/>
    <s v="RYX-02-021A MILD STEEL MULTI FUNCTION CLOTH STAND (OTHER ART - ICLES OF HOUSEHOLD OF IRON &amp; STEEL) (3888 NOS)"/>
    <n v="0"/>
    <n v="0"/>
    <n v="0"/>
    <n v="0"/>
    <n v="0"/>
    <n v="0"/>
    <n v="0"/>
    <n v="0"/>
    <n v="14256"/>
    <s v="KGS"/>
    <n v="171.28964999999999"/>
    <n v="2441905.25"/>
    <n v="2.4469949999999998"/>
    <n v="34884.360710000001"/>
    <n v="593871.4"/>
    <x v="52"/>
    <s v=""/>
    <e v="#VALUE!"/>
    <s v=""/>
    <s v=""/>
    <n v="3035776.65"/>
    <n v="2019"/>
    <s v="Table, kitchen or other household articles of iron or steel"/>
    <s v="Steel Products"/>
    <s v="Cloth Stand"/>
    <n v="41.657645903479235"/>
    <n v="0.24320001769110411"/>
  </r>
  <r>
    <x v="0"/>
    <d v="2019-03-29T00:00:00"/>
    <x v="0"/>
    <x v="0"/>
    <s v="RYX-02-020 MILD STEEL MULTI FUNCTION CLOTH STAND (OTHER ARTI - CLES OF HOUSEHOLD OF IRON &amp; STEEL) (2464 NOS)"/>
    <n v="0"/>
    <n v="0"/>
    <n v="0"/>
    <n v="0"/>
    <n v="0"/>
    <n v="0"/>
    <n v="0"/>
    <n v="0"/>
    <n v="8008"/>
    <s v="KGS"/>
    <n v="310.08834789999997"/>
    <n v="2483187.4900000002"/>
    <n v="4.4298335409999998"/>
    <n v="35474.107000000004"/>
    <n v="603911.19999999995"/>
    <x v="38"/>
    <s v=""/>
    <e v="#VALUE!"/>
    <s v=""/>
    <s v=""/>
    <n v="3087098.6900000004"/>
    <n v="2019"/>
    <s v="Table, kitchen or other household articles of iron or steel"/>
    <s v="Steel Products"/>
    <s v="Cloth Stand"/>
    <n v="75.413486513486504"/>
    <n v="0.24320000097938635"/>
  </r>
  <r>
    <x v="0"/>
    <d v="2019-03-26T00:00:00"/>
    <x v="0"/>
    <x v="0"/>
    <s v="STAINLESS STEEL SPORTS BOTTLE 650ML S115-NP-21 (TOTAL 11736 - PCS ) (NOT VACUUM BOTTLE) (MILD STEEL)"/>
    <n v="0"/>
    <n v="0"/>
    <n v="0"/>
    <n v="0"/>
    <n v="0"/>
    <n v="0"/>
    <n v="0"/>
    <n v="0"/>
    <n v="1995.12"/>
    <s v="KGS"/>
    <n v="481.9301696"/>
    <n v="961508.52"/>
    <n v="6.8847167090000001"/>
    <n v="13735.835999999999"/>
    <n v="233838.9"/>
    <x v="365"/>
    <s v=""/>
    <e v="#VALUE!"/>
    <s v=""/>
    <s v=""/>
    <n v="1195347.42"/>
    <n v="2019"/>
    <s v="Table, kitchen or other household articles of iron or steel"/>
    <s v="Steel Products"/>
    <s v="Misc"/>
    <n v="117.20543125225551"/>
    <n v="0.24320002905434471"/>
  </r>
  <r>
    <x v="0"/>
    <d v="2019-03-26T00:00:00"/>
    <x v="0"/>
    <x v="0"/>
    <s v="STEEL LUNCH BOX -6527 (TOTAL 1356 PCS) (MILD STEEL) -"/>
    <n v="0"/>
    <n v="0"/>
    <n v="0"/>
    <n v="0"/>
    <n v="0"/>
    <n v="0"/>
    <n v="0"/>
    <n v="0"/>
    <n v="472.34"/>
    <s v="KGS"/>
    <n v="426.26692639999999"/>
    <n v="201342.92"/>
    <n v="6.0895275199999999"/>
    <n v="2876.3274289999999"/>
    <n v="48966.6"/>
    <x v="472"/>
    <s v=""/>
    <e v="#VALUE!"/>
    <s v=""/>
    <s v=""/>
    <n v="250309.52000000002"/>
    <n v="2019"/>
    <s v="Table, kitchen or other household articles of iron or steel"/>
    <s v="Steel Products"/>
    <s v="Misc"/>
    <n v="103.66812042173011"/>
    <n v="0.24320000921810409"/>
  </r>
  <r>
    <x v="0"/>
    <d v="2019-03-26T00:00:00"/>
    <x v="0"/>
    <x v="0"/>
    <s v="STAINLESS STEEL COLA BOTTLE 750ML SK750-SL-01(TOTAL 10260 PC - S) (NOT VACUUM BOTTLE)"/>
    <n v="0"/>
    <n v="0"/>
    <n v="0"/>
    <n v="0"/>
    <n v="0"/>
    <n v="0"/>
    <n v="0"/>
    <n v="0"/>
    <n v="2003.55"/>
    <s v="KGS"/>
    <n v="463.49548049999999"/>
    <n v="928636.37"/>
    <n v="6.6213640070000004"/>
    <n v="13266.23386"/>
    <n v="225844.4"/>
    <x v="362"/>
    <s v=""/>
    <e v="#VALUE!"/>
    <s v=""/>
    <s v=""/>
    <n v="1154480.77"/>
    <n v="2019"/>
    <s v="Table, kitchen or other household articles of iron or steel"/>
    <s v="Steel Products"/>
    <s v="Misc"/>
    <n v="112.72211824012378"/>
    <n v="0.2432000374915318"/>
  </r>
  <r>
    <x v="0"/>
    <d v="2019-03-26T00:00:00"/>
    <x v="0"/>
    <x v="0"/>
    <s v="STEEL LUNCH BOX 3LAYER-8505 (TOTAL 16800 PCS) (MILDSTEEL)-DP - D CLIENT"/>
    <n v="0"/>
    <n v="0"/>
    <n v="0"/>
    <n v="0"/>
    <n v="0"/>
    <n v="0"/>
    <n v="0"/>
    <n v="0"/>
    <n v="10892"/>
    <s v="KGS"/>
    <n v="378.43255970000001"/>
    <n v="4121887.44"/>
    <n v="5.4061794240000003"/>
    <n v="58884.106290000003"/>
    <n v="1002443"/>
    <x v="464"/>
    <s v=""/>
    <e v="#VALUE!"/>
    <s v=""/>
    <s v=""/>
    <n v="5124330.4399999995"/>
    <n v="2019"/>
    <s v="Table, kitchen or other household articles of iron or steel"/>
    <s v="Steel Products"/>
    <s v="Misc"/>
    <n v="92.034796180683074"/>
    <n v="0.24319999383583363"/>
  </r>
  <r>
    <x v="0"/>
    <d v="2019-03-26T00:00:00"/>
    <x v="0"/>
    <x v="0"/>
    <s v="STEEL LUNCH BOX -6561 (TOTAL 21060 PCS) (MILD STEEL) -"/>
    <n v="0"/>
    <n v="0"/>
    <n v="0"/>
    <n v="0"/>
    <n v="0"/>
    <n v="0"/>
    <n v="0"/>
    <n v="0"/>
    <n v="8026.2"/>
    <s v="KGS"/>
    <n v="469.38184819999998"/>
    <n v="3767352.59"/>
    <n v="6.7054549740000002"/>
    <n v="53819.32271"/>
    <n v="916220.2"/>
    <x v="473"/>
    <s v=""/>
    <e v="#VALUE!"/>
    <s v=""/>
    <s v=""/>
    <n v="4683572.79"/>
    <n v="2019"/>
    <s v="Table, kitchen or other household articles of iron or steel"/>
    <s v="Steel Products"/>
    <s v="Misc"/>
    <n v="114.1536717251003"/>
    <n v="0.2432000133016485"/>
  </r>
  <r>
    <x v="0"/>
    <d v="2019-03-26T00:00:00"/>
    <x v="0"/>
    <x v="0"/>
    <s v="STAINLESS STEEL SPORTS BOTTLE 750ML S-308-C6-NP-20 (TOTAL 1 - 0080 PCS)(NOT VACUUM BOTTLE)(MILD STEEL)"/>
    <n v="0"/>
    <n v="0"/>
    <n v="0"/>
    <n v="0"/>
    <n v="0"/>
    <n v="0"/>
    <n v="0"/>
    <n v="0"/>
    <n v="1713.6"/>
    <s v="KGS"/>
    <n v="433.56734360000002"/>
    <n v="742961"/>
    <n v="6.1938191939999996"/>
    <n v="10613.728569999999"/>
    <n v="180688.1"/>
    <x v="356"/>
    <s v=""/>
    <e v="#VALUE!"/>
    <s v=""/>
    <s v=""/>
    <n v="923649.1"/>
    <n v="2019"/>
    <s v="Table, kitchen or other household articles of iron or steel"/>
    <s v="Steel Products"/>
    <s v="Misc"/>
    <n v="105.44356909430439"/>
    <n v="0.24319997954132183"/>
  </r>
  <r>
    <x v="0"/>
    <d v="2019-03-26T00:00:00"/>
    <x v="0"/>
    <x v="0"/>
    <s v="STEEL LUNCH BOX 2 LAYER-8504(TOTAL 22260 PCS) (MILD STEEL) -"/>
    <n v="0"/>
    <n v="0"/>
    <n v="0"/>
    <n v="0"/>
    <n v="0"/>
    <n v="0"/>
    <n v="0"/>
    <n v="0"/>
    <n v="10647.7"/>
    <s v="KGS"/>
    <n v="372.31511499999999"/>
    <n v="3964299.65"/>
    <n v="5.3187873569999997"/>
    <n v="56632.852140000003"/>
    <n v="964117.7"/>
    <x v="463"/>
    <s v=""/>
    <e v="#VALUE!"/>
    <s v=""/>
    <s v=""/>
    <n v="4928417.3499999996"/>
    <n v="2019"/>
    <s v="Table, kitchen or other household articles of iron or steel"/>
    <s v="Steel Products"/>
    <s v="Misc"/>
    <n v="90.547038327526124"/>
    <n v="0.24320000633655431"/>
  </r>
  <r>
    <x v="0"/>
    <d v="2019-03-13T00:00:00"/>
    <x v="0"/>
    <x v="0"/>
    <s v="03-027I FAMILY CLOTH RACK 3LAYERS (3648 PCS) (HOUSEHOLD ARTI - CLES) (MADE UP OF MILD STEEL)"/>
    <n v="0"/>
    <n v="0"/>
    <n v="0"/>
    <n v="0"/>
    <n v="0"/>
    <n v="0"/>
    <n v="0"/>
    <n v="0"/>
    <n v="21687.360000000001"/>
    <s v="KGS"/>
    <n v="145.6219591"/>
    <n v="3158155.85"/>
    <n v="2.051013508"/>
    <n v="44481.068310000002"/>
    <n v="768063.6"/>
    <x v="360"/>
    <s v=""/>
    <e v="#VALUE!"/>
    <s v=""/>
    <s v=""/>
    <n v="3926219.45"/>
    <n v="2019"/>
    <s v="Table, kitchen or other household articles of iron or steel"/>
    <s v="Steel Products"/>
    <s v="Misc"/>
    <n v="35.415264928511355"/>
    <n v="0.24320003080278638"/>
  </r>
  <r>
    <x v="0"/>
    <d v="2019-02-26T00:00:00"/>
    <x v="0"/>
    <x v="1"/>
    <s v="STEEL SCRUBBER-SS430 (TOTAL 273456 PCS)(MILD STEEL) DPD CLIE - NT"/>
    <n v="0"/>
    <n v="0"/>
    <n v="0"/>
    <n v="0"/>
    <n v="0"/>
    <n v="0"/>
    <n v="0"/>
    <n v="0"/>
    <n v="6520"/>
    <s v="KGS"/>
    <n v="201.81367940000001"/>
    <n v="1315825.19"/>
    <n v="2.80296777"/>
    <n v="18275.349859999998"/>
    <n v="407642.7"/>
    <x v="474"/>
    <s v=""/>
    <e v="#VALUE!"/>
    <s v=""/>
    <s v=""/>
    <n v="1723467.89"/>
    <n v="2019"/>
    <s v="Steel Scrubbers"/>
    <s v="Steel Products"/>
    <s v="Scrubber"/>
    <n v="62.521886503067485"/>
    <n v="0.30980004266372196"/>
  </r>
  <r>
    <x v="0"/>
    <d v="2019-02-20T00:00:00"/>
    <x v="0"/>
    <x v="1"/>
    <s v="STEEL SCRUBBER 2 PCS SET-8001-2 -"/>
    <n v="0"/>
    <n v="0"/>
    <n v="0"/>
    <n v="0"/>
    <n v="0"/>
    <n v="0"/>
    <n v="0"/>
    <n v="0"/>
    <n v="96000"/>
    <s v="SET"/>
    <n v="12.58783938"/>
    <n v="1208432.58"/>
    <n v="0.17326688700000001"/>
    <n v="16633.621200000001"/>
    <n v="374372.4"/>
    <x v="346"/>
    <s v=""/>
    <e v="#VALUE!"/>
    <s v=""/>
    <s v=""/>
    <n v="1582804.98"/>
    <n v="2019"/>
    <s v="Steel Scrubbers"/>
    <s v="Steel Products"/>
    <s v="Scrubber"/>
    <n v="3.8997125000000001"/>
    <n v="0.3097999890072477"/>
  </r>
  <r>
    <x v="0"/>
    <d v="2019-02-19T00:00:00"/>
    <x v="0"/>
    <x v="0"/>
    <s v="STAINLESS STEEL SPORTS BOTTLE 750ML-AM-06(TOTAL NT WT.106.5 - 6 KGS) (NOT VACUUM BOTTLE) (MILD STEEL)"/>
    <n v="0"/>
    <n v="0"/>
    <n v="0"/>
    <n v="0"/>
    <n v="0"/>
    <n v="0"/>
    <n v="0"/>
    <n v="0"/>
    <n v="720"/>
    <s v="PCS"/>
    <n v="95.157666669999998"/>
    <n v="68513.52"/>
    <n v="1.3098095890000001"/>
    <n v="943.06290430000001"/>
    <n v="16662.5"/>
    <x v="475"/>
    <s v=""/>
    <e v="#VALUE!"/>
    <s v=""/>
    <s v=""/>
    <n v="85176.02"/>
    <n v="2019"/>
    <s v="Table, kitchen or other household articles of iron or steel"/>
    <s v="Steel Products"/>
    <s v="Misc"/>
    <n v="23.142361111111111"/>
    <n v="0.2432001742137902"/>
  </r>
  <r>
    <x v="0"/>
    <d v="2019-02-19T00:00:00"/>
    <x v="0"/>
    <x v="0"/>
    <s v="STAINLESS STEEL COLA BOTTLE 750ML SK750 SL-01 (TOTAL NT WT.1 - 829.81KGS) (NOT VACUUM BOTTLE) (MILD STEEL)"/>
    <n v="0"/>
    <n v="0"/>
    <n v="0"/>
    <n v="0"/>
    <n v="0"/>
    <n v="0"/>
    <n v="0"/>
    <n v="0"/>
    <n v="9432"/>
    <s v="PCS"/>
    <n v="94.033752120000003"/>
    <n v="886926.35"/>
    <n v="1.2943393270000001"/>
    <n v="12208.20853"/>
    <n v="215700.5"/>
    <x v="289"/>
    <s v=""/>
    <e v="#VALUE!"/>
    <s v=""/>
    <s v=""/>
    <n v="1102626.8500000001"/>
    <n v="2019"/>
    <s v="Table, kitchen or other household articles of iron or steel"/>
    <s v="Steel Products"/>
    <s v="Misc"/>
    <n v="22.869009754028838"/>
    <n v="0.24320001316907544"/>
  </r>
  <r>
    <x v="0"/>
    <d v="2019-02-19T00:00:00"/>
    <x v="0"/>
    <x v="0"/>
    <s v="STAINLESS STEEL SPORTS BOTTLE 750ML S-308-C6-NP-20 (TOTAL NT - WT.2790.14KGS)(NOT VACUUM BOTTLE)(MILD STEEL)DPD CLIENT"/>
    <n v="0"/>
    <n v="0"/>
    <n v="0"/>
    <n v="0"/>
    <n v="0"/>
    <n v="0"/>
    <n v="0"/>
    <n v="0"/>
    <n v="16128"/>
    <s v="PCS"/>
    <n v="76.575693200000003"/>
    <n v="1235012.78"/>
    <n v="1.054035694"/>
    <n v="16999.487679999998"/>
    <n v="300355.09999999998"/>
    <x v="356"/>
    <s v=""/>
    <e v="#VALUE!"/>
    <s v=""/>
    <s v=""/>
    <n v="1535367.88"/>
    <n v="2019"/>
    <s v="Table, kitchen or other household articles of iron or steel"/>
    <s v="Steel Products"/>
    <s v="Misc"/>
    <n v="18.623208085317458"/>
    <n v="0.24319999344460222"/>
  </r>
  <r>
    <x v="0"/>
    <d v="2019-02-19T00:00:00"/>
    <x v="0"/>
    <x v="0"/>
    <s v="STEEL TEA STRAINER -NP-55 (TOTAL NET WT.628.02 KGS) (MILD ST - EEL)"/>
    <n v="0"/>
    <n v="0"/>
    <n v="0"/>
    <n v="0"/>
    <n v="0"/>
    <n v="0"/>
    <n v="0"/>
    <n v="0"/>
    <n v="21240"/>
    <s v="PCS"/>
    <n v="24.256274479999998"/>
    <n v="515203.27"/>
    <n v="0.33387852000000001"/>
    <n v="7091.5797659999998"/>
    <n v="125297.4"/>
    <x v="354"/>
    <s v=""/>
    <e v="#VALUE!"/>
    <s v=""/>
    <s v=""/>
    <n v="640500.67000000004"/>
    <n v="2019"/>
    <s v="Table, kitchen or other household articles of iron or steel"/>
    <s v="Steel Products"/>
    <s v="Misc"/>
    <n v="5.8991242937853103"/>
    <n v="0.24319993155322944"/>
  </r>
  <r>
    <x v="0"/>
    <d v="2019-02-19T00:00:00"/>
    <x v="0"/>
    <x v="0"/>
    <s v="STEEL PEELER -MP-196 (TOTAL NET WT.167.28 KGS) (MILD STEEL)D - PD CLIENT"/>
    <n v="0"/>
    <n v="0"/>
    <n v="0"/>
    <n v="0"/>
    <n v="0"/>
    <n v="0"/>
    <n v="0"/>
    <n v="0"/>
    <n v="1968"/>
    <s v="PCS"/>
    <n v="39.27252541"/>
    <n v="77288.33"/>
    <n v="0.54057158199999999"/>
    <n v="1063.844873"/>
    <n v="18796.5"/>
    <x v="456"/>
    <s v=""/>
    <e v="#VALUE!"/>
    <s v=""/>
    <s v=""/>
    <n v="96084.83"/>
    <n v="2019"/>
    <s v="Table, kitchen or other household articles of iron or steel"/>
    <s v="Steel Products"/>
    <s v="Misc"/>
    <n v="9.5510670731707314"/>
    <n v="0.2431997172147464"/>
  </r>
  <r>
    <x v="0"/>
    <d v="2019-02-19T00:00:00"/>
    <x v="0"/>
    <x v="0"/>
    <s v="STAINLESS STEEL SPORTS BOTTLE 650ML S115-NP-21 (TOTAL NT WT. - 2696.72 KGS) (NOT VACUUM BOTTLE) (MILD STEEL)"/>
    <n v="0"/>
    <n v="0"/>
    <n v="0"/>
    <n v="0"/>
    <n v="0"/>
    <n v="0"/>
    <n v="0"/>
    <n v="0"/>
    <n v="15588"/>
    <s v="PCS"/>
    <n v="85.117404410000006"/>
    <n v="1326810.1000000001"/>
    <n v="1.1716091449999999"/>
    <n v="18263.04336"/>
    <n v="322680.2"/>
    <x v="365"/>
    <s v=""/>
    <e v="#VALUE!"/>
    <s v=""/>
    <s v=""/>
    <n v="1649490.3"/>
    <n v="2019"/>
    <s v="Table, kitchen or other household articles of iron or steel"/>
    <s v="Steel Products"/>
    <s v="Misc"/>
    <n v="20.700551706440852"/>
    <n v="0.24319998769982229"/>
  </r>
  <r>
    <x v="0"/>
    <d v="2019-02-12T00:00:00"/>
    <x v="0"/>
    <x v="0"/>
    <s v="STAINLESS STEEL SPORTS BOTTLE 650ML S115-NP-21 (TOTAL NT WT. - 3286.99 KGS) (NOT VACUUM BOTTLE) (MILD STEEL)"/>
    <n v="0"/>
    <n v="0"/>
    <n v="0"/>
    <n v="0"/>
    <n v="0"/>
    <n v="0"/>
    <n v="0"/>
    <n v="0"/>
    <n v="19044"/>
    <s v="PCS"/>
    <n v="83.549800989999994"/>
    <n v="1591122.41"/>
    <n v="1.1500316719999999"/>
    <n v="21901.203170000001"/>
    <n v="386960.9"/>
    <x v="365"/>
    <s v=""/>
    <e v="#VALUE!"/>
    <s v=""/>
    <s v=""/>
    <n v="1978083.31"/>
    <n v="2019"/>
    <s v="Table, kitchen or other household articles of iron or steel"/>
    <s v="Steel Products"/>
    <s v="Misc"/>
    <n v="20.319307918504517"/>
    <n v="0.24319995593550847"/>
  </r>
  <r>
    <x v="0"/>
    <d v="2019-02-12T00:00:00"/>
    <x v="0"/>
    <x v="0"/>
    <s v="STAINLESS STEEL COLA BOTTLE 750ML SK750 SL-01 (TOTAL NT WT.5 - 529 KGS) (NOT VACUUM BOTTLE) (MILD STEEL)"/>
    <n v="0"/>
    <n v="0"/>
    <n v="0"/>
    <n v="0"/>
    <n v="0"/>
    <n v="0"/>
    <n v="0"/>
    <n v="0"/>
    <n v="28800"/>
    <s v="PCS"/>
    <n v="92.301937150000001"/>
    <n v="2658295.79"/>
    <n v="1.270501544"/>
    <n v="36590.444459999999"/>
    <n v="646497.6"/>
    <x v="289"/>
    <s v=""/>
    <e v="#VALUE!"/>
    <s v=""/>
    <s v=""/>
    <n v="3304793.39"/>
    <n v="2019"/>
    <s v="Table, kitchen or other household articles of iron or steel"/>
    <s v="Steel Products"/>
    <s v="Misc"/>
    <n v="22.447833333333332"/>
    <n v="0.24320002402742397"/>
  </r>
  <r>
    <x v="0"/>
    <d v="2019-02-12T00:00:00"/>
    <x v="0"/>
    <x v="0"/>
    <s v="STAINLESS STEEL SPORTS BOTTLE 750ML S-308-C6-NP-20 (TOTAL NT - WT. 2029.49KGS)(NOT VACUUM BOTTLE)(MILD STEEL)"/>
    <n v="0"/>
    <n v="0"/>
    <n v="0"/>
    <n v="0"/>
    <n v="0"/>
    <n v="0"/>
    <n v="0"/>
    <n v="0"/>
    <n v="11772"/>
    <s v="PCS"/>
    <n v="75.202175499999996"/>
    <n v="885280.01"/>
    <n v="1.035129738"/>
    <n v="12185.547280000001"/>
    <n v="215300.1"/>
    <x v="356"/>
    <s v=""/>
    <e v="#VALUE!"/>
    <s v=""/>
    <s v=""/>
    <n v="1100580.1100000001"/>
    <n v="2019"/>
    <s v="Table, kitchen or other household articles of iron or steel"/>
    <s v="Steel Products"/>
    <s v="Misc"/>
    <n v="18.289169215086648"/>
    <n v="0.24320000177119103"/>
  </r>
  <r>
    <x v="0"/>
    <d v="2019-02-11T00:00:00"/>
    <x v="0"/>
    <x v="0"/>
    <s v="STEEL LUNCH BOX 2 LAYER-8504(TOTAL NET.WT.574.00 KGS) (MILD - STEEL)"/>
    <n v="0"/>
    <n v="0"/>
    <n v="0"/>
    <n v="0"/>
    <n v="0"/>
    <n v="0"/>
    <n v="0"/>
    <n v="0"/>
    <n v="1200"/>
    <s v="PCS"/>
    <n v="184.46974169999999"/>
    <n v="221363.69"/>
    <n v="2.5391568019999999"/>
    <n v="3046.9881620000001"/>
    <n v="53835.6"/>
    <x v="463"/>
    <s v=""/>
    <e v="#VALUE!"/>
    <s v=""/>
    <s v=""/>
    <n v="275199.28999999998"/>
    <n v="2019"/>
    <s v="Table, kitchen or other household articles of iron or steel"/>
    <s v="Steel Products"/>
    <s v="Misc"/>
    <n v="44.863"/>
    <n v="0.24319977680169677"/>
  </r>
  <r>
    <x v="0"/>
    <d v="2019-02-11T00:00:00"/>
    <x v="0"/>
    <x v="0"/>
    <s v="STEEL LUNCH BOX -6900(TOTAL NET.WT.4496.00KGS) (MILD STEEL) -"/>
    <n v="0"/>
    <n v="0"/>
    <n v="0"/>
    <n v="0"/>
    <n v="0"/>
    <n v="0"/>
    <n v="0"/>
    <n v="0"/>
    <n v="38400"/>
    <s v="PCS"/>
    <n v="58.29243906"/>
    <n v="2238429.66"/>
    <n v="0.80237355899999996"/>
    <n v="30811.144670000001"/>
    <n v="544386.1"/>
    <x v="470"/>
    <s v=""/>
    <e v="#VALUE!"/>
    <s v=""/>
    <s v=""/>
    <n v="2782815.7600000002"/>
    <n v="2019"/>
    <s v="Table, kitchen or other household articles of iron or steel"/>
    <s v="Steel Products"/>
    <s v="Misc"/>
    <n v="14.176721354166666"/>
    <n v="0.24320000298780883"/>
  </r>
  <r>
    <x v="0"/>
    <d v="2019-02-11T00:00:00"/>
    <x v="0"/>
    <x v="0"/>
    <s v="STEEL LUNCH BOX 3LAYER-8505 (TOTAL NET WT.10892.00 KGS) (MIL - DSTEEL)"/>
    <n v="0"/>
    <n v="0"/>
    <n v="0"/>
    <n v="0"/>
    <n v="0"/>
    <n v="0"/>
    <n v="0"/>
    <n v="0"/>
    <n v="16800"/>
    <s v="PCS"/>
    <n v="256.04400479999998"/>
    <n v="4301539.28"/>
    <n v="3.524349687"/>
    <n v="59209.074739999996"/>
    <n v="1046134.3"/>
    <x v="464"/>
    <s v=""/>
    <e v="#VALUE!"/>
    <s v=""/>
    <s v=""/>
    <n v="5347673.58"/>
    <n v="2019"/>
    <s v="Table, kitchen or other household articles of iron or steel"/>
    <s v="Steel Products"/>
    <s v="Misc"/>
    <n v="62.269898809523809"/>
    <n v="0.24319998770300663"/>
  </r>
  <r>
    <x v="0"/>
    <d v="2019-02-11T00:00:00"/>
    <x v="0"/>
    <x v="0"/>
    <s v="STEEL LUNCH BOX-6527 (TOTAL NET WT.9007.90 KGS) (MILD STEEL) -"/>
    <n v="0"/>
    <n v="0"/>
    <n v="0"/>
    <n v="0"/>
    <n v="0"/>
    <n v="0"/>
    <n v="0"/>
    <n v="0"/>
    <n v="25860"/>
    <s v="PCS"/>
    <n v="154.9545851"/>
    <n v="4007125.57"/>
    <n v="2.132891742"/>
    <n v="55156.580450000001"/>
    <n v="974533"/>
    <x v="377"/>
    <s v=""/>
    <e v="#VALUE!"/>
    <s v=""/>
    <s v=""/>
    <n v="4981658.57"/>
    <n v="2019"/>
    <s v="Table, kitchen or other household articles of iron or steel"/>
    <s v="Steel Products"/>
    <s v="Misc"/>
    <n v="37.684957463263729"/>
    <n v="0.24320001531671492"/>
  </r>
  <r>
    <x v="0"/>
    <d v="2019-02-06T00:00:00"/>
    <x v="0"/>
    <x v="1"/>
    <s v="STEEL SCRUBBER-DR-1 (TOTAL NET WT. 4951.80KGS) (MILD STEEL) - DPD CLIENT"/>
    <n v="0"/>
    <n v="0"/>
    <n v="0"/>
    <n v="0"/>
    <n v="0"/>
    <n v="0"/>
    <n v="0"/>
    <n v="0"/>
    <n v="235800"/>
    <s v="PCS"/>
    <n v="4.938705895"/>
    <n v="1164546.8500000001"/>
    <n v="6.8498001000000003E-2"/>
    <n v="16151.82871"/>
    <n v="360776.7"/>
    <x v="476"/>
    <s v=""/>
    <e v="#VALUE!"/>
    <s v=""/>
    <s v=""/>
    <n v="1525323.55"/>
    <n v="2019"/>
    <s v="Steel Scrubbers"/>
    <s v="Steel Products"/>
    <s v="Scrubber"/>
    <n v="1.5300114503816795"/>
    <n v="0.30980007373683588"/>
  </r>
  <r>
    <x v="0"/>
    <d v="2019-02-05T00:00:00"/>
    <x v="0"/>
    <x v="0"/>
    <s v="KWB-600F STAINLESS STEEL SPORTS BOTTLE -"/>
    <n v="0"/>
    <n v="0"/>
    <n v="0"/>
    <n v="0"/>
    <n v="0"/>
    <n v="0"/>
    <n v="0"/>
    <n v="0"/>
    <n v="50400"/>
    <s v="PCS"/>
    <n v="77.081099210000005"/>
    <n v="3884887.4"/>
    <n v="1.069085981"/>
    <n v="53881.933429999997"/>
    <n v="944804.6"/>
    <x v="346"/>
    <s v=""/>
    <e v="#VALUE!"/>
    <s v=""/>
    <s v=""/>
    <n v="4829692"/>
    <n v="2019"/>
    <s v="Table, kitchen or other household articles of iron or steel"/>
    <s v="Steel Products"/>
    <s v="Misc"/>
    <n v="18.746123015873014"/>
    <n v="0.24319999596384698"/>
  </r>
  <r>
    <x v="0"/>
    <d v="2019-02-05T00:00:00"/>
    <x v="0"/>
    <x v="0"/>
    <s v="STEEL ZHARA -NP-003 (TOTAL NET WT.4368 KGS) (MILD STEEL) -"/>
    <n v="0"/>
    <n v="0"/>
    <n v="0"/>
    <n v="0"/>
    <n v="0"/>
    <n v="0"/>
    <n v="0"/>
    <n v="0"/>
    <n v="48000"/>
    <s v="KGS"/>
    <n v="33.513490210000001"/>
    <n v="1608647.53"/>
    <n v="0.46481955899999999"/>
    <n v="22311.338830000001"/>
    <n v="391223.2"/>
    <x v="352"/>
    <s v=""/>
    <e v="#VALUE!"/>
    <s v=""/>
    <s v=""/>
    <n v="1999870.73"/>
    <n v="2019"/>
    <s v="Table, kitchen or other household articles of iron or steel"/>
    <s v="Steel Products"/>
    <s v="Misc"/>
    <n v="8.1504833333333337"/>
    <n v="0.24320007503446078"/>
  </r>
  <r>
    <x v="0"/>
    <d v="2019-02-05T00:00:00"/>
    <x v="0"/>
    <x v="0"/>
    <s v="STAINLESS STEEL SPORTS BOTTLE 750ML S-308-C6-NP-20 (TOTAL NT - WT. 4671KGS)(NOT VACUUM BOTTLE)(MILD STEEL)DPD CLIENT"/>
    <n v="0"/>
    <n v="0"/>
    <n v="0"/>
    <n v="0"/>
    <n v="0"/>
    <n v="0"/>
    <n v="0"/>
    <n v="0"/>
    <n v="27000"/>
    <s v="PCS"/>
    <n v="76.097529629999997"/>
    <n v="2054633.3"/>
    <n v="1.0554442390000001"/>
    <n v="28496.994449999998"/>
    <n v="499686.8"/>
    <x v="356"/>
    <s v=""/>
    <e v="#VALUE!"/>
    <s v=""/>
    <s v=""/>
    <n v="2554320.1"/>
    <n v="2019"/>
    <s v="Table, kitchen or other household articles of iron or steel"/>
    <s v="Steel Products"/>
    <s v="Misc"/>
    <n v="18.506918518518518"/>
    <n v="0.2431999909667579"/>
  </r>
  <r>
    <x v="0"/>
    <d v="2019-02-05T00:00:00"/>
    <x v="0"/>
    <x v="0"/>
    <s v="STAINLESS STEEL SPORTS BOTTLE 650ML S115-NP-21 (TOTAL NT WT. - 2559.71KGS) (NOT VACUUM BOTTLE) (MILD STEEL)"/>
    <n v="0"/>
    <n v="0"/>
    <n v="0"/>
    <n v="0"/>
    <n v="0"/>
    <n v="0"/>
    <n v="0"/>
    <n v="0"/>
    <n v="14796"/>
    <s v="PCS"/>
    <n v="84.585903619999996"/>
    <n v="1251533.03"/>
    <n v="1.173174808"/>
    <n v="17358.294450000001"/>
    <n v="304372.8"/>
    <x v="365"/>
    <s v=""/>
    <e v="#VALUE!"/>
    <s v=""/>
    <s v=""/>
    <n v="1555905.83"/>
    <n v="2019"/>
    <s v="Table, kitchen or other household articles of iron or steel"/>
    <s v="Steel Products"/>
    <s v="Misc"/>
    <n v="20.571289537712893"/>
    <n v="0.243199973715436"/>
  </r>
  <r>
    <x v="0"/>
    <d v="2019-02-05T00:00:00"/>
    <x v="0"/>
    <x v="0"/>
    <s v="STEEL PEELER -MP-196 (TOTAL NET WT.1566.72 KGS) (MILD STEEL) -"/>
    <n v="0"/>
    <n v="0"/>
    <n v="0"/>
    <n v="0"/>
    <n v="0"/>
    <n v="0"/>
    <n v="0"/>
    <n v="0"/>
    <n v="18432"/>
    <s v="PCS"/>
    <n v="38.002539059999997"/>
    <n v="700462.8"/>
    <n v="0.52708098599999997"/>
    <n v="9715.1567269999996"/>
    <n v="170352.6"/>
    <x v="456"/>
    <s v=""/>
    <e v="#VALUE!"/>
    <s v=""/>
    <s v=""/>
    <n v="870815.4"/>
    <n v="2019"/>
    <s v="Table, kitchen or other household articles of iron or steel"/>
    <s v="Steel Products"/>
    <s v="Misc"/>
    <n v="9.2422200520833329"/>
    <n v="0.24320006715560055"/>
  </r>
  <r>
    <x v="0"/>
    <d v="2019-02-05T00:00:00"/>
    <x v="0"/>
    <x v="0"/>
    <s v="STEEL TEA STRAINER-NP-55 (TOTAL NET WT.1312.20 KGS) (MILD ST - EEL)"/>
    <n v="0"/>
    <n v="0"/>
    <n v="0"/>
    <n v="0"/>
    <n v="0"/>
    <n v="0"/>
    <n v="0"/>
    <n v="0"/>
    <n v="29160"/>
    <s v="PCS"/>
    <n v="23.474539440000001"/>
    <n v="684517.57"/>
    <n v="0.325583071"/>
    <n v="9494.0023579999997"/>
    <n v="166474.70000000001"/>
    <x v="415"/>
    <s v=""/>
    <e v="#VALUE!"/>
    <s v=""/>
    <s v=""/>
    <n v="850992.27"/>
    <n v="2019"/>
    <s v="Table, kitchen or other household articles of iron or steel"/>
    <s v="Steel Products"/>
    <s v="Misc"/>
    <n v="5.7090089163237314"/>
    <n v="0.24320003940877663"/>
  </r>
  <r>
    <x v="0"/>
    <d v="2019-01-29T00:00:00"/>
    <x v="0"/>
    <x v="0"/>
    <s v="KWP-600B-SS OIL POT 600ML -"/>
    <n v="0"/>
    <n v="0"/>
    <n v="0"/>
    <n v="0"/>
    <n v="0"/>
    <n v="0"/>
    <n v="0"/>
    <n v="0"/>
    <n v="6800"/>
    <s v="PCS"/>
    <n v="91.549698530000001"/>
    <n v="622537.94999999995"/>
    <n v="1.269760035"/>
    <n v="8634.3682389999994"/>
    <n v="151401.29999999999"/>
    <x v="346"/>
    <s v=""/>
    <e v="#VALUE!"/>
    <s v=""/>
    <s v=""/>
    <n v="773939.25"/>
    <n v="2019"/>
    <s v="Table, kitchen or other household articles of iron or steel"/>
    <s v="Other"/>
    <s v="Misc"/>
    <n v="22.264897058823529"/>
    <n v="0.24320011334248778"/>
  </r>
  <r>
    <x v="0"/>
    <d v="2019-01-29T00:00:00"/>
    <x v="0"/>
    <x v="0"/>
    <s v="KWP-1000B-SS OIL POT 1000ML -"/>
    <n v="0"/>
    <n v="0"/>
    <n v="0"/>
    <n v="0"/>
    <n v="0"/>
    <n v="0"/>
    <n v="0"/>
    <n v="0"/>
    <n v="11100"/>
    <s v="PCS"/>
    <n v="111.16749009999999"/>
    <n v="1233959.1399999999"/>
    <n v="1.541851458"/>
    <n v="17114.551179999999"/>
    <n v="300098.90000000002"/>
    <x v="346"/>
    <s v=""/>
    <e v="#VALUE!"/>
    <s v=""/>
    <s v=""/>
    <n v="1534058.04"/>
    <n v="2019"/>
    <s v="Table, kitchen or other household articles of iron or steel"/>
    <s v="Other"/>
    <s v="Misc"/>
    <n v="27.035936936936938"/>
    <n v="0.24320003010796618"/>
  </r>
  <r>
    <x v="0"/>
    <d v="2019-01-28T00:00:00"/>
    <x v="0"/>
    <x v="1"/>
    <s v="STEEL SCRUBBER 3PCS SET-DR-2(TOTAL NET WT.630.00 KGS) (MILD - STEEL)"/>
    <n v="0"/>
    <n v="0"/>
    <n v="0"/>
    <n v="0"/>
    <n v="0"/>
    <n v="0"/>
    <n v="0"/>
    <n v="0"/>
    <n v="10000"/>
    <s v="SET"/>
    <n v="15.529305000000001"/>
    <n v="155293.04999999999"/>
    <n v="0.21538564499999999"/>
    <n v="2153.8564489999999"/>
    <n v="48109.8"/>
    <x v="460"/>
    <s v=""/>
    <e v="#VALUE!"/>
    <s v=""/>
    <s v=""/>
    <n v="203402.84999999998"/>
    <n v="2019"/>
    <s v="Steel Scrubbers"/>
    <s v="Steel Products"/>
    <s v="Scrubber"/>
    <n v="4.8109800000000007"/>
    <n v="0.30980008442103496"/>
  </r>
  <r>
    <x v="0"/>
    <d v="2019-01-22T00:00:00"/>
    <x v="0"/>
    <x v="0"/>
    <s v="SM1168 STEEL HOOK WITH HANGER -"/>
    <n v="0"/>
    <n v="0"/>
    <n v="0"/>
    <n v="0"/>
    <n v="0"/>
    <n v="0"/>
    <n v="0"/>
    <n v="0"/>
    <n v="1800"/>
    <s v="PCS"/>
    <n v="99.891361110000005"/>
    <n v="179804.45"/>
    <n v="1.3854557709999999"/>
    <n v="2493.8203880000001"/>
    <n v="43728.4"/>
    <x v="346"/>
    <s v=""/>
    <e v="#VALUE!"/>
    <s v=""/>
    <s v=""/>
    <n v="223532.85"/>
    <n v="2019"/>
    <s v="Table, kitchen or other household articles of iron or steel"/>
    <s v="Steel Products"/>
    <s v="Misc"/>
    <n v="24.293555555555557"/>
    <n v="0.2431997650781168"/>
  </r>
  <r>
    <x v="0"/>
    <d v="2019-01-22T00:00:00"/>
    <x v="0"/>
    <x v="0"/>
    <s v="KWP-1000B-SS OIL POT 1000ML -"/>
    <n v="0"/>
    <n v="0"/>
    <n v="0"/>
    <n v="0"/>
    <n v="0"/>
    <n v="0"/>
    <n v="0"/>
    <n v="0"/>
    <n v="11100"/>
    <s v="PCS"/>
    <n v="111.380709"/>
    <n v="1236325.8700000001"/>
    <n v="1.5448087239999999"/>
    <n v="17147.376840000001"/>
    <n v="300674.5"/>
    <x v="346"/>
    <s v=""/>
    <e v="#VALUE!"/>
    <s v=""/>
    <s v=""/>
    <n v="1537000.37"/>
    <n v="2019"/>
    <s v="Table, kitchen or other household articles of iron or steel"/>
    <s v="Other"/>
    <s v="Misc"/>
    <n v="27.087792792792794"/>
    <n v="0.2432000391611962"/>
  </r>
  <r>
    <x v="0"/>
    <d v="2019-01-22T00:00:00"/>
    <x v="0"/>
    <x v="0"/>
    <s v="KWP-600B-SS OIL POT 600ML -"/>
    <n v="0"/>
    <n v="0"/>
    <n v="0"/>
    <n v="0"/>
    <n v="0"/>
    <n v="0"/>
    <n v="0"/>
    <n v="0"/>
    <n v="6800"/>
    <s v="PCS"/>
    <n v="91.725289709999998"/>
    <n v="623731.97"/>
    <n v="1.272195419"/>
    <n v="8650.9288489999999"/>
    <n v="151691.6"/>
    <x v="346"/>
    <s v=""/>
    <e v="#VALUE!"/>
    <s v=""/>
    <s v=""/>
    <n v="775423.57"/>
    <n v="2019"/>
    <s v="Table, kitchen or other household articles of iron or steel"/>
    <s v="Other"/>
    <s v="Misc"/>
    <n v="22.307588235294119"/>
    <n v="0.24319997578447039"/>
  </r>
  <r>
    <x v="0"/>
    <d v="2019-01-21T00:00:00"/>
    <x v="0"/>
    <x v="0"/>
    <s v="STEEL WALL HANGER HOOK-SL-89 (TOTAL NET WT.2709.50 KGS)(MILD - STEEL)"/>
    <n v="0"/>
    <n v="0"/>
    <n v="0"/>
    <n v="0"/>
    <n v="0"/>
    <n v="0"/>
    <n v="0"/>
    <n v="0"/>
    <n v="14112"/>
    <s v="PCS"/>
    <n v="80.858762760000005"/>
    <n v="1141078.8600000001"/>
    <n v="1.121480759"/>
    <n v="15826.33648"/>
    <n v="277510.40000000002"/>
    <x v="477"/>
    <s v=""/>
    <e v="#VALUE!"/>
    <s v=""/>
    <s v=""/>
    <n v="1418589.2600000002"/>
    <n v="2019"/>
    <s v="Table, kitchen or other household articles of iron or steel"/>
    <s v="Steel Products"/>
    <s v="Misc"/>
    <n v="19.664852607709751"/>
    <n v="0.24320001862097418"/>
  </r>
  <r>
    <x v="0"/>
    <d v="2019-01-19T00:00:00"/>
    <x v="0"/>
    <x v="0"/>
    <s v="STAINLESS STEEL SPORTS BOTTLE 750ML S-308-C6-NP-20 (TOTAL NT - WT. 3103.20 KGS)(NOT VACUUM BOTTLE)(MILD STEEL)"/>
    <n v="0"/>
    <n v="0"/>
    <n v="0"/>
    <n v="0"/>
    <n v="0"/>
    <n v="0"/>
    <n v="0"/>
    <n v="0"/>
    <n v="18000"/>
    <s v="PCS"/>
    <n v="76.15621333"/>
    <n v="1370811.84"/>
    <n v="1.0562581600000001"/>
    <n v="19012.64688"/>
    <n v="333381.40000000002"/>
    <x v="356"/>
    <s v=""/>
    <e v="#VALUE!"/>
    <s v=""/>
    <s v=""/>
    <n v="1704193.2400000002"/>
    <n v="2019"/>
    <s v="Table, kitchen or other household articles of iron or steel"/>
    <s v="Steel Products"/>
    <s v="Misc"/>
    <n v="18.52118888888889"/>
    <n v="0.24319997119371248"/>
  </r>
  <r>
    <x v="0"/>
    <d v="2019-01-19T00:00:00"/>
    <x v="0"/>
    <x v="0"/>
    <s v="STEEL WALL HANGER HOOK-SL-89 (TOTAL NET WT.1161.22 KGS)(MILD - STEEL)"/>
    <n v="0"/>
    <n v="0"/>
    <n v="0"/>
    <n v="0"/>
    <n v="0"/>
    <n v="0"/>
    <n v="0"/>
    <n v="0"/>
    <n v="6048"/>
    <s v="PCS"/>
    <n v="80.964553570000007"/>
    <n v="489673.62"/>
    <n v="1.1229480380000001"/>
    <n v="6791.5897359999999"/>
    <n v="119088.6"/>
    <x v="477"/>
    <s v=""/>
    <e v="#VALUE!"/>
    <s v=""/>
    <s v=""/>
    <n v="608762.22"/>
    <n v="2019"/>
    <s v="Table, kitchen or other household articles of iron or steel"/>
    <s v="Steel Products"/>
    <s v="Misc"/>
    <n v="19.690575396825398"/>
    <n v="0.24319995020356622"/>
  </r>
  <r>
    <x v="0"/>
    <d v="2019-01-19T00:00:00"/>
    <x v="0"/>
    <x v="0"/>
    <s v="STAINLESS STEEL SPORTS BOTTLE 650ML S115-NP-21 (TOTAL NT WT. - 3697.09 KGS) (NOT VACUUM BOTTLE) (MILD STEEL)"/>
    <n v="0"/>
    <n v="0"/>
    <n v="0"/>
    <n v="0"/>
    <n v="0"/>
    <n v="0"/>
    <n v="0"/>
    <n v="0"/>
    <n v="21420"/>
    <s v="PCS"/>
    <n v="84.651133520000002"/>
    <n v="1813227.28"/>
    <n v="1.174079522"/>
    <n v="25148.783360000001"/>
    <n v="440976.9"/>
    <x v="365"/>
    <s v=""/>
    <e v="#VALUE!"/>
    <s v=""/>
    <s v=""/>
    <n v="2254204.1800000002"/>
    <n v="2019"/>
    <s v="Table, kitchen or other household articles of iron or steel"/>
    <s v="Steel Products"/>
    <s v="Misc"/>
    <n v="20.5871568627451"/>
    <n v="0.24320001406552852"/>
  </r>
  <r>
    <x v="0"/>
    <d v="2019-01-15T00:00:00"/>
    <x v="0"/>
    <x v="0"/>
    <s v="KWS-750C - STAINLESS STEEL SPORTS BOTTLE 850ML -"/>
    <n v="0"/>
    <n v="0"/>
    <n v="0"/>
    <n v="0"/>
    <n v="0"/>
    <n v="0"/>
    <n v="0"/>
    <n v="0"/>
    <n v="19188"/>
    <s v="PCS"/>
    <n v="71.997569839999997"/>
    <n v="1381489.37"/>
    <n v="1.0104922080000001"/>
    <n v="19389.324489999999"/>
    <n v="335978.2"/>
    <x v="346"/>
    <s v=""/>
    <e v="#VALUE!"/>
    <s v=""/>
    <s v=""/>
    <n v="1717467.57"/>
    <n v="2019"/>
    <s v="Table, kitchen or other household articles of iron or steel"/>
    <s v="Steel Products"/>
    <s v="Misc"/>
    <n v="17.509808213466751"/>
    <n v="0.24319998929850614"/>
  </r>
  <r>
    <x v="0"/>
    <d v="2019-01-15T00:00:00"/>
    <x v="0"/>
    <x v="0"/>
    <s v="KW830- STAINLESS STEEL SPORTS BOTTLE 1000ML -"/>
    <n v="0"/>
    <n v="0"/>
    <n v="0"/>
    <n v="0"/>
    <n v="0"/>
    <n v="0"/>
    <n v="0"/>
    <n v="0"/>
    <n v="14040"/>
    <s v="PCS"/>
    <n v="75.516626070000001"/>
    <n v="1060253.43"/>
    <n v="1.0598824710000001"/>
    <n v="14880.749889999999"/>
    <n v="257853.6"/>
    <x v="346"/>
    <s v=""/>
    <e v="#VALUE!"/>
    <s v=""/>
    <s v=""/>
    <n v="1318107.03"/>
    <n v="2019"/>
    <s v="Table, kitchen or other household articles of iron or steel"/>
    <s v="Steel Products"/>
    <s v="Misc"/>
    <n v="18.365641025641025"/>
    <n v="0.24319996776619721"/>
  </r>
  <r>
    <x v="0"/>
    <d v="2019-01-15T00:00:00"/>
    <x v="0"/>
    <x v="0"/>
    <s v="KWS-750D- STAINLESS STEEL SPORTS BOTTLE 750ML -"/>
    <n v="0"/>
    <n v="0"/>
    <n v="0"/>
    <n v="0"/>
    <n v="0"/>
    <n v="0"/>
    <n v="0"/>
    <n v="0"/>
    <n v="19476"/>
    <s v="PCS"/>
    <n v="79.197326450000006"/>
    <n v="1542447.13"/>
    <n v="1.1115414239999999"/>
    <n v="21648.38077"/>
    <n v="375123.20000000001"/>
    <x v="346"/>
    <s v=""/>
    <e v="#VALUE!"/>
    <s v=""/>
    <s v=""/>
    <n v="1917570.3299999998"/>
    <n v="2019"/>
    <s v="Table, kitchen or other household articles of iron or steel"/>
    <s v="Steel Products"/>
    <s v="Misc"/>
    <n v="19.260792770589443"/>
    <n v="0.24320003759221234"/>
  </r>
  <r>
    <x v="0"/>
    <d v="2019-01-15T00:00:00"/>
    <x v="0"/>
    <x v="0"/>
    <s v="KW-820 - STAINLESS STEEL SPORTS BOTTLE 750ML -"/>
    <n v="0"/>
    <n v="0"/>
    <n v="0"/>
    <n v="0"/>
    <n v="0"/>
    <n v="0"/>
    <n v="0"/>
    <n v="0"/>
    <n v="14040"/>
    <s v="PCS"/>
    <n v="71.920596149999994"/>
    <n v="1009765.17"/>
    <n v="1.0094118759999999"/>
    <n v="14172.142739999999"/>
    <n v="245574.9"/>
    <x v="346"/>
    <s v=""/>
    <e v="#VALUE!"/>
    <s v=""/>
    <s v=""/>
    <n v="1255340.07"/>
    <n v="2019"/>
    <s v="Table, kitchen or other household articles of iron or steel"/>
    <s v="Steel Products"/>
    <s v="Misc"/>
    <n v="17.491089743589743"/>
    <n v="0.24320001055294865"/>
  </r>
  <r>
    <x v="0"/>
    <d v="2019-01-15T00:00:00"/>
    <x v="0"/>
    <x v="0"/>
    <s v="KW-868- STAINLESS STEEL SPORTS BOTTLE 650ML -"/>
    <n v="0"/>
    <n v="0"/>
    <n v="0"/>
    <n v="0"/>
    <n v="0"/>
    <n v="0"/>
    <n v="0"/>
    <n v="0"/>
    <n v="14040"/>
    <s v="PCS"/>
    <n v="84.866303419999994"/>
    <n v="1191522.8999999999"/>
    <n v="1.191106013"/>
    <n v="16723.128420000001"/>
    <n v="289778.40000000002"/>
    <x v="346"/>
    <s v=""/>
    <e v="#VALUE!"/>
    <s v=""/>
    <s v=""/>
    <n v="1481301.2999999998"/>
    <n v="2019"/>
    <s v="Table, kitchen or other household articles of iron or steel"/>
    <s v="Steel Products"/>
    <s v="Misc"/>
    <n v="20.63948717948718"/>
    <n v="0.24320002578213146"/>
  </r>
  <r>
    <x v="0"/>
    <d v="2019-01-14T00:00:00"/>
    <x v="0"/>
    <x v="0"/>
    <s v="STEEL TEA STRAINER -NP-55 (TOTAL NET WT.2368.80 KGS) (MILD S - TEEL)"/>
    <n v="0"/>
    <n v="0"/>
    <n v="0"/>
    <n v="0"/>
    <n v="0"/>
    <n v="0"/>
    <n v="0"/>
    <n v="0"/>
    <n v="50400"/>
    <s v="PCS"/>
    <n v="23.07264683"/>
    <n v="1162861.3999999999"/>
    <n v="0.32382662200000001"/>
    <n v="16320.86175"/>
    <n v="282807.8"/>
    <x v="354"/>
    <s v=""/>
    <e v="#VALUE!"/>
    <s v=""/>
    <s v=""/>
    <n v="1445669.2"/>
    <n v="2019"/>
    <s v="Table, kitchen or other household articles of iron or steel"/>
    <s v="Steel Products"/>
    <s v="Misc"/>
    <n v="5.6112658730158724"/>
    <n v="0.24319992047203562"/>
  </r>
  <r>
    <x v="0"/>
    <d v="2019-01-12T00:00:00"/>
    <x v="0"/>
    <x v="0"/>
    <s v="STAINLESS STEEL SPORTS BOTTLE 650ML S115-NP-21 (TOTAL NT WT. - 3286.99 KGS) (NOT VACUUM BOTTLE) (MILD STEEL)"/>
    <n v="0"/>
    <n v="0"/>
    <n v="0"/>
    <n v="0"/>
    <n v="0"/>
    <n v="0"/>
    <n v="0"/>
    <n v="0"/>
    <n v="19044"/>
    <s v="PCS"/>
    <n v="83.549800989999994"/>
    <n v="1591122.41"/>
    <n v="1.172628786"/>
    <n v="22331.542600000001"/>
    <n v="386960.9"/>
    <x v="365"/>
    <s v=""/>
    <e v="#VALUE!"/>
    <s v=""/>
    <s v=""/>
    <n v="1978083.31"/>
    <n v="2019"/>
    <s v="Table, kitchen or other household articles of iron or steel"/>
    <s v="Steel Products"/>
    <s v="Misc"/>
    <n v="20.319307918504517"/>
    <n v="0.24319995593550847"/>
  </r>
  <r>
    <x v="0"/>
    <d v="2019-01-12T00:00:00"/>
    <x v="0"/>
    <x v="0"/>
    <s v="STAINLESS STEEL SPORTS BOTTLE 750ML S-308-C6-NP-20 (TOTAL NT - WT. 2029.49KGS)(NOT VACUUM BOTTLE)(MILD STEEL)"/>
    <n v="0"/>
    <n v="0"/>
    <n v="0"/>
    <n v="0"/>
    <n v="0"/>
    <n v="0"/>
    <n v="0"/>
    <n v="0"/>
    <n v="11772"/>
    <s v="PCS"/>
    <n v="75.202175499999996"/>
    <n v="885280.01"/>
    <n v="1.0554691300000001"/>
    <n v="12424.982599999999"/>
    <n v="215300.1"/>
    <x v="356"/>
    <s v=""/>
    <e v="#VALUE!"/>
    <s v=""/>
    <s v=""/>
    <n v="1100580.1100000001"/>
    <n v="2019"/>
    <s v="Table, kitchen or other household articles of iron or steel"/>
    <s v="Steel Products"/>
    <s v="Misc"/>
    <n v="18.289169215086648"/>
    <n v="0.24320000177119103"/>
  </r>
  <r>
    <x v="0"/>
    <d v="2019-01-12T00:00:00"/>
    <x v="0"/>
    <x v="0"/>
    <s v="STAINLESS STEEL COLA BOTTLE 750ML SK750 SL-01 (TOTAL NT WT.5 - 529 KGS) (NOT VACUUM BOTTLE) (MILD STEEL)"/>
    <n v="0"/>
    <n v="0"/>
    <n v="0"/>
    <n v="0"/>
    <n v="0"/>
    <n v="0"/>
    <n v="0"/>
    <n v="0"/>
    <n v="28800"/>
    <s v="PCS"/>
    <n v="92.301937150000001"/>
    <n v="2658295.79"/>
    <n v="1.295465785"/>
    <n v="37309.414599999996"/>
    <n v="646497.6"/>
    <x v="289"/>
    <s v=""/>
    <e v="#VALUE!"/>
    <s v=""/>
    <s v=""/>
    <n v="3304793.39"/>
    <n v="2019"/>
    <s v="Table, kitchen or other household articles of iron or steel"/>
    <s v="Steel Products"/>
    <s v="Misc"/>
    <n v="22.447833333333332"/>
    <n v="0.24320002402742397"/>
  </r>
  <r>
    <x v="0"/>
    <d v="2019-01-11T00:00:00"/>
    <x v="0"/>
    <x v="0"/>
    <s v="RYX-02-021A MILD STEEL MULTI FUNCTION CLOTH STAND (OTHER ART - ICLES OF HOUSEHOLD OF IRON &amp; STEEL)"/>
    <n v="0"/>
    <n v="0"/>
    <n v="0"/>
    <n v="0"/>
    <n v="0"/>
    <n v="0"/>
    <n v="0"/>
    <n v="0"/>
    <n v="2592"/>
    <s v="PCS"/>
    <n v="637.83584099999996"/>
    <n v="1653270.5"/>
    <n v="8.9520819800000009"/>
    <n v="23203.796490000001"/>
    <n v="402075.4"/>
    <x v="52"/>
    <s v=""/>
    <e v="#VALUE!"/>
    <s v=""/>
    <s v=""/>
    <n v="2055345.9"/>
    <n v="2019"/>
    <s v="Table, kitchen or other household articles of iron or steel"/>
    <s v="Steel Products"/>
    <s v="Cloth Stand"/>
    <n v="155.12168209876543"/>
    <n v="0.24320000871000844"/>
  </r>
  <r>
    <x v="0"/>
    <d v="2019-01-08T00:00:00"/>
    <x v="0"/>
    <x v="0"/>
    <s v="STEEL CONTAINER-GN-32 (TOTAL NET WT.27.79 KGS) (MILD STEEL) -"/>
    <n v="0"/>
    <n v="0"/>
    <n v="0"/>
    <n v="0"/>
    <n v="0"/>
    <n v="0"/>
    <n v="0"/>
    <n v="0"/>
    <n v="72"/>
    <s v="PCS"/>
    <n v="152.06222220000001"/>
    <n v="10948.48"/>
    <n v="2.1342066279999998"/>
    <n v="153.6628772"/>
    <n v="2662.6"/>
    <x v="478"/>
    <s v=""/>
    <e v="#VALUE!"/>
    <s v=""/>
    <s v=""/>
    <n v="13611.08"/>
    <n v="2019"/>
    <s v="Table, kitchen or other household articles of iron or steel"/>
    <s v="Steel Products"/>
    <s v="Misc"/>
    <n v="36.980555555555554"/>
    <n v="0.24319357572923364"/>
  </r>
  <r>
    <x v="0"/>
    <d v="2019-01-08T00:00:00"/>
    <x v="0"/>
    <x v="0"/>
    <s v="STAINLESS STEEL SPORTS BOTTLE 750ML S-308-C6-NP-20(TOTAL NT - WT.5480.64 KGS)(NOT VACUUM BOTTLE)(MILD STEEL)-DPD CLIENT"/>
    <n v="0"/>
    <n v="0"/>
    <n v="0"/>
    <n v="0"/>
    <n v="0"/>
    <n v="0"/>
    <n v="0"/>
    <n v="0"/>
    <n v="31680"/>
    <s v="PCS"/>
    <n v="75.012458960000004"/>
    <n v="2376394.7000000002"/>
    <n v="1.0528064420000001"/>
    <n v="33352.908069999998"/>
    <n v="577939.19999999995"/>
    <x v="376"/>
    <s v=""/>
    <e v="#VALUE!"/>
    <s v=""/>
    <s v=""/>
    <n v="2954333.9000000004"/>
    <n v="2019"/>
    <s v="Table, kitchen or other household articles of iron or steel"/>
    <s v="Steel Products"/>
    <s v="Misc"/>
    <n v="18.243030303030302"/>
    <n v="0.24320000377041739"/>
  </r>
  <r>
    <x v="0"/>
    <d v="2019-01-08T00:00:00"/>
    <x v="0"/>
    <x v="0"/>
    <s v="STAINLESS STEEL SPORTS BOTTLE 600ML S115-NP-21 (TOTAL NT WT. - 5119.41 KGS)(NOT VACUUM BOTTLE) (MILD STEEL)"/>
    <n v="0"/>
    <n v="0"/>
    <n v="0"/>
    <n v="0"/>
    <n v="0"/>
    <n v="0"/>
    <n v="0"/>
    <n v="0"/>
    <n v="29592"/>
    <s v="PCS"/>
    <n v="83.379797580000002"/>
    <n v="2467374.9700000002"/>
    <n v="1.170242773"/>
    <n v="34629.824139999997"/>
    <n v="600065.6"/>
    <x v="479"/>
    <s v=""/>
    <e v="#VALUE!"/>
    <s v=""/>
    <s v=""/>
    <n v="3067440.5700000003"/>
    <n v="2019"/>
    <s v="Table, kitchen or other household articles of iron or steel"/>
    <s v="Steel Products"/>
    <s v="Misc"/>
    <n v="20.277967018113003"/>
    <n v="0.24320000295698871"/>
  </r>
  <r>
    <x v="0"/>
    <d v="2019-01-08T00:00:00"/>
    <x v="0"/>
    <x v="0"/>
    <s v="STEEL PEELER -MP-196 (TOTAL NET WT.1611.60KGS)(MILD STEEL) -"/>
    <n v="0"/>
    <n v="0"/>
    <n v="0"/>
    <n v="0"/>
    <n v="0"/>
    <n v="0"/>
    <n v="0"/>
    <n v="0"/>
    <n v="20400"/>
    <s v="PCS"/>
    <n v="36.971992649999997"/>
    <n v="754228.65"/>
    <n v="0.51890515999999998"/>
    <n v="10585.66526"/>
    <n v="183428.5"/>
    <x v="456"/>
    <s v=""/>
    <e v="#VALUE!"/>
    <s v=""/>
    <s v=""/>
    <n v="937657.15"/>
    <n v="2019"/>
    <s v="Table, kitchen or other household articles of iron or steel"/>
    <s v="Steel Products"/>
    <s v="Misc"/>
    <n v="8.9915931372549025"/>
    <n v="0.2432001224031996"/>
  </r>
  <r>
    <x v="0"/>
    <d v="2019-01-08T00:00:00"/>
    <x v="0"/>
    <x v="0"/>
    <s v="STAINLESS STEEL COLA BOTTLE 750ML SK750-SL-01 (TOTAL NT WT - .4237.05 KGS)(NOT VACUUM BOTTLE) (MILD STEEL)"/>
    <n v="0"/>
    <n v="0"/>
    <n v="0"/>
    <n v="0"/>
    <n v="0"/>
    <n v="0"/>
    <n v="0"/>
    <n v="0"/>
    <n v="22068"/>
    <s v="PCS"/>
    <n v="92.128804599999995"/>
    <n v="2033098.46"/>
    <n v="1.293035854"/>
    <n v="28534.715230000002"/>
    <n v="494449.5"/>
    <x v="480"/>
    <s v=""/>
    <e v="#VALUE!"/>
    <s v=""/>
    <s v=""/>
    <n v="2527547.96"/>
    <n v="2019"/>
    <s v="Table, kitchen or other household articles of iron or steel"/>
    <s v="Steel Products"/>
    <s v="Misc"/>
    <n v="22.405723219140839"/>
    <n v="0.24319997763413781"/>
  </r>
  <r>
    <x v="0"/>
    <d v="2019-01-08T00:00:00"/>
    <x v="0"/>
    <x v="0"/>
    <s v="STEEL CONTAINER-GN-30 (TOTAL NET WT.24.91 KGS) (MILD STEEL) -"/>
    <n v="0"/>
    <n v="0"/>
    <n v="0"/>
    <n v="0"/>
    <n v="0"/>
    <n v="0"/>
    <n v="0"/>
    <n v="0"/>
    <n v="144"/>
    <s v="PCS"/>
    <n v="84.230555559999999"/>
    <n v="12129.2"/>
    <n v="1.182183236"/>
    <n v="170.234386"/>
    <n v="2949.8"/>
    <x v="481"/>
    <s v=""/>
    <e v="#VALUE!"/>
    <s v=""/>
    <s v=""/>
    <n v="15079"/>
    <n v="2019"/>
    <s v="Table, kitchen or other household articles of iron or steel"/>
    <s v="Steel Products"/>
    <s v="Misc"/>
    <n v="20.484722222222224"/>
    <n v="0.24319823236487156"/>
  </r>
  <r>
    <x v="0"/>
    <d v="2019-01-07T00:00:00"/>
    <x v="0"/>
    <x v="0"/>
    <s v="STEEL ZHARA-NP-003 (TOTAL NET WT.6925.80 KGS) (MILD TEEL) -"/>
    <n v="0"/>
    <n v="0"/>
    <n v="0"/>
    <n v="0"/>
    <n v="0"/>
    <n v="0"/>
    <n v="0"/>
    <n v="0"/>
    <n v="71400"/>
    <s v="PCS"/>
    <n v="32.487913450000001"/>
    <n v="2319637.02"/>
    <n v="0.45597071500000003"/>
    <n v="32556.30905"/>
    <n v="564135.80000000005"/>
    <x v="344"/>
    <s v=""/>
    <e v="#VALUE!"/>
    <s v=""/>
    <s v=""/>
    <n v="2883772.8200000003"/>
    <n v="2019"/>
    <s v="Table, kitchen or other household articles of iron or steel"/>
    <s v="Steel Products"/>
    <s v="Misc"/>
    <n v="7.9010616246498602"/>
    <n v="0.24320003308103785"/>
  </r>
  <r>
    <x v="0"/>
    <d v="2019-01-02T00:00:00"/>
    <x v="0"/>
    <x v="0"/>
    <s v="RYX-02-021A MILD STEEL MULTI FUNCTION CLOTH STAND (1296 PCS) - (OTHER ARTICLES OF HOUSEHOLD OF IRON &amp; STEEL)"/>
    <n v="0"/>
    <n v="0"/>
    <n v="0"/>
    <n v="0"/>
    <n v="0"/>
    <n v="0"/>
    <n v="0"/>
    <n v="0"/>
    <n v="4752"/>
    <s v="KG"/>
    <n v="173.42680559999999"/>
    <n v="824124.18"/>
    <n v="2.4272471040000001"/>
    <n v="11534.27824"/>
    <n v="200426.9"/>
    <x v="52"/>
    <s v=""/>
    <e v="#VALUE!"/>
    <s v=""/>
    <s v=""/>
    <n v="1024551.0800000001"/>
    <n v="2019"/>
    <s v="Table, kitchen or other household articles of iron or steel"/>
    <s v="Steel Products"/>
    <s v="Cloth Stand"/>
    <n v="42.177377946127947"/>
    <n v="0.24319987796013942"/>
  </r>
  <r>
    <x v="0"/>
    <d v="2019-01-02T00:00:00"/>
    <x v="0"/>
    <x v="0"/>
    <s v="RYX-02-020 MILD STEEL MULTI FUNCTION CLOTH STAND (1232 PCS) - (OTHER ARTICLES OF HOUSEHOLD OF IRON &amp; STEEL)"/>
    <n v="0"/>
    <n v="0"/>
    <n v="0"/>
    <n v="0"/>
    <n v="0"/>
    <n v="0"/>
    <n v="0"/>
    <n v="0"/>
    <n v="4004"/>
    <s v="KG"/>
    <n v="313.95727269999998"/>
    <n v="1257084.92"/>
    <n v="4.3940835930000004"/>
    <n v="17593.91071"/>
    <n v="305723"/>
    <x v="38"/>
    <s v=""/>
    <e v="#VALUE!"/>
    <s v=""/>
    <s v=""/>
    <n v="1562807.92"/>
    <n v="2019"/>
    <s v="Table, kitchen or other household articles of iron or steel"/>
    <s v="Steel Products"/>
    <s v="Cloth Stand"/>
    <n v="76.354395604395606"/>
    <n v="0.24319995820171006"/>
  </r>
  <r>
    <x v="0"/>
    <d v="2018-12-31T00:00:00"/>
    <x v="0"/>
    <x v="0"/>
    <s v="STAINLESS STEEL SPORTS BOTTLE 600ML S115-NP-21 (TOTAL NT WT.5797.29 KGS)(NOT VACUUM BOTTLE) (MILD STEEL)"/>
    <n v="0"/>
    <n v="0"/>
    <n v="0"/>
    <n v="0"/>
    <n v="0"/>
    <n v="0"/>
    <n v="0"/>
    <n v="0"/>
    <n v="33588"/>
    <s v="PCS"/>
    <n v="83.592436879999994"/>
    <n v="2807702.77"/>
    <n v="1.1699431330000001"/>
    <n v="39296.04997"/>
    <n v="682833.3"/>
    <x v="479"/>
    <s v=""/>
    <e v="#VALUE!"/>
    <s v=""/>
    <s v=""/>
    <n v="3490536.0700000003"/>
    <n v="2018"/>
    <s v="Table, kitchen or other household articles of iron or steel"/>
    <s v="Steel Products"/>
    <s v="Misc"/>
    <n v="20.329680242943908"/>
    <n v="0.24319999513338802"/>
  </r>
  <r>
    <x v="0"/>
    <d v="2018-12-31T00:00:00"/>
    <x v="0"/>
    <x v="0"/>
    <s v="STEEL HOOK 5 PCS SET-GN-08 (TOTAL NET WT.76.50 KGS) (MILD STEEL)"/>
    <n v="0"/>
    <n v="0"/>
    <n v="0"/>
    <n v="0"/>
    <n v="0"/>
    <n v="0"/>
    <n v="0"/>
    <n v="0"/>
    <n v="450"/>
    <s v="SET"/>
    <n v="84.972688890000001"/>
    <n v="38237.71"/>
    <n v="1.1892608659999999"/>
    <n v="535.16738980000002"/>
    <n v="9299.5"/>
    <x v="482"/>
    <s v=""/>
    <e v="#VALUE!"/>
    <s v=""/>
    <s v=""/>
    <n v="47537.21"/>
    <n v="2018"/>
    <s v="Table, kitchen or other household articles of iron or steel"/>
    <s v="Steel Products"/>
    <s v="Misc"/>
    <n v="20.665555555555557"/>
    <n v="0.2432023256622847"/>
  </r>
  <r>
    <x v="0"/>
    <d v="2018-12-31T00:00:00"/>
    <x v="0"/>
    <x v="0"/>
    <s v="STAINLESS STEEL SPORTS BOTTLE 750ML -MP-201(TOTAL NT WT.651.60 KGS)(NOT VACUUM BOTTLE)(MILD STEEL)-DPD CLIENT"/>
    <n v="0"/>
    <n v="0"/>
    <n v="0"/>
    <n v="0"/>
    <n v="0"/>
    <n v="0"/>
    <n v="0"/>
    <n v="0"/>
    <n v="3600"/>
    <s v="PCS"/>
    <n v="86.830172219999994"/>
    <n v="312588.62"/>
    <n v="1.215257834"/>
    <n v="4374.9282020000001"/>
    <n v="76021.600000000006"/>
    <x v="483"/>
    <s v=""/>
    <e v="#VALUE!"/>
    <s v=""/>
    <s v=""/>
    <n v="388610.22"/>
    <n v="2018"/>
    <s v="Table, kitchen or other household articles of iron or steel"/>
    <s v="Steel Products"/>
    <s v="Misc"/>
    <n v="21.117111111111114"/>
    <n v="0.24320015232800224"/>
  </r>
  <r>
    <x v="0"/>
    <d v="2018-12-31T00:00:00"/>
    <x v="0"/>
    <x v="1"/>
    <s v="STEEL SCRUBBER 2PCS SET-GN-15 (TOTAL NET WT.648 KGS) (MILDSTEEL)"/>
    <n v="0"/>
    <n v="0"/>
    <n v="0"/>
    <n v="0"/>
    <n v="0"/>
    <n v="0"/>
    <n v="0"/>
    <n v="0"/>
    <n v="10800"/>
    <s v="SET"/>
    <n v="17.367226850000002"/>
    <n v="187566.05"/>
    <n v="0.24306825500000001"/>
    <n v="2625.1371589999999"/>
    <n v="58108"/>
    <x v="484"/>
    <s v=""/>
    <e v="#VALUE!"/>
    <s v=""/>
    <s v=""/>
    <n v="245674.05"/>
    <n v="2018"/>
    <s v="Steel Scrubbers"/>
    <s v="Steel Products"/>
    <s v="Scrubber"/>
    <n v="5.38037037037037"/>
    <n v="0.3098002010491771"/>
  </r>
  <r>
    <x v="0"/>
    <d v="2018-12-31T00:00:00"/>
    <x v="0"/>
    <x v="0"/>
    <s v="STAINLESS STEEL COLA BOTTLE 750ML SK750-SL-01 (TOTAL NT WT.4147.20KGS)(NOT VACUUM BOTTLE) (MILD STEEL)"/>
    <n v="0"/>
    <n v="0"/>
    <n v="0"/>
    <n v="0"/>
    <n v="0"/>
    <n v="0"/>
    <n v="0"/>
    <n v="0"/>
    <n v="21600"/>
    <s v="PCS"/>
    <n v="92.349038890000003"/>
    <n v="1994739.24"/>
    <n v="1.292498795"/>
    <n v="27917.973969999999"/>
    <n v="485120.6"/>
    <x v="480"/>
    <s v=""/>
    <e v="#VALUE!"/>
    <s v=""/>
    <s v=""/>
    <n v="2479859.84"/>
    <n v="2018"/>
    <s v="Table, kitchen or other household articles of iron or steel"/>
    <s v="Steel Products"/>
    <s v="Misc"/>
    <n v="22.459287037037036"/>
    <n v="0.24320000843819564"/>
  </r>
  <r>
    <x v="0"/>
    <d v="2018-12-31T00:00:00"/>
    <x v="0"/>
    <x v="0"/>
    <s v="STEEL HOOK 6 PCS SET -GN-09 (TOTAL NET WT.81 KGS) (MILD STEEL)"/>
    <n v="0"/>
    <n v="0"/>
    <n v="0"/>
    <n v="0"/>
    <n v="0"/>
    <n v="0"/>
    <n v="0"/>
    <n v="0"/>
    <n v="500"/>
    <s v="SET"/>
    <n v="58.88458"/>
    <n v="29442.29"/>
    <n v="0.82413687899999999"/>
    <n v="412.06843950000001"/>
    <n v="7160.3"/>
    <x v="485"/>
    <s v=""/>
    <e v="#VALUE!"/>
    <s v=""/>
    <s v=""/>
    <n v="36602.590000000004"/>
    <n v="2018"/>
    <s v="Table, kitchen or other household articles of iron or steel"/>
    <s v="Steel Products"/>
    <s v="Misc"/>
    <n v="14.320600000000001"/>
    <n v="0.24319779473675451"/>
  </r>
  <r>
    <x v="0"/>
    <d v="2018-12-31T00:00:00"/>
    <x v="0"/>
    <x v="1"/>
    <s v="STEEL SCRUBBER 6PCS SET-GN-16 (TOTAL NET WT.534 KGS) (MILDSTEEL)"/>
    <n v="0"/>
    <n v="0"/>
    <n v="0"/>
    <n v="0"/>
    <n v="0"/>
    <n v="0"/>
    <n v="0"/>
    <n v="0"/>
    <n v="6000"/>
    <s v="SET"/>
    <n v="21.690398330000001"/>
    <n v="130142.39"/>
    <n v="0.30357450400000002"/>
    <n v="1821.4470260000001"/>
    <n v="40318.1"/>
    <x v="486"/>
    <s v=""/>
    <e v="#VALUE!"/>
    <s v=""/>
    <s v=""/>
    <n v="170460.49"/>
    <n v="2018"/>
    <s v="Steel Scrubbers"/>
    <s v="Steel Products"/>
    <s v="Scrubber"/>
    <n v="6.7196833333333332"/>
    <n v="0.30979990455070017"/>
  </r>
  <r>
    <x v="0"/>
    <d v="2018-12-31T00:00:00"/>
    <x v="0"/>
    <x v="0"/>
    <s v="STAINLESS STEEL SPORTS BOTTLE 750ML S-308-C6-NP-20(TOTAL NTWT.3742.46KGS)(NOT VACUUM BOTTLE)(MILD STEEL)"/>
    <n v="0"/>
    <n v="0"/>
    <n v="0"/>
    <n v="0"/>
    <n v="0"/>
    <n v="0"/>
    <n v="0"/>
    <n v="0"/>
    <n v="21708"/>
    <s v="PCS"/>
    <n v="75.203759439999999"/>
    <n v="1632523.21"/>
    <n v="1.052536871"/>
    <n v="22848.470399999998"/>
    <n v="397029.6"/>
    <x v="376"/>
    <s v=""/>
    <e v="#VALUE!"/>
    <s v=""/>
    <s v=""/>
    <n v="2029552.81"/>
    <n v="2018"/>
    <s v="Table, kitchen or other household articles of iron or steel"/>
    <s v="Steel Products"/>
    <s v="Misc"/>
    <n v="18.289552238805967"/>
    <n v="0.24319997263622364"/>
  </r>
  <r>
    <x v="0"/>
    <d v="2018-12-31T00:00:00"/>
    <x v="0"/>
    <x v="0"/>
    <s v="STAINLESS STEEL SPORTS BOTTLE 750ML -MP-202(TOTAL NT WT.630.00 KGS)(NOT VACUUM BOTTLE)(MILD STEEL)"/>
    <n v="0"/>
    <n v="0"/>
    <n v="0"/>
    <n v="0"/>
    <n v="0"/>
    <n v="0"/>
    <n v="0"/>
    <n v="0"/>
    <n v="3600"/>
    <s v="PCS"/>
    <n v="85.358474999999999"/>
    <n v="307290.51"/>
    <n v="1.194660252"/>
    <n v="4300.7769070000004"/>
    <n v="74733.100000000006"/>
    <x v="487"/>
    <s v=""/>
    <e v="#VALUE!"/>
    <s v=""/>
    <s v=""/>
    <n v="382023.61"/>
    <n v="2018"/>
    <s v="Table, kitchen or other household articles of iron or steel"/>
    <s v="Steel Products"/>
    <s v="Misc"/>
    <n v="20.759194444444447"/>
    <n v="0.24320015609984183"/>
  </r>
  <r>
    <x v="0"/>
    <d v="2018-12-31T00:00:00"/>
    <x v="0"/>
    <x v="0"/>
    <s v="STEEL WALL HANGER HOOK-SL-89 (TOTAL NET WT.4697.28 KGS) (MILD STEEL)"/>
    <n v="0"/>
    <n v="0"/>
    <n v="0"/>
    <n v="0"/>
    <n v="0"/>
    <n v="0"/>
    <n v="0"/>
    <n v="0"/>
    <n v="20160"/>
    <s v="PCS"/>
    <n v="79.307849700000006"/>
    <n v="1598846.25"/>
    <n v="1.109976903"/>
    <n v="22377.13436"/>
    <n v="388839.4"/>
    <x v="477"/>
    <s v=""/>
    <e v="#VALUE!"/>
    <s v=""/>
    <s v=""/>
    <n v="1987685.65"/>
    <n v="2018"/>
    <s v="Table, kitchen or other household articles of iron or steel"/>
    <s v="Steel Products"/>
    <s v="Misc"/>
    <n v="19.287668650793652"/>
    <n v="0.24319999499639194"/>
  </r>
  <r>
    <x v="0"/>
    <d v="2018-12-31T00:00:00"/>
    <x v="0"/>
    <x v="0"/>
    <s v="STEEL HOOK 5 PCS SET-GN-07 (TOTAL NET WT.121.50 KGS) (MILDSTEEL)"/>
    <n v="0"/>
    <n v="0"/>
    <n v="0"/>
    <n v="0"/>
    <n v="0"/>
    <n v="0"/>
    <n v="0"/>
    <n v="0"/>
    <n v="450"/>
    <s v="SET"/>
    <n v="106.58855560000001"/>
    <n v="47964.85"/>
    <n v="1.4917922400000001"/>
    <n v="671.30650800000001"/>
    <n v="11665"/>
    <x v="488"/>
    <s v=""/>
    <e v="#VALUE!"/>
    <s v=""/>
    <s v=""/>
    <n v="59629.85"/>
    <n v="2018"/>
    <s v="Table, kitchen or other household articles of iron or steel"/>
    <s v="Steel Products"/>
    <s v="Misc"/>
    <n v="25.922222222222221"/>
    <n v="0.24319892588009762"/>
  </r>
  <r>
    <x v="0"/>
    <d v="2018-12-29T00:00:00"/>
    <x v="0"/>
    <x v="1"/>
    <s v="STEEL SCRUBBER -ANG-537 (TOTAL NET WT.6045KGS)(MILD STEEL) (DPD CLIENT)"/>
    <n v="0"/>
    <n v="0"/>
    <n v="0"/>
    <n v="0"/>
    <n v="0"/>
    <n v="0"/>
    <n v="0"/>
    <n v="0"/>
    <n v="280800"/>
    <s v="PCS"/>
    <n v="4.8569876780000003"/>
    <n v="1363842.14"/>
    <n v="6.7977434000000003E-2"/>
    <n v="19088.063539999999"/>
    <n v="422518.3"/>
    <x v="489"/>
    <s v=""/>
    <e v="#VALUE!"/>
    <s v=""/>
    <s v=""/>
    <n v="1786360.44"/>
    <n v="2018"/>
    <s v="Steel Scrubbers"/>
    <s v="Steel Products"/>
    <s v="Scrubber"/>
    <n v="1.5046948005698004"/>
    <n v="0.30980000368664368"/>
  </r>
  <r>
    <x v="0"/>
    <d v="2018-12-25T00:00:00"/>
    <x v="0"/>
    <x v="0"/>
    <s v="KWS-750B- STAINLESS STEEL SPORTS BOTTLE"/>
    <n v="0"/>
    <n v="0"/>
    <n v="0"/>
    <n v="0"/>
    <n v="0"/>
    <n v="0"/>
    <n v="0"/>
    <n v="0"/>
    <n v="46044"/>
    <s v="PCS"/>
    <n v="71.227149249999997"/>
    <n v="3279582.86"/>
    <n v="0.99688102499999998"/>
    <n v="45900.389920000001"/>
    <n v="797594.5"/>
    <x v="346"/>
    <s v=""/>
    <e v="#VALUE!"/>
    <s v=""/>
    <s v=""/>
    <n v="4077177.36"/>
    <n v="2018"/>
    <s v="Table, kitchen or other household articles of iron or steel"/>
    <s v="Steel Products"/>
    <s v="Misc"/>
    <n v="17.322441577621404"/>
    <n v="0.24319998428092773"/>
  </r>
  <r>
    <x v="0"/>
    <d v="2018-12-22T00:00:00"/>
    <x v="0"/>
    <x v="0"/>
    <s v="STAINLESS STEEL SPORTS BOTTLE 750ML S-308-C6 (TOTAL NET WT.3407.04 KGS)(NOT VACUUM BOTTLE)(MILD STEEL)"/>
    <n v="0"/>
    <n v="0"/>
    <n v="0"/>
    <n v="0"/>
    <n v="0"/>
    <n v="0"/>
    <n v="0"/>
    <n v="0"/>
    <n v="20160"/>
    <s v="PCS"/>
    <n v="75.413137899999995"/>
    <n v="1520328.86"/>
    <n v="1.0554672899999999"/>
    <n v="21278.220570000001"/>
    <n v="369744"/>
    <x v="99"/>
    <s v=""/>
    <e v="#VALUE!"/>
    <s v=""/>
    <s v=""/>
    <n v="1890072.86"/>
    <n v="2018"/>
    <s v="Table, kitchen or other household articles of iron or steel"/>
    <s v="Steel Products"/>
    <s v="Misc"/>
    <n v="18.340476190476192"/>
    <n v="0.24320001397592358"/>
  </r>
  <r>
    <x v="0"/>
    <d v="2018-12-22T00:00:00"/>
    <x v="0"/>
    <x v="0"/>
    <s v="STAINLESS STEEL COLA BOTTLE 750ML SK750 SL-01 (TOTAL NT WT.4147.20 KGS) (NOT VACUUM BOTTLE) (MILD STEEL)-DPD CLIENT"/>
    <n v="0"/>
    <n v="0"/>
    <n v="0"/>
    <n v="0"/>
    <n v="0"/>
    <n v="0"/>
    <n v="0"/>
    <n v="0"/>
    <n v="21600"/>
    <s v="PCS"/>
    <n v="92.619227309999999"/>
    <n v="2000575.31"/>
    <n v="1.2962802980000001"/>
    <n v="27999.654439999998"/>
    <n v="486539.9"/>
    <x v="289"/>
    <s v=""/>
    <e v="#VALUE!"/>
    <s v=""/>
    <s v=""/>
    <n v="2487115.21"/>
    <n v="2018"/>
    <s v="Table, kitchen or other household articles of iron or steel"/>
    <s v="Steel Products"/>
    <s v="Misc"/>
    <n v="22.524995370370373"/>
    <n v="0.24319999230621317"/>
  </r>
  <r>
    <x v="0"/>
    <d v="2018-12-15T00:00:00"/>
    <x v="0"/>
    <x v="0"/>
    <s v="STEEL HOOK 3 PCS SET-2628(TOTAL 68760 SET) (MILD STEEL)-DPDCLIENT"/>
    <n v="0"/>
    <n v="0"/>
    <n v="0"/>
    <n v="0"/>
    <n v="0"/>
    <n v="0"/>
    <n v="0"/>
    <n v="0"/>
    <n v="2330.1999999999998"/>
    <s v="KGS"/>
    <n v="990.76640199999997"/>
    <n v="2308683.87"/>
    <n v="13.808590969999999"/>
    <n v="32176.778679999999"/>
    <n v="561471.9"/>
    <x v="490"/>
    <s v=""/>
    <e v="#VALUE!"/>
    <s v=""/>
    <s v=""/>
    <n v="2870155.77"/>
    <n v="2018"/>
    <s v="Table, kitchen or other household articles of iron or steel"/>
    <s v="Steel Products"/>
    <s v="Misc"/>
    <n v="240.95438159814611"/>
    <n v="0.24319999255679817"/>
  </r>
  <r>
    <x v="0"/>
    <d v="2018-12-15T00:00:00"/>
    <x v="0"/>
    <x v="0"/>
    <s v="STAINLESS STEEL SPORTS BOTTLE 600ML S115-NP-21 (TOTAL NT WT.4069.91 KGS)(NOT VACUUM BOTTLE) (MILD STEEL)"/>
    <n v="0"/>
    <n v="0"/>
    <n v="0"/>
    <n v="0"/>
    <n v="0"/>
    <n v="0"/>
    <n v="0"/>
    <n v="0"/>
    <n v="23580"/>
    <s v="PCS"/>
    <n v="83.975290920000006"/>
    <n v="1980137.36"/>
    <n v="1.1703873300000001"/>
    <n v="27597.733240000001"/>
    <n v="481569.4"/>
    <x v="479"/>
    <s v=""/>
    <e v="#VALUE!"/>
    <s v=""/>
    <s v=""/>
    <n v="2461706.7600000002"/>
    <n v="2018"/>
    <s v="Table, kitchen or other household articles of iron or steel"/>
    <s v="Steel Products"/>
    <s v="Misc"/>
    <n v="20.422790500424089"/>
    <n v="0.24319999699414793"/>
  </r>
  <r>
    <x v="0"/>
    <d v="2018-12-15T00:00:00"/>
    <x v="0"/>
    <x v="0"/>
    <s v="STEEL ZHARA-NP-003 (TOTAL NET WT.1466.40 KGS) (MILD STEEL)"/>
    <n v="0"/>
    <n v="0"/>
    <n v="0"/>
    <n v="0"/>
    <n v="0"/>
    <n v="0"/>
    <n v="0"/>
    <n v="0"/>
    <n v="15600"/>
    <s v="PCS"/>
    <n v="33.151211539999998"/>
    <n v="517158.9"/>
    <n v="0.46203779099999998"/>
    <n v="7207.7895470000003"/>
    <n v="125773.1"/>
    <x v="344"/>
    <s v=""/>
    <e v="#VALUE!"/>
    <s v=""/>
    <s v=""/>
    <n v="642932"/>
    <n v="2018"/>
    <s v="Table, kitchen or other household articles of iron or steel"/>
    <s v="Steel Products"/>
    <s v="Misc"/>
    <n v="8.0623782051282049"/>
    <n v="0.24320010735578562"/>
  </r>
  <r>
    <x v="0"/>
    <d v="2018-12-15T00:00:00"/>
    <x v="0"/>
    <x v="0"/>
    <s v="STAINLESS STEEL SPORTS BOTTLE 750ML S-308-C6-NP-20(TOTAL NTWT.3289.39 KGS)(NOT VACUUM BOTTLE)(MILD STEEL)-DPD CLIENT"/>
    <n v="0"/>
    <n v="0"/>
    <n v="0"/>
    <n v="0"/>
    <n v="0"/>
    <n v="0"/>
    <n v="0"/>
    <n v="0"/>
    <n v="19080"/>
    <s v="PCS"/>
    <n v="75.554843820000002"/>
    <n v="1441586.42"/>
    <n v="1.053029182"/>
    <n v="20091.79679"/>
    <n v="350593.8"/>
    <x v="376"/>
    <s v=""/>
    <e v="#VALUE!"/>
    <s v=""/>
    <s v=""/>
    <n v="1792180.22"/>
    <n v="2018"/>
    <s v="Table, kitchen or other household articles of iron or steel"/>
    <s v="Steel Products"/>
    <s v="Misc"/>
    <n v="18.374937106918239"/>
    <n v="0.24319998796881009"/>
  </r>
  <r>
    <x v="0"/>
    <d v="2018-12-11T00:00:00"/>
    <x v="0"/>
    <x v="0"/>
    <s v="STAINLESS STEEL SPORTS BOTTLE (ITEM NO: KWB-600F) (50400 PCS)"/>
    <n v="0"/>
    <n v="0"/>
    <n v="0"/>
    <n v="0"/>
    <n v="0"/>
    <n v="0"/>
    <n v="0"/>
    <n v="0"/>
    <n v="7875"/>
    <s v="KGS"/>
    <n v="498.23111239999997"/>
    <n v="3923570.01"/>
    <n v="6.9439876290000004"/>
    <n v="54683.902580000002"/>
    <n v="954212.2"/>
    <x v="107"/>
    <s v=""/>
    <e v="#VALUE!"/>
    <s v=""/>
    <s v=""/>
    <n v="4877782.21"/>
    <n v="2018"/>
    <s v="Table, kitchen or other household articles of iron or steel"/>
    <s v="Steel Products"/>
    <s v="Misc"/>
    <n v="121.16980317460317"/>
    <n v="0.2431999932632781"/>
  </r>
  <r>
    <x v="0"/>
    <d v="2018-12-10T00:00:00"/>
    <x v="0"/>
    <x v="1"/>
    <s v="STEEL SCRUBBER -ANG-537 (TOTAL NET WT.5905.50 KGS)(MILD STEEL) (DPD CLIENT)"/>
    <n v="0"/>
    <n v="0"/>
    <n v="0"/>
    <n v="0"/>
    <n v="0"/>
    <n v="0"/>
    <n v="0"/>
    <n v="0"/>
    <n v="274320"/>
    <s v="PCS"/>
    <n v="4.8963239649999997"/>
    <n v="1343159.59"/>
    <n v="6.8241448999999996E-2"/>
    <n v="18719.994289999999"/>
    <n v="416110.9"/>
    <x v="489"/>
    <s v=""/>
    <e v="#VALUE!"/>
    <s v=""/>
    <s v=""/>
    <n v="1759270.4900000002"/>
    <n v="2018"/>
    <s v="Steel Scrubbers"/>
    <s v="Steel Products"/>
    <s v="Scrubber"/>
    <n v="1.5168813794109071"/>
    <n v="0.30980004393967808"/>
  </r>
  <r>
    <x v="0"/>
    <d v="2018-12-08T00:00:00"/>
    <x v="0"/>
    <x v="0"/>
    <s v="STEEL TEA STRAINER -NP-55 (TOTAL NET WT.2318.40 KGS) (MILD STEEL)"/>
    <n v="0"/>
    <n v="0"/>
    <n v="0"/>
    <n v="0"/>
    <n v="0"/>
    <n v="0"/>
    <n v="0"/>
    <n v="0"/>
    <n v="50400"/>
    <s v="PCS"/>
    <n v="22.76209266"/>
    <n v="1147209.47"/>
    <n v="0.31724171000000001"/>
    <n v="15988.98216"/>
    <n v="279001.3"/>
    <x v="354"/>
    <s v=""/>
    <e v="#VALUE!"/>
    <s v=""/>
    <s v=""/>
    <n v="1426210.77"/>
    <n v="2018"/>
    <s v="Table, kitchen or other household articles of iron or steel"/>
    <s v="Steel Products"/>
    <s v="Misc"/>
    <n v="5.5357400793650795"/>
    <n v="0.24319996242708841"/>
  </r>
  <r>
    <x v="0"/>
    <d v="2018-12-08T00:00:00"/>
    <x v="0"/>
    <x v="0"/>
    <s v="STAINLESS STEEL COLA BOTTLE 750ML SK750 SL-01 (TOTAL NT WT.5075.46 KGS) (NOT VACUUM BOTTLE) (MILD STEEL)-DPD CLIENT"/>
    <n v="0"/>
    <n v="0"/>
    <n v="0"/>
    <n v="0"/>
    <n v="0"/>
    <n v="0"/>
    <n v="0"/>
    <n v="0"/>
    <n v="26028"/>
    <s v="PCS"/>
    <n v="95.152162290000007"/>
    <n v="2476620.48"/>
    <n v="1.326162541"/>
    <n v="34517.358610000003"/>
    <n v="602314.1"/>
    <x v="289"/>
    <s v=""/>
    <e v="#VALUE!"/>
    <s v=""/>
    <s v=""/>
    <n v="3078934.58"/>
    <n v="2018"/>
    <s v="Table, kitchen or other household articles of iron or steel"/>
    <s v="Steel Products"/>
    <s v="Misc"/>
    <n v="23.141005839864761"/>
    <n v="0.24319999970282083"/>
  </r>
  <r>
    <x v="0"/>
    <d v="2018-12-08T00:00:00"/>
    <x v="0"/>
    <x v="0"/>
    <s v="STEEL ZHARA -NP-003 (TOTAL NET WT.5854.32 KGS) (MILD STEEL)"/>
    <n v="0"/>
    <n v="0"/>
    <n v="0"/>
    <n v="0"/>
    <n v="0"/>
    <n v="0"/>
    <n v="0"/>
    <n v="0"/>
    <n v="62280"/>
    <s v="PCS"/>
    <n v="32.49588215"/>
    <n v="2023843.54"/>
    <n v="0.45290428100000002"/>
    <n v="28206.87861"/>
    <n v="492198.8"/>
    <x v="352"/>
    <s v=""/>
    <e v="#VALUE!"/>
    <s v=""/>
    <s v=""/>
    <n v="2516042.34"/>
    <n v="2018"/>
    <s v="Table, kitchen or other household articles of iron or steel"/>
    <s v="Steel Products"/>
    <s v="Misc"/>
    <n v="7.9029993577392421"/>
    <n v="0.2432000252351523"/>
  </r>
  <r>
    <x v="0"/>
    <d v="2018-12-08T00:00:00"/>
    <x v="0"/>
    <x v="0"/>
    <s v="STAINLESS STEEL SPORTS BOTTLE 600ML S115-NP-21 (TOTAL NT WT.2606.832 KGS)(NOT VACUUM BOTTLE) (MILD STEEL)"/>
    <n v="0"/>
    <n v="0"/>
    <n v="0"/>
    <n v="0"/>
    <n v="0"/>
    <n v="0"/>
    <n v="0"/>
    <n v="0"/>
    <n v="15156"/>
    <s v="PCS"/>
    <n v="85.28289126"/>
    <n v="1292547.5"/>
    <n v="1.1886117249999999"/>
    <n v="18014.599300000002"/>
    <n v="314347.59999999998"/>
    <x v="479"/>
    <s v=""/>
    <e v="#VALUE!"/>
    <s v=""/>
    <s v=""/>
    <n v="1606895.1"/>
    <n v="2018"/>
    <s v="Table, kitchen or other household articles of iron or steel"/>
    <s v="Steel Products"/>
    <s v="Misc"/>
    <n v="20.740802322512536"/>
    <n v="0.24320003713596597"/>
  </r>
  <r>
    <x v="0"/>
    <d v="2018-12-07T00:00:00"/>
    <x v="0"/>
    <x v="1"/>
    <s v="8001-1PCS - STEEL SCRUBBER (MADE UP MILD STEEL) (NET WEIGHT:1245 KGS)"/>
    <n v="0"/>
    <n v="0"/>
    <n v="0"/>
    <n v="0"/>
    <n v="0"/>
    <n v="0"/>
    <n v="0"/>
    <n v="0"/>
    <n v="83000"/>
    <s v="SET"/>
    <n v="7.2763420480000001"/>
    <n v="603936.39"/>
    <n v="0.101412433"/>
    <n v="8417.2319160000006"/>
    <n v="187099.5"/>
    <x v="491"/>
    <s v=""/>
    <e v="#VALUE!"/>
    <s v=""/>
    <s v=""/>
    <n v="791035.89"/>
    <n v="2018"/>
    <s v="Steel Scrubbers"/>
    <s v="Steel Products"/>
    <s v="Scrubber"/>
    <n v="2.2542108433734938"/>
    <n v="0.30980001056071482"/>
  </r>
  <r>
    <x v="0"/>
    <d v="2018-12-04T00:00:00"/>
    <x v="0"/>
    <x v="0"/>
    <s v="STEEL ROUND CONTAINER -6856(TOTAL NET WT.4400 KGS) (MILD STEEL) (DPD CLIENT)"/>
    <n v="0"/>
    <n v="0"/>
    <n v="0"/>
    <n v="0"/>
    <n v="0"/>
    <n v="0"/>
    <n v="0"/>
    <n v="0"/>
    <n v="52800"/>
    <s v="PCS"/>
    <n v="44.5127661"/>
    <n v="2350274.0499999998"/>
    <n v="0.61018185199999997"/>
    <n v="32217.601780000001"/>
    <n v="571586.6"/>
    <x v="381"/>
    <s v=""/>
    <e v="#VALUE!"/>
    <s v=""/>
    <s v=""/>
    <n v="2921860.65"/>
    <n v="2018"/>
    <s v="Table, kitchen or other household articles of iron or steel"/>
    <s v="Steel Products"/>
    <s v="Misc"/>
    <n v="10.825503787878787"/>
    <n v="0.24319997916838679"/>
  </r>
  <r>
    <x v="0"/>
    <d v="2018-12-03T00:00:00"/>
    <x v="0"/>
    <x v="0"/>
    <s v="RYX-02-021A MILD STEEL MULTI FUNCTION CLOTH STAND (OTHER ARTICLES OF HOUSEHOLD OF IRON &amp; STEEL)"/>
    <n v="0"/>
    <n v="0"/>
    <n v="0"/>
    <n v="0"/>
    <n v="0"/>
    <n v="0"/>
    <n v="0"/>
    <n v="0"/>
    <n v="2592"/>
    <s v="PCS"/>
    <n v="693.18043980000004"/>
    <n v="1796723.7"/>
    <n v="9.5021307719999992"/>
    <n v="24629.522959999998"/>
    <n v="436963.2"/>
    <x v="52"/>
    <s v=""/>
    <e v="#VALUE!"/>
    <s v=""/>
    <s v=""/>
    <n v="2233686.9"/>
    <n v="2018"/>
    <s v="Table, kitchen or other household articles of iron or steel"/>
    <s v="Steel Products"/>
    <s v="Cloth Stand"/>
    <n v="168.58148148148149"/>
    <n v="0.24319999786277657"/>
  </r>
  <r>
    <x v="0"/>
    <d v="2018-11-24T00:00:00"/>
    <x v="0"/>
    <x v="0"/>
    <s v="STEEL TEA STRAINER-NP-55(TOTAL 2268 KGS) (MILD STEEL)"/>
    <n v="0"/>
    <n v="0"/>
    <n v="0"/>
    <n v="0"/>
    <n v="0"/>
    <n v="0"/>
    <n v="0"/>
    <n v="0"/>
    <n v="50400"/>
    <s v="PCS"/>
    <n v="23.080388289999998"/>
    <n v="1163251.57"/>
    <n v="0.31638640600000001"/>
    <n v="15945.87485"/>
    <n v="282902.8"/>
    <x v="401"/>
    <s v=""/>
    <e v="#VALUE!"/>
    <s v=""/>
    <s v=""/>
    <n v="1446154.37"/>
    <n v="2018"/>
    <s v="Table, kitchen or other household articles of iron or steel"/>
    <s v="Steel Products"/>
    <s v="Misc"/>
    <n v="5.6131507936507932"/>
    <n v="0.24320001562516694"/>
  </r>
  <r>
    <x v="0"/>
    <d v="2018-11-24T00:00:00"/>
    <x v="0"/>
    <x v="0"/>
    <s v="STEEL STRAW 3PCS SET -SB-9 (TOTAL 34.00 KGS) (MILD STEEL)"/>
    <n v="0"/>
    <n v="0"/>
    <n v="0"/>
    <n v="0"/>
    <n v="0"/>
    <n v="0"/>
    <n v="0"/>
    <n v="0"/>
    <n v="1000"/>
    <s v="SET"/>
    <n v="28.183969999999999"/>
    <n v="28183.97"/>
    <n v="0.38634640199999998"/>
    <n v="386.34640159999998"/>
    <n v="6854.3"/>
    <x v="492"/>
    <s v=""/>
    <e v="#VALUE!"/>
    <s v=""/>
    <s v=""/>
    <n v="35038.270000000004"/>
    <n v="2018"/>
    <s v="Table, kitchen or other household articles of iron or steel"/>
    <s v="Steel Products"/>
    <s v="Misc"/>
    <n v="6.8543000000000003"/>
    <n v="0.24319852738986025"/>
  </r>
  <r>
    <x v="0"/>
    <d v="2018-11-24T00:00:00"/>
    <x v="0"/>
    <x v="0"/>
    <s v="STEEL ZHARA-NP-003 (TOTAL NET WT.2823.48 KGS) (MILD STEEL)"/>
    <n v="0"/>
    <n v="0"/>
    <n v="0"/>
    <n v="0"/>
    <n v="0"/>
    <n v="0"/>
    <n v="0"/>
    <n v="0"/>
    <n v="30360"/>
    <s v="PCS"/>
    <n v="33.059038209999997"/>
    <n v="1003672.4"/>
    <n v="0.45317393"/>
    <n v="13758.36052"/>
    <n v="244093.1"/>
    <x v="344"/>
    <s v=""/>
    <e v="#VALUE!"/>
    <s v=""/>
    <s v=""/>
    <n v="1247765.5"/>
    <n v="2018"/>
    <s v="Table, kitchen or other household articles of iron or steel"/>
    <s v="Steel Products"/>
    <s v="Misc"/>
    <n v="8.0399571805006591"/>
    <n v="0.24319997242128008"/>
  </r>
  <r>
    <x v="0"/>
    <d v="2018-11-19T00:00:00"/>
    <x v="0"/>
    <x v="0"/>
    <s v="STAINLESS STEEL SPORTS BOTTLE 600ML S115-NP-21 (TOTAL NT WT.294.41 KGS)(NOT VACUUM BOTTLE) (MILD STEEL)-DPD CLIENT"/>
    <n v="0"/>
    <n v="0"/>
    <n v="0"/>
    <n v="0"/>
    <n v="0"/>
    <n v="0"/>
    <n v="0"/>
    <n v="0"/>
    <n v="1692"/>
    <s v="PCS"/>
    <n v="91.005531910000002"/>
    <n v="153981.35999999999"/>
    <n v="1.2475055779999999"/>
    <n v="2110.779438"/>
    <n v="37448.199999999997"/>
    <x v="479"/>
    <s v=""/>
    <e v="#VALUE!"/>
    <s v=""/>
    <s v=""/>
    <n v="191429.56"/>
    <n v="2018"/>
    <s v="Table, kitchen or other household articles of iron or steel"/>
    <s v="Steel Products"/>
    <s v="Misc"/>
    <n v="22.132505910165484"/>
    <n v="0.2431995664929833"/>
  </r>
  <r>
    <x v="0"/>
    <d v="2018-11-19T00:00:00"/>
    <x v="0"/>
    <x v="0"/>
    <s v="STAINLESS STEEL SPORTS BOTTLE 750ML S-308-C6-NP-20(TOTAL NTWT.3476.16 KGS)(NOT VACUUM BOTTLE)(MILD STEEL)"/>
    <n v="0"/>
    <n v="0"/>
    <n v="0"/>
    <n v="0"/>
    <n v="0"/>
    <n v="0"/>
    <n v="0"/>
    <n v="0"/>
    <n v="20448"/>
    <s v="PCS"/>
    <n v="79.648643879999995"/>
    <n v="1628655.47"/>
    <n v="1.091825139"/>
    <n v="22325.640439999999"/>
    <n v="396089"/>
    <x v="376"/>
    <s v=""/>
    <e v="#VALUE!"/>
    <s v=""/>
    <s v=""/>
    <n v="2024744.47"/>
    <n v="2018"/>
    <s v="Table, kitchen or other household articles of iron or steel"/>
    <s v="Steel Products"/>
    <s v="Misc"/>
    <n v="19.370549687010953"/>
    <n v="0.24319999367330894"/>
  </r>
  <r>
    <x v="0"/>
    <d v="2018-11-19T00:00:00"/>
    <x v="0"/>
    <x v="0"/>
    <s v="STAINLESS STEEL GAMES BOTTLE 750ML S117-750 SB-08 (TOTAL NTWT. 295.20 KGS)(NOT VACUUM BOTTLE)(MILD STEEL)"/>
    <n v="0"/>
    <n v="0"/>
    <n v="0"/>
    <n v="0"/>
    <n v="0"/>
    <n v="0"/>
    <n v="0"/>
    <n v="0"/>
    <n v="1800"/>
    <s v="PCS"/>
    <n v="92.509755560000002"/>
    <n v="166517.56"/>
    <n v="1.268125505"/>
    <n v="2282.625908"/>
    <n v="40497.1"/>
    <x v="493"/>
    <s v=""/>
    <e v="#VALUE!"/>
    <s v=""/>
    <s v=""/>
    <n v="207014.66"/>
    <n v="2018"/>
    <s v="Table, kitchen or other household articles of iron or steel"/>
    <s v="Steel Products"/>
    <s v="Misc"/>
    <n v="22.498388888888886"/>
    <n v="0.2432001766059988"/>
  </r>
  <r>
    <x v="0"/>
    <d v="2018-11-19T00:00:00"/>
    <x v="0"/>
    <x v="0"/>
    <s v="STAINLESS STEEL COCA BOTTLE 750ML SK750 SL-01 (TOTAL NT WT.3067.74 KGS) (NOT VACUUM BOTTLE) (MILD STEEL)"/>
    <n v="0"/>
    <n v="0"/>
    <n v="0"/>
    <n v="0"/>
    <n v="0"/>
    <n v="0"/>
    <n v="0"/>
    <n v="0"/>
    <n v="15732"/>
    <s v="PCS"/>
    <n v="97.022427539999995"/>
    <n v="1526356.83"/>
    <n v="1.3299852990000001"/>
    <n v="20923.328720000001"/>
    <n v="371210"/>
    <x v="494"/>
    <s v=""/>
    <e v="#VALUE!"/>
    <s v=""/>
    <s v=""/>
    <n v="1897566.83"/>
    <n v="2018"/>
    <s v="Table, kitchen or other household articles of iron or steel"/>
    <s v="Steel Products"/>
    <s v="Misc"/>
    <n v="23.595855580981439"/>
    <n v="0.24320001241125247"/>
  </r>
  <r>
    <x v="0"/>
    <d v="2018-11-17T00:00:00"/>
    <x v="0"/>
    <x v="0"/>
    <s v="STEEL LUNCH BOX-SB-13 (TOTAL NET WT.83.92 KGS) (MILD STEEL)"/>
    <n v="0"/>
    <n v="0"/>
    <n v="0"/>
    <n v="0"/>
    <n v="0"/>
    <n v="0"/>
    <n v="0"/>
    <n v="0"/>
    <n v="252"/>
    <s v="PCS"/>
    <n v="192.85273810000001"/>
    <n v="48598.89"/>
    <n v="2.643629035"/>
    <n v="666.19451679999997"/>
    <n v="11819.3"/>
    <x v="495"/>
    <s v=""/>
    <e v="#VALUE!"/>
    <s v=""/>
    <s v=""/>
    <n v="60418.19"/>
    <n v="2018"/>
    <s v="Table, kitchen or other household articles of iron or steel"/>
    <s v="Steel Products"/>
    <s v="Misc"/>
    <n v="46.901984126984125"/>
    <n v="0.24320102784240544"/>
  </r>
  <r>
    <x v="0"/>
    <d v="2018-11-17T00:00:00"/>
    <x v="0"/>
    <x v="0"/>
    <s v="STEEL LUNCH BOX 2 LAYER-SB-14 (TOTAL NET WT.90.29 KGS) (MILDSTEEL)"/>
    <n v="0"/>
    <n v="0"/>
    <n v="0"/>
    <n v="0"/>
    <n v="0"/>
    <n v="0"/>
    <n v="0"/>
    <n v="0"/>
    <n v="144"/>
    <s v="PCS"/>
    <n v="327.54354169999999"/>
    <n v="47166.27"/>
    <n v="4.4899731550000004"/>
    <n v="646.55613430000005"/>
    <n v="11470.9"/>
    <x v="496"/>
    <s v=""/>
    <e v="#VALUE!"/>
    <s v=""/>
    <s v=""/>
    <n v="58637.17"/>
    <n v="2018"/>
    <s v="Table, kitchen or other household articles of iron or steel"/>
    <s v="Steel Products"/>
    <s v="Misc"/>
    <n v="79.65902777777778"/>
    <n v="0.24320133858369553"/>
  </r>
  <r>
    <x v="0"/>
    <d v="2018-11-15T00:00:00"/>
    <x v="0"/>
    <x v="1"/>
    <s v="STEEL SCRUBBER -ANG-537 (TOTAL NET WT.5905.50 KGS)(MILD STEEL) (DPD CLIENT)"/>
    <n v="0"/>
    <n v="0"/>
    <n v="0"/>
    <n v="0"/>
    <n v="0"/>
    <n v="0"/>
    <n v="0"/>
    <n v="0"/>
    <n v="274320"/>
    <s v="PCS"/>
    <n v="5.1178780990000003"/>
    <n v="1403936.32"/>
    <n v="6.8512424000000002E-2"/>
    <n v="18794.328249999999"/>
    <n v="434939.5"/>
    <x v="489"/>
    <s v=""/>
    <e v="#VALUE!"/>
    <s v=""/>
    <s v=""/>
    <n v="1838875.82"/>
    <n v="2018"/>
    <s v="Steel Scrubbers"/>
    <s v="Steel Products"/>
    <s v="Scrubber"/>
    <n v="1.5855187372411781"/>
    <n v="0.30980001998951062"/>
  </r>
  <r>
    <x v="0"/>
    <d v="2018-11-06T00:00:00"/>
    <x v="0"/>
    <x v="0"/>
    <s v="STEEL ROUND CONTAINER -6856(TOTAL NET WT.4400.00KGS) (MILD STEEL) (DPD CLIENT)"/>
    <n v="0"/>
    <n v="0"/>
    <n v="0"/>
    <n v="0"/>
    <n v="0"/>
    <n v="0"/>
    <n v="0"/>
    <n v="0"/>
    <n v="52800"/>
    <s v="PCS"/>
    <n v="45.540462689999998"/>
    <n v="2404536.4300000002"/>
    <n v="0.60964474800000001"/>
    <n v="32189.242699999999"/>
    <n v="584783.30000000005"/>
    <x v="381"/>
    <s v=""/>
    <e v="#VALUE!"/>
    <s v=""/>
    <s v=""/>
    <n v="2989319.7300000004"/>
    <n v="2018"/>
    <s v="Table, kitchen or other household articles of iron or steel"/>
    <s v="Steel Products"/>
    <s v="Misc"/>
    <n v="11.075441287878789"/>
    <n v="0.24320001672838037"/>
  </r>
  <r>
    <x v="0"/>
    <d v="2018-11-06T00:00:00"/>
    <x v="0"/>
    <x v="0"/>
    <s v="RYX-02-021A MILD STEEL MULTI FUNCTION CLOTH STAND (OTHER ARTICLES OF HOUSEHOLD OF IRON &amp; STEEL)"/>
    <n v="0"/>
    <n v="0"/>
    <n v="0"/>
    <n v="0"/>
    <n v="0"/>
    <n v="0"/>
    <n v="0"/>
    <n v="0"/>
    <n v="2592"/>
    <s v="PCS"/>
    <n v="715.28248459999998"/>
    <n v="1854012.2"/>
    <n v="9.5754014000000005"/>
    <n v="24819.440429999999"/>
    <n v="450895.7"/>
    <x v="52"/>
    <s v=""/>
    <e v="#VALUE!"/>
    <s v=""/>
    <s v=""/>
    <n v="2304907.9"/>
    <n v="2018"/>
    <s v="Table, kitchen or other household articles of iron or steel"/>
    <s v="Steel Products"/>
    <s v="Cloth Stand"/>
    <n v="173.95667438271605"/>
    <n v="0.24319996384058315"/>
  </r>
  <r>
    <x v="0"/>
    <d v="2018-11-06T00:00:00"/>
    <x v="0"/>
    <x v="0"/>
    <s v="STEEL PEELER-MP-196 (TOTAL NET WT. 38.02 KGS) (MILD STEEL)"/>
    <n v="0"/>
    <n v="0"/>
    <n v="0"/>
    <n v="0"/>
    <n v="0"/>
    <n v="0"/>
    <n v="0"/>
    <n v="0"/>
    <n v="576"/>
    <s v="PCS"/>
    <n v="38.907065969999998"/>
    <n v="22410.47"/>
    <n v="0.52084425700000003"/>
    <n v="300.00629179999999"/>
    <n v="5450.2"/>
    <x v="449"/>
    <s v=""/>
    <e v="#VALUE!"/>
    <s v=""/>
    <s v=""/>
    <n v="27860.670000000002"/>
    <n v="2018"/>
    <s v="Table, kitchen or other household articles of iron or steel"/>
    <s v="Steel Products"/>
    <s v="Misc"/>
    <n v="9.4621527777777779"/>
    <n v="0.24319882626290298"/>
  </r>
  <r>
    <x v="0"/>
    <d v="2018-11-06T00:00:00"/>
    <x v="0"/>
    <x v="0"/>
    <s v="STEEL PIZZA CUTTER -RJ-388 (TOTAL NET WT.1915.20KGS) (MILDSTEEL)"/>
    <n v="0"/>
    <n v="0"/>
    <n v="0"/>
    <n v="0"/>
    <n v="0"/>
    <n v="0"/>
    <n v="0"/>
    <n v="0"/>
    <n v="20160"/>
    <s v="PCS"/>
    <n v="36.875774309999997"/>
    <n v="743415.61"/>
    <n v="0.493651597"/>
    <n v="9952.0161979999993"/>
    <n v="180798.8"/>
    <x v="497"/>
    <s v=""/>
    <e v="#VALUE!"/>
    <s v=""/>
    <s v=""/>
    <n v="924214.40999999992"/>
    <n v="2018"/>
    <s v="Table, kitchen or other household articles of iron or steel"/>
    <s v="Steel Products"/>
    <s v="Misc"/>
    <n v="8.9681944444444444"/>
    <n v="0.24320016632419111"/>
  </r>
  <r>
    <x v="0"/>
    <d v="2018-11-06T00:00:00"/>
    <x v="0"/>
    <x v="0"/>
    <s v="STEEL LUNCH BOX 2 LAYERS-8504(TOTAL NET WT.189.42KGS) (MILDSTEEL)"/>
    <n v="0"/>
    <n v="0"/>
    <n v="0"/>
    <n v="0"/>
    <n v="0"/>
    <n v="0"/>
    <n v="0"/>
    <n v="0"/>
    <n v="396"/>
    <s v="PCS"/>
    <n v="189.7519192"/>
    <n v="75141.759999999995"/>
    <n v="2.540186335"/>
    <n v="1005.913788"/>
    <n v="18274.5"/>
    <x v="498"/>
    <s v=""/>
    <e v="#VALUE!"/>
    <s v=""/>
    <s v=""/>
    <n v="93416.26"/>
    <n v="2018"/>
    <s v="Table, kitchen or other household articles of iron or steel"/>
    <s v="Steel Products"/>
    <s v="Misc"/>
    <n v="46.147727272727273"/>
    <n v="0.2432003189704367"/>
  </r>
  <r>
    <x v="0"/>
    <d v="2018-11-05T00:00:00"/>
    <x v="0"/>
    <x v="0"/>
    <s v="STEEL LUNCH BOX 2 LAYER-8504(TOTAL NET.WT.86.10 KGS) (MILD STEEL)"/>
    <n v="0"/>
    <n v="0"/>
    <n v="0"/>
    <n v="0"/>
    <n v="0"/>
    <n v="0"/>
    <n v="0"/>
    <n v="0"/>
    <n v="180"/>
    <s v="PCS"/>
    <n v="189.1106667"/>
    <n v="34039.919999999998"/>
    <n v="2.531601963"/>
    <n v="455.68835339999998"/>
    <n v="8278.5"/>
    <x v="463"/>
    <s v=""/>
    <e v="#VALUE!"/>
    <s v=""/>
    <s v=""/>
    <n v="42318.42"/>
    <n v="2018"/>
    <s v="Table, kitchen or other household articles of iron or steel"/>
    <s v="Steel Products"/>
    <s v="Misc"/>
    <n v="45.991666666666667"/>
    <n v="0.24319974900058522"/>
  </r>
  <r>
    <x v="0"/>
    <d v="2018-11-05T00:00:00"/>
    <x v="0"/>
    <x v="0"/>
    <s v="STEEL LUNCH BOX -6900(TOTAL NET.WT.4625.26KGS) (MILD STEEL)DPD CLIENT"/>
    <n v="0"/>
    <n v="0"/>
    <n v="0"/>
    <n v="0"/>
    <n v="0"/>
    <n v="0"/>
    <n v="0"/>
    <n v="0"/>
    <n v="39504"/>
    <s v="PCS"/>
    <n v="60.28848395"/>
    <n v="2381636.27"/>
    <n v="0.80707475200000001"/>
    <n v="31882.680990000001"/>
    <n v="579214"/>
    <x v="470"/>
    <s v=""/>
    <e v="#VALUE!"/>
    <s v=""/>
    <s v=""/>
    <n v="2960850.27"/>
    <n v="2018"/>
    <s v="Table, kitchen or other household articles of iron or steel"/>
    <s v="Steel Products"/>
    <s v="Misc"/>
    <n v="14.662160793843661"/>
    <n v="0.24320002482998801"/>
  </r>
  <r>
    <x v="0"/>
    <d v="2018-11-05T00:00:00"/>
    <x v="0"/>
    <x v="0"/>
    <s v="STEEL ZHARA- NP-003 (MILD STEEL) (TOTAL NET WT.5546.52KGS)"/>
    <n v="0"/>
    <n v="0"/>
    <n v="0"/>
    <n v="0"/>
    <n v="0"/>
    <n v="0"/>
    <n v="0"/>
    <n v="0"/>
    <n v="59640"/>
    <s v="PCS"/>
    <n v="34.062949869999997"/>
    <n v="2031514.33"/>
    <n v="0.45599665099999998"/>
    <n v="27195.640289999999"/>
    <n v="494064.2"/>
    <x v="499"/>
    <s v=""/>
    <e v="#VALUE!"/>
    <s v=""/>
    <s v=""/>
    <n v="2525578.5300000003"/>
    <n v="2018"/>
    <s v="Table, kitchen or other household articles of iron or steel"/>
    <s v="Steel Products"/>
    <s v="Misc"/>
    <n v="8.2841079812206573"/>
    <n v="0.24319995813172532"/>
  </r>
  <r>
    <x v="0"/>
    <d v="2018-11-03T00:00:00"/>
    <x v="0"/>
    <x v="0"/>
    <s v="STAINLESS STEEL SPORTS BOTTLE 600ML S115-NP-21 (TOTAL NET WT.4660.42 KGS)(NOT VACUUM BOTTLE)(MILD STEEL)"/>
    <n v="0"/>
    <n v="0"/>
    <n v="0"/>
    <n v="0"/>
    <n v="0"/>
    <n v="0"/>
    <n v="0"/>
    <n v="0"/>
    <n v="26784"/>
    <s v="PCS"/>
    <n v="93.161866040000007"/>
    <n v="2495247.42"/>
    <n v="1.247146801"/>
    <n v="33403.579919999996"/>
    <n v="606844.19999999995"/>
    <x v="479"/>
    <s v=""/>
    <e v="#VALUE!"/>
    <s v=""/>
    <s v=""/>
    <n v="3102091.62"/>
    <n v="2018"/>
    <s v="Table, kitchen or other household articles of iron or steel"/>
    <s v="Steel Products"/>
    <s v="Misc"/>
    <n v="22.656966845878134"/>
    <n v="0.24320001100331765"/>
  </r>
  <r>
    <x v="0"/>
    <d v="2018-11-03T00:00:00"/>
    <x v="0"/>
    <x v="0"/>
    <s v="STAINLESS STEEL SPORTS BOTTLE 600ML S115-NP-21 (TOTAL NET WT.1318.18 KGS)(NOT VACUUM BOTTLE)(MILD STEEL)"/>
    <n v="0"/>
    <n v="0"/>
    <n v="0"/>
    <n v="0"/>
    <n v="0"/>
    <n v="0"/>
    <n v="0"/>
    <n v="0"/>
    <n v="7164"/>
    <s v="PCS"/>
    <n v="93.255475989999994"/>
    <n v="668082.23"/>
    <n v="1.2483999459999999"/>
    <n v="8943.5372160000006"/>
    <n v="162477.6"/>
    <x v="479"/>
    <s v=""/>
    <e v="#VALUE!"/>
    <s v=""/>
    <s v=""/>
    <n v="830559.83"/>
    <n v="2018"/>
    <s v="Table, kitchen or other household articles of iron or steel"/>
    <s v="Steel Products"/>
    <s v="Misc"/>
    <n v="22.679731993299832"/>
    <n v="0.24320000249071139"/>
  </r>
  <r>
    <x v="0"/>
    <d v="2018-11-03T00:00:00"/>
    <x v="0"/>
    <x v="0"/>
    <s v="STAINLESS STEEL SPORTS BOTTLE 750ML S-308-C6-NP-20(TOTAL NETWT.3674.52 KGS)(NOT VACUUM BOTTLE)(MILD STEEL)"/>
    <n v="0"/>
    <n v="0"/>
    <n v="0"/>
    <n v="0"/>
    <n v="0"/>
    <n v="0"/>
    <n v="0"/>
    <n v="0"/>
    <n v="21240"/>
    <s v="PCS"/>
    <n v="81.617809320000006"/>
    <n v="1733562.27"/>
    <n v="1.0926078889999999"/>
    <n v="23206.991569999998"/>
    <n v="421602.3"/>
    <x v="376"/>
    <s v=""/>
    <e v="#VALUE!"/>
    <s v=""/>
    <s v=""/>
    <n v="2155164.5699999998"/>
    <n v="2018"/>
    <s v="Table, kitchen or other household articles of iron or steel"/>
    <s v="Steel Products"/>
    <s v="Misc"/>
    <n v="19.849449152542373"/>
    <n v="0.24319997458181875"/>
  </r>
  <r>
    <x v="0"/>
    <d v="2018-10-31T00:00:00"/>
    <x v="0"/>
    <x v="0"/>
    <s v="KWB-600F STAINLESS STEEL SPORTS BOTTLE -"/>
    <n v="0"/>
    <n v="0"/>
    <n v="0"/>
    <n v="0"/>
    <n v="0"/>
    <n v="0"/>
    <n v="0"/>
    <n v="0"/>
    <n v="50400"/>
    <s v="PCS"/>
    <n v="80.868873809999997"/>
    <n v="4075791.24"/>
    <n v="1.0884101450000001"/>
    <n v="54855.871330000002"/>
    <n v="991232.4"/>
    <x v="346"/>
    <s v=""/>
    <e v="#VALUE!"/>
    <s v=""/>
    <s v=""/>
    <n v="5067023.6400000006"/>
    <n v="2018"/>
    <s v="Table, kitchen or other household articles of iron or steel"/>
    <s v="Steel Products"/>
    <s v="Misc"/>
    <n v="19.667309523809525"/>
    <n v="0.24319999274545767"/>
  </r>
  <r>
    <x v="0"/>
    <d v="2018-10-31T00:00:00"/>
    <x v="0"/>
    <x v="0"/>
    <s v="KWP-1000B-SS OIL POT 1000ML -"/>
    <n v="0"/>
    <n v="0"/>
    <n v="0"/>
    <n v="0"/>
    <n v="0"/>
    <n v="0"/>
    <n v="0"/>
    <n v="0"/>
    <n v="27000"/>
    <s v="PCS"/>
    <n v="116.8105956"/>
    <n v="3153886.08"/>
    <n v="1.5721479890000001"/>
    <n v="42447.995690000003"/>
    <n v="767025.1"/>
    <x v="346"/>
    <s v=""/>
    <e v="#VALUE!"/>
    <s v=""/>
    <s v=""/>
    <n v="3920911.18"/>
    <n v="2018"/>
    <s v="Table, kitchen or other household articles of iron or steel"/>
    <s v="Other"/>
    <s v="Misc"/>
    <n v="28.408337037037036"/>
    <n v="0.24320000169441755"/>
  </r>
  <r>
    <x v="0"/>
    <d v="2018-10-26T00:00:00"/>
    <x v="0"/>
    <x v="0"/>
    <s v="STEEL ZHARA WAN-MP-263 (TOTAL NT WT.2822.40 KGS)(MILD STEEL) - -DPD CLIENT"/>
    <n v="0"/>
    <n v="0"/>
    <n v="0"/>
    <n v="0"/>
    <n v="0"/>
    <n v="0"/>
    <n v="0"/>
    <n v="0"/>
    <n v="29400"/>
    <s v="PCS"/>
    <n v="37.834777549999998"/>
    <n v="1112342.46"/>
    <n v="0.50921638700000005"/>
    <n v="14970.96178"/>
    <n v="270521.59999999998"/>
    <x v="412"/>
    <s v=""/>
    <e v="#VALUE!"/>
    <s v=""/>
    <s v=""/>
    <n v="1382864.06"/>
    <n v="2018"/>
    <s v="Table, kitchen or other household articles of iron or steel"/>
    <s v="Steel Products"/>
    <s v="Misc"/>
    <n v="9.2014149659863946"/>
    <n v="0.24319992244115179"/>
  </r>
  <r>
    <x v="0"/>
    <d v="2018-10-26T00:00:00"/>
    <x v="0"/>
    <x v="0"/>
    <s v="STEEL PEELER-MP-196 (TOTAL NET WT.1387.58 KGS) (MILD STEEL) -"/>
    <n v="0"/>
    <n v="0"/>
    <n v="0"/>
    <n v="0"/>
    <n v="0"/>
    <n v="0"/>
    <n v="0"/>
    <n v="0"/>
    <n v="21024"/>
    <s v="PCS"/>
    <n v="38.878294330000003"/>
    <n v="817377.26"/>
    <n v="0.52326102699999999"/>
    <n v="11001.039839999999"/>
    <n v="198786.2"/>
    <x v="449"/>
    <s v=""/>
    <e v="#VALUE!"/>
    <s v=""/>
    <s v=""/>
    <n v="1016163.46"/>
    <n v="2018"/>
    <s v="Table, kitchen or other household articles of iron or steel"/>
    <s v="Steel Products"/>
    <s v="Misc"/>
    <n v="9.4552035768645357"/>
    <n v="0.24320006162148433"/>
  </r>
  <r>
    <x v="0"/>
    <d v="2018-10-26T00:00:00"/>
    <x v="0"/>
    <x v="0"/>
    <s v="STEEL ZHARA WAN -MP-263 (TOTAL NET WT.2419.20 KGS) (MILD STE - EL)"/>
    <n v="0"/>
    <n v="0"/>
    <n v="0"/>
    <n v="0"/>
    <n v="0"/>
    <n v="0"/>
    <n v="0"/>
    <n v="0"/>
    <n v="25200"/>
    <s v="PCS"/>
    <n v="36.595965479999997"/>
    <n v="922218.33"/>
    <n v="0.492543277"/>
    <n v="12412.09058"/>
    <n v="224283.5"/>
    <x v="500"/>
    <s v=""/>
    <e v="#VALUE!"/>
    <s v=""/>
    <s v=""/>
    <n v="1146501.83"/>
    <n v="2018"/>
    <s v="Table, kitchen or other household articles of iron or steel"/>
    <s v="Steel Products"/>
    <s v="Misc"/>
    <n v="8.9001388888888897"/>
    <n v="0.24320000232482911"/>
  </r>
  <r>
    <x v="0"/>
    <d v="2018-10-26T00:00:00"/>
    <x v="0"/>
    <x v="0"/>
    <s v="STEEL TEA STRAINER- NP-55 (TOTAL NET WT.2368.80 KGS) (MILD S - TEEL)"/>
    <n v="0"/>
    <n v="0"/>
    <n v="0"/>
    <n v="0"/>
    <n v="0"/>
    <n v="0"/>
    <n v="0"/>
    <n v="0"/>
    <n v="50400"/>
    <s v="PCS"/>
    <n v="24.003805159999999"/>
    <n v="1209791.78"/>
    <n v="0.32306601800000001"/>
    <n v="16282.527319999999"/>
    <n v="294221.40000000002"/>
    <x v="501"/>
    <s v=""/>
    <e v="#VALUE!"/>
    <s v=""/>
    <s v=""/>
    <n v="1504013.1800000002"/>
    <n v="2018"/>
    <s v="Table, kitchen or other household articles of iron or steel"/>
    <s v="Steel Products"/>
    <s v="Misc"/>
    <n v="5.8377261904761912"/>
    <n v="0.24320003232291759"/>
  </r>
  <r>
    <x v="0"/>
    <d v="2018-10-26T00:00:00"/>
    <x v="0"/>
    <x v="0"/>
    <s v="STEEL LUNCH BOX 2LAYERS-8504 (TOTAL NET.WT.10601.78 KGS) (MI - LD STEEL)-DPD CLIENT"/>
    <n v="0"/>
    <n v="0"/>
    <n v="0"/>
    <n v="0"/>
    <n v="0"/>
    <n v="0"/>
    <n v="0"/>
    <n v="0"/>
    <n v="22164"/>
    <s v="PCS"/>
    <n v="187.88043669999999"/>
    <n v="4164182"/>
    <n v="2.5286734420000001"/>
    <n v="56045.518170000003"/>
    <n v="1012729"/>
    <x v="502"/>
    <s v=""/>
    <e v="#VALUE!"/>
    <s v=""/>
    <s v=""/>
    <n v="5176911"/>
    <n v="2018"/>
    <s v="Table, kitchen or other household articles of iron or steel"/>
    <s v="Steel Products"/>
    <s v="Misc"/>
    <n v="45.692519400830172"/>
    <n v="0.24319998501506418"/>
  </r>
  <r>
    <x v="0"/>
    <d v="2018-10-15T00:00:00"/>
    <x v="0"/>
    <x v="0"/>
    <s v="STEEL HOOK 3 PCS SET-2628(TOTAL 68760 SET) (MILD STEEL)-DPD - CLIENT"/>
    <n v="0"/>
    <n v="0"/>
    <n v="0"/>
    <n v="0"/>
    <n v="0"/>
    <n v="0"/>
    <n v="0"/>
    <n v="0"/>
    <n v="2330.1999999999998"/>
    <s v="KGS"/>
    <n v="1039.764866"/>
    <n v="2422860.09"/>
    <n v="13.937866830000001"/>
    <n v="32478.01729"/>
    <n v="589239.6"/>
    <x v="490"/>
    <s v=""/>
    <e v="#VALUE!"/>
    <s v=""/>
    <s v=""/>
    <n v="3012099.69"/>
    <n v="2018"/>
    <s v="Table, kitchen or other household articles of iron or steel"/>
    <s v="Steel Products"/>
    <s v="Misc"/>
    <n v="252.87082653849455"/>
    <n v="0.24320001077734538"/>
  </r>
  <r>
    <x v="0"/>
    <d v="2018-10-13T00:00:00"/>
    <x v="0"/>
    <x v="0"/>
    <s v="STEEL ZHARA WAN -MP-263 (TOTAL NET WT.4645.20 KGS) (MILD STE - EL)"/>
    <n v="0"/>
    <n v="0"/>
    <n v="0"/>
    <n v="0"/>
    <n v="0"/>
    <n v="0"/>
    <n v="0"/>
    <n v="0"/>
    <n v="47400"/>
    <s v="PCS"/>
    <n v="36.588924679999998"/>
    <n v="1734315.03"/>
    <n v="0.49046815900000001"/>
    <n v="23248.190750000002"/>
    <n v="421785.5"/>
    <x v="500"/>
    <s v=""/>
    <e v="#VALUE!"/>
    <s v=""/>
    <s v=""/>
    <n v="2156100.5300000003"/>
    <n v="2018"/>
    <s v="Table, kitchen or other household articles of iron or steel"/>
    <s v="Steel Products"/>
    <s v="Misc"/>
    <n v="8.8984282700421939"/>
    <n v="0.2432000488400311"/>
  </r>
  <r>
    <x v="0"/>
    <d v="2018-10-10T00:00:00"/>
    <x v="0"/>
    <x v="0"/>
    <s v="RYX-02-021A MILD STEEL MULTI FUNCTION CLOTH STAND (OTHER ART - ICLES OF HOUSEHOLD OF IRON &amp; STEEL)"/>
    <n v="0"/>
    <n v="0"/>
    <n v="0"/>
    <n v="0"/>
    <n v="0"/>
    <n v="0"/>
    <n v="0"/>
    <n v="0"/>
    <n v="2592"/>
    <s v="PCS"/>
    <n v="708.85671300000001"/>
    <n v="1837356.6"/>
    <n v="9.5021007100000006"/>
    <n v="24629.445039999999"/>
    <n v="446845.2"/>
    <x v="52"/>
    <s v=""/>
    <e v="#VALUE!"/>
    <s v=""/>
    <s v=""/>
    <n v="2284201.8000000003"/>
    <n v="2018"/>
    <s v="Table, kitchen or other household articles of iron or steel"/>
    <s v="Steel Products"/>
    <s v="Cloth Stand"/>
    <n v="172.39398148148149"/>
    <n v="0.2432000407542009"/>
  </r>
  <r>
    <x v="0"/>
    <d v="2018-10-08T00:00:00"/>
    <x v="0"/>
    <x v="0"/>
    <s v="STEEL PEELER-MP-196 (TOTAL NET WT.2414.88 KGS) (MILD STEEL) -"/>
    <n v="0"/>
    <n v="0"/>
    <n v="0"/>
    <n v="0"/>
    <n v="0"/>
    <n v="0"/>
    <n v="0"/>
    <n v="0"/>
    <n v="30960"/>
    <s v="PCS"/>
    <n v="39.147382110000002"/>
    <n v="1212002.95"/>
    <n v="0.52476383500000001"/>
    <n v="16246.688340000001"/>
    <n v="294759.09999999998"/>
    <x v="449"/>
    <s v=""/>
    <e v="#VALUE!"/>
    <s v=""/>
    <s v=""/>
    <n v="1506762.0499999998"/>
    <n v="2018"/>
    <s v="Table, kitchen or other household articles of iron or steel"/>
    <s v="Steel Products"/>
    <s v="Misc"/>
    <n v="9.5206427648578806"/>
    <n v="0.24319998561059608"/>
  </r>
  <r>
    <x v="0"/>
    <d v="2018-10-08T00:00:00"/>
    <x v="0"/>
    <x v="0"/>
    <s v="STAINLESS STEEL SPORTS BOTTLE 600ML S115-NP-21 (TOTAL NET WT - .6326.64 KGS)(NOT VACUUM BOTTLE)(MILD STEEL)"/>
    <n v="0"/>
    <n v="0"/>
    <n v="0"/>
    <n v="0"/>
    <n v="0"/>
    <n v="0"/>
    <n v="0"/>
    <n v="0"/>
    <n v="36360"/>
    <s v="PCS"/>
    <n v="92.933786299999994"/>
    <n v="3379072.47"/>
    <n v="1.245761211"/>
    <n v="45295.877610000003"/>
    <n v="821790.4"/>
    <x v="479"/>
    <s v=""/>
    <e v="#VALUE!"/>
    <s v=""/>
    <s v=""/>
    <n v="4200862.87"/>
    <n v="2018"/>
    <s v="Table, kitchen or other household articles of iron or steel"/>
    <s v="Steel Products"/>
    <s v="Misc"/>
    <n v="22.601496149614963"/>
    <n v="0.24319999268911802"/>
  </r>
  <r>
    <x v="0"/>
    <d v="2018-10-03T00:00:00"/>
    <x v="0"/>
    <x v="0"/>
    <s v="RYX-02-021A MILD STEEL MULTI FUNCTION CLOTH STAND (OTHER ART - ICLES OF HOUSEHOLD OF IRON &amp; STEEL)"/>
    <n v="0"/>
    <n v="0"/>
    <n v="0"/>
    <n v="0"/>
    <n v="0"/>
    <n v="0"/>
    <n v="0"/>
    <n v="0"/>
    <n v="2592"/>
    <s v="PCS"/>
    <n v="699.83097989999999"/>
    <n v="1813961.9"/>
    <n v="9.5021178539999998"/>
    <n v="24629.48948"/>
    <n v="441155.5"/>
    <x v="52"/>
    <s v=""/>
    <e v="#VALUE!"/>
    <s v=""/>
    <s v=""/>
    <n v="2255117.4"/>
    <n v="2018"/>
    <s v="Table, kitchen or other household articles of iron or steel"/>
    <s v="Steel Products"/>
    <s v="Cloth Stand"/>
    <n v="170.19888117283949"/>
    <n v="0.24319998121239483"/>
  </r>
  <r>
    <x v="0"/>
    <d v="2018-10-03T00:00:00"/>
    <x v="0"/>
    <x v="0"/>
    <s v="STEEL PEELER -MP-196 (TOTAL NET WT.580.32 KGS) (MILD STEEL) -"/>
    <n v="0"/>
    <n v="0"/>
    <n v="0"/>
    <n v="0"/>
    <n v="0"/>
    <n v="0"/>
    <n v="0"/>
    <n v="0"/>
    <n v="7440"/>
    <s v="PCS"/>
    <n v="38.390108869999999"/>
    <n v="285622.40999999997"/>
    <n v="0.52125063000000005"/>
    <n v="3878.1046839999999"/>
    <n v="69463.3"/>
    <x v="456"/>
    <s v=""/>
    <e v="#VALUE!"/>
    <s v=""/>
    <s v=""/>
    <n v="355085.70999999996"/>
    <n v="2018"/>
    <s v="Table, kitchen or other household articles of iron or steel"/>
    <s v="Steel Products"/>
    <s v="Misc"/>
    <n v="9.3364650537634404"/>
    <n v="0.24319975452906517"/>
  </r>
  <r>
    <x v="0"/>
    <d v="2018-10-03T00:00:00"/>
    <x v="0"/>
    <x v="0"/>
    <s v="RYX-02-020 MILD STEEL MULTI FUNCTION CLOTH STAND (OTHER ARTI - CLES OF HOUSEHOLD OF IRON &amp; STEEL)"/>
    <n v="0"/>
    <n v="0"/>
    <n v="0"/>
    <n v="0"/>
    <n v="0"/>
    <n v="0"/>
    <n v="0"/>
    <n v="0"/>
    <n v="1232"/>
    <s v="PCS"/>
    <n v="1113.2911770000001"/>
    <n v="1371574.73"/>
    <n v="15.11596982"/>
    <n v="18622.874810000001"/>
    <n v="333567"/>
    <x v="38"/>
    <s v=""/>
    <e v="#VALUE!"/>
    <s v=""/>
    <s v=""/>
    <n v="1705141.73"/>
    <n v="2018"/>
    <s v="Table, kitchen or other household articles of iron or steel"/>
    <s v="Steel Products"/>
    <s v="Cloth Stand"/>
    <n v="270.75243506493507"/>
    <n v="0.2432000187113392"/>
  </r>
  <r>
    <x v="0"/>
    <d v="2018-10-01T00:00:00"/>
    <x v="0"/>
    <x v="0"/>
    <s v="STAINLESS STEEL GRATER WITH HANDLE -DS-25 (TOTAL NET WT.1734 - KGS) (MILD STEEL)"/>
    <n v="0"/>
    <n v="0"/>
    <n v="0"/>
    <n v="0"/>
    <n v="0"/>
    <n v="0"/>
    <n v="0"/>
    <n v="0"/>
    <n v="51000"/>
    <s v="PCS"/>
    <n v="16.134915490000001"/>
    <n v="822880.69"/>
    <n v="0.219075567"/>
    <n v="11172.8539"/>
    <n v="200124.6"/>
    <x v="503"/>
    <s v=""/>
    <e v="#VALUE!"/>
    <s v=""/>
    <s v=""/>
    <n v="1023005.2899999999"/>
    <n v="2018"/>
    <s v="Table, kitchen or other household articles of iron or steel"/>
    <s v="Steel Products"/>
    <s v="Misc"/>
    <n v="3.9240117647058823"/>
    <n v="0.24320001967721472"/>
  </r>
  <r>
    <x v="0"/>
    <d v="2018-10-01T00:00:00"/>
    <x v="0"/>
    <x v="0"/>
    <s v="STAINLESS STEEL SPORTS BOTTLE 600ML S115-NP-21 (TOTAL NET WT - .5537.38KGS)(NOT VACUUM BOTTLE)(MILD STEEL)"/>
    <n v="0"/>
    <n v="0"/>
    <n v="0"/>
    <n v="0"/>
    <n v="0"/>
    <n v="0"/>
    <n v="0"/>
    <n v="0"/>
    <n v="31824"/>
    <s v="PCS"/>
    <n v="93.201846410000002"/>
    <n v="2966055.56"/>
    <n v="1.265469741"/>
    <n v="40272.309029999997"/>
    <n v="721344.8"/>
    <x v="479"/>
    <s v=""/>
    <e v="#VALUE!"/>
    <s v=""/>
    <s v=""/>
    <n v="3687400.3600000003"/>
    <n v="2018"/>
    <s v="Table, kitchen or other household articles of iron or steel"/>
    <s v="Steel Products"/>
    <s v="Misc"/>
    <n v="22.666691804927101"/>
    <n v="0.24320002960430048"/>
  </r>
  <r>
    <x v="0"/>
    <d v="2018-10-01T00:00:00"/>
    <x v="0"/>
    <x v="0"/>
    <s v="STEEL HOOK 4PCS SET-SL-172 (TOTAL NET WT.54 KGS) (MILD STEE - L)"/>
    <n v="0"/>
    <n v="0"/>
    <n v="0"/>
    <n v="0"/>
    <n v="0"/>
    <n v="0"/>
    <n v="0"/>
    <n v="0"/>
    <n v="1200"/>
    <s v="SET"/>
    <n v="20.844149999999999"/>
    <n v="25012.98"/>
    <n v="0.28301629299999997"/>
    <n v="339.61955189999998"/>
    <n v="6083.1"/>
    <x v="504"/>
    <s v=""/>
    <e v="#VALUE!"/>
    <s v=""/>
    <s v=""/>
    <n v="31096.080000000002"/>
    <n v="2018"/>
    <s v="Table, kitchen or other household articles of iron or steel"/>
    <s v="Steel Products"/>
    <s v="Misc"/>
    <n v="5.0692500000000003"/>
    <n v="0.2431977317376818"/>
  </r>
  <r>
    <x v="0"/>
    <d v="2018-10-01T00:00:00"/>
    <x v="0"/>
    <x v="0"/>
    <s v="STAINLESS STEEL SPORTS BOTTLE 750ML S-308-C6-NP-20(TOTAL NET - WT.5.98 KGS)(NOT VACUUM BOTTLE)(MILD STEEL)"/>
    <n v="0"/>
    <n v="0"/>
    <n v="0"/>
    <n v="0"/>
    <n v="0"/>
    <n v="0"/>
    <n v="0"/>
    <n v="0"/>
    <n v="36"/>
    <s v="PCS"/>
    <n v="86.03833333"/>
    <n v="3097.38"/>
    <n v="1.168205476"/>
    <n v="42.055397149999997"/>
    <n v="753.3"/>
    <x v="376"/>
    <s v=""/>
    <e v="#VALUE!"/>
    <s v=""/>
    <s v=""/>
    <n v="3850.6800000000003"/>
    <n v="2018"/>
    <s v="Table, kitchen or other household articles of iron or steel"/>
    <s v="Steel Products"/>
    <s v="Misc"/>
    <n v="20.924999999999997"/>
    <n v="0.24320554791468915"/>
  </r>
  <r>
    <x v="0"/>
    <d v="2018-10-01T00:00:00"/>
    <x v="0"/>
    <x v="0"/>
    <s v="STEEL ROUND CONTAINER 730ML-6858 (TOTAL NET.WT.3470.60KGS) ( - MILD STEEL)"/>
    <n v="0"/>
    <n v="0"/>
    <n v="0"/>
    <n v="0"/>
    <n v="0"/>
    <n v="0"/>
    <n v="0"/>
    <n v="0"/>
    <n v="17760"/>
    <s v="PCS"/>
    <n v="82.864927929999993"/>
    <n v="1471681.12"/>
    <n v="1.125117827"/>
    <n v="19982.0926"/>
    <n v="357912.8"/>
    <x v="447"/>
    <s v=""/>
    <e v="#VALUE!"/>
    <s v=""/>
    <s v=""/>
    <n v="1829593.9200000002"/>
    <n v="2018"/>
    <s v="Table, kitchen or other household articles of iron or steel"/>
    <s v="Steel Products"/>
    <s v="Misc"/>
    <n v="20.152747747747746"/>
    <n v="0.24319996712331265"/>
  </r>
  <r>
    <x v="0"/>
    <d v="2018-09-26T00:00:00"/>
    <x v="0"/>
    <x v="0"/>
    <s v="STEEL ZHARA- NP-003 (MILD STEEL) (TOTAL NET WT.2566.80 KGS)"/>
    <n v="0"/>
    <n v="0"/>
    <n v="0"/>
    <n v="0"/>
    <n v="0"/>
    <n v="0"/>
    <n v="0"/>
    <n v="0"/>
    <n v="27600"/>
    <s v="PCS"/>
    <n v="33.511519569999997"/>
    <n v="924917.94"/>
    <n v="0.45501044899999998"/>
    <n v="12558.28839"/>
    <n v="224940.1"/>
    <x v="499"/>
    <s v=""/>
    <e v="#VALUE!"/>
    <s v=""/>
    <s v=""/>
    <n v="1149858.04"/>
    <n v="2018"/>
    <s v="Table, kitchen or other household articles of iron or steel"/>
    <s v="Steel Products"/>
    <s v="Misc"/>
    <n v="8.1500036231884057"/>
    <n v="0.24320006161843938"/>
  </r>
  <r>
    <x v="0"/>
    <d v="2018-09-25T00:00:00"/>
    <x v="0"/>
    <x v="0"/>
    <s v="STEEL TEA STRAINER-NP-55 (TOTAL NET WT.2318.40 KGS) (MILD ST - EEL)"/>
    <n v="0"/>
    <n v="0"/>
    <n v="0"/>
    <n v="0"/>
    <n v="0"/>
    <n v="0"/>
    <n v="0"/>
    <n v="0"/>
    <n v="50400"/>
    <s v="PCS"/>
    <n v="23.591961900000001"/>
    <n v="1189034.8799999999"/>
    <n v="0.32032534800000001"/>
    <n v="16144.397559999999"/>
    <n v="289173.3"/>
    <x v="415"/>
    <s v=""/>
    <e v="#VALUE!"/>
    <s v=""/>
    <s v=""/>
    <n v="1478208.18"/>
    <n v="2018"/>
    <s v="Table, kitchen or other household articles of iron or steel"/>
    <s v="Steel Products"/>
    <s v="Misc"/>
    <n v="5.7375654761904755"/>
    <n v="0.24320001445205713"/>
  </r>
  <r>
    <x v="0"/>
    <d v="2018-09-25T00:00:00"/>
    <x v="0"/>
    <x v="0"/>
    <s v="STEEL WALL HANGER HOOK-SL-89 (TOTAL NET WT.9390.60 KGS) (MIL - D STEEL)"/>
    <n v="0"/>
    <n v="0"/>
    <n v="0"/>
    <n v="0"/>
    <n v="0"/>
    <n v="0"/>
    <n v="0"/>
    <n v="0"/>
    <n v="39960"/>
    <s v="PCS"/>
    <n v="82.571866619999994"/>
    <n v="3299571.79"/>
    <n v="1.1211387180000001"/>
    <n v="44800.70319"/>
    <n v="802455.9"/>
    <x v="477"/>
    <s v=""/>
    <e v="#VALUE!"/>
    <s v=""/>
    <s v=""/>
    <n v="4102027.69"/>
    <n v="2018"/>
    <s v="Table, kitchen or other household articles of iron or steel"/>
    <s v="Steel Products"/>
    <s v="Misc"/>
    <n v="20.081478978978978"/>
    <n v="0.24320001232644797"/>
  </r>
  <r>
    <x v="0"/>
    <d v="2018-09-24T00:00:00"/>
    <x v="0"/>
    <x v="0"/>
    <s v="STAINLESS STEEL SPORTS BOTTLE 750ML S-308-C6-NP-20 (TOTAL NET WT.1509.01 KGS)(NOT VACUUM BOTTLE)(MILD STEEL)(DPD CLIENT)"/>
    <n v="0"/>
    <n v="0"/>
    <n v="0"/>
    <n v="0"/>
    <n v="0"/>
    <n v="0"/>
    <n v="0"/>
    <n v="0"/>
    <n v="9036"/>
    <s v="PCS"/>
    <n v="85.809154489999997"/>
    <n v="775371.52"/>
    <n v="1.165093747"/>
    <n v="10527.7871"/>
    <n v="188570.4"/>
    <x v="356"/>
    <s v=""/>
    <e v="#VALUE!"/>
    <s v=""/>
    <s v=""/>
    <n v="963941.92"/>
    <n v="2018"/>
    <s v="Table, kitchen or other household articles of iron or steel"/>
    <s v="Steel Products"/>
    <s v="Misc"/>
    <n v="20.86879150066401"/>
    <n v="0.24320005975973943"/>
  </r>
  <r>
    <x v="0"/>
    <d v="2018-09-24T00:00:00"/>
    <x v="0"/>
    <x v="0"/>
    <s v="STAINLESS STEEL COLA BOTTLE 750ML SK750-SL-01 (TOTAL NET WT.5844.60 KGS)(NOT VACUUM BOTTLE)(MILD STEEL)"/>
    <n v="0"/>
    <n v="0"/>
    <n v="0"/>
    <n v="0"/>
    <n v="0"/>
    <n v="0"/>
    <n v="0"/>
    <n v="0"/>
    <n v="30600"/>
    <s v="PCS"/>
    <n v="99.795667969999997"/>
    <n v="3053747.44"/>
    <n v="1.354998886"/>
    <n v="41462.965920000002"/>
    <n v="742671.4"/>
    <x v="480"/>
    <s v=""/>
    <e v="#VALUE!"/>
    <s v=""/>
    <s v=""/>
    <n v="3796418.84"/>
    <n v="2018"/>
    <s v="Table, kitchen or other household articles of iron or steel"/>
    <s v="Steel Products"/>
    <s v="Misc"/>
    <n v="24.270307189542486"/>
    <n v="0.24320000739812328"/>
  </r>
  <r>
    <x v="0"/>
    <d v="2018-09-24T00:00:00"/>
    <x v="0"/>
    <x v="0"/>
    <s v="RYX-02-021A MILD STEEL MULTI FUNCTION CLOTH STAND (OTHER ARTICLES OF HOUSEHOLD OF IRON &amp; STEEL)"/>
    <n v="0"/>
    <n v="0"/>
    <n v="0"/>
    <n v="0"/>
    <n v="0"/>
    <n v="0"/>
    <n v="0"/>
    <n v="0"/>
    <n v="2592"/>
    <s v="PCS"/>
    <n v="699.82133490000001"/>
    <n v="1813936.9"/>
    <n v="9.501986896"/>
    <n v="24629.150030000001"/>
    <n v="441149.5"/>
    <x v="52"/>
    <s v=""/>
    <e v="#VALUE!"/>
    <s v=""/>
    <s v=""/>
    <n v="2255086.4"/>
    <n v="2018"/>
    <s v="Table, kitchen or other household articles of iron or steel"/>
    <s v="Steel Products"/>
    <s v="Cloth Stand"/>
    <n v="170.19656635802468"/>
    <n v="0.24320002531510332"/>
  </r>
  <r>
    <x v="0"/>
    <d v="2018-09-24T00:00:00"/>
    <x v="0"/>
    <x v="0"/>
    <s v="STEEL LUNCH BOX -6900(TOTAL NET.WT.1854.60KGS) (MILD STEEL) -"/>
    <n v="0"/>
    <n v="0"/>
    <n v="0"/>
    <n v="0"/>
    <n v="0"/>
    <n v="0"/>
    <n v="0"/>
    <n v="0"/>
    <n v="15840"/>
    <s v="PCS"/>
    <n v="59.450976009999998"/>
    <n v="941703.46"/>
    <n v="0.80720945"/>
    <n v="12786.197690000001"/>
    <n v="229022.2"/>
    <x v="470"/>
    <s v=""/>
    <e v="#VALUE!"/>
    <s v=""/>
    <s v=""/>
    <n v="1170725.6599999999"/>
    <n v="2018"/>
    <s v="Table, kitchen or other household articles of iron or steel"/>
    <s v="Steel Products"/>
    <s v="Misc"/>
    <n v="14.458472222222223"/>
    <n v="0.24319991348444236"/>
  </r>
  <r>
    <x v="0"/>
    <d v="2018-09-24T00:00:00"/>
    <x v="0"/>
    <x v="0"/>
    <s v="STAINLESS STEEL SPORTS BOTTLE 600ML S115-NP-21 (TOTAL NET WT.92.88 KGS)(NOT VACUUM BOTTLE)(MILD STEEL)"/>
    <n v="0"/>
    <n v="0"/>
    <n v="0"/>
    <n v="0"/>
    <n v="0"/>
    <n v="0"/>
    <n v="0"/>
    <n v="0"/>
    <n v="540"/>
    <s v="PCS"/>
    <n v="94.881481480000005"/>
    <n v="51236"/>
    <n v="1.2882753769999999"/>
    <n v="695.66870329999995"/>
    <n v="12460.6"/>
    <x v="479"/>
    <s v=""/>
    <e v="#VALUE!"/>
    <s v=""/>
    <s v=""/>
    <n v="63696.6"/>
    <n v="2018"/>
    <s v="Table, kitchen or other household articles of iron or steel"/>
    <s v="Steel Products"/>
    <s v="Misc"/>
    <n v="23.075185185185187"/>
    <n v="0.24320009368412834"/>
  </r>
  <r>
    <x v="0"/>
    <d v="2018-09-18T00:00:00"/>
    <x v="0"/>
    <x v="0"/>
    <s v="STEEL LUNCH BOX 2LAYER-8504 (TOTAL NET.WT.10532.90KGS) (MILDSTEEL)-DPD CLIENT"/>
    <n v="0"/>
    <n v="0"/>
    <n v="0"/>
    <n v="0"/>
    <n v="0"/>
    <n v="0"/>
    <n v="0"/>
    <n v="0"/>
    <n v="22020"/>
    <s v="PCS"/>
    <n v="182.93979110000001"/>
    <n v="4028334.2"/>
    <n v="2.5215684509999998"/>
    <n v="55524.937279999998"/>
    <n v="979690.8"/>
    <x v="505"/>
    <s v=""/>
    <e v="#VALUE!"/>
    <s v=""/>
    <s v=""/>
    <n v="5008025"/>
    <n v="2018"/>
    <s v="Table, kitchen or other household articles of iron or steel"/>
    <s v="Steel Products"/>
    <s v="Misc"/>
    <n v="44.490953678474114"/>
    <n v="0.24319998077617294"/>
  </r>
  <r>
    <x v="0"/>
    <d v="2018-09-18T00:00:00"/>
    <x v="0"/>
    <x v="0"/>
    <s v="STEEL LUNCH BOX 3LAYER-8505 (TOTAL NET WT.9608.30 KGS) (MILDSTEEL)"/>
    <n v="0"/>
    <n v="0"/>
    <n v="0"/>
    <n v="0"/>
    <n v="0"/>
    <n v="0"/>
    <n v="0"/>
    <n v="0"/>
    <n v="14820"/>
    <s v="PCS"/>
    <n v="253.92042979999999"/>
    <n v="3763100.77"/>
    <n v="3.4999370070000002"/>
    <n v="51869.066440000002"/>
    <n v="915186.1"/>
    <x v="464"/>
    <s v=""/>
    <e v="#VALUE!"/>
    <s v=""/>
    <s v=""/>
    <n v="4678286.87"/>
    <n v="2018"/>
    <s v="Table, kitchen or other household articles of iron or steel"/>
    <s v="Steel Products"/>
    <s v="Misc"/>
    <n v="61.753448043184882"/>
    <n v="0.24319999806967699"/>
  </r>
  <r>
    <x v="0"/>
    <d v="2018-09-17T00:00:00"/>
    <x v="0"/>
    <x v="0"/>
    <s v="STEEL SPOON HOLDER ROUND -MP-96 (MILD STEEL) (TOTAL NET WT.2236.18 KGS) (DPD CLIENT)"/>
    <n v="0"/>
    <n v="0"/>
    <n v="0"/>
    <n v="0"/>
    <n v="0"/>
    <n v="0"/>
    <n v="0"/>
    <n v="0"/>
    <n v="10548"/>
    <s v="PCS"/>
    <n v="53.729027299999998"/>
    <n v="566733.78"/>
    <n v="0.74057928699999998"/>
    <n v="7811.6303239999997"/>
    <n v="137829.6"/>
    <x v="353"/>
    <s v=""/>
    <e v="#VALUE!"/>
    <s v=""/>
    <s v=""/>
    <n v="704563.38"/>
    <n v="2018"/>
    <s v="Table, kitchen or other household articles of iron or steel"/>
    <s v="Steel Products"/>
    <s v="Holder"/>
    <n v="13.06689419795222"/>
    <n v="0.24319990243037923"/>
  </r>
  <r>
    <x v="0"/>
    <d v="2018-09-17T00:00:00"/>
    <x v="0"/>
    <x v="0"/>
    <s v="STEEL ZHARA-NP-003 (MILD STEEL) (TOTAL NET WT.1692 KGS)"/>
    <n v="0"/>
    <n v="0"/>
    <n v="0"/>
    <n v="0"/>
    <n v="0"/>
    <n v="0"/>
    <n v="0"/>
    <n v="0"/>
    <n v="18000"/>
    <s v="PCS"/>
    <n v="32.72447889"/>
    <n v="589040.62"/>
    <n v="0.45106104600000002"/>
    <n v="8119.0988280000001"/>
    <n v="143254.70000000001"/>
    <x v="344"/>
    <s v=""/>
    <e v="#VALUE!"/>
    <s v=""/>
    <s v=""/>
    <n v="732295.32000000007"/>
    <n v="2018"/>
    <s v="Table, kitchen or other household articles of iron or steel"/>
    <s v="Steel Products"/>
    <s v="Misc"/>
    <n v="7.9585944444444454"/>
    <n v="0.24320003601788959"/>
  </r>
  <r>
    <x v="0"/>
    <d v="2018-09-17T00:00:00"/>
    <x v="0"/>
    <x v="1"/>
    <s v="STEEL SCRUBBER -ANG537 (TOTAL NET WT.5831.10 KGS)(MILD STEEL) (DPD CLIENT)"/>
    <n v="0"/>
    <n v="0"/>
    <n v="0"/>
    <n v="0"/>
    <n v="0"/>
    <n v="0"/>
    <n v="0"/>
    <n v="0"/>
    <n v="270864"/>
    <s v="PCS"/>
    <n v="4.9197371009999999"/>
    <n v="1332579.67"/>
    <n v="6.7811676000000001E-2"/>
    <n v="18367.741829999999"/>
    <n v="412833.2"/>
    <x v="506"/>
    <s v=""/>
    <e v="#VALUE!"/>
    <s v=""/>
    <s v=""/>
    <n v="1745412.8699999999"/>
    <n v="2018"/>
    <s v="Steel Scrubbers"/>
    <s v="Steel Products"/>
    <s v="Scrubber"/>
    <n v="1.5241346210644457"/>
    <n v="0.30980001368323445"/>
  </r>
  <r>
    <x v="0"/>
    <d v="2018-09-17T00:00:00"/>
    <x v="0"/>
    <x v="0"/>
    <s v="STEEL LUNCH BOX 3 LAYER -8505 (TOTAL NET.WT. 1174.78 KGS) (MILD STEEL)"/>
    <n v="0"/>
    <n v="0"/>
    <n v="0"/>
    <n v="0"/>
    <n v="0"/>
    <n v="0"/>
    <n v="0"/>
    <n v="0"/>
    <n v="1812"/>
    <s v="PCS"/>
    <n v="253.72213020000001"/>
    <n v="459744.5"/>
    <n v="3.4972037249999999"/>
    <n v="6336.9331499999998"/>
    <n v="111809.8"/>
    <x v="507"/>
    <s v=""/>
    <e v="#VALUE!"/>
    <s v=""/>
    <s v=""/>
    <n v="571554.30000000005"/>
    <n v="2018"/>
    <s v="Table, kitchen or other household articles of iron or steel"/>
    <s v="Steel Products"/>
    <s v="Misc"/>
    <n v="61.705187637969097"/>
    <n v="0.24319986427243828"/>
  </r>
  <r>
    <x v="0"/>
    <d v="2018-09-17T00:00:00"/>
    <x v="0"/>
    <x v="0"/>
    <s v="STEEL LUNCH BOX -6561 (TOTAL NET.WT. 2469.60 KGS) (MILD STEEL)"/>
    <n v="0"/>
    <n v="0"/>
    <n v="0"/>
    <n v="0"/>
    <n v="0"/>
    <n v="0"/>
    <n v="0"/>
    <n v="0"/>
    <n v="6480"/>
    <s v="PCS"/>
    <n v="191.57117589999999"/>
    <n v="1241381.22"/>
    <n v="2.6405399850000002"/>
    <n v="17110.699100000002"/>
    <n v="301903.90000000002"/>
    <x v="473"/>
    <s v=""/>
    <e v="#VALUE!"/>
    <s v=""/>
    <s v=""/>
    <n v="1543285.12"/>
    <n v="2018"/>
    <s v="Table, kitchen or other household articles of iron or steel"/>
    <s v="Steel Products"/>
    <s v="Misc"/>
    <n v="46.590108024691361"/>
    <n v="0.243199989766238"/>
  </r>
  <r>
    <x v="0"/>
    <d v="2018-09-17T00:00:00"/>
    <x v="0"/>
    <x v="0"/>
    <s v="STEEL CONTAINER ROUND-6857(TOTAL NET WT.3029.40 KGS) (MILD STEEL)(DPD CLIENT)"/>
    <n v="0"/>
    <n v="0"/>
    <n v="0"/>
    <n v="0"/>
    <n v="0"/>
    <n v="0"/>
    <n v="0"/>
    <n v="0"/>
    <n v="23760"/>
    <s v="PCS"/>
    <n v="61.419765990000002"/>
    <n v="1459333.64"/>
    <n v="0.84658533400000002"/>
    <n v="20114.867539999999"/>
    <n v="354909.9"/>
    <x v="508"/>
    <s v=""/>
    <e v="#VALUE!"/>
    <s v=""/>
    <s v=""/>
    <n v="1814243.54"/>
    <n v="2018"/>
    <s v="Table, kitchen or other household articles of iron or steel"/>
    <s v="Steel Products"/>
    <s v="Misc"/>
    <n v="14.937285353535355"/>
    <n v="0.24319997173504479"/>
  </r>
  <r>
    <x v="0"/>
    <d v="2018-09-17T00:00:00"/>
    <x v="0"/>
    <x v="0"/>
    <s v="STEEL LUNCH BOX -6900(TOTAL NET.WT. 2686.36 KGS) (MILD STEEL)"/>
    <n v="0"/>
    <n v="0"/>
    <n v="0"/>
    <n v="0"/>
    <n v="0"/>
    <n v="0"/>
    <n v="0"/>
    <n v="0"/>
    <n v="22944"/>
    <s v="PCS"/>
    <n v="58.275658999999997"/>
    <n v="1337076.72"/>
    <n v="0.80324822900000004"/>
    <n v="18429.727360000001"/>
    <n v="325177.09999999998"/>
    <x v="470"/>
    <s v=""/>
    <e v="#VALUE!"/>
    <s v=""/>
    <s v=""/>
    <n v="1662253.8199999998"/>
    <n v="2018"/>
    <s v="Table, kitchen or other household articles of iron or steel"/>
    <s v="Steel Products"/>
    <s v="Misc"/>
    <n v="14.172642085076708"/>
    <n v="0.24320003118444841"/>
  </r>
  <r>
    <x v="0"/>
    <d v="2018-09-10T00:00:00"/>
    <x v="0"/>
    <x v="0"/>
    <s v="STAINLESS STEEL SPORTS BOTTLE 750ML S-308-C6-NP-20 (TOTAL NET WT.3585.60 KGS)(NOT VACUUM BOTTLE)(MILD STEEL)(DPD CLIENT)"/>
    <n v="0"/>
    <n v="0"/>
    <n v="0"/>
    <n v="0"/>
    <n v="0"/>
    <n v="0"/>
    <n v="0"/>
    <n v="0"/>
    <n v="21600"/>
    <s v="PCS"/>
    <n v="84.625753700000004"/>
    <n v="1827916.28"/>
    <n v="1.1664473289999999"/>
    <n v="25195.262299999999"/>
    <n v="444549.3"/>
    <x v="356"/>
    <s v=""/>
    <e v="#VALUE!"/>
    <s v=""/>
    <s v=""/>
    <n v="2272465.58"/>
    <n v="2018"/>
    <s v="Table, kitchen or other household articles of iron or steel"/>
    <s v="Steel Products"/>
    <s v="Misc"/>
    <n v="20.580986111111109"/>
    <n v="0.2432000332093984"/>
  </r>
  <r>
    <x v="0"/>
    <d v="2018-09-10T00:00:00"/>
    <x v="0"/>
    <x v="0"/>
    <s v="STAINLESS STEEL SPORTS BOTTLE 600ML S115-NP-21 (TOTAL NET WT. 3609.94KGS)(NOT VACUUM BOTTLE)(MILD STEEL)"/>
    <n v="0"/>
    <n v="0"/>
    <n v="0"/>
    <n v="0"/>
    <n v="0"/>
    <n v="0"/>
    <n v="0"/>
    <n v="0"/>
    <n v="20988"/>
    <s v="PCS"/>
    <n v="93.572970269999999"/>
    <n v="1963909.5"/>
    <n v="1.2897721609999999"/>
    <n v="27069.738109999998"/>
    <n v="477622.7"/>
    <x v="479"/>
    <s v=""/>
    <e v="#VALUE!"/>
    <s v=""/>
    <s v=""/>
    <n v="2441532.2000000002"/>
    <n v="2018"/>
    <s v="Table, kitchen or other household articles of iron or steel"/>
    <s v="Steel Products"/>
    <s v="Misc"/>
    <n v="22.756942062130744"/>
    <n v="0.2431999539693657"/>
  </r>
  <r>
    <x v="0"/>
    <d v="2018-09-08T00:00:00"/>
    <x v="0"/>
    <x v="0"/>
    <s v="STEEL SPOON HOLDER ROUND -MP-96 (TOTAL NET WT.1034.21 KGS) (MILD STEEL)"/>
    <n v="0"/>
    <n v="0"/>
    <n v="0"/>
    <n v="0"/>
    <n v="0"/>
    <n v="0"/>
    <n v="0"/>
    <n v="0"/>
    <n v="4788"/>
    <s v="PCS"/>
    <n v="54.642571009999998"/>
    <n v="261628.63"/>
    <n v="0.75317120599999998"/>
    <n v="3606.1837350000001"/>
    <n v="63628.1"/>
    <x v="353"/>
    <s v=""/>
    <e v="#VALUE!"/>
    <s v=""/>
    <s v=""/>
    <n v="325256.73"/>
    <n v="2018"/>
    <s v="Table, kitchen or other household articles of iron or steel"/>
    <s v="Steel Products"/>
    <s v="Holder"/>
    <n v="13.289076858813701"/>
    <n v="0.24320006568088515"/>
  </r>
  <r>
    <x v="0"/>
    <d v="2018-09-03T00:00:00"/>
    <x v="0"/>
    <x v="0"/>
    <s v="STAINLESS STEEL SPORTS BOTTLE 750ML SG-702-SB-01(TOTAL NET WT.2016 KGS)(NOT VACUUM BOTTLE)(MILD STEEL)-DPD CLIENT"/>
    <n v="0"/>
    <n v="0"/>
    <n v="0"/>
    <n v="0"/>
    <n v="0"/>
    <n v="0"/>
    <n v="0"/>
    <n v="0"/>
    <n v="12600"/>
    <s v="PCS"/>
    <n v="97.227065080000003"/>
    <n v="1225061.02"/>
    <n v="1.36746927"/>
    <n v="17230.112799999999"/>
    <n v="297934.8"/>
    <x v="358"/>
    <s v=""/>
    <e v="#VALUE!"/>
    <s v=""/>
    <s v=""/>
    <n v="1522995.82"/>
    <n v="2018"/>
    <s v="Table, kitchen or other household articles of iron or steel"/>
    <s v="Steel Products"/>
    <s v="Misc"/>
    <n v="23.645619047619046"/>
    <n v="0.2431999672963229"/>
  </r>
  <r>
    <x v="0"/>
    <d v="2018-09-03T00:00:00"/>
    <x v="0"/>
    <x v="0"/>
    <s v="STEEL ZHARA-NP-003 (TOTAL NET WT.2256 KGS) (MILD STEEL)"/>
    <n v="0"/>
    <n v="0"/>
    <n v="0"/>
    <n v="0"/>
    <n v="0"/>
    <n v="0"/>
    <n v="0"/>
    <n v="0"/>
    <n v="24000"/>
    <s v="PCS"/>
    <n v="32.170043329999999"/>
    <n v="772081.04"/>
    <n v="0.45246193200000001"/>
    <n v="10859.086359999999"/>
    <n v="187770.1"/>
    <x v="344"/>
    <s v=""/>
    <e v="#VALUE!"/>
    <s v=""/>
    <s v=""/>
    <n v="959851.14"/>
    <n v="2018"/>
    <s v="Table, kitchen or other household articles of iron or steel"/>
    <s v="Steel Products"/>
    <s v="Misc"/>
    <n v="7.8237541666666672"/>
    <n v="0.24319998843644702"/>
  </r>
  <r>
    <x v="0"/>
    <d v="2018-09-03T00:00:00"/>
    <x v="0"/>
    <x v="0"/>
    <s v="STEEL TEA STRAINER-NP-55 (TOTAL NET WT.2368.80KGS) (MILD STEEL)"/>
    <n v="0"/>
    <n v="0"/>
    <n v="0"/>
    <n v="0"/>
    <n v="0"/>
    <n v="0"/>
    <n v="0"/>
    <n v="0"/>
    <n v="50400"/>
    <s v="PCS"/>
    <n v="23.036852580000001"/>
    <n v="1161057.3700000001"/>
    <n v="0.32400636500000002"/>
    <n v="16329.920819999999"/>
    <n v="282369.09999999998"/>
    <x v="415"/>
    <s v=""/>
    <e v="#VALUE!"/>
    <s v=""/>
    <s v=""/>
    <n v="1443426.4700000002"/>
    <n v="2018"/>
    <s v="Table, kitchen or other household articles of iron or steel"/>
    <s v="Steel Products"/>
    <s v="Misc"/>
    <n v="5.6025615079365076"/>
    <n v="0.24319995488250504"/>
  </r>
  <r>
    <x v="0"/>
    <d v="2018-09-03T00:00:00"/>
    <x v="0"/>
    <x v="0"/>
    <s v="STAINLESS STEEL SPORTS BOTTLE 600ML S115-NP-21 (TOTAL NET WT.4185.79 KGS)(NOT VACUUM BOTTLE)(MILD STEEL)"/>
    <n v="0"/>
    <n v="0"/>
    <n v="0"/>
    <n v="0"/>
    <n v="0"/>
    <n v="0"/>
    <n v="0"/>
    <n v="0"/>
    <n v="24336"/>
    <s v="PCS"/>
    <n v="91.744335550000002"/>
    <n v="2232690.15"/>
    <n v="1.290356337"/>
    <n v="31402.111809999999"/>
    <n v="542990.19999999995"/>
    <x v="479"/>
    <s v=""/>
    <e v="#VALUE!"/>
    <s v=""/>
    <s v=""/>
    <n v="2775680.3499999996"/>
    <n v="2018"/>
    <s v="Table, kitchen or other household articles of iron or steel"/>
    <s v="Steel Products"/>
    <s v="Misc"/>
    <n v="22.31222057856673"/>
    <n v="0.24319998007784466"/>
  </r>
  <r>
    <x v="0"/>
    <d v="2018-09-03T00:00:00"/>
    <x v="0"/>
    <x v="0"/>
    <s v="STAINLESS STEEL SPORTS BOTTLE 750ML S-308-C6-NP-20 (TOTAL NET WT.1165.32 KGS)(NOT VACUUM BOTTLE)(MILD STEEL)-"/>
    <n v="0"/>
    <n v="0"/>
    <n v="0"/>
    <n v="0"/>
    <n v="0"/>
    <n v="0"/>
    <n v="0"/>
    <n v="0"/>
    <n v="7020"/>
    <s v="PCS"/>
    <n v="82.971968660000002"/>
    <n v="582463.22"/>
    <n v="1.1669756490000001"/>
    <n v="8192.1690579999995"/>
    <n v="141655"/>
    <x v="356"/>
    <s v=""/>
    <e v="#VALUE!"/>
    <s v=""/>
    <s v=""/>
    <n v="724118.22"/>
    <n v="2018"/>
    <s v="Table, kitchen or other household articles of iron or steel"/>
    <s v="Steel Products"/>
    <s v="Misc"/>
    <n v="20.178774928774928"/>
    <n v="0.24319990539488487"/>
  </r>
  <r>
    <x v="0"/>
    <d v="2018-08-30T00:00:00"/>
    <x v="0"/>
    <x v="0"/>
    <s v="RYX-02-020 MILD STEEL MULTI FUNCTION CLOTH STAND (OTHER ARTICLES OF HOUSEHOLD OF IRON &amp; STEEL)"/>
    <n v="0"/>
    <n v="0"/>
    <n v="0"/>
    <n v="0"/>
    <n v="0"/>
    <n v="0"/>
    <n v="0"/>
    <n v="0"/>
    <n v="1232"/>
    <s v="PCS"/>
    <n v="1076.1783439999999"/>
    <n v="1325851.72"/>
    <n v="15.13612298"/>
    <n v="18647.703519999999"/>
    <n v="322447.2"/>
    <x v="38"/>
    <s v=""/>
    <e v="#VALUE!"/>
    <s v=""/>
    <s v=""/>
    <n v="1648298.92"/>
    <n v="2018"/>
    <s v="Table, kitchen or other household articles of iron or steel"/>
    <s v="Steel Products"/>
    <s v="Cloth Stand"/>
    <n v="261.72662337662337"/>
    <n v="0.24320004653310706"/>
  </r>
  <r>
    <x v="0"/>
    <d v="2018-08-29T00:00:00"/>
    <x v="0"/>
    <x v="0"/>
    <s v="KWB-600F STAINLESS STEEL SPORTS BOTTLE"/>
    <n v="0"/>
    <n v="0"/>
    <n v="0"/>
    <n v="0"/>
    <n v="0"/>
    <n v="0"/>
    <n v="0"/>
    <n v="0"/>
    <n v="50544"/>
    <s v="PCS"/>
    <n v="82.373984250000007"/>
    <n v="4163510.66"/>
    <n v="1.158565179"/>
    <n v="58558.51842"/>
    <n v="1012565.8"/>
    <x v="346"/>
    <s v=""/>
    <e v="#VALUE!"/>
    <s v=""/>
    <s v=""/>
    <n v="5176076.46"/>
    <n v="2018"/>
    <s v="Table, kitchen or other household articles of iron or steel"/>
    <s v="Steel Products"/>
    <s v="Misc"/>
    <n v="20.03335311807534"/>
    <n v="0.24320000179848225"/>
  </r>
  <r>
    <x v="0"/>
    <d v="2018-08-28T00:00:00"/>
    <x v="0"/>
    <x v="0"/>
    <s v="STEEL LUNCH BOX -6900(TOTAL NET.WT. 255.71KGS) (MILD STEEL)(DPD CLIENT)"/>
    <n v="0"/>
    <n v="0"/>
    <n v="0"/>
    <n v="0"/>
    <n v="0"/>
    <n v="0"/>
    <n v="0"/>
    <n v="0"/>
    <n v="2184"/>
    <s v="PCS"/>
    <n v="57.882202380000003"/>
    <n v="126414.73"/>
    <n v="0.81409567299999996"/>
    <n v="1777.9849509999999"/>
    <n v="30744"/>
    <x v="470"/>
    <s v=""/>
    <e v="#VALUE!"/>
    <s v=""/>
    <s v=""/>
    <n v="157158.72999999998"/>
    <n v="2018"/>
    <s v="Table, kitchen or other household articles of iron or steel"/>
    <s v="Steel Products"/>
    <s v="Misc"/>
    <n v="14.076923076923077"/>
    <n v="0.24319950689290717"/>
  </r>
  <r>
    <x v="0"/>
    <d v="2018-08-28T00:00:00"/>
    <x v="0"/>
    <x v="0"/>
    <s v="STEEL LUNCH BOX -6900(TOTAL NET.WT. 3057.28KGS) (MILD STEEL)"/>
    <n v="0"/>
    <n v="0"/>
    <n v="0"/>
    <n v="0"/>
    <n v="0"/>
    <n v="0"/>
    <n v="0"/>
    <n v="0"/>
    <n v="26112"/>
    <s v="PCS"/>
    <n v="57.2273809"/>
    <n v="1494321.37"/>
    <n v="0.80488580700000001"/>
    <n v="21017.178199999998"/>
    <n v="363418.9"/>
    <x v="470"/>
    <s v=""/>
    <e v="#VALUE!"/>
    <s v=""/>
    <s v=""/>
    <n v="1857740.27"/>
    <n v="2018"/>
    <s v="Table, kitchen or other household articles of iron or steel"/>
    <s v="Steel Products"/>
    <s v="Misc"/>
    <n v="13.917696844362746"/>
    <n v="0.24319996173246186"/>
  </r>
  <r>
    <x v="0"/>
    <d v="2018-08-28T00:00:00"/>
    <x v="0"/>
    <x v="0"/>
    <s v="STEEL LUNCH BOX -6111(TOTAL NET.WT. 1134.00KGS) (MILD STEEL)"/>
    <n v="0"/>
    <n v="0"/>
    <n v="0"/>
    <n v="0"/>
    <n v="0"/>
    <n v="0"/>
    <n v="0"/>
    <n v="0"/>
    <n v="6720"/>
    <s v="PCS"/>
    <n v="85.446151790000002"/>
    <n v="574198.14"/>
    <n v="1.2017742870000001"/>
    <n v="8075.9232069999998"/>
    <n v="139645"/>
    <x v="509"/>
    <s v=""/>
    <e v="#VALUE!"/>
    <s v=""/>
    <s v=""/>
    <n v="713843.14"/>
    <n v="2018"/>
    <s v="Table, kitchen or other household articles of iron or steel"/>
    <s v="Steel Products"/>
    <s v="Misc"/>
    <n v="20.780505952380953"/>
    <n v="0.24320002151173808"/>
  </r>
  <r>
    <x v="0"/>
    <d v="2018-08-28T00:00:00"/>
    <x v="0"/>
    <x v="0"/>
    <s v="STEEL LUNCH BOX -6950(TOTAL NET.WT. 2095.20KGS) (MILD STEEL)"/>
    <n v="0"/>
    <n v="0"/>
    <n v="0"/>
    <n v="0"/>
    <n v="0"/>
    <n v="0"/>
    <n v="0"/>
    <n v="0"/>
    <n v="6480"/>
    <s v="PCS"/>
    <n v="172.32837499999999"/>
    <n v="1116687.8700000001"/>
    <n v="2.423746484"/>
    <n v="15705.87722"/>
    <n v="271578.5"/>
    <x v="510"/>
    <s v=""/>
    <e v="#VALUE!"/>
    <s v=""/>
    <s v=""/>
    <n v="1388266.37"/>
    <n v="2018"/>
    <s v="Table, kitchen or other household articles of iron or steel"/>
    <s v="Steel Products"/>
    <s v="Misc"/>
    <n v="41.910262345679016"/>
    <n v="0.2432000089693819"/>
  </r>
  <r>
    <x v="0"/>
    <d v="2018-08-28T00:00:00"/>
    <x v="0"/>
    <x v="0"/>
    <s v="STEEL CONTAINER ROUND-6857(TOTAL NET WT.3090.60KGS) (MILD STEEL)(DPD CLIENT)"/>
    <n v="0"/>
    <n v="0"/>
    <n v="0"/>
    <n v="0"/>
    <n v="0"/>
    <n v="0"/>
    <n v="0"/>
    <n v="0"/>
    <n v="24240"/>
    <s v="PCS"/>
    <n v="60.314931110000003"/>
    <n v="1462033.93"/>
    <n v="0.84831126700000004"/>
    <n v="20563.065119999999"/>
    <n v="355566.6"/>
    <x v="508"/>
    <s v=""/>
    <e v="#VALUE!"/>
    <s v=""/>
    <s v=""/>
    <n v="1817600.5299999998"/>
    <n v="2018"/>
    <s v="Table, kitchen or other household articles of iron or steel"/>
    <s v="Steel Products"/>
    <s v="Misc"/>
    <n v="14.66858910891089"/>
    <n v="0.24319996458632118"/>
  </r>
  <r>
    <x v="0"/>
    <d v="2018-08-28T00:00:00"/>
    <x v="0"/>
    <x v="0"/>
    <s v="STEEL LUNCH BOX -6900(TOTAL NET.WT. 193.89KGS) (MILD STEEL)(DPD CLIENT)"/>
    <n v="0"/>
    <n v="0"/>
    <n v="0"/>
    <n v="0"/>
    <n v="0"/>
    <n v="0"/>
    <n v="0"/>
    <n v="0"/>
    <n v="1656"/>
    <s v="PCS"/>
    <n v="57.861515699999998"/>
    <n v="95818.67"/>
    <n v="0.81380472199999998"/>
    <n v="1347.660619"/>
    <n v="23303.200000000001"/>
    <x v="470"/>
    <s v=""/>
    <e v="#VALUE!"/>
    <s v=""/>
    <s v=""/>
    <n v="119121.87"/>
    <n v="2018"/>
    <s v="Table, kitchen or other household articles of iron or steel"/>
    <s v="Steel Products"/>
    <s v="Misc"/>
    <n v="14.071980676328502"/>
    <n v="0.24320103796055614"/>
  </r>
  <r>
    <x v="0"/>
    <d v="2018-08-28T00:00:00"/>
    <x v="0"/>
    <x v="0"/>
    <s v="STEEL LUNCH BOX-6527 (TOTAL NET WT.4375 KGS) (MILD STEEL)"/>
    <n v="0"/>
    <n v="0"/>
    <n v="0"/>
    <n v="0"/>
    <n v="0"/>
    <n v="0"/>
    <n v="0"/>
    <n v="0"/>
    <n v="10500"/>
    <s v="PCS"/>
    <n v="162.68022289999999"/>
    <n v="1708142.34"/>
    <n v="2.288048141"/>
    <n v="24024.50549"/>
    <n v="415420.2"/>
    <x v="377"/>
    <s v=""/>
    <e v="#VALUE!"/>
    <s v=""/>
    <s v=""/>
    <n v="2123562.54"/>
    <n v="2018"/>
    <s v="Table, kitchen or other household articles of iron or steel"/>
    <s v="Steel Products"/>
    <s v="Misc"/>
    <n v="39.563828571428573"/>
    <n v="0.24319998999614983"/>
  </r>
  <r>
    <x v="0"/>
    <d v="2018-08-27T00:00:00"/>
    <x v="0"/>
    <x v="0"/>
    <s v="KIDS STEEL BOWL-HLG00020-2 (MILD STEEL) (TOTAL NET WT.158.40KGS)"/>
    <n v="0"/>
    <n v="0"/>
    <n v="0"/>
    <n v="0"/>
    <n v="0"/>
    <n v="0"/>
    <n v="0"/>
    <n v="0"/>
    <n v="960"/>
    <s v="PCS"/>
    <n v="104.9557188"/>
    <n v="100757.49"/>
    <n v="1.4761704470000001"/>
    <n v="1417.1236289999999"/>
    <n v="24504.2"/>
    <x v="511"/>
    <s v=""/>
    <e v="#VALUE!"/>
    <s v=""/>
    <s v=""/>
    <n v="125261.69"/>
    <n v="2018"/>
    <s v="Table, kitchen or other household articles of iron or steel"/>
    <s v="Steel Products"/>
    <s v="Misc"/>
    <n v="25.525208333333335"/>
    <n v="0.24319978594147193"/>
  </r>
  <r>
    <x v="0"/>
    <d v="2018-08-27T00:00:00"/>
    <x v="0"/>
    <x v="0"/>
    <s v="KIDS STEEL BOWL -HLG0001-2 (MILD STEEL) (TOTAL NET WT.264.96 KGS)"/>
    <n v="0"/>
    <n v="0"/>
    <n v="0"/>
    <n v="0"/>
    <n v="0"/>
    <n v="0"/>
    <n v="0"/>
    <n v="0"/>
    <n v="1920"/>
    <s v="PCS"/>
    <n v="74.436677079999995"/>
    <n v="142918.42000000001"/>
    <n v="1.046929354"/>
    <n v="2010.10436"/>
    <n v="34757.699999999997"/>
    <x v="512"/>
    <s v=""/>
    <e v="#VALUE!"/>
    <s v=""/>
    <s v=""/>
    <n v="177676.12"/>
    <n v="2018"/>
    <s v="Table, kitchen or other household articles of iron or steel"/>
    <s v="Steel Products"/>
    <s v="Misc"/>
    <n v="18.102968749999999"/>
    <n v="0.2431995819713092"/>
  </r>
  <r>
    <x v="0"/>
    <d v="2018-08-20T00:00:00"/>
    <x v="0"/>
    <x v="0"/>
    <s v="STEEL ZHARA -NP-003 (TOTAL NET WT. 1382.40 KGS)(MILD STEEL)"/>
    <n v="0"/>
    <n v="0"/>
    <n v="0"/>
    <n v="0"/>
    <n v="0"/>
    <n v="0"/>
    <n v="0"/>
    <n v="0"/>
    <n v="14400"/>
    <s v="PCS"/>
    <n v="32.259612500000003"/>
    <n v="464538.42"/>
    <n v="0.45372169499999998"/>
    <n v="6533.5924050000003"/>
    <n v="112975.7"/>
    <x v="352"/>
    <s v=""/>
    <e v="#VALUE!"/>
    <s v=""/>
    <s v=""/>
    <n v="577514.12"/>
    <n v="2018"/>
    <s v="Table, kitchen or other household articles of iron or steel"/>
    <s v="Steel Products"/>
    <s v="Misc"/>
    <n v="7.8455347222222223"/>
    <n v="0.2431999058334077"/>
  </r>
  <r>
    <x v="0"/>
    <d v="2018-08-20T00:00:00"/>
    <x v="0"/>
    <x v="0"/>
    <s v="STEEL HOOK 3PCS SET-2628 (MILD STEEL) (TOTAL NET WT.2330.20KGS)"/>
    <n v="0"/>
    <n v="0"/>
    <n v="0"/>
    <n v="0"/>
    <n v="0"/>
    <n v="0"/>
    <n v="0"/>
    <n v="0"/>
    <n v="68760"/>
    <s v="SET"/>
    <n v="33.332251309999997"/>
    <n v="2291925.6"/>
    <n v="0.46880803500000001"/>
    <n v="32235.24051"/>
    <n v="557396.4"/>
    <x v="513"/>
    <s v=""/>
    <e v="#VALUE!"/>
    <s v=""/>
    <s v=""/>
    <n v="2849322"/>
    <n v="2018"/>
    <s v="Table, kitchen or other household articles of iron or steel"/>
    <s v="Steel Products"/>
    <s v="Misc"/>
    <n v="8.1064048865619558"/>
    <n v="0.24320004104845289"/>
  </r>
  <r>
    <x v="0"/>
    <d v="2018-08-20T00:00:00"/>
    <x v="0"/>
    <x v="0"/>
    <s v="STEEL GARLIC CRUSHER-SL-159 (MILD STEEL) (TOTAL NET WT.40.80KGS)"/>
    <n v="0"/>
    <n v="0"/>
    <n v="0"/>
    <n v="0"/>
    <n v="0"/>
    <n v="0"/>
    <n v="0"/>
    <n v="0"/>
    <n v="240"/>
    <s v="PCS"/>
    <n v="106.79291670000001"/>
    <n v="25630.3"/>
    <n v="1.50201008"/>
    <n v="360.48241910000002"/>
    <n v="6233.3"/>
    <x v="514"/>
    <s v=""/>
    <e v="#VALUE!"/>
    <s v=""/>
    <s v=""/>
    <n v="31863.599999999999"/>
    <n v="2018"/>
    <s v="Table, kitchen or other household articles of iron or steel"/>
    <s v="Steel Products"/>
    <s v="Misc"/>
    <n v="25.972083333333334"/>
    <n v="0.24320043074017864"/>
  </r>
  <r>
    <x v="0"/>
    <d v="2018-08-20T00:00:00"/>
    <x v="0"/>
    <x v="0"/>
    <s v="STEEL WALL HANGER HOOK-SL-89 (TOTAL NET WT. 1706.40 KGS)(MILD STEEL)"/>
    <n v="0"/>
    <n v="0"/>
    <n v="0"/>
    <n v="0"/>
    <n v="0"/>
    <n v="0"/>
    <n v="0"/>
    <n v="0"/>
    <n v="7200"/>
    <s v="PCS"/>
    <n v="81.584634719999997"/>
    <n v="587409.37"/>
    <n v="1.1474632170000001"/>
    <n v="8261.7351620000009"/>
    <n v="142857.9"/>
    <x v="477"/>
    <s v=""/>
    <e v="#VALUE!"/>
    <s v=""/>
    <s v=""/>
    <n v="730267.27"/>
    <n v="2018"/>
    <s v="Table, kitchen or other household articles of iron or steel"/>
    <s v="Steel Products"/>
    <s v="Misc"/>
    <n v="19.841374999999999"/>
    <n v="0.24319989992668997"/>
  </r>
  <r>
    <x v="0"/>
    <d v="2018-08-20T00:00:00"/>
    <x v="0"/>
    <x v="0"/>
    <s v="STEEL PEELER -MP-196 (MILD STEEL)(TOTAL NET WT.4488 KGS)"/>
    <n v="0"/>
    <n v="0"/>
    <n v="0"/>
    <n v="0"/>
    <n v="0"/>
    <n v="0"/>
    <n v="0"/>
    <n v="0"/>
    <n v="52800"/>
    <s v="PCS"/>
    <n v="37.414855109999998"/>
    <n v="1975504.35"/>
    <n v="0.52622862299999995"/>
    <n v="27784.871309999999"/>
    <n v="480442.6"/>
    <x v="456"/>
    <s v=""/>
    <e v="#VALUE!"/>
    <s v=""/>
    <s v=""/>
    <n v="2455946.9500000002"/>
    <n v="2018"/>
    <s v="Table, kitchen or other household articles of iron or steel"/>
    <s v="Steel Products"/>
    <s v="Misc"/>
    <n v="9.0992916666666659"/>
    <n v="0.24319997068090482"/>
  </r>
  <r>
    <x v="0"/>
    <d v="2018-08-16T00:00:00"/>
    <x v="0"/>
    <x v="0"/>
    <s v="RYX-02-020 MILD STEEL MULTI FUNCTION CLOTH STAND (OTHER ARTICLES OF HOUSEHOLD OF IRON &amp; STEEL)"/>
    <n v="0"/>
    <n v="0"/>
    <n v="0"/>
    <n v="0"/>
    <n v="0"/>
    <n v="0"/>
    <n v="0"/>
    <n v="0"/>
    <n v="2464"/>
    <s v="PCS"/>
    <n v="1057.735471"/>
    <n v="2606260.2000000002"/>
    <n v="15.274158419999999"/>
    <n v="37635.52635"/>
    <n v="633842.5"/>
    <x v="38"/>
    <s v=""/>
    <e v="#VALUE!"/>
    <s v=""/>
    <s v=""/>
    <n v="3240102.7"/>
    <n v="2018"/>
    <s v="Table, kitchen or other household articles of iron or steel"/>
    <s v="Steel Products"/>
    <s v="Cloth Stand"/>
    <n v="257.24127435064935"/>
    <n v="0.24320000742826828"/>
  </r>
  <r>
    <x v="0"/>
    <d v="2018-08-14T00:00:00"/>
    <x v="0"/>
    <x v="1"/>
    <s v="8001-1PCS - STEEL SCRUBBER (MADE UP MILD STEEL) (NET WEIGHT:4581 KGS)"/>
    <n v="0"/>
    <n v="0"/>
    <n v="0"/>
    <n v="0"/>
    <n v="0"/>
    <n v="0"/>
    <n v="0"/>
    <n v="0"/>
    <n v="305400"/>
    <s v="PCS"/>
    <n v="7.022338736"/>
    <n v="2144622.25"/>
    <n v="0.10140561400000001"/>
    <n v="30969.274369999999"/>
    <n v="664403.9"/>
    <x v="491"/>
    <s v=""/>
    <e v="#VALUE!"/>
    <s v=""/>
    <s v=""/>
    <n v="2809026.15"/>
    <n v="2018"/>
    <s v="Steel Scrubbers"/>
    <s v="Steel Products"/>
    <s v="Scrubber"/>
    <n v="2.1755203012442701"/>
    <n v="0.30979996593805742"/>
  </r>
  <r>
    <x v="0"/>
    <d v="2018-08-13T00:00:00"/>
    <x v="0"/>
    <x v="0"/>
    <s v="STEEL LUNCH BOX 2LAYER-8504 (TOTAL NET.WT.10532.9KGS) (MILDSTEEL)-DPD CLIENT"/>
    <n v="0"/>
    <n v="0"/>
    <n v="0"/>
    <n v="0"/>
    <n v="0"/>
    <n v="0"/>
    <n v="0"/>
    <n v="0"/>
    <n v="22020"/>
    <s v="PCS"/>
    <n v="174.96968709999999"/>
    <n v="3852832.51"/>
    <n v="2.5266380810000002"/>
    <n v="55636.570540000001"/>
    <n v="937008.9"/>
    <x v="505"/>
    <s v=""/>
    <e v="#VALUE!"/>
    <s v=""/>
    <s v=""/>
    <n v="4789841.41"/>
    <n v="2018"/>
    <s v="Table, kitchen or other household articles of iron or steel"/>
    <s v="Steel Products"/>
    <s v="Misc"/>
    <n v="42.552629427792915"/>
    <n v="0.2432000087125511"/>
  </r>
  <r>
    <x v="0"/>
    <d v="2018-08-13T00:00:00"/>
    <x v="0"/>
    <x v="0"/>
    <s v="STAINLESS STEEL SPORTS BOTTLE 750ML S-308-C6-NP-20 (TOTAL NET WT.6890.32 KGS)(NOT VACUUM BOTTLE)(MILD STEEL)-DPD CLIENT"/>
    <n v="0"/>
    <n v="0"/>
    <n v="0"/>
    <n v="0"/>
    <n v="0"/>
    <n v="0"/>
    <n v="0"/>
    <n v="0"/>
    <n v="41508"/>
    <s v="PCS"/>
    <n v="81.066959139999994"/>
    <n v="3364927.34"/>
    <n v="1.170642009"/>
    <n v="48591.008520000003"/>
    <n v="818350.3"/>
    <x v="356"/>
    <s v=""/>
    <e v="#VALUE!"/>
    <s v=""/>
    <s v=""/>
    <n v="4183277.6399999997"/>
    <n v="2018"/>
    <s v="Table, kitchen or other household articles of iron or steel"/>
    <s v="Steel Products"/>
    <s v="Misc"/>
    <n v="19.715483762166329"/>
    <n v="0.24319999135553402"/>
  </r>
  <r>
    <x v="0"/>
    <d v="2018-08-13T00:00:00"/>
    <x v="0"/>
    <x v="0"/>
    <s v="STEEL LUNCH BOX 3LAYER-8505 (TOTAL NET WT.10783.08 KGS) (MILD STEEL)"/>
    <n v="0"/>
    <n v="0"/>
    <n v="0"/>
    <n v="0"/>
    <n v="0"/>
    <n v="0"/>
    <n v="0"/>
    <n v="0"/>
    <n v="16632"/>
    <s v="PCS"/>
    <n v="242.85792509999999"/>
    <n v="4039213.01"/>
    <n v="3.5069736470000001"/>
    <n v="58327.985699999997"/>
    <n v="982336.6"/>
    <x v="464"/>
    <s v=""/>
    <e v="#VALUE!"/>
    <s v=""/>
    <s v=""/>
    <n v="5021549.6099999994"/>
    <n v="2018"/>
    <s v="Table, kitchen or other household articles of iron or steel"/>
    <s v="Steel Products"/>
    <s v="Misc"/>
    <n v="59.063047138047139"/>
    <n v="0.24319999900178577"/>
  </r>
  <r>
    <x v="0"/>
    <d v="2018-08-07T00:00:00"/>
    <x v="0"/>
    <x v="0"/>
    <s v="STEEL PIZZA CUTTER-RJ-388 (TOTAL NET WT.531.36 KGS) (MILD STEEL)"/>
    <n v="0"/>
    <n v="0"/>
    <n v="0"/>
    <n v="0"/>
    <n v="0"/>
    <n v="0"/>
    <n v="0"/>
    <n v="0"/>
    <n v="5904"/>
    <s v="PCS"/>
    <n v="35.73043191"/>
    <n v="210952.47"/>
    <n v="0.51596291599999999"/>
    <n v="3046.245054"/>
    <n v="51303.6"/>
    <x v="421"/>
    <s v=""/>
    <e v="#VALUE!"/>
    <s v=""/>
    <s v=""/>
    <n v="262256.07"/>
    <n v="2018"/>
    <s v="Table, kitchen or other household articles of iron or steel"/>
    <s v="Steel Products"/>
    <s v="Misc"/>
    <n v="8.6896341463414632"/>
    <n v="0.24319980704658256"/>
  </r>
  <r>
    <x v="0"/>
    <d v="2018-08-07T00:00:00"/>
    <x v="0"/>
    <x v="0"/>
    <s v="STEEL WALL HANGER HOOK -SL-89 (TOTAL NET WT.2986.20 KGS) (MILD STEEL)"/>
    <n v="0"/>
    <n v="0"/>
    <n v="0"/>
    <n v="0"/>
    <n v="0"/>
    <n v="0"/>
    <n v="0"/>
    <n v="0"/>
    <n v="12600"/>
    <s v="PCS"/>
    <n v="81.20552619"/>
    <n v="1023189.63"/>
    <n v="1.172642977"/>
    <n v="14775.301520000001"/>
    <n v="248839.8"/>
    <x v="515"/>
    <s v=""/>
    <e v="#VALUE!"/>
    <s v=""/>
    <s v=""/>
    <n v="1272029.43"/>
    <n v="2018"/>
    <s v="Table, kitchen or other household articles of iron or steel"/>
    <s v="Steel Products"/>
    <s v="Misc"/>
    <n v="19.749190476190474"/>
    <n v="0.2432000801259098"/>
  </r>
  <r>
    <x v="0"/>
    <d v="2018-08-06T00:00:00"/>
    <x v="0"/>
    <x v="0"/>
    <s v="KWP-600B-SS OIL POT 600ML"/>
    <n v="0"/>
    <n v="0"/>
    <n v="0"/>
    <n v="0"/>
    <n v="0"/>
    <n v="0"/>
    <n v="0"/>
    <n v="0"/>
    <n v="16000"/>
    <s v="PCS"/>
    <n v="95.924437499999996"/>
    <n v="1534791"/>
    <n v="1.385190433"/>
    <n v="22163.04693"/>
    <n v="373261.2"/>
    <x v="346"/>
    <s v=""/>
    <e v="#VALUE!"/>
    <s v=""/>
    <s v=""/>
    <n v="1908052.2"/>
    <n v="2018"/>
    <s v="Table, kitchen or other household articles of iron or steel"/>
    <s v="Other"/>
    <s v="Misc"/>
    <n v="23.328825000000002"/>
    <n v="0.24320001876476993"/>
  </r>
  <r>
    <x v="0"/>
    <d v="2018-08-01T00:00:00"/>
    <x v="0"/>
    <x v="0"/>
    <s v="STAINLESS STEEL COLA BOTTLE 750ML SK750 -SL-01 (TOTAL NET WT.3352.32 KGS) (NOT VACUUM BOTTLE) (MILD STEEL)-DPD CLIENT"/>
    <n v="0"/>
    <n v="0"/>
    <n v="0"/>
    <n v="0"/>
    <n v="0"/>
    <n v="0"/>
    <n v="0"/>
    <n v="0"/>
    <n v="17280"/>
    <s v="PCS"/>
    <n v="98.107152780000007"/>
    <n v="1695291.6"/>
    <n v="1.409585528"/>
    <n v="24357.637930000001"/>
    <n v="412294.9"/>
    <x v="516"/>
    <s v=""/>
    <e v="#VALUE!"/>
    <s v=""/>
    <s v=""/>
    <n v="2107586.5"/>
    <n v="2018"/>
    <s v="Table, kitchen or other household articles of iron or steel"/>
    <s v="Steel Products"/>
    <s v="Misc"/>
    <n v="23.859658564814815"/>
    <n v="0.24319998990144231"/>
  </r>
  <r>
    <x v="0"/>
    <d v="2018-08-01T00:00:00"/>
    <x v="0"/>
    <x v="0"/>
    <s v="STAINLESS STEEL SPORTS BOTTLE 600ML S115-NP-21 (TOTAL NET WT.3294.144 KGS)(NOT VACUUM BOTTLE)(MILD STEEL)"/>
    <n v="0"/>
    <n v="0"/>
    <n v="0"/>
    <n v="0"/>
    <n v="0"/>
    <n v="0"/>
    <n v="0"/>
    <n v="0"/>
    <n v="19152"/>
    <s v="PCS"/>
    <n v="89.871880739999995"/>
    <n v="1721226.26"/>
    <n v="1.2912626540000001"/>
    <n v="24730.262360000001"/>
    <n v="418602.2"/>
    <x v="479"/>
    <s v=""/>
    <e v="#VALUE!"/>
    <s v=""/>
    <s v=""/>
    <n v="2139828.46"/>
    <n v="2018"/>
    <s v="Table, kitchen or other household articles of iron or steel"/>
    <s v="Steel Products"/>
    <s v="Misc"/>
    <n v="21.856840016708439"/>
    <n v="0.24319998464350642"/>
  </r>
  <r>
    <x v="0"/>
    <d v="2018-08-01T00:00:00"/>
    <x v="0"/>
    <x v="1"/>
    <s v="STEEL SCRUBBER-GS21 (TOTAL NET WT.306 KGS) (MILD STEEL)"/>
    <n v="0"/>
    <n v="0"/>
    <n v="0"/>
    <n v="0"/>
    <n v="0"/>
    <n v="0"/>
    <n v="0"/>
    <n v="0"/>
    <n v="6000"/>
    <s v="PCS"/>
    <n v="17.253965000000001"/>
    <n v="103523.79"/>
    <n v="0.24790179600000001"/>
    <n v="1487.4107759999999"/>
    <n v="32071.7"/>
    <x v="517"/>
    <s v=""/>
    <e v="#VALUE!"/>
    <s v=""/>
    <s v=""/>
    <n v="135595.49"/>
    <n v="2018"/>
    <s v="Steel Scrubbers"/>
    <s v="Steel Products"/>
    <s v="Scrubber"/>
    <n v="5.3452833333333336"/>
    <n v="0.30980028841679774"/>
  </r>
  <r>
    <x v="0"/>
    <d v="2018-08-01T00:00:00"/>
    <x v="0"/>
    <x v="0"/>
    <s v="STEEL TEA STRAINER-NP-55 (TOTAL NET WT.2268 KGS) (MILD STEEL)"/>
    <n v="0"/>
    <n v="0"/>
    <n v="0"/>
    <n v="0"/>
    <n v="0"/>
    <n v="0"/>
    <n v="0"/>
    <n v="0"/>
    <n v="50400"/>
    <s v="PCS"/>
    <n v="23.126113100000001"/>
    <n v="1165556.1000000001"/>
    <n v="0.33227173999999998"/>
    <n v="16746.49569"/>
    <n v="283463.3"/>
    <x v="415"/>
    <s v=""/>
    <e v="#VALUE!"/>
    <s v=""/>
    <s v=""/>
    <n v="1449019.4000000001"/>
    <n v="2018"/>
    <s v="Table, kitchen or other household articles of iron or steel"/>
    <s v="Steel Products"/>
    <s v="Misc"/>
    <n v="5.6242718253968249"/>
    <n v="0.243200048457556"/>
  </r>
  <r>
    <x v="0"/>
    <d v="2018-07-28T00:00:00"/>
    <x v="0"/>
    <x v="0"/>
    <s v="KWP-1000B-SS OIL POT 1000ML"/>
    <n v="0"/>
    <n v="0"/>
    <n v="0"/>
    <n v="0"/>
    <n v="0"/>
    <n v="0"/>
    <n v="0"/>
    <n v="0"/>
    <n v="27000"/>
    <s v="PCS"/>
    <n v="116.2931389"/>
    <n v="3139914.75"/>
    <n v="1.6708784320000001"/>
    <n v="45113.717669999998"/>
    <n v="763627.2"/>
    <x v="346"/>
    <s v=""/>
    <e v="#VALUE!"/>
    <s v=""/>
    <s v=""/>
    <n v="3903541.95"/>
    <n v="2018"/>
    <s v="Table, kitchen or other household articles of iron or steel"/>
    <s v="Other"/>
    <s v="Misc"/>
    <n v="28.282488888888889"/>
    <n v="0.24319997859814504"/>
  </r>
  <r>
    <x v="0"/>
    <d v="2018-07-24T00:00:00"/>
    <x v="0"/>
    <x v="1"/>
    <s v="8001-1PCS - STEEL SCRUBBER"/>
    <n v="0"/>
    <n v="0"/>
    <n v="0"/>
    <n v="0"/>
    <n v="0"/>
    <n v="0"/>
    <n v="0"/>
    <n v="0"/>
    <n v="259800"/>
    <s v="SET"/>
    <n v="7.0452517710000002"/>
    <n v="1830356.41"/>
    <n v="0.101224882"/>
    <n v="26298.224279999999"/>
    <n v="567044.4"/>
    <x v="346"/>
    <s v=""/>
    <e v="#VALUE!"/>
    <s v=""/>
    <s v=""/>
    <n v="2397400.81"/>
    <n v="2018"/>
    <s v="Steel Scrubbers"/>
    <s v="Steel Products"/>
    <s v="Scrubber"/>
    <n v="2.1826189376443419"/>
    <n v="0.30979999135796732"/>
  </r>
  <r>
    <x v="0"/>
    <d v="2018-07-24T00:00:00"/>
    <x v="0"/>
    <x v="1"/>
    <s v="STEEL SCRUBBER -ANG537 (TOTAL NET WT.5719.50KGS)(MILD STEEL)(DPD CLIENT)"/>
    <n v="0"/>
    <n v="0"/>
    <n v="0"/>
    <n v="0"/>
    <n v="0"/>
    <n v="0"/>
    <n v="0"/>
    <n v="0"/>
    <n v="265680"/>
    <s v="PCS"/>
    <n v="4.7569531390000002"/>
    <n v="1263827.31"/>
    <n v="6.8347028000000004E-2"/>
    <n v="18158.43836"/>
    <n v="391533.7"/>
    <x v="506"/>
    <s v=""/>
    <e v="#VALUE!"/>
    <s v=""/>
    <s v=""/>
    <n v="1655361.01"/>
    <n v="2018"/>
    <s v="Steel Scrubbers"/>
    <s v="Steel Products"/>
    <s v="Scrubber"/>
    <n v="1.4737040800963566"/>
    <n v="0.30979999949518416"/>
  </r>
  <r>
    <x v="0"/>
    <d v="2018-07-24T00:00:00"/>
    <x v="0"/>
    <x v="1"/>
    <s v="8001-2 PCS - STEEL SCRUBBER 2PCS SET"/>
    <n v="0"/>
    <n v="0"/>
    <n v="0"/>
    <n v="0"/>
    <n v="0"/>
    <n v="0"/>
    <n v="0"/>
    <n v="0"/>
    <n v="30000"/>
    <s v="SET"/>
    <n v="12.681452999999999"/>
    <n v="380443.59"/>
    <n v="0.18220478400000001"/>
    <n v="5466.1435339999998"/>
    <n v="117861.4"/>
    <x v="346"/>
    <s v=""/>
    <e v="#VALUE!"/>
    <s v=""/>
    <s v=""/>
    <n v="498304.99"/>
    <n v="2018"/>
    <s v="Steel Scrubbers"/>
    <s v="Steel Products"/>
    <s v="Scrubber"/>
    <n v="3.9287133333333331"/>
    <n v="0.3097999364373572"/>
  </r>
  <r>
    <x v="0"/>
    <d v="2018-07-23T00:00:00"/>
    <x v="0"/>
    <x v="0"/>
    <s v="STAINLESS STEEL SPORTS BOTTLE 750ML S-308-C6-NP-20 (TOTAL NET WT. 2055.24 KGS)(NOT VACUUM BOTTLE)(MILD STEEL)-"/>
    <n v="0"/>
    <n v="0"/>
    <n v="0"/>
    <n v="0"/>
    <n v="0"/>
    <n v="0"/>
    <n v="0"/>
    <n v="0"/>
    <n v="11880"/>
    <s v="PCS"/>
    <n v="81.343744110000003"/>
    <n v="966363.68"/>
    <n v="1.168731956"/>
    <n v="13884.53563"/>
    <n v="235019.6"/>
    <x v="356"/>
    <s v=""/>
    <e v="#VALUE!"/>
    <s v=""/>
    <s v=""/>
    <n v="1201383.28"/>
    <n v="2018"/>
    <s v="Table, kitchen or other household articles of iron or steel"/>
    <s v="Steel Products"/>
    <s v="Misc"/>
    <n v="19.782794612794614"/>
    <n v="0.24319995138890152"/>
  </r>
  <r>
    <x v="0"/>
    <d v="2018-07-23T00:00:00"/>
    <x v="0"/>
    <x v="0"/>
    <s v="STAINLESS STEEL SPORTS BOTTLE 600ML S115-NP-21 (TOTAL NET WT.66.24 KGS)(NOT VACUUM BOTTLE)(MILD STEEL)"/>
    <n v="0"/>
    <n v="0"/>
    <n v="0"/>
    <n v="0"/>
    <n v="0"/>
    <n v="0"/>
    <n v="0"/>
    <n v="0"/>
    <n v="360"/>
    <s v="PCS"/>
    <n v="89.943972220000006"/>
    <n v="32379.83"/>
    <n v="1.292298451"/>
    <n v="465.2274425"/>
    <n v="7874.8"/>
    <x v="479"/>
    <s v=""/>
    <e v="#VALUE!"/>
    <s v=""/>
    <s v=""/>
    <n v="40254.630000000005"/>
    <n v="2018"/>
    <s v="Table, kitchen or other household articles of iron or steel"/>
    <s v="Steel Products"/>
    <s v="Misc"/>
    <n v="21.874444444444446"/>
    <n v="0.24320078270948303"/>
  </r>
  <r>
    <x v="0"/>
    <d v="2018-07-23T00:00:00"/>
    <x v="0"/>
    <x v="0"/>
    <s v="STEEL ZHARA-NP-003 (TOTAL NET WT.4085.64 KGS) (MILD STEEL)"/>
    <n v="0"/>
    <n v="0"/>
    <n v="0"/>
    <n v="0"/>
    <n v="0"/>
    <n v="0"/>
    <n v="0"/>
    <n v="0"/>
    <n v="42120"/>
    <s v="PCS"/>
    <n v="32.475715569999998"/>
    <n v="1367877.14"/>
    <n v="0.46660510900000002"/>
    <n v="19653.407179999998"/>
    <n v="332667.7"/>
    <x v="344"/>
    <s v=""/>
    <e v="#VALUE!"/>
    <s v=""/>
    <s v=""/>
    <n v="1700544.8399999999"/>
    <n v="2018"/>
    <s v="Table, kitchen or other household articles of iron or steel"/>
    <s v="Steel Products"/>
    <s v="Misc"/>
    <n v="7.8980935422602094"/>
    <n v="0.24319998505128906"/>
  </r>
  <r>
    <x v="0"/>
    <d v="2018-07-23T00:00:00"/>
    <x v="0"/>
    <x v="0"/>
    <s v="STAINLESS STEEL COLA BOTTLE 750ML SK750 -SL-01 (TOTAL NET WT.2857.68 KGS) (NOT VACUUM BOTTLE) (MILD STEEL)"/>
    <n v="0"/>
    <n v="0"/>
    <n v="0"/>
    <n v="0"/>
    <n v="0"/>
    <n v="0"/>
    <n v="0"/>
    <n v="0"/>
    <n v="15120"/>
    <s v="PCS"/>
    <n v="98.18584061"/>
    <n v="1484569.91"/>
    <n v="1.410716101"/>
    <n v="21330.027440000002"/>
    <n v="361047.4"/>
    <x v="516"/>
    <s v=""/>
    <e v="#VALUE!"/>
    <s v=""/>
    <s v=""/>
    <n v="1845617.31"/>
    <n v="2018"/>
    <s v="Table, kitchen or other household articles of iron or steel"/>
    <s v="Steel Products"/>
    <s v="Misc"/>
    <n v="23.878796296296297"/>
    <n v="0.24319999857736577"/>
  </r>
  <r>
    <x v="0"/>
    <d v="2018-07-17T00:00:00"/>
    <x v="0"/>
    <x v="0"/>
    <s v="STEEL LUNCH BOX 2LAYER-8504 (TOTAL NET.WT.10532.9 KGS) (MILDSTEEL)-DPD CLIENT"/>
    <n v="0"/>
    <n v="0"/>
    <n v="0"/>
    <n v="0"/>
    <n v="0"/>
    <n v="0"/>
    <n v="0"/>
    <n v="0"/>
    <n v="22020"/>
    <s v="PCS"/>
    <n v="176.15718530000001"/>
    <n v="3878981.22"/>
    <n v="2.5273627730000001"/>
    <n v="55652.528259999999"/>
    <n v="943368.2"/>
    <x v="505"/>
    <s v=""/>
    <e v="#VALUE!"/>
    <s v=""/>
    <s v=""/>
    <n v="4822349.42"/>
    <n v="2018"/>
    <s v="Table, kitchen or other household articles of iron or steel"/>
    <s v="Steel Products"/>
    <s v="Misc"/>
    <n v="42.841425976385104"/>
    <n v="0.24319999156892022"/>
  </r>
  <r>
    <x v="0"/>
    <d v="2018-07-17T00:00:00"/>
    <x v="0"/>
    <x v="0"/>
    <s v="STEEL WALL HANGER HOOK-SL-89 (TOTAL NET WT.3855.60 KGS) (MILD STEEL)"/>
    <n v="0"/>
    <n v="0"/>
    <n v="0"/>
    <n v="0"/>
    <n v="0"/>
    <n v="0"/>
    <n v="0"/>
    <n v="0"/>
    <n v="16200"/>
    <s v="PCS"/>
    <n v="83.578754939999996"/>
    <n v="1353975.83"/>
    <n v="1.199121305"/>
    <n v="19425.76514"/>
    <n v="329287"/>
    <x v="477"/>
    <s v=""/>
    <e v="#VALUE!"/>
    <s v=""/>
    <s v=""/>
    <n v="1683262.83"/>
    <n v="2018"/>
    <s v="Table, kitchen or other household articles of iron or steel"/>
    <s v="Steel Products"/>
    <s v="Misc"/>
    <n v="20.326358024691359"/>
    <n v="0.2432000577144719"/>
  </r>
  <r>
    <x v="0"/>
    <d v="2018-07-17T00:00:00"/>
    <x v="0"/>
    <x v="0"/>
    <s v="STEEL LUNCH BOX 3LAYER-8505 (TOTAL NET WT.10783.08 KGS) (MILD STEEL)"/>
    <n v="0"/>
    <n v="0"/>
    <n v="0"/>
    <n v="0"/>
    <n v="0"/>
    <n v="0"/>
    <n v="0"/>
    <n v="0"/>
    <n v="16632"/>
    <s v="PCS"/>
    <n v="244.50617299999999"/>
    <n v="4066626.67"/>
    <n v="3.5079795269999998"/>
    <n v="58344.715490000002"/>
    <n v="989003.7"/>
    <x v="464"/>
    <s v=""/>
    <e v="#VALUE!"/>
    <s v=""/>
    <s v=""/>
    <n v="5055630.37"/>
    <n v="2018"/>
    <s v="Table, kitchen or other household articles of iron or steel"/>
    <s v="Steel Products"/>
    <s v="Misc"/>
    <n v="59.463906926406921"/>
    <n v="0.24320002307957125"/>
  </r>
  <r>
    <x v="0"/>
    <d v="2018-07-16T00:00:00"/>
    <x v="0"/>
    <x v="0"/>
    <s v="STAINLESS STEEL SPORTS BOTTLE 750ML S-308-C6-NP-20 (TOTAL NET WT. 7286.76 KGS)(NOT VACUUM BOTTLE)(MILD STEEL)-"/>
    <n v="0"/>
    <n v="0"/>
    <n v="0"/>
    <n v="0"/>
    <n v="0"/>
    <n v="0"/>
    <n v="0"/>
    <n v="0"/>
    <n v="42120"/>
    <s v="PCS"/>
    <n v="81.441473169999995"/>
    <n v="3430314.85"/>
    <n v="1.168457291"/>
    <n v="49215.421090000003"/>
    <n v="834252.5"/>
    <x v="356"/>
    <s v=""/>
    <e v="#VALUE!"/>
    <s v=""/>
    <s v=""/>
    <n v="4264567.3499999996"/>
    <n v="2018"/>
    <s v="Table, kitchen or other household articles of iron or steel"/>
    <s v="Steel Products"/>
    <s v="Misc"/>
    <n v="19.806564577397911"/>
    <n v="0.24319997915060187"/>
  </r>
  <r>
    <x v="0"/>
    <d v="2018-07-16T00:00:00"/>
    <x v="0"/>
    <x v="0"/>
    <s v="STAINLESS STEEL SPORTS BOTTLE 600ML S115-NP-21 (TOTAL NET WT.2848.32KGS)(NOT VACUUM BOTTLE)(MILD STEEL)"/>
    <n v="0"/>
    <n v="0"/>
    <n v="0"/>
    <n v="0"/>
    <n v="0"/>
    <n v="0"/>
    <n v="0"/>
    <n v="0"/>
    <n v="15480"/>
    <s v="PCS"/>
    <n v="90.052025189999995"/>
    <n v="1394005.35"/>
    <n v="1.2919946229999999"/>
    <n v="20000.07676"/>
    <n v="339022.1"/>
    <x v="479"/>
    <s v=""/>
    <e v="#VALUE!"/>
    <s v=""/>
    <s v=""/>
    <n v="1733027.4500000002"/>
    <n v="2018"/>
    <s v="Table, kitchen or other household articles of iron or steel"/>
    <s v="Steel Products"/>
    <s v="Misc"/>
    <n v="21.90065245478036"/>
    <n v="0.24319999919655971"/>
  </r>
  <r>
    <x v="0"/>
    <d v="2018-07-16T00:00:00"/>
    <x v="0"/>
    <x v="0"/>
    <s v="STAINLESS STEEL COLA BOTTLE 750ML SK750 -SL-01 (TOTAL NET WT.1360.80KGS) (NOT VACUUM BOTTLE) (MILD STEEL)"/>
    <n v="0"/>
    <n v="0"/>
    <n v="0"/>
    <n v="0"/>
    <n v="0"/>
    <n v="0"/>
    <n v="0"/>
    <n v="0"/>
    <n v="7200"/>
    <s v="PCS"/>
    <n v="98.303804170000006"/>
    <n v="707787.39"/>
    <n v="1.410384565"/>
    <n v="10154.76887"/>
    <n v="172133.9"/>
    <x v="516"/>
    <s v=""/>
    <e v="#VALUE!"/>
    <s v=""/>
    <s v=""/>
    <n v="879921.29"/>
    <n v="2018"/>
    <s v="Table, kitchen or other household articles of iron or steel"/>
    <s v="Steel Products"/>
    <s v="Misc"/>
    <n v="23.907486111111112"/>
    <n v="0.24320000953958787"/>
  </r>
  <r>
    <x v="0"/>
    <d v="2018-07-13T00:00:00"/>
    <x v="0"/>
    <x v="0"/>
    <s v="RYX-02-021A MILD STEEL MULTI FUNCTION CLOTH STAND (OTHER ARTICLES OF HOUSEHOLD OF IRON &amp; STEEL)"/>
    <n v="0"/>
    <n v="0"/>
    <n v="0"/>
    <n v="0"/>
    <n v="0"/>
    <n v="0"/>
    <n v="0"/>
    <n v="0"/>
    <n v="5184"/>
    <s v="PCS"/>
    <n v="649.97474920000002"/>
    <n v="3369469.1"/>
    <n v="9.3253192140000003"/>
    <n v="48342.454810000003"/>
    <n v="819454.9"/>
    <x v="52"/>
    <s v=""/>
    <e v="#VALUE!"/>
    <s v=""/>
    <s v=""/>
    <n v="4188924"/>
    <n v="2018"/>
    <s v="Table, kitchen or other household articles of iron or steel"/>
    <s v="Steel Products"/>
    <s v="Cloth Stand"/>
    <n v="158.07386188271605"/>
    <n v="0.24320000441612596"/>
  </r>
  <r>
    <x v="0"/>
    <d v="2018-07-05T00:00:00"/>
    <x v="0"/>
    <x v="0"/>
    <s v="RYX-02-021A MILD STEEL MULTI FUNCTION CLOTH STAND (OTHER ARTICLES OF HOUSEHOLD OF IRON &amp; STEEL)"/>
    <n v="0"/>
    <n v="0"/>
    <n v="0"/>
    <n v="0"/>
    <n v="0"/>
    <n v="0"/>
    <n v="0"/>
    <n v="0"/>
    <n v="5184"/>
    <s v="PCS"/>
    <n v="644.38031060000003"/>
    <n v="3340467.53"/>
    <n v="9.3253301099999995"/>
    <n v="48342.511290000002"/>
    <n v="812401.8"/>
    <x v="52"/>
    <s v=""/>
    <e v="#VALUE!"/>
    <s v=""/>
    <s v=""/>
    <n v="4152869.33"/>
    <n v="2018"/>
    <s v="Table, kitchen or other household articles of iron or steel"/>
    <s v="Steel Products"/>
    <s v="Cloth Stand"/>
    <n v="156.71331018518521"/>
    <n v="0.24320002894924114"/>
  </r>
  <r>
    <x v="0"/>
    <d v="2018-07-03T00:00:00"/>
    <x v="0"/>
    <x v="0"/>
    <s v="STAINLESS STEEL SPORTS BOTTLE 600ML S115-NP-21 (TOTAL NET WT.4590.432 KGS)(NOT VACUUM BOTTLE)(MILD STEEL)"/>
    <n v="0"/>
    <n v="0"/>
    <n v="0"/>
    <n v="0"/>
    <n v="0"/>
    <n v="0"/>
    <n v="0"/>
    <n v="0"/>
    <n v="27324"/>
    <s v="PCS"/>
    <n v="89.181334359999994"/>
    <n v="2436790.7799999998"/>
    <n v="1.290612654"/>
    <n v="35264.700140000001"/>
    <n v="592627.5"/>
    <x v="479"/>
    <s v=""/>
    <e v="#VALUE!"/>
    <s v=""/>
    <s v=""/>
    <n v="3029418.28"/>
    <n v="2018"/>
    <s v="Table, kitchen or other household articles of iron or steel"/>
    <s v="Steel Products"/>
    <s v="Misc"/>
    <n v="21.688899868247695"/>
    <n v="0.24319999273798962"/>
  </r>
  <r>
    <x v="0"/>
    <d v="2018-07-03T00:00:00"/>
    <x v="0"/>
    <x v="0"/>
    <s v="STEEL SPOON HOLDER ROUND-MP-96 (TOTAL NET WT.2654.57 KGS) (MILD STEEL)"/>
    <n v="0"/>
    <n v="0"/>
    <n v="0"/>
    <n v="0"/>
    <n v="0"/>
    <n v="0"/>
    <n v="0"/>
    <n v="0"/>
    <n v="11592"/>
    <s v="PCS"/>
    <n v="51.967748450000002"/>
    <n v="602410.14"/>
    <n v="0.75206582399999999"/>
    <n v="8717.9470330000004"/>
    <n v="146506.1"/>
    <x v="448"/>
    <s v=""/>
    <e v="#VALUE!"/>
    <s v=""/>
    <s v=""/>
    <n v="748916.24"/>
    <n v="2018"/>
    <s v="Table, kitchen or other household articles of iron or steel"/>
    <s v="Steel Products"/>
    <s v="Holder"/>
    <n v="12.638552449965493"/>
    <n v="0.24319992356038364"/>
  </r>
  <r>
    <x v="0"/>
    <d v="2018-07-03T00:00:00"/>
    <x v="0"/>
    <x v="0"/>
    <s v="STEEL PIZZA CUTTER -RJ-388 (TOTAL NET WT.1749.60 KGS) (MILDSTEEL)"/>
    <n v="0"/>
    <n v="0"/>
    <n v="0"/>
    <n v="0"/>
    <n v="0"/>
    <n v="0"/>
    <n v="0"/>
    <n v="0"/>
    <n v="19440"/>
    <s v="PCS"/>
    <n v="36.84985751"/>
    <n v="716361.23"/>
    <n v="0.53328303200000005"/>
    <n v="10367.022139999999"/>
    <n v="174219"/>
    <x v="497"/>
    <s v=""/>
    <e v="#VALUE!"/>
    <s v=""/>
    <s v=""/>
    <n v="890580.23"/>
    <n v="2018"/>
    <s v="Table, kitchen or other household articles of iron or steel"/>
    <s v="Steel Products"/>
    <s v="Misc"/>
    <n v="8.9618827160493826"/>
    <n v="0.24319992861701911"/>
  </r>
  <r>
    <x v="0"/>
    <d v="2018-07-03T00:00:00"/>
    <x v="0"/>
    <x v="0"/>
    <s v="STAINLESS STEEL SPORTS BOTTLE 750ML S-308-C6-NP-20 (TOTAL NET WT. 2529.108 KGS)(NOT VACUUM BOTTLE)(MILD STEEL)-DPD CLIEN"/>
    <n v="0"/>
    <n v="0"/>
    <n v="0"/>
    <n v="0"/>
    <n v="0"/>
    <n v="0"/>
    <n v="0"/>
    <n v="0"/>
    <n v="15516"/>
    <s v="PCS"/>
    <n v="80.654035829999998"/>
    <n v="1251428.02"/>
    <n v="1.1672074649999999"/>
    <n v="18110.391029999999"/>
    <n v="304347.3"/>
    <x v="356"/>
    <s v=""/>
    <e v="#VALUE!"/>
    <s v=""/>
    <s v=""/>
    <n v="1555775.32"/>
    <n v="2018"/>
    <s v="Table, kitchen or other household articles of iron or steel"/>
    <s v="Steel Products"/>
    <s v="Misc"/>
    <n v="19.615061871616394"/>
    <n v="0.24320000442374623"/>
  </r>
  <r>
    <x v="0"/>
    <d v="2018-06-25T00:00:00"/>
    <x v="0"/>
    <x v="0"/>
    <s v="STEEL SPOON HOLDER ROUND-MP-96 (TOTAL NET WT. 585.32 KGS) (D - PD CLIENT)"/>
    <n v="0"/>
    <n v="0"/>
    <n v="0"/>
    <n v="0"/>
    <n v="0"/>
    <n v="0"/>
    <n v="0"/>
    <n v="0"/>
    <n v="2556"/>
    <s v="PCS"/>
    <n v="52.269104069999997"/>
    <n v="133599.82999999999"/>
    <n v="0.75642697599999997"/>
    <n v="1933.4273519999999"/>
    <n v="32491.5"/>
    <x v="448"/>
    <s v=""/>
    <e v="#VALUE!"/>
    <s v=""/>
    <s v=""/>
    <n v="166091.32999999999"/>
    <n v="2018"/>
    <s v="Table, kitchen or other household articles of iron or steel"/>
    <s v="Steel Products"/>
    <s v="Holder"/>
    <n v="12.711854460093896"/>
    <n v="0.24320015976068235"/>
  </r>
  <r>
    <x v="0"/>
    <d v="2018-06-25T00:00:00"/>
    <x v="0"/>
    <x v="0"/>
    <s v="STEEL ZHARA-NP-003-NP-003 (TOTAL NET WT.3948 KGS) (MILD STEE - L)"/>
    <n v="0"/>
    <n v="0"/>
    <n v="0"/>
    <n v="0"/>
    <n v="0"/>
    <n v="0"/>
    <n v="0"/>
    <n v="0"/>
    <n v="42000"/>
    <s v="PCS"/>
    <n v="33.394149290000001"/>
    <n v="1402554.27"/>
    <n v="0.48327278299999998"/>
    <n v="20297.456870000002"/>
    <n v="341101.1"/>
    <x v="518"/>
    <s v=""/>
    <e v="#VALUE!"/>
    <s v=""/>
    <s v=""/>
    <n v="1743655.37"/>
    <n v="2018"/>
    <s v="Table, kitchen or other household articles of iron or steel"/>
    <s v="Steel Products"/>
    <s v="Misc"/>
    <n v="8.1214547619047615"/>
    <n v="0.24319992979665592"/>
  </r>
  <r>
    <x v="0"/>
    <d v="2018-06-18T00:00:00"/>
    <x v="0"/>
    <x v="0"/>
    <s v="STAINLESS STEEL SPORTS BOTTLE 600ML S115-NP-21 (TOTAL NET WT - .2909.088 KGS)(NOT VACUUM BOTTLE)(MILD STEEL)-DPD CLIENT"/>
    <n v="0"/>
    <n v="0"/>
    <n v="0"/>
    <n v="0"/>
    <n v="0"/>
    <n v="0"/>
    <n v="0"/>
    <n v="0"/>
    <n v="17316"/>
    <s v="PCS"/>
    <n v="87.627167360000001"/>
    <n v="1517352.03"/>
    <n v="1.2914836750000001"/>
    <n v="22363.331320000001"/>
    <n v="369020"/>
    <x v="479"/>
    <s v=""/>
    <e v="#VALUE!"/>
    <s v=""/>
    <s v=""/>
    <n v="1886372.03"/>
    <n v="2018"/>
    <s v="Table, kitchen or other household articles of iron or steel"/>
    <s v="Steel Products"/>
    <s v="Misc"/>
    <n v="21.310926310926313"/>
    <n v="0.24319999097374917"/>
  </r>
  <r>
    <x v="0"/>
    <d v="2018-06-18T00:00:00"/>
    <x v="0"/>
    <x v="0"/>
    <s v="STAINLESS STEEL SPORTS BOTTLE 750ML S-308-C6-NP-20 (TOTAL NE - T WT.3114.00 KGS)(NOT VACUUM BOTTLE)(MILD STEEL)"/>
    <n v="0"/>
    <n v="0"/>
    <n v="0"/>
    <n v="0"/>
    <n v="0"/>
    <n v="0"/>
    <n v="0"/>
    <n v="0"/>
    <n v="18000"/>
    <s v="PCS"/>
    <n v="79.24847389"/>
    <n v="1426472.53"/>
    <n v="1.167995194"/>
    <n v="21023.913489999999"/>
    <n v="346918.1"/>
    <x v="356"/>
    <s v=""/>
    <e v="#VALUE!"/>
    <s v=""/>
    <s v=""/>
    <n v="1773390.63"/>
    <n v="2018"/>
    <s v="Table, kitchen or other household articles of iron or steel"/>
    <s v="Steel Products"/>
    <s v="Misc"/>
    <n v="19.273227777777777"/>
    <n v="0.24319998647292562"/>
  </r>
  <r>
    <x v="0"/>
    <d v="2018-06-18T00:00:00"/>
    <x v="0"/>
    <x v="0"/>
    <s v="STAINLESS STEEL COLA BOTTLE 750ML SK750 -SL-01 (TOTAL NET WT - .1230.12 KGS) (NOT VACUUM BOTTLE) (MILD STEEL)"/>
    <n v="0"/>
    <n v="0"/>
    <n v="0"/>
    <n v="0"/>
    <n v="0"/>
    <n v="0"/>
    <n v="0"/>
    <n v="0"/>
    <n v="6120"/>
    <s v="PCS"/>
    <n v="94.260299020000005"/>
    <n v="576873.03"/>
    <n v="1.38924538"/>
    <n v="8502.181724"/>
    <n v="140295.5"/>
    <x v="516"/>
    <s v=""/>
    <e v="#VALUE!"/>
    <s v=""/>
    <s v=""/>
    <n v="717168.53"/>
    <n v="2018"/>
    <s v="Table, kitchen or other household articles of iron or steel"/>
    <s v="Steel Products"/>
    <s v="Misc"/>
    <n v="22.924101307189542"/>
    <n v="0.24319996377712438"/>
  </r>
  <r>
    <x v="0"/>
    <d v="2018-06-13T00:00:00"/>
    <x v="0"/>
    <x v="0"/>
    <s v="RYX-02-020 MILD STEEL MULTI FUNCTION CLOTH STAND (OTHER ARTI - CLES OF HOUSEHOLD OF IRON &amp; STEEL)"/>
    <n v="0"/>
    <n v="0"/>
    <n v="0"/>
    <n v="0"/>
    <n v="0"/>
    <n v="0"/>
    <n v="0"/>
    <n v="0"/>
    <n v="1232"/>
    <s v="PCS"/>
    <n v="1033.244058"/>
    <n v="1272956.68"/>
    <n v="15.22835753"/>
    <n v="18761.336480000002"/>
    <n v="309583.09999999998"/>
    <x v="38"/>
    <s v=""/>
    <e v="#VALUE!"/>
    <s v=""/>
    <s v=""/>
    <n v="1582539.7799999998"/>
    <n v="2018"/>
    <s v="Table, kitchen or other household articles of iron or steel"/>
    <s v="Steel Products"/>
    <s v="Cloth Stand"/>
    <n v="251.28498376623375"/>
    <n v="0.24320002782812686"/>
  </r>
  <r>
    <x v="0"/>
    <d v="2018-06-13T00:00:00"/>
    <x v="0"/>
    <x v="0"/>
    <s v="RYX-02-021A MILD STEEL MULTI FUNCTION CLOTH STAND (OTHER ART - ICLES OF HOUSEHOLD OF IRON &amp; STEEL)"/>
    <n v="0"/>
    <n v="0"/>
    <n v="0"/>
    <n v="0"/>
    <n v="0"/>
    <n v="0"/>
    <n v="0"/>
    <n v="0"/>
    <n v="6480"/>
    <s v="PCS"/>
    <n v="629.96577309999998"/>
    <n v="4082178.21"/>
    <n v="9.2846834660000006"/>
    <n v="60164.74886"/>
    <n v="992785.7"/>
    <x v="52"/>
    <s v=""/>
    <e v="#VALUE!"/>
    <s v=""/>
    <s v=""/>
    <n v="5074963.91"/>
    <n v="2018"/>
    <s v="Table, kitchen or other household articles of iron or steel"/>
    <s v="Steel Products"/>
    <s v="Cloth Stand"/>
    <n v="153.20766975308641"/>
    <n v="0.24319999003669171"/>
  </r>
  <r>
    <x v="0"/>
    <d v="2018-06-12T00:00:00"/>
    <x v="0"/>
    <x v="0"/>
    <s v="STEEL PEELER-MP-196(TOTAL NET WT.179.28 KGS) (MILD STEEL) -"/>
    <n v="0"/>
    <n v="0"/>
    <n v="0"/>
    <n v="0"/>
    <n v="0"/>
    <n v="0"/>
    <n v="0"/>
    <n v="0"/>
    <n v="2160"/>
    <s v="PCS"/>
    <n v="38.094467590000001"/>
    <n v="82284.05"/>
    <n v="0.56145125399999996"/>
    <n v="1212.7347090000001"/>
    <n v="20011.400000000001"/>
    <x v="519"/>
    <s v=""/>
    <e v="#VALUE!"/>
    <s v=""/>
    <s v=""/>
    <n v="102295.45000000001"/>
    <n v="2018"/>
    <s v="Table, kitchen or other household articles of iron or steel"/>
    <s v="Steel Products"/>
    <s v="Misc"/>
    <n v="9.2645370370370372"/>
    <n v="0.24319901609121089"/>
  </r>
  <r>
    <x v="0"/>
    <d v="2018-06-05T00:00:00"/>
    <x v="0"/>
    <x v="0"/>
    <s v="STEEL CONTAINER ROUND-6856(TOTAL NET WT.3964.00KGS) (MILD ST - EEL) (DPD CLIENT)"/>
    <n v="0"/>
    <n v="0"/>
    <n v="0"/>
    <n v="0"/>
    <n v="0"/>
    <n v="0"/>
    <n v="0"/>
    <n v="0"/>
    <n v="47568"/>
    <s v="PCS"/>
    <n v="41.811767570000001"/>
    <n v="1988902.16"/>
    <n v="0.60905706599999998"/>
    <n v="28971.626509999998"/>
    <n v="483701"/>
    <x v="520"/>
    <s v=""/>
    <e v="#VALUE!"/>
    <s v=""/>
    <s v=""/>
    <n v="2472603.16"/>
    <n v="2018"/>
    <s v="Table, kitchen or other household articles of iron or steel"/>
    <s v="Steel Products"/>
    <s v="Misc"/>
    <n v="10.168621762529432"/>
    <n v="0.24319999732917985"/>
  </r>
  <r>
    <x v="0"/>
    <d v="2018-06-04T00:00:00"/>
    <x v="0"/>
    <x v="0"/>
    <s v="STEEL ROUND CONTAINER 730ML-LF-8 (TOTAL NET WT.48 KGS) (MILD - STEEL)"/>
    <n v="0"/>
    <n v="0"/>
    <n v="0"/>
    <n v="0"/>
    <n v="0"/>
    <n v="0"/>
    <n v="0"/>
    <n v="0"/>
    <n v="240"/>
    <s v="PCS"/>
    <n v="88.169208330000004"/>
    <n v="21160.61"/>
    <n v="1.2843293280000001"/>
    <n v="308.23903860000001"/>
    <n v="5146.3"/>
    <x v="521"/>
    <s v=""/>
    <e v="#VALUE!"/>
    <s v=""/>
    <s v=""/>
    <n v="26306.91"/>
    <n v="2018"/>
    <s v="Table, kitchen or other household articles of iron or steel"/>
    <s v="Steel Products"/>
    <s v="Misc"/>
    <n v="21.442916666666669"/>
    <n v="0.24320187366999343"/>
  </r>
  <r>
    <x v="0"/>
    <d v="2018-06-04T00:00:00"/>
    <x v="0"/>
    <x v="0"/>
    <s v="STEEL ROUND CONTAINER 420ML-LF-9(TOTAL NET WT.42KGS) (MILD S - TEEL)"/>
    <n v="0"/>
    <n v="0"/>
    <n v="0"/>
    <n v="0"/>
    <n v="0"/>
    <n v="0"/>
    <n v="0"/>
    <n v="0"/>
    <n v="300"/>
    <s v="PCS"/>
    <n v="67.933633330000006"/>
    <n v="20380.09"/>
    <n v="0.98956494299999997"/>
    <n v="296.86948289999998"/>
    <n v="4956.3999999999996"/>
    <x v="522"/>
    <s v=""/>
    <e v="#VALUE!"/>
    <s v=""/>
    <s v=""/>
    <n v="25336.489999999998"/>
    <n v="2018"/>
    <s v="Table, kitchen or other household articles of iron or steel"/>
    <s v="Steel Products"/>
    <s v="Misc"/>
    <n v="16.521333333333331"/>
    <n v="0.24319814093068282"/>
  </r>
  <r>
    <x v="0"/>
    <d v="2018-06-04T00:00:00"/>
    <x v="0"/>
    <x v="0"/>
    <s v="STEEL PEELER-MP-196 (TOTAL NET WT.4900.32 KGS) (MILD STEEL) -"/>
    <n v="0"/>
    <n v="0"/>
    <n v="0"/>
    <n v="0"/>
    <n v="0"/>
    <n v="0"/>
    <n v="0"/>
    <n v="0"/>
    <n v="59040"/>
    <s v="PCS"/>
    <n v="38.630162769999998"/>
    <n v="2280724.81"/>
    <n v="0.56271176700000003"/>
    <n v="33222.502690000001"/>
    <n v="554672.19999999995"/>
    <x v="449"/>
    <s v=""/>
    <e v="#VALUE!"/>
    <s v=""/>
    <s v=""/>
    <n v="2835397.01"/>
    <n v="2018"/>
    <s v="Table, kitchen or other household articles of iron or steel"/>
    <s v="Steel Products"/>
    <s v="Misc"/>
    <n v="9.394854336043359"/>
    <n v="0.24319996764537319"/>
  </r>
  <r>
    <x v="0"/>
    <d v="2018-06-04T00:00:00"/>
    <x v="0"/>
    <x v="0"/>
    <s v="STAINLESS STEEL SPORTS BOTTLE 600ML S115-NP-21 (TOTAL NET WT - . 3628.80 KGS)(NOT VACCUM BOTTLE)(MILD STEEL)"/>
    <n v="0"/>
    <n v="0"/>
    <n v="0"/>
    <n v="0"/>
    <n v="0"/>
    <n v="0"/>
    <n v="0"/>
    <n v="0"/>
    <n v="21600"/>
    <s v="PCS"/>
    <n v="88.581003240000001"/>
    <n v="1913349.67"/>
    <n v="1.290327797"/>
    <n v="27871.080409999999"/>
    <n v="465326.7"/>
    <x v="479"/>
    <s v=""/>
    <e v="#VALUE!"/>
    <s v=""/>
    <s v=""/>
    <n v="2378676.37"/>
    <n v="2018"/>
    <s v="Table, kitchen or other household articles of iron or steel"/>
    <s v="Steel Products"/>
    <s v="Misc"/>
    <n v="21.54290277777778"/>
    <n v="0.24320003149241404"/>
  </r>
  <r>
    <x v="0"/>
    <d v="2018-06-04T00:00:00"/>
    <x v="0"/>
    <x v="0"/>
    <s v="STEEL TEA STRAINER-NP-55 (TOTAL NET WT.2419.20 KGS) (MILD ST - EEL) (DPD CLIENT)"/>
    <n v="0"/>
    <n v="0"/>
    <n v="0"/>
    <n v="0"/>
    <n v="0"/>
    <n v="0"/>
    <n v="0"/>
    <n v="0"/>
    <n v="50400"/>
    <s v="PCS"/>
    <n v="24.081140479999998"/>
    <n v="1213689.48"/>
    <n v="0.35078136199999999"/>
    <n v="17679.38063"/>
    <n v="295169.2"/>
    <x v="415"/>
    <s v=""/>
    <e v="#VALUE!"/>
    <s v=""/>
    <s v=""/>
    <n v="1508858.68"/>
    <n v="2018"/>
    <s v="Table, kitchen or other household articles of iron or steel"/>
    <s v="Steel Products"/>
    <s v="Misc"/>
    <n v="5.8565317460317461"/>
    <n v="0.24319993281971927"/>
  </r>
  <r>
    <x v="0"/>
    <d v="2018-06-04T00:00:00"/>
    <x v="0"/>
    <x v="0"/>
    <s v="STAINLESS STEEL SPORTS BOTTLE 750ML S-308-C6-NP-20 (TOTAL NE - T WT. 2491.20 KGS)(NOT VACCUM BOTTLE)(MILD STEEL) (DPD CLIEN"/>
    <n v="0"/>
    <n v="0"/>
    <n v="0"/>
    <n v="0"/>
    <n v="0"/>
    <n v="0"/>
    <n v="0"/>
    <n v="0"/>
    <n v="14400"/>
    <s v="PCS"/>
    <n v="80.111106250000006"/>
    <n v="1153599.93"/>
    <n v="1.1669498359999999"/>
    <n v="16804.07764"/>
    <n v="280555.5"/>
    <x v="356"/>
    <s v=""/>
    <e v="#VALUE!"/>
    <s v=""/>
    <s v=""/>
    <n v="1434155.43"/>
    <n v="2018"/>
    <s v="Table, kitchen or other household articles of iron or steel"/>
    <s v="Steel Products"/>
    <s v="Misc"/>
    <n v="19.483020833333335"/>
    <n v="0.2431999974202495"/>
  </r>
  <r>
    <x v="0"/>
    <d v="2018-06-04T00:00:00"/>
    <x v="0"/>
    <x v="0"/>
    <s v="STAINLESS STEEL COLA BOTTLE 750ML SK750 -SL-01 (TOTAL NET WT - .1165.00 KGS) (NOT VACCUM BOTTLE) (MILD STEEL)"/>
    <n v="0"/>
    <n v="0"/>
    <n v="0"/>
    <n v="0"/>
    <n v="0"/>
    <n v="0"/>
    <n v="0"/>
    <n v="0"/>
    <n v="5796"/>
    <s v="PCS"/>
    <n v="95.286338850000007"/>
    <n v="552279.62"/>
    <n v="1.3880020230000001"/>
    <n v="8044.8597229999996"/>
    <n v="134314.5"/>
    <x v="516"/>
    <s v=""/>
    <e v="#VALUE!"/>
    <s v=""/>
    <s v=""/>
    <n v="686594.12"/>
    <n v="2018"/>
    <s v="Table, kitchen or other household articles of iron or steel"/>
    <s v="Steel Products"/>
    <s v="Misc"/>
    <n v="23.17365424430642"/>
    <n v="0.24320017457823268"/>
  </r>
  <r>
    <x v="0"/>
    <d v="2018-05-31T00:00:00"/>
    <x v="0"/>
    <x v="0"/>
    <s v="KWB-600F STAINLESS STEEL SPORTS BOTTLE -"/>
    <n v="0"/>
    <n v="0"/>
    <n v="0"/>
    <n v="0"/>
    <n v="0"/>
    <n v="0"/>
    <n v="0"/>
    <n v="0"/>
    <n v="50400"/>
    <s v="PCS"/>
    <n v="79.489871030000003"/>
    <n v="4006289.5"/>
    <n v="1.1579005250000001"/>
    <n v="58358.186450000001"/>
    <n v="974329.7"/>
    <x v="346"/>
    <s v=""/>
    <e v="#VALUE!"/>
    <s v=""/>
    <s v=""/>
    <n v="4980619.2"/>
    <n v="2018"/>
    <s v="Table, kitchen or other household articles of iron or steel"/>
    <s v="Steel Products"/>
    <s v="Misc"/>
    <n v="19.33193849206349"/>
    <n v="0.24320002336326418"/>
  </r>
  <r>
    <x v="0"/>
    <d v="2018-05-29T00:00:00"/>
    <x v="0"/>
    <x v="1"/>
    <s v="8001- STEEL SCRUBBER 2PCS SET -"/>
    <n v="0"/>
    <n v="0"/>
    <n v="0"/>
    <n v="0"/>
    <n v="0"/>
    <n v="0"/>
    <n v="0"/>
    <n v="0"/>
    <n v="134400"/>
    <s v="SET"/>
    <n v="12.529050740000001"/>
    <n v="1683904.42"/>
    <n v="0.18250620200000001"/>
    <n v="24528.833500000001"/>
    <n v="521673.5"/>
    <x v="346"/>
    <s v=""/>
    <e v="#VALUE!"/>
    <s v=""/>
    <s v=""/>
    <n v="2205577.92"/>
    <n v="2018"/>
    <s v="Steel Scrubbers"/>
    <s v="Steel Products"/>
    <s v="Scrubber"/>
    <n v="3.8814992559523809"/>
    <n v="0.30979994695898477"/>
  </r>
  <r>
    <x v="0"/>
    <d v="2018-05-29T00:00:00"/>
    <x v="0"/>
    <x v="0"/>
    <s v="RYX-02-020 MILD STEEL MULTI FUNCTION CLOTH STAND (OTHER ARTI - CLES OF HOUSEHOLD OF IRON &amp; STEEL)"/>
    <n v="0"/>
    <n v="0"/>
    <n v="0"/>
    <n v="0"/>
    <n v="0"/>
    <n v="0"/>
    <n v="0"/>
    <n v="0"/>
    <n v="2464"/>
    <s v="PCS"/>
    <n v="1043.9425650000001"/>
    <n v="2572274.48"/>
    <n v="15.20673802"/>
    <n v="37469.402479999997"/>
    <n v="625577.1"/>
    <x v="38"/>
    <s v=""/>
    <e v="#VALUE!"/>
    <s v=""/>
    <s v=""/>
    <n v="3197851.58"/>
    <n v="2018"/>
    <s v="Table, kitchen or other household articles of iron or steel"/>
    <s v="Steel Products"/>
    <s v="Cloth Stand"/>
    <n v="253.88681006493505"/>
    <n v="0.24319997918729108"/>
  </r>
  <r>
    <x v="0"/>
    <d v="2018-05-29T00:00:00"/>
    <x v="0"/>
    <x v="0"/>
    <s v="RYX-02-021A MILD STEEL MULTI FUNCTION CLOTH STAND (OTHER ART - ICLES OF HOUSEHOLD OF IRON &amp; STEEL)"/>
    <n v="0"/>
    <n v="0"/>
    <n v="0"/>
    <n v="0"/>
    <n v="0"/>
    <n v="0"/>
    <n v="0"/>
    <n v="0"/>
    <n v="6480"/>
    <s v="PCS"/>
    <n v="636.48861729999999"/>
    <n v="4124446.24"/>
    <n v="9.2715020730000006"/>
    <n v="60079.333429999999"/>
    <n v="1003065.3"/>
    <x v="52"/>
    <s v=""/>
    <e v="#VALUE!"/>
    <s v=""/>
    <s v=""/>
    <n v="5127511.54"/>
    <n v="2018"/>
    <s v="Table, kitchen or other household articles of iron or steel"/>
    <s v="Steel Products"/>
    <s v="Cloth Stand"/>
    <n v="154.79402777777779"/>
    <n v="0.24319999380086477"/>
  </r>
  <r>
    <x v="0"/>
    <d v="2018-05-28T00:00:00"/>
    <x v="0"/>
    <x v="0"/>
    <s v="STEEL ZHARA-NP-003 (TOTAL NET WT.4608 KGS) (MILD STEEL) -"/>
    <n v="0"/>
    <n v="0"/>
    <n v="0"/>
    <n v="0"/>
    <n v="0"/>
    <n v="0"/>
    <n v="0"/>
    <n v="0"/>
    <n v="48000"/>
    <s v="PCS"/>
    <n v="33.523677499999998"/>
    <n v="1609136.52"/>
    <n v="0.48832742200000001"/>
    <n v="23439.716240000002"/>
    <n v="391342.1"/>
    <x v="344"/>
    <s v=""/>
    <e v="#VALUE!"/>
    <s v=""/>
    <s v=""/>
    <n v="2000478.62"/>
    <n v="2018"/>
    <s v="Table, kitchen or other household articles of iron or steel"/>
    <s v="Steel Products"/>
    <s v="Misc"/>
    <n v="8.1529604166666658"/>
    <n v="0.24320006111103609"/>
  </r>
  <r>
    <x v="0"/>
    <d v="2018-05-28T00:00:00"/>
    <x v="0"/>
    <x v="0"/>
    <s v="STAINLESS STEEL COLA BOTTLE 750ML SK750 -SL-01 (TOTAL NET WT - .1932.01KGS) (NOT VACUUM BOTTLE) (MILD STEEL)"/>
    <n v="0"/>
    <n v="0"/>
    <n v="0"/>
    <n v="0"/>
    <n v="0"/>
    <n v="0"/>
    <n v="0"/>
    <n v="0"/>
    <n v="9612"/>
    <s v="PCS"/>
    <n v="95.296145440000004"/>
    <n v="915986.55"/>
    <n v="1.388144872"/>
    <n v="13342.84851"/>
    <n v="222768"/>
    <x v="516"/>
    <s v=""/>
    <e v="#VALUE!"/>
    <s v=""/>
    <s v=""/>
    <n v="1138754.55"/>
    <n v="2018"/>
    <s v="Table, kitchen or other household articles of iron or steel"/>
    <s v="Steel Products"/>
    <s v="Misc"/>
    <n v="23.176029962546817"/>
    <n v="0.24320007755572393"/>
  </r>
  <r>
    <x v="0"/>
    <d v="2018-05-28T00:00:00"/>
    <x v="0"/>
    <x v="0"/>
    <s v="STAINLESS STEEL SPORTS BOTTLE 600ML S115-NP-21 (TOTAL NET WT - . 5310.14 KGS)(NOT VACUUM BOTTLE)(MILD STEEL) (DPD CLIENT)"/>
    <n v="0"/>
    <n v="0"/>
    <n v="0"/>
    <n v="0"/>
    <n v="0"/>
    <n v="0"/>
    <n v="0"/>
    <n v="0"/>
    <n v="31608"/>
    <s v="PCS"/>
    <n v="85.978300430000004"/>
    <n v="2717602.12"/>
    <n v="1.2524151560000001"/>
    <n v="39586.338239999997"/>
    <n v="660920.80000000005"/>
    <x v="479"/>
    <s v=""/>
    <e v="#VALUE!"/>
    <s v=""/>
    <s v=""/>
    <n v="3378522.92"/>
    <n v="2018"/>
    <s v="Table, kitchen or other household articles of iron or steel"/>
    <s v="Steel Products"/>
    <s v="Misc"/>
    <n v="20.909921538850924"/>
    <n v="0.24319998690610384"/>
  </r>
  <r>
    <x v="0"/>
    <d v="2018-05-28T00:00:00"/>
    <x v="0"/>
    <x v="0"/>
    <s v="STEEL WALL HANGER HOOK-SL-89 (TOTAL NET WT.1670.40KGS) (MILD - STEEL)"/>
    <n v="0"/>
    <n v="0"/>
    <n v="0"/>
    <n v="0"/>
    <n v="0"/>
    <n v="0"/>
    <n v="0"/>
    <n v="0"/>
    <n v="7200"/>
    <s v="PCS"/>
    <n v="85.308030560000006"/>
    <n v="614217.81999999995"/>
    <n v="1.2426515739999999"/>
    <n v="8947.0913330000003"/>
    <n v="149377.79999999999"/>
    <x v="477"/>
    <s v=""/>
    <e v="#VALUE!"/>
    <s v=""/>
    <s v=""/>
    <n v="763595.61999999988"/>
    <n v="2018"/>
    <s v="Table, kitchen or other household articles of iron or steel"/>
    <s v="Steel Products"/>
    <s v="Misc"/>
    <n v="20.746916666666664"/>
    <n v="0.24320004261680328"/>
  </r>
  <r>
    <x v="0"/>
    <d v="2018-05-21T00:00:00"/>
    <x v="0"/>
    <x v="0"/>
    <s v="STEEL HOOK -LF-35 (TOTAL NET WT.45.79 KGS) (MILD STEEL) -"/>
    <n v="0"/>
    <n v="0"/>
    <n v="0"/>
    <n v="0"/>
    <n v="0"/>
    <n v="0"/>
    <n v="0"/>
    <n v="0"/>
    <n v="864"/>
    <s v="PCS"/>
    <n v="40.533900459999998"/>
    <n v="35021.29"/>
    <n v="0.590442833"/>
    <n v="510.14260739999997"/>
    <n v="8517.1"/>
    <x v="523"/>
    <s v=""/>
    <e v="#VALUE!"/>
    <s v=""/>
    <s v=""/>
    <n v="43538.39"/>
    <n v="2018"/>
    <s v="Table, kitchen or other household articles of iron or steel"/>
    <s v="Steel Products"/>
    <s v="Misc"/>
    <n v="9.8577546296296301"/>
    <n v="0.24319778055005969"/>
  </r>
  <r>
    <x v="0"/>
    <d v="2018-05-14T00:00:00"/>
    <x v="0"/>
    <x v="0"/>
    <s v="KWP-1000B-SS OIL POT 1000ML -"/>
    <n v="0"/>
    <n v="0"/>
    <n v="0"/>
    <n v="0"/>
    <n v="0"/>
    <n v="0"/>
    <n v="0"/>
    <n v="0"/>
    <n v="27000"/>
    <s v="PCS"/>
    <n v="113.44107409999999"/>
    <n v="3062909"/>
    <n v="1.6806085049999999"/>
    <n v="45376.429629999999"/>
    <n v="744899.5"/>
    <x v="346"/>
    <s v=""/>
    <e v="#VALUE!"/>
    <s v=""/>
    <s v=""/>
    <n v="3807808.5"/>
    <n v="2018"/>
    <s v="Table, kitchen or other household articles of iron or steel"/>
    <s v="Other"/>
    <s v="Misc"/>
    <n v="27.588870370370369"/>
    <n v="0.2432000101863947"/>
  </r>
  <r>
    <x v="0"/>
    <d v="2018-05-11T00:00:00"/>
    <x v="0"/>
    <x v="0"/>
    <s v="RYX-02-020 MILD STEEL MULTI FUNCTION CLOTH STAND (OTHER ART - ICLES OF HOUSEHOLD OF IRON &amp; STEEL)"/>
    <n v="0"/>
    <n v="0"/>
    <n v="0"/>
    <n v="0"/>
    <n v="0"/>
    <n v="0"/>
    <n v="0"/>
    <n v="0"/>
    <n v="3696"/>
    <s v="PCS"/>
    <n v="1027.720135"/>
    <n v="3798453.62"/>
    <n v="15.22548349"/>
    <n v="56273.386960000003"/>
    <n v="923783.9"/>
    <x v="38"/>
    <s v=""/>
    <e v="#VALUE!"/>
    <s v=""/>
    <s v=""/>
    <n v="4722237.5200000005"/>
    <n v="2018"/>
    <s v="Table, kitchen or other household articles of iron or steel"/>
    <s v="Steel Products"/>
    <s v="Cloth Stand"/>
    <n v="249.94153138528139"/>
    <n v="0.24319999463360567"/>
  </r>
  <r>
    <x v="0"/>
    <d v="2018-05-11T00:00:00"/>
    <x v="0"/>
    <x v="0"/>
    <s v="RYX-02-021A MILD STEEL MULTI FUNCTION CLOTH STAND (OTHER AR - TICLES OF HOUSEHOLD OF IRON &amp; STEEL)"/>
    <n v="0"/>
    <n v="0"/>
    <n v="0"/>
    <n v="0"/>
    <n v="0"/>
    <n v="0"/>
    <n v="0"/>
    <n v="0"/>
    <n v="7776"/>
    <s v="PCS"/>
    <n v="626.59778419999998"/>
    <n v="4872424.37"/>
    <n v="9.2829301359999992"/>
    <n v="72184.064740000002"/>
    <n v="1184973.5"/>
    <x v="52"/>
    <s v=""/>
    <e v="#VALUE!"/>
    <s v=""/>
    <s v=""/>
    <n v="6057397.8700000001"/>
    <n v="2018"/>
    <s v="Table, kitchen or other household articles of iron or steel"/>
    <s v="Steel Products"/>
    <s v="Cloth Stand"/>
    <n v="152.38856738683128"/>
    <n v="0.24319997808401078"/>
  </r>
  <r>
    <x v="0"/>
    <d v="2018-05-08T00:00:00"/>
    <x v="0"/>
    <x v="0"/>
    <s v="STAINLESS STEEL SPORTS BOTTLE 750ML S-308-C6-NP-20 (TOTAL NE - T WT. 2186.03 KGS)(NOT VACCUM BOTTLE)(MILD STEEL) (DPD CLIEN"/>
    <n v="0"/>
    <n v="0"/>
    <n v="0"/>
    <n v="0"/>
    <n v="0"/>
    <n v="0"/>
    <n v="0"/>
    <n v="0"/>
    <n v="12636"/>
    <s v="PCS"/>
    <n v="78.629681070000004"/>
    <n v="993564.65"/>
    <n v="1.1648841640000001"/>
    <n v="14719.4763"/>
    <n v="241634.9"/>
    <x v="356"/>
    <s v=""/>
    <e v="#VALUE!"/>
    <s v=""/>
    <s v=""/>
    <n v="1235199.55"/>
    <n v="2018"/>
    <s v="Table, kitchen or other household articles of iron or steel"/>
    <s v="Steel Products"/>
    <s v="Misc"/>
    <n v="19.122736625514403"/>
    <n v="0.24319997697180551"/>
  </r>
  <r>
    <x v="0"/>
    <d v="2018-05-08T00:00:00"/>
    <x v="0"/>
    <x v="0"/>
    <s v="STAINLESS STEEL COLA BOTTLE 750ML SK750 -SL-01 (TOTAL NET WT - .2981.23 KGS) (NOT VACCUM BOTTLE) (MILD STEEL)"/>
    <n v="0"/>
    <n v="0"/>
    <n v="0"/>
    <n v="0"/>
    <n v="0"/>
    <n v="0"/>
    <n v="0"/>
    <n v="0"/>
    <n v="14832"/>
    <s v="PCS"/>
    <n v="93.524290050000005"/>
    <n v="1387152.27"/>
    <n v="1.3855450380000001"/>
    <n v="20550.403999999999"/>
    <n v="337355.4"/>
    <x v="516"/>
    <s v=""/>
    <e v="#VALUE!"/>
    <s v=""/>
    <s v=""/>
    <n v="1724507.67"/>
    <n v="2018"/>
    <s v="Table, kitchen or other household articles of iron or steel"/>
    <s v="Steel Products"/>
    <s v="Misc"/>
    <n v="22.74510517799353"/>
    <n v="0.24319997688501782"/>
  </r>
  <r>
    <x v="0"/>
    <d v="2018-05-08T00:00:00"/>
    <x v="0"/>
    <x v="0"/>
    <s v="STEEL SCRUBBER-SL-55(TOTAL NET WT. 901.80KGS) (MILD STEEL) -"/>
    <n v="0"/>
    <n v="0"/>
    <n v="0"/>
    <n v="0"/>
    <n v="0"/>
    <n v="0"/>
    <n v="0"/>
    <n v="0"/>
    <n v="54000"/>
    <s v="PCS"/>
    <n v="13.416985560000001"/>
    <n v="724517.22"/>
    <n v="0.198770156"/>
    <n v="10733.58844"/>
    <n v="224455.4"/>
    <x v="524"/>
    <s v=""/>
    <e v="#VALUE!"/>
    <s v=""/>
    <s v=""/>
    <n v="948972.62"/>
    <n v="2018"/>
    <s v="Table, kitchen or other household articles of iron or steel"/>
    <s v="Steel Products"/>
    <s v="Scrubber"/>
    <n v="4.1565814814814814"/>
    <n v="0.30979995202874544"/>
  </r>
  <r>
    <x v="0"/>
    <d v="2018-05-08T00:00:00"/>
    <x v="0"/>
    <x v="0"/>
    <s v="STAINLESS STEEL SPORTS BOTTLE 600ML S115-NP-21 (TOTAL NET WT - . 2413.15 KGS)(NOT VACCUM BOTTLE)(MILD STEEL)"/>
    <n v="0"/>
    <n v="0"/>
    <n v="0"/>
    <n v="0"/>
    <n v="0"/>
    <n v="0"/>
    <n v="0"/>
    <n v="0"/>
    <n v="14364"/>
    <s v="PCS"/>
    <n v="84.379692980000002"/>
    <n v="1212029.9099999999"/>
    <n v="1.2500695260000001"/>
    <n v="17955.998670000001"/>
    <n v="294765.7"/>
    <x v="479"/>
    <s v=""/>
    <e v="#VALUE!"/>
    <s v=""/>
    <s v=""/>
    <n v="1506795.6099999999"/>
    <n v="2018"/>
    <s v="Table, kitchen or other household articles of iron or steel"/>
    <s v="Steel Products"/>
    <s v="Misc"/>
    <n v="20.521143135616821"/>
    <n v="0.2432000213592089"/>
  </r>
  <r>
    <x v="0"/>
    <d v="2018-05-01T00:00:00"/>
    <x v="0"/>
    <x v="0"/>
    <s v="KWP-600B-SS OIL POT 600ML -"/>
    <n v="0"/>
    <n v="0"/>
    <n v="0"/>
    <n v="0"/>
    <n v="0"/>
    <n v="0"/>
    <n v="0"/>
    <n v="0"/>
    <n v="38204"/>
    <s v="PCS"/>
    <n v="91.491598789999998"/>
    <n v="3495345.04"/>
    <n v="1.3716881379999999"/>
    <n v="52403.973610000001"/>
    <n v="850068"/>
    <x v="346"/>
    <s v=""/>
    <e v="#VALUE!"/>
    <s v=""/>
    <s v=""/>
    <n v="4345413.04"/>
    <n v="2018"/>
    <s v="Table, kitchen or other household articles of iron or steel"/>
    <s v="Other"/>
    <s v="Misc"/>
    <n v="22.250759082818554"/>
    <n v="0.24320002468196958"/>
  </r>
  <r>
    <x v="0"/>
    <d v="2018-04-30T00:00:00"/>
    <x v="0"/>
    <x v="0"/>
    <s v="STEEL WALL HANGER HOOK-SL-89 (TOTAL NET WT.2088.00 KGS) (MIL - D STEEL)"/>
    <n v="0"/>
    <n v="0"/>
    <n v="0"/>
    <n v="0"/>
    <n v="0"/>
    <n v="0"/>
    <n v="0"/>
    <n v="0"/>
    <n v="9000"/>
    <s v="PCS"/>
    <n v="83.240530000000007"/>
    <n v="749164.77"/>
    <n v="1.2479839580000001"/>
    <n v="11231.85562"/>
    <n v="182196.9"/>
    <x v="477"/>
    <s v=""/>
    <e v="#VALUE!"/>
    <s v=""/>
    <s v=""/>
    <n v="931361.67"/>
    <n v="2018"/>
    <s v="Table, kitchen or other household articles of iron or steel"/>
    <s v="Steel Products"/>
    <s v="Misc"/>
    <n v="20.2441"/>
    <n v="0.2432000372895271"/>
  </r>
  <r>
    <x v="0"/>
    <d v="2018-04-30T00:00:00"/>
    <x v="0"/>
    <x v="0"/>
    <s v="RYX-02-021A MILD STEEL MULTI FUNCTION CLOTH STAND (1296 PCS) - (OTHER ARTICLES OF HOUSEHOLD OF IRON &amp; STEEL)"/>
    <n v="0"/>
    <n v="0"/>
    <n v="0"/>
    <n v="0"/>
    <n v="0"/>
    <n v="0"/>
    <n v="0"/>
    <n v="0"/>
    <n v="4752"/>
    <s v="KGS"/>
    <n v="172.1453199"/>
    <n v="818034.56"/>
    <n v="2.5808893529999999"/>
    <n v="12264.386210000001"/>
    <n v="198946"/>
    <x v="52"/>
    <s v=""/>
    <e v="#VALUE!"/>
    <s v=""/>
    <s v=""/>
    <n v="1016980.56"/>
    <n v="2018"/>
    <s v="Table, kitchen or other household articles of iron or steel"/>
    <s v="Steel Products"/>
    <s v="Cloth Stand"/>
    <n v="41.86574074074074"/>
    <n v="0.24319999389756833"/>
  </r>
  <r>
    <x v="0"/>
    <d v="2018-04-30T00:00:00"/>
    <x v="0"/>
    <x v="0"/>
    <s v="RYX-02-020 MILD STEEL MULTI FUNCTION CLOTH STAND (1232 PCS) - (OTHER ARTICLES OF HOUSEHOLD OF IRON &amp; STEEL)"/>
    <n v="0"/>
    <n v="0"/>
    <n v="0"/>
    <n v="0"/>
    <n v="0"/>
    <n v="0"/>
    <n v="0"/>
    <n v="0"/>
    <n v="4004"/>
    <s v="KGS"/>
    <n v="311.79423329999997"/>
    <n v="1248424.1100000001"/>
    <n v="4.6745762109999998"/>
    <n v="18717.00315"/>
    <n v="303616.7"/>
    <x v="38"/>
    <s v=""/>
    <e v="#VALUE!"/>
    <s v=""/>
    <s v=""/>
    <n v="1552040.81"/>
    <n v="2018"/>
    <s v="Table, kitchen or other household articles of iron or steel"/>
    <s v="Steel Products"/>
    <s v="Cloth Stand"/>
    <n v="75.828346653346657"/>
    <n v="0.24319996511441933"/>
  </r>
  <r>
    <x v="0"/>
    <d v="2018-04-27T00:00:00"/>
    <x v="0"/>
    <x v="0"/>
    <s v="STEEL LUNCH BOX 2LAYER-8504 (TOTAL NET.WT.5912.20 KGS) (MILD - STEEL) (DPD CLIENT)"/>
    <n v="0"/>
    <n v="0"/>
    <n v="0"/>
    <n v="0"/>
    <n v="0"/>
    <n v="0"/>
    <n v="0"/>
    <n v="0"/>
    <n v="12360"/>
    <s v="PCS"/>
    <n v="165.44956959999999"/>
    <n v="2044956.68"/>
    <n v="2.4805032919999999"/>
    <n v="30659.020690000001"/>
    <n v="497333.5"/>
    <x v="505"/>
    <s v=""/>
    <e v="#VALUE!"/>
    <s v=""/>
    <s v=""/>
    <n v="2542290.1799999997"/>
    <n v="2018"/>
    <s v="Table, kitchen or other household articles of iron or steel"/>
    <s v="Steel Products"/>
    <s v="Misc"/>
    <n v="40.237338187702264"/>
    <n v="0.24320001732261634"/>
  </r>
  <r>
    <x v="0"/>
    <d v="2018-04-27T00:00:00"/>
    <x v="0"/>
    <x v="0"/>
    <s v="STEEL LUNCH BOX -6900(TOTAL NET.WT. 4215.00KGS) (MILD STEEL) -"/>
    <n v="0"/>
    <n v="0"/>
    <n v="0"/>
    <n v="0"/>
    <n v="0"/>
    <n v="0"/>
    <n v="0"/>
    <n v="0"/>
    <n v="36000"/>
    <s v="PCS"/>
    <n v="53.602970280000001"/>
    <n v="1929706.93"/>
    <n v="0.803642733"/>
    <n v="28931.13838"/>
    <n v="469304.8"/>
    <x v="470"/>
    <s v=""/>
    <e v="#VALUE!"/>
    <s v=""/>
    <s v=""/>
    <n v="2399011.73"/>
    <n v="2018"/>
    <s v="Table, kitchen or other household articles of iron or steel"/>
    <s v="Steel Products"/>
    <s v="Misc"/>
    <n v="13.036244444444444"/>
    <n v="0.24320003867115719"/>
  </r>
  <r>
    <x v="0"/>
    <d v="2018-04-27T00:00:00"/>
    <x v="0"/>
    <x v="0"/>
    <s v="STEEL CONTAINER ROUND-6856 (TOTAL NET WT.116 KGS) (MILD STEE - L)"/>
    <n v="0"/>
    <n v="0"/>
    <n v="0"/>
    <n v="0"/>
    <n v="0"/>
    <n v="0"/>
    <n v="0"/>
    <n v="0"/>
    <n v="1392"/>
    <s v="PCS"/>
    <n v="40.35355603"/>
    <n v="56172.15"/>
    <n v="0.60500083999999998"/>
    <n v="842.16116939999995"/>
    <n v="13661"/>
    <x v="525"/>
    <s v=""/>
    <e v="#VALUE!"/>
    <s v=""/>
    <s v=""/>
    <n v="69833.149999999994"/>
    <n v="2018"/>
    <s v="Table, kitchen or other household articles of iron or steel"/>
    <s v="Steel Products"/>
    <s v="Misc"/>
    <n v="9.8139367816091951"/>
    <n v="0.24319880937439639"/>
  </r>
  <r>
    <x v="0"/>
    <d v="2018-04-24T00:00:00"/>
    <x v="0"/>
    <x v="0"/>
    <s v="STAINLESS STEEL SPORTS BOTTLE 600ML S115-NP-21 (TOTAL NET WT - .991.872 KGS)(MILD STEEL)"/>
    <n v="0"/>
    <n v="0"/>
    <n v="0"/>
    <n v="0"/>
    <n v="0"/>
    <n v="0"/>
    <n v="0"/>
    <n v="0"/>
    <n v="5904"/>
    <s v="PCS"/>
    <n v="83.487137529999998"/>
    <n v="492908.06"/>
    <n v="1.251681222"/>
    <n v="7389.925937"/>
    <n v="119875.3"/>
    <x v="479"/>
    <s v=""/>
    <e v="#VALUE!"/>
    <s v=""/>
    <s v=""/>
    <n v="612783.35999999999"/>
    <n v="2018"/>
    <s v="Table, kitchen or other household articles of iron or steel"/>
    <s v="Steel Products"/>
    <s v="Misc"/>
    <n v="20.304081978319783"/>
    <n v="0.24320012133702987"/>
  </r>
  <r>
    <x v="0"/>
    <d v="2018-04-24T00:00:00"/>
    <x v="0"/>
    <x v="0"/>
    <s v="STAINLESS STEEL SPORTS BOTTLE 750ML S-308-C6 -NP-20 (TOTAL N - ET WT.6053.616 KGS)(MILD STEEL)"/>
    <n v="0"/>
    <n v="0"/>
    <n v="0"/>
    <n v="0"/>
    <n v="0"/>
    <n v="0"/>
    <n v="0"/>
    <n v="0"/>
    <n v="34992"/>
    <s v="PCS"/>
    <n v="76.577856650000001"/>
    <n v="2679612.36"/>
    <n v="1.1480938030000001"/>
    <n v="40174.09835"/>
    <n v="651681.69999999995"/>
    <x v="391"/>
    <s v=""/>
    <e v="#VALUE!"/>
    <s v=""/>
    <s v=""/>
    <n v="3331294.0599999996"/>
    <n v="2018"/>
    <s v="Table, kitchen or other household articles of iron or steel"/>
    <s v="Steel Products"/>
    <s v="Misc"/>
    <n v="18.623733996342018"/>
    <n v="0.24319999031501705"/>
  </r>
  <r>
    <x v="0"/>
    <d v="2018-04-18T00:00:00"/>
    <x v="0"/>
    <x v="0"/>
    <s v="STEEL LUNCH BOX ROUND-9568(TOTAL NET WT.947.64KGS) (MILD STE - EL)"/>
    <n v="0"/>
    <n v="0"/>
    <n v="0"/>
    <n v="0"/>
    <n v="0"/>
    <n v="0"/>
    <n v="0"/>
    <n v="0"/>
    <n v="3576"/>
    <s v="PCS"/>
    <n v="87.302472039999998"/>
    <n v="312193.64"/>
    <n v="1.3247719579999999"/>
    <n v="4737.3845220000003"/>
    <n v="75925.5"/>
    <x v="526"/>
    <s v=""/>
    <e v="#VALUE!"/>
    <s v=""/>
    <s v=""/>
    <n v="388119.14"/>
    <n v="2018"/>
    <s v="Table, kitchen or other household articles of iron or steel"/>
    <s v="Steel Products"/>
    <s v="Misc"/>
    <n v="21.231963087248321"/>
    <n v="0.24320002162760265"/>
  </r>
  <r>
    <x v="0"/>
    <d v="2018-04-18T00:00:00"/>
    <x v="0"/>
    <x v="0"/>
    <s v="STEEL LUNCH BOX 2LAYER-8504 (TOTAL NET.WT.5171.74 KGS) (MILD - STEEL)"/>
    <n v="0"/>
    <n v="0"/>
    <n v="0"/>
    <n v="0"/>
    <n v="0"/>
    <n v="0"/>
    <n v="0"/>
    <n v="0"/>
    <n v="10812"/>
    <s v="PCS"/>
    <n v="163.94204590000001"/>
    <n v="1772541.4"/>
    <n v="2.4877396950000001"/>
    <n v="26897.441579999999"/>
    <n v="431082"/>
    <x v="505"/>
    <s v=""/>
    <e v="#VALUE!"/>
    <s v=""/>
    <s v=""/>
    <n v="2203623.4"/>
    <n v="2018"/>
    <s v="Table, kitchen or other household articles of iron or steel"/>
    <s v="Steel Products"/>
    <s v="Misc"/>
    <n v="39.87069922308546"/>
    <n v="0.24319996136620561"/>
  </r>
  <r>
    <x v="0"/>
    <d v="2018-04-18T00:00:00"/>
    <x v="0"/>
    <x v="0"/>
    <s v="STEEL LUNCH BOX -6527(TOTAL NET.WT.5125KGS) (MILD STEEL) -"/>
    <n v="0"/>
    <n v="0"/>
    <n v="0"/>
    <n v="0"/>
    <n v="0"/>
    <n v="0"/>
    <n v="0"/>
    <n v="0"/>
    <n v="12300"/>
    <s v="PCS"/>
    <n v="149.2805626"/>
    <n v="1836150.92"/>
    <n v="2.2652589170000001"/>
    <n v="27862.684669999999"/>
    <n v="446551.9"/>
    <x v="527"/>
    <s v=""/>
    <e v="#VALUE!"/>
    <s v=""/>
    <s v=""/>
    <n v="2282702.8199999998"/>
    <n v="2018"/>
    <s v="Table, kitchen or other household articles of iron or steel"/>
    <s v="Steel Products"/>
    <s v="Misc"/>
    <n v="36.305032520325206"/>
    <n v="0.24319999796095196"/>
  </r>
  <r>
    <x v="0"/>
    <d v="2018-04-18T00:00:00"/>
    <x v="0"/>
    <x v="0"/>
    <s v="STEEL LUNCH BOX 3LAYER-8505 (TOTAL NET WT.10783.08 KGS) (MIL - D STEEL)"/>
    <n v="0"/>
    <n v="0"/>
    <n v="0"/>
    <n v="0"/>
    <n v="0"/>
    <n v="0"/>
    <n v="0"/>
    <n v="0"/>
    <n v="16632"/>
    <s v="PCS"/>
    <n v="221.92155059999999"/>
    <n v="3690999.23"/>
    <n v="3.367550085"/>
    <n v="56009.09302"/>
    <n v="897651"/>
    <x v="464"/>
    <s v=""/>
    <e v="#VALUE!"/>
    <s v=""/>
    <s v=""/>
    <n v="4588650.2300000004"/>
    <n v="2018"/>
    <s v="Table, kitchen or other household articles of iron or steel"/>
    <s v="Steel Products"/>
    <s v="Misc"/>
    <n v="53.971320346320347"/>
    <n v="0.24319999654944388"/>
  </r>
  <r>
    <x v="0"/>
    <d v="2018-04-18T00:00:00"/>
    <x v="0"/>
    <x v="0"/>
    <s v="STEEL LUNCH BOX -6900(TOTAL NET.WT. 4136.32KGS) (MILD STEEL) -"/>
    <n v="0"/>
    <n v="0"/>
    <n v="0"/>
    <n v="0"/>
    <n v="0"/>
    <n v="0"/>
    <n v="0"/>
    <n v="0"/>
    <n v="35328"/>
    <s v="PCS"/>
    <n v="53.11455729"/>
    <n v="1876431.08"/>
    <n v="0.80598721200000001"/>
    <n v="28473.916239999999"/>
    <n v="456348"/>
    <x v="470"/>
    <s v=""/>
    <e v="#VALUE!"/>
    <s v=""/>
    <s v=""/>
    <n v="2332779.08"/>
    <n v="2018"/>
    <s v="Table, kitchen or other household articles of iron or steel"/>
    <s v="Steel Products"/>
    <s v="Misc"/>
    <n v="12.917459239130435"/>
    <n v="0.24319997939919008"/>
  </r>
  <r>
    <x v="0"/>
    <d v="2018-04-18T00:00:00"/>
    <x v="0"/>
    <x v="0"/>
    <s v="STEEL CONTAINER ROUND-6856 (TOTAL NET WT.220 KGS) (MILD STEE - L)"/>
    <n v="0"/>
    <n v="0"/>
    <n v="0"/>
    <n v="0"/>
    <n v="0"/>
    <n v="0"/>
    <n v="0"/>
    <n v="0"/>
    <n v="2640"/>
    <s v="PCS"/>
    <n v="39.985863639999998"/>
    <n v="105562.68"/>
    <n v="0.60676576100000001"/>
    <n v="1601.8616079999999"/>
    <n v="25672.9"/>
    <x v="525"/>
    <s v=""/>
    <e v="#VALUE!"/>
    <s v=""/>
    <s v=""/>
    <n v="131235.57999999999"/>
    <n v="2018"/>
    <s v="Table, kitchen or other household articles of iron or steel"/>
    <s v="Steel Products"/>
    <s v="Misc"/>
    <n v="9.7245833333333334"/>
    <n v="0.24320053261247254"/>
  </r>
  <r>
    <x v="0"/>
    <d v="2018-04-17T00:00:00"/>
    <x v="0"/>
    <x v="0"/>
    <s v="03-027I FAMILY CLOTH RACK 3LAYERS (3600 PCS) (HOUSEHOLD ARTI - CLES) (MADE UP OF MILD STEEL)"/>
    <n v="0"/>
    <n v="0"/>
    <n v="0"/>
    <n v="0"/>
    <n v="0"/>
    <n v="0"/>
    <n v="0"/>
    <n v="0"/>
    <n v="3600"/>
    <s v="PCS"/>
    <n v="834.15800000000002"/>
    <n v="3002968.8"/>
    <n v="12.65793627"/>
    <n v="45568.57056"/>
    <n v="730322"/>
    <x v="360"/>
    <s v=""/>
    <e v="#VALUE!"/>
    <s v=""/>
    <s v=""/>
    <n v="3733290.8"/>
    <n v="2018"/>
    <s v="Table, kitchen or other household articles of iron or steel"/>
    <s v="Steel Products"/>
    <s v="Misc"/>
    <n v="202.86722222222221"/>
    <n v="0.2431999959506739"/>
  </r>
  <r>
    <x v="0"/>
    <d v="2018-04-10T00:00:00"/>
    <x v="0"/>
    <x v="0"/>
    <s v="03-027I FAMILY CLOTH RACK 3LAYERS (1800 PCS) (HOUSEHOLD ARTI - CLES) (MADE UP OF MILD STEEL)"/>
    <n v="0"/>
    <n v="0"/>
    <n v="0"/>
    <n v="0"/>
    <n v="0"/>
    <n v="0"/>
    <n v="0"/>
    <n v="0"/>
    <n v="1800"/>
    <s v="PCS"/>
    <n v="834.1043889"/>
    <n v="1501387.9"/>
    <n v="12.65712274"/>
    <n v="22782.820940000001"/>
    <n v="365137.6"/>
    <x v="360"/>
    <s v=""/>
    <e v="#VALUE!"/>
    <s v=""/>
    <s v=""/>
    <n v="1866525.5"/>
    <n v="2018"/>
    <s v="Table, kitchen or other household articles of iron or steel"/>
    <s v="Steel Products"/>
    <s v="Misc"/>
    <n v="202.85422222222221"/>
    <n v="0.2432000417746806"/>
  </r>
  <r>
    <x v="0"/>
    <d v="2018-04-07T00:00:00"/>
    <x v="0"/>
    <x v="0"/>
    <s v="STAINLESS STEEL SPORTS BOTTLE 600ML S115-NP-21 (TOTAL NET WT - .2298.24 KGS)(MILD STEEL)"/>
    <n v="0"/>
    <n v="0"/>
    <n v="0"/>
    <n v="0"/>
    <n v="0"/>
    <n v="0"/>
    <n v="0"/>
    <n v="0"/>
    <n v="13680"/>
    <s v="PCS"/>
    <n v="82.658928360000004"/>
    <n v="1130774.1399999999"/>
    <n v="1.254308473"/>
    <n v="17158.939910000001"/>
    <n v="275004.2"/>
    <x v="479"/>
    <s v=""/>
    <e v="#VALUE!"/>
    <s v=""/>
    <s v=""/>
    <n v="1405778.3399999999"/>
    <n v="2018"/>
    <s v="Table, kitchen or other household articles of iron or steel"/>
    <s v="Steel Products"/>
    <s v="Misc"/>
    <n v="20.10264619883041"/>
    <n v="0.24319993734557818"/>
  </r>
  <r>
    <x v="0"/>
    <d v="2018-04-07T00:00:00"/>
    <x v="0"/>
    <x v="0"/>
    <s v="STAINLESS STEEL SPORTS BOTTLE 750ML S-308-C6 -NP-20 (TOTAL N - ET WT.2242.08 KGS)(MILD STEEL)"/>
    <n v="0"/>
    <n v="0"/>
    <n v="0"/>
    <n v="0"/>
    <n v="0"/>
    <n v="0"/>
    <n v="0"/>
    <n v="0"/>
    <n v="12960"/>
    <s v="PCS"/>
    <n v="74.990243059999997"/>
    <n v="971873.55"/>
    <n v="1.137939955"/>
    <n v="14747.70182"/>
    <n v="236359.7"/>
    <x v="391"/>
    <s v=""/>
    <e v="#VALUE!"/>
    <s v=""/>
    <s v=""/>
    <n v="1208233.25"/>
    <n v="2018"/>
    <s v="Table, kitchen or other household articles of iron or steel"/>
    <s v="Steel Products"/>
    <s v="Misc"/>
    <n v="18.237631172839507"/>
    <n v="0.24320005416342486"/>
  </r>
  <r>
    <x v="0"/>
    <d v="2018-04-03T00:00:00"/>
    <x v="0"/>
    <x v="0"/>
    <s v="STEEL TEA STRAINER-NP-55 (TOTAL NET WT.1878.12 KGS) (MILD ST - EEL)"/>
    <n v="0"/>
    <n v="0"/>
    <n v="0"/>
    <n v="0"/>
    <n v="0"/>
    <n v="0"/>
    <n v="0"/>
    <n v="0"/>
    <n v="39960"/>
    <s v="PCS"/>
    <n v="23.569841839999999"/>
    <n v="941850.88"/>
    <n v="0.35820428300000001"/>
    <n v="14313.84316"/>
    <n v="229058.1"/>
    <x v="415"/>
    <s v=""/>
    <e v="#VALUE!"/>
    <s v=""/>
    <s v=""/>
    <n v="1170908.98"/>
    <n v="2018"/>
    <s v="Table, kitchen or other household articles of iron or steel"/>
    <s v="Steel Products"/>
    <s v="Misc"/>
    <n v="5.7321846846846851"/>
    <n v="0.24319996388387938"/>
  </r>
  <r>
    <x v="0"/>
    <d v="2018-04-03T00:00:00"/>
    <x v="0"/>
    <x v="0"/>
    <s v="STEEL ZHARA-NP-003(TOTAL NET WT.2280 KGS) (MILD STEEL) -"/>
    <n v="0"/>
    <n v="0"/>
    <n v="0"/>
    <n v="0"/>
    <n v="0"/>
    <n v="0"/>
    <n v="0"/>
    <n v="0"/>
    <n v="24000"/>
    <s v="PCS"/>
    <n v="32.635165829999998"/>
    <n v="783243.98"/>
    <n v="0.495975165"/>
    <n v="11903.40395"/>
    <n v="190484.9"/>
    <x v="363"/>
    <s v=""/>
    <e v="#VALUE!"/>
    <s v=""/>
    <s v=""/>
    <n v="973728.88"/>
    <n v="2018"/>
    <s v="Table, kitchen or other household articles of iron or steel"/>
    <s v="Steel Products"/>
    <s v="Misc"/>
    <n v="7.9368708333333329"/>
    <n v="0.24319995411902176"/>
  </r>
  <r>
    <x v="0"/>
    <d v="2018-03-22T00:00:00"/>
    <x v="0"/>
    <x v="0"/>
    <s v="03-0271 FAMILY CLOTH RACK 3LAYERS (1800 PCS) (HOUSEHOLD ARTI - CLES) (MADE UP OF MILD STEEL)"/>
    <n v="0"/>
    <n v="0"/>
    <n v="0"/>
    <n v="0"/>
    <n v="0"/>
    <n v="0"/>
    <n v="0"/>
    <n v="0"/>
    <n v="10701"/>
    <s v="KGS"/>
    <n v="140.104208"/>
    <n v="1499255.13"/>
    <n v="2.1292432830000001"/>
    <n v="22785.032370000001"/>
    <n v="364618.9"/>
    <x v="528"/>
    <s v=""/>
    <e v="#VALUE!"/>
    <s v=""/>
    <s v=""/>
    <n v="1863874.0299999998"/>
    <n v="2018"/>
    <s v="Table, kitchen or other household articles of iron or steel"/>
    <s v="Steel Products"/>
    <s v="Misc"/>
    <n v="34.07334828520699"/>
    <n v="0.24320003494001721"/>
  </r>
  <r>
    <x v="0"/>
    <d v="2018-03-07T00:00:00"/>
    <x v="0"/>
    <x v="0"/>
    <s v="KWB-600F STAINLESS STEEL SPORTS BOTTLE -"/>
    <n v="0"/>
    <n v="0"/>
    <n v="0"/>
    <n v="0"/>
    <n v="0"/>
    <n v="0"/>
    <n v="0"/>
    <n v="0"/>
    <n v="50400"/>
    <s v="PCS"/>
    <n v="76.684345239999999"/>
    <n v="3864891"/>
    <n v="1.160126252"/>
    <n v="58470.363089999999"/>
    <n v="939941.5"/>
    <x v="346"/>
    <s v=""/>
    <e v="#VALUE!"/>
    <s v=""/>
    <s v=""/>
    <n v="4804832.5"/>
    <n v="2018"/>
    <s v="Table, kitchen or other household articles of iron or steel"/>
    <s v="Steel Products"/>
    <s v="Misc"/>
    <n v="18.649632936507935"/>
    <n v="0.24320000227690769"/>
  </r>
  <r>
    <x v="0"/>
    <d v="2018-02-21T00:00:00"/>
    <x v="0"/>
    <x v="0"/>
    <s v="STEEL TEA STRAINER -NP-55(TOTAL NET WT.1878.12 KGS) (MILD STEEL)"/>
    <n v="0"/>
    <n v="0"/>
    <n v="0"/>
    <n v="0"/>
    <n v="0"/>
    <n v="0"/>
    <n v="0"/>
    <n v="0"/>
    <n v="39960"/>
    <s v="PCS"/>
    <n v="23.187279780000001"/>
    <n v="926563.7"/>
    <n v="0.35755250199999999"/>
    <n v="14287.798000000001"/>
    <n v="225340.3"/>
    <x v="418"/>
    <s v=""/>
    <e v="#VALUE!"/>
    <s v=""/>
    <s v=""/>
    <n v="1151904"/>
    <n v="2018"/>
    <s v="Table, kitchen or other household articles of iron or steel"/>
    <s v="Steel Products"/>
    <s v="Misc"/>
    <n v="5.6391466466466467"/>
    <n v="0.24320000880673395"/>
  </r>
  <r>
    <x v="0"/>
    <d v="2018-02-20T00:00:00"/>
    <x v="0"/>
    <x v="0"/>
    <s v="STAINLESS STEEL SPORTS BOTTLE 750ML S-308-C6 -NP-20 (TOTAL NET WT. 411.05 KGS)(MILD STEEL)"/>
    <n v="0"/>
    <n v="0"/>
    <n v="0"/>
    <n v="0"/>
    <n v="0"/>
    <n v="0"/>
    <n v="0"/>
    <n v="0"/>
    <n v="2376"/>
    <s v="PCS"/>
    <n v="74.222171720000006"/>
    <n v="176351.88"/>
    <n v="1.1445207669999999"/>
    <n v="2719.3813420000001"/>
    <n v="42888.800000000003"/>
    <x v="391"/>
    <s v=""/>
    <e v="#VALUE!"/>
    <s v=""/>
    <s v=""/>
    <n v="219240.68"/>
    <n v="2018"/>
    <s v="Table, kitchen or other household articles of iron or steel"/>
    <s v="Steel Products"/>
    <s v="Misc"/>
    <n v="18.050841750841752"/>
    <n v="0.24320012919624107"/>
  </r>
  <r>
    <x v="0"/>
    <d v="2018-02-20T00:00:00"/>
    <x v="0"/>
    <x v="0"/>
    <s v="STEEL ZHARA -NP-003 (MILD STEEL) (TOTAL NET WT.3276 KGS)"/>
    <n v="0"/>
    <n v="0"/>
    <n v="0"/>
    <n v="0"/>
    <n v="0"/>
    <n v="0"/>
    <n v="0"/>
    <n v="0"/>
    <n v="36000"/>
    <s v="PCS"/>
    <n v="31.214826110000001"/>
    <n v="1123733.74"/>
    <n v="0.48133887600000003"/>
    <n v="17328.199540000001"/>
    <n v="273292"/>
    <x v="352"/>
    <s v=""/>
    <e v="#VALUE!"/>
    <s v=""/>
    <s v=""/>
    <n v="1397025.74"/>
    <n v="2018"/>
    <s v="Table, kitchen or other household articles of iron or steel"/>
    <s v="Steel Products"/>
    <s v="Misc"/>
    <n v="7.5914444444444449"/>
    <n v="0.24319995944946887"/>
  </r>
  <r>
    <x v="0"/>
    <d v="2018-02-20T00:00:00"/>
    <x v="0"/>
    <x v="0"/>
    <s v="STEEL PEELER -MP-196 (MILD STEEL) (TOTAL NET WT.4680 KGS)"/>
    <n v="0"/>
    <n v="0"/>
    <n v="0"/>
    <n v="0"/>
    <n v="0"/>
    <n v="0"/>
    <n v="0"/>
    <n v="0"/>
    <n v="60000"/>
    <s v="PCS"/>
    <n v="36.717194829999997"/>
    <n v="2203031.69"/>
    <n v="0.56618650500000001"/>
    <n v="33971.190289999999"/>
    <n v="535777.30000000005"/>
    <x v="456"/>
    <s v=""/>
    <e v="#VALUE!"/>
    <s v=""/>
    <s v=""/>
    <n v="2738808.99"/>
    <n v="2018"/>
    <s v="Table, kitchen or other household articles of iron or steel"/>
    <s v="Steel Products"/>
    <s v="Misc"/>
    <n v="8.9296216666666677"/>
    <n v="0.24319999681892912"/>
  </r>
  <r>
    <x v="0"/>
    <d v="2018-02-20T00:00:00"/>
    <x v="0"/>
    <x v="0"/>
    <s v="STAINLESS STEEL COLA BOTTLE 750ML SK750 -SL-01 (TOTAL NET WT.1733.76 KGS)(MILD STEEL)"/>
    <n v="0"/>
    <n v="0"/>
    <n v="0"/>
    <n v="0"/>
    <n v="0"/>
    <n v="0"/>
    <n v="0"/>
    <n v="0"/>
    <n v="10080"/>
    <s v="PCS"/>
    <n v="90.678670629999999"/>
    <n v="914041"/>
    <n v="1.3982832789999999"/>
    <n v="14094.695449999999"/>
    <n v="222294.8"/>
    <x v="516"/>
    <s v=""/>
    <e v="#VALUE!"/>
    <s v=""/>
    <s v=""/>
    <n v="1136335.8"/>
    <n v="2018"/>
    <s v="Table, kitchen or other household articles of iron or steel"/>
    <s v="Steel Products"/>
    <s v="Misc"/>
    <n v="22.053055555555556"/>
    <n v="0.24320003150843342"/>
  </r>
  <r>
    <x v="0"/>
    <d v="2018-02-20T00:00:00"/>
    <x v="0"/>
    <x v="0"/>
    <s v="STAINLESS STEEL SPORTS BOTTLE 600ML S115-NP-21 (TOTAL NET WT. 2104.70 KGS)(MILD STEEL)"/>
    <n v="0"/>
    <n v="0"/>
    <n v="0"/>
    <n v="0"/>
    <n v="0"/>
    <n v="0"/>
    <n v="0"/>
    <n v="0"/>
    <n v="12528"/>
    <s v="PCS"/>
    <n v="81.812311620000003"/>
    <n v="1024944.64"/>
    <n v="1.261562246"/>
    <n v="15804.85181"/>
    <n v="249266.5"/>
    <x v="479"/>
    <s v=""/>
    <e v="#VALUE!"/>
    <s v=""/>
    <s v=""/>
    <n v="1274211.1400000001"/>
    <n v="2018"/>
    <s v="Table, kitchen or other household articles of iron or steel"/>
    <s v="Steel Products"/>
    <s v="Misc"/>
    <n v="19.896751277139209"/>
    <n v="0.24319996443905498"/>
  </r>
  <r>
    <x v="0"/>
    <d v="2018-02-20T00:00:00"/>
    <x v="0"/>
    <x v="0"/>
    <s v="STAINLESS STEEL SPORTS BOTTLE 750ML S-308-C6 -NP-20 (TOTAL NET WT. 3045.49 KGS)(MILD STEEL)"/>
    <n v="0"/>
    <n v="0"/>
    <n v="0"/>
    <n v="0"/>
    <n v="0"/>
    <n v="0"/>
    <n v="0"/>
    <n v="0"/>
    <n v="17604"/>
    <s v="PCS"/>
    <n v="74.219589869999993"/>
    <n v="1306561.6599999999"/>
    <n v="1.1444809540000001"/>
    <n v="20147.442709999999"/>
    <n v="317755.8"/>
    <x v="391"/>
    <s v=""/>
    <e v="#VALUE!"/>
    <s v=""/>
    <s v=""/>
    <n v="1624317.46"/>
    <n v="2018"/>
    <s v="Table, kitchen or other household articles of iron or steel"/>
    <s v="Steel Products"/>
    <s v="Misc"/>
    <n v="18.050204498977504"/>
    <n v="0.24320000328189639"/>
  </r>
  <r>
    <x v="0"/>
    <d v="2018-02-20T00:00:00"/>
    <x v="0"/>
    <x v="0"/>
    <s v="STEEL MESAURING SPOON 4 PC SET -SJ-05 (MILD STEEL)(TOTAL NET WT.73 KGS)"/>
    <n v="0"/>
    <n v="0"/>
    <n v="0"/>
    <n v="0"/>
    <n v="0"/>
    <n v="0"/>
    <n v="0"/>
    <n v="0"/>
    <n v="1000"/>
    <s v="SET"/>
    <n v="40.04278"/>
    <n v="40042.78"/>
    <n v="0.61746769499999998"/>
    <n v="617.46769470000004"/>
    <n v="9738.4"/>
    <x v="529"/>
    <s v=""/>
    <e v="#VALUE!"/>
    <s v=""/>
    <s v=""/>
    <n v="49781.18"/>
    <n v="2018"/>
    <s v="Table, kitchen or other household articles of iron or steel"/>
    <s v="Steel Products"/>
    <s v="Misc"/>
    <n v="9.7384000000000004"/>
    <n v="0.24319989770939979"/>
  </r>
  <r>
    <x v="0"/>
    <d v="2018-02-20T00:00:00"/>
    <x v="0"/>
    <x v="0"/>
    <s v="STAINLESS STEEL SPORTS BOTTLE 600ML S115-NP-21 (TOTAL NET WT.2001.89 KGS)(MILD STEEL)"/>
    <n v="0"/>
    <n v="0"/>
    <n v="0"/>
    <n v="0"/>
    <n v="0"/>
    <n v="0"/>
    <n v="0"/>
    <n v="0"/>
    <n v="11916"/>
    <s v="PCS"/>
    <n v="81.809467100000006"/>
    <n v="974841.61"/>
    <n v="1.261518382"/>
    <n v="15032.253049999999"/>
    <n v="237081.5"/>
    <x v="479"/>
    <s v=""/>
    <e v="#VALUE!"/>
    <s v=""/>
    <s v=""/>
    <n v="1211923.1099999999"/>
    <n v="2018"/>
    <s v="Table, kitchen or other household articles of iron or steel"/>
    <s v="Steel Products"/>
    <s v="Misc"/>
    <n v="19.896064115474992"/>
    <n v="0.24320002097571522"/>
  </r>
  <r>
    <x v="0"/>
    <d v="2018-02-19T00:00:00"/>
    <x v="0"/>
    <x v="0"/>
    <s v="STAINLESS STEEL SPORTS BOTTLE 750ML S-308-C6 -NP-20 (TOTAL NET WT. 2837.92KGS)(MILD STEEL) (DPD CLIENT)"/>
    <n v="0"/>
    <n v="0"/>
    <n v="0"/>
    <n v="0"/>
    <n v="0"/>
    <n v="0"/>
    <n v="0"/>
    <n v="0"/>
    <n v="16596"/>
    <s v="PCS"/>
    <n v="74.206338270000003"/>
    <n v="1231528.3899999999"/>
    <n v="1.1442766120000001"/>
    <n v="18990.414649999999"/>
    <n v="299507.7"/>
    <x v="391"/>
    <s v=""/>
    <e v="#VALUE!"/>
    <s v=""/>
    <s v=""/>
    <n v="1531036.0899999999"/>
    <n v="2018"/>
    <s v="Table, kitchen or other household articles of iron or steel"/>
    <s v="Steel Products"/>
    <s v="Misc"/>
    <n v="18.046981200289228"/>
    <n v="0.24319999638822784"/>
  </r>
  <r>
    <x v="0"/>
    <d v="2018-02-14T00:00:00"/>
    <x v="0"/>
    <x v="1"/>
    <s v="STEEL SCRUBBER -ANG537 (TOTAL NET WT.8549.20 KGS)(MILD STEEL) (DPD CLIENT)"/>
    <n v="0"/>
    <n v="0"/>
    <n v="0"/>
    <n v="0"/>
    <n v="0"/>
    <n v="0"/>
    <n v="0"/>
    <n v="0"/>
    <n v="318384"/>
    <s v="PCS"/>
    <n v="4.9643845170000001"/>
    <n v="1580580.6"/>
    <n v="7.6967201999999998E-2"/>
    <n v="24505.12558"/>
    <n v="489663.9"/>
    <x v="506"/>
    <s v=""/>
    <e v="#VALUE!"/>
    <s v=""/>
    <s v=""/>
    <n v="2070244.5"/>
    <n v="2018"/>
    <s v="Steel Scrubbers"/>
    <s v="Steel Products"/>
    <s v="Scrubber"/>
    <n v="1.5379664179104477"/>
    <n v="0.30980001905628857"/>
  </r>
  <r>
    <x v="0"/>
    <d v="2018-02-07T00:00:00"/>
    <x v="0"/>
    <x v="0"/>
    <s v="MILD STEEL MULTI FUNCTION CLOTH STAND-RYX-02-021A (DPD CLIENT)"/>
    <n v="0"/>
    <n v="0"/>
    <n v="0"/>
    <n v="0"/>
    <n v="0"/>
    <n v="0"/>
    <n v="0"/>
    <n v="0"/>
    <n v="1206"/>
    <s v="PCS"/>
    <n v="610.97289390000003"/>
    <n v="736833.31"/>
    <n v="9.4724479670000008"/>
    <n v="11423.77225"/>
    <n v="179197.8"/>
    <x v="530"/>
    <s v=""/>
    <e v="#VALUE!"/>
    <s v=""/>
    <s v=""/>
    <n v="916031.1100000001"/>
    <n v="2018"/>
    <s v="Table, kitchen or other household articles of iron or steel"/>
    <s v="Steel Products"/>
    <s v="Cloth Stand"/>
    <n v="148.58855721393033"/>
    <n v="0.24319991722415477"/>
  </r>
  <r>
    <x v="0"/>
    <d v="2018-02-07T00:00:00"/>
    <x v="0"/>
    <x v="0"/>
    <s v="STEEL LUNCH BOX ROUND-9568(TOTAL NET WT.3898.68 KGS) (MILD STEEL)"/>
    <n v="0"/>
    <n v="0"/>
    <n v="0"/>
    <n v="0"/>
    <n v="0"/>
    <n v="0"/>
    <n v="0"/>
    <n v="0"/>
    <n v="14712"/>
    <s v="PCS"/>
    <n v="85.581716290000003"/>
    <n v="1259078.21"/>
    <n v="1.3268483149999999"/>
    <n v="19520.592400000001"/>
    <n v="306207.8"/>
    <x v="526"/>
    <s v=""/>
    <e v="#VALUE!"/>
    <s v=""/>
    <s v=""/>
    <n v="1565286.01"/>
    <n v="2018"/>
    <s v="Table, kitchen or other household articles of iron or steel"/>
    <s v="Steel Products"/>
    <s v="Misc"/>
    <n v="20.81347199564981"/>
    <n v="0.24319998358163947"/>
  </r>
  <r>
    <x v="0"/>
    <d v="2018-02-07T00:00:00"/>
    <x v="0"/>
    <x v="0"/>
    <s v="STEEL LUNCH BOX RECTANGLE-9707 (TOTAL NET WT.4143.90 KGS) (MILD STEEL)-(DPD CLIENT)"/>
    <n v="0"/>
    <n v="0"/>
    <n v="0"/>
    <n v="0"/>
    <n v="0"/>
    <n v="0"/>
    <n v="0"/>
    <n v="0"/>
    <n v="13680"/>
    <s v="PCS"/>
    <n v="107.14046999999999"/>
    <n v="1465681.63"/>
    <n v="1.6610925590000001"/>
    <n v="22723.746200000001"/>
    <n v="356453.8"/>
    <x v="531"/>
    <s v=""/>
    <e v="#VALUE!"/>
    <s v=""/>
    <s v=""/>
    <n v="1822135.43"/>
    <n v="2018"/>
    <s v="Table, kitchen or other household articles of iron or steel"/>
    <s v="Steel Products"/>
    <s v="Misc"/>
    <n v="26.056564327485379"/>
    <n v="0.24320001881991249"/>
  </r>
  <r>
    <x v="0"/>
    <d v="2018-02-03T00:00:00"/>
    <x v="0"/>
    <x v="0"/>
    <s v="STEEL LUNCH BOX 3 LAYER-6505 (TOTAL NET WT.10783.08 KGS) (MILD STEEL)"/>
    <n v="0"/>
    <n v="0"/>
    <n v="0"/>
    <n v="0"/>
    <n v="0"/>
    <n v="0"/>
    <n v="0"/>
    <n v="0"/>
    <n v="16632"/>
    <s v="PCS"/>
    <n v="217.50612430000001"/>
    <n v="3617561.86"/>
    <n v="3.372187974"/>
    <n v="56086.230389999997"/>
    <n v="879791"/>
    <x v="532"/>
    <s v=""/>
    <e v="#VALUE!"/>
    <s v=""/>
    <s v=""/>
    <n v="4497352.8599999994"/>
    <n v="2018"/>
    <s v="Table, kitchen or other household articles of iron or steel"/>
    <s v="Steel Products"/>
    <s v="Misc"/>
    <n v="52.897486772486772"/>
    <n v="0.24319998773980883"/>
  </r>
  <r>
    <x v="0"/>
    <d v="2018-02-03T00:00:00"/>
    <x v="0"/>
    <x v="0"/>
    <s v="STEEL LUNCH BOX ROUND- 9568 (TOTAL NT WT.241.68 KGS) (MILD STEEL)"/>
    <n v="0"/>
    <n v="0"/>
    <n v="0"/>
    <n v="0"/>
    <n v="0"/>
    <n v="0"/>
    <n v="0"/>
    <n v="0"/>
    <n v="912"/>
    <s v="PCS"/>
    <n v="85.565471489999993"/>
    <n v="78035.710000000006"/>
    <n v="1.326596457"/>
    <n v="1209.855969"/>
    <n v="18978.400000000001"/>
    <x v="533"/>
    <s v=""/>
    <e v="#VALUE!"/>
    <s v=""/>
    <s v=""/>
    <n v="97014.110000000015"/>
    <n v="2018"/>
    <s v="Table, kitchen or other household articles of iron or steel"/>
    <s v="Steel Products"/>
    <s v="Misc"/>
    <n v="20.80964912280702"/>
    <n v="0.24320147788749535"/>
  </r>
  <r>
    <x v="0"/>
    <d v="2018-02-03T00:00:00"/>
    <x v="0"/>
    <x v="0"/>
    <s v="STEEL LUNCH BOX -6527 (TOTAL NET WT.6437 KGS)(MILD STEEL)"/>
    <n v="0"/>
    <n v="0"/>
    <n v="0"/>
    <n v="0"/>
    <n v="0"/>
    <n v="0"/>
    <n v="0"/>
    <n v="0"/>
    <n v="12300"/>
    <s v="PCS"/>
    <n v="146.31042600000001"/>
    <n v="1799618.24"/>
    <n v="2.2683786979999998"/>
    <n v="27901.057980000001"/>
    <n v="437667.2"/>
    <x v="472"/>
    <s v=""/>
    <e v="#VALUE!"/>
    <s v=""/>
    <s v=""/>
    <n v="2237285.44"/>
    <n v="2018"/>
    <s v="Table, kitchen or other household articles of iron or steel"/>
    <s v="Steel Products"/>
    <s v="Misc"/>
    <n v="35.582699186991874"/>
    <n v="0.24320002446741149"/>
  </r>
  <r>
    <x v="0"/>
    <d v="2018-02-03T00:00:00"/>
    <x v="0"/>
    <x v="0"/>
    <s v="STEEL LUNCH BOX 2 LAYER-6504(TOTAL NET WT.5166 KGS) (MILD STEEL)"/>
    <n v="0"/>
    <n v="0"/>
    <n v="0"/>
    <n v="0"/>
    <n v="0"/>
    <n v="0"/>
    <n v="0"/>
    <n v="0"/>
    <n v="10800"/>
    <s v="PCS"/>
    <n v="160.68020000000001"/>
    <n v="1735346.16"/>
    <n v="2.4911658910000001"/>
    <n v="26904.591629999999"/>
    <n v="422036.2"/>
    <x v="534"/>
    <s v=""/>
    <e v="#VALUE!"/>
    <s v=""/>
    <s v=""/>
    <n v="2157382.36"/>
    <n v="2018"/>
    <s v="Table, kitchen or other household articles of iron or steel"/>
    <s v="Steel Products"/>
    <s v="Misc"/>
    <n v="39.07742592592593"/>
    <n v="0.24320000800301425"/>
  </r>
  <r>
    <x v="0"/>
    <d v="2018-01-23T00:00:00"/>
    <x v="0"/>
    <x v="0"/>
    <s v="STEEL HOOK 3PCS-RJ-409 (TOTAL 1257.984 KGS) (MILD STEEL)"/>
    <n v="0"/>
    <n v="0"/>
    <n v="0"/>
    <n v="0"/>
    <n v="0"/>
    <n v="0"/>
    <n v="0"/>
    <n v="0"/>
    <n v="29952"/>
    <s v="SET"/>
    <n v="39.154678820000001"/>
    <n v="1172760.94"/>
    <n v="0.60423887070000004"/>
    <n v="18098.162649999998"/>
    <n v="276021"/>
    <x v="535"/>
    <s v=""/>
    <e v="#VALUE!"/>
    <s v=""/>
    <s v=""/>
    <n v="1448781.94"/>
    <n v="2018"/>
    <s v="Table, kitchen or other household articles of iron or steel"/>
    <s v="Steel Products"/>
    <s v="Misc"/>
    <n v="9.2154447115384617"/>
    <n v="0.23535998734746402"/>
  </r>
  <r>
    <x v="0"/>
    <d v="2018-01-22T00:00:00"/>
    <x v="0"/>
    <x v="1"/>
    <s v="STEEL SCRUBBER -ANG537 (TOTAL NET WT.8549.20 KGS)(MILD STEEL) (DPD CLIENT)"/>
    <n v="0"/>
    <n v="0"/>
    <n v="0"/>
    <n v="0"/>
    <n v="0"/>
    <n v="0"/>
    <n v="0"/>
    <n v="0"/>
    <n v="318384"/>
    <s v="PCS"/>
    <n v="4.9735798280000001"/>
    <n v="1583508.24"/>
    <n v="7.6752775130000006E-2"/>
    <n v="24436.85556"/>
    <n v="477491"/>
    <x v="506"/>
    <s v=""/>
    <e v="#VALUE!"/>
    <s v=""/>
    <s v=""/>
    <n v="2060999.24"/>
    <n v="2018"/>
    <s v="Steel Scrubbers"/>
    <s v="Steel Products"/>
    <s v="Scrubber"/>
    <n v="1.4997330267852655"/>
    <n v="0.30153995283283147"/>
  </r>
  <r>
    <x v="0"/>
    <d v="2018-01-22T00:00:00"/>
    <x v="0"/>
    <x v="1"/>
    <s v="STEEL SCRUBBER -ANG537 (TOTAL NET WT.8549.20 KGS)(MILD STEEL) (DPD CLIENT)"/>
    <n v="0"/>
    <n v="0"/>
    <n v="0"/>
    <n v="0"/>
    <n v="0"/>
    <n v="0"/>
    <n v="0"/>
    <n v="0"/>
    <n v="318384"/>
    <s v="PCS"/>
    <n v="4.9735798280000001"/>
    <n v="1583508.24"/>
    <n v="7.6752775130000006E-2"/>
    <n v="24436.85556"/>
    <n v="477491"/>
    <x v="506"/>
    <s v=""/>
    <e v="#VALUE!"/>
    <s v=""/>
    <s v=""/>
    <n v="2060999.24"/>
    <n v="2018"/>
    <s v="Steel Scrubbers"/>
    <s v="Steel Products"/>
    <s v="Scrubber"/>
    <n v="1.4997330267852655"/>
    <n v="0.30153995283283147"/>
  </r>
  <r>
    <x v="0"/>
    <d v="2018-01-16T00:00:00"/>
    <x v="0"/>
    <x v="0"/>
    <s v="STEEL WALL HANGER HOOK -SL-89 (TOTAL NET WT. 1274.40KGS) (MILD STEEL)"/>
    <n v="0"/>
    <n v="0"/>
    <n v="0"/>
    <n v="0"/>
    <n v="0"/>
    <n v="0"/>
    <n v="0"/>
    <n v="0"/>
    <n v="5400"/>
    <s v="PCS"/>
    <n v="81.241812960000004"/>
    <n v="438705.79"/>
    <n v="1.259562992"/>
    <n v="6801.640155"/>
    <n v="103253.8"/>
    <x v="515"/>
    <s v=""/>
    <e v="#VALUE!"/>
    <s v=""/>
    <s v=""/>
    <n v="541959.59"/>
    <n v="2018"/>
    <s v="Table, kitchen or other household articles of iron or steel"/>
    <s v="Steel Products"/>
    <s v="Misc"/>
    <n v="19.121074074074073"/>
    <n v="0.23536001200257697"/>
  </r>
  <r>
    <x v="0"/>
    <d v="2018-01-08T00:00:00"/>
    <x v="0"/>
    <x v="0"/>
    <s v="STEEL HOOK 3PCS -RJ-409 (TOTAL NET WT.63.50 KGS) (MILD STEEL) (DPD CLIENT)"/>
    <n v="0"/>
    <n v="0"/>
    <n v="0"/>
    <n v="0"/>
    <n v="0"/>
    <n v="0"/>
    <n v="0"/>
    <n v="0"/>
    <n v="1512"/>
    <s v="SET"/>
    <n v="38.247433860000001"/>
    <n v="57830.12"/>
    <n v="0.59298347070000001"/>
    <n v="896.59100780000006"/>
    <n v="13610.9"/>
    <x v="536"/>
    <s v=""/>
    <e v="#VALUE!"/>
    <s v=""/>
    <s v=""/>
    <n v="71441.02"/>
    <n v="2018"/>
    <s v="Table, kitchen or other household articles of iron or steel"/>
    <s v="Steel Products"/>
    <s v="Misc"/>
    <n v="9.0019179894179899"/>
    <n v="0.23536005112906561"/>
  </r>
  <r>
    <x v="0"/>
    <d v="2018-01-08T00:00:00"/>
    <x v="0"/>
    <x v="0"/>
    <s v="RYX-02-021A MULTI FUNCTION CLOTH STAND"/>
    <n v="0"/>
    <n v="0"/>
    <n v="0"/>
    <n v="0"/>
    <n v="0"/>
    <n v="0"/>
    <n v="0"/>
    <n v="0"/>
    <n v="1296"/>
    <s v="PCS"/>
    <n v="611.51079479999999"/>
    <n v="792517.99"/>
    <n v="9.4807875159999995"/>
    <n v="12287.100619999999"/>
    <n v="186527"/>
    <x v="346"/>
    <s v=""/>
    <e v="#VALUE!"/>
    <s v=""/>
    <s v=""/>
    <n v="979044.99"/>
    <n v="2018"/>
    <s v="Table, kitchen or other household articles of iron or steel"/>
    <s v="Household Items"/>
    <s v="Cloth Stand"/>
    <n v="143.92515432098764"/>
    <n v="0.23535995693927403"/>
  </r>
  <r>
    <x v="0"/>
    <d v="2018-01-08T00:00:00"/>
    <x v="0"/>
    <x v="0"/>
    <s v="RYX-02-020 MULTI FUNCTION CLOTH STAND"/>
    <n v="0"/>
    <n v="0"/>
    <n v="0"/>
    <n v="0"/>
    <n v="0"/>
    <n v="0"/>
    <n v="0"/>
    <n v="0"/>
    <n v="1232"/>
    <s v="PCS"/>
    <n v="981.72273540000003"/>
    <n v="1209482.4099999999"/>
    <n v="15.220507530000001"/>
    <n v="18751.665270000001"/>
    <n v="284663.8"/>
    <x v="346"/>
    <s v=""/>
    <e v="#VALUE!"/>
    <s v=""/>
    <s v=""/>
    <n v="1494146.21"/>
    <n v="2018"/>
    <s v="Table, kitchen or other household articles of iron or steel"/>
    <s v="Household Items"/>
    <s v="Cloth Stand"/>
    <n v="231.05827922077921"/>
    <n v="0.23536001652144739"/>
  </r>
  <r>
    <x v="0"/>
    <d v="2018-01-02T00:00:00"/>
    <x v="0"/>
    <x v="0"/>
    <s v="STEEL SPOON HOLDER ROUND -MP-96 (TOTAL NET WT.1822.36 KGS)(MILD STEEL)"/>
    <n v="0"/>
    <n v="0"/>
    <n v="0"/>
    <n v="0"/>
    <n v="0"/>
    <n v="0"/>
    <n v="0"/>
    <n v="0"/>
    <n v="8028"/>
    <s v="PCS"/>
    <n v="47.604856750000003"/>
    <n v="382171.79"/>
    <n v="0.73351088990000002"/>
    <n v="5888.6254239999998"/>
    <n v="89948"/>
    <x v="353"/>
    <s v=""/>
    <e v="#VALUE!"/>
    <s v=""/>
    <s v=""/>
    <n v="472119.79"/>
    <n v="2018"/>
    <s v="Table, kitchen or other household articles of iron or steel"/>
    <s v="Steel Products"/>
    <s v="Holder"/>
    <n v="11.204285002491281"/>
    <n v="0.2353601243043083"/>
  </r>
  <r>
    <x v="0"/>
    <d v="2018-01-02T00:00:00"/>
    <x v="0"/>
    <x v="0"/>
    <s v="STEEL HOOK 3PCS -RJ-409 (TOTAL NET WT.1200.53 KGS) (MILD STEEL)"/>
    <n v="0"/>
    <n v="0"/>
    <n v="0"/>
    <n v="0"/>
    <n v="0"/>
    <n v="0"/>
    <n v="0"/>
    <n v="0"/>
    <n v="28584"/>
    <s v="SET"/>
    <n v="38.015878809999997"/>
    <n v="1086645.8799999999"/>
    <n v="0.5857608446"/>
    <n v="16743.38798"/>
    <n v="255753"/>
    <x v="536"/>
    <s v=""/>
    <e v="#VALUE!"/>
    <s v=""/>
    <s v=""/>
    <n v="1342398.88"/>
    <n v="2018"/>
    <s v="Table, kitchen or other household articles of iron or steel"/>
    <s v="Steel Products"/>
    <s v="Misc"/>
    <n v="8.9474181360201506"/>
    <n v="0.23536002363529876"/>
  </r>
  <r>
    <x v="0"/>
    <d v="2018-01-02T00:00:00"/>
    <x v="0"/>
    <x v="0"/>
    <s v="STEEL ZHARA-NP-003 (TOTAL NET WT.3420 KGS) (MILD STEEL)"/>
    <n v="0"/>
    <n v="0"/>
    <n v="0"/>
    <n v="0"/>
    <n v="0"/>
    <n v="0"/>
    <n v="0"/>
    <n v="0"/>
    <n v="36000"/>
    <s v="PCS"/>
    <n v="30.39910167"/>
    <n v="1094367.6599999999"/>
    <n v="0.4683991012"/>
    <n v="16862.36764"/>
    <n v="257570.4"/>
    <x v="344"/>
    <s v=""/>
    <e v="#VALUE!"/>
    <s v=""/>
    <s v=""/>
    <n v="1351938.0599999998"/>
    <n v="2018"/>
    <s v="Table, kitchen or other household articles of iron or steel"/>
    <s v="Steel Products"/>
    <s v="Misc"/>
    <n v="7.1547333333333336"/>
    <n v="0.23536002516741039"/>
  </r>
  <r>
    <x v="0"/>
    <d v="2017-12-11T00:00:00"/>
    <x v="0"/>
    <x v="0"/>
    <s v="STEEL WALLNUT CRACKER -SL-145 (TOTAL NET WT.99.84 KGS) (MILDSTEEL)(DPD CLIENT)"/>
    <n v="0"/>
    <n v="0"/>
    <n v="0"/>
    <n v="0"/>
    <n v="0"/>
    <n v="0"/>
    <n v="0"/>
    <n v="0"/>
    <n v="480"/>
    <s v="PCS"/>
    <n v="69.970333330000003"/>
    <n v="33585.760000000002"/>
    <n v="1.069882773"/>
    <n v="513.54373090000001"/>
    <n v="7904.8"/>
    <x v="537"/>
    <s v=""/>
    <e v="#VALUE!"/>
    <s v=""/>
    <s v=""/>
    <n v="41490.560000000005"/>
    <n v="2017"/>
    <s v="Table, kitchen or other household articles of iron or steel"/>
    <s v="Steel Products"/>
    <s v="Misc"/>
    <n v="16.468333333333334"/>
    <n v="0.23536165327210101"/>
  </r>
  <r>
    <x v="0"/>
    <d v="2017-12-11T00:00:00"/>
    <x v="0"/>
    <x v="0"/>
    <s v="STEEL LUNCH BOX -SL-104 (TOTAL NET WT.173.16 KGS) (MILD STEEL)"/>
    <n v="0"/>
    <n v="0"/>
    <n v="0"/>
    <n v="0"/>
    <n v="0"/>
    <n v="0"/>
    <n v="0"/>
    <n v="0"/>
    <n v="360"/>
    <s v="PCS"/>
    <n v="180.63772220000001"/>
    <n v="65029.58"/>
    <n v="2.762044682"/>
    <n v="994.33608560000005"/>
    <n v="15305.4"/>
    <x v="538"/>
    <s v=""/>
    <e v="#VALUE!"/>
    <s v=""/>
    <s v=""/>
    <n v="80334.98"/>
    <n v="2017"/>
    <s v="Table, kitchen or other household articles of iron or steel"/>
    <s v="Steel Products"/>
    <s v="Misc"/>
    <n v="42.515000000000001"/>
    <n v="0.23536058513679467"/>
  </r>
  <r>
    <x v="0"/>
    <d v="2017-12-11T00:00:00"/>
    <x v="0"/>
    <x v="0"/>
    <s v="STEEL SPOON HOLDER ROUND-MP-96 (TOTAL NET WT.2180.23 KGS)(MILD STEEL)"/>
    <n v="0"/>
    <n v="0"/>
    <n v="0"/>
    <n v="0"/>
    <n v="0"/>
    <n v="0"/>
    <n v="0"/>
    <n v="0"/>
    <n v="10188"/>
    <s v="PCS"/>
    <n v="49.907414609999996"/>
    <n v="508456.74"/>
    <n v="0.76311031510000005"/>
    <n v="7774.5678900000003"/>
    <n v="119670.39999999999"/>
    <x v="448"/>
    <s v=""/>
    <e v="#VALUE!"/>
    <s v=""/>
    <s v=""/>
    <n v="628127.14"/>
    <n v="2017"/>
    <s v="Table, kitchen or other household articles of iron or steel"/>
    <s v="Steel Products"/>
    <s v="Holder"/>
    <n v="11.74621122889674"/>
    <n v="0.23536004262624191"/>
  </r>
  <r>
    <x v="0"/>
    <d v="2017-12-07T00:00:00"/>
    <x v="0"/>
    <x v="0"/>
    <s v="KWB-600F STAINLESS STEEL SPORTS BOTTLE"/>
    <n v="0"/>
    <n v="0"/>
    <n v="0"/>
    <n v="0"/>
    <n v="0"/>
    <n v="0"/>
    <n v="0"/>
    <n v="0"/>
    <n v="50400"/>
    <s v="PCS"/>
    <n v="76.833174600000007"/>
    <n v="3872392"/>
    <n v="1.160621973"/>
    <n v="58495.347430000002"/>
    <n v="911406.2"/>
    <x v="346"/>
    <s v=""/>
    <e v="#VALUE!"/>
    <s v=""/>
    <s v=""/>
    <n v="4783798.2"/>
    <n v="2017"/>
    <s v="Table, kitchen or other household articles of iron or steel"/>
    <s v="Steel Products"/>
    <s v="Misc"/>
    <n v="18.083456349206347"/>
    <n v="0.23536000487553946"/>
  </r>
  <r>
    <x v="0"/>
    <d v="2017-12-01T00:00:00"/>
    <x v="0"/>
    <x v="0"/>
    <s v="STAINLESS STEEL SPORTS BOTTLE 750ML S-308-C6 -NP-20 (TOTAL NET WT. 1514.38 KGS)(MILD STEEL)"/>
    <n v="0"/>
    <n v="0"/>
    <n v="0"/>
    <n v="0"/>
    <n v="0"/>
    <n v="0"/>
    <n v="0"/>
    <n v="0"/>
    <n v="8856"/>
    <s v="PCS"/>
    <n v="75.800460700000002"/>
    <n v="671288.88"/>
    <n v="1.145022065"/>
    <n v="10140.315409999999"/>
    <n v="157994.6"/>
    <x v="391"/>
    <s v=""/>
    <e v="#VALUE!"/>
    <s v=""/>
    <s v=""/>
    <n v="829283.48"/>
    <n v="2017"/>
    <s v="Table, kitchen or other household articles of iron or steel"/>
    <s v="Steel Products"/>
    <s v="Misc"/>
    <n v="17.840401987353207"/>
    <n v="0.23536007329661116"/>
  </r>
  <r>
    <x v="0"/>
    <d v="2017-12-01T00:00:00"/>
    <x v="0"/>
    <x v="0"/>
    <s v="STAINLESS STEEL SPORTS BOTTLE 600ML S115-NP-21 (TOTAL NET WT.1388.84 KGS)(MILD STEEL) (DPD CLIENT)"/>
    <n v="0"/>
    <n v="0"/>
    <n v="0"/>
    <n v="0"/>
    <n v="0"/>
    <n v="0"/>
    <n v="0"/>
    <n v="0"/>
    <n v="8028"/>
    <s v="PCS"/>
    <n v="83.552001739999994"/>
    <n v="670755.47"/>
    <n v="1.26211483"/>
    <n v="10132.25785"/>
    <n v="157869"/>
    <x v="479"/>
    <s v=""/>
    <e v="#VALUE!"/>
    <s v=""/>
    <s v=""/>
    <n v="828624.47"/>
    <n v="2017"/>
    <s v="Table, kitchen or other household articles of iron or steel"/>
    <s v="Steel Products"/>
    <s v="Misc"/>
    <n v="19.664798206278029"/>
    <n v="0.23535998893903914"/>
  </r>
  <r>
    <x v="0"/>
    <d v="2017-12-01T00:00:00"/>
    <x v="0"/>
    <x v="0"/>
    <s v="STEEL PEELER-MP-196 (TOTAL NET WT. 2370.00KGS) (MILD STEEL)"/>
    <n v="0"/>
    <n v="0"/>
    <n v="0"/>
    <n v="0"/>
    <n v="0"/>
    <n v="0"/>
    <n v="0"/>
    <n v="0"/>
    <n v="30000"/>
    <s v="PCS"/>
    <n v="36.263774329999997"/>
    <n v="1087913.23"/>
    <n v="0.54779115310000004"/>
    <n v="16433.73459"/>
    <n v="256051.20000000001"/>
    <x v="449"/>
    <s v=""/>
    <e v="#VALUE!"/>
    <s v=""/>
    <s v=""/>
    <n v="1343964.43"/>
    <n v="2017"/>
    <s v="Table, kitchen or other household articles of iron or steel"/>
    <s v="Steel Products"/>
    <s v="Misc"/>
    <n v="8.5350400000000004"/>
    <n v="0.23535994685899722"/>
  </r>
  <r>
    <x v="0"/>
    <d v="2017-12-01T00:00:00"/>
    <x v="0"/>
    <x v="0"/>
    <s v="STEEL HOOK 3 PCS SET-RM2628 (TOTAL NET WT.2330.20 KGS) (MILDSTEEL) (DPD CLIENT)"/>
    <n v="0"/>
    <n v="0"/>
    <n v="0"/>
    <n v="0"/>
    <n v="0"/>
    <n v="0"/>
    <n v="0"/>
    <n v="0"/>
    <n v="68760"/>
    <s v="SET"/>
    <n v="31.415267889999999"/>
    <n v="2160113.8199999998"/>
    <n v="0.47455087439999999"/>
    <n v="32630.118129999999"/>
    <n v="508404.4"/>
    <x v="539"/>
    <s v=""/>
    <e v="#VALUE!"/>
    <s v=""/>
    <s v=""/>
    <n v="2668518.2199999997"/>
    <n v="2017"/>
    <s v="Table, kitchen or other household articles of iron or steel"/>
    <s v="Steel Products"/>
    <s v="Misc"/>
    <n v="7.3938976148923796"/>
    <n v="0.23536000524268674"/>
  </r>
  <r>
    <x v="0"/>
    <d v="2017-11-27T00:00:00"/>
    <x v="0"/>
    <x v="0"/>
    <s v="STEEL TEA STRAINER -NP-55 (TOTAL NET WT.1192.32 KGS) (MILD S - TEEL)"/>
    <n v="0"/>
    <n v="0"/>
    <n v="0"/>
    <n v="0"/>
    <n v="0"/>
    <n v="0"/>
    <n v="0"/>
    <n v="0"/>
    <n v="25920"/>
    <s v="PCS"/>
    <n v="22.402829090000001"/>
    <n v="580681.32999999996"/>
    <n v="0.33841131559999998"/>
    <n v="8771.6212990000004"/>
    <n v="136669.20000000001"/>
    <x v="354"/>
    <s v=""/>
    <e v="#VALUE!"/>
    <s v=""/>
    <s v=""/>
    <n v="717350.53"/>
    <n v="2017"/>
    <s v="Table, kitchen or other household articles of iron or steel"/>
    <s v="Steel Products"/>
    <s v="Misc"/>
    <n v="5.2727314814814816"/>
    <n v="0.23536007262365405"/>
  </r>
  <r>
    <x v="0"/>
    <d v="2017-11-27T00:00:00"/>
    <x v="0"/>
    <x v="0"/>
    <s v="STEEL PIZZA CUTTER-RJ-388(TOTAL NET WT.1935.36 KGS) (MILD ST - EEL)"/>
    <n v="0"/>
    <n v="0"/>
    <n v="0"/>
    <n v="0"/>
    <n v="0"/>
    <n v="0"/>
    <n v="0"/>
    <n v="0"/>
    <n v="20160"/>
    <s v="PCS"/>
    <n v="34.29998363"/>
    <n v="691487.67"/>
    <n v="0.51812664100000005"/>
    <n v="10445.433080000001"/>
    <n v="162748.6"/>
    <x v="540"/>
    <s v=""/>
    <e v="#VALUE!"/>
    <s v=""/>
    <s v=""/>
    <n v="854236.27"/>
    <n v="2017"/>
    <s v="Table, kitchen or other household articles of iron or steel"/>
    <s v="Steel Products"/>
    <s v="Misc"/>
    <n v="8.0728472222222223"/>
    <n v="0.23536008964556085"/>
  </r>
  <r>
    <x v="0"/>
    <d v="2017-11-20T00:00:00"/>
    <x v="0"/>
    <x v="0"/>
    <s v="STEEL JAR - SALT &amp; PEPPER-MP-009 (TOTAL NET WT.1857.60KGS) ( - MILD STEEL)"/>
    <n v="0"/>
    <n v="0"/>
    <n v="0"/>
    <n v="0"/>
    <n v="0"/>
    <n v="0"/>
    <n v="0"/>
    <n v="0"/>
    <n v="43200"/>
    <s v="PCS"/>
    <n v="16.728157410000001"/>
    <n v="722656.4"/>
    <n v="0.25269119950000002"/>
    <n v="10916.259819999999"/>
    <n v="170084.4"/>
    <x v="541"/>
    <s v=""/>
    <e v="#VALUE!"/>
    <s v=""/>
    <s v=""/>
    <n v="892740.8"/>
    <n v="2017"/>
    <s v="Table, kitchen or other household articles of iron or steel"/>
    <s v="Steel Products"/>
    <s v="Misc"/>
    <n v="3.9371388888888887"/>
    <n v="0.23535998574149483"/>
  </r>
  <r>
    <x v="0"/>
    <d v="2017-11-20T00:00:00"/>
    <x v="0"/>
    <x v="0"/>
    <s v="STAINLESS STEEL SPORTS BOTTLE 750ML S-308-C6 -NP-20 (TOTAL N - ET WT. 1836 KGS)(MILD STEEL)"/>
    <n v="0"/>
    <n v="0"/>
    <n v="0"/>
    <n v="0"/>
    <n v="0"/>
    <n v="0"/>
    <n v="0"/>
    <n v="0"/>
    <n v="10800"/>
    <s v="PCS"/>
    <n v="75.766925929999999"/>
    <n v="818282.8"/>
    <n v="1.144515497"/>
    <n v="12360.76737"/>
    <n v="192591.1"/>
    <x v="391"/>
    <s v=""/>
    <e v="#VALUE!"/>
    <s v=""/>
    <s v=""/>
    <n v="1010873.9"/>
    <n v="2017"/>
    <s v="Table, kitchen or other household articles of iron or steel"/>
    <s v="Steel Products"/>
    <s v="Misc"/>
    <n v="17.832509259259261"/>
    <n v="0.23536007355892119"/>
  </r>
  <r>
    <x v="0"/>
    <d v="2017-11-20T00:00:00"/>
    <x v="0"/>
    <x v="0"/>
    <s v="STAINLESS STEEL SPORTS BOTTLE 600ML S115-NP-21 (TOTAL NET WT - . 2377.73 KGS)(MILD STEEL)"/>
    <n v="0"/>
    <n v="0"/>
    <n v="0"/>
    <n v="0"/>
    <n v="0"/>
    <n v="0"/>
    <n v="0"/>
    <n v="0"/>
    <n v="13824"/>
    <s v="PCS"/>
    <n v="83.515036890000005"/>
    <n v="1154511.8700000001"/>
    <n v="1.261556449"/>
    <n v="17439.75634"/>
    <n v="271725.90000000002"/>
    <x v="479"/>
    <s v=""/>
    <e v="#VALUE!"/>
    <s v=""/>
    <s v=""/>
    <n v="1426237.77"/>
    <n v="2017"/>
    <s v="Table, kitchen or other household articles of iron or steel"/>
    <s v="Steel Products"/>
    <s v="Misc"/>
    <n v="19.65609809027778"/>
    <n v="0.23535998811341802"/>
  </r>
  <r>
    <x v="0"/>
    <d v="2017-11-16T00:00:00"/>
    <x v="0"/>
    <x v="0"/>
    <s v="KWP-1000B SS OIL POT 1000ML -"/>
    <n v="0"/>
    <n v="0"/>
    <n v="0"/>
    <n v="0"/>
    <n v="0"/>
    <n v="0"/>
    <n v="0"/>
    <n v="0"/>
    <n v="18000"/>
    <s v="PCS"/>
    <n v="109.806775"/>
    <n v="1976521.95"/>
    <n v="1.6790026760000001"/>
    <n v="30222.048169999998"/>
    <n v="465194.2"/>
    <x v="346"/>
    <s v=""/>
    <e v="#VALUE!"/>
    <s v=""/>
    <s v=""/>
    <n v="2441716.15"/>
    <n v="2017"/>
    <s v="Table, kitchen or other household articles of iron or steel"/>
    <s v="Other"/>
    <s v="Misc"/>
    <n v="25.844122222222222"/>
    <n v="0.23535999688746184"/>
  </r>
  <r>
    <x v="0"/>
    <d v="2017-11-16T00:00:00"/>
    <x v="0"/>
    <x v="0"/>
    <s v="KWP-600B SS OIL POT 600ML -"/>
    <n v="0"/>
    <n v="0"/>
    <n v="0"/>
    <n v="0"/>
    <n v="0"/>
    <n v="0"/>
    <n v="0"/>
    <n v="0"/>
    <n v="6000"/>
    <s v="PCS"/>
    <n v="89.962176670000005"/>
    <n v="539773.06000000006"/>
    <n v="1.3755684509999999"/>
    <n v="8253.4107029999996"/>
    <n v="127041"/>
    <x v="346"/>
    <s v=""/>
    <e v="#VALUE!"/>
    <s v=""/>
    <s v=""/>
    <n v="666814.06000000006"/>
    <n v="2017"/>
    <s v="Table, kitchen or other household articles of iron or steel"/>
    <s v="Other"/>
    <s v="Misc"/>
    <n v="21.173500000000001"/>
    <n v="0.23536002334017928"/>
  </r>
  <r>
    <x v="0"/>
    <d v="2017-11-14T00:00:00"/>
    <x v="0"/>
    <x v="0"/>
    <s v="STAINESS STEEL COLA BOTTLE -SL-07 (TOTAL NET WT.432.48 KGS) - (MILD STEEL)"/>
    <n v="0"/>
    <n v="0"/>
    <n v="0"/>
    <n v="0"/>
    <n v="0"/>
    <n v="0"/>
    <n v="0"/>
    <n v="0"/>
    <n v="2040"/>
    <s v="PCS"/>
    <n v="120.82961760000001"/>
    <n v="246492.42"/>
    <n v="1.84754767"/>
    <n v="3768.9972480000001"/>
    <n v="58014.400000000001"/>
    <x v="542"/>
    <s v=""/>
    <e v="#VALUE!"/>
    <s v=""/>
    <s v=""/>
    <n v="304506.82"/>
    <n v="2017"/>
    <s v="Table, kitchen or other household articles of iron or steel"/>
    <s v="Steel Products"/>
    <s v="Misc"/>
    <n v="28.438431372549019"/>
    <n v="0.23535977292932578"/>
  </r>
  <r>
    <x v="0"/>
    <d v="2017-11-14T00:00:00"/>
    <x v="0"/>
    <x v="0"/>
    <s v="STEEL ZHARA -NP-03 (TOTAL NET WT.6768 KGS) (MILD STEEL) -"/>
    <n v="0"/>
    <n v="0"/>
    <n v="0"/>
    <n v="0"/>
    <n v="0"/>
    <n v="0"/>
    <n v="0"/>
    <n v="0"/>
    <n v="72000"/>
    <s v="PCS"/>
    <n v="30.75998319"/>
    <n v="2214718.79"/>
    <n v="0.4703361345"/>
    <n v="33864.201679999998"/>
    <n v="521256.2"/>
    <x v="543"/>
    <s v=""/>
    <e v="#VALUE!"/>
    <s v=""/>
    <s v=""/>
    <n v="2735974.99"/>
    <n v="2017"/>
    <s v="Table, kitchen or other household articles of iron or steel"/>
    <s v="Steel Products"/>
    <s v="Misc"/>
    <n v="7.2396694444444449"/>
    <n v="0.23535999349154391"/>
  </r>
  <r>
    <x v="0"/>
    <d v="2017-11-14T00:00:00"/>
    <x v="0"/>
    <x v="0"/>
    <s v="STAINLESS STEELSPORTS BOTTLE 750ML S-308-C6 -NP-20 (TOTAL NE - T WT. 3301.20 KGS)(MILD STEEL)"/>
    <n v="0"/>
    <n v="0"/>
    <n v="0"/>
    <n v="0"/>
    <n v="0"/>
    <n v="0"/>
    <n v="0"/>
    <n v="0"/>
    <n v="18864"/>
    <s v="PCS"/>
    <n v="74.530314360000006"/>
    <n v="1405939.85"/>
    <n v="1.1396072530000001"/>
    <n v="21497.551220000001"/>
    <n v="330902"/>
    <x v="544"/>
    <s v=""/>
    <e v="#VALUE!"/>
    <s v=""/>
    <s v=""/>
    <n v="1736841.85"/>
    <n v="2017"/>
    <s v="Table, kitchen or other household articles of iron or steel"/>
    <s v="Steel Products"/>
    <s v="Misc"/>
    <n v="17.541454622561492"/>
    <n v="0.23535999779791431"/>
  </r>
  <r>
    <x v="0"/>
    <d v="2017-11-14T00:00:00"/>
    <x v="0"/>
    <x v="0"/>
    <s v="STEEL TEA STRAINER -NP-55 (TOTAL NET WT.662.40 KGS) (MILD ST - EEL)"/>
    <n v="0"/>
    <n v="0"/>
    <n v="0"/>
    <n v="0"/>
    <n v="0"/>
    <n v="0"/>
    <n v="0"/>
    <n v="0"/>
    <n v="14400"/>
    <s v="PCS"/>
    <n v="21.981433330000002"/>
    <n v="316532.64"/>
    <n v="0.33610754329999998"/>
    <n v="4839.9486239999997"/>
    <n v="74499.199999999997"/>
    <x v="354"/>
    <s v=""/>
    <e v="#VALUE!"/>
    <s v=""/>
    <s v=""/>
    <n v="391031.84"/>
    <n v="2017"/>
    <s v="Table, kitchen or other household articles of iron or steel"/>
    <s v="Steel Products"/>
    <s v="Misc"/>
    <n v="5.1735555555555557"/>
    <n v="0.23536024594493635"/>
  </r>
  <r>
    <x v="0"/>
    <d v="2017-11-14T00:00:00"/>
    <x v="0"/>
    <x v="0"/>
    <s v="STAINLESS STEEL SPORTS BOTTLE 600ML S115-NP-21 (TOTAL NET WT - . 2674.72 KGS)(MILD STEEL)(DPD CLIENT)"/>
    <n v="0"/>
    <n v="0"/>
    <n v="0"/>
    <n v="0"/>
    <n v="0"/>
    <n v="0"/>
    <n v="0"/>
    <n v="0"/>
    <n v="15372"/>
    <s v="PCS"/>
    <n v="82.151966560000005"/>
    <n v="1262840.03"/>
    <n v="1.2561462779999999"/>
    <n v="19309.480579999999"/>
    <n v="297222"/>
    <x v="479"/>
    <s v=""/>
    <e v="#VALUE!"/>
    <s v=""/>
    <s v=""/>
    <n v="1560062.03"/>
    <n v="2017"/>
    <s v="Table, kitchen or other household articles of iron or steel"/>
    <s v="Steel Products"/>
    <s v="Misc"/>
    <n v="19.335284933645589"/>
    <n v="0.23535997667099609"/>
  </r>
  <r>
    <x v="0"/>
    <d v="2017-11-14T00:00:00"/>
    <x v="0"/>
    <x v="0"/>
    <s v="STEEL TEA STRAINER-NP-55 (TOTAL NET WT.1854.72 KGS) (MILD ST - EEL)"/>
    <n v="0"/>
    <n v="0"/>
    <n v="0"/>
    <n v="0"/>
    <n v="0"/>
    <n v="0"/>
    <n v="0"/>
    <n v="0"/>
    <n v="40320"/>
    <s v="PCS"/>
    <n v="22.04007738"/>
    <n v="888655.92"/>
    <n v="0.33700424130000001"/>
    <n v="13588.01101"/>
    <n v="209154.1"/>
    <x v="415"/>
    <s v=""/>
    <e v="#VALUE!"/>
    <s v=""/>
    <s v=""/>
    <n v="1097810.02"/>
    <n v="2017"/>
    <s v="Table, kitchen or other household articles of iron or steel"/>
    <s v="Steel Products"/>
    <s v="Misc"/>
    <n v="5.1873536706349208"/>
    <n v="0.23536004801498425"/>
  </r>
  <r>
    <x v="0"/>
    <d v="2017-11-14T00:00:00"/>
    <x v="0"/>
    <x v="0"/>
    <s v="STAINLESS STEEL COLA BOTTLE 750ML SK750 -SL-01 (TOTAL NET WT - .1164.24 KGS)(MILD STEEL)"/>
    <n v="0"/>
    <n v="0"/>
    <n v="0"/>
    <n v="0"/>
    <n v="0"/>
    <n v="0"/>
    <n v="0"/>
    <n v="0"/>
    <n v="5940"/>
    <s v="PCS"/>
    <n v="93.078582490000002"/>
    <n v="552886.78"/>
    <n v="1.4232199160000001"/>
    <n v="8453.9262999999992"/>
    <n v="130127.5"/>
    <x v="516"/>
    <s v=""/>
    <e v="#VALUE!"/>
    <s v=""/>
    <s v=""/>
    <n v="683014.28"/>
    <n v="2017"/>
    <s v="Table, kitchen or other household articles of iron or steel"/>
    <s v="Steel Products"/>
    <s v="Misc"/>
    <n v="21.906986531986533"/>
    <n v="0.23536012201268403"/>
  </r>
  <r>
    <x v="0"/>
    <d v="2017-11-07T00:00:00"/>
    <x v="0"/>
    <x v="0"/>
    <s v="STEEL GRATER -ST-4 (TOTAL 1142.04KGS) (MILD STEEL) -"/>
    <n v="0"/>
    <n v="0"/>
    <n v="0"/>
    <n v="0"/>
    <n v="0"/>
    <n v="0"/>
    <n v="0"/>
    <n v="0"/>
    <n v="7368"/>
    <s v="PCS"/>
    <n v="52.127924810000003"/>
    <n v="384078.55"/>
    <n v="0.79706307050000003"/>
    <n v="5872.7607029999999"/>
    <n v="90396.800000000003"/>
    <x v="545"/>
    <s v=""/>
    <e v="#VALUE!"/>
    <s v=""/>
    <s v=""/>
    <n v="474475.35"/>
    <n v="2017"/>
    <s v="Table, kitchen or other household articles of iron or steel"/>
    <s v="Steel Products"/>
    <s v="Misc"/>
    <n v="12.268838219326819"/>
    <n v="0.23536018869056866"/>
  </r>
  <r>
    <x v="0"/>
    <d v="2017-11-07T00:00:00"/>
    <x v="0"/>
    <x v="0"/>
    <s v="STEEL BBQ SKEWER 12 PCS-NP-007 (TOTAL NET WT.4032 KGS) (MILD - STEEL)"/>
    <n v="0"/>
    <n v="0"/>
    <n v="0"/>
    <n v="0"/>
    <n v="0"/>
    <n v="0"/>
    <n v="0"/>
    <n v="0"/>
    <n v="25200"/>
    <s v="SET"/>
    <n v="30.119898020000001"/>
    <n v="759021.43"/>
    <n v="0.46054889929999998"/>
    <n v="11605.832259999999"/>
    <n v="178643.20000000001"/>
    <x v="546"/>
    <s v=""/>
    <e v="#VALUE!"/>
    <s v=""/>
    <s v=""/>
    <n v="937664.63000000012"/>
    <n v="2017"/>
    <s v="Table, kitchen or other household articles of iron or steel"/>
    <s v="Steel Products"/>
    <s v="Misc"/>
    <n v="7.0890158730158737"/>
    <n v="0.23535988964106058"/>
  </r>
  <r>
    <x v="0"/>
    <d v="2017-11-07T00:00:00"/>
    <x v="0"/>
    <x v="0"/>
    <s v="STEEL TEA STRAINER -NP-55 (TOTAL 1854.72 KGS) (MILD STEEL) -"/>
    <n v="0"/>
    <n v="0"/>
    <n v="0"/>
    <n v="0"/>
    <n v="0"/>
    <n v="0"/>
    <n v="0"/>
    <n v="0"/>
    <n v="40320"/>
    <s v="PCS"/>
    <n v="22.570133930000001"/>
    <n v="910027.8"/>
    <n v="0.34510908150000003"/>
    <n v="13914.79817"/>
    <n v="214184.2"/>
    <x v="354"/>
    <s v=""/>
    <e v="#VALUE!"/>
    <s v=""/>
    <s v=""/>
    <n v="1124212"/>
    <n v="2017"/>
    <s v="Table, kitchen or other household articles of iron or steel"/>
    <s v="Steel Products"/>
    <s v="Misc"/>
    <n v="5.3121081349206349"/>
    <n v="0.23536006262665821"/>
  </r>
  <r>
    <x v="0"/>
    <d v="2017-11-03T00:00:00"/>
    <x v="0"/>
    <x v="0"/>
    <s v="STEEL HOOK 3PCS-RJ-409 (TOTAL NET WT.1008 KGS)(MILD STEEL) -"/>
    <n v="0"/>
    <n v="0"/>
    <n v="0"/>
    <n v="0"/>
    <n v="0"/>
    <n v="0"/>
    <n v="0"/>
    <n v="0"/>
    <n v="25200"/>
    <s v="SET"/>
    <n v="38.738588890000003"/>
    <n v="976212.44"/>
    <n v="0.59233316339999997"/>
    <n v="14926.79572"/>
    <n v="229761.3"/>
    <x v="535"/>
    <s v=""/>
    <e v="#VALUE!"/>
    <s v=""/>
    <s v=""/>
    <n v="1205973.74"/>
    <n v="2017"/>
    <s v="Table, kitchen or other household articles of iron or steel"/>
    <s v="Steel Products"/>
    <s v="Misc"/>
    <n v="9.1175119047619049"/>
    <n v="0.23535993866253127"/>
  </r>
  <r>
    <x v="0"/>
    <d v="2017-11-03T00:00:00"/>
    <x v="0"/>
    <x v="0"/>
    <s v="KWB-600F STAINLESS STEEL SPORTS BOTTLE (QTY 50400 PCS/USD1.1 - 5PER PCS)"/>
    <n v="0"/>
    <n v="0"/>
    <n v="0"/>
    <n v="0"/>
    <n v="0"/>
    <n v="0"/>
    <n v="0"/>
    <n v="0"/>
    <n v="7350"/>
    <s v="KGS"/>
    <n v="520.97970880000003"/>
    <n v="3829200.86"/>
    <n v="7.9660505940000004"/>
    <n v="58550.471870000001"/>
    <n v="901240.7"/>
    <x v="177"/>
    <n v="50400"/>
    <e v="#VALUE!"/>
    <s v=""/>
    <s v="USD"/>
    <n v="4730441.5599999996"/>
    <n v="2017"/>
    <s v="Table, kitchen or other household articles of iron or steel"/>
    <s v="Steel Products"/>
    <s v="Misc"/>
    <n v="122.61778231292516"/>
    <n v="0.23535999623691717"/>
  </r>
  <r>
    <x v="0"/>
    <d v="2017-11-03T00:00:00"/>
    <x v="0"/>
    <x v="0"/>
    <s v="STEEL GRATER-ST-4 (TOTAL 1647.96 KGS)(MILD STEEL) -"/>
    <n v="0"/>
    <n v="0"/>
    <n v="0"/>
    <n v="0"/>
    <n v="0"/>
    <n v="0"/>
    <n v="0"/>
    <n v="0"/>
    <n v="10632"/>
    <s v="KGS"/>
    <n v="51.605334839999998"/>
    <n v="548667.92000000004"/>
    <n v="0.78907239809999996"/>
    <n v="8389.4177369999998"/>
    <n v="129134.5"/>
    <x v="547"/>
    <s v=""/>
    <e v="#VALUE!"/>
    <s v=""/>
    <s v=""/>
    <n v="677802.42"/>
    <n v="2017"/>
    <s v="Table, kitchen or other household articles of iron or steel"/>
    <s v="Steel Products"/>
    <s v="Misc"/>
    <n v="12.145833333333334"/>
    <n v="0.23536003344245093"/>
  </r>
  <r>
    <x v="0"/>
    <d v="2017-10-26T00:00:00"/>
    <x v="0"/>
    <x v="1"/>
    <s v="STEEL SCRUBBER 3PCS SET-ANGW11 (TOTAL NET WT.7146KGS)(MILD STEEL) (DPD CLIENT)"/>
    <n v="0"/>
    <n v="0"/>
    <n v="0"/>
    <n v="0"/>
    <n v="0"/>
    <n v="0"/>
    <n v="0"/>
    <n v="0"/>
    <n v="114336"/>
    <s v="SET"/>
    <n v="11.15"/>
    <n v="1274903.21"/>
    <n v="0.17"/>
    <n v="19360.72"/>
    <n v="384434.3"/>
    <x v="548"/>
    <s v=""/>
    <e v="#VALUE!"/>
    <s v=""/>
    <s v=""/>
    <n v="1659337.51"/>
    <n v="2017"/>
    <s v="Steel Scrubbers"/>
    <s v="Steel Products"/>
    <s v="Scrubber"/>
    <n v="3.3623207038902883"/>
    <n v="0.30153998906316976"/>
  </r>
  <r>
    <x v="0"/>
    <d v="2017-10-14T00:00:00"/>
    <x v="0"/>
    <x v="0"/>
    <s v="STEEL WALL HANGER HOOK-SL-89 (TOTAL NET WT.86.76 KGS) (MILDSTEEL)"/>
    <n v="0"/>
    <n v="0"/>
    <n v="0"/>
    <n v="0"/>
    <n v="0"/>
    <n v="0"/>
    <n v="0"/>
    <n v="0"/>
    <n v="360"/>
    <s v="PCS"/>
    <n v="90.89"/>
    <n v="32719.98"/>
    <n v="1.38"/>
    <n v="496.13"/>
    <n v="7700.9"/>
    <x v="477"/>
    <s v=""/>
    <e v="#VALUE!"/>
    <s v=""/>
    <s v=""/>
    <n v="40420.879999999997"/>
    <n v="2017"/>
    <s v="Table, kitchen or other household articles of iron or steel"/>
    <s v="Steel Products"/>
    <s v="Misc"/>
    <n v="21.391388888888887"/>
    <n v="0.23535772332379176"/>
  </r>
  <r>
    <x v="0"/>
    <d v="2017-10-14T00:00:00"/>
    <x v="0"/>
    <x v="0"/>
    <s v="STEEL WALL HANGER HOOK-SL-89 (TOTAL NET WT.86.76 KGS) (MILDSTEEL)"/>
    <n v="0"/>
    <n v="0"/>
    <n v="0"/>
    <n v="0"/>
    <n v="0"/>
    <n v="0"/>
    <n v="0"/>
    <n v="0"/>
    <n v="360"/>
    <s v="PCS"/>
    <n v="90.89"/>
    <n v="32719.98"/>
    <n v="1.38"/>
    <n v="496.13"/>
    <n v="7700.9"/>
    <x v="477"/>
    <s v=""/>
    <e v="#VALUE!"/>
    <s v=""/>
    <s v=""/>
    <n v="40420.879999999997"/>
    <n v="2017"/>
    <s v="Table, kitchen or other household articles of iron or steel"/>
    <s v="Steel Products"/>
    <s v="Misc"/>
    <n v="21.391388888888887"/>
    <n v="0.23535772332379176"/>
  </r>
  <r>
    <x v="0"/>
    <d v="2017-10-10T00:00:00"/>
    <x v="0"/>
    <x v="0"/>
    <s v="STEEL ZHARA -NP-03 (TOTAL NET WT.2256 KGS) (MILD STEEL)"/>
    <n v="0"/>
    <n v="0"/>
    <n v="0"/>
    <n v="0"/>
    <n v="0"/>
    <n v="0"/>
    <n v="0"/>
    <n v="0"/>
    <n v="24000"/>
    <s v="PCS"/>
    <n v="31.82"/>
    <n v="763664.97"/>
    <n v="0.48"/>
    <n v="11579.45"/>
    <n v="179736.2"/>
    <x v="543"/>
    <s v=""/>
    <e v="#VALUE!"/>
    <s v=""/>
    <s v=""/>
    <n v="943401.16999999993"/>
    <n v="2017"/>
    <s v="Table, kitchen or other household articles of iron or steel"/>
    <s v="Steel Products"/>
    <s v="Misc"/>
    <n v="7.4890083333333335"/>
    <n v="0.23536001657899802"/>
  </r>
  <r>
    <x v="0"/>
    <d v="2017-10-10T00:00:00"/>
    <x v="0"/>
    <x v="1"/>
    <s v="STEEL SCRUBBER -ANG537 (TOTAL NET WT.8696.60 KGS)(MILD STEEL) (DPD CLIENT)"/>
    <n v="0"/>
    <n v="0"/>
    <n v="0"/>
    <n v="0"/>
    <n v="0"/>
    <n v="0"/>
    <n v="0"/>
    <n v="0"/>
    <n v="318384"/>
    <s v="PCS"/>
    <n v="4.76"/>
    <n v="1514229.21"/>
    <n v="7.0000000000000007E-2"/>
    <n v="22960.26"/>
    <n v="456600.7"/>
    <x v="506"/>
    <s v=""/>
    <e v="#VALUE!"/>
    <s v=""/>
    <s v=""/>
    <n v="1970829.91"/>
    <n v="2017"/>
    <s v="Steel Scrubbers"/>
    <s v="Steel Products"/>
    <s v="Scrubber"/>
    <n v="1.4341194909291926"/>
    <n v="0.30154001586061069"/>
  </r>
  <r>
    <x v="0"/>
    <d v="2017-10-10T00:00:00"/>
    <x v="0"/>
    <x v="0"/>
    <s v="STEEL ZHARA -NP-03 (TOTAL NET WT.2256 KGS) (MILD STEEL)"/>
    <n v="0"/>
    <n v="0"/>
    <n v="0"/>
    <n v="0"/>
    <n v="0"/>
    <n v="0"/>
    <n v="0"/>
    <n v="0"/>
    <n v="24000"/>
    <s v="PCS"/>
    <n v="31.82"/>
    <n v="763664.97"/>
    <n v="0.48"/>
    <n v="11579.45"/>
    <n v="179736.2"/>
    <x v="543"/>
    <s v=""/>
    <e v="#VALUE!"/>
    <s v=""/>
    <s v=""/>
    <n v="943401.16999999993"/>
    <n v="2017"/>
    <s v="Table, kitchen or other household articles of iron or steel"/>
    <s v="Steel Products"/>
    <s v="Misc"/>
    <n v="7.4890083333333335"/>
    <n v="0.23536001657899802"/>
  </r>
  <r>
    <x v="0"/>
    <d v="2017-10-10T00:00:00"/>
    <x v="0"/>
    <x v="1"/>
    <s v="STEEL SCRUBBER -ANG537 (TOTAL NET WT.8696.60 KGS)(MILD STEEL) (DPD CLIENT)"/>
    <n v="0"/>
    <n v="0"/>
    <n v="0"/>
    <n v="0"/>
    <n v="0"/>
    <n v="0"/>
    <n v="0"/>
    <n v="0"/>
    <n v="318384"/>
    <s v="PCS"/>
    <n v="4.76"/>
    <n v="1514229.21"/>
    <n v="7.0000000000000007E-2"/>
    <n v="22960.26"/>
    <n v="456600.7"/>
    <x v="506"/>
    <s v=""/>
    <e v="#VALUE!"/>
    <s v=""/>
    <s v=""/>
    <n v="1970829.91"/>
    <n v="2017"/>
    <s v="Steel Scrubbers"/>
    <s v="Steel Products"/>
    <s v="Scrubber"/>
    <n v="1.4341194909291926"/>
    <n v="0.30154001586061069"/>
  </r>
  <r>
    <x v="0"/>
    <d v="2017-10-05T00:00:00"/>
    <x v="0"/>
    <x v="0"/>
    <s v="STAINLESS STEEL COLA BOTTLE 750ML SK750-SL-01 (TOTAL NET WT.1298.70 KGS)(MILD STEEL)"/>
    <n v="0"/>
    <n v="0"/>
    <n v="0"/>
    <n v="0"/>
    <n v="0"/>
    <n v="0"/>
    <n v="0"/>
    <n v="0"/>
    <n v="6660"/>
    <s v="PCS"/>
    <n v="93.62"/>
    <n v="623511.88"/>
    <n v="1.43"/>
    <n v="9533.82"/>
    <n v="146749.70000000001"/>
    <x v="480"/>
    <s v=""/>
    <e v="#VALUE!"/>
    <s v=""/>
    <s v=""/>
    <n v="770261.58000000007"/>
    <n v="2017"/>
    <s v="Table, kitchen or other household articles of iron or steel"/>
    <s v="Steel Products"/>
    <s v="Misc"/>
    <n v="22.034489489489491"/>
    <n v="0.23535991006298068"/>
  </r>
  <r>
    <x v="0"/>
    <d v="2017-10-05T00:00:00"/>
    <x v="0"/>
    <x v="0"/>
    <s v="STAINLESS STEEL SPORTS BOTTLE 750ML S-308-C6- NP-21 (TOTAL NET WT.857.844 KGS) (MILD STEEL)"/>
    <n v="0"/>
    <n v="0"/>
    <n v="0"/>
    <n v="0"/>
    <n v="0"/>
    <n v="0"/>
    <n v="0"/>
    <n v="0"/>
    <n v="5076"/>
    <s v="PCS"/>
    <n v="82.63"/>
    <n v="419430.8"/>
    <n v="1.26"/>
    <n v="6413.31"/>
    <n v="98717.3"/>
    <x v="549"/>
    <s v=""/>
    <e v="#VALUE!"/>
    <s v=""/>
    <s v=""/>
    <n v="518148.1"/>
    <n v="2017"/>
    <s v="Table, kitchen or other household articles of iron or steel"/>
    <s v="Steel Products"/>
    <s v="Misc"/>
    <n v="19.447852639873918"/>
    <n v="0.23536015953048753"/>
  </r>
  <r>
    <x v="0"/>
    <d v="2017-09-22T00:00:00"/>
    <x v="0"/>
    <x v="0"/>
    <s v="KWP-600B -SS OIL POT 600ML"/>
    <n v="0"/>
    <n v="0"/>
    <n v="0"/>
    <n v="0"/>
    <n v="0"/>
    <n v="0"/>
    <n v="0"/>
    <n v="0"/>
    <n v="12000"/>
    <s v="PCS"/>
    <n v="91.751784999999998"/>
    <n v="1101021.42"/>
    <n v="1.4029324919999999"/>
    <n v="16835.189910000001"/>
    <n v="259136.3"/>
    <x v="346"/>
    <s v=""/>
    <e v="#VALUE!"/>
    <s v=""/>
    <s v=""/>
    <n v="1360157.72"/>
    <n v="2017"/>
    <s v="Table, kitchen or other household articles of iron or steel"/>
    <s v="Other"/>
    <s v="Misc"/>
    <n v="21.594691666666666"/>
    <n v="0.23535990789352673"/>
  </r>
  <r>
    <x v="0"/>
    <d v="2017-09-22T00:00:00"/>
    <x v="0"/>
    <x v="0"/>
    <s v="KWP-1000B -SS OIL POT 1000ML"/>
    <n v="0"/>
    <n v="0"/>
    <n v="0"/>
    <n v="0"/>
    <n v="0"/>
    <n v="0"/>
    <n v="0"/>
    <n v="0"/>
    <n v="30000"/>
    <s v="PCS"/>
    <n v="111.9911493"/>
    <n v="3359734.48"/>
    <n v="1.7124028950000001"/>
    <n v="51372.08685"/>
    <n v="790747.1"/>
    <x v="346"/>
    <s v=""/>
    <e v="#VALUE!"/>
    <s v=""/>
    <s v=""/>
    <n v="4150481.58"/>
    <n v="2017"/>
    <s v="Table, kitchen or other household articles of iron or steel"/>
    <s v="Other"/>
    <s v="Misc"/>
    <n v="26.358236666666667"/>
    <n v="0.23535999785316367"/>
  </r>
  <r>
    <x v="0"/>
    <d v="2017-09-21T00:00:00"/>
    <x v="0"/>
    <x v="0"/>
    <s v="STAINLESS STEEL SPORTS BOTTLE 750ML S-308-C6-NP-AB39 (TOTAL NET WT.4536 KGS) (MILD STEEL)(DPD CLIENT)"/>
    <n v="0"/>
    <n v="0"/>
    <n v="0"/>
    <n v="0"/>
    <n v="0"/>
    <n v="0"/>
    <n v="0"/>
    <n v="0"/>
    <n v="27000"/>
    <s v="PCS"/>
    <n v="94.925451109999997"/>
    <n v="2562987.1800000002"/>
    <n v="1.462641774"/>
    <n v="39491.32789"/>
    <n v="603224.69999999995"/>
    <x v="550"/>
    <s v=""/>
    <e v="#VALUE!"/>
    <s v=""/>
    <s v=""/>
    <n v="3166211.88"/>
    <n v="2017"/>
    <s v="Table, kitchen or other household articles of iron or steel"/>
    <s v="Steel Products"/>
    <s v="Misc"/>
    <n v="22.341655555555555"/>
    <n v="0.23536001455926125"/>
  </r>
  <r>
    <x v="0"/>
    <d v="2017-09-21T00:00:00"/>
    <x v="0"/>
    <x v="0"/>
    <s v="STAINLESS STEEL SPORTS BOTTLE 600ML S115 -NP-21(TO TAL NET WT. 2518.78 KGS)(MILD STEEL)"/>
    <n v="0"/>
    <n v="0"/>
    <n v="0"/>
    <n v="0"/>
    <n v="0"/>
    <n v="0"/>
    <n v="0"/>
    <n v="0"/>
    <n v="14904"/>
    <s v="PCS"/>
    <n v="80.212006169999995"/>
    <n v="1195479.74"/>
    <n v="1.2359322989999999"/>
    <n v="18420.33498"/>
    <n v="281368.2"/>
    <x v="551"/>
    <s v=""/>
    <e v="#VALUE!"/>
    <s v=""/>
    <s v=""/>
    <n v="1476847.94"/>
    <n v="2017"/>
    <s v="Table, kitchen or other household articles of iron or steel"/>
    <s v="Steel Products"/>
    <s v="Misc"/>
    <n v="18.878703703703703"/>
    <n v="0.23536007393985617"/>
  </r>
  <r>
    <x v="0"/>
    <d v="2017-09-21T00:00:00"/>
    <x v="0"/>
    <x v="0"/>
    <s v="STEEL JAR - SALT &amp; PEPPER -MP-009 (TOTAL NET WT.1296 KGS) (M ILD STEEL)"/>
    <n v="0"/>
    <n v="0"/>
    <n v="0"/>
    <n v="0"/>
    <n v="0"/>
    <n v="0"/>
    <n v="0"/>
    <n v="0"/>
    <n v="36000"/>
    <s v="PCS"/>
    <n v="16.870242780000002"/>
    <n v="607328.74"/>
    <n v="0.25994210750000002"/>
    <n v="9357.9158709999992"/>
    <n v="142940.9"/>
    <x v="552"/>
    <s v=""/>
    <e v="#VALUE!"/>
    <s v=""/>
    <s v=""/>
    <n v="750269.64"/>
    <n v="2017"/>
    <s v="Table, kitchen or other household articles of iron or steel"/>
    <s v="Steel Products"/>
    <s v="Misc"/>
    <n v="3.9705805555555553"/>
    <n v="0.23536001276672663"/>
  </r>
  <r>
    <x v="0"/>
    <d v="2017-09-20T00:00:00"/>
    <x v="0"/>
    <x v="0"/>
    <s v="STEEL ZHARA-NP-03(TOTAL NET WT.5640 KGS) (MILD STEEL)"/>
    <n v="0"/>
    <n v="0"/>
    <n v="0"/>
    <n v="0"/>
    <n v="0"/>
    <n v="0"/>
    <n v="0"/>
    <n v="0"/>
    <n v="60000"/>
    <s v="PCS"/>
    <n v="30.993957170000002"/>
    <n v="1859637.43"/>
    <n v="0.4775648254"/>
    <n v="28653.889520000001"/>
    <n v="437684.2"/>
    <x v="553"/>
    <s v=""/>
    <e v="#VALUE!"/>
    <s v=""/>
    <s v=""/>
    <n v="2297321.63"/>
    <n v="2017"/>
    <s v="Table, kitchen or other household articles of iron or steel"/>
    <s v="Steel Products"/>
    <s v="Misc"/>
    <n v="7.2947366666666671"/>
    <n v="0.23535996476474449"/>
  </r>
  <r>
    <x v="0"/>
    <d v="2017-09-14T00:00:00"/>
    <x v="0"/>
    <x v="0"/>
    <s v="STEEL GRATER -ST-4 (TOTAL NET WT.372 KGS) (MILD STEEL)"/>
    <n v="0"/>
    <n v="0"/>
    <n v="0"/>
    <n v="0"/>
    <n v="0"/>
    <n v="0"/>
    <n v="0"/>
    <n v="0"/>
    <n v="2400"/>
    <s v="PCS"/>
    <n v="51.473762499999999"/>
    <n v="123537.03"/>
    <n v="0.79312422959999995"/>
    <n v="1903.498151"/>
    <n v="29075.7"/>
    <x v="545"/>
    <s v=""/>
    <e v="#VALUE!"/>
    <s v=""/>
    <s v=""/>
    <n v="152612.73000000001"/>
    <n v="2017"/>
    <s v="Table, kitchen or other household articles of iron or steel"/>
    <s v="Steel Products"/>
    <s v="Misc"/>
    <n v="12.114875"/>
    <n v="0.23536019928599547"/>
  </r>
  <r>
    <x v="0"/>
    <d v="2017-09-14T00:00:00"/>
    <x v="0"/>
    <x v="0"/>
    <s v="STEEL SCRUBBER -SL-55 (TOTAL NET WT.61.20 KGS) (MILD STEEL)"/>
    <n v="0"/>
    <n v="0"/>
    <n v="0"/>
    <n v="0"/>
    <n v="0"/>
    <n v="0"/>
    <n v="0"/>
    <n v="0"/>
    <n v="3600"/>
    <s v="PCS"/>
    <n v="12.45108611"/>
    <n v="44823.91"/>
    <n v="0.19185032530000001"/>
    <n v="690.66117099999997"/>
    <n v="13516.1"/>
    <x v="554"/>
    <s v=""/>
    <e v="#VALUE!"/>
    <s v=""/>
    <s v=""/>
    <n v="58340.01"/>
    <n v="2017"/>
    <s v="Table, kitchen or other household articles of iron or steel"/>
    <s v="Steel Products"/>
    <s v="Scrubber"/>
    <n v="3.7544722222222222"/>
    <n v="0.30153772841325088"/>
  </r>
  <r>
    <x v="0"/>
    <d v="2017-09-14T00:00:00"/>
    <x v="0"/>
    <x v="0"/>
    <s v="TEA LIGHT CANDLE HOLDER ROUND-SL-51 (MADE OF IRON)(TOTAL NET WT. 185.86 KGS)"/>
    <n v="0"/>
    <n v="0"/>
    <n v="0"/>
    <n v="0"/>
    <n v="0"/>
    <n v="0"/>
    <n v="0"/>
    <n v="0"/>
    <n v="768"/>
    <s v="PCS"/>
    <n v="82.079778649999994"/>
    <n v="63037.27"/>
    <n v="1.264711535"/>
    <n v="971.29845920000002"/>
    <n v="14836.4"/>
    <x v="555"/>
    <s v=""/>
    <e v="#VALUE!"/>
    <s v=""/>
    <s v=""/>
    <n v="77873.67"/>
    <n v="2017"/>
    <s v="Table, kitchen or other household articles of iron or steel"/>
    <s v="Kitchen Items"/>
    <s v="Holder"/>
    <n v="19.318229166666665"/>
    <n v="0.23535917719787042"/>
  </r>
  <r>
    <x v="0"/>
    <d v="2017-09-14T00:00:00"/>
    <x v="0"/>
    <x v="0"/>
    <s v="TEA LIGHT CANDLE HOLDER -MP-289 (MADE OF IRON) (TOTAL NET WT .1918.80KGS)"/>
    <n v="0"/>
    <n v="0"/>
    <n v="0"/>
    <n v="0"/>
    <n v="0"/>
    <n v="0"/>
    <n v="0"/>
    <n v="0"/>
    <n v="15600"/>
    <s v="PCS"/>
    <n v="45.213440380000002"/>
    <n v="705329.67"/>
    <n v="0.69666318000000005"/>
    <n v="10867.945610000001"/>
    <n v="166006.39999999999"/>
    <x v="556"/>
    <s v=""/>
    <e v="#VALUE!"/>
    <s v=""/>
    <s v=""/>
    <n v="871336.07000000007"/>
    <n v="2017"/>
    <s v="Table, kitchen or other household articles of iron or steel"/>
    <s v="Kitchen Items"/>
    <s v="Holder"/>
    <n v="10.641435897435898"/>
    <n v="0.23536001257397832"/>
  </r>
  <r>
    <x v="0"/>
    <d v="2017-09-08T00:00:00"/>
    <x v="0"/>
    <x v="0"/>
    <s v="MULTI FUNCTION CLOTH STAND-RYX-02-021A(MADE OF MI LD STEEL) (DPD CLIENT)"/>
    <n v="0"/>
    <n v="0"/>
    <n v="0"/>
    <n v="0"/>
    <n v="0"/>
    <n v="0"/>
    <n v="0"/>
    <n v="0"/>
    <n v="2592"/>
    <s v="PCS"/>
    <n v="593.81814429999997"/>
    <n v="1539176.63"/>
    <n v="9.1497402819999998"/>
    <n v="23716.126810000002"/>
    <n v="362260.7"/>
    <x v="557"/>
    <s v=""/>
    <e v="#VALUE!"/>
    <s v=""/>
    <s v=""/>
    <n v="1901437.3299999998"/>
    <n v="2017"/>
    <s v="Table, kitchen or other household articles of iron or steel"/>
    <s v="Steel Products"/>
    <s v="Cloth Stand"/>
    <n v="139.7610725308642"/>
    <n v="0.23536005740939558"/>
  </r>
  <r>
    <x v="0"/>
    <d v="2017-08-31T00:00:00"/>
    <x v="0"/>
    <x v="0"/>
    <s v="STEEL ZHARA-NP-03 (TOTAL NET WT.3269.88 KGS) (MILD STEEL)"/>
    <n v="0"/>
    <n v="0"/>
    <n v="0"/>
    <n v="0"/>
    <n v="0"/>
    <n v="0"/>
    <n v="0"/>
    <n v="0"/>
    <n v="35160"/>
    <s v="PCS"/>
    <n v="31.372668659999999"/>
    <n v="1103063.03"/>
    <n v="0.48154518299999999"/>
    <n v="16931.128629999999"/>
    <n v="0"/>
    <x v="558"/>
    <s v=""/>
    <e v="#VALUE!"/>
    <s v=""/>
    <s v=""/>
    <n v="1103063.03"/>
    <n v="2017"/>
    <s v="Table, kitchen or other household articles of iron or steel"/>
    <s v="Steel Products"/>
    <s v="Misc"/>
    <n v="0"/>
    <n v="0"/>
  </r>
  <r>
    <x v="0"/>
    <d v="2017-08-31T00:00:00"/>
    <x v="0"/>
    <x v="0"/>
    <s v="STAINLESS STEEL COLA BOTTLE 750ML SK750-SL-01(TOTAL NET WT. 905.58 KGS)(MILD STEEL)"/>
    <n v="0"/>
    <n v="0"/>
    <n v="0"/>
    <n v="0"/>
    <n v="0"/>
    <n v="0"/>
    <n v="0"/>
    <n v="0"/>
    <n v="4644"/>
    <s v="PCS"/>
    <n v="92.973318259999999"/>
    <n v="431768.09"/>
    <n v="1.4270655139999999"/>
    <n v="6627.2922490000001"/>
    <n v="0"/>
    <x v="362"/>
    <s v=""/>
    <e v="#VALUE!"/>
    <s v=""/>
    <s v=""/>
    <n v="431768.09"/>
    <n v="2017"/>
    <s v="Table, kitchen or other household articles of iron or steel"/>
    <s v="Steel Products"/>
    <s v="Misc"/>
    <n v="0"/>
    <n v="0"/>
  </r>
  <r>
    <x v="0"/>
    <d v="2017-08-31T00:00:00"/>
    <x v="0"/>
    <x v="0"/>
    <s v="STAINLESS STEEL SPORTS BOTTLE 750ML S-308-C6-NP-20(TOTAL NET WT.72.14 KGS) (MILD STEEL)"/>
    <n v="0"/>
    <n v="0"/>
    <n v="0"/>
    <n v="0"/>
    <n v="0"/>
    <n v="0"/>
    <n v="0"/>
    <n v="0"/>
    <n v="432"/>
    <s v="PCS"/>
    <n v="73.35321759"/>
    <n v="31688.59"/>
    <n v="1.1259127799999999"/>
    <n v="486.3943208"/>
    <n v="0"/>
    <x v="376"/>
    <s v=""/>
    <e v="#VALUE!"/>
    <s v=""/>
    <s v=""/>
    <n v="31688.59"/>
    <n v="2017"/>
    <s v="Table, kitchen or other household articles of iron or steel"/>
    <s v="Steel Products"/>
    <s v="Misc"/>
    <n v="0"/>
    <n v="0"/>
  </r>
  <r>
    <x v="0"/>
    <d v="2017-08-31T00:00:00"/>
    <x v="0"/>
    <x v="0"/>
    <s v="STAINLESS STEEL SPORTS BOTTLE 600ML S115 -NP-21(TOTAL NET WT. 4782.02 KGS)(MILD STEEL)"/>
    <n v="0"/>
    <n v="0"/>
    <n v="0"/>
    <n v="0"/>
    <n v="0"/>
    <n v="0"/>
    <n v="0"/>
    <n v="0"/>
    <n v="28296"/>
    <s v="PCS"/>
    <n v="80.873114220000005"/>
    <n v="2288385.64"/>
    <n v="1.241337133"/>
    <n v="35124.875520000001"/>
    <n v="0"/>
    <x v="551"/>
    <s v=""/>
    <e v="#VALUE!"/>
    <s v=""/>
    <s v=""/>
    <n v="2288385.64"/>
    <n v="2017"/>
    <s v="Table, kitchen or other household articles of iron or steel"/>
    <s v="Steel Products"/>
    <s v="Misc"/>
    <n v="0"/>
    <n v="0"/>
  </r>
  <r>
    <x v="0"/>
    <d v="2017-08-25T00:00:00"/>
    <x v="0"/>
    <x v="0"/>
    <s v="STEEL HOOK 3PCS-RJ-409 (TOTAL NET WT.619.92KGS) (MILD STEEL)"/>
    <n v="0"/>
    <n v="0"/>
    <n v="0"/>
    <n v="0"/>
    <n v="0"/>
    <n v="0"/>
    <n v="0"/>
    <n v="0"/>
    <n v="15120"/>
    <s v="SET"/>
    <n v="38.275032410000001"/>
    <n v="578718.49"/>
    <n v="0.58749090400000004"/>
    <n v="8882.8624710000004"/>
    <n v="136207.1"/>
    <x v="535"/>
    <s v=""/>
    <e v="#VALUE!"/>
    <s v=""/>
    <s v=""/>
    <n v="714925.59"/>
    <n v="2017"/>
    <s v="Table, kitchen or other household articles of iron or steel"/>
    <s v="Steel Products"/>
    <s v="Misc"/>
    <n v="9.0084060846560856"/>
    <n v="0.23535985518624092"/>
  </r>
  <r>
    <x v="0"/>
    <d v="2017-08-22T00:00:00"/>
    <x v="0"/>
    <x v="0"/>
    <s v="STEEL JAR - SALT &amp; PEPPER -MP-009 (TOTAL NET WT.1296 KGS) (MILD STEEL)"/>
    <n v="0"/>
    <n v="0"/>
    <n v="0"/>
    <n v="0"/>
    <n v="0"/>
    <n v="0"/>
    <n v="0"/>
    <n v="0"/>
    <n v="36000"/>
    <s v="PCS"/>
    <n v="16.37458694"/>
    <n v="589485.13"/>
    <n v="0.25133671400000002"/>
    <n v="9048.1217190000007"/>
    <n v="138741.29999999999"/>
    <x v="552"/>
    <s v=""/>
    <e v="#VALUE!"/>
    <s v=""/>
    <s v=""/>
    <n v="728226.42999999993"/>
    <n v="2017"/>
    <s v="Table, kitchen or other household articles of iron or steel"/>
    <s v="Steel Products"/>
    <s v="Misc"/>
    <n v="3.8539249999999998"/>
    <n v="0.23536013537779993"/>
  </r>
  <r>
    <x v="0"/>
    <d v="2017-08-21T00:00:00"/>
    <x v="0"/>
    <x v="1"/>
    <s v="STEEL SCRUBBER 3PCS SET-ANGW11 (TOTAL NET WT.7152 KGS)(MILDSTEEL) (DPD CLIENT)"/>
    <n v="0"/>
    <n v="0"/>
    <n v="0"/>
    <n v="0"/>
    <n v="0"/>
    <n v="0"/>
    <n v="0"/>
    <n v="0"/>
    <n v="114432"/>
    <s v="SET"/>
    <n v="11.24517451"/>
    <n v="1286807.81"/>
    <n v="0.17260436700000001"/>
    <n v="19751.462930000002"/>
    <n v="388024"/>
    <x v="548"/>
    <s v=""/>
    <e v="#VALUE!"/>
    <s v=""/>
    <s v=""/>
    <n v="1674831.81"/>
    <n v="2017"/>
    <s v="Steel Scrubbers"/>
    <s v="Steel Products"/>
    <s v="Scrubber"/>
    <n v="3.3908696868008947"/>
    <n v="0.30153997899655272"/>
  </r>
  <r>
    <x v="0"/>
    <d v="2017-08-19T00:00:00"/>
    <x v="0"/>
    <x v="0"/>
    <s v="KWB-600F STAINLESS STEEL SPORTS BOTTLE"/>
    <n v="0"/>
    <n v="0"/>
    <n v="0"/>
    <n v="0"/>
    <n v="0"/>
    <n v="0"/>
    <n v="0"/>
    <n v="0"/>
    <n v="49776"/>
    <s v="PCS"/>
    <n v="76.941316700000002"/>
    <n v="3829830.98"/>
    <n v="1.180987209"/>
    <n v="58784.819340000002"/>
    <n v="901389"/>
    <x v="346"/>
    <s v=""/>
    <e v="#VALUE!"/>
    <s v=""/>
    <s v=""/>
    <n v="4731219.9800000004"/>
    <n v="2017"/>
    <s v="Table, kitchen or other household articles of iron or steel"/>
    <s v="Steel Products"/>
    <s v="Misc"/>
    <n v="18.108907907425266"/>
    <n v="0.2353599949207158"/>
  </r>
  <r>
    <x v="0"/>
    <d v="2017-08-14T00:00:00"/>
    <x v="0"/>
    <x v="0"/>
    <s v="STEEL CORNER STAND -MP-103 (TOTAL NET WT.2764.20 KGS) (MILD - STEEL)"/>
    <n v="0"/>
    <n v="0"/>
    <n v="0"/>
    <n v="0"/>
    <n v="0"/>
    <n v="0"/>
    <n v="0"/>
    <n v="0"/>
    <n v="10200"/>
    <s v="PCS"/>
    <n v="48.841818629999999"/>
    <n v="498186.55"/>
    <n v="0.75665094700000002"/>
    <n v="7717.8396590000002"/>
    <n v="117253.3"/>
    <x v="559"/>
    <s v=""/>
    <e v="#VALUE!"/>
    <s v=""/>
    <s v=""/>
    <n v="615439.85"/>
    <n v="2017"/>
    <s v="Table, kitchen or other household articles of iron or steel"/>
    <s v="Steel Products"/>
    <s v="Misc"/>
    <n v="11.495421568627451"/>
    <n v="0.235360228010973"/>
  </r>
  <r>
    <x v="0"/>
    <d v="2017-08-03T00:00:00"/>
    <x v="0"/>
    <x v="0"/>
    <s v="STAINLESS STEEL SPORTS BOTTLE 750ML S-308-C6 -NP-20 (TOTAL 3150.29 KGS)(MILD STEEL) (DPD CLIENT)"/>
    <n v="0"/>
    <n v="0"/>
    <n v="0"/>
    <n v="0"/>
    <n v="0"/>
    <n v="0"/>
    <n v="0"/>
    <n v="0"/>
    <n v="18864"/>
    <s v="PCS"/>
    <n v="74.114113660000001"/>
    <n v="1398088.64"/>
    <n v="1.1367195349999999"/>
    <n v="21443.077300000001"/>
    <n v="329054.2"/>
    <x v="391"/>
    <s v=""/>
    <e v="#VALUE!"/>
    <s v=""/>
    <s v=""/>
    <n v="1727142.8399999999"/>
    <n v="2017"/>
    <s v="Table, kitchen or other household articles of iron or steel"/>
    <s v="Steel Products"/>
    <s v="Misc"/>
    <n v="17.44350084817642"/>
    <n v="0.23536004126319204"/>
  </r>
  <r>
    <x v="0"/>
    <d v="2017-08-03T00:00:00"/>
    <x v="0"/>
    <x v="0"/>
    <s v="STAINLESS STEEL SPORTS BOTTLE 600ML S115-NP-21 (TOTAL 3985.92 KGS)(MILD STEEL)"/>
    <n v="0"/>
    <n v="0"/>
    <n v="0"/>
    <n v="0"/>
    <n v="0"/>
    <n v="0"/>
    <n v="0"/>
    <n v="0"/>
    <n v="23040"/>
    <s v="PCS"/>
    <n v="81.712019100000006"/>
    <n v="1882644.92"/>
    <n v="1.2532518269999999"/>
    <n v="28874.92209"/>
    <n v="443099.3"/>
    <x v="479"/>
    <s v=""/>
    <e v="#VALUE!"/>
    <s v=""/>
    <s v=""/>
    <n v="2325744.2199999997"/>
    <n v="2017"/>
    <s v="Table, kitchen or other household articles of iron or steel"/>
    <s v="Steel Products"/>
    <s v="Misc"/>
    <n v="19.231740451388887"/>
    <n v="0.23535999555348971"/>
  </r>
  <r>
    <x v="0"/>
    <d v="2017-08-02T00:00:00"/>
    <x v="0"/>
    <x v="0"/>
    <s v="MULTI FUNCTION CLOTH STAND-RYX-02-021A(MADE OF MI LD STEEL)(DPD CLIENT)"/>
    <n v="0"/>
    <n v="0"/>
    <n v="0"/>
    <n v="0"/>
    <n v="0"/>
    <n v="0"/>
    <n v="0"/>
    <n v="0"/>
    <n v="2592"/>
    <s v="PCS"/>
    <n v="618.78448300000002"/>
    <n v="1603889.38"/>
    <n v="9.4905595559999991"/>
    <n v="24599.53037"/>
    <n v="377491.4"/>
    <x v="557"/>
    <s v=""/>
    <e v="#VALUE!"/>
    <s v=""/>
    <s v=""/>
    <n v="1981380.7799999998"/>
    <n v="2017"/>
    <s v="Table, kitchen or other household articles of iron or steel"/>
    <s v="Steel Products"/>
    <s v="Cloth Stand"/>
    <n v="145.63711419753088"/>
    <n v="0.23535999720878509"/>
  </r>
  <r>
    <x v="0"/>
    <d v="2017-08-02T00:00:00"/>
    <x v="0"/>
    <x v="0"/>
    <s v="STEEL ZHARA -NP-03 (TOTAL NET WT.5022 KGS) (MILD STEEL)"/>
    <n v="0"/>
    <n v="0"/>
    <n v="0"/>
    <n v="0"/>
    <n v="0"/>
    <n v="0"/>
    <n v="0"/>
    <n v="0"/>
    <n v="54000"/>
    <s v="PCS"/>
    <n v="31.03236278"/>
    <n v="1675747.59"/>
    <n v="0.47595648400000001"/>
    <n v="25701.650150000001"/>
    <n v="394404"/>
    <x v="543"/>
    <s v=""/>
    <e v="#VALUE!"/>
    <s v=""/>
    <s v=""/>
    <n v="2070151.59"/>
    <n v="2017"/>
    <s v="Table, kitchen or other household articles of iron or steel"/>
    <s v="Steel Products"/>
    <s v="Misc"/>
    <n v="7.3037777777777775"/>
    <n v="0.23536002817703588"/>
  </r>
  <r>
    <x v="0"/>
    <d v="2017-08-02T00:00:00"/>
    <x v="0"/>
    <x v="0"/>
    <s v="STEEL HOOK 3PCS-RJ-409 (TOTAL NET WT.628.99 KGS) (MILD STEEL)"/>
    <n v="0"/>
    <n v="0"/>
    <n v="0"/>
    <n v="0"/>
    <n v="0"/>
    <n v="0"/>
    <n v="0"/>
    <n v="0"/>
    <n v="14976"/>
    <s v="SET"/>
    <n v="38.68251068"/>
    <n v="579309.28"/>
    <n v="0.59329004100000005"/>
    <n v="8885.1116559999991"/>
    <n v="136346.20000000001"/>
    <x v="535"/>
    <s v=""/>
    <e v="#VALUE!"/>
    <s v=""/>
    <s v=""/>
    <n v="715655.48"/>
    <n v="2017"/>
    <s v="Table, kitchen or other household articles of iron or steel"/>
    <s v="Steel Products"/>
    <s v="Misc"/>
    <n v="9.1043135683760692"/>
    <n v="0.23535994451875517"/>
  </r>
  <r>
    <x v="0"/>
    <d v="2017-08-02T00:00:00"/>
    <x v="0"/>
    <x v="0"/>
    <s v="STAINLESS STEEL SPORTS BOTTLE 750ML S-308-C6-NP-20(TOTAL NET WT.2146.28 KGS) (MILD STEEL)"/>
    <n v="0"/>
    <n v="0"/>
    <n v="0"/>
    <n v="0"/>
    <n v="0"/>
    <n v="0"/>
    <n v="0"/>
    <n v="0"/>
    <n v="12852"/>
    <s v="PCS"/>
    <n v="73.89808979"/>
    <n v="949738.25"/>
    <n v="1.133406285"/>
    <n v="14566.53758"/>
    <n v="223530.4"/>
    <x v="376"/>
    <s v=""/>
    <e v="#VALUE!"/>
    <s v=""/>
    <s v=""/>
    <n v="1173268.6499999999"/>
    <n v="2017"/>
    <s v="Table, kitchen or other household articles of iron or steel"/>
    <s v="Steel Products"/>
    <s v="Misc"/>
    <n v="17.392654839713664"/>
    <n v="0.23536000577001084"/>
  </r>
  <r>
    <x v="0"/>
    <d v="2017-08-02T00:00:00"/>
    <x v="0"/>
    <x v="0"/>
    <s v="STAINLESS STEEL SPORTS BOTTLE 600ML S115 -NP-21(TOTAL NET WT. 311.40 KGS)(MILD STEEL)"/>
    <n v="0"/>
    <n v="0"/>
    <n v="0"/>
    <n v="0"/>
    <n v="0"/>
    <n v="0"/>
    <n v="0"/>
    <n v="0"/>
    <n v="18000"/>
    <s v="PCS"/>
    <n v="81.473848889999999"/>
    <n v="1466529.28"/>
    <n v="1.2495989089999999"/>
    <n v="22492.78037"/>
    <n v="345162.3"/>
    <x v="551"/>
    <s v=""/>
    <e v="#VALUE!"/>
    <s v=""/>
    <s v=""/>
    <n v="1811691.58"/>
    <n v="2017"/>
    <s v="Table, kitchen or other household articles of iron or steel"/>
    <s v="Steel Products"/>
    <s v="Misc"/>
    <n v="19.175683333333332"/>
    <n v="0.23535997862927086"/>
  </r>
  <r>
    <x v="0"/>
    <d v="2017-07-29T00:00:00"/>
    <x v="0"/>
    <x v="1"/>
    <s v="STEEL WOOL SCRUBBER -PR-12 (TOTAL NET WT.153 KGS) (MILD STEEL)"/>
    <n v="0"/>
    <n v="0"/>
    <n v="0"/>
    <n v="0"/>
    <n v="0"/>
    <n v="0"/>
    <n v="0"/>
    <n v="0"/>
    <n v="3000"/>
    <s v="PCS"/>
    <n v="13.43324333"/>
    <n v="40299.730000000003"/>
    <n v="0.20603133900000001"/>
    <n v="618.09401839999998"/>
    <n v="12152"/>
    <x v="560"/>
    <s v=""/>
    <e v="#VALUE!"/>
    <s v=""/>
    <s v=""/>
    <n v="52451.73"/>
    <n v="2017"/>
    <s v="Steel Scrubbers"/>
    <s v="Steel Products"/>
    <s v="Scrubber"/>
    <n v="4.0506666666666664"/>
    <n v="0.30154048178486553"/>
  </r>
  <r>
    <x v="0"/>
    <d v="2017-07-28T00:00:00"/>
    <x v="0"/>
    <x v="0"/>
    <s v="STEEL JAR - SALT &amp; PEPPER -MP-009 (TOTAL NET WT.1296 KGS) (MILD STEEL)"/>
    <n v="0"/>
    <n v="0"/>
    <n v="0"/>
    <n v="0"/>
    <n v="0"/>
    <n v="0"/>
    <n v="0"/>
    <n v="0"/>
    <n v="36000"/>
    <s v="PCS"/>
    <n v="16.274913059999999"/>
    <n v="585896.87"/>
    <n v="0.24961523099999999"/>
    <n v="8986.1483129999997"/>
    <n v="137896.70000000001"/>
    <x v="552"/>
    <s v=""/>
    <e v="#VALUE!"/>
    <s v=""/>
    <s v=""/>
    <n v="723793.57000000007"/>
    <n v="2017"/>
    <s v="Table, kitchen or other household articles of iron or steel"/>
    <s v="Steel Products"/>
    <s v="Misc"/>
    <n v="3.8304638888888891"/>
    <n v="0.23536002163657235"/>
  </r>
  <r>
    <x v="0"/>
    <d v="2017-07-27T00:00:00"/>
    <x v="0"/>
    <x v="0"/>
    <s v="FAMILY CLOTH RACK-HW 03-026 (STANDING CLOTH RACK ) (MADE UPOF MILD STEEL) (TOTAL NET WT.121 KGS )"/>
    <n v="0"/>
    <n v="0"/>
    <n v="0"/>
    <n v="0"/>
    <n v="0"/>
    <n v="0"/>
    <n v="0"/>
    <n v="0"/>
    <n v="12"/>
    <s v="PCS"/>
    <n v="1728.281667"/>
    <n v="20739.38"/>
    <n v="26.507387529999999"/>
    <n v="318.08865029999998"/>
    <n v="4881.2"/>
    <x v="561"/>
    <s v=""/>
    <e v="#VALUE!"/>
    <s v=""/>
    <s v=""/>
    <n v="25620.58"/>
    <n v="2017"/>
    <s v="Table, kitchen or other household articles of iron or steel"/>
    <s v="Steel Products"/>
    <s v="Misc"/>
    <n v="406.76666666666665"/>
    <n v="0.23535901266093778"/>
  </r>
  <r>
    <x v="0"/>
    <d v="2017-07-27T00:00:00"/>
    <x v="0"/>
    <x v="0"/>
    <s v="FAMILY CLOTH RACK 3LAYERS -03-027I (STANDING CLOTHRACK ) (MADE UP OF MILD STEEL) (TOTAL NET WT.10170 KGS ) (DPD CLIENT)"/>
    <n v="0"/>
    <n v="0"/>
    <n v="0"/>
    <n v="0"/>
    <n v="0"/>
    <n v="0"/>
    <n v="0"/>
    <n v="0"/>
    <n v="1800"/>
    <s v="PCS"/>
    <n v="819.89699440000004"/>
    <n v="1475814.59"/>
    <n v="12.575107279999999"/>
    <n v="22635.1931"/>
    <n v="347347.7"/>
    <x v="562"/>
    <s v=""/>
    <e v="#VALUE!"/>
    <s v=""/>
    <s v=""/>
    <n v="1823162.29"/>
    <n v="2017"/>
    <s v="Table, kitchen or other household articles of iron or steel"/>
    <s v="Steel Products"/>
    <s v="Misc"/>
    <n v="192.97094444444446"/>
    <n v="0.23535998515911136"/>
  </r>
  <r>
    <x v="0"/>
    <d v="2017-07-20T00:00:00"/>
    <x v="0"/>
    <x v="0"/>
    <s v="MULTI FUNCTION CLOTH STAND-RYX-02-021A(MADE OF MI LD STEEL)(DPD CLIENT)"/>
    <n v="0"/>
    <n v="0"/>
    <n v="0"/>
    <n v="0"/>
    <n v="0"/>
    <n v="0"/>
    <n v="0"/>
    <n v="0"/>
    <n v="3888"/>
    <s v="PCS"/>
    <n v="641.29038319999995"/>
    <n v="2493337.0099999998"/>
    <n v="9.7683226689999998"/>
    <n v="37979.238539999998"/>
    <n v="586831.80000000005"/>
    <x v="557"/>
    <s v=""/>
    <e v="#VALUE!"/>
    <s v=""/>
    <s v=""/>
    <n v="3080168.8099999996"/>
    <n v="2017"/>
    <s v="Table, kitchen or other household articles of iron or steel"/>
    <s v="Steel Products"/>
    <s v="Cloth Stand"/>
    <n v="150.93410493827162"/>
    <n v="0.23536000053197786"/>
  </r>
  <r>
    <x v="0"/>
    <d v="2017-07-20T00:00:00"/>
    <x v="0"/>
    <x v="0"/>
    <s v="STAINLESS STEEL SPORTS BOTTLE 600ML S115 -NP-21(TOTAL NET WT. 2354.18 KGS)(MILD STEEL)"/>
    <n v="0"/>
    <n v="0"/>
    <n v="0"/>
    <n v="0"/>
    <n v="0"/>
    <n v="0"/>
    <n v="0"/>
    <n v="0"/>
    <n v="13608"/>
    <s v="PCS"/>
    <n v="82.383692679999996"/>
    <n v="1121077.29"/>
    <n v="1.254892501"/>
    <n v="17076.577150000001"/>
    <n v="263856.8"/>
    <x v="551"/>
    <s v=""/>
    <e v="#VALUE!"/>
    <s v=""/>
    <s v=""/>
    <n v="1384934.09"/>
    <n v="2017"/>
    <s v="Table, kitchen or other household articles of iron or steel"/>
    <s v="Steel Products"/>
    <s v="Misc"/>
    <n v="19.389829512051733"/>
    <n v="0.23536004373079394"/>
  </r>
  <r>
    <x v="0"/>
    <d v="2017-07-20T00:00:00"/>
    <x v="0"/>
    <x v="0"/>
    <s v="STAINESS STEEL COLA BOTTLE 750ML SK750-SL-01 (TOTAL NET WT.1284.19 KGS)(MILD STEEL)"/>
    <n v="0"/>
    <n v="0"/>
    <n v="0"/>
    <n v="0"/>
    <n v="0"/>
    <n v="0"/>
    <n v="0"/>
    <n v="0"/>
    <n v="7056"/>
    <s v="PCS"/>
    <n v="94.709909300000007"/>
    <n v="668273.12"/>
    <n v="1.442649037"/>
    <n v="10179.331609999999"/>
    <n v="157284.70000000001"/>
    <x v="563"/>
    <s v=""/>
    <e v="#VALUE!"/>
    <s v=""/>
    <s v=""/>
    <n v="825557.82000000007"/>
    <n v="2017"/>
    <s v="Table, kitchen or other household articles of iron or steel"/>
    <s v="Steel Products"/>
    <s v="Misc"/>
    <n v="22.290915532879819"/>
    <n v="0.23535990793704228"/>
  </r>
  <r>
    <x v="0"/>
    <d v="2017-07-20T00:00:00"/>
    <x v="0"/>
    <x v="0"/>
    <s v="STAINLESS STEEL SPORTS BOTTLE 750ML S-308-C6-NP-20(TOTAL NET WT.1875.74 KGS) (MILD STEEL)"/>
    <n v="0"/>
    <n v="0"/>
    <n v="0"/>
    <n v="0"/>
    <n v="0"/>
    <n v="0"/>
    <n v="0"/>
    <n v="0"/>
    <n v="11232"/>
    <s v="PCS"/>
    <n v="74.723332439999993"/>
    <n v="839292.47"/>
    <n v="1.138207653"/>
    <n v="12784.34836"/>
    <n v="197535.9"/>
    <x v="376"/>
    <s v=""/>
    <e v="#VALUE!"/>
    <s v=""/>
    <s v=""/>
    <n v="1036828.37"/>
    <n v="2017"/>
    <s v="Table, kitchen or other household articles of iron or steel"/>
    <s v="Steel Products"/>
    <s v="Misc"/>
    <n v="17.586885683760684"/>
    <n v="0.23536002890625243"/>
  </r>
  <r>
    <x v="0"/>
    <d v="2017-07-20T00:00:00"/>
    <x v="0"/>
    <x v="0"/>
    <s v="STEEL PEELER-MP-196 (TOTAL NET WT.2979.84KGS) (MILD STEEL)"/>
    <n v="0"/>
    <n v="0"/>
    <n v="0"/>
    <n v="0"/>
    <n v="0"/>
    <n v="0"/>
    <n v="0"/>
    <n v="0"/>
    <n v="37248"/>
    <s v="PCS"/>
    <n v="35.54962656"/>
    <n v="1324152.49"/>
    <n v="0.54150230899999996"/>
    <n v="20169.877990000001"/>
    <n v="311652.5"/>
    <x v="449"/>
    <s v=""/>
    <e v="#VALUE!"/>
    <s v=""/>
    <s v=""/>
    <n v="1635804.99"/>
    <n v="2017"/>
    <s v="Table, kitchen or other household articles of iron or steel"/>
    <s v="Steel Products"/>
    <s v="Misc"/>
    <n v="8.3669592998281779"/>
    <n v="0.23535997730895783"/>
  </r>
  <r>
    <x v="0"/>
    <d v="2017-07-20T00:00:00"/>
    <x v="0"/>
    <x v="0"/>
    <s v="STEEL HOOK 3PCS-RJ-409 (TOTAL NET WT.635.04 KGS) (MILD STEEL)"/>
    <n v="0"/>
    <n v="0"/>
    <n v="0"/>
    <n v="0"/>
    <n v="0"/>
    <n v="0"/>
    <n v="0"/>
    <n v="0"/>
    <n v="15120"/>
    <s v="SET"/>
    <n v="38.791417989999999"/>
    <n v="586526.24"/>
    <n v="0.59088222400000001"/>
    <n v="8934.1392230000001"/>
    <n v="138044.79999999999"/>
    <x v="535"/>
    <s v=""/>
    <e v="#VALUE!"/>
    <s v=""/>
    <s v=""/>
    <n v="724571.04"/>
    <n v="2017"/>
    <s v="Table, kitchen or other household articles of iron or steel"/>
    <s v="Steel Products"/>
    <s v="Misc"/>
    <n v="9.1299470899470894"/>
    <n v="0.23535997298262393"/>
  </r>
  <r>
    <x v="0"/>
    <d v="2017-07-20T00:00:00"/>
    <x v="0"/>
    <x v="0"/>
    <s v="STAINLESS STEEL GRATER WITH HANDLE -DS-25(TOTAL NET WT.1887KGS)(MILD STEEL)"/>
    <n v="0"/>
    <n v="0"/>
    <n v="0"/>
    <n v="0"/>
    <n v="0"/>
    <n v="0"/>
    <n v="0"/>
    <n v="0"/>
    <n v="51000"/>
    <s v="PCS"/>
    <n v="15.11724373"/>
    <n v="770979.43"/>
    <n v="0.23027027799999999"/>
    <n v="11743.784159999999"/>
    <n v="181457.7"/>
    <x v="564"/>
    <s v=""/>
    <e v="#VALUE!"/>
    <s v=""/>
    <s v=""/>
    <n v="952437.13000000012"/>
    <n v="2017"/>
    <s v="Table, kitchen or other household articles of iron or steel"/>
    <s v="Steel Products"/>
    <s v="Misc"/>
    <n v="3.5579941176470591"/>
    <n v="0.23535997581673482"/>
  </r>
  <r>
    <x v="0"/>
    <d v="2017-07-13T00:00:00"/>
    <x v="0"/>
    <x v="0"/>
    <s v="STEEL LUNCH BOX 2 LAYER-6504(TOTAL NET WT.6227.90 KGS)(MILD STEEL)"/>
    <n v="0"/>
    <n v="0"/>
    <n v="0"/>
    <n v="0"/>
    <n v="0"/>
    <n v="0"/>
    <n v="0"/>
    <n v="0"/>
    <n v="13020"/>
    <s v="PCS"/>
    <n v="174.86491710000001"/>
    <n v="2276741.2200000002"/>
    <n v="2.6635935580000001"/>
    <n v="34679.988120000002"/>
    <n v="535853.80000000005"/>
    <x v="534"/>
    <s v=""/>
    <e v="#VALUE!"/>
    <s v=""/>
    <s v=""/>
    <n v="2812595.0200000005"/>
    <n v="2017"/>
    <s v="Table, kitchen or other household articles of iron or steel"/>
    <s v="Steel Products"/>
    <s v="Misc"/>
    <n v="41.15620583717358"/>
    <n v="0.23535999405325478"/>
  </r>
  <r>
    <x v="0"/>
    <d v="2017-07-13T00:00:00"/>
    <x v="0"/>
    <x v="0"/>
    <s v="STEEL LUNCH BOX (TOTAL NET WT.2346.35 KGS)(MILD STEEL)"/>
    <n v="0"/>
    <n v="0"/>
    <n v="0"/>
    <n v="0"/>
    <n v="0"/>
    <n v="0"/>
    <n v="0"/>
    <n v="0"/>
    <n v="20040"/>
    <s v="PCS"/>
    <n v="54.376644210000002"/>
    <n v="1089707.95"/>
    <n v="0.82828094799999996"/>
    <n v="16598.750189999999"/>
    <n v="256473.60000000001"/>
    <x v="41"/>
    <s v=""/>
    <e v="#VALUE!"/>
    <s v=""/>
    <s v=""/>
    <n v="1346181.55"/>
    <n v="2017"/>
    <s v="Table, kitchen or other household articles of iron or steel"/>
    <s v="Steel Products"/>
    <s v="Misc"/>
    <n v="12.79808383233533"/>
    <n v="0.2353599420835647"/>
  </r>
  <r>
    <x v="0"/>
    <d v="2017-07-13T00:00:00"/>
    <x v="0"/>
    <x v="0"/>
    <s v="STEEL LUNCH BOX 3 LAYER-6505 (TOTAL NET WT.2271.76 KGS)(MILD STEEL)"/>
    <n v="0"/>
    <n v="0"/>
    <n v="0"/>
    <n v="0"/>
    <n v="0"/>
    <n v="0"/>
    <n v="0"/>
    <n v="0"/>
    <n v="3504"/>
    <s v="PCS"/>
    <n v="241.65888129999999"/>
    <n v="846772.72"/>
    <n v="3.6810187550000002"/>
    <n v="12898.289720000001"/>
    <n v="199296.4"/>
    <x v="532"/>
    <s v=""/>
    <e v="#VALUE!"/>
    <s v=""/>
    <s v=""/>
    <n v="1046069.12"/>
    <n v="2017"/>
    <s v="Table, kitchen or other household articles of iron or steel"/>
    <s v="Steel Products"/>
    <s v="Misc"/>
    <n v="56.876826484018267"/>
    <n v="0.23535996766641232"/>
  </r>
  <r>
    <x v="0"/>
    <d v="2017-07-12T00:00:00"/>
    <x v="0"/>
    <x v="0"/>
    <s v="STEEL PILLER-MP-196 (TOTAL NET WT.1052.16 KGS)(MILD STEEL)"/>
    <n v="0"/>
    <n v="0"/>
    <n v="0"/>
    <n v="0"/>
    <n v="0"/>
    <n v="0"/>
    <n v="0"/>
    <n v="0"/>
    <n v="13152"/>
    <s v="PCS"/>
    <n v="35.354967309999999"/>
    <n v="464988.53"/>
    <n v="0.53853720199999999"/>
    <n v="7082.8412799999996"/>
    <n v="109439.8"/>
    <x v="565"/>
    <s v=""/>
    <e v="#VALUE!"/>
    <s v=""/>
    <s v=""/>
    <n v="574428.33000000007"/>
    <n v="2017"/>
    <s v="Table, kitchen or other household articles of iron or steel"/>
    <s v="Steel Products"/>
    <s v="Misc"/>
    <n v="8.3211526763990271"/>
    <n v="0.23536021415409966"/>
  </r>
  <r>
    <x v="0"/>
    <d v="2017-07-06T00:00:00"/>
    <x v="0"/>
    <x v="0"/>
    <s v="STAINLESS STEEL SPORTS BOTTLE 750ML S-308-C6-NP-20(TOTAL NET WT.6883.74 KGS)"/>
    <n v="0"/>
    <n v="0"/>
    <n v="0"/>
    <n v="0"/>
    <n v="0"/>
    <n v="0"/>
    <n v="0"/>
    <n v="0"/>
    <n v="41220"/>
    <s v="PCS"/>
    <n v="74.016881369999993"/>
    <n v="3050975.85"/>
    <n v="1.136099484"/>
    <n v="46830.02072"/>
    <n v="718077.8"/>
    <x v="376"/>
    <s v=""/>
    <e v="#VALUE!"/>
    <s v=""/>
    <s v=""/>
    <n v="3769053.6500000004"/>
    <n v="2017"/>
    <s v="Table, kitchen or other household articles of iron or steel"/>
    <s v="Steel Products"/>
    <s v="Misc"/>
    <n v="17.420616205725377"/>
    <n v="0.23536004062437926"/>
  </r>
  <r>
    <x v="0"/>
    <d v="2017-07-06T00:00:00"/>
    <x v="0"/>
    <x v="0"/>
    <s v="STAINLESS STEEL SPORTS BOTTLE 600ML S115 -NP-21(TOTAL NET WT.7448.68 KGS)(DPD CLIENT)"/>
    <n v="0"/>
    <n v="0"/>
    <n v="0"/>
    <n v="0"/>
    <n v="0"/>
    <n v="0"/>
    <n v="0"/>
    <n v="0"/>
    <n v="43056"/>
    <s v="PCS"/>
    <n v="81.604818839999993"/>
    <n v="3513577.08"/>
    <n v="1.2525682090000001"/>
    <n v="53930.576820000002"/>
    <n v="826955.6"/>
    <x v="551"/>
    <s v=""/>
    <e v="#VALUE!"/>
    <s v=""/>
    <s v=""/>
    <n v="4340532.68"/>
    <n v="2017"/>
    <s v="Table, kitchen or other household articles of iron or steel"/>
    <s v="Steel Products"/>
    <s v="Misc"/>
    <n v="19.206512448903752"/>
    <n v="0.23536002802021921"/>
  </r>
  <r>
    <x v="0"/>
    <d v="2017-07-05T00:00:00"/>
    <x v="0"/>
    <x v="1"/>
    <s v="STEEL SCRUBBER 3PCS SET-ANGW11 (TOTAL NET WT.7152 KGS)(MILD STEEL) (DPD CLIENT)"/>
    <n v="0"/>
    <n v="0"/>
    <n v="0"/>
    <n v="0"/>
    <n v="0"/>
    <n v="0"/>
    <n v="0"/>
    <n v="0"/>
    <n v="114432"/>
    <s v="SET"/>
    <n v="10.59074953"/>
    <n v="1211920.6499999999"/>
    <n v="0.16255947100000001"/>
    <n v="18602.005369999999"/>
    <n v="365442.5"/>
    <x v="548"/>
    <s v=""/>
    <e v="#VALUE!"/>
    <s v=""/>
    <s v=""/>
    <n v="1577363.15"/>
    <n v="2017"/>
    <s v="Steel Scrubbers"/>
    <s v="Steel Products"/>
    <s v="Scrubber"/>
    <n v="3.1935341512863533"/>
    <n v="0.30153995643196607"/>
  </r>
  <r>
    <x v="0"/>
    <d v="2017-07-03T00:00:00"/>
    <x v="0"/>
    <x v="0"/>
    <s v="STAINESS STEEL COLA BOTTLE -SL-07 (TOTAL NET WT.104 KGS)(MILD STEEL)"/>
    <n v="0"/>
    <n v="0"/>
    <n v="0"/>
    <n v="0"/>
    <n v="0"/>
    <n v="0"/>
    <n v="0"/>
    <n v="0"/>
    <n v="500"/>
    <s v="PCS"/>
    <n v="119.48090000000001"/>
    <n v="59740.45"/>
    <n v="1.833935533"/>
    <n v="916.96776669999997"/>
    <n v="14060.5"/>
    <x v="542"/>
    <s v=""/>
    <e v="#VALUE!"/>
    <s v=""/>
    <s v=""/>
    <n v="73800.95"/>
    <n v="2017"/>
    <s v="Table, kitchen or other household articles of iron or steel"/>
    <s v="Steel Products"/>
    <s v="Misc"/>
    <n v="28.120999999999999"/>
    <n v="0.23535979390848247"/>
  </r>
  <r>
    <x v="0"/>
    <d v="2017-07-03T00:00:00"/>
    <x v="0"/>
    <x v="0"/>
    <s v="STEEL HOOK 3PCS-RJ-409 (TOTAL NET WT.429.41 KGS)(MILD STEEL)"/>
    <n v="0"/>
    <n v="0"/>
    <n v="0"/>
    <n v="0"/>
    <n v="0"/>
    <n v="0"/>
    <n v="0"/>
    <n v="0"/>
    <n v="10224"/>
    <s v="SET"/>
    <n v="37.952755279999998"/>
    <n v="388028.97"/>
    <n v="0.58254421000000001"/>
    <n v="5955.9320029999999"/>
    <n v="91326.5"/>
    <x v="535"/>
    <s v=""/>
    <e v="#VALUE!"/>
    <s v=""/>
    <s v=""/>
    <n v="479355.47"/>
    <n v="2017"/>
    <s v="Table, kitchen or other household articles of iron or steel"/>
    <s v="Steel Products"/>
    <s v="Misc"/>
    <n v="8.9325606416275427"/>
    <n v="0.23536000417700773"/>
  </r>
  <r>
    <x v="0"/>
    <d v="2017-07-03T00:00:00"/>
    <x v="0"/>
    <x v="0"/>
    <s v="STEEL JAR - SALT &amp; PEPPER-MP-009 (TOTAL NET WT.1260 KGS)(MILD STEEL)"/>
    <n v="0"/>
    <n v="0"/>
    <n v="0"/>
    <n v="0"/>
    <n v="0"/>
    <n v="0"/>
    <n v="0"/>
    <n v="0"/>
    <n v="36000"/>
    <s v="PCS"/>
    <n v="16.305628330000001"/>
    <n v="587002.62"/>
    <n v="0.25027825500000001"/>
    <n v="9010.0171910000008"/>
    <n v="138157"/>
    <x v="541"/>
    <s v=""/>
    <e v="#VALUE!"/>
    <s v=""/>
    <s v=""/>
    <n v="725159.62"/>
    <n v="2017"/>
    <s v="Table, kitchen or other household articles of iron or steel"/>
    <s v="Steel Products"/>
    <s v="Misc"/>
    <n v="3.8376944444444443"/>
    <n v="0.23536010793273801"/>
  </r>
  <r>
    <x v="0"/>
    <d v="2017-07-03T00:00:00"/>
    <x v="0"/>
    <x v="0"/>
    <s v="STEEL ZHARA-NP-003 (TOTAL NET WT.4752 KGS)(MILD STEEL)"/>
    <n v="0"/>
    <n v="0"/>
    <n v="0"/>
    <n v="0"/>
    <n v="0"/>
    <n v="0"/>
    <n v="0"/>
    <n v="0"/>
    <n v="48000"/>
    <s v="PCS"/>
    <n v="31.627296040000001"/>
    <n v="1518110.21"/>
    <n v="0.48545350799999998"/>
    <n v="23301.768380000001"/>
    <n v="357302.4"/>
    <x v="344"/>
    <s v=""/>
    <e v="#VALUE!"/>
    <s v=""/>
    <s v=""/>
    <n v="1875412.6099999999"/>
    <n v="2017"/>
    <s v="Table, kitchen or other household articles of iron or steel"/>
    <s v="Steel Products"/>
    <s v="Misc"/>
    <n v="7.4438000000000004"/>
    <n v="0.23535998746757658"/>
  </r>
  <r>
    <x v="0"/>
    <d v="2017-06-23T00:00:00"/>
    <x v="0"/>
    <x v="1"/>
    <s v="STEEL SCRUBBER -ANG-537(TOTAL NET WT.8720KGS)(MILD STEEL) (D - PD CLIENT)"/>
    <n v="0"/>
    <n v="0"/>
    <n v="0"/>
    <n v="0"/>
    <n v="0"/>
    <n v="0"/>
    <n v="0"/>
    <n v="0"/>
    <n v="319248"/>
    <s v="PCS"/>
    <n v="4.7575711050000002"/>
    <n v="1518845.06"/>
    <n v="7.3024882649999998E-2"/>
    <n v="23313.047740000002"/>
    <n v="259692.2"/>
    <x v="566"/>
    <s v=""/>
    <e v="#VALUE!"/>
    <s v=""/>
    <s v=""/>
    <n v="1778537.26"/>
    <n v="2017"/>
    <s v="Steel Scrubbers"/>
    <s v="Steel Products"/>
    <s v="Scrubber"/>
    <n v="0.81344973186989433"/>
    <n v="0.17098004716820819"/>
  </r>
  <r>
    <x v="0"/>
    <d v="2017-06-15T00:00:00"/>
    <x v="0"/>
    <x v="0"/>
    <s v="STEEL TEA STAINER-NP-54 (TOTAL NET WT.1438.20 KGS) (MILD STE EL)"/>
    <n v="0"/>
    <n v="0"/>
    <n v="0"/>
    <n v="0"/>
    <n v="0"/>
    <n v="0"/>
    <n v="0"/>
    <n v="0"/>
    <n v="30600"/>
    <s v="PCS"/>
    <n v="21.868582679999999"/>
    <n v="669178.63"/>
    <n v="0.33463783699999999"/>
    <n v="10239.91783"/>
    <n v="114416.2"/>
    <x v="567"/>
    <s v=""/>
    <e v="#VALUE!"/>
    <s v=""/>
    <s v=""/>
    <n v="783594.83"/>
    <n v="2017"/>
    <s v="Table, kitchen or other household articles of iron or steel"/>
    <s v="Steel Products"/>
    <s v="Misc"/>
    <n v="3.7390915032679737"/>
    <n v="0.1709800565508196"/>
  </r>
  <r>
    <x v="0"/>
    <d v="2017-06-14T00:00:00"/>
    <x v="0"/>
    <x v="0"/>
    <s v="STAINLESS STEEL SPORTS BOTTLE 600ML S115 -NP-21(TOTAL NET WT . 7311.67 KGS)"/>
    <n v="0"/>
    <n v="0"/>
    <n v="0"/>
    <n v="0"/>
    <n v="0"/>
    <n v="0"/>
    <n v="0"/>
    <n v="0"/>
    <n v="42264"/>
    <s v="PCS"/>
    <n v="81.239738070000001"/>
    <n v="3433516.29"/>
    <n v="1.2431482490000001"/>
    <n v="52540.417600000001"/>
    <n v="587062.6"/>
    <x v="551"/>
    <s v=""/>
    <e v="#VALUE!"/>
    <s v=""/>
    <s v=""/>
    <n v="4020578.89"/>
    <n v="2017"/>
    <s v="Table, kitchen or other household articles of iron or steel"/>
    <s v="Steel Products"/>
    <s v="Misc"/>
    <n v="13.890370054893053"/>
    <n v="0.17097999555435339"/>
  </r>
  <r>
    <x v="0"/>
    <d v="2017-06-12T00:00:00"/>
    <x v="0"/>
    <x v="0"/>
    <s v="STEEL TEA STAINER 304 -MP-290(TOTAL NET WT.987.84 KGS) (MILD STEEL)"/>
    <n v="0"/>
    <n v="0"/>
    <n v="0"/>
    <n v="0"/>
    <n v="0"/>
    <n v="0"/>
    <n v="0"/>
    <n v="0"/>
    <n v="20160"/>
    <s v="PCS"/>
    <n v="32.426964290000001"/>
    <n v="653727.6"/>
    <n v="0.49620450300000002"/>
    <n v="10003.48279"/>
    <n v="111774.39999999999"/>
    <x v="568"/>
    <s v=""/>
    <e v="#VALUE!"/>
    <s v=""/>
    <s v=""/>
    <n v="765502"/>
    <n v="2017"/>
    <s v="Table, kitchen or other household articles of iron or steel"/>
    <s v="Steel Products"/>
    <s v="Misc"/>
    <n v="5.5443650793650789"/>
    <n v="0.17098008405947676"/>
  </r>
  <r>
    <x v="0"/>
    <d v="2017-06-12T00:00:00"/>
    <x v="0"/>
    <x v="0"/>
    <s v="STEEL TEA STAINER -NP-55 (TOTAL NET WT.3836.16 KGS) (MILD ST EEL)"/>
    <n v="0"/>
    <n v="0"/>
    <n v="0"/>
    <n v="0"/>
    <n v="0"/>
    <n v="0"/>
    <n v="0"/>
    <n v="0"/>
    <n v="79920"/>
    <s v="PCS"/>
    <n v="21.59483058"/>
    <n v="1725858.86"/>
    <n v="0.330448823"/>
    <n v="26409.469929999999"/>
    <n v="295087.40000000002"/>
    <x v="569"/>
    <s v=""/>
    <e v="#VALUE!"/>
    <s v=""/>
    <s v=""/>
    <n v="2020946.2600000002"/>
    <n v="2017"/>
    <s v="Table, kitchen or other household articles of iron or steel"/>
    <s v="Steel Products"/>
    <s v="Misc"/>
    <n v="3.6922847847847851"/>
    <n v="0.17098003019783437"/>
  </r>
  <r>
    <x v="0"/>
    <d v="2017-06-06T00:00:00"/>
    <x v="0"/>
    <x v="0"/>
    <s v="STEEL ZHARA-NP-003 (TOTAL NET WT.407.40 PCS) (MILD STEEL)"/>
    <n v="0"/>
    <n v="0"/>
    <n v="0"/>
    <n v="0"/>
    <n v="0"/>
    <n v="0"/>
    <n v="0"/>
    <n v="0"/>
    <n v="4200"/>
    <s v="PCS"/>
    <n v="28.756083329999999"/>
    <n v="120775.55"/>
    <n v="0.44003187999999999"/>
    <n v="1848.1338940000001"/>
    <n v="20650.3"/>
    <x v="344"/>
    <s v=""/>
    <e v="#VALUE!"/>
    <s v=""/>
    <s v=""/>
    <n v="141425.85"/>
    <n v="2017"/>
    <s v="Table, kitchen or other household articles of iron or steel"/>
    <s v="Steel Products"/>
    <s v="Misc"/>
    <n v="4.9167380952380952"/>
    <n v="0.17098079867986524"/>
  </r>
  <r>
    <x v="0"/>
    <d v="2017-06-06T00:00:00"/>
    <x v="0"/>
    <x v="0"/>
    <s v="STEEL ZHARA -NP-003 (TOTAL NET WT.3148.20 KGS) (MILD STEEL)"/>
    <n v="0"/>
    <n v="0"/>
    <n v="0"/>
    <n v="0"/>
    <n v="0"/>
    <n v="0"/>
    <n v="0"/>
    <n v="0"/>
    <n v="31800"/>
    <s v="PCS"/>
    <n v="27.58596447"/>
    <n v="877233.67"/>
    <n v="0.42212646500000001"/>
    <n v="13423.621580000001"/>
    <n v="149989.4"/>
    <x v="352"/>
    <s v=""/>
    <e v="#VALUE!"/>
    <s v=""/>
    <s v=""/>
    <n v="1027223.0700000001"/>
    <n v="2017"/>
    <s v="Table, kitchen or other household articles of iron or steel"/>
    <s v="Steel Products"/>
    <s v="Misc"/>
    <n v="4.7166477987421382"/>
    <n v="0.1709799852985579"/>
  </r>
  <r>
    <x v="0"/>
    <d v="2017-06-06T00:00:00"/>
    <x v="0"/>
    <x v="0"/>
    <s v="STAINLESS STEEL GRATER WITH HANDLE -DS-25 (TOTAL NET WT.1344KGS) (MILD STEEL)"/>
    <n v="0"/>
    <n v="0"/>
    <n v="0"/>
    <n v="0"/>
    <n v="0"/>
    <n v="0"/>
    <n v="0"/>
    <n v="0"/>
    <n v="38400"/>
    <s v="PCS"/>
    <n v="14.59611797"/>
    <n v="560490.93000000005"/>
    <n v="0.223352991"/>
    <n v="8576.7548580000002"/>
    <n v="95832.7"/>
    <x v="503"/>
    <s v=""/>
    <e v="#VALUE!"/>
    <s v=""/>
    <s v=""/>
    <n v="656323.63"/>
    <n v="2017"/>
    <s v="Table, kitchen or other household articles of iron or steel"/>
    <s v="Steel Products"/>
    <s v="Misc"/>
    <n v="2.4956432291666668"/>
    <n v="0.17097993004097317"/>
  </r>
  <r>
    <x v="0"/>
    <d v="2017-06-06T00:00:00"/>
    <x v="0"/>
    <x v="0"/>
    <s v="STEEL ZHARA WAN-MP-263 (TOTAL NET WT.2970 KGS) (MILD STEEL)"/>
    <n v="0"/>
    <n v="0"/>
    <n v="0"/>
    <n v="0"/>
    <n v="0"/>
    <n v="0"/>
    <n v="0"/>
    <n v="0"/>
    <n v="30000"/>
    <s v="PCS"/>
    <n v="30.588993670000001"/>
    <n v="917669.81"/>
    <n v="0.46807947500000002"/>
    <n v="14042.384239999999"/>
    <n v="156903.20000000001"/>
    <x v="412"/>
    <s v=""/>
    <e v="#VALUE!"/>
    <s v=""/>
    <s v=""/>
    <n v="1074573.01"/>
    <n v="2017"/>
    <s v="Table, kitchen or other household articles of iron or steel"/>
    <s v="Steel Products"/>
    <s v="Misc"/>
    <n v="5.2301066666666669"/>
    <n v="0.17098001731145543"/>
  </r>
  <r>
    <x v="0"/>
    <d v="2017-06-06T00:00:00"/>
    <x v="0"/>
    <x v="0"/>
    <s v="STEEL GRATER 4 SIDE-GR40275 (TOTAL NET WT.5953.30 KGS) (MILD STEEL) (DPD CLIENT)"/>
    <n v="0"/>
    <n v="0"/>
    <n v="0"/>
    <n v="0"/>
    <n v="0"/>
    <n v="0"/>
    <n v="0"/>
    <n v="0"/>
    <n v="115848"/>
    <s v="PCS"/>
    <n v="24.255824180000001"/>
    <n v="2809988.72"/>
    <n v="0.37116792900000001"/>
    <n v="42999.062279999998"/>
    <n v="480452"/>
    <x v="570"/>
    <s v=""/>
    <e v="#VALUE!"/>
    <s v=""/>
    <s v=""/>
    <n v="3290440.72"/>
    <n v="2017"/>
    <s v="Table, kitchen or other household articles of iron or steel"/>
    <s v="Steel Products"/>
    <s v="Misc"/>
    <n v="4.1472619294247632"/>
    <n v="0.17098004578466777"/>
  </r>
  <r>
    <x v="0"/>
    <d v="2017-05-30T00:00:00"/>
    <x v="0"/>
    <x v="0"/>
    <s v="STEEL CAKE MOULD CH302322-MP-10 (TOTAL NET WT.2475 KGS) (MILD STEEL)"/>
    <n v="0"/>
    <n v="0"/>
    <n v="0"/>
    <n v="0"/>
    <n v="0"/>
    <n v="0"/>
    <n v="0"/>
    <n v="0"/>
    <n v="9900"/>
    <s v="PCS"/>
    <n v="39.047874749999998"/>
    <n v="386573.96"/>
    <n v="0.597976642"/>
    <n v="5919.9687599999997"/>
    <n v="66096.399999999994"/>
    <x v="571"/>
    <s v=""/>
    <e v="#VALUE!"/>
    <s v=""/>
    <s v=""/>
    <n v="452670.36"/>
    <n v="2017"/>
    <s v="Table, kitchen or other household articles of iron or steel"/>
    <s v="Steel Products"/>
    <s v="Misc"/>
    <n v="6.6764040404040399"/>
    <n v="0.17097995943648142"/>
  </r>
  <r>
    <x v="0"/>
    <d v="2017-05-30T00:00:00"/>
    <x v="0"/>
    <x v="0"/>
    <s v="STAINLESS STEEL CAKE MOULD -MK-145 (TOTAL NET WT.68.16 KGS) (MILD STEEL)"/>
    <n v="0"/>
    <n v="0"/>
    <n v="0"/>
    <n v="0"/>
    <n v="0"/>
    <n v="0"/>
    <n v="0"/>
    <n v="0"/>
    <n v="480"/>
    <s v="PCS"/>
    <n v="112.36797919999999"/>
    <n v="53936.63"/>
    <n v="1.720796006"/>
    <n v="825.98208269999998"/>
    <n v="9222.1"/>
    <x v="572"/>
    <s v=""/>
    <e v="#VALUE!"/>
    <s v=""/>
    <s v=""/>
    <n v="63158.729999999996"/>
    <n v="2017"/>
    <s v="Table, kitchen or other household articles of iron or steel"/>
    <s v="Steel Products"/>
    <s v="Misc"/>
    <n v="19.212708333333335"/>
    <n v="0.17098027815234287"/>
  </r>
  <r>
    <x v="0"/>
    <d v="2017-05-30T00:00:00"/>
    <x v="0"/>
    <x v="0"/>
    <s v="STAINLESS STEEL GRATER WITH HANDLE -DS-25 (TOTAL NET WT.1470 KGS) (MILD STEEL)"/>
    <n v="0"/>
    <n v="0"/>
    <n v="0"/>
    <n v="0"/>
    <n v="0"/>
    <n v="0"/>
    <n v="0"/>
    <n v="0"/>
    <n v="42000"/>
    <s v="PCS"/>
    <n v="14.6078381"/>
    <n v="613529.19999999995"/>
    <n v="0.223703493"/>
    <n v="9395.5467079999999"/>
    <n v="104901.2"/>
    <x v="503"/>
    <s v=""/>
    <e v="#VALUE!"/>
    <s v=""/>
    <s v=""/>
    <n v="718430.39999999991"/>
    <n v="2017"/>
    <s v="Table, kitchen or other household articles of iron or steel"/>
    <s v="Steel Products"/>
    <s v="Misc"/>
    <n v="2.4976476190476191"/>
    <n v="0.17097996313785882"/>
  </r>
  <r>
    <x v="0"/>
    <d v="2017-05-30T00:00:00"/>
    <x v="0"/>
    <x v="0"/>
    <s v="STEEL HOOK 3PCS -RJ-409 (TOTAL NET 429.41 KGS) (MILD STEEL)"/>
    <n v="0"/>
    <n v="0"/>
    <n v="0"/>
    <n v="0"/>
    <n v="0"/>
    <n v="0"/>
    <n v="0"/>
    <n v="0"/>
    <n v="10224"/>
    <s v="SET"/>
    <n v="37.573044799999998"/>
    <n v="384146.81"/>
    <n v="0.57539119100000002"/>
    <n v="5882.7995410000003"/>
    <n v="65681.5"/>
    <x v="536"/>
    <s v=""/>
    <e v="#VALUE!"/>
    <s v=""/>
    <s v=""/>
    <n v="449828.31"/>
    <n v="2017"/>
    <s v="Table, kitchen or other household articles of iron or steel"/>
    <s v="Steel Products"/>
    <s v="Misc"/>
    <n v="6.4242468701095463"/>
    <n v="0.17098020415684306"/>
  </r>
  <r>
    <x v="0"/>
    <d v="2017-05-29T00:00:00"/>
    <x v="0"/>
    <x v="0"/>
    <s v="STAINLESS STEEL SPORTS BOTTLE 750ML S-308-C6-NP-20(TOTAL NET WT.2945.88KGS) (DPD CLIENT)"/>
    <n v="0"/>
    <n v="0"/>
    <n v="0"/>
    <n v="0"/>
    <n v="0"/>
    <n v="0"/>
    <n v="0"/>
    <n v="0"/>
    <n v="17640"/>
    <s v="PCS"/>
    <n v="73.678521540000006"/>
    <n v="1299689.1200000001"/>
    <n v="1.1283081399999999"/>
    <n v="19903.355589999999"/>
    <n v="222220.9"/>
    <x v="376"/>
    <s v=""/>
    <e v="#VALUE!"/>
    <s v=""/>
    <s v=""/>
    <n v="1521910.02"/>
    <n v="2017"/>
    <s v="Table, kitchen or other household articles of iron or steel"/>
    <s v="Steel Products"/>
    <s v="Misc"/>
    <n v="12.597556689342403"/>
    <n v="0.17098004175029177"/>
  </r>
  <r>
    <x v="0"/>
    <d v="2017-05-29T00:00:00"/>
    <x v="0"/>
    <x v="0"/>
    <s v="STAINLESS STEEL SPORTS BOTTLE 600ML S115 -NP-21(TOTAL NET WT. 2883.56KGS)"/>
    <n v="0"/>
    <n v="0"/>
    <n v="0"/>
    <n v="0"/>
    <n v="0"/>
    <n v="0"/>
    <n v="0"/>
    <n v="0"/>
    <n v="16668"/>
    <s v="PCS"/>
    <n v="81.231771660000007"/>
    <n v="1353971.17"/>
    <n v="1.243978126"/>
    <n v="20734.627410000001"/>
    <n v="231502"/>
    <x v="551"/>
    <s v=""/>
    <e v="#VALUE!"/>
    <s v=""/>
    <s v=""/>
    <n v="1585473.17"/>
    <n v="2017"/>
    <s v="Table, kitchen or other household articles of iron or steel"/>
    <s v="Steel Products"/>
    <s v="Misc"/>
    <n v="13.889008879289657"/>
    <n v="0.17098000690812346"/>
  </r>
  <r>
    <x v="0"/>
    <d v="2017-05-29T00:00:00"/>
    <x v="0"/>
    <x v="0"/>
    <s v="STAINLESS STEEL SPORTS BOTTLE 750ML S308-C6 -AB39 (TOTAL NET WT. 1180.30 KGS)"/>
    <n v="0"/>
    <n v="0"/>
    <n v="0"/>
    <n v="0"/>
    <n v="0"/>
    <n v="0"/>
    <n v="0"/>
    <n v="0"/>
    <n v="6984"/>
    <s v="PCS"/>
    <n v="97.505592780000001"/>
    <n v="680979.06"/>
    <n v="1.4931943759999999"/>
    <n v="10428.46953"/>
    <n v="116433.8"/>
    <x v="573"/>
    <s v=""/>
    <e v="#VALUE!"/>
    <s v=""/>
    <s v=""/>
    <n v="797412.8600000001"/>
    <n v="2017"/>
    <s v="Table, kitchen or other household articles of iron or steel"/>
    <s v="Steel Products"/>
    <s v="Misc"/>
    <n v="16.671506300114547"/>
    <n v="0.17098000047167383"/>
  </r>
  <r>
    <x v="0"/>
    <d v="2017-05-24T00:00:00"/>
    <x v="0"/>
    <x v="1"/>
    <s v="AISI430 STEEL SCRUBBER 2 PCS SET"/>
    <n v="0"/>
    <n v="0"/>
    <n v="0"/>
    <n v="0"/>
    <n v="0"/>
    <n v="0"/>
    <n v="0"/>
    <n v="0"/>
    <n v="100080"/>
    <s v="PCS"/>
    <n v="10.52077888"/>
    <n v="1052919.55"/>
    <n v="0.16111453100000001"/>
    <n v="16124.342269999999"/>
    <n v="180028.2"/>
    <x v="346"/>
    <s v=""/>
    <e v="#VALUE!"/>
    <s v=""/>
    <s v=""/>
    <n v="1232947.75"/>
    <n v="2017"/>
    <s v="Steel Scrubbers"/>
    <s v="Steel Products"/>
    <s v="Scrubber"/>
    <n v="1.7988429256594725"/>
    <n v="0.17098001456996406"/>
  </r>
  <r>
    <x v="0"/>
    <d v="2017-05-24T00:00:00"/>
    <x v="0"/>
    <x v="0"/>
    <s v="STEEL ZHARA -NP-003(TOTAL NET WT.2328 KGS) (MILD STEEL)"/>
    <n v="0"/>
    <n v="0"/>
    <n v="0"/>
    <n v="0"/>
    <n v="0"/>
    <n v="0"/>
    <n v="0"/>
    <n v="0"/>
    <n v="24000"/>
    <s v="PCS"/>
    <n v="27.740379170000001"/>
    <n v="665769.1"/>
    <n v="0.42481438199999999"/>
    <n v="10195.545179999999"/>
    <n v="113833.3"/>
    <x v="471"/>
    <s v=""/>
    <e v="#VALUE!"/>
    <s v=""/>
    <s v=""/>
    <n v="779602.4"/>
    <n v="2017"/>
    <s v="Table, kitchen or other household articles of iron or steel"/>
    <s v="Steel Products"/>
    <s v="Misc"/>
    <n v="4.743054166666667"/>
    <n v="0.1709801491237728"/>
  </r>
  <r>
    <x v="0"/>
    <d v="2017-05-24T00:00:00"/>
    <x v="0"/>
    <x v="1"/>
    <s v="STEEL SCRUBBER -ANG-537(TOTAL NET WT.8720KGS)(MILD STEEL) (DPD CLIENT)"/>
    <n v="0"/>
    <n v="0"/>
    <n v="0"/>
    <n v="0"/>
    <n v="0"/>
    <n v="0"/>
    <n v="0"/>
    <n v="0"/>
    <n v="319248"/>
    <s v="PCS"/>
    <n v="4.7275640880000003"/>
    <n v="1509265.38"/>
    <n v="7.2397612E-2"/>
    <n v="23112.792959999999"/>
    <n v="258054.2"/>
    <x v="566"/>
    <s v=""/>
    <e v="#VALUE!"/>
    <s v=""/>
    <s v=""/>
    <n v="1767319.5799999998"/>
    <n v="2017"/>
    <s v="Steel Scrubbers"/>
    <s v="Steel Products"/>
    <s v="Scrubber"/>
    <n v="0.80831892447251041"/>
    <n v="0.17098000352992926"/>
  </r>
  <r>
    <x v="0"/>
    <d v="2017-05-20T00:00:00"/>
    <x v="0"/>
    <x v="0"/>
    <s v="STAINLESS STEEL SPORTS BOTTLE 600ML S115 -NP-21(TOTAL NET WT - . 1494.72 KGS)"/>
    <n v="0"/>
    <n v="0"/>
    <n v="0"/>
    <n v="0"/>
    <n v="0"/>
    <n v="0"/>
    <n v="0"/>
    <n v="0"/>
    <n v="8640"/>
    <s v="PCS"/>
    <n v="81.442568289999997"/>
    <n v="703663.79"/>
    <n v="1.247206252"/>
    <n v="10775.86202"/>
    <n v="120312.5"/>
    <x v="551"/>
    <s v=""/>
    <e v="#VALUE!"/>
    <s v=""/>
    <s v=""/>
    <n v="823976.29"/>
    <n v="2017"/>
    <s v="Table, kitchen or other household articles of iron or steel"/>
    <s v="Steel Products"/>
    <s v="Misc"/>
    <n v="13.92505787037037"/>
    <n v="0.17098009263770697"/>
  </r>
  <r>
    <x v="0"/>
    <d v="2017-05-20T00:00:00"/>
    <x v="0"/>
    <x v="0"/>
    <s v="STAINLESS STEEL SPORTS BOTTLE 750ML S308-C6 -AB39 (TOTAL NET - WT. 1831.28 KGS)"/>
    <n v="0"/>
    <n v="0"/>
    <n v="0"/>
    <n v="0"/>
    <n v="0"/>
    <n v="0"/>
    <n v="0"/>
    <n v="0"/>
    <n v="10836"/>
    <s v="PCS"/>
    <n v="97.758619420000002"/>
    <n v="1059312.3999999999"/>
    <n v="1.49706921"/>
    <n v="16222.241959999999"/>
    <n v="181121.2"/>
    <x v="573"/>
    <s v=""/>
    <e v="#VALUE!"/>
    <s v=""/>
    <s v=""/>
    <n v="1240433.5999999999"/>
    <n v="2017"/>
    <s v="Table, kitchen or other household articles of iron or steel"/>
    <s v="Steel Products"/>
    <s v="Misc"/>
    <n v="16.714765596160944"/>
    <n v="0.17097996776021882"/>
  </r>
  <r>
    <x v="0"/>
    <d v="2017-05-20T00:00:00"/>
    <x v="0"/>
    <x v="0"/>
    <s v="STAINLESS STEEL SPORTS BOTTLE 750ML S-308-C6-NP-20(TOTAL NET - WT.1442.88 KGS)"/>
    <n v="0"/>
    <n v="0"/>
    <n v="0"/>
    <n v="0"/>
    <n v="0"/>
    <n v="0"/>
    <n v="0"/>
    <n v="0"/>
    <n v="8640"/>
    <s v="PCS"/>
    <n v="73.869717589999993"/>
    <n v="638234.36"/>
    <n v="1.1312361040000001"/>
    <n v="9773.8799390000004"/>
    <n v="109125.3"/>
    <x v="376"/>
    <s v=""/>
    <e v="#VALUE!"/>
    <s v=""/>
    <s v=""/>
    <n v="747359.66"/>
    <n v="2017"/>
    <s v="Table, kitchen or other household articles of iron or steel"/>
    <s v="Steel Products"/>
    <s v="Misc"/>
    <n v="12.630243055555557"/>
    <n v="0.17097998296425157"/>
  </r>
  <r>
    <x v="0"/>
    <d v="2017-05-19T00:00:00"/>
    <x v="0"/>
    <x v="1"/>
    <s v="STEEL SCRUBBER 3PCS SET-ANGW11 (TOTAL NET WT.7320 KGS)(MILD - STEEL) (DPD CLIENT)"/>
    <n v="0"/>
    <n v="0"/>
    <n v="0"/>
    <n v="0"/>
    <n v="0"/>
    <n v="0"/>
    <n v="0"/>
    <n v="0"/>
    <n v="117120"/>
    <s v="SET"/>
    <n v="10.47982975"/>
    <n v="1227397.6599999999"/>
    <n v="0.16048743870000001"/>
    <n v="18796.288820000002"/>
    <n v="209860.5"/>
    <x v="548"/>
    <s v=""/>
    <e v="#VALUE!"/>
    <s v=""/>
    <s v=""/>
    <n v="1437258.16"/>
    <n v="2017"/>
    <s v="Steel Scrubbers"/>
    <s v="Steel Products"/>
    <s v="Scrubber"/>
    <n v="1.7918417008196721"/>
    <n v="0.17098003918306315"/>
  </r>
  <r>
    <x v="0"/>
    <d v="2017-05-17T00:00:00"/>
    <x v="0"/>
    <x v="2"/>
    <s v="KWB-600F STAINLESS STEEL SPORTS BOTTLE"/>
    <n v="0"/>
    <n v="0"/>
    <n v="0"/>
    <n v="0"/>
    <n v="0"/>
    <n v="0"/>
    <n v="0"/>
    <n v="0"/>
    <n v="45600"/>
    <s v="PCS"/>
    <n v="77.004670390000001"/>
    <n v="3511412.97"/>
    <n v="1.182867441"/>
    <n v="53938.755299999997"/>
    <n v="600381.4"/>
    <x v="346"/>
    <s v=""/>
    <e v="#VALUE!"/>
    <s v=""/>
    <s v=""/>
    <n v="4111794.37"/>
    <n v="2017"/>
    <s v="Scrubbers, scouring pads, and similar articles"/>
    <s v="Steel Products"/>
    <s v="Misc"/>
    <n v="13.166258771929826"/>
    <n v="0.17098000295875196"/>
  </r>
  <r>
    <x v="0"/>
    <d v="2017-05-12T00:00:00"/>
    <x v="0"/>
    <x v="0"/>
    <s v="STEEL BBQ SKEWER 12PCS-NP- 007 (TOTAL NET WT.3662.18 KGS) (MILD STEEL)"/>
    <n v="0"/>
    <n v="0"/>
    <n v="0"/>
    <n v="0"/>
    <n v="0"/>
    <n v="0"/>
    <n v="0"/>
    <n v="0"/>
    <n v="22195"/>
    <s v="SET"/>
    <n v="29.20170083"/>
    <n v="648131.75"/>
    <n v="0.448566833"/>
    <n v="9955.9408600000006"/>
    <n v="110817.60000000001"/>
    <x v="574"/>
    <s v=""/>
    <e v="#VALUE!"/>
    <s v=""/>
    <s v=""/>
    <n v="758949.35"/>
    <n v="2017"/>
    <s v="Table, kitchen or other household articles of iron or steel"/>
    <s v="Steel Products"/>
    <s v="Misc"/>
    <n v="4.9929083126830367"/>
    <n v="0.17098005150958892"/>
  </r>
  <r>
    <x v="0"/>
    <d v="2017-05-08T00:00:00"/>
    <x v="0"/>
    <x v="0"/>
    <s v="STEEL LUNCH BOX 3 LAYER-6505(TOTAL NET WT.3165.75 KGS)(MILD STEEL)"/>
    <n v="0"/>
    <n v="0"/>
    <n v="0"/>
    <n v="0"/>
    <n v="0"/>
    <n v="0"/>
    <n v="0"/>
    <n v="0"/>
    <n v="4020"/>
    <s v="PCS"/>
    <n v="239.30477110000001"/>
    <n v="962005.18"/>
    <n v="3.6759565460000001"/>
    <n v="14777.345310000001"/>
    <n v="164483.6"/>
    <x v="575"/>
    <s v=""/>
    <e v="#VALUE!"/>
    <s v=""/>
    <s v=""/>
    <n v="1126488.78"/>
    <n v="2017"/>
    <s v="Table, kitchen or other household articles of iron or steel"/>
    <s v="Steel Products"/>
    <s v="Misc"/>
    <n v="40.916318407960198"/>
    <n v="0.17097995251959039"/>
  </r>
  <r>
    <x v="0"/>
    <d v="2017-05-04T00:00:00"/>
    <x v="0"/>
    <x v="0"/>
    <s v="STAINLESS STEEL SPORTS BOTTLE 750ML S-308-C6-AB-39(TOTAL NET WT. 1877.58 KGS)"/>
    <n v="0"/>
    <n v="0"/>
    <n v="0"/>
    <n v="0"/>
    <n v="0"/>
    <n v="0"/>
    <n v="0"/>
    <n v="0"/>
    <n v="10980"/>
    <s v="PCS"/>
    <n v="97.63753552"/>
    <n v="1072060.1399999999"/>
    <n v="1.4895123649999999"/>
    <n v="16354.84577"/>
    <n v="183300.8"/>
    <x v="576"/>
    <s v=""/>
    <e v="#VALUE!"/>
    <s v=""/>
    <s v=""/>
    <n v="1255360.94"/>
    <n v="2017"/>
    <s v="Table, kitchen or other household articles of iron or steel"/>
    <s v="Steel Products"/>
    <s v="Misc"/>
    <n v="16.694061930783242"/>
    <n v="0.17097996013544539"/>
  </r>
  <r>
    <x v="0"/>
    <d v="2017-05-04T00:00:00"/>
    <x v="0"/>
    <x v="0"/>
    <s v="STAINLESS STEEL SPORTS BOTTLE 750ML S-308-C6-NP-20(TOTAL NET WT. 786.24 KGS)"/>
    <n v="0"/>
    <n v="0"/>
    <n v="0"/>
    <n v="0"/>
    <n v="0"/>
    <n v="0"/>
    <n v="0"/>
    <n v="0"/>
    <n v="4680"/>
    <s v="PCS"/>
    <n v="73.778222220000004"/>
    <n v="345282.08"/>
    <n v="1.125525892"/>
    <n v="5267.4611750000004"/>
    <n v="59036.3"/>
    <x v="376"/>
    <s v=""/>
    <e v="#VALUE!"/>
    <s v=""/>
    <s v=""/>
    <n v="404318.38"/>
    <n v="2017"/>
    <s v="Table, kitchen or other household articles of iron or steel"/>
    <s v="Steel Products"/>
    <s v="Misc"/>
    <n v="12.614594017094017"/>
    <n v="0.17097991300330442"/>
  </r>
  <r>
    <x v="0"/>
    <d v="2017-04-29T00:00:00"/>
    <x v="0"/>
    <x v="0"/>
    <s v="STEEL JAR - SALT &amp; PEPPER-MP-009 (TOTAL NET WT.547.20 KGS ) (MILD STEEL)"/>
    <n v="0"/>
    <n v="0"/>
    <n v="0"/>
    <n v="0"/>
    <n v="0"/>
    <n v="0"/>
    <n v="0"/>
    <n v="0"/>
    <n v="13680"/>
    <s v="PCS"/>
    <n v="15.76768787"/>
    <n v="215701.97"/>
    <n v="0.240544437"/>
    <n v="3290.6479020000002"/>
    <n v="36880.699999999997"/>
    <x v="541"/>
    <s v=""/>
    <e v="#VALUE!"/>
    <s v=""/>
    <s v=""/>
    <n v="252582.66999999998"/>
    <n v="2017"/>
    <s v="Table, kitchen or other household articles of iron or steel"/>
    <s v="Steel Products"/>
    <s v="Misc"/>
    <n v="2.6959576023391811"/>
    <n v="0.17097989415673856"/>
  </r>
  <r>
    <x v="0"/>
    <d v="2017-04-29T00:00:00"/>
    <x v="0"/>
    <x v="0"/>
    <s v="STEEL JAR - SALT &amp; PEPPER -MP-009 (TOTAL NET WT.388.80 KGS)( MILD STEEL)"/>
    <n v="0"/>
    <n v="0"/>
    <n v="0"/>
    <n v="0"/>
    <n v="0"/>
    <n v="0"/>
    <n v="0"/>
    <n v="0"/>
    <n v="9720"/>
    <s v="PCS"/>
    <n v="15.446222219999999"/>
    <n v="150137.28"/>
    <n v="0.23564030899999999"/>
    <n v="2290.4237990000001"/>
    <n v="25670.5"/>
    <x v="552"/>
    <s v=""/>
    <e v="#VALUE!"/>
    <s v=""/>
    <s v=""/>
    <n v="175807.78"/>
    <n v="2017"/>
    <s v="Table, kitchen or other household articles of iron or steel"/>
    <s v="Steel Products"/>
    <s v="Misc"/>
    <n v="2.6409979423868313"/>
    <n v="0.1709801856008048"/>
  </r>
  <r>
    <x v="0"/>
    <d v="2017-04-29T00:00:00"/>
    <x v="0"/>
    <x v="0"/>
    <s v="STEEL PIZZA CUTTER-RJ-388 (TOTAL NET WT.987.84 KGS) (MILD ST EEL)"/>
    <n v="0"/>
    <n v="0"/>
    <n v="0"/>
    <n v="0"/>
    <n v="0"/>
    <n v="0"/>
    <n v="0"/>
    <n v="0"/>
    <n v="10080"/>
    <s v="PCS"/>
    <n v="32.208491070000001"/>
    <n v="324661.59000000003"/>
    <n v="0.491357606"/>
    <n v="4952.8846679999997"/>
    <n v="79420.399999999994"/>
    <x v="421"/>
    <s v=""/>
    <e v="#VALUE!"/>
    <s v=""/>
    <s v=""/>
    <n v="404081.99"/>
    <n v="2017"/>
    <s v="Table, kitchen or other household articles of iron or steel"/>
    <s v="Steel Products"/>
    <s v="Misc"/>
    <n v="7.8790079365079357"/>
    <n v="0.24462518033007843"/>
  </r>
  <r>
    <x v="0"/>
    <d v="2017-04-26T00:00:00"/>
    <x v="0"/>
    <x v="0"/>
    <s v="STEEL PEELER-MP-196(TOTAL NET WT.2340 KGS) (MILD STEEL)"/>
    <n v="0"/>
    <n v="0"/>
    <n v="0"/>
    <n v="0"/>
    <n v="0"/>
    <n v="0"/>
    <n v="0"/>
    <n v="0"/>
    <n v="30000"/>
    <s v="PCS"/>
    <n v="35.529775999999998"/>
    <n v="1065893.28"/>
    <n v="0.54202556800000001"/>
    <n v="16260.76705"/>
    <n v="182246.5"/>
    <x v="519"/>
    <s v=""/>
    <e v="#VALUE!"/>
    <s v=""/>
    <s v=""/>
    <n v="1248139.78"/>
    <n v="2017"/>
    <s v="Table, kitchen or other household articles of iron or steel"/>
    <s v="Steel Products"/>
    <s v="Misc"/>
    <n v="6.0748833333333332"/>
    <n v="0.17098006284456546"/>
  </r>
  <r>
    <x v="0"/>
    <d v="2017-04-26T00:00:00"/>
    <x v="0"/>
    <x v="2"/>
    <s v="KWP-600B-SS OIL POT 600ML"/>
    <n v="0"/>
    <n v="0"/>
    <n v="0"/>
    <n v="0"/>
    <n v="0"/>
    <n v="0"/>
    <n v="0"/>
    <n v="0"/>
    <n v="2000"/>
    <s v="PCS"/>
    <n v="91.169439999999994"/>
    <n v="182338.88"/>
    <n v="1.390838139"/>
    <n v="2781.6762779999999"/>
    <n v="31176.400000000001"/>
    <x v="346"/>
    <s v=""/>
    <e v="#VALUE!"/>
    <s v=""/>
    <s v=""/>
    <n v="213515.28"/>
    <n v="2017"/>
    <s v="Scrubbers, scouring pads, and similar articles"/>
    <s v="Other"/>
    <s v="Misc"/>
    <n v="15.588200000000001"/>
    <n v="0.17098053909292413"/>
  </r>
  <r>
    <x v="0"/>
    <d v="2017-04-26T00:00:00"/>
    <x v="0"/>
    <x v="0"/>
    <s v="STAINLESS STEEL SPORTS BOTTLE 750ML S-308-C6-NP-20(TOTAL NET WT.1825 KGS)"/>
    <n v="0"/>
    <n v="0"/>
    <n v="0"/>
    <n v="0"/>
    <n v="0"/>
    <n v="0"/>
    <n v="0"/>
    <n v="0"/>
    <n v="10800"/>
    <s v="PCS"/>
    <n v="73.750582410000007"/>
    <n v="796506.29"/>
    <n v="1.125104232"/>
    <n v="12151.12571"/>
    <n v="136186.6"/>
    <x v="376"/>
    <s v=""/>
    <e v="#VALUE!"/>
    <s v=""/>
    <s v=""/>
    <n v="932692.89"/>
    <n v="2017"/>
    <s v="Table, kitchen or other household articles of iron or steel"/>
    <s v="Steel Products"/>
    <s v="Misc"/>
    <n v="12.609870370370372"/>
    <n v="0.17097994292047586"/>
  </r>
  <r>
    <x v="0"/>
    <d v="2017-04-26T00:00:00"/>
    <x v="0"/>
    <x v="2"/>
    <s v="KWP-1000B-SS OIL POT 1000ML"/>
    <n v="0"/>
    <n v="0"/>
    <n v="0"/>
    <n v="0"/>
    <n v="0"/>
    <n v="0"/>
    <n v="0"/>
    <n v="0"/>
    <n v="6000"/>
    <s v="PCS"/>
    <n v="111.2803433"/>
    <n v="667682.06000000006"/>
    <n v="1.6976406310000001"/>
    <n v="10185.843779999999"/>
    <n v="114160.3"/>
    <x v="346"/>
    <s v=""/>
    <e v="#VALUE!"/>
    <s v=""/>
    <s v=""/>
    <n v="781842.3600000001"/>
    <n v="2017"/>
    <s v="Scrubbers, scouring pads, and similar articles"/>
    <s v="Other"/>
    <s v="Misc"/>
    <n v="19.026716666666665"/>
    <n v="0.17098003202302603"/>
  </r>
  <r>
    <x v="0"/>
    <d v="2017-04-26T00:00:00"/>
    <x v="0"/>
    <x v="0"/>
    <s v="STAINLESS STEEL SPORTS BOTTLE 600ML S115 -NP-21(TOTAL NET WT . 1933.2KGS)"/>
    <n v="0"/>
    <n v="0"/>
    <n v="0"/>
    <n v="0"/>
    <n v="0"/>
    <n v="0"/>
    <n v="0"/>
    <n v="0"/>
    <n v="10800"/>
    <s v="PCS"/>
    <n v="81.311220370000001"/>
    <n v="878161.18"/>
    <n v="1.2404457719999999"/>
    <n v="13396.814340000001"/>
    <n v="150147.9"/>
    <x v="551"/>
    <s v=""/>
    <e v="#VALUE!"/>
    <s v=""/>
    <s v=""/>
    <n v="1028309.0800000001"/>
    <n v="2017"/>
    <s v="Table, kitchen or other household articles of iron or steel"/>
    <s v="Steel Products"/>
    <s v="Misc"/>
    <n v="13.902583333333332"/>
    <n v="0.17097988776957776"/>
  </r>
  <r>
    <x v="0"/>
    <d v="2017-04-20T00:00:00"/>
    <x v="0"/>
    <x v="0"/>
    <s v="STAINLESS STEEL SPORTS BOTTLE 750ML S-308-C6-NP-20(TOTAL NET WT.1857.60 KGS)"/>
    <n v="0"/>
    <n v="0"/>
    <n v="0"/>
    <n v="0"/>
    <n v="0"/>
    <n v="0"/>
    <n v="0"/>
    <n v="0"/>
    <n v="10800"/>
    <s v="PCS"/>
    <n v="73.907169440000004"/>
    <n v="798197.43"/>
    <n v="1.121504847"/>
    <n v="12112.252350000001"/>
    <n v="136475.70000000001"/>
    <x v="376"/>
    <s v=""/>
    <e v="#VALUE!"/>
    <s v=""/>
    <s v=""/>
    <n v="934673.13000000012"/>
    <n v="2017"/>
    <s v="Table, kitchen or other household articles of iron or steel"/>
    <s v="Steel Products"/>
    <s v="Misc"/>
    <n v="12.636638888888889"/>
    <n v="0.17097987900061268"/>
  </r>
  <r>
    <x v="0"/>
    <d v="2017-04-20T00:00:00"/>
    <x v="0"/>
    <x v="0"/>
    <s v="STAINLESS STEEL SPORTS BOTTLE 750ML S308-C6-AB-39(TOTAL NET WT.1846.80 KGS)"/>
    <n v="0"/>
    <n v="0"/>
    <n v="0"/>
    <n v="0"/>
    <n v="0"/>
    <n v="0"/>
    <n v="0"/>
    <n v="0"/>
    <n v="10800"/>
    <s v="PCS"/>
    <n v="97.808183330000006"/>
    <n v="1056328.3799999999"/>
    <n v="1.484190946"/>
    <n v="16029.262220000001"/>
    <n v="180611"/>
    <x v="577"/>
    <s v=""/>
    <e v="#VALUE!"/>
    <s v=""/>
    <s v=""/>
    <n v="1236939.3799999999"/>
    <n v="2017"/>
    <s v="Table, kitchen or other household articles of iron or steel"/>
    <s v="Steel Products"/>
    <s v="Misc"/>
    <n v="16.723240740740742"/>
    <n v="0.17097997499603299"/>
  </r>
  <r>
    <x v="0"/>
    <d v="2017-04-20T00:00:00"/>
    <x v="0"/>
    <x v="0"/>
    <s v="STAINLESS STEEL SPORTS BOTTLE 600ML S115 -NP-21(TOTAL NET WT .1772.71 KGS)"/>
    <n v="0"/>
    <n v="0"/>
    <n v="0"/>
    <n v="0"/>
    <n v="0"/>
    <n v="0"/>
    <n v="0"/>
    <n v="0"/>
    <n v="10188"/>
    <s v="PCS"/>
    <n v="81.483859440000003"/>
    <n v="830157.56"/>
    <n v="1.2364773819999999"/>
    <n v="12597.23156"/>
    <n v="141940.4"/>
    <x v="551"/>
    <s v=""/>
    <e v="#VALUE!"/>
    <s v=""/>
    <s v=""/>
    <n v="972097.96000000008"/>
    <n v="2017"/>
    <s v="Table, kitchen or other household articles of iron or steel"/>
    <s v="Steel Products"/>
    <s v="Misc"/>
    <n v="13.932116215155084"/>
    <n v="0.17098007274667232"/>
  </r>
  <r>
    <x v="0"/>
    <d v="2017-04-07T00:00:00"/>
    <x v="0"/>
    <x v="0"/>
    <s v="STEEL EGG BEATER -MP-217 (TOTAL NET WT.530.35 KGS) (MILD STE EL)"/>
    <n v="0"/>
    <n v="0"/>
    <n v="0"/>
    <n v="0"/>
    <n v="0"/>
    <n v="0"/>
    <n v="0"/>
    <n v="0"/>
    <n v="10199"/>
    <s v="PCS"/>
    <n v="18.208921459999999"/>
    <n v="185712.79"/>
    <n v="0.27631140300000001"/>
    <n v="2818.1"/>
    <n v="31753.200000000001"/>
    <x v="578"/>
    <s v=""/>
    <e v="#VALUE!"/>
    <s v=""/>
    <s v=""/>
    <n v="217465.99000000002"/>
    <n v="2017"/>
    <s v="Table, kitchen or other household articles of iron or steel"/>
    <s v="Steel Products"/>
    <s v="Misc"/>
    <n v="3.1133640552995394"/>
    <n v="0.17098014627856273"/>
  </r>
  <r>
    <x v="0"/>
    <d v="2017-04-07T00:00:00"/>
    <x v="0"/>
    <x v="0"/>
    <s v="STEEL CORNER STAND-MP-103 (TOTAL 1634.52 KGS) (MILD STEEL)"/>
    <n v="0"/>
    <n v="0"/>
    <n v="0"/>
    <n v="0"/>
    <n v="0"/>
    <n v="0"/>
    <n v="0"/>
    <n v="0"/>
    <n v="6168"/>
    <s v="PCS"/>
    <n v="50.351536959999997"/>
    <n v="310568.28000000003"/>
    <n v="0.76405974200000004"/>
    <n v="4712.7204860000002"/>
    <n v="53100.9"/>
    <x v="579"/>
    <s v=""/>
    <e v="#VALUE!"/>
    <s v=""/>
    <s v=""/>
    <n v="363669.18000000005"/>
    <n v="2017"/>
    <s v="Table, kitchen or other household articles of iron or steel"/>
    <s v="Steel Products"/>
    <s v="Misc"/>
    <n v="8.609095330739299"/>
    <n v="0.17097979226983515"/>
  </r>
  <r>
    <x v="0"/>
    <d v="2017-04-07T00:00:00"/>
    <x v="0"/>
    <x v="0"/>
    <s v="STEEL CORNER STAND- MP-103 (TOTAL NET WT.1545.48 KGS) (MILD STEEL)"/>
    <n v="0"/>
    <n v="0"/>
    <n v="0"/>
    <n v="0"/>
    <n v="0"/>
    <n v="0"/>
    <n v="0"/>
    <n v="0"/>
    <n v="5832"/>
    <s v="PCS"/>
    <n v="50.704988"/>
    <n v="295711.49"/>
    <n v="0.76942318700000001"/>
    <n v="4487.2760239999998"/>
    <n v="50560.800000000003"/>
    <x v="580"/>
    <s v=""/>
    <e v="#VALUE!"/>
    <s v=""/>
    <s v=""/>
    <n v="346272.29"/>
    <n v="2017"/>
    <s v="Table, kitchen or other household articles of iron or steel"/>
    <s v="Steel Products"/>
    <s v="Misc"/>
    <n v="8.6695473251028812"/>
    <n v="0.17098016718931011"/>
  </r>
  <r>
    <x v="0"/>
    <d v="2017-04-07T00:00:00"/>
    <x v="0"/>
    <x v="0"/>
    <s v="STEEL SPOON HOLDER ROUND-MP-96 (TOTAL 3426.98 KGS) (MILD STE EL)"/>
    <n v="0"/>
    <n v="0"/>
    <n v="0"/>
    <n v="0"/>
    <n v="0"/>
    <n v="0"/>
    <n v="0"/>
    <n v="0"/>
    <n v="15299"/>
    <s v="PCS"/>
    <n v="45.382234130000001"/>
    <n v="694302.8"/>
    <n v="0.688653022"/>
    <n v="10535.702579999999"/>
    <n v="118711.9"/>
    <x v="448"/>
    <s v=""/>
    <e v="#VALUE!"/>
    <s v=""/>
    <s v=""/>
    <n v="813014.70000000007"/>
    <n v="2017"/>
    <s v="Table, kitchen or other household articles of iron or steel"/>
    <s v="Steel Products"/>
    <s v="Holder"/>
    <n v="7.759454866331132"/>
    <n v="0.1709800104507716"/>
  </r>
  <r>
    <x v="0"/>
    <d v="2017-03-24T00:00:00"/>
    <x v="0"/>
    <x v="0"/>
    <s v="STAINLESS STEEL SPORTS BOTTLE 600ML S115 -NP-21(TOTAL NET WT . 1922.40KGS)"/>
    <n v="0"/>
    <n v="0"/>
    <n v="0"/>
    <n v="0"/>
    <n v="0"/>
    <n v="0"/>
    <n v="0"/>
    <n v="0"/>
    <n v="10800"/>
    <s v="PCS"/>
    <n v="81.690548149999998"/>
    <n v="882257.92000000004"/>
    <n v="1.2339961960000001"/>
    <n v="13327.15891"/>
    <n v="150848.4"/>
    <x v="551"/>
    <s v=""/>
    <e v="#VALUE!"/>
    <s v=""/>
    <s v=""/>
    <n v="1033106.3200000001"/>
    <n v="2017"/>
    <s v="Table, kitchen or other household articles of iron or steel"/>
    <s v="Steel Products"/>
    <s v="Misc"/>
    <n v="13.967444444444444"/>
    <n v="0.17097993294296523"/>
  </r>
  <r>
    <x v="0"/>
    <d v="2017-03-24T00:00:00"/>
    <x v="0"/>
    <x v="0"/>
    <s v="STAINLESS STEEL SPORTS BOTTLE 750ML S-308-C6-NP-20(TOTAL NET WT. 1245.60KGS)"/>
    <n v="0"/>
    <n v="0"/>
    <n v="0"/>
    <n v="0"/>
    <n v="0"/>
    <n v="0"/>
    <n v="0"/>
    <n v="0"/>
    <n v="7200"/>
    <s v="PCS"/>
    <n v="74.094638889999999"/>
    <n v="533481.4"/>
    <n v="1.1192543639999999"/>
    <n v="8058.6314199999997"/>
    <n v="91214.7"/>
    <x v="376"/>
    <s v=""/>
    <e v="#VALUE!"/>
    <s v=""/>
    <s v=""/>
    <n v="624696.1"/>
    <n v="2017"/>
    <s v="Table, kitchen or other household articles of iron or steel"/>
    <s v="Steel Products"/>
    <s v="Misc"/>
    <n v="12.668708333333333"/>
    <n v="0.17098009415136123"/>
  </r>
  <r>
    <x v="0"/>
    <d v="2017-03-15T00:00:00"/>
    <x v="0"/>
    <x v="1"/>
    <s v="STEEL SCRUBBER 3PCS SET-ANGW11 (TOTAL NET WT.7344 KGS)(MILD STEEL)"/>
    <n v="0"/>
    <n v="0"/>
    <n v="0"/>
    <n v="0"/>
    <n v="0"/>
    <n v="0"/>
    <n v="0"/>
    <n v="0"/>
    <n v="117504"/>
    <s v="SET"/>
    <n v="10.685008849999999"/>
    <n v="1255531.28"/>
    <n v="0.15794543799999999"/>
    <n v="18559.220689999998"/>
    <n v="214670.8"/>
    <x v="548"/>
    <s v=""/>
    <e v="#VALUE!"/>
    <s v=""/>
    <s v=""/>
    <n v="1470202.08"/>
    <n v="2017"/>
    <s v="Steel Scrubbers"/>
    <s v="Steel Products"/>
    <s v="Scrubber"/>
    <n v="1.8269233387799564"/>
    <n v="0.17098004917886234"/>
  </r>
  <r>
    <x v="0"/>
    <d v="2017-02-10T00:00:00"/>
    <x v="0"/>
    <x v="2"/>
    <s v="SS OIL POT 1000ML-KWP-1000B (TOTAL NET WT.2080 KGS)"/>
    <n v="0"/>
    <n v="0"/>
    <n v="0"/>
    <n v="0"/>
    <n v="0"/>
    <n v="0"/>
    <n v="0"/>
    <n v="0"/>
    <n v="8952"/>
    <s v="PCS"/>
    <n v="115.4871146"/>
    <n v="1033840.65"/>
    <n v="1.688408108"/>
    <n v="15114.62939"/>
    <n v="176766.2"/>
    <x v="581"/>
    <s v=""/>
    <e v="#VALUE!"/>
    <s v=""/>
    <s v=""/>
    <n v="1210606.8500000001"/>
    <n v="2017"/>
    <s v="Scrubbers, scouring pads, and similar articles"/>
    <s v="Other"/>
    <s v="Misc"/>
    <n v="19.746000893655051"/>
    <n v="0.17098012154967984"/>
  </r>
  <r>
    <x v="0"/>
    <d v="2017-02-10T00:00:00"/>
    <x v="0"/>
    <x v="2"/>
    <s v="SS OIL POT 600ML-KWP-600B (TOTAL NET WT.927.60 KGS)"/>
    <n v="0"/>
    <n v="0"/>
    <n v="0"/>
    <n v="0"/>
    <n v="0"/>
    <n v="0"/>
    <n v="0"/>
    <n v="0"/>
    <n v="5000"/>
    <s v="PCS"/>
    <n v="94.615397999999999"/>
    <n v="473076.99"/>
    <n v="1.3832660530000001"/>
    <n v="6916.3302629999998"/>
    <n v="80886.7"/>
    <x v="582"/>
    <s v=""/>
    <e v="#VALUE!"/>
    <s v=""/>
    <s v=""/>
    <n v="553963.68999999994"/>
    <n v="2017"/>
    <s v="Scrubbers, scouring pads, and similar articles"/>
    <s v="Other"/>
    <s v="Misc"/>
    <n v="16.177340000000001"/>
    <n v="0.17097999207274908"/>
  </r>
  <r>
    <x v="0"/>
    <d v="2017-02-10T00:00:00"/>
    <x v="0"/>
    <x v="2"/>
    <s v="SS OIL POT 1000ML-KWP-1000B (TOTAL NET WT.2105 KGS)"/>
    <n v="0"/>
    <n v="0"/>
    <n v="0"/>
    <n v="0"/>
    <n v="0"/>
    <n v="0"/>
    <n v="0"/>
    <n v="0"/>
    <n v="9000"/>
    <s v="PCS"/>
    <n v="115.4864422"/>
    <n v="1039377.98"/>
    <n v="1.688398278"/>
    <n v="15195.584500000001"/>
    <n v="177712.8"/>
    <x v="581"/>
    <s v=""/>
    <e v="#VALUE!"/>
    <s v=""/>
    <s v=""/>
    <n v="1217090.78"/>
    <n v="2017"/>
    <s v="Scrubbers, scouring pads, and similar articles"/>
    <s v="Other"/>
    <s v="Misc"/>
    <n v="19.745866666666664"/>
    <n v="0.17097995476101965"/>
  </r>
  <r>
    <x v="0"/>
    <d v="2017-02-10T00:00:00"/>
    <x v="0"/>
    <x v="2"/>
    <s v="SS OIL POT 600ML-KWP-600B (TOTAL NET WT.930.50 KGS)"/>
    <n v="0"/>
    <n v="0"/>
    <n v="0"/>
    <n v="0"/>
    <n v="0"/>
    <n v="0"/>
    <n v="0"/>
    <n v="0"/>
    <n v="5020"/>
    <s v="PCS"/>
    <n v="94.6159502"/>
    <n v="474972.07"/>
    <n v="1.3832741260000001"/>
    <n v="6944.0361110000003"/>
    <n v="81210.8"/>
    <x v="582"/>
    <s v=""/>
    <e v="#VALUE!"/>
    <s v=""/>
    <s v=""/>
    <n v="556182.87"/>
    <n v="2017"/>
    <s v="Scrubbers, scouring pads, and similar articles"/>
    <s v="Other"/>
    <s v="Misc"/>
    <n v="16.177450199203189"/>
    <n v="0.17098015889650101"/>
  </r>
  <r>
    <x v="0"/>
    <d v="2017-02-04T00:00:00"/>
    <x v="0"/>
    <x v="0"/>
    <s v="STEEL LUNCH BOX 2 LAYER-6504(TOTAL NET WT.5740 KGS)(MILD ST EEL)"/>
    <n v="0"/>
    <n v="0"/>
    <n v="0"/>
    <n v="0"/>
    <n v="0"/>
    <n v="0"/>
    <n v="0"/>
    <n v="0"/>
    <n v="12000"/>
    <s v="PCS"/>
    <n v="180.00056670000001"/>
    <n v="2160006.7999999998"/>
    <n v="2.6315872320000002"/>
    <n v="31579.046780000001"/>
    <n v="369317.9"/>
    <x v="534"/>
    <s v=""/>
    <e v="#VALUE!"/>
    <s v=""/>
    <s v=""/>
    <n v="2529324.6999999997"/>
    <n v="2017"/>
    <s v="Table, kitchen or other household articles of iron or steel"/>
    <s v="Steel Products"/>
    <s v="Misc"/>
    <n v="30.776491666666669"/>
    <n v="0.17097997098898024"/>
  </r>
  <r>
    <x v="0"/>
    <d v="2017-02-04T00:00:00"/>
    <x v="0"/>
    <x v="0"/>
    <s v="STAINLESS STEEL GRATER WITH HANDLE -DS-25 (TOTAL NET WT. 17 51.40 KGS) (MILD STEEL)"/>
    <n v="0"/>
    <n v="0"/>
    <n v="0"/>
    <n v="0"/>
    <n v="0"/>
    <n v="0"/>
    <n v="0"/>
    <n v="0"/>
    <n v="50040"/>
    <s v="PCS"/>
    <n v="15.18215008"/>
    <n v="759714.79"/>
    <n v="0.22196125799999999"/>
    <n v="11106.94137"/>
    <n v="129896.1"/>
    <x v="503"/>
    <s v=""/>
    <e v="#VALUE!"/>
    <s v=""/>
    <s v=""/>
    <n v="889610.89"/>
    <n v="2017"/>
    <s v="Table, kitchen or other household articles of iron or steel"/>
    <s v="Steel Products"/>
    <s v="Misc"/>
    <n v="2.5958453237410075"/>
    <n v="0.17098008582931498"/>
  </r>
  <r>
    <x v="0"/>
    <d v="2017-02-04T00:00:00"/>
    <x v="0"/>
    <x v="0"/>
    <s v="STEEL LUNCH BOX-6531(TOTAL NET WT.596.40KGS)(MILD STEEL)"/>
    <n v="0"/>
    <n v="0"/>
    <n v="0"/>
    <n v="0"/>
    <n v="0"/>
    <n v="0"/>
    <n v="0"/>
    <n v="0"/>
    <n v="2016"/>
    <s v="PCS"/>
    <n v="112.5794345"/>
    <n v="226960.14"/>
    <n v="1.6458981660000001"/>
    <n v="3318.1307019999999"/>
    <n v="38805.699999999997"/>
    <x v="583"/>
    <s v=""/>
    <e v="#VALUE!"/>
    <s v=""/>
    <s v=""/>
    <n v="265765.84000000003"/>
    <n v="2017"/>
    <s v="Table, kitchen or other household articles of iron or steel"/>
    <s v="Steel Products"/>
    <s v="Misc"/>
    <n v="19.248859126984126"/>
    <n v="0.17098024349121391"/>
  </r>
  <r>
    <x v="0"/>
    <d v="2017-02-04T00:00:00"/>
    <x v="0"/>
    <x v="0"/>
    <s v="STEEL JAR - SALT &amp; PEPPER-MP-009 (TOTAL NET WT.302.40 KGS ) (MILD STEEL)"/>
    <n v="0"/>
    <n v="0"/>
    <n v="0"/>
    <n v="0"/>
    <n v="0"/>
    <n v="0"/>
    <n v="0"/>
    <n v="0"/>
    <n v="7200"/>
    <s v="PCS"/>
    <n v="16.277016669999998"/>
    <n v="117194.52"/>
    <n v="0.23796808"/>
    <n v="1713.370175"/>
    <n v="20037.900000000001"/>
    <x v="541"/>
    <s v=""/>
    <e v="#VALUE!"/>
    <s v=""/>
    <s v=""/>
    <n v="137232.42000000001"/>
    <n v="2017"/>
    <s v="Table, kitchen or other household articles of iron or steel"/>
    <s v="Steel Products"/>
    <s v="Misc"/>
    <n v="2.7830416666666671"/>
    <n v="0.170979837623807"/>
  </r>
  <r>
    <x v="0"/>
    <d v="2017-02-04T00:00:00"/>
    <x v="0"/>
    <x v="0"/>
    <s v="STEEL LUNCH BOX 3 LAYER-6505(TOTAL NET WT.2271.76 KGS)(MILD STEEL)"/>
    <n v="0"/>
    <n v="0"/>
    <n v="0"/>
    <n v="0"/>
    <n v="0"/>
    <n v="0"/>
    <n v="0"/>
    <n v="0"/>
    <n v="3504"/>
    <s v="PCS"/>
    <n v="248.82630710000001"/>
    <n v="871887.38"/>
    <n v="3.6378115069999999"/>
    <n v="12746.891519999999"/>
    <n v="149075.29999999999"/>
    <x v="575"/>
    <s v=""/>
    <e v="#VALUE!"/>
    <s v=""/>
    <s v=""/>
    <n v="1020962.6799999999"/>
    <n v="2017"/>
    <s v="Table, kitchen or other household articles of iron or steel"/>
    <s v="Steel Products"/>
    <s v="Misc"/>
    <n v="42.544320776255702"/>
    <n v="0.17097999514570333"/>
  </r>
  <r>
    <x v="0"/>
    <d v="2017-02-04T00:00:00"/>
    <x v="0"/>
    <x v="0"/>
    <s v="STEEL LUNCH BOX -6900(TOTAL NET WT.1756.25 KGS)(MILD STEEL)"/>
    <n v="0"/>
    <n v="0"/>
    <n v="0"/>
    <n v="0"/>
    <n v="0"/>
    <n v="0"/>
    <n v="0"/>
    <n v="0"/>
    <n v="15000"/>
    <s v="PCS"/>
    <n v="55.973644669999999"/>
    <n v="839604.67"/>
    <n v="0.81832813800000004"/>
    <n v="12274.92208"/>
    <n v="143555.6"/>
    <x v="470"/>
    <s v=""/>
    <e v="#VALUE!"/>
    <s v=""/>
    <s v=""/>
    <n v="983160.27"/>
    <n v="2017"/>
    <s v="Table, kitchen or other household articles of iron or steel"/>
    <s v="Steel Products"/>
    <s v="Misc"/>
    <n v="9.5703733333333343"/>
    <n v="0.1709799922861315"/>
  </r>
  <r>
    <x v="0"/>
    <d v="2017-02-03T00:00:00"/>
    <x v="0"/>
    <x v="0"/>
    <s v="STAINLESS STEEL SPORTS BOTTLE 750ML S-308-C6-NP-20(TOTAL NET WT.3568.32 KGS)"/>
    <n v="0"/>
    <n v="0"/>
    <n v="0"/>
    <n v="0"/>
    <n v="0"/>
    <n v="0"/>
    <n v="0"/>
    <n v="0"/>
    <n v="21240"/>
    <s v="PCS"/>
    <n v="76.297635589999999"/>
    <n v="1620561.78"/>
    <n v="1.1154625090000001"/>
    <n v="23692.42368"/>
    <n v="277083.7"/>
    <x v="376"/>
    <s v=""/>
    <e v="#VALUE!"/>
    <s v=""/>
    <s v=""/>
    <n v="1897645.48"/>
    <n v="2017"/>
    <s v="Table, kitchen or other household articles of iron or steel"/>
    <s v="Steel Products"/>
    <s v="Misc"/>
    <n v="13.045371939736347"/>
    <n v="0.17098002891318342"/>
  </r>
  <r>
    <x v="0"/>
    <d v="2017-02-03T00:00:00"/>
    <x v="0"/>
    <x v="0"/>
    <s v="STAINLESS STEEL SPORTS BOTTLE 600ML S115 -NP-21(TOTAL NET WT . 3653.28 KGS)"/>
    <n v="0"/>
    <n v="0"/>
    <n v="0"/>
    <n v="0"/>
    <n v="0"/>
    <n v="0"/>
    <n v="0"/>
    <n v="0"/>
    <n v="21240"/>
    <s v="PCS"/>
    <n v="84.119387950000004"/>
    <n v="1786695.8"/>
    <n v="1.229815613"/>
    <n v="26121.283630000002"/>
    <n v="305489.2"/>
    <x v="551"/>
    <s v=""/>
    <e v="#VALUE!"/>
    <s v=""/>
    <s v=""/>
    <n v="2092185"/>
    <n v="2017"/>
    <s v="Table, kitchen or other household articles of iron or steel"/>
    <s v="Steel Products"/>
    <s v="Misc"/>
    <n v="14.382730696798493"/>
    <n v="0.17097997319969074"/>
  </r>
  <r>
    <x v="0"/>
    <d v="2017-01-27T00:00:00"/>
    <x v="0"/>
    <x v="0"/>
    <s v="STEEL HOOK 3PCS-RJ-409 (TOTAL NET WT985.97. KGS) (MILD STEEL)"/>
    <n v="0"/>
    <n v="0"/>
    <n v="0"/>
    <n v="0"/>
    <n v="0"/>
    <n v="0"/>
    <n v="0"/>
    <n v="0"/>
    <n v="24048"/>
    <s v="SET"/>
    <n v="37.031334409999999"/>
    <n v="890529.53"/>
    <n v="0.53590932599999996"/>
    <n v="12887.54747"/>
    <n v="152262.79999999999"/>
    <x v="535"/>
    <s v=""/>
    <e v="#VALUE!"/>
    <s v=""/>
    <s v=""/>
    <n v="1042792.3300000001"/>
    <n v="2017"/>
    <s v="Table, kitchen or other household articles of iron or steel"/>
    <s v="Steel Products"/>
    <s v="Misc"/>
    <n v="6.3316200931470386"/>
    <n v="0.17098006845432737"/>
  </r>
  <r>
    <x v="0"/>
    <d v="2017-01-27T00:00:00"/>
    <x v="0"/>
    <x v="1"/>
    <s v="STEEL SCRUBBER 3 PCS SET-ANGW11 (TOTAL NET WT.7392 KGS)(MILD STEEL)"/>
    <n v="0"/>
    <n v="0"/>
    <n v="0"/>
    <n v="0"/>
    <n v="0"/>
    <n v="0"/>
    <n v="0"/>
    <n v="0"/>
    <n v="118272"/>
    <s v="SET"/>
    <n v="10.88972064"/>
    <n v="1287949.04"/>
    <n v="0.15759364200000001"/>
    <n v="18638.915199999999"/>
    <n v="220213.5"/>
    <x v="584"/>
    <s v=""/>
    <e v="#VALUE!"/>
    <s v=""/>
    <s v=""/>
    <n v="1508162.54"/>
    <n v="2017"/>
    <s v="Steel Scrubbers"/>
    <s v="Steel Products"/>
    <s v="Scrubber"/>
    <n v="1.8619242086038961"/>
    <n v="0.17097997914575874"/>
  </r>
  <r>
    <x v="0"/>
    <d v="2017-01-27T00:00:00"/>
    <x v="0"/>
    <x v="0"/>
    <s v="STEEL PEELER -MP-196 (TOTAL NET WT.34.128 KGS) (MILD STEEL)"/>
    <n v="0"/>
    <n v="0"/>
    <n v="0"/>
    <n v="0"/>
    <n v="0"/>
    <n v="0"/>
    <n v="0"/>
    <n v="0"/>
    <n v="432"/>
    <s v="PCS"/>
    <n v="36.920856479999998"/>
    <n v="15949.81"/>
    <n v="0.53431051299999999"/>
    <n v="230.8221418"/>
    <n v="2727.2"/>
    <x v="456"/>
    <s v=""/>
    <e v="#VALUE!"/>
    <s v=""/>
    <s v=""/>
    <n v="18677.009999999998"/>
    <n v="2017"/>
    <s v="Table, kitchen or other household articles of iron or steel"/>
    <s v="Steel Products"/>
    <s v="Misc"/>
    <n v="6.3129629629629624"/>
    <n v="0.17098636284695554"/>
  </r>
  <r>
    <x v="0"/>
    <d v="2017-01-25T00:00:00"/>
    <x v="0"/>
    <x v="0"/>
    <s v="STEEL PEELER-MP-196 (TOTAL NET WT.1672.27 KGS) (MILD STEEL)"/>
    <n v="0"/>
    <n v="0"/>
    <n v="0"/>
    <n v="0"/>
    <n v="0"/>
    <n v="0"/>
    <n v="0"/>
    <n v="0"/>
    <n v="21168"/>
    <s v="PCS"/>
    <n v="36.834676399999999"/>
    <n v="779716.43"/>
    <n v="0.53306333400000006"/>
    <n v="11283.88466"/>
    <n v="133315.9"/>
    <x v="449"/>
    <s v=""/>
    <e v="#VALUE!"/>
    <s v=""/>
    <s v=""/>
    <n v="913032.33000000007"/>
    <n v="2017"/>
    <s v="Table, kitchen or other household articles of iron or steel"/>
    <s v="Steel Products"/>
    <s v="Misc"/>
    <n v="6.2979922524565382"/>
    <n v="0.17097998050393781"/>
  </r>
  <r>
    <x v="0"/>
    <d v="2017-01-21T00:00:00"/>
    <x v="0"/>
    <x v="1"/>
    <s v="STEEL SCRUBBER-AISI430 (TOTAL NET WT.5472 KGS)(MILD STEEL)"/>
    <n v="0"/>
    <n v="0"/>
    <n v="0"/>
    <n v="0"/>
    <n v="0"/>
    <n v="0"/>
    <n v="0"/>
    <n v="0"/>
    <n v="273600"/>
    <s v="PCS"/>
    <n v="4.7127486479999998"/>
    <n v="1289408.03"/>
    <n v="6.8201862000000002E-2"/>
    <n v="18660.02938"/>
    <n v="220462.9"/>
    <x v="585"/>
    <s v=""/>
    <e v="#VALUE!"/>
    <s v=""/>
    <s v=""/>
    <n v="1509870.93"/>
    <n v="2017"/>
    <s v="Steel Scrubbers"/>
    <s v="Steel Products"/>
    <s v="Scrubber"/>
    <n v="0.80578545321637429"/>
    <n v="0.17097993410200804"/>
  </r>
  <r>
    <x v="0"/>
    <d v="2017-01-14T00:00:00"/>
    <x v="0"/>
    <x v="0"/>
    <s v="STEEL GRATER-ST-4 (TOTAL NET WT.3223.20KGS) (MILD STEEL)"/>
    <n v="0"/>
    <n v="0"/>
    <n v="0"/>
    <n v="0"/>
    <n v="0"/>
    <n v="0"/>
    <n v="0"/>
    <n v="0"/>
    <n v="20400"/>
    <s v="PCS"/>
    <n v="51.854725979999998"/>
    <n v="1057836.4099999999"/>
    <n v="0.75370241299999996"/>
    <n v="15375.52922"/>
    <n v="180868.8"/>
    <x v="547"/>
    <s v=""/>
    <e v="#VALUE!"/>
    <s v=""/>
    <s v=""/>
    <n v="1238705.21"/>
    <n v="2017"/>
    <s v="Table, kitchen or other household articles of iron or steel"/>
    <s v="Steel Products"/>
    <s v="Misc"/>
    <n v="8.8661176470588234"/>
    <n v="0.17097993441159773"/>
  </r>
  <r>
    <x v="0"/>
    <d v="2017-01-14T00:00:00"/>
    <x v="0"/>
    <x v="0"/>
    <s v="STEEL PIZZA CUTTER- RJ-388 (TOTAL 1015.2 KGS) (MILD STEEL)"/>
    <n v="0"/>
    <n v="0"/>
    <n v="0"/>
    <n v="0"/>
    <n v="0"/>
    <n v="0"/>
    <n v="0"/>
    <n v="0"/>
    <n v="10800"/>
    <s v="PCS"/>
    <n v="33.751993519999999"/>
    <n v="364521.53"/>
    <n v="0.49058130100000003"/>
    <n v="5298.2780519999997"/>
    <n v="62325.9"/>
    <x v="586"/>
    <s v=""/>
    <e v="#VALUE!"/>
    <s v=""/>
    <s v=""/>
    <n v="426847.43000000005"/>
    <n v="2017"/>
    <s v="Table, kitchen or other household articles of iron or steel"/>
    <s v="Steel Products"/>
    <s v="Misc"/>
    <n v="5.7709166666666665"/>
    <n v="0.17098002414288122"/>
  </r>
  <r>
    <x v="0"/>
    <d v="2017-01-14T00:00:00"/>
    <x v="0"/>
    <x v="0"/>
    <s v="STEEL TEA STAINER-NP-55 (TOTAL NET WT.1861.20 KGS) (MILD STEEL)"/>
    <n v="0"/>
    <n v="0"/>
    <n v="0"/>
    <n v="0"/>
    <n v="0"/>
    <n v="0"/>
    <n v="0"/>
    <n v="0"/>
    <n v="39600"/>
    <s v="PCS"/>
    <n v="20.351402019999998"/>
    <n v="805915.52"/>
    <n v="0.29580526200000001"/>
    <n v="11713.888370000001"/>
    <n v="137795.4"/>
    <x v="587"/>
    <s v=""/>
    <e v="#VALUE!"/>
    <s v=""/>
    <s v=""/>
    <n v="943710.92"/>
    <n v="2017"/>
    <s v="Table, kitchen or other household articles of iron or steel"/>
    <s v="Steel Products"/>
    <s v="Misc"/>
    <n v="3.4796818181818181"/>
    <n v="0.17097995581472358"/>
  </r>
  <r>
    <x v="0"/>
    <d v="2017-01-14T00:00:00"/>
    <x v="0"/>
    <x v="0"/>
    <s v="STEEL TEA STAINER-NP-54 (TOTAL NET WT.1468.80 KGS) (MILD STEEL)"/>
    <n v="0"/>
    <n v="0"/>
    <n v="0"/>
    <n v="0"/>
    <n v="0"/>
    <n v="0"/>
    <n v="0"/>
    <n v="0"/>
    <n v="30600"/>
    <s v="PCS"/>
    <n v="20.35140196"/>
    <n v="622752.9"/>
    <n v="0.29580526099999999"/>
    <n v="9051.6409879999992"/>
    <n v="106478.3"/>
    <x v="567"/>
    <s v=""/>
    <e v="#VALUE!"/>
    <s v=""/>
    <s v=""/>
    <n v="729231.20000000007"/>
    <n v="2017"/>
    <s v="Table, kitchen or other household articles of iron or steel"/>
    <s v="Steel Products"/>
    <s v="Misc"/>
    <n v="3.4796830065359479"/>
    <n v="0.17098001470567217"/>
  </r>
  <r>
    <x v="0"/>
    <d v="2017-01-13T00:00:00"/>
    <x v="0"/>
    <x v="0"/>
    <s v="STAINLESS STEEL SPORTS BOTTLE 600ML S-115 -NP-21(TOTAL NET WT. 3909.06KGS)"/>
    <n v="0"/>
    <n v="0"/>
    <n v="0"/>
    <n v="0"/>
    <n v="0"/>
    <n v="0"/>
    <n v="0"/>
    <n v="0"/>
    <n v="22860"/>
    <s v="PCS"/>
    <n v="84.736239280000007"/>
    <n v="1937070.43"/>
    <n v="1.231631385"/>
    <n v="28155.09346"/>
    <n v="331200.2"/>
    <x v="588"/>
    <s v=""/>
    <e v="#VALUE!"/>
    <s v=""/>
    <s v=""/>
    <n v="2268270.63"/>
    <n v="2017"/>
    <s v="Table, kitchen or other household articles of iron or steel"/>
    <s v="Steel Products"/>
    <s v="Misc"/>
    <n v="14.488197725284341"/>
    <n v="0.17097994728049204"/>
  </r>
  <r>
    <x v="0"/>
    <d v="2017-01-13T00:00:00"/>
    <x v="0"/>
    <x v="0"/>
    <s v="STAINLESS STEEL SPORTS BOTTLE 750ML S-308-C6-NP-20(TOTAL NET WT.284.83 KGS)"/>
    <n v="0"/>
    <n v="0"/>
    <n v="0"/>
    <n v="0"/>
    <n v="0"/>
    <n v="0"/>
    <n v="0"/>
    <n v="0"/>
    <n v="1656"/>
    <s v="PCS"/>
    <n v="79.149233089999996"/>
    <n v="131071.13"/>
    <n v="1.1504249"/>
    <n v="1905.1036340000001"/>
    <n v="22410.6"/>
    <x v="376"/>
    <s v=""/>
    <e v="#VALUE!"/>
    <s v=""/>
    <s v=""/>
    <n v="153481.73000000001"/>
    <n v="2017"/>
    <s v="Table, kitchen or other household articles of iron or steel"/>
    <s v="Steel Products"/>
    <s v="Misc"/>
    <n v="13.532971014492754"/>
    <n v="0.170980443977251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79">
  <r>
    <s v="INNSA1"/>
    <d v="2025-10-28T00:00:00"/>
    <n v="301049751"/>
    <x v="0"/>
    <s v="TH5170 STEEL CUTLERY HOLDER (QTY:600 PCS/USD 2.03 PER PCS) TH5170 STEEL CUTLERY HOLDER (QTY:600 PCS/USD 2.03 PER PCS)"/>
    <n v="0"/>
    <n v="0"/>
    <n v="0"/>
    <n v="0"/>
    <n v="0"/>
    <n v="0"/>
    <n v="0"/>
    <n v="0"/>
    <n v="290"/>
    <s v="KGS"/>
    <n v="401.72531029999999"/>
    <n v="116500.34"/>
    <n v="4.5290339380000004"/>
    <n v="1313.419842"/>
    <n v="32736.6"/>
    <s v="TH5170 STEEL CUTLERY HOLDER "/>
    <n v="600"/>
    <s v="PCS"/>
    <n v="2.0299999999999998"/>
    <s v="USD"/>
    <n v="149236.94"/>
    <x v="0"/>
    <s v="Table, kitchen or other household articles of iron or steel"/>
    <s v="Steel Products"/>
    <s v="Cutlery Holder"/>
  </r>
  <r>
    <s v="INNSA1"/>
    <d v="2025-10-28T00:00:00"/>
    <n v="301049751"/>
    <x v="1"/>
    <s v="8001-2 STEEL SCRUBBER 2PCS SET (QTY: 336000 SETS/USD 0.139 PER SETS)8001-2 STEEL SCRUBBER 2PCS SET (QTY: 336000 SETS/USD 0.139 P"/>
    <n v="0"/>
    <n v="0"/>
    <n v="0"/>
    <n v="0"/>
    <n v="0"/>
    <n v="0"/>
    <n v="0"/>
    <n v="0"/>
    <n v="9800"/>
    <s v="KGS"/>
    <n v="440.60221840000003"/>
    <n v="4317901.74"/>
    <n v="4.9673305340000002"/>
    <n v="48679.839229999998"/>
    <n v="1898149.5"/>
    <s v="8001-2 STEEL SCRUBBER 2PCS SET "/>
    <s v=""/>
    <s v="336000 SETS"/>
    <n v="0.13900000000000001"/>
    <s v="USD"/>
    <n v="6216051.2400000002"/>
    <x v="0"/>
    <s v="Steel Scrubbers"/>
    <s v="Steel Products"/>
    <s v="Scrubber"/>
  </r>
  <r>
    <s v="INNSA1"/>
    <d v="2025-10-23T00:00:00"/>
    <n v="301049751"/>
    <x v="0"/>
    <s v="MILD STEEL MULTI FUNCTION CLOTH STAND (RYX-02-020) (QTY: 1,232 PCS/CNY:101 PER PCS)MILD STEEL MULTI FUNCTION CLOTH STAND (RYX-02-020) (QTY: 1,2"/>
    <n v="0"/>
    <n v="0"/>
    <n v="0"/>
    <n v="0"/>
    <n v="0"/>
    <n v="0"/>
    <n v="0"/>
    <n v="0"/>
    <n v="4004"/>
    <s v="KGS"/>
    <n v="408.89366380000001"/>
    <n v="1637210.23"/>
    <n v="4.609849649"/>
    <n v="18457.83799"/>
    <n v="460056"/>
    <s v="MILD STEEL MULTI FUNCTION CLOTH STAND "/>
    <s v=""/>
    <s v="1,232 PCS"/>
    <n v="101"/>
    <s v="CNY"/>
    <n v="2097266.23"/>
    <x v="0"/>
    <s v="Table, kitchen or other household articles of iron or steel"/>
    <s v="Steel Products"/>
    <s v="Cloth Stand"/>
  </r>
  <r>
    <s v="INNSA1"/>
    <d v="2025-10-13T00:00:00"/>
    <n v="301049751"/>
    <x v="0"/>
    <s v="SB-12 STEEL TEA STRAINER BIG (QTY 6336 PCS/USD 0.973 PER PCS)SB-12 STEEL TEA STRAINER BIG (QTY 6336 PCS/USD 0.973 PER PCS"/>
    <n v="0"/>
    <n v="0"/>
    <n v="0"/>
    <n v="0"/>
    <n v="0"/>
    <n v="0"/>
    <n v="0"/>
    <n v="0"/>
    <n v="1548.8"/>
    <s v="KGS"/>
    <n v="378.45784479999998"/>
    <n v="586155.51"/>
    <n v="4.2191510010000002"/>
    <n v="6534.6210700000001"/>
    <n v="164709.70000000001"/>
    <s v="SB-12 STEEL TEA STRAINER BIG "/>
    <n v="6336"/>
    <e v="#VALUE!"/>
    <n v="0.97299999999999998"/>
    <s v="USD"/>
    <n v="750865.21"/>
    <x v="0"/>
    <s v="Table, kitchen or other household articles of iron or steel"/>
    <s v="Steel Products"/>
    <s v="Misc"/>
  </r>
  <r>
    <s v="INNSA1"/>
    <d v="2025-10-13T00:00:00"/>
    <n v="301049751"/>
    <x v="0"/>
    <s v="SB-12 STEEL TEA STRAINER BIG (QTY 43038 PCS/USD 0.9718 PER PCS)SB-12 STEEL TEA STRAINER BIG (QTY 43038 PCS/USD 0.9718 PER P"/>
    <n v="0"/>
    <n v="0"/>
    <n v="0"/>
    <n v="0"/>
    <n v="0"/>
    <n v="0"/>
    <n v="0"/>
    <n v="0"/>
    <n v="10042.200000000001"/>
    <s v="KGS"/>
    <n v="399.7396746"/>
    <n v="4014265.76"/>
    <n v="4.4564066279999999"/>
    <n v="44752.126640000002"/>
    <n v="1128008.7"/>
    <s v="SB-12 STEEL TEA STRAINER BIG "/>
    <n v="43038"/>
    <e v="#VALUE!"/>
    <n v="0.9718"/>
    <s v="USD"/>
    <n v="5142274.46"/>
    <x v="0"/>
    <s v="Table, kitchen or other household articles of iron or steel"/>
    <s v="Steel Products"/>
    <s v="Misc"/>
  </r>
  <r>
    <s v="INNSA1"/>
    <d v="2025-10-08T00:00:00"/>
    <n v="301049751"/>
    <x v="0"/>
    <s v="STEEL HANGER WITH HOOK (SL-89) (QTY:70056 PCS/CNY:7.45 PER PCS)STEEL HANGER WITH HOOK (SL-89) (QTY:70056 PCS/:7.45"/>
    <n v="0"/>
    <n v="0"/>
    <n v="0"/>
    <n v="0"/>
    <n v="0"/>
    <n v="0"/>
    <n v="0"/>
    <n v="0"/>
    <n v="15568"/>
    <s v="KGS"/>
    <n v="432.1581764"/>
    <n v="6727838.4900000002"/>
    <n v="4.8178169049999999"/>
    <n v="75003.773579999994"/>
    <n v="1890522.7"/>
    <s v="STEEL HANGER WITH HOOK "/>
    <n v="70056"/>
    <s v="PCS"/>
    <n v="7.45"/>
    <s v="CNY"/>
    <n v="8618361.1899999995"/>
    <x v="0"/>
    <s v="Table, kitchen or other household articles of iron or steel"/>
    <s v="Steel Products"/>
    <s v="Misc"/>
  </r>
  <r>
    <s v="INNSA1"/>
    <d v="2025-10-06T00:00:00"/>
    <n v="301049751"/>
    <x v="0"/>
    <s v="STEEL HANGER 10PCS SET (AM-969) (QTY: 480 SET/USD 0.819 PERSET)STEEL HANGER 10PCS SET (AM-969) (QTY: 480 SET/USD 0.819 PER"/>
    <n v="0"/>
    <n v="0"/>
    <n v="0"/>
    <n v="0"/>
    <n v="0"/>
    <n v="0"/>
    <n v="0"/>
    <n v="0"/>
    <n v="380"/>
    <s v="KGS"/>
    <n v="100.4420789"/>
    <n v="38167.99"/>
    <n v="1.1197556179999999"/>
    <n v="425.50713489999998"/>
    <n v="10725.3"/>
    <s v="STEEL HANGER 10PCS SET "/>
    <s v=""/>
    <s v="480 SET"/>
    <n v="0.81899999999999995"/>
    <s v="USD"/>
    <n v="48893.289999999994"/>
    <x v="0"/>
    <s v="Table, kitchen or other household articles of iron or steel"/>
    <s v="Steel Products"/>
    <s v="Misc"/>
  </r>
  <r>
    <s v="INNSA1"/>
    <d v="2025-10-01T00:00:00"/>
    <n v="301049751"/>
    <x v="0"/>
    <s v="AM-967 STEEL FRUIT BASKET (QTY 400 PCS/USD 1.031 PER PCS) AM-967 STEEL FRUIT BASKET (QTY 400 PCS/USD 1.031 PER PCS)"/>
    <n v="0"/>
    <n v="0"/>
    <n v="0"/>
    <n v="0"/>
    <n v="0"/>
    <n v="0"/>
    <n v="0"/>
    <n v="0"/>
    <n v="460"/>
    <s v="KGS"/>
    <n v="85.377826089999999"/>
    <n v="39273.800000000003"/>
    <n v="0.96092094640000003"/>
    <n v="442.02363530000002"/>
    <n v="11036"/>
    <s v="AM-967 STEEL FRUIT BASKET "/>
    <n v="400"/>
    <e v="#VALUE!"/>
    <n v="1.0309999999999999"/>
    <s v="USD"/>
    <n v="50309.8"/>
    <x v="0"/>
    <s v="Table, kitchen or other household articles of iron or steel"/>
    <s v="Steel Products"/>
    <s v="Misc"/>
  </r>
  <r>
    <s v="INNSA1"/>
    <d v="2025-10-01T00:00:00"/>
    <n v="301049751"/>
    <x v="0"/>
    <s v="AM-966 STEEL FRUIT BASKET (QTY 400 PCS/USD 1.017 PER PCS) AM-966 STEEL FRUIT BASKET (QTY 400 PCS/USD 1.017 PER PCS)"/>
    <n v="0"/>
    <n v="0"/>
    <n v="0"/>
    <n v="0"/>
    <n v="0"/>
    <n v="0"/>
    <n v="0"/>
    <n v="0"/>
    <n v="310"/>
    <s v="KGS"/>
    <n v="124.9693226"/>
    <n v="38740.49"/>
    <n v="1.4065202320000001"/>
    <n v="436.02127180000002"/>
    <n v="10886.1"/>
    <s v="AM-966 STEEL FRUIT BASKET "/>
    <n v="400"/>
    <e v="#VALUE!"/>
    <n v="1.0169999999999999"/>
    <s v="USD"/>
    <n v="49626.59"/>
    <x v="0"/>
    <s v="Table, kitchen or other household articles of iron or steel"/>
    <s v="Steel Products"/>
    <s v="Misc"/>
  </r>
  <r>
    <s v="INNSA1"/>
    <d v="2025-10-01T00:00:00"/>
    <n v="301049751"/>
    <x v="0"/>
    <s v="AM-965 STEEL SPOON &amp; FORK HOLDER (QTY 480 PCS/USD 0.734 PERPCS)AM-965 STEEL SPOON &amp; FORK HOLDER (QTY 480 PCS/USD 0.734 PER"/>
    <n v="0"/>
    <n v="0"/>
    <n v="0"/>
    <n v="0"/>
    <n v="0"/>
    <n v="0"/>
    <n v="0"/>
    <n v="0"/>
    <n v="168"/>
    <s v="KGS"/>
    <n v="199.7157143"/>
    <n v="33552.239999999998"/>
    <n v="2.2477851919999998"/>
    <n v="377.62791220000003"/>
    <n v="9428.1"/>
    <s v="AM-965 STEEL SPOON &amp; FORK HOLDER "/>
    <n v="480"/>
    <e v="#VALUE!"/>
    <n v="0.73399999999999999"/>
    <s v="USD"/>
    <n v="42980.34"/>
    <x v="0"/>
    <s v="Table, kitchen or other household articles of iron or steel"/>
    <s v="Steel Products"/>
    <s v="Holder"/>
  </r>
  <r>
    <s v="INNSA1"/>
    <d v="2025-10-01T00:00:00"/>
    <n v="301049751"/>
    <x v="1"/>
    <s v="8001-2 STEEL SCRUBBER 2 PCS SET (QTY 336000 SETS/USD 0.139 PER SETS)8001-2 STEEL SCRUBBER 2 PCS SET (QTY 336000 SETS/USD 0.139 P"/>
    <n v="0"/>
    <n v="0"/>
    <n v="0"/>
    <n v="0"/>
    <n v="0"/>
    <n v="0"/>
    <n v="0"/>
    <n v="0"/>
    <n v="9800"/>
    <s v="KGS"/>
    <n v="456.12538979999999"/>
    <n v="4470028.82"/>
    <n v="5.1336566100000001"/>
    <n v="50309.834779999997"/>
    <n v="1965024.7"/>
    <s v="8001-2 STEEL SCRUBBER 2 PCS SET "/>
    <n v="336000"/>
    <e v="#VALUE!"/>
    <n v="0.13900000000000001"/>
    <s v="USD"/>
    <n v="6435053.5200000005"/>
    <x v="0"/>
    <s v="Steel Scrubbers"/>
    <s v="Steel Products"/>
    <s v="Scrubber"/>
  </r>
  <r>
    <s v="INNSA1"/>
    <d v="2025-09-27T00:00:00"/>
    <n v="301049751"/>
    <x v="1"/>
    <s v="OKS-4156 STEEL SCRUBBER 6PCS SET (QTY: 93360 PCS /USD 0.228PER PCS)OKS-4156 STEEL SCRUBBER 6PCS SET (QTY: 93360 PCS /USD 0.228"/>
    <n v="0"/>
    <n v="0"/>
    <n v="0"/>
    <n v="0"/>
    <n v="0"/>
    <n v="0"/>
    <n v="0"/>
    <n v="0"/>
    <n v="7496.03"/>
    <s v="KGS"/>
    <n v="263.57137840000001"/>
    <n v="1975738.96"/>
    <n v="2.9664758409999998"/>
    <n v="22236.7919"/>
    <n v="868534.9"/>
    <s v="OKS-4156 STEEL SCRUBBER 6PCS SET "/>
    <s v=""/>
    <s v="93360 PCS"/>
    <n v="0.22800000000000001"/>
    <s v="USD"/>
    <n v="2844273.86"/>
    <x v="0"/>
    <s v="Steel Scrubbers"/>
    <s v="Steel Products"/>
    <s v="Scrubber"/>
  </r>
  <r>
    <s v="INNSA1"/>
    <d v="2025-09-27T00:00:00"/>
    <n v="301049751"/>
    <x v="1"/>
    <s v="8001-2 STEEL SCRUBBER 2PCS SET (QTY: 168000 SETS/USD 0.139 PER SETS)8001-2 STEEL SCRUBBER 2PCS SET (QTY: 168000 SETS/USD 0.139 P"/>
    <n v="0"/>
    <n v="0"/>
    <n v="0"/>
    <n v="0"/>
    <n v="0"/>
    <n v="0"/>
    <n v="0"/>
    <n v="0"/>
    <n v="4900"/>
    <s v="KGS"/>
    <n v="442.07293670000001"/>
    <n v="2166157.39"/>
    <n v="4.9754973180000004"/>
    <n v="24379.936860000002"/>
    <n v="952242.8"/>
    <s v="8001-2 STEEL SCRUBBER 2PCS SET "/>
    <s v=""/>
    <s v="168000 SETS"/>
    <n v="0.13900000000000001"/>
    <s v="USD"/>
    <n v="3118400.1900000004"/>
    <x v="0"/>
    <s v="Steel Scrubbers"/>
    <s v="Steel Products"/>
    <s v="Scrubber"/>
  </r>
  <r>
    <s v="INNSA1"/>
    <d v="2025-09-24T00:00:00"/>
    <n v="301049751"/>
    <x v="0"/>
    <s v="AM-321 STEEL DRAINER (QTY:28752 PCS/USD 0.7050 PER PCS) AM-321 STEEL DRAINER (QTY:28752 PCS/USD 0.7050 PER PCS)"/>
    <n v="0"/>
    <n v="0"/>
    <n v="0"/>
    <n v="0"/>
    <n v="0"/>
    <n v="0"/>
    <n v="0"/>
    <n v="0"/>
    <n v="3953.4"/>
    <s v="KGS"/>
    <n v="492.73196990000002"/>
    <n v="1947966.57"/>
    <n v="5.5456608889999996"/>
    <n v="21924.215759999999"/>
    <n v="547378.6"/>
    <s v="AM-321 STEEL DRAINER "/>
    <n v="28752"/>
    <s v="PCS"/>
    <n v="0.70499999999999996"/>
    <s v="USD"/>
    <n v="2495345.17"/>
    <x v="0"/>
    <s v="Table, kitchen or other household articles of iron or steel"/>
    <s v="Steel Products"/>
    <s v="Misc"/>
  </r>
  <r>
    <s v="INNSA1"/>
    <d v="2025-09-24T00:00:00"/>
    <n v="301049751"/>
    <x v="0"/>
    <s v="HOUSEHOLD STEEL HOOK 3PCS SET (2628) (QTY: 166608 SET/USD 0.36 PER SET)HOUSEHOLD STEEL HOOK 3PCS SET (2628) (QTY: 166608 SET/USD 0."/>
    <n v="0"/>
    <n v="0"/>
    <n v="0"/>
    <n v="0"/>
    <n v="0"/>
    <n v="0"/>
    <n v="0"/>
    <n v="0"/>
    <n v="5646.16"/>
    <s v="KGS"/>
    <n v="971.5058004"/>
    <n v="5485277.1900000004"/>
    <n v="10.934223980000001"/>
    <n v="61736.378049999999"/>
    <n v="1541362.8"/>
    <s v="HOUSEHOLD STEEL HOOK 3PCS SET "/>
    <s v=""/>
    <s v="166608 SET"/>
    <n v="0.36"/>
    <s v="USD"/>
    <n v="7026639.9900000002"/>
    <x v="0"/>
    <s v="Table, kitchen or other household articles of iron or steel"/>
    <s v="Steel Products"/>
    <s v="Misc"/>
  </r>
  <r>
    <s v="INNSA1"/>
    <d v="2025-09-24T00:00:00"/>
    <n v="301049751"/>
    <x v="0"/>
    <s v="NP-55 STEEL TEA STRAINER (QTY:50400 PCS/USD 0.2710 PER PCS) NP-55 STEEL TEA STRAINER (QTY:50400 PCS/USD 0.2710 PER PCS)"/>
    <n v="0"/>
    <n v="0"/>
    <n v="0"/>
    <n v="0"/>
    <n v="0"/>
    <n v="0"/>
    <n v="0"/>
    <n v="0"/>
    <n v="2310"/>
    <s v="KGS"/>
    <n v="568.21425539999996"/>
    <n v="1312574.93"/>
    <n v="6.3952082770000001"/>
    <n v="14772.931119999999"/>
    <n v="368833.6"/>
    <s v="NP-55 STEEL TEA STRAINER "/>
    <n v="50400"/>
    <s v="PCS"/>
    <n v="0.27100000000000002"/>
    <s v="USD"/>
    <n v="1681408.5299999998"/>
    <x v="0"/>
    <s v="Table, kitchen or other household articles of iron or steel"/>
    <s v="Steel Products"/>
    <s v="Misc"/>
  </r>
  <r>
    <s v="INNSA1"/>
    <d v="2025-09-24T00:00:00"/>
    <n v="301049751"/>
    <x v="0"/>
    <s v="HOUSEHOLD STEEL HOOK 3PCS SET (3888) (QTY:55,296 SET/USD:0.24 PER SET)HOUSEHOLD STEEL HOOK 3PCS SET (3888) (QTY:55,296 SET/USD:0.2"/>
    <n v="0"/>
    <n v="0"/>
    <n v="0"/>
    <n v="0"/>
    <n v="0"/>
    <n v="0"/>
    <n v="0"/>
    <n v="0"/>
    <n v="1843.2"/>
    <s v="KGS"/>
    <n v="689.90430230000004"/>
    <n v="1271631.6100000001"/>
    <n v="7.7648205099999998"/>
    <n v="14312.11716"/>
    <n v="357328.4"/>
    <s v="HOUSEHOLD STEEL HOOK 3PCS SET "/>
    <n v="55296"/>
    <s v="SET"/>
    <s v=""/>
    <s v="USD"/>
    <n v="1628960.0100000002"/>
    <x v="0"/>
    <s v="Table, kitchen or other household articles of iron or steel"/>
    <s v="Steel Products"/>
    <s v="Misc"/>
  </r>
  <r>
    <s v="INNSA1"/>
    <d v="2025-09-24T00:00:00"/>
    <n v="301049751"/>
    <x v="0"/>
    <s v="SB-12 STEEL TEA STRAINER BIG (QTY:1026 PCS/USD 0.9770 PER PCS)SB-12 STEEL TEA STRAINER BIG (QTY:1026 PCS/USD 0.9770 PER PC"/>
    <n v="0"/>
    <n v="0"/>
    <n v="0"/>
    <n v="0"/>
    <n v="0"/>
    <n v="0"/>
    <n v="0"/>
    <n v="0"/>
    <n v="250.8"/>
    <s v="KGS"/>
    <n v="384.0942584"/>
    <n v="96330.84"/>
    <n v="4.3229516979999998"/>
    <n v="1084.1962860000001"/>
    <n v="27069"/>
    <s v="SB-12 STEEL TEA STRAINER BIG "/>
    <n v="1026"/>
    <s v="PCS"/>
    <n v="0.97699999999999998"/>
    <s v="USD"/>
    <n v="123399.84"/>
    <x v="0"/>
    <s v="Table, kitchen or other household articles of iron or steel"/>
    <s v="Steel Products"/>
    <s v="Misc"/>
  </r>
  <r>
    <s v="INNSA1"/>
    <d v="2025-09-24T00:00:00"/>
    <n v="301049751"/>
    <x v="0"/>
    <s v="HOUSEHOLD STEEL HOOK 3 PCS SET (2628) (QTY:432 SET/USD:0.360PER SET)HOUSEHOLD STEEL HOOK 3 PCS SET (2628) (QTY:432 SET/USD:0.360"/>
    <n v="0"/>
    <n v="0"/>
    <n v="0"/>
    <n v="0"/>
    <n v="0"/>
    <n v="0"/>
    <n v="0"/>
    <n v="0"/>
    <n v="14.64"/>
    <s v="KGS"/>
    <n v="987.67759560000002"/>
    <n v="14459.6"/>
    <n v="11.116236300000001"/>
    <n v="162.74169950000001"/>
    <n v="4063.1"/>
    <s v="HOUSEHOLD STEEL HOOK 3 PCS SET "/>
    <n v="432"/>
    <s v="SET"/>
    <s v=""/>
    <s v="USD"/>
    <n v="18522.7"/>
    <x v="0"/>
    <s v="Table, kitchen or other household articles of iron or steel"/>
    <s v="Steel Products"/>
    <s v="Misc"/>
  </r>
  <r>
    <s v="INNSA1"/>
    <d v="2025-09-23T00:00:00"/>
    <n v="301049751"/>
    <x v="0"/>
    <s v="MILD STEEL MULTI FUNCTION CLOTH STAND (RYX-02-020) (QTY: 1232 PCS/CNY 101 PER PCS)MILD STEEL MULTI FUNCTION CLOTH STAND (RYX-02-020) (QTY: 123"/>
    <n v="0"/>
    <n v="0"/>
    <n v="0"/>
    <n v="0"/>
    <n v="0"/>
    <n v="0"/>
    <n v="0"/>
    <n v="0"/>
    <n v="4004"/>
    <s v="KGS"/>
    <n v="434.33413339999998"/>
    <n v="1739073.87"/>
    <n v="4.8883976740000001"/>
    <n v="19573.14429"/>
    <n v="488679.8"/>
    <s v="MILD STEEL MULTI FUNCTION CLOTH STAND "/>
    <s v=""/>
    <s v="1232 PCS"/>
    <s v=""/>
    <s v="CNY"/>
    <n v="2227753.67"/>
    <x v="0"/>
    <s v="Table, kitchen or other household articles of iron or steel"/>
    <s v="Steel Products"/>
    <s v="Cloth Stand"/>
  </r>
  <r>
    <s v="INNSA1"/>
    <d v="2025-09-23T00:00:00"/>
    <n v="301049751"/>
    <x v="0"/>
    <s v="H2740 STEEL CUTLERY HOLDER (QTY:24960 PCS/ USD 1.46 PER PCS) H2740 STEEL CUTLERY HOLDER (QTY:24960 PCS/ USD 1.46 PER PCS)"/>
    <n v="0"/>
    <n v="0"/>
    <n v="0"/>
    <n v="0"/>
    <n v="0"/>
    <n v="0"/>
    <n v="0"/>
    <n v="0"/>
    <n v="9776"/>
    <s v="KGS"/>
    <n v="347.60346670000001"/>
    <n v="3398171.49"/>
    <n v="3.912250609"/>
    <n v="38246.161959999998"/>
    <n v="954886.2"/>
    <s v="H2740 STEEL CUTLERY HOLDER "/>
    <n v="24960"/>
    <s v="PCS"/>
    <n v="1.46"/>
    <s v="USD"/>
    <n v="4353057.6900000004"/>
    <x v="0"/>
    <s v="Table, kitchen or other household articles of iron or steel"/>
    <s v="Steel Products"/>
    <s v="Cutlery Holder"/>
  </r>
  <r>
    <s v="INNSA1"/>
    <d v="2025-09-23T00:00:00"/>
    <n v="301049751"/>
    <x v="0"/>
    <s v="H2740 STEEL CUTLERY HOLDER (QTY:24960 PCS/ USD 1.46 PER PCS)H2740 STEEL CUTLERY HOLDER (QTY:24960 PCS/ USD 1.46 PER PCS"/>
    <n v="0"/>
    <n v="0"/>
    <n v="0"/>
    <n v="0"/>
    <n v="0"/>
    <n v="0"/>
    <n v="0"/>
    <n v="0"/>
    <n v="9776"/>
    <s v="KGS"/>
    <n v="347.6034186"/>
    <n v="3398171.02"/>
    <n v="3.9122500680000001"/>
    <n v="38246.156669999997"/>
    <n v="954886"/>
    <s v="H2740 STEEL CUTLERY HOLDER "/>
    <n v="24960"/>
    <s v="PCS"/>
    <n v="1.46"/>
    <s v="USD"/>
    <n v="4353057.0199999996"/>
    <x v="0"/>
    <s v="Table, kitchen or other household articles of iron or steel"/>
    <s v="Steel Products"/>
    <s v="Cutlery Holder"/>
  </r>
  <r>
    <s v="INNSA1"/>
    <d v="2025-09-20T00:00:00"/>
    <n v="301049751"/>
    <x v="0"/>
    <s v="HOUSEHOLD STEEL HOOK 3PCS SET (3888) (QTY:153600 SET/USD:0.24 PER SET)HOUSEHOLD STEEL HOOK 3PCS SET (3888) (QTY:153600 SET/USD:0.2"/>
    <n v="0"/>
    <n v="0"/>
    <n v="0"/>
    <n v="0"/>
    <n v="0"/>
    <n v="0"/>
    <n v="0"/>
    <n v="0"/>
    <n v="5120"/>
    <s v="KGS"/>
    <n v="660.84275390000005"/>
    <n v="3383514.9"/>
    <n v="7.4377349910000001"/>
    <n v="38081.203150000001"/>
    <n v="1239719.8999999999"/>
    <s v="HOUSEHOLD STEEL HOOK 3PCS SET "/>
    <n v="153600"/>
    <s v="SET"/>
    <s v=""/>
    <s v="USD"/>
    <n v="4623234.8"/>
    <x v="0"/>
    <s v="Table, kitchen or other household articles of iron or steel"/>
    <s v="Steel Products"/>
    <s v="Misc"/>
  </r>
  <r>
    <s v="INNSA1"/>
    <d v="2025-09-10T00:00:00"/>
    <n v="301049751"/>
    <x v="0"/>
    <s v="MILD STEEL MULTI FUNCTION CLOTH STAND (RYX-02-020) (QTY:1,232 PCS/CNY:101.00 PER PCS)MILD STEEL MULTI FUNCTION CLOTH STAND (RYX-02-020) (QTY:1,23"/>
    <n v="0"/>
    <n v="0"/>
    <n v="0"/>
    <n v="0"/>
    <n v="0"/>
    <n v="0"/>
    <n v="0"/>
    <n v="0"/>
    <n v="4004"/>
    <s v="KGS"/>
    <n v="427.85099650000001"/>
    <n v="1713115.39"/>
    <n v="4.8073145669999997"/>
    <n v="19248.487529999999"/>
    <n v="627685.5"/>
    <s v="MILD STEEL MULTI FUNCTION CLOTH STAND "/>
    <n v="1232"/>
    <s v="PCS"/>
    <n v="101"/>
    <s v="CNY"/>
    <n v="2340800.8899999997"/>
    <x v="0"/>
    <s v="Table, kitchen or other household articles of iron or steel"/>
    <s v="Steel Products"/>
    <s v="Cloth Stand"/>
  </r>
  <r>
    <s v="INNSA1"/>
    <d v="2025-09-09T00:00:00"/>
    <n v="301049751"/>
    <x v="0"/>
    <s v="STEEL BASKET BIG (SY-845-4) (QTY:800 PCS/USD:0.9710 PER PCS) STEEL BASKET BIG (SY-845-4) (QTY:800 PCS/USD:0.9710 PER PCS)"/>
    <n v="0"/>
    <n v="0"/>
    <n v="0"/>
    <n v="0"/>
    <n v="0"/>
    <n v="0"/>
    <n v="0"/>
    <n v="0"/>
    <n v="150"/>
    <s v="KGS"/>
    <n v="499.2998"/>
    <n v="74894.97"/>
    <n v="5.6101101120000001"/>
    <n v="841.51651690000006"/>
    <n v="27441.5"/>
    <s v="STEEL BASKET BIG "/>
    <n v="800"/>
    <s v="PCS"/>
    <s v=""/>
    <s v="USD"/>
    <n v="102336.47"/>
    <x v="0"/>
    <s v="Table, kitchen or other household articles of iron or steel"/>
    <s v="Steel Products"/>
    <s v="Misc"/>
  </r>
  <r>
    <s v="INNSA1"/>
    <d v="2025-09-05T00:00:00"/>
    <n v="301049751"/>
    <x v="0"/>
    <s v="MILD STEEL MULTI FUNCTION CLOTH STAND (RYX-02-026-3S) (QTY:1696 PCS/CNY: 81.50 PER PCS)MILD STEEL MULTI FUNCTION CLOTH STAND (RYX-02-026-3S) (QTY"/>
    <n v="0"/>
    <n v="0"/>
    <n v="0"/>
    <n v="0"/>
    <n v="0"/>
    <n v="0"/>
    <n v="0"/>
    <n v="0"/>
    <n v="6614.4"/>
    <s v="KGS"/>
    <n v="308.04406299999999"/>
    <n v="2037526.65"/>
    <n v="3.4611692469999999"/>
    <n v="22893.557870000001"/>
    <n v="746549.7"/>
    <s v="MILD STEEL MULTI FUNCTION CLOTH STAND "/>
    <n v="1696"/>
    <s v="PCS"/>
    <n v="81.5"/>
    <s v="CNY"/>
    <n v="2784076.3499999996"/>
    <x v="0"/>
    <s v="Table, kitchen or other household articles of iron or steel"/>
    <s v="Steel Products"/>
    <s v="Cloth Stand"/>
  </r>
  <r>
    <s v="INNSA1"/>
    <d v="2025-09-02T00:00:00"/>
    <n v="301049751"/>
    <x v="0"/>
    <s v="SB-12 STEEL TEA STRAINER BIG (QTY:4842 PCS/USD 0.977 PER PCS)SB-12 STEEL TEA STRAINER BIG (QTY:4842 PCS/USD 0.977 PER PCS"/>
    <n v="0"/>
    <n v="0"/>
    <n v="0"/>
    <n v="0"/>
    <n v="0"/>
    <n v="0"/>
    <n v="0"/>
    <n v="0"/>
    <n v="1183.5999999999999"/>
    <s v="KGS"/>
    <n v="381.68436969999999"/>
    <n v="451761.62"/>
    <n v="4.3422567660000002"/>
    <n v="5139.4951080000001"/>
    <n v="165525.4"/>
    <s v="SB-12 STEEL TEA STRAINER BIG "/>
    <n v="4842"/>
    <s v="PCS"/>
    <n v="0.97699999999999998"/>
    <s v="USD"/>
    <n v="617287.02"/>
    <x v="0"/>
    <s v="Table, kitchen or other household articles of iron or steel"/>
    <s v="Steel Products"/>
    <s v="Misc"/>
  </r>
  <r>
    <s v="INNSA1"/>
    <d v="2025-09-02T00:00:00"/>
    <n v="301049751"/>
    <x v="0"/>
    <s v="SY-845-4 STEEL BASKET BIG (QTY 37200 PCS/USD 0.9691 PER PCS) SY-845-4 STEEL BASKET BIG (QTY 37200 PCS/USD 0.9691 PER PCS)"/>
    <n v="0"/>
    <n v="0"/>
    <n v="0"/>
    <n v="0"/>
    <n v="0"/>
    <n v="0"/>
    <n v="0"/>
    <n v="0"/>
    <n v="6975"/>
    <s v="KGS"/>
    <n v="506.1900172"/>
    <n v="3530675.37"/>
    <n v="5.7587032669999996"/>
    <n v="40166.955289999998"/>
    <n v="1293639.5"/>
    <s v="SY-845-4 STEEL BASKET BIG "/>
    <n v="37200"/>
    <e v="#VALUE!"/>
    <n v="0.96909999999999996"/>
    <s v="USD"/>
    <n v="4824314.87"/>
    <x v="0"/>
    <s v="Table, kitchen or other household articles of iron or steel"/>
    <s v="Steel Products"/>
    <s v="Misc"/>
  </r>
  <r>
    <s v="INNSA1"/>
    <d v="2025-09-02T00:00:00"/>
    <n v="301049751"/>
    <x v="0"/>
    <s v="NP-55 STEEL TEA STRAINER (QTY:50400 PCS/USD 0.270 PER PCS) NP-55 STEEL TEA STRAINER (QTY:50400 PCS/USD 0.270 PER PCS)"/>
    <n v="0"/>
    <n v="0"/>
    <n v="0"/>
    <n v="0"/>
    <n v="0"/>
    <n v="0"/>
    <n v="0"/>
    <n v="0"/>
    <n v="2310"/>
    <s v="KGS"/>
    <n v="562.56491340000002"/>
    <n v="1299524.95"/>
    <n v="6.4000558979999997"/>
    <n v="14784.12912"/>
    <n v="476146"/>
    <s v="NP-55 STEEL TEA STRAINER "/>
    <n v="50400"/>
    <s v="PCS"/>
    <n v="0.27"/>
    <s v="USD"/>
    <n v="1775670.95"/>
    <x v="0"/>
    <s v="Table, kitchen or other household articles of iron or steel"/>
    <s v="Steel Products"/>
    <s v="Misc"/>
  </r>
  <r>
    <s v="INNSA1"/>
    <d v="2025-09-02T00:00:00"/>
    <n v="301049751"/>
    <x v="0"/>
    <s v="AM-321 STEEL DRAINER (QTY:21648 PCS/USD 0.702 PER PCS) AM-321 STEEL DRAINER (QTY:21648 PCS/USD 0.702 PER PCS)"/>
    <n v="0"/>
    <n v="0"/>
    <n v="0"/>
    <n v="0"/>
    <n v="0"/>
    <n v="0"/>
    <n v="0"/>
    <n v="0"/>
    <n v="2976.6"/>
    <s v="KGS"/>
    <n v="487.5564066"/>
    <n v="1451260.4"/>
    <n v="5.5467167990000004"/>
    <n v="16510.357220000002"/>
    <n v="531741.80000000005"/>
    <s v="AM-321 STEEL DRAINER "/>
    <n v="21648"/>
    <s v="PCS"/>
    <n v="0.70199999999999996"/>
    <s v="USD"/>
    <n v="1983002.2"/>
    <x v="0"/>
    <s v="Table, kitchen or other household articles of iron or steel"/>
    <s v="Steel Products"/>
    <s v="Misc"/>
  </r>
  <r>
    <s v="INNSA1"/>
    <d v="2025-08-30T00:00:00"/>
    <n v="301049751"/>
    <x v="0"/>
    <s v="STEEL SALT BOTTLE (NP-19) (QTY: 36180 PC/USD 0.446 PER PC) STEEL SALT BOTTLE (NP-19) (QTY: 36180 PC/USD 0.446 PER PC)"/>
    <n v="0"/>
    <n v="0"/>
    <n v="0"/>
    <n v="0"/>
    <n v="0"/>
    <n v="0"/>
    <n v="0"/>
    <n v="0"/>
    <n v="5628"/>
    <s v="KGS"/>
    <n v="271.19431059999999"/>
    <n v="1526281.58"/>
    <n v="3.0852595059999999"/>
    <n v="17363.840499999998"/>
    <n v="559229.5"/>
    <s v="STEEL SALT BOTTLE "/>
    <s v=""/>
    <s v="36180 PC"/>
    <n v="0.44600000000000001"/>
    <s v="USD"/>
    <n v="2085511.08"/>
    <x v="0"/>
    <s v="Table, kitchen or other household articles of iron or steel"/>
    <s v="Steel Products"/>
    <s v="Misc"/>
  </r>
  <r>
    <s v="INNSA1"/>
    <d v="2025-08-29T00:00:00"/>
    <n v="301049751"/>
    <x v="1"/>
    <s v="STEEL SCRUBBER 6PCS SET (OKS-4156) (QTY:98,400 SET/USD:0.228PER SET)STEEL SCRUBBER 6PCS SET (OKS-4156) (QTY:98,400 SET/USD:0.228"/>
    <n v="0"/>
    <n v="0"/>
    <n v="0"/>
    <n v="0"/>
    <n v="0"/>
    <n v="0"/>
    <n v="0"/>
    <n v="0"/>
    <n v="8856"/>
    <s v="KGS"/>
    <n v="242.06264569999999"/>
    <n v="2143706.79"/>
    <n v="2.7538412480000001"/>
    <n v="24388.018090000001"/>
    <n v="942373.5"/>
    <s v="STEEL SCRUBBER 6PCS SET "/>
    <n v="98400"/>
    <s v="SET"/>
    <s v=""/>
    <s v="USD"/>
    <n v="3086080.29"/>
    <x v="0"/>
    <s v="Steel Scrubbers"/>
    <s v="Steel Products"/>
    <s v="Scrubber"/>
  </r>
  <r>
    <s v="INNSA1"/>
    <d v="2025-08-23T00:00:00"/>
    <n v="301049751"/>
    <x v="1"/>
    <s v="STEEL SCRUBBER (8001-12) (QTY:263520 PCS/USD:0.078 PER PCS) STEEL SCRUBBER (8001-12) (QTY:263520 PCS/USD:0.078 PER PCS)"/>
    <n v="0"/>
    <n v="0"/>
    <n v="0"/>
    <n v="0"/>
    <n v="0"/>
    <n v="0"/>
    <n v="0"/>
    <n v="0"/>
    <n v="4758"/>
    <s v="KGS"/>
    <n v="399.76610970000002"/>
    <n v="1902087.15"/>
    <n v="4.5479648429999999"/>
    <n v="21639.21672"/>
    <n v="836157.4"/>
    <s v="STEEL SCRUBBER "/>
    <n v="263520"/>
    <s v="PCS"/>
    <s v=""/>
    <s v="USD"/>
    <n v="2738244.55"/>
    <x v="0"/>
    <s v="Steel Scrubbers"/>
    <s v="Steel Products"/>
    <s v="Scrubber"/>
  </r>
  <r>
    <s v="INNSA1"/>
    <d v="2025-08-23T00:00:00"/>
    <n v="301049751"/>
    <x v="1"/>
    <s v="STEEL SCRUBBER 6 PCS SET (GT001) (QTY:1260 PCS/USD:0.238 PERPCS)STEEL SCRUBBER 6 PCS SET (GT001) (QTY:1260 PCS/USD:0.238 PER"/>
    <n v="0"/>
    <n v="0"/>
    <n v="0"/>
    <n v="0"/>
    <n v="0"/>
    <n v="0"/>
    <n v="0"/>
    <n v="0"/>
    <n v="180"/>
    <s v="KGS"/>
    <n v="154.16905560000001"/>
    <n v="27750.43"/>
    <n v="1.7539141700000001"/>
    <n v="315.7045506"/>
    <n v="12199.1"/>
    <s v="STEEL SCRUBBER 6 PCS SET "/>
    <n v="1260"/>
    <s v="PCS"/>
    <s v=""/>
    <s v="USD"/>
    <n v="39949.53"/>
    <x v="0"/>
    <s v="Steel Scrubbers"/>
    <s v="Steel Products"/>
    <s v="Scrubber"/>
  </r>
  <r>
    <s v="INNSA1"/>
    <d v="2025-08-20T00:00:00"/>
    <n v="301049751"/>
    <x v="0"/>
    <s v="STEEL SPRINKLER (AM-430) (QTY: 30072 PCS/USD 0.578 PER PCS) STEEL SPRINKLER (AM-430) (QTY: 30072 PCS/USD 0.578 PER PCS)"/>
    <n v="0"/>
    <n v="0"/>
    <n v="0"/>
    <n v="0"/>
    <n v="0"/>
    <n v="0"/>
    <n v="0"/>
    <n v="0"/>
    <n v="5012"/>
    <s v="KGS"/>
    <n v="326.07507379999998"/>
    <n v="1634288.27"/>
    <n v="3.6803055740000001"/>
    <n v="18445.69153"/>
    <n v="598803.30000000005"/>
    <s v="STEEL SPRINKLER "/>
    <s v=""/>
    <s v="30072 PCS"/>
    <n v="0.57799999999999996"/>
    <s v="USD"/>
    <n v="2233091.5700000003"/>
    <x v="0"/>
    <s v="Table, kitchen or other household articles of iron or steel"/>
    <s v="Steel Products"/>
    <s v="Misc"/>
  </r>
  <r>
    <s v="INNSA1"/>
    <d v="2025-08-20T00:00:00"/>
    <n v="301049751"/>
    <x v="0"/>
    <s v="STEEL SALT BOTTLE (NP-19) (QTY: 36000 PCS/USD 0.445 PER PCS) STEEL SALT BOTTLE (NP-19) (QTY: 36000 PCS/USD 0.445 PER PCS)"/>
    <n v="0"/>
    <n v="0"/>
    <n v="0"/>
    <n v="0"/>
    <n v="0"/>
    <n v="0"/>
    <n v="0"/>
    <n v="0"/>
    <n v="5600"/>
    <s v="KGS"/>
    <n v="268.97564290000003"/>
    <n v="1506263.6"/>
    <n v="3.03584247"/>
    <n v="17000.717830000001"/>
    <n v="551895"/>
    <s v="STEEL SALT BOTTLE "/>
    <s v=""/>
    <s v="36000 PCS"/>
    <n v="0.44500000000000001"/>
    <s v="USD"/>
    <n v="2058158.6"/>
    <x v="0"/>
    <s v="Table, kitchen or other household articles of iron or steel"/>
    <s v="Steel Products"/>
    <s v="Misc"/>
  </r>
  <r>
    <s v="INNSA1"/>
    <d v="2025-08-16T00:00:00"/>
    <n v="301049751"/>
    <x v="1"/>
    <s v="STEEL SCRUBBER 6PCS SET (OKS-4156) (QTY:98,400 SET/USD:0.228PER SET)STEEL SCRUBBER 6PCS SET (OKS-4156) (QTY:98,400 SET/USD:0.228"/>
    <n v="0"/>
    <n v="0"/>
    <n v="0"/>
    <n v="0"/>
    <n v="0"/>
    <n v="0"/>
    <n v="0"/>
    <n v="0"/>
    <n v="8856"/>
    <s v="KGS"/>
    <n v="235.98643630000001"/>
    <n v="2089895.88"/>
    <n v="2.6635037960000001"/>
    <n v="23587.98962"/>
    <n v="918718.2"/>
    <s v="STEEL SCRUBBER 6PCS SET "/>
    <n v="98400"/>
    <s v="SET"/>
    <s v=""/>
    <s v="USD"/>
    <n v="3008614.08"/>
    <x v="0"/>
    <s v="Steel Scrubbers"/>
    <s v="Steel Products"/>
    <s v="Scrubber"/>
  </r>
  <r>
    <s v="INNSA1"/>
    <d v="2025-08-07T00:00:00"/>
    <n v="301049751"/>
    <x v="0"/>
    <s v="STEEL BASKET SQUARE (SY-845-6) (QTY: 4400 PCS/USD 0.702 PERPCS)STEEL BASKET SQUARE (SY-845-6) (QTY: 4400 PCS/USD 0.702 PER"/>
    <n v="0"/>
    <n v="0"/>
    <n v="0"/>
    <n v="0"/>
    <n v="0"/>
    <n v="0"/>
    <n v="0"/>
    <n v="0"/>
    <n v="660"/>
    <s v="KGS"/>
    <n v="436.13304549999998"/>
    <n v="287847.81"/>
    <n v="5.0245742560000002"/>
    <n v="3316.2190089999999"/>
    <n v="105467.5"/>
    <s v="STEEL BASKET SQUARE "/>
    <s v=""/>
    <s v="4400 PCS"/>
    <n v="0.70199999999999996"/>
    <s v="USD"/>
    <n v="393315.31"/>
    <x v="0"/>
    <s v="Table, kitchen or other household articles of iron or steel"/>
    <s v="Steel Products"/>
    <s v="Misc"/>
  </r>
  <r>
    <s v="INNSA1"/>
    <d v="2025-08-01T00:00:00"/>
    <n v="301049751"/>
    <x v="1"/>
    <s v="STEEL SCRUBBER 2 PCS SET (8001-2) (QTY:336000 SET/USD:0.139PER SET)STEEL SCRUBBER 2 PCS SET (8001-2) (QTY:336000 SET/USD:0.139"/>
    <n v="0"/>
    <n v="0"/>
    <n v="0"/>
    <n v="0"/>
    <n v="0"/>
    <n v="0"/>
    <n v="0"/>
    <n v="0"/>
    <n v="9800"/>
    <s v="KGS"/>
    <n v="438.0730643"/>
    <n v="4293116.03"/>
    <n v="5.0469247040000003"/>
    <n v="49459.862099999998"/>
    <n v="1887253.8"/>
    <s v="STEEL SCRUBBER 2 PCS SET "/>
    <n v="336000"/>
    <s v="SET"/>
    <s v=""/>
    <s v="USD"/>
    <n v="6180369.8300000001"/>
    <x v="0"/>
    <s v="Steel Scrubbers"/>
    <s v="Steel Products"/>
    <s v="Scrubber"/>
  </r>
  <r>
    <s v="INNSA1"/>
    <d v="2025-07-29T00:00:00"/>
    <n v="301049751"/>
    <x v="0"/>
    <s v="STEEL TEA STRAINER BIG (SB-12) (QTY:1,332 PCS/USD:0.973 PERPCS)STEEL TEA STRAINER BIG (SB-12) (QTY:1,332 PCS/USD:0.973 PER"/>
    <n v="0"/>
    <n v="0"/>
    <n v="0"/>
    <n v="0"/>
    <n v="0"/>
    <n v="0"/>
    <n v="0"/>
    <n v="0"/>
    <n v="325.60000000000002"/>
    <s v="KGS"/>
    <n v="371.7940418"/>
    <n v="121056.14"/>
    <n v="4.2833414950000002"/>
    <n v="1394.6559910000001"/>
    <n v="44354.9"/>
    <s v="STEEL TEA STRAINER BIG "/>
    <n v="1332"/>
    <s v="PCS"/>
    <s v=""/>
    <s v="USD"/>
    <n v="165411.04"/>
    <x v="0"/>
    <s v="Table, kitchen or other household articles of iron or steel"/>
    <s v="Steel Products"/>
    <s v="Misc"/>
  </r>
  <r>
    <s v="INNSA1"/>
    <d v="2025-07-29T00:00:00"/>
    <n v="301049751"/>
    <x v="0"/>
    <s v="STEEL TEA STRAINER (NP-55) (QTY:1,00,800 PCS/USD:0.269 PER PCS)STEEL TEA STRAINER (NP-55) (QTY:1,00,800 PCS/USD:0.269 PER P"/>
    <n v="0"/>
    <n v="0"/>
    <n v="0"/>
    <n v="0"/>
    <n v="0"/>
    <n v="0"/>
    <n v="0"/>
    <n v="0"/>
    <n v="4620"/>
    <s v="KGS"/>
    <n v="548.20028569999999"/>
    <n v="2532685.3199999998"/>
    <n v="6.3156714940000001"/>
    <n v="29178.402300000002"/>
    <n v="927975.9"/>
    <s v="STEEL TEA STRAINER "/>
    <n v="100800"/>
    <s v="PCS"/>
    <s v=""/>
    <s v="USD"/>
    <n v="3460661.2199999997"/>
    <x v="0"/>
    <s v="Table, kitchen or other household articles of iron or steel"/>
    <s v="Steel Products"/>
    <s v="Misc"/>
  </r>
  <r>
    <s v="INNSA1"/>
    <d v="2025-07-28T00:00:00"/>
    <n v="301049751"/>
    <x v="0"/>
    <s v="STEEL BASKET SQUARE (SY-845-6) (QTY: 82,800 PCS/USD:0.7012 PCS)STEEL BASKET SQUARE (SY-845-6) (QTY: 82,800 PCS/USD:0.7012 P"/>
    <n v="0"/>
    <n v="0"/>
    <n v="0"/>
    <n v="0"/>
    <n v="0"/>
    <n v="0"/>
    <n v="0"/>
    <n v="0"/>
    <n v="12006"/>
    <s v="KGS"/>
    <n v="448.12217889999999"/>
    <n v="5380154.8799999999"/>
    <n v="5.1626979139999998"/>
    <n v="61983.351150000002"/>
    <n v="1971288.8"/>
    <s v="STEEL BASKET SQUARE "/>
    <s v=""/>
    <s v="82,800 PCS"/>
    <s v=""/>
    <s v="USD"/>
    <n v="7351443.6799999997"/>
    <x v="0"/>
    <s v="Table, kitchen or other household articles of iron or steel"/>
    <s v="Steel Products"/>
    <s v="Misc"/>
  </r>
  <r>
    <s v="INNSA1"/>
    <d v="2025-07-23T00:00:00"/>
    <n v="301049751"/>
    <x v="0"/>
    <s v="STEEL CUTLERY HOLDER (H2740) (QTY: 24960 NOS/USD 1.55 PER NOS)STEEL CUTLERY HOLDER (H2740) (QTY: 24960 NOS/USD 1.55 PER NO"/>
    <n v="0"/>
    <n v="0"/>
    <n v="0"/>
    <n v="0"/>
    <n v="0"/>
    <n v="0"/>
    <n v="0"/>
    <n v="0"/>
    <n v="9776"/>
    <s v="KGS"/>
    <n v="361.08517999999998"/>
    <n v="3529968.72"/>
    <n v="4.1599675119999997"/>
    <n v="40667.842400000001"/>
    <n v="1293380.5"/>
    <s v="STEEL CUTLERY HOLDER "/>
    <s v=""/>
    <s v="24960 NOS"/>
    <n v="1.55"/>
    <s v="USD"/>
    <n v="4823349.2200000007"/>
    <x v="0"/>
    <s v="Table, kitchen or other household articles of iron or steel"/>
    <s v="Steel Products"/>
    <s v="Cutlery Holder"/>
  </r>
  <r>
    <s v="INNSA1"/>
    <d v="2025-07-22T00:00:00"/>
    <n v="301049751"/>
    <x v="1"/>
    <s v="STEEL SCRUBBER 2 PCS SET (8001-2) (QTY:168000 SETS/USD:0.139PER PCS)STEEL SCRUBBER 2 PCS SET (8001-2) (QTY:168000 SETS/USD:0.139"/>
    <n v="0"/>
    <n v="0"/>
    <n v="0"/>
    <n v="0"/>
    <n v="0"/>
    <n v="0"/>
    <n v="0"/>
    <n v="0"/>
    <n v="4900"/>
    <s v="KGS"/>
    <n v="448.69948779999999"/>
    <n v="2198627.4900000002"/>
    <n v="5.1693489369999996"/>
    <n v="25329.809789999999"/>
    <n v="966516.6"/>
    <s v="STEEL SCRUBBER 2 PCS SET "/>
    <n v="168000"/>
    <s v="SETS"/>
    <s v=""/>
    <s v="USD"/>
    <n v="3165144.0900000003"/>
    <x v="0"/>
    <s v="Steel Scrubbers"/>
    <s v="Steel Products"/>
    <s v="Scrubber"/>
  </r>
  <r>
    <s v="INNSA1"/>
    <d v="2025-07-17T00:00:00"/>
    <n v="301049751"/>
    <x v="0"/>
    <s v="STEEL SPRINKLER (AM-430) (QTY: 2880 PCS/USD 0.579 PER PCS) STEEL SPRINKLER (AM-430) (QTY: 2880 PCS/USD 0.579 PER PCS)"/>
    <n v="0"/>
    <n v="0"/>
    <n v="0"/>
    <n v="0"/>
    <n v="0"/>
    <n v="0"/>
    <n v="0"/>
    <n v="0"/>
    <n v="528"/>
    <s v="KGS"/>
    <n v="297.14039769999999"/>
    <n v="156890.13"/>
    <n v="3.447104382"/>
    <n v="1820.0711140000001"/>
    <n v="57484.5"/>
    <s v="STEEL SPRINKLER "/>
    <s v=""/>
    <s v="2880 PCS"/>
    <n v="0.57899999999999996"/>
    <s v="USD"/>
    <n v="214374.63"/>
    <x v="0"/>
    <s v="Table, kitchen or other household articles of iron or steel"/>
    <s v="Steel Products"/>
    <s v="Misc"/>
  </r>
  <r>
    <s v="INNSA1"/>
    <d v="2025-07-17T00:00:00"/>
    <n v="301049751"/>
    <x v="0"/>
    <s v="STEEL HAND BLENDER (SR-13) (QTY: 540 PCS/USD 0.337 PER PCS) STEEL HAND BLENDER (SR-13) (QTY: 540 PCS/USD 0.337 PER PCS)"/>
    <n v="0"/>
    <n v="0"/>
    <n v="0"/>
    <n v="0"/>
    <n v="0"/>
    <n v="0"/>
    <n v="0"/>
    <n v="0"/>
    <n v="33"/>
    <s v="KGS"/>
    <n v="518.84090909999998"/>
    <n v="17121.75"/>
    <n v="6.0190360680000001"/>
    <n v="198.6281903"/>
    <n v="6273.4"/>
    <s v="STEEL HAND BLENDER "/>
    <s v=""/>
    <s v="540 PCS"/>
    <n v="0.33700000000000002"/>
    <s v="USD"/>
    <n v="23395.15"/>
    <x v="0"/>
    <s v="Table, kitchen or other household articles of iron or steel"/>
    <s v="Steel Products"/>
    <s v="Misc"/>
  </r>
  <r>
    <s v="INNSA1"/>
    <d v="2025-07-17T00:00:00"/>
    <n v="301049751"/>
    <x v="0"/>
    <s v="STEEL SALT BOTTLE (NP-19) (QTY: 6624 PCS/USD 0.446 PER PCS) STEEL SALT BOTTLE (NP-19) (QTY: 6624 PCS/USD 0.446 PER PCS)"/>
    <n v="0"/>
    <n v="0"/>
    <n v="0"/>
    <n v="0"/>
    <n v="0"/>
    <n v="0"/>
    <n v="0"/>
    <n v="0"/>
    <n v="1030.4000000000001"/>
    <s v="KGS"/>
    <n v="269.75735639999999"/>
    <n v="277957.98"/>
    <n v="3.1294356890000001"/>
    <n v="3224.570534"/>
    <n v="101843.9"/>
    <s v="STEEL SALT BOTTLE "/>
    <s v=""/>
    <s v="6624 PCS"/>
    <n v="0.44600000000000001"/>
    <s v="USD"/>
    <n v="379801.88"/>
    <x v="0"/>
    <s v="Table, kitchen or other household articles of iron or steel"/>
    <s v="Steel Products"/>
    <s v="Misc"/>
  </r>
  <r>
    <s v="INNSA1"/>
    <d v="2025-07-17T00:00:00"/>
    <n v="301049751"/>
    <x v="2"/>
    <s v="STEEL FILTER BALL WITH CHAIN (SR-10) (QTY: 540 PCS/USD 0.258PER PCS)STEEL FILTER BALL WITH CHAIN (SR-10) (QTY: 540 PCS/USD 0.25"/>
    <n v="0"/>
    <n v="0"/>
    <n v="0"/>
    <n v="0"/>
    <n v="0"/>
    <n v="0"/>
    <n v="0"/>
    <n v="0"/>
    <n v="12"/>
    <s v="KGS"/>
    <n v="1087.7441670000001"/>
    <n v="13052.93"/>
    <n v="12.61884184"/>
    <n v="151.42610210000001"/>
    <n v="4782.7"/>
    <s v="STEEL FILTER BALL WITH CHAIN "/>
    <s v=""/>
    <s v="540 PCS"/>
    <n v="0.25800000000000001"/>
    <s v="USD"/>
    <n v="17835.63"/>
    <x v="0"/>
    <s v="Scrubbers, scouring pads, and similar articles"/>
    <s v="Steel Products"/>
    <s v="Misc"/>
  </r>
  <r>
    <s v="INNSA1"/>
    <d v="2025-07-16T00:00:00"/>
    <n v="301049751"/>
    <x v="0"/>
    <s v="STEEL HANGER WITH HOOK (SL-89) (QTY: 70056 PCS/CNY 7.45 PERPCS)STEEL HANGER WITH HOOK (SL-89) (QTY: 70056 PCS/CNY 7.45 PER"/>
    <n v="0"/>
    <n v="0"/>
    <n v="0"/>
    <n v="0"/>
    <n v="0"/>
    <n v="0"/>
    <n v="0"/>
    <n v="0"/>
    <n v="15568"/>
    <s v="KGS"/>
    <n v="416.91548560000001"/>
    <n v="6490540.2800000003"/>
    <n v="4.8366065620000001"/>
    <n v="75296.290949999995"/>
    <n v="2378134"/>
    <s v="STEEL HANGER WITH HOOK "/>
    <s v=""/>
    <s v="70056 PCS"/>
    <s v=""/>
    <s v="CNY"/>
    <n v="8868674.2800000012"/>
    <x v="0"/>
    <s v="Table, kitchen or other household articles of iron or steel"/>
    <s v="Steel Products"/>
    <s v="Misc"/>
  </r>
  <r>
    <s v="INNSA1"/>
    <d v="2025-07-15T00:00:00"/>
    <n v="301049751"/>
    <x v="2"/>
    <s v="STEEL INFUSER (SR-20) (QTY: 360 PCS/USD 0.743 PER PCS) STEEL INFUSER (SR-20) (QTY: 360 PCS/USD 0.743 PER PCS)"/>
    <n v="0"/>
    <n v="0"/>
    <n v="0"/>
    <n v="0"/>
    <n v="0"/>
    <n v="0"/>
    <n v="0"/>
    <n v="0"/>
    <n v="15"/>
    <s v="KGS"/>
    <n v="1678.8246670000001"/>
    <n v="25182.37"/>
    <n v="19.475924209999999"/>
    <n v="292.13886309999998"/>
    <n v="9226.7999999999993"/>
    <s v="STEEL INFUSER "/>
    <s v=""/>
    <s v="360 PCS"/>
    <n v="0.74299999999999999"/>
    <s v="USD"/>
    <n v="34409.17"/>
    <x v="0"/>
    <s v="Scrubbers, scouring pads, and similar articles"/>
    <s v="Steel Products"/>
    <s v="Misc"/>
  </r>
  <r>
    <s v="INNSA1"/>
    <d v="2025-07-15T00:00:00"/>
    <n v="301049751"/>
    <x v="0"/>
    <s v="MILD STEEL MULTI FUNCTION CLOTH STAND (RYX-02-020) (QTY:1,232 PCS/ CNY:101 PER PCS)MILD STEEL MULTI FUNCTION CLOTH STAND (RYX-02-020) (QTY:1,23"/>
    <n v="0"/>
    <n v="0"/>
    <n v="0"/>
    <n v="0"/>
    <n v="0"/>
    <n v="0"/>
    <n v="0"/>
    <n v="0"/>
    <n v="4004"/>
    <s v="KGS"/>
    <n v="424.51678070000003"/>
    <n v="1699765.19"/>
    <n v="4.924788639"/>
    <n v="19718.853709999999"/>
    <n v="622793.9"/>
    <s v="MILD STEEL MULTI FUNCTION CLOTH STAND "/>
    <n v="1232"/>
    <s v="PCS"/>
    <n v="101"/>
    <s v="CNY"/>
    <n v="2322559.09"/>
    <x v="0"/>
    <s v="Table, kitchen or other household articles of iron or steel"/>
    <s v="Steel Products"/>
    <s v="Cloth Stand"/>
  </r>
  <r>
    <s v="INNSA1"/>
    <d v="2025-07-10T00:00:00"/>
    <n v="301049751"/>
    <x v="0"/>
    <s v="SB-12 STEEL TEA STRAINER BIG (QTY:44226 PCS/USD 0.975 PER PCS)SB-12 STEEL TEA STRAINER BIG (QTY:44226 PCS/USD 0.975 PER PC"/>
    <n v="0"/>
    <n v="0"/>
    <n v="0"/>
    <n v="0"/>
    <n v="0"/>
    <n v="0"/>
    <n v="0"/>
    <n v="0"/>
    <n v="10810.8"/>
    <s v="KGS"/>
    <n v="394.95271209999999"/>
    <n v="4269754.78"/>
    <n v="4.5818180059999998"/>
    <n v="49533.1181"/>
    <n v="1564438.2"/>
    <s v="SB-12 STEEL TEA STRAINER BIG "/>
    <n v="44226"/>
    <s v="PCS"/>
    <n v="0.97499999999999998"/>
    <s v="USD"/>
    <n v="5834192.9800000004"/>
    <x v="0"/>
    <s v="Table, kitchen or other household articles of iron or steel"/>
    <s v="Steel Products"/>
    <s v="Misc"/>
  </r>
  <r>
    <s v="INNSA1"/>
    <d v="2025-07-02T00:00:00"/>
    <n v="301049751"/>
    <x v="1"/>
    <s v="STEEL SCRUBBER 6PCS SET (OKS-4156) (QTY:98,400 PCS/USD:0.228PER PCS)STEEL SCRUBBER 6PCS SET (OKS-4156) (QTY:98,400 PCS/USD:0.228"/>
    <n v="0"/>
    <n v="0"/>
    <n v="0"/>
    <n v="0"/>
    <n v="0"/>
    <n v="0"/>
    <n v="0"/>
    <n v="0"/>
    <n v="9151"/>
    <s v="KGS"/>
    <n v="237.42367830000001"/>
    <n v="2172664.08"/>
    <n v="2.7087698609999999"/>
    <n v="24787.952990000002"/>
    <n v="955103.1"/>
    <s v="STEEL SCRUBBER 6PCS SET "/>
    <n v="98400"/>
    <s v="PCS"/>
    <s v=""/>
    <s v="USD"/>
    <n v="3127767.18"/>
    <x v="0"/>
    <s v="Steel Scrubbers"/>
    <s v="Steel Products"/>
    <s v="Scrubber"/>
  </r>
  <r>
    <s v="INNSA1"/>
    <d v="2025-06-28T00:00:00"/>
    <n v="301049751"/>
    <x v="1"/>
    <s v="STEEL SCRUBBER 2PCS SET (8001-2) (QTY: 168000 SET/USD 0.142PER SET)STEEL SCRUBBER 2PCS SET (8001-2) (QTY: 168000 SET/USD 0.142"/>
    <n v="0"/>
    <n v="0"/>
    <n v="0"/>
    <n v="0"/>
    <n v="0"/>
    <n v="0"/>
    <n v="0"/>
    <n v="0"/>
    <n v="4900"/>
    <s v="KGS"/>
    <n v="468.81910199999999"/>
    <n v="2297213.6"/>
    <n v="5.3487632859999996"/>
    <n v="26208.9401"/>
    <n v="1009855.1"/>
    <s v="STEEL SCRUBBER 2PCS SET "/>
    <s v=""/>
    <s v="168000 SET"/>
    <n v="0.14199999999999999"/>
    <s v="USD"/>
    <n v="3307068.7"/>
    <x v="0"/>
    <s v="Steel Scrubbers"/>
    <s v="Steel Products"/>
    <s v="Scrubber"/>
  </r>
  <r>
    <s v="INNSA1"/>
    <d v="2025-06-27T00:00:00"/>
    <n v="301049751"/>
    <x v="0"/>
    <s v="MILD STEEL MULTI FUNCTION CLOTH STAND (RYX-02-020) (QTY: 1232 PCS/CNY 101 PER PCS)MILD STEEL MULTI FUNCTION CLOTH STAND (RYX-02-020) (QTY: 123"/>
    <n v="0"/>
    <n v="0"/>
    <n v="0"/>
    <n v="0"/>
    <n v="0"/>
    <n v="0"/>
    <n v="0"/>
    <n v="0"/>
    <n v="4004"/>
    <s v="KGS"/>
    <n v="431.54728519999998"/>
    <n v="1727915.33"/>
    <n v="4.9235286389999997"/>
    <n v="19713.808669999999"/>
    <n v="633108.19999999995"/>
    <s v="MILD STEEL MULTI FUNCTION CLOTH STAND "/>
    <s v=""/>
    <s v="1232 PCS"/>
    <s v=""/>
    <s v="CNY"/>
    <n v="2361023.5300000003"/>
    <x v="0"/>
    <s v="Table, kitchen or other household articles of iron or steel"/>
    <s v="Steel Products"/>
    <s v="Cloth Stand"/>
  </r>
  <r>
    <s v="INNSA1"/>
    <d v="2025-06-25T00:00:00"/>
    <n v="301049751"/>
    <x v="0"/>
    <s v="STEEL SPRINKLER (AM-430) (QTY:528 PCS/USD:0.5776 PER PCS) STEEL SPRINKLER (AM-430) (QTY:528 PCS/USD:0.5776 PER PCS)"/>
    <n v="0"/>
    <n v="0"/>
    <n v="0"/>
    <n v="0"/>
    <n v="0"/>
    <n v="0"/>
    <n v="0"/>
    <n v="0"/>
    <n v="96.8"/>
    <s v="KGS"/>
    <n v="317.7392562"/>
    <n v="30757.16"/>
    <n v="3.6250913429999998"/>
    <n v="350.90884199999999"/>
    <n v="11269.4"/>
    <s v="STEEL SPRINKLER "/>
    <n v="528"/>
    <s v="PCS"/>
    <s v=""/>
    <s v="USD"/>
    <n v="42026.559999999998"/>
    <x v="0"/>
    <s v="Table, kitchen or other household articles of iron or steel"/>
    <s v="Steel Products"/>
    <s v="Misc"/>
  </r>
  <r>
    <s v="INNSA1"/>
    <d v="2025-06-25T00:00:00"/>
    <n v="301049751"/>
    <x v="0"/>
    <s v="STEEL CUTLERY HOLDER (H2740) (QTY:24960 NOS/USD:1.55 PER PCS)STEEL CUTLERY HOLDER (H2740) (QTY:24960 NOS/USD:1.55 PER PCS"/>
    <n v="0"/>
    <n v="0"/>
    <n v="0"/>
    <n v="0"/>
    <n v="0"/>
    <n v="0"/>
    <n v="0"/>
    <n v="0"/>
    <n v="9776"/>
    <s v="KGS"/>
    <n v="367.98287440000001"/>
    <n v="3597400.58"/>
    <n v="4.1983214420000001"/>
    <n v="41042.790419999998"/>
    <n v="1318087.6000000001"/>
    <s v="STEEL CUTLERY HOLDER "/>
    <n v="24960"/>
    <s v="NOS"/>
    <s v=""/>
    <s v="USD"/>
    <n v="4915488.18"/>
    <x v="0"/>
    <s v="Table, kitchen or other household articles of iron or steel"/>
    <s v="Steel Products"/>
    <s v="Cutlery Holder"/>
  </r>
  <r>
    <s v="INNSA1"/>
    <d v="2025-06-23T00:00:00"/>
    <n v="301049751"/>
    <x v="0"/>
    <s v="STEEL SPRINKLER (AM-430) (QTY: 76968 PCS/USD 0.578 PER PCS) STEEL SPRINKLER (AM-430) (QTY: 76968 PCS/USD 0.578 PER PCS)"/>
    <n v="0"/>
    <n v="0"/>
    <n v="0"/>
    <n v="0"/>
    <n v="0"/>
    <n v="0"/>
    <n v="0"/>
    <n v="0"/>
    <n v="14110.8"/>
    <s v="KGS"/>
    <n v="297.68057800000003"/>
    <n v="4200511.0999999996"/>
    <n v="3.3962416200000001"/>
    <n v="47923.686249999999"/>
    <n v="1539067.2"/>
    <s v="STEEL SPRINKLER "/>
    <s v=""/>
    <s v="76968 PCS"/>
    <n v="0.57799999999999996"/>
    <s v="USD"/>
    <n v="5739578.2999999998"/>
    <x v="0"/>
    <s v="Table, kitchen or other household articles of iron or steel"/>
    <s v="Steel Products"/>
    <s v="Misc"/>
  </r>
  <r>
    <s v="INNSA1"/>
    <d v="2025-06-23T00:00:00"/>
    <n v="301049751"/>
    <x v="0"/>
    <s v="STEEL SALT BOTTLE (NP-19) (QTY: 44100 PCS/USD 0.445 PER PCS) STEEL SALT BOTTLE (NP-19) (QTY: 44100 PCS/USD 0.445 PER PCS)"/>
    <n v="0"/>
    <n v="0"/>
    <n v="0"/>
    <n v="0"/>
    <n v="0"/>
    <n v="0"/>
    <n v="0"/>
    <n v="0"/>
    <n v="6860"/>
    <s v="KGS"/>
    <n v="270.10870260000002"/>
    <n v="1852945.7"/>
    <n v="3.0816737320000001"/>
    <n v="21140.281800000001"/>
    <n v="678919.3"/>
    <s v="STEEL SALT BOTTLE "/>
    <s v=""/>
    <s v="44100 PCS"/>
    <n v="0.44500000000000001"/>
    <s v="USD"/>
    <n v="2531865"/>
    <x v="0"/>
    <s v="Table, kitchen or other household articles of iron or steel"/>
    <s v="Steel Products"/>
    <s v="Misc"/>
  </r>
  <r>
    <s v="INNSA1"/>
    <d v="2025-06-10T00:00:00"/>
    <n v="301049751"/>
    <x v="1"/>
    <s v="STEEL SCRUBBER 2PCS SET (8001-2) (QTY: 168000 SET/USD 0.142PER SET)STEEL SCRUBBER 2PCS SET (8001-2) (QTY: 168000 SET/USD 0.142"/>
    <n v="0"/>
    <n v="0"/>
    <n v="0"/>
    <n v="0"/>
    <n v="0"/>
    <n v="0"/>
    <n v="0"/>
    <n v="0"/>
    <n v="4900"/>
    <s v="KGS"/>
    <n v="459.5766673"/>
    <n v="2251925.67"/>
    <n v="5.2977137450000003"/>
    <n v="25958.797350000001"/>
    <n v="989946.5"/>
    <s v="STEEL SCRUBBER 2PCS SET "/>
    <s v=""/>
    <s v="168000 SET"/>
    <n v="0.14199999999999999"/>
    <s v="USD"/>
    <n v="3241872.17"/>
    <x v="0"/>
    <s v="Steel Scrubbers"/>
    <s v="Steel Products"/>
    <s v="Scrubber"/>
  </r>
  <r>
    <s v="INNSA1"/>
    <d v="2025-06-05T00:00:00"/>
    <n v="301049751"/>
    <x v="0"/>
    <s v="STEEL TEA STRAINER BIG (SB-12) (QTY:12600 PCS/USD:0.986 PERPCS)STEEL TEA STRAINER BIG (SB-12) (QTY:12600 PCS/USD:0.986 PER"/>
    <n v="0"/>
    <n v="0"/>
    <n v="0"/>
    <n v="0"/>
    <n v="0"/>
    <n v="0"/>
    <n v="0"/>
    <n v="0"/>
    <n v="3080"/>
    <s v="KGS"/>
    <n v="372.73600320000003"/>
    <n v="1148026.8899999999"/>
    <n v="4.3140741120000001"/>
    <n v="13287.348260000001"/>
    <n v="420637"/>
    <s v="STEEL TEA STRAINER BIG "/>
    <n v="12600"/>
    <s v="PCS"/>
    <s v=""/>
    <s v="USD"/>
    <n v="1568663.89"/>
    <x v="0"/>
    <s v="Table, kitchen or other household articles of iron or steel"/>
    <s v="Steel Products"/>
    <s v="Misc"/>
  </r>
  <r>
    <s v="INNSA1"/>
    <d v="2025-06-05T00:00:00"/>
    <n v="301049751"/>
    <x v="0"/>
    <s v="STEEL DRAINER (AM-321) (QTY:50,856 PCS/USD:0.712 PER PCS) STEEL DRAINER (AM-321) (QTY:50,856 PCS/USD:0.712 PER PCS)"/>
    <n v="0"/>
    <n v="0"/>
    <n v="0"/>
    <n v="0"/>
    <n v="0"/>
    <n v="0"/>
    <n v="0"/>
    <n v="0"/>
    <n v="6357"/>
    <s v="KGS"/>
    <n v="526.34999059999996"/>
    <n v="3346006.89"/>
    <n v="6.0920137800000003"/>
    <n v="38726.931600000004"/>
    <n v="1225976.8999999999"/>
    <s v="STEEL DRAINER "/>
    <n v="50856"/>
    <s v="PCS"/>
    <s v=""/>
    <s v="USD"/>
    <n v="4571983.79"/>
    <x v="0"/>
    <s v="Table, kitchen or other household articles of iron or steel"/>
    <s v="Steel Products"/>
    <s v="Misc"/>
  </r>
  <r>
    <s v="INNSA1"/>
    <d v="2025-06-05T00:00:00"/>
    <n v="301049751"/>
    <x v="0"/>
    <s v="HOUSEHOLD STEEL HOOK 3PCS SET (2628) (QTY:1332 PKT/USD:0.370PER PKT)HOUSEHOLD STEEL HOOK 3PCS SET (2628) (QTY:1332 PKT/USD:0.370"/>
    <n v="0"/>
    <n v="0"/>
    <n v="0"/>
    <n v="0"/>
    <n v="0"/>
    <n v="0"/>
    <n v="0"/>
    <n v="0"/>
    <n v="45.14"/>
    <s v="KGS"/>
    <n v="985.65950380000004"/>
    <n v="44492.67"/>
    <n v="11.408096110000001"/>
    <n v="514.9614583"/>
    <n v="16302.1"/>
    <s v="HOUSEHOLD STEEL HOOK 3PCS SET "/>
    <n v="1332"/>
    <s v="PKT"/>
    <s v=""/>
    <s v="USD"/>
    <n v="60794.77"/>
    <x v="0"/>
    <s v="Table, kitchen or other household articles of iron or steel"/>
    <s v="Steel Products"/>
    <s v="Misc"/>
  </r>
  <r>
    <s v="INNSA1"/>
    <d v="2025-06-05T00:00:00"/>
    <n v="301049751"/>
    <x v="0"/>
    <s v="STEEL TEA STRAINER (NP-55) (QTY:50400 PCS/USD:0.277 PER PCS) STEEL TEA STRAINER (NP-55) (QTY:50400 PCS/USD:0.277 PER PCS)"/>
    <n v="0"/>
    <n v="0"/>
    <n v="0"/>
    <n v="0"/>
    <n v="0"/>
    <n v="0"/>
    <n v="0"/>
    <n v="0"/>
    <n v="2310"/>
    <s v="KGS"/>
    <n v="558.473974"/>
    <n v="1290074.8799999999"/>
    <n v="6.4638191440000003"/>
    <n v="14931.42222"/>
    <n v="472683.5"/>
    <s v="STEEL TEA STRAINER "/>
    <n v="50400"/>
    <s v="PCS"/>
    <s v=""/>
    <s v="USD"/>
    <n v="1762758.38"/>
    <x v="0"/>
    <s v="Table, kitchen or other household articles of iron or steel"/>
    <s v="Steel Products"/>
    <s v="Misc"/>
  </r>
  <r>
    <s v="INNSA1"/>
    <d v="2025-06-03T00:00:00"/>
    <n v="301049751"/>
    <x v="1"/>
    <s v="STEEL SCRUBBER 6PCS SET (OKS-4156) (QTY:98400 PCS/USD:0.238PER PCS)STEEL SCRUBBER 6PCS SET (OKS-4156) (QTY:98400 PCS/USD:0.238"/>
    <n v="0"/>
    <n v="0"/>
    <n v="0"/>
    <n v="0"/>
    <n v="0"/>
    <n v="0"/>
    <n v="0"/>
    <n v="0"/>
    <n v="8856"/>
    <s v="KGS"/>
    <n v="238.0206278"/>
    <n v="2107910.6800000002"/>
    <n v="2.7548683779999998"/>
    <n v="24397.11435"/>
    <n v="926637.5"/>
    <s v="STEEL SCRUBBER 6PCS SET "/>
    <n v="98400"/>
    <s v="PCS"/>
    <s v=""/>
    <s v="USD"/>
    <n v="3034548.18"/>
    <x v="0"/>
    <s v="Steel Scrubbers"/>
    <s v="Steel Products"/>
    <s v="Scrubber"/>
  </r>
  <r>
    <s v="INNSA1"/>
    <d v="2025-05-27T00:00:00"/>
    <n v="301049751"/>
    <x v="0"/>
    <s v="MILD STEEL MULTI FUNCTION CLOTH STAND (RYX-02-020) (QTY: 2464 NOS/USD 101 PER CNY)MILD STEEL MULTI FUNCTION CLOTH STAND (RYX-02-020) (QTY: 246"/>
    <n v="0"/>
    <n v="0"/>
    <n v="0"/>
    <n v="0"/>
    <n v="0"/>
    <n v="0"/>
    <n v="0"/>
    <n v="0"/>
    <n v="8008"/>
    <s v="KGS"/>
    <n v="401.97127499999999"/>
    <n v="3218985.97"/>
    <n v="4.6524453120000002"/>
    <n v="37256.782059999998"/>
    <n v="1179436.5"/>
    <s v="MILD STEEL MULTI FUNCTION CLOTH STAND "/>
    <s v=""/>
    <s v="2464 NOS"/>
    <n v="101"/>
    <s v="USD"/>
    <n v="4398422.4700000007"/>
    <x v="0"/>
    <s v="Table, kitchen or other household articles of iron or steel"/>
    <s v="Steel Products"/>
    <s v="Cloth Stand"/>
  </r>
  <r>
    <s v="INNSA1"/>
    <d v="2025-05-26T00:00:00"/>
    <n v="301049751"/>
    <x v="0"/>
    <s v="MILD STEEL MULTI FUNCTION CLOTH STAND (RYX-02-026-3S) (QTY:848 NOS/CNY 81.50 PER NOS)MILD STEEL MULTI FUNCTION CLOTH STAND (RYX-02-026-3S) (QTY:"/>
    <n v="0"/>
    <n v="0"/>
    <n v="0"/>
    <n v="0"/>
    <n v="0"/>
    <n v="0"/>
    <n v="0"/>
    <n v="0"/>
    <n v="3307.2"/>
    <s v="KGS"/>
    <n v="284.2399552"/>
    <n v="940038.38"/>
    <n v="3.2898142969999999"/>
    <n v="10880.073839999999"/>
    <n v="344430.1"/>
    <s v="MILD STEEL MULTI FUNCTION CLOTH STAND "/>
    <n v="848"/>
    <s v="NOS"/>
    <s v=""/>
    <s v="CNY"/>
    <n v="1284468.48"/>
    <x v="0"/>
    <s v="Table, kitchen or other household articles of iron or steel"/>
    <s v="Steel Products"/>
    <s v="Cloth Stand"/>
  </r>
  <r>
    <s v="INNSA1"/>
    <d v="2025-05-23T00:00:00"/>
    <n v="301049751"/>
    <x v="0"/>
    <s v="STEEL SALT BOTTLE (NP-19) (QTY: 21924 PCS/USD 0.442 PER PCS) STEEL SALT BOTTLE (NP-19) (QTY: 21924 PCS/USD 0.442 PER PCS)"/>
    <n v="0"/>
    <n v="0"/>
    <n v="0"/>
    <n v="0"/>
    <n v="0"/>
    <n v="0"/>
    <n v="0"/>
    <n v="0"/>
    <n v="3349.5"/>
    <s v="KGS"/>
    <n v="265.27494250000001"/>
    <n v="888538.42"/>
    <n v="3.070311835"/>
    <n v="10284.00949"/>
    <n v="325560.5"/>
    <s v="STEEL SALT BOTTLE "/>
    <s v=""/>
    <s v="21924 PCS"/>
    <n v="0.442"/>
    <s v="USD"/>
    <n v="1214098.92"/>
    <x v="0"/>
    <s v="Table, kitchen or other household articles of iron or steel"/>
    <s v="Steel Products"/>
    <s v="Misc"/>
  </r>
  <r>
    <s v="INNSA1"/>
    <d v="2025-05-23T00:00:00"/>
    <n v="301049751"/>
    <x v="0"/>
    <s v="STEEL TEA STRAINER BIG (SB-12) (QTY:12,600 PCS/USD:0.980 PERPCS)STEEL TEA STRAINER BIG (SB-12) (QTY:12,600 PCS/USD:0.980 PER"/>
    <n v="0"/>
    <n v="0"/>
    <n v="0"/>
    <n v="0"/>
    <n v="0"/>
    <n v="0"/>
    <n v="0"/>
    <n v="0"/>
    <n v="3080"/>
    <s v="KGS"/>
    <n v="362.21344479999999"/>
    <n v="1115617.4099999999"/>
    <n v="4.1922852410000004"/>
    <n v="12912.23854"/>
    <n v="408762.2"/>
    <s v="STEEL TEA STRAINER BIG "/>
    <n v="12600"/>
    <s v="PCS"/>
    <s v=""/>
    <s v="USD"/>
    <n v="1524379.6099999999"/>
    <x v="0"/>
    <s v="Table, kitchen or other household articles of iron or steel"/>
    <s v="Steel Products"/>
    <s v="Misc"/>
  </r>
  <r>
    <s v="INNSA1"/>
    <d v="2025-05-23T00:00:00"/>
    <n v="301049751"/>
    <x v="0"/>
    <s v="STEEL DRAINER (AM-321) (QTY:49,944 PCS/USD:0.708 PER PCS) STEEL DRAINER (AM-321) (QTY:49,944 PCS/USD:0.708 PER PCS)"/>
    <n v="0"/>
    <n v="0"/>
    <n v="0"/>
    <n v="0"/>
    <n v="0"/>
    <n v="0"/>
    <n v="0"/>
    <n v="0"/>
    <n v="6243"/>
    <s v="KGS"/>
    <n v="511.73119969999999"/>
    <n v="3194737.88"/>
    <n v="5.9228148120000004"/>
    <n v="36976.132870000001"/>
    <n v="1170552"/>
    <s v="STEEL DRAINER "/>
    <n v="49944"/>
    <s v="PCS"/>
    <s v=""/>
    <s v="USD"/>
    <n v="4365289.88"/>
    <x v="0"/>
    <s v="Table, kitchen or other household articles of iron or steel"/>
    <s v="Steel Products"/>
    <s v="Misc"/>
  </r>
  <r>
    <s v="INNSA1"/>
    <d v="2025-05-23T00:00:00"/>
    <n v="301049751"/>
    <x v="0"/>
    <s v="STEEL TEA STRAINER (NP-55) (QTY:50,400 PCS/USD:0.275 PER PCS)STEEL TEA STRAINER (NP-55) (QTY:50,400 PCS/USD:0.275 PER PCS"/>
    <n v="0"/>
    <n v="0"/>
    <n v="0"/>
    <n v="0"/>
    <n v="0"/>
    <n v="0"/>
    <n v="0"/>
    <n v="0"/>
    <n v="2310"/>
    <s v="KGS"/>
    <n v="542.08813420000001"/>
    <n v="1252223.5900000001"/>
    <n v="6.27416822"/>
    <n v="14493.328589999999"/>
    <n v="458814.7"/>
    <s v="STEEL TEA STRAINER "/>
    <n v="50400"/>
    <s v="PCS"/>
    <s v=""/>
    <s v="USD"/>
    <n v="1711038.29"/>
    <x v="0"/>
    <s v="Table, kitchen or other household articles of iron or steel"/>
    <s v="Steel Products"/>
    <s v="Misc"/>
  </r>
  <r>
    <s v="INNSA1"/>
    <d v="2025-05-20T00:00:00"/>
    <n v="301049751"/>
    <x v="1"/>
    <s v="STEEL SCRUBBER (8001-12) (QTY:276048 PCS/USD:0.08 PER PCS) STEEL SCRUBBER (8001-12) (QTY:276048 PCS/USD:0.08 PER PCS)"/>
    <n v="0"/>
    <n v="0"/>
    <n v="0"/>
    <n v="0"/>
    <n v="0"/>
    <n v="0"/>
    <n v="0"/>
    <n v="0"/>
    <n v="4795"/>
    <s v="KGS"/>
    <n v="412.83817729999998"/>
    <n v="1979559.06"/>
    <n v="4.778219644"/>
    <n v="22911.563190000001"/>
    <n v="870214.2"/>
    <s v="STEEL SCRUBBER "/>
    <n v="276048"/>
    <s v="PCS"/>
    <s v=""/>
    <s v="USD"/>
    <n v="2849773.26"/>
    <x v="0"/>
    <s v="Steel Scrubbers"/>
    <s v="Steel Products"/>
    <s v="Scrubber"/>
  </r>
  <r>
    <s v="INNSA1"/>
    <d v="2025-05-20T00:00:00"/>
    <n v="301049751"/>
    <x v="1"/>
    <s v="STEEL SCRUBBER 2PCS SET (8001-2) (QTY: 168000 SET/USD 0.142PER SET)STEEL SCRUBBER 2PCS SET (8001-2) (QTY: 168000 SET/USD 0.142"/>
    <n v="0"/>
    <n v="0"/>
    <n v="0"/>
    <n v="0"/>
    <n v="0"/>
    <n v="0"/>
    <n v="0"/>
    <n v="0"/>
    <n v="4900"/>
    <s v="KGS"/>
    <n v="435.24338569999998"/>
    <n v="2132692.59"/>
    <n v="5.0375391870000001"/>
    <n v="24683.942009999999"/>
    <n v="937531.7"/>
    <s v="STEEL SCRUBBER 2PCS SET "/>
    <s v=""/>
    <s v="168000 SET"/>
    <n v="0.14199999999999999"/>
    <s v="USD"/>
    <n v="3070224.29"/>
    <x v="0"/>
    <s v="Steel Scrubbers"/>
    <s v="Steel Products"/>
    <s v="Scrubber"/>
  </r>
  <r>
    <s v="INNSA1"/>
    <d v="2025-05-12T00:00:00"/>
    <n v="301049751"/>
    <x v="0"/>
    <s v="STEEL SPRINKLER (AM-430) (QTY: 21600 PC/USD 0.571 PER PC ) STEEL SPRINKLER (AM-430) (QTY: 21600 PC/USD 0.571 PER PC )"/>
    <n v="0"/>
    <n v="0"/>
    <n v="0"/>
    <n v="0"/>
    <n v="0"/>
    <n v="0"/>
    <n v="0"/>
    <n v="0"/>
    <n v="3960"/>
    <s v="KGS"/>
    <n v="285.98875509999999"/>
    <n v="1132515.47"/>
    <n v="3.3429427829999998"/>
    <n v="13238.05342"/>
    <n v="414953.7"/>
    <s v="STEEL SPRINKLER "/>
    <s v=""/>
    <s v="21600 PC"/>
    <n v="0.57099999999999995"/>
    <s v="USD"/>
    <n v="1547469.17"/>
    <x v="0"/>
    <s v="Table, kitchen or other household articles of iron or steel"/>
    <s v="Steel Products"/>
    <s v="Misc"/>
  </r>
  <r>
    <s v="INNSA1"/>
    <d v="2025-05-12T00:00:00"/>
    <n v="301049751"/>
    <x v="1"/>
    <s v="STEEL SCRUBBER 6PCS SET (OKS-4156) (QTY: 94800 SET/USD 0.23PER SET)STEEL SCRUBBER 6PCS SET (OKS-4156) (QTY: 94800 SET/USD 0.23"/>
    <n v="0"/>
    <n v="0"/>
    <n v="0"/>
    <n v="0"/>
    <n v="0"/>
    <n v="0"/>
    <n v="0"/>
    <n v="0"/>
    <n v="7708.8"/>
    <s v="KGS"/>
    <n v="251.86330430000001"/>
    <n v="1941563.84"/>
    <n v="2.9440479750000002"/>
    <n v="22695.07703"/>
    <n v="853511.5"/>
    <s v="STEEL SCRUBBER 6PCS SET "/>
    <s v=""/>
    <s v="94800 SET"/>
    <n v="0.23"/>
    <s v="USD"/>
    <n v="2795075.34"/>
    <x v="0"/>
    <s v="Steel Scrubbers"/>
    <s v="Steel Products"/>
    <s v="Scrubber"/>
  </r>
  <r>
    <s v="INNSA1"/>
    <d v="2025-05-09T00:00:00"/>
    <n v="301049751"/>
    <x v="1"/>
    <s v="SS SCRUBBER 3PCS SET (SS410) (QTY:120720 SETS/USD:0.16 PER SET)SS SCRUBBER 3PCS SET (SS410) (QTY:120720 SETS/USD:0.16 PER S"/>
    <n v="0"/>
    <n v="0"/>
    <n v="0"/>
    <n v="0"/>
    <n v="0"/>
    <n v="0"/>
    <n v="0"/>
    <n v="0"/>
    <n v="7545"/>
    <s v="KGS"/>
    <n v="235.7600013"/>
    <n v="1778809.21"/>
    <n v="2.7558153280000002"/>
    <n v="20792.626649999998"/>
    <n v="781964.5"/>
    <s v="SS SCRUBBER 3PCS SET "/>
    <n v="120720"/>
    <s v="SETS"/>
    <s v=""/>
    <s v="USD"/>
    <n v="2560773.71"/>
    <x v="0"/>
    <s v="Steel Scrubbers"/>
    <s v="Cleaning Items"/>
    <s v="Scrubber"/>
  </r>
  <r>
    <s v="INNSA1"/>
    <d v="2025-05-06T00:00:00"/>
    <n v="301049751"/>
    <x v="0"/>
    <s v="STEEL SPRINKLER (AM-430) (QTY: 19200 PCS/USD 0.5680 PER PCS) STEEL SPRINKLER (AM-430) (QTY: 19200 PCS/USD 0.5680 PER PCS)"/>
    <n v="0"/>
    <n v="0"/>
    <n v="0"/>
    <n v="0"/>
    <n v="0"/>
    <n v="0"/>
    <n v="0"/>
    <n v="0"/>
    <n v="3200"/>
    <s v="KGS"/>
    <n v="311.8705344"/>
    <n v="997985.71"/>
    <n v="3.645476731"/>
    <n v="11665.525540000001"/>
    <n v="365661.9"/>
    <s v="STEEL SPRINKLER "/>
    <s v=""/>
    <s v="19200 PCS"/>
    <n v="0.56799999999999995"/>
    <s v="USD"/>
    <n v="1363647.6099999999"/>
    <x v="0"/>
    <s v="Table, kitchen or other household articles of iron or steel"/>
    <s v="Steel Products"/>
    <s v="Misc"/>
  </r>
  <r>
    <s v="INNSA1"/>
    <d v="2025-05-06T00:00:00"/>
    <n v="301049751"/>
    <x v="1"/>
    <s v="STEEL SCRUBBER 2PCS SET (8001-2) (QTY: 168000 SET/USD 0.142PER SET)STEEL SCRUBBER 2PCS SET (8001-2) (QTY: 168000 SET/USD 0.142"/>
    <n v="0"/>
    <n v="0"/>
    <n v="0"/>
    <n v="0"/>
    <n v="0"/>
    <n v="0"/>
    <n v="0"/>
    <n v="0"/>
    <n v="4900"/>
    <s v="KGS"/>
    <n v="432.70831629999998"/>
    <n v="2120270.75"/>
    <n v="5.0579581100000004"/>
    <n v="24783.994739999998"/>
    <n v="932071.1"/>
    <s v="STEEL SCRUBBER 2PCS SET "/>
    <s v=""/>
    <s v="168000 SET"/>
    <n v="0.14199999999999999"/>
    <s v="USD"/>
    <n v="3052341.85"/>
    <x v="0"/>
    <s v="Steel Scrubbers"/>
    <s v="Steel Products"/>
    <s v="Scrubber"/>
  </r>
  <r>
    <s v="INNSA1"/>
    <d v="2025-05-06T00:00:00"/>
    <n v="301049751"/>
    <x v="0"/>
    <s v="STEEL SALT BOTTLE (NP-19) (QTY:28152 PCS/USD 0.4370 PER PCS) STEEL SALT BOTTLE (NP-19) (QTY:28152 PCS/USD 0.4370 PER PCS)"/>
    <n v="0"/>
    <n v="0"/>
    <n v="0"/>
    <n v="0"/>
    <n v="0"/>
    <n v="0"/>
    <n v="0"/>
    <n v="0"/>
    <n v="4379.2"/>
    <s v="KGS"/>
    <n v="257.08125000000001"/>
    <n v="1125810.21"/>
    <n v="3.0050409120000001"/>
    <n v="13159.675160000001"/>
    <n v="412496.8"/>
    <s v="STEEL SALT BOTTLE "/>
    <n v="28152"/>
    <s v="PCS"/>
    <n v="0.437"/>
    <s v="USD"/>
    <n v="1538307.01"/>
    <x v="0"/>
    <s v="Table, kitchen or other household articles of iron or steel"/>
    <s v="Steel Products"/>
    <s v="Misc"/>
  </r>
  <r>
    <s v="INNSA1"/>
    <d v="2025-05-05T00:00:00"/>
    <n v="301049751"/>
    <x v="0"/>
    <s v="HOUSEHOLD STEEL HOOK 3PCS SET (2628) (QTY: 167940 SET/USD 0.37 PER SET)HOUSEHOLD STEEL HOOK 3PCS SET (2628) (QTY: 167940 SET/USD 0."/>
    <n v="0"/>
    <n v="0"/>
    <n v="0"/>
    <n v="0"/>
    <n v="0"/>
    <n v="0"/>
    <n v="0"/>
    <n v="0"/>
    <n v="5691.3"/>
    <s v="KGS"/>
    <n v="947.90805790000002"/>
    <n v="5394829.1299999999"/>
    <n v="11.08016432"/>
    <n v="63060.539219999999"/>
    <n v="1976665.4"/>
    <s v="HOUSEHOLD STEEL HOOK 3PCS SET "/>
    <s v=""/>
    <s v="167940 SET"/>
    <n v="0.37"/>
    <s v="USD"/>
    <n v="7371494.5299999993"/>
    <x v="0"/>
    <s v="Table, kitchen or other household articles of iron or steel"/>
    <s v="Steel Products"/>
    <s v="Misc"/>
  </r>
  <r>
    <s v="INNSA1"/>
    <d v="2025-05-04T00:00:00"/>
    <n v="301049751"/>
    <x v="0"/>
    <s v="STEEL BASKET BIG (SY-845-4) (QTY: 5232 PC/USD 1.004 PER PC) STEEL BASKET BIG (SY-845-4) (QTY: 5232 PC/USD 1.004 PER PC)"/>
    <n v="0"/>
    <n v="0"/>
    <n v="0"/>
    <n v="0"/>
    <n v="0"/>
    <n v="0"/>
    <n v="0"/>
    <n v="0"/>
    <n v="981"/>
    <s v="KGS"/>
    <n v="485.03127419999998"/>
    <n v="475815.67999999999"/>
    <n v="5.6695648649999999"/>
    <n v="5561.8431330000003"/>
    <n v="174338.8"/>
    <s v="STEEL BASKET BIG "/>
    <s v=""/>
    <s v="5232 PC"/>
    <n v="1.004"/>
    <s v="USD"/>
    <n v="650154.48"/>
    <x v="0"/>
    <s v="Table, kitchen or other household articles of iron or steel"/>
    <s v="Steel Products"/>
    <s v="Misc"/>
  </r>
  <r>
    <s v="INNSA1"/>
    <d v="2025-05-01T00:00:00"/>
    <n v="301049751"/>
    <x v="0"/>
    <s v="SY-845-7 STEEL BASKET ROUND (QTY 50400 PCS/USD 0.5371 PER PCS)SY-845-7 STEEL BASKET ROUND (QTY 50400 PCS/USD 0.5371 PER PC"/>
    <n v="0"/>
    <n v="0"/>
    <n v="0"/>
    <n v="0"/>
    <n v="0"/>
    <n v="0"/>
    <n v="0"/>
    <n v="0"/>
    <n v="5880"/>
    <s v="KGS"/>
    <n v="426.13333160000002"/>
    <n v="2505663.9900000002"/>
    <n v="4.9320987460000003"/>
    <n v="29000.74063"/>
    <n v="918075.3"/>
    <s v="SY-845-7 STEEL BASKET ROUND "/>
    <n v="50400"/>
    <e v="#VALUE!"/>
    <n v="0.53710000000000002"/>
    <s v="USD"/>
    <n v="3423739.29"/>
    <x v="0"/>
    <s v="Table, kitchen or other household articles of iron or steel"/>
    <s v="Steel Products"/>
    <s v="Misc"/>
  </r>
  <r>
    <s v="INNSA1"/>
    <d v="2025-05-01T00:00:00"/>
    <n v="301049751"/>
    <x v="0"/>
    <s v="SY-845-4 STEEL BASKET BIG (QTY 14768 PCS/USD 1.0055 PER PCS) SY-845-4 STEEL BASKET BIG (QTY 14768 PCS/USD 1.0055 PER PCS)"/>
    <n v="0"/>
    <n v="0"/>
    <n v="0"/>
    <n v="0"/>
    <n v="0"/>
    <n v="0"/>
    <n v="0"/>
    <n v="0"/>
    <n v="2769"/>
    <s v="KGS"/>
    <n v="496.38407369999999"/>
    <n v="1374487.5"/>
    <n v="5.7451860379999999"/>
    <n v="15908.42014"/>
    <n v="503612.2"/>
    <s v="SY-845-4 STEEL BASKET BIG "/>
    <n v="14768"/>
    <e v="#VALUE!"/>
    <n v="1.0055000000000001"/>
    <s v="USD"/>
    <n v="1878099.7"/>
    <x v="0"/>
    <s v="Table, kitchen or other household articles of iron or steel"/>
    <s v="Steel Products"/>
    <s v="Misc"/>
  </r>
  <r>
    <s v="INNSA1"/>
    <d v="2025-04-26T00:00:00"/>
    <n v="301049751"/>
    <x v="0"/>
    <s v="RYX-02-026-3S MILD STEEL MULTI FUNCTION CLOTH STAND (QTY :848 NUM/CNY 81.50 PER NUM)RYX-02-026-3S MILD STEEL MULTI FUNCTION CLOTH STAND (QTY :84"/>
    <n v="0"/>
    <n v="0"/>
    <n v="0"/>
    <n v="0"/>
    <n v="0"/>
    <n v="0"/>
    <n v="0"/>
    <n v="0"/>
    <n v="3307.2"/>
    <s v="KGS"/>
    <n v="272.32767899999999"/>
    <n v="900642.1"/>
    <n v="3.1519407290000001"/>
    <n v="10424.098379999999"/>
    <n v="329995.2"/>
    <s v="RYX-02-026-3S MILD STEEL MULTI FUNCTION CLOTH STAND "/>
    <s v=""/>
    <e v="#VALUE!"/>
    <s v=""/>
    <s v="CNY"/>
    <n v="1230637.3"/>
    <x v="0"/>
    <s v="Table, kitchen or other household articles of iron or steel"/>
    <s v="Steel Products"/>
    <s v="Cloth Stand"/>
  </r>
  <r>
    <s v="INNSA1"/>
    <d v="2025-04-22T00:00:00"/>
    <n v="301049751"/>
    <x v="0"/>
    <s v="MILD STEEL MULTI FUNCTION CLOTH STAND (RYX-02-020) (QTY: 2464 PCS/CNY 101 PER PCS)MILD STEEL MULTI FUNCTION CLOTH STAND (RYX-02-020) (QTY: 246"/>
    <n v="0"/>
    <n v="0"/>
    <n v="0"/>
    <n v="0"/>
    <n v="0"/>
    <n v="0"/>
    <n v="0"/>
    <n v="0"/>
    <n v="8008"/>
    <s v="KGS"/>
    <n v="401.15030089999999"/>
    <n v="3212411.61"/>
    <n v="4.6429432979999996"/>
    <n v="37180.68993"/>
    <n v="1177027.6000000001"/>
    <s v="MILD STEEL MULTI FUNCTION CLOTH STAND "/>
    <s v=""/>
    <s v="2464 PCS"/>
    <s v=""/>
    <s v="CNY"/>
    <n v="4389439.21"/>
    <x v="0"/>
    <s v="Table, kitchen or other household articles of iron or steel"/>
    <s v="Steel Products"/>
    <s v="Cloth Stand"/>
  </r>
  <r>
    <s v="INNSA1"/>
    <d v="2025-04-22T00:00:00"/>
    <n v="301049751"/>
    <x v="0"/>
    <s v="HOUSEHOLD STEEL HOOK 3PCS SET (3888) (QTY:6240 PCS/USD:0.255PER PCS)HOUSEHOLD STEEL HOOK 3PCS SET (3888) (QTY:6240 PCS/USD:0.255"/>
    <n v="0"/>
    <n v="0"/>
    <n v="0"/>
    <n v="0"/>
    <n v="0"/>
    <n v="0"/>
    <n v="0"/>
    <n v="0"/>
    <n v="214.5"/>
    <s v="KGS"/>
    <n v="694.29669000000001"/>
    <n v="148926.64000000001"/>
    <n v="8.0358413189999993"/>
    <n v="1723.6879630000001"/>
    <n v="54566.7"/>
    <s v="HOUSEHOLD STEEL HOOK 3PCS SET "/>
    <n v="6240"/>
    <s v="PCS"/>
    <s v=""/>
    <s v="USD"/>
    <n v="203493.34000000003"/>
    <x v="0"/>
    <s v="Table, kitchen or other household articles of iron or steel"/>
    <s v="Steel Products"/>
    <s v="Misc"/>
  </r>
  <r>
    <s v="INNSA1"/>
    <d v="2025-04-21T00:00:00"/>
    <n v="301049751"/>
    <x v="1"/>
    <s v="STEEL SCRUBBER 2PCS SET (8001-2) (QTY:168000 SETS/USD:0.142PER PCS)STEEL SCRUBBER 2PCS SET (8001-2) (QTY:168000 SETS/USD:0.142"/>
    <n v="0"/>
    <n v="0"/>
    <n v="0"/>
    <n v="0"/>
    <n v="0"/>
    <n v="0"/>
    <n v="0"/>
    <n v="0"/>
    <n v="4900"/>
    <s v="KGS"/>
    <n v="437.00727760000001"/>
    <n v="2141335.66"/>
    <n v="5.0579546009999996"/>
    <n v="24783.97755"/>
    <n v="941331.1"/>
    <s v="STEEL SCRUBBER 2PCS SET "/>
    <n v="168000"/>
    <s v="SETS"/>
    <s v=""/>
    <s v="USD"/>
    <n v="3082666.7600000002"/>
    <x v="0"/>
    <s v="Steel Scrubbers"/>
    <s v="Steel Products"/>
    <s v="Scrubber"/>
  </r>
  <r>
    <s v="INNSA1"/>
    <d v="2025-04-18T00:00:00"/>
    <n v="301049751"/>
    <x v="0"/>
    <s v="STEEL BASKET SMALL (SY-845-3) (QTY:8,260 PCS/USD:0.905 PER PCS)STEEL BASKET SMALL (SY-845-3) (QTY:8,260 PCS/USD:0.905 PER P"/>
    <n v="0"/>
    <n v="0"/>
    <n v="0"/>
    <n v="0"/>
    <n v="0"/>
    <n v="0"/>
    <n v="0"/>
    <n v="0"/>
    <n v="1239"/>
    <s v="KGS"/>
    <n v="551.81941080000001"/>
    <n v="683704.25"/>
    <n v="6.3867987360000003"/>
    <n v="7913.2436340000004"/>
    <n v="250509.2"/>
    <s v="STEEL BASKET SMALL "/>
    <n v="8260"/>
    <s v="PCS"/>
    <s v=""/>
    <s v="USD"/>
    <n v="934213.45"/>
    <x v="0"/>
    <s v="Table, kitchen or other household articles of iron or steel"/>
    <s v="Steel Products"/>
    <s v="Misc"/>
  </r>
  <r>
    <s v="INNSA1"/>
    <d v="2025-04-18T00:00:00"/>
    <n v="301049751"/>
    <x v="0"/>
    <s v="STEEL FRUIT BASKET (SD1078-B) (QTY:20400 PCS/USD:0.844 PER PCS)STEEL FRUIT BASKET (SD1078-B) (QTY:20400 PCS/USD:0.844 PER P"/>
    <n v="0"/>
    <n v="0"/>
    <n v="0"/>
    <n v="0"/>
    <n v="0"/>
    <n v="0"/>
    <n v="0"/>
    <n v="0"/>
    <n v="3910"/>
    <s v="KGS"/>
    <n v="402.74996160000001"/>
    <n v="1574752.35"/>
    <n v="4.6614578890000002"/>
    <n v="18226.300350000001"/>
    <n v="576989.19999999995"/>
    <s v="STEEL FRUIT BASKET "/>
    <n v="20400"/>
    <s v="PCS"/>
    <s v=""/>
    <s v="USD"/>
    <n v="2151741.5499999998"/>
    <x v="0"/>
    <s v="Table, kitchen or other household articles of iron or steel"/>
    <s v="Steel Products"/>
    <s v="Misc"/>
  </r>
  <r>
    <s v="INNSA1"/>
    <d v="2025-04-15T00:00:00"/>
    <n v="301049751"/>
    <x v="0"/>
    <s v="STEEL BASKET BIG (SY845-4) (QTY: 20000 PCS/USD 1.036 PER PCS)STEEL BASKET BIG (SY845-4) (QTY: 20000 PCS/USD 1.036 PER PCS"/>
    <n v="0"/>
    <n v="0"/>
    <n v="0"/>
    <n v="0"/>
    <n v="0"/>
    <n v="0"/>
    <n v="0"/>
    <n v="0"/>
    <n v="3750"/>
    <s v="KGS"/>
    <n v="510.65971730000001"/>
    <n v="1914973.94"/>
    <n v="5.8967634799999997"/>
    <n v="22112.86305"/>
    <n v="701646.5"/>
    <s v="STEEL BASKET BIG "/>
    <s v=""/>
    <s v="20000 PCS"/>
    <n v="1.036"/>
    <s v="USD"/>
    <n v="2616620.44"/>
    <x v="0"/>
    <s v="Table, kitchen or other household articles of iron or steel"/>
    <s v="Steel Products"/>
    <s v="Misc"/>
  </r>
  <r>
    <s v="INNSA1"/>
    <d v="2025-04-15T00:00:00"/>
    <n v="301049751"/>
    <x v="0"/>
    <s v="STEEL BASKET SMALL (SY-845-3) (QTY: 11740 PCS/USD 0.905 PERPCS)STEEL BASKET SMALL (SY-845-3) (QTY: 11740 PCS/USD 0.905 PER"/>
    <n v="0"/>
    <n v="0"/>
    <n v="0"/>
    <n v="0"/>
    <n v="0"/>
    <n v="0"/>
    <n v="0"/>
    <n v="0"/>
    <n v="1761"/>
    <s v="KGS"/>
    <n v="557.60985240000002"/>
    <n v="981950.95"/>
    <n v="6.4389128449999999"/>
    <n v="11338.925520000001"/>
    <n v="359786.8"/>
    <s v="STEEL BASKET SMALL "/>
    <s v=""/>
    <s v="11740 PCS"/>
    <n v="0.90500000000000003"/>
    <s v="USD"/>
    <n v="1341737.75"/>
    <x v="0"/>
    <s v="Table, kitchen or other household articles of iron or steel"/>
    <s v="Steel Products"/>
    <s v="Misc"/>
  </r>
  <r>
    <s v="INNSA1"/>
    <d v="2025-04-15T00:00:00"/>
    <n v="301049751"/>
    <x v="0"/>
    <s v="STEEL BASKET SQUARE (SY-845-6) (QTY: 20000 PCS/USD 0.741 PERPCS)STEEL BASKET SQUARE (SY-845-6) (QTY: 20000 PCS/USD 0.741 PER"/>
    <n v="0"/>
    <n v="0"/>
    <n v="0"/>
    <n v="0"/>
    <n v="0"/>
    <n v="0"/>
    <n v="0"/>
    <n v="0"/>
    <n v="3200"/>
    <s v="KGS"/>
    <n v="428.02719999999999"/>
    <n v="1369687.04"/>
    <n v="4.9425773670000002"/>
    <n v="15816.247579999999"/>
    <n v="501853.3"/>
    <s v="STEEL BASKET SQUARE "/>
    <s v=""/>
    <s v="20000 PCS"/>
    <n v="0.74099999999999999"/>
    <s v="USD"/>
    <n v="1871540.34"/>
    <x v="0"/>
    <s v="Table, kitchen or other household articles of iron or steel"/>
    <s v="Steel Products"/>
    <s v="Misc"/>
  </r>
  <r>
    <s v="INNSA1"/>
    <d v="2025-04-05T00:00:00"/>
    <n v="301049751"/>
    <x v="0"/>
    <s v="STEEL HANGER WITH HOOK (SL-89) (QTY:70056 PCS/CNY:7.45 PER PCS)STEEL HANGER WITH HOOK (SL-89) (QTY:70056 PCS/CNY:7.45 PER P"/>
    <n v="0"/>
    <n v="0"/>
    <n v="0"/>
    <n v="0"/>
    <n v="0"/>
    <n v="0"/>
    <n v="0"/>
    <n v="0"/>
    <n v="15568"/>
    <s v="KGS"/>
    <n v="407.21682040000002"/>
    <n v="6339551.46"/>
    <n v="4.7022727529999999"/>
    <n v="73204.982220000005"/>
    <n v="2322811.6"/>
    <s v="STEEL HANGER WITH HOOK "/>
    <n v="70056"/>
    <s v="PCS"/>
    <n v="7.45"/>
    <s v="CNY"/>
    <n v="8662363.0600000005"/>
    <x v="0"/>
    <s v="Table, kitchen or other household articles of iron or steel"/>
    <s v="Steel Products"/>
    <s v="Misc"/>
  </r>
  <r>
    <s v="INNSA1"/>
    <d v="2025-04-04T00:00:00"/>
    <n v="301049751"/>
    <x v="1"/>
    <s v="STEEL SCRUBBER 6PCS SET (OKS-4156) (QTY: 98400 SET/USD 0.238PER SET)STEEL SCRUBBER 6PCS SET (OKS-4156) (QTY: 98400 SET/USD 0.238"/>
    <n v="0"/>
    <n v="0"/>
    <n v="0"/>
    <n v="0"/>
    <n v="0"/>
    <n v="0"/>
    <n v="0"/>
    <n v="0"/>
    <n v="9151"/>
    <s v="KGS"/>
    <n v="229.4612851"/>
    <n v="2099800.2200000002"/>
    <n v="2.6496684190000002"/>
    <n v="24247.115699999998"/>
    <n v="923072.1"/>
    <s v="STEEL SCRUBBER 6PCS SET "/>
    <s v=""/>
    <s v="98400 SET"/>
    <n v="0.23799999999999999"/>
    <s v="USD"/>
    <n v="3022872.3200000003"/>
    <x v="0"/>
    <s v="Steel Scrubbers"/>
    <s v="Steel Products"/>
    <s v="Scrubber"/>
  </r>
  <r>
    <s v="INNSA1"/>
    <d v="2025-03-29T00:00:00"/>
    <n v="301049751"/>
    <x v="0"/>
    <s v="RYX-02-026-3S MILD STEEL MULTI FUNCTION CLOTH STAND (QTY :1696 NUM/CNY 81.50 PER NUM)RYX-02-026-3S MILD STEEL MULTI FUNCTION CLOTH STAND (QTY :16"/>
    <n v="0"/>
    <n v="0"/>
    <n v="0"/>
    <n v="0"/>
    <n v="0"/>
    <n v="0"/>
    <n v="0"/>
    <n v="0"/>
    <n v="6614.4"/>
    <s v="KGS"/>
    <n v="265.47043869999999"/>
    <n v="1755927.67"/>
    <n v="3.0408984960000001"/>
    <n v="20113.719010000001"/>
    <n v="643371.9"/>
    <s v="RYX-02-026-3S MILD STEEL MULTI FUNCTION CLOTH STAND "/>
    <s v=""/>
    <e v="#VALUE!"/>
    <s v=""/>
    <s v="CNY"/>
    <n v="2399299.5699999998"/>
    <x v="0"/>
    <s v="Table, kitchen or other household articles of iron or steel"/>
    <s v="Steel Products"/>
    <s v="Cloth Stand"/>
  </r>
  <r>
    <s v="INNSA1"/>
    <d v="2025-03-28T00:00:00"/>
    <n v="301049751"/>
    <x v="0"/>
    <s v="STEEL SPRINKLER (AM-430) (QTY: 24000 PCS/USD 0.574 PER PCS) STEEL SPRINKLER (AM-430) (QTY: 24000 PCS/USD 0.574 PER PCS)"/>
    <n v="0"/>
    <n v="0"/>
    <n v="0"/>
    <n v="0"/>
    <n v="0"/>
    <n v="0"/>
    <n v="0"/>
    <n v="0"/>
    <n v="4400"/>
    <s v="KGS"/>
    <n v="289.60729090000001"/>
    <n v="1274272.08"/>
    <n v="3.3173801940000001"/>
    <n v="14596.47285"/>
    <n v="466893.2"/>
    <s v="STEEL SPRINKLER "/>
    <s v=""/>
    <s v="24000 PCS"/>
    <n v="0.57399999999999995"/>
    <s v="USD"/>
    <n v="1741165.28"/>
    <x v="0"/>
    <s v="Table, kitchen or other household articles of iron or steel"/>
    <s v="Steel Products"/>
    <s v="Misc"/>
  </r>
  <r>
    <s v="INNSA1"/>
    <d v="2025-03-28T00:00:00"/>
    <n v="301049751"/>
    <x v="0"/>
    <s v="STEEL SPRINKLER (AM-430) (QTY: 26400 PC/USD 0.573 PER PCS) STEEL SPRINKLER (AM-430) (QTY: 26400 PC/USD 0.573 PER PCS)"/>
    <n v="0"/>
    <n v="0"/>
    <n v="0"/>
    <n v="0"/>
    <n v="0"/>
    <n v="0"/>
    <n v="0"/>
    <n v="0"/>
    <n v="4180"/>
    <s v="KGS"/>
    <n v="337.4974593"/>
    <n v="1410739.38"/>
    <n v="3.8659502790000002"/>
    <n v="16159.67216"/>
    <n v="516894.9"/>
    <s v="STEEL SPRINKLER "/>
    <s v=""/>
    <s v="26400 PC"/>
    <n v="0.57299999999999995"/>
    <s v="USD"/>
    <n v="1927634.2799999998"/>
    <x v="0"/>
    <s v="Table, kitchen or other household articles of iron or steel"/>
    <s v="Steel Products"/>
    <s v="Misc"/>
  </r>
  <r>
    <s v="INNSA1"/>
    <d v="2025-03-27T00:00:00"/>
    <n v="301049751"/>
    <x v="0"/>
    <s v="RYX-02-020 MILD STEEL MULTI FUNCTION CLOTH STAND (QTY :4928NUM/CNY 101.00 PER NUM)RYX-02-020 MILD STEEL MULTI FUNCTION CLOTH STAND (QTY :4928"/>
    <n v="0"/>
    <n v="0"/>
    <n v="0"/>
    <n v="0"/>
    <n v="0"/>
    <n v="0"/>
    <n v="0"/>
    <n v="0"/>
    <n v="16016"/>
    <s v="KGS"/>
    <n v="387.15956039999998"/>
    <n v="6200747.5199999996"/>
    <n v="4.4348174159999996"/>
    <n v="71028.035740000007"/>
    <n v="2271953.9"/>
    <s v="RYX-02-020 MILD STEEL MULTI FUNCTION CLOTH STAND "/>
    <s v=""/>
    <e v="#VALUE!"/>
    <s v=""/>
    <s v="CNY"/>
    <n v="8472701.4199999999"/>
    <x v="0"/>
    <s v="Table, kitchen or other household articles of iron or steel"/>
    <s v="Steel Products"/>
    <s v="Cloth Stand"/>
  </r>
  <r>
    <s v="INNSA1"/>
    <d v="2025-03-27T00:00:00"/>
    <n v="301049751"/>
    <x v="1"/>
    <s v="STEEL SCRUBBER 2PCS SET (8001-2) (QTY:168000 SETS/USD:0.142PER SET)STEEL SCRUBBER 2PCS SET (8001-2) (QTY:168000 SETS/USD:0.142"/>
    <n v="0"/>
    <n v="0"/>
    <n v="0"/>
    <n v="0"/>
    <n v="0"/>
    <n v="0"/>
    <n v="0"/>
    <n v="0"/>
    <n v="4900"/>
    <s v="KGS"/>
    <n v="440.22269590000002"/>
    <n v="2157091.21"/>
    <n v="5.0426425650000004"/>
    <n v="24708.94857"/>
    <n v="948257.2"/>
    <s v="STEEL SCRUBBER 2PCS SET "/>
    <n v="168000"/>
    <s v="SETS"/>
    <s v=""/>
    <s v="USD"/>
    <n v="3105348.41"/>
    <x v="0"/>
    <s v="Steel Scrubbers"/>
    <s v="Steel Products"/>
    <s v="Scrubber"/>
  </r>
  <r>
    <s v="INNSA1"/>
    <d v="2025-03-27T00:00:00"/>
    <n v="301049751"/>
    <x v="0"/>
    <s v="STEEL CUTLERY HOLDER (H2740) (QTY: 10008 PCS/USD 1.72 PER PCS)STEEL CUTLERY HOLDER (H2740) (QTY: 10008 PCS/USD 1.72 PER P"/>
    <n v="0"/>
    <n v="0"/>
    <n v="0"/>
    <n v="0"/>
    <n v="0"/>
    <n v="0"/>
    <n v="0"/>
    <n v="0"/>
    <n v="3919.8"/>
    <s v="KGS"/>
    <n v="395.5428058"/>
    <n v="1550448.69"/>
    <n v="4.530845427"/>
    <n v="17760.007900000001"/>
    <n v="568084.4"/>
    <s v="STEEL CUTLERY HOLDER "/>
    <s v=""/>
    <s v="10008 PCS"/>
    <n v="1.72"/>
    <s v="USD"/>
    <n v="2118533.09"/>
    <x v="0"/>
    <s v="Table, kitchen or other household articles of iron or steel"/>
    <s v="Steel Products"/>
    <s v="Cutlery Holder"/>
  </r>
  <r>
    <s v="INNSA1"/>
    <d v="2025-03-12T00:00:00"/>
    <n v="301049751"/>
    <x v="1"/>
    <s v="STEEL SCRUBBER 2 PCS SET (8001-2) (QTY:168000 SETS/USD:0.142PER SETS)STEEL SCRUBBER 2 PCS SET (8001-2) (QTY:168000 SETS/USD:0.142"/>
    <n v="0"/>
    <n v="0"/>
    <n v="0"/>
    <n v="0"/>
    <n v="0"/>
    <n v="0"/>
    <n v="0"/>
    <n v="0"/>
    <n v="4900"/>
    <s v="KGS"/>
    <n v="443.2040796"/>
    <n v="2171699.9900000002"/>
    <n v="5.0478824549999999"/>
    <n v="24734.624029999999"/>
    <n v="954679.3"/>
    <s v="STEEL SCRUBBER 2 PCS SET "/>
    <n v="168000"/>
    <s v="SETS"/>
    <s v=""/>
    <s v="USD"/>
    <n v="3126379.29"/>
    <x v="0"/>
    <s v="Steel Scrubbers"/>
    <s v="Steel Products"/>
    <s v="Scrubber"/>
  </r>
  <r>
    <s v="INNSA1"/>
    <d v="2025-03-10T00:00:00"/>
    <n v="301049751"/>
    <x v="0"/>
    <s v="STEEL ROUND CONTAINER (6856) (QTY: 51768 PCS/USD 0.55 PER SET)STEEL ROUND CONTAINER (6856) (QTY: 51768 PCS/USD 0.55 PER SE"/>
    <n v="0"/>
    <n v="0"/>
    <n v="0"/>
    <n v="0"/>
    <n v="0"/>
    <n v="0"/>
    <n v="0"/>
    <n v="0"/>
    <n v="4314"/>
    <s v="KGS"/>
    <n v="592.61176399999999"/>
    <n v="2556527.15"/>
    <n v="6.749564511"/>
    <n v="29117.621299999999"/>
    <n v="936711.5"/>
    <s v="STEEL ROUND CONTAINER "/>
    <s v=""/>
    <s v="51768 PCS"/>
    <n v="0.55000000000000004"/>
    <s v="USD"/>
    <n v="3493238.65"/>
    <x v="0"/>
    <s v="Table, kitchen or other household articles of iron or steel"/>
    <s v="Steel Products"/>
    <s v="Misc"/>
  </r>
  <r>
    <s v="INNSA1"/>
    <d v="2025-03-07T00:00:00"/>
    <n v="301049751"/>
    <x v="1"/>
    <s v="SS SCRUBBER 3PCS SET (SS410) (QTY: 120240 SET/USD 0.16 PER SET)SS SCRUBBER 3PCS SET (SS410) (QTY: 120240 SET/USD 0.16 PER S"/>
    <n v="0"/>
    <n v="0"/>
    <n v="0"/>
    <n v="0"/>
    <n v="0"/>
    <n v="0"/>
    <n v="0"/>
    <n v="0"/>
    <n v="7515"/>
    <s v="KGS"/>
    <n v="242.32116569999999"/>
    <n v="1821043.56"/>
    <n v="2.7599221599999999"/>
    <n v="20740.815030000002"/>
    <n v="800530.8"/>
    <s v="SS SCRUBBER 3PCS SET "/>
    <s v=""/>
    <s v="120240 SET"/>
    <n v="0.16"/>
    <s v="USD"/>
    <n v="2621574.3600000003"/>
    <x v="0"/>
    <s v="Steel Scrubbers"/>
    <s v="Cleaning Items"/>
    <s v="Scrubber"/>
  </r>
  <r>
    <s v="INNSA1"/>
    <d v="2025-02-12T00:00:00"/>
    <n v="301049751"/>
    <x v="0"/>
    <s v="STEEL LUNCH BOX SMALL (6587) (QTY: 43560 PCS/USD 1.37 PER PCS)STEEL LUNCH BOX SMALL (6587) (QTY: 43560 PCS/USD 1.37 PER P"/>
    <n v="0"/>
    <n v="0"/>
    <n v="0"/>
    <n v="0"/>
    <n v="0"/>
    <n v="0"/>
    <n v="0"/>
    <n v="0"/>
    <n v="8839.0499999999993"/>
    <s v="KGS"/>
    <n v="614.64977009999996"/>
    <n v="5432920.0499999998"/>
    <n v="6.9530516970000003"/>
    <n v="61458.371610000002"/>
    <n v="1990621.9"/>
    <s v="STEEL LUNCH BOX SMALL "/>
    <s v=""/>
    <s v="43560 PCS"/>
    <n v="1.37"/>
    <s v="USD"/>
    <n v="7423541.9499999993"/>
    <x v="0"/>
    <s v="Table, kitchen or other household articles of iron or steel"/>
    <s v="Steel Products"/>
    <s v="Misc"/>
  </r>
  <r>
    <s v="INNSA1"/>
    <d v="2025-02-12T00:00:00"/>
    <n v="301049751"/>
    <x v="0"/>
    <s v="STEEL ROUND CONTAINER (6856) (QTY: 62820 PCS/USD 0.55 PER PCS)STEEL ROUND CONTAINER (6856) (QTY: 62820 PCS/USD 0.55 PER P"/>
    <n v="0"/>
    <n v="0"/>
    <n v="0"/>
    <n v="0"/>
    <n v="0"/>
    <n v="0"/>
    <n v="0"/>
    <n v="0"/>
    <n v="5235"/>
    <s v="KGS"/>
    <n v="600.85380129999999"/>
    <n v="3145469.65"/>
    <n v="6.7969887030000002"/>
    <n v="35582.235860000001"/>
    <n v="1152500.1000000001"/>
    <s v="STEEL ROUND CONTAINER "/>
    <s v=""/>
    <s v="62820 PCS"/>
    <n v="0.55000000000000004"/>
    <s v="USD"/>
    <n v="4297969.75"/>
    <x v="0"/>
    <s v="Table, kitchen or other household articles of iron or steel"/>
    <s v="Steel Products"/>
    <s v="Misc"/>
  </r>
  <r>
    <s v="INNSA1"/>
    <d v="2025-02-12T00:00:00"/>
    <n v="301049751"/>
    <x v="0"/>
    <s v="STEEL LUNCH BOX (6561) (QTY: 41580 PCS/USD 2.15 PER PCS) STEEL LUNCH BOX (6561) (QTY: 41580 PCS/USD 2.15 PER PCS)"/>
    <n v="0"/>
    <n v="0"/>
    <n v="0"/>
    <n v="0"/>
    <n v="0"/>
    <n v="0"/>
    <n v="0"/>
    <n v="0"/>
    <n v="16285.5"/>
    <s v="KGS"/>
    <n v="499.74294370000001"/>
    <n v="8138563.71"/>
    <n v="5.6532007210000002"/>
    <n v="92065.200339999996"/>
    <n v="2981969.7"/>
    <s v="STEEL LUNCH BOX "/>
    <s v=""/>
    <s v="41580 PCS"/>
    <n v="2.15"/>
    <s v="USD"/>
    <n v="11120533.41"/>
    <x v="0"/>
    <s v="Table, kitchen or other household articles of iron or steel"/>
    <s v="Steel Products"/>
    <s v="Misc"/>
  </r>
  <r>
    <s v="INNSA1"/>
    <d v="2025-02-12T00:00:00"/>
    <n v="301049751"/>
    <x v="0"/>
    <s v="STEEL ROUND CONTAINER (6857) (QTY: 137280 PCS/USD 0.69 PERPCS)STEEL ROUND CONTAINER (6857) (QTY: 137280 PCS/USD 0.69 PER"/>
    <n v="0"/>
    <n v="0"/>
    <n v="0"/>
    <n v="0"/>
    <n v="0"/>
    <n v="0"/>
    <n v="0"/>
    <n v="0"/>
    <n v="17503.2"/>
    <s v="KGS"/>
    <n v="492.67863249999999"/>
    <n v="8623452.6400000006"/>
    <n v="5.5732876979999997"/>
    <n v="97550.369229999997"/>
    <n v="3159633.1"/>
    <s v="STEEL ROUND CONTAINER "/>
    <s v=""/>
    <s v="137280 PCS"/>
    <n v="0.69"/>
    <s v="USD"/>
    <n v="11783085.74"/>
    <x v="0"/>
    <s v="Table, kitchen or other household articles of iron or steel"/>
    <s v="Steel Products"/>
    <s v="Misc"/>
  </r>
  <r>
    <s v="INNSA1"/>
    <d v="2025-02-12T00:00:00"/>
    <n v="301049751"/>
    <x v="0"/>
    <s v="STEEL LUNCH BOX 3LAYER (8505) (QTY: 33300 PCS/USD 3.07 PERPCS)STEEL LUNCH BOX 3LAYER (8505) (QTY: 33300 PCS/USD 3.07 PER"/>
    <n v="0"/>
    <n v="0"/>
    <n v="0"/>
    <n v="0"/>
    <n v="0"/>
    <n v="0"/>
    <n v="0"/>
    <n v="0"/>
    <n v="21645"/>
    <s v="KGS"/>
    <n v="429.98154119999998"/>
    <n v="9306950.4600000009"/>
    <n v="4.8640445840000002"/>
    <n v="105282.245"/>
    <n v="3410066.7"/>
    <s v="STEEL LUNCH BOX 3LAYER "/>
    <s v=""/>
    <s v="33300 PCS"/>
    <n v="3.07"/>
    <s v="USD"/>
    <n v="12717017.16"/>
    <x v="0"/>
    <s v="Table, kitchen or other household articles of iron or steel"/>
    <s v="Steel Products"/>
    <s v="Misc"/>
  </r>
  <r>
    <s v="INNSA1"/>
    <d v="2025-02-12T00:00:00"/>
    <n v="301049751"/>
    <x v="0"/>
    <s v="STEEL RECTANGLE CONTAINER BIG (6578) (QTY: 12852 PCS/USD 1.53 PER PCS)STEEL RECTANGLE CONTAINER BIG (6578) (QTY: 12852 PCS/USD 1."/>
    <n v="0"/>
    <n v="0"/>
    <n v="0"/>
    <n v="0"/>
    <n v="0"/>
    <n v="0"/>
    <n v="0"/>
    <n v="0"/>
    <n v="3802.05"/>
    <s v="KGS"/>
    <n v="470.83541250000002"/>
    <n v="1790139.78"/>
    <n v="5.3261924489999997"/>
    <n v="20250.45"/>
    <n v="655907.30000000005"/>
    <s v="STEEL RECTANGLE CONTAINER BIG "/>
    <s v=""/>
    <s v="12852 PCS"/>
    <n v="1.53"/>
    <s v="USD"/>
    <n v="2446047.08"/>
    <x v="0"/>
    <s v="Table, kitchen or other household articles of iron or steel"/>
    <s v="Steel Products"/>
    <s v="Misc"/>
  </r>
  <r>
    <s v="INNSA1"/>
    <d v="2025-02-12T00:00:00"/>
    <n v="301049751"/>
    <x v="0"/>
    <s v="HOUSEHOLD STEEL HOOK 3 PCS SET (3888) (QTY:206928 SET/USD:0.255 PER SET)HOUSEHOLD STEEL HOOK 3 PCS SET (3888) (QTY:206928 SET/USD:0."/>
    <n v="0"/>
    <n v="0"/>
    <n v="0"/>
    <n v="0"/>
    <n v="0"/>
    <n v="0"/>
    <n v="0"/>
    <n v="0"/>
    <n v="7072"/>
    <s v="KGS"/>
    <n v="694.15848840000001"/>
    <n v="4909088.83"/>
    <n v="7.8524715880000002"/>
    <n v="55532.679069999998"/>
    <n v="1798690.2"/>
    <s v="HOUSEHOLD STEEL HOOK 3 PCS SET "/>
    <n v="206928"/>
    <s v="SET"/>
    <s v=""/>
    <s v="USD"/>
    <n v="6707779.0300000003"/>
    <x v="0"/>
    <s v="Table, kitchen or other household articles of iron or steel"/>
    <s v="Steel Products"/>
    <s v="Misc"/>
  </r>
  <r>
    <s v="INNSA1"/>
    <d v="2025-02-12T00:00:00"/>
    <n v="301049751"/>
    <x v="0"/>
    <s v="STEEL LUNCH BOX (6527) (QTY: 25044 PCS/USD 1.73 PER PCS) STEEL LUNCH BOX (6527) (QTY: 25044 PCS/USD 1.73 PER PCS)"/>
    <n v="0"/>
    <n v="0"/>
    <n v="0"/>
    <n v="0"/>
    <n v="0"/>
    <n v="0"/>
    <n v="0"/>
    <n v="0"/>
    <n v="8723.66"/>
    <s v="KGS"/>
    <n v="452.14312339999998"/>
    <n v="3944342.88"/>
    <n v="5.1147412149999996"/>
    <n v="44619.263350000001"/>
    <n v="1445207.3"/>
    <s v="STEEL LUNCH BOX "/>
    <s v=""/>
    <s v="25044 PCS"/>
    <n v="1.73"/>
    <s v="USD"/>
    <n v="5389550.1799999997"/>
    <x v="0"/>
    <s v="Table, kitchen or other household articles of iron or steel"/>
    <s v="Steel Products"/>
    <s v="Misc"/>
  </r>
  <r>
    <s v="INNSA1"/>
    <d v="2025-02-12T00:00:00"/>
    <n v="301049751"/>
    <x v="0"/>
    <s v="STEEL RECTANGLE CONTAINER LARGE (6862) (QTY: 43644 PCS/USD1.29 PER PCS)STEEL RECTANGLE CONTAINER LARGE (6862) (QTY: 43644 PCS/USD"/>
    <n v="0"/>
    <n v="0"/>
    <n v="0"/>
    <n v="0"/>
    <n v="0"/>
    <n v="0"/>
    <n v="0"/>
    <n v="0"/>
    <n v="10911"/>
    <s v="KGS"/>
    <n v="469.75842729999999"/>
    <n v="5125534.2"/>
    <n v="5.3140093579999998"/>
    <n v="57981.156110000004"/>
    <n v="1877995.7"/>
    <s v="STEEL RECTANGLE CONTAINER LARGE "/>
    <s v=""/>
    <s v="43644 PCS"/>
    <n v="1.29"/>
    <s v="USD"/>
    <n v="7003529.9000000004"/>
    <x v="0"/>
    <s v="Table, kitchen or other household articles of iron or steel"/>
    <s v="Steel Products"/>
    <s v="Misc"/>
  </r>
  <r>
    <s v="INNSA1"/>
    <d v="2025-02-10T00:00:00"/>
    <n v="301049751"/>
    <x v="1"/>
    <s v="STEEL SCRUBBER 6PCS SET (OKS-4156) (QTY: 98400 SET/USD 0.238PER SET)STEEL SCRUBBER 6PCS SET (OKS-4156) (QTY: 98400 SET/USD 0.238"/>
    <n v="0"/>
    <n v="0"/>
    <n v="0"/>
    <n v="0"/>
    <n v="0"/>
    <n v="0"/>
    <n v="0"/>
    <n v="0"/>
    <n v="9151"/>
    <s v="KGS"/>
    <n v="240.26836739999999"/>
    <n v="2198695.83"/>
    <n v="2.7179679569999999"/>
    <n v="24872.124769999999"/>
    <n v="966546.7"/>
    <s v="STEEL SCRUBBER 6PCS SET "/>
    <s v=""/>
    <s v="98400 SET"/>
    <n v="0.23799999999999999"/>
    <s v="USD"/>
    <n v="3165242.5300000003"/>
    <x v="0"/>
    <s v="Steel Scrubbers"/>
    <s v="Steel Products"/>
    <s v="Scrubber"/>
  </r>
  <r>
    <s v="INNSA1"/>
    <d v="2025-02-06T00:00:00"/>
    <n v="301049751"/>
    <x v="0"/>
    <s v="HOUSEHOLD STEEL HOOK 3PCS SET (2628) (QTY: 164808 SET/USD 0.370 PER SET)HOUSEHOLD STEEL HOOK 3PCS SET (2628) (QTY: 164808 SET/USD 0."/>
    <n v="0"/>
    <n v="0"/>
    <n v="0"/>
    <n v="0"/>
    <n v="0"/>
    <n v="0"/>
    <n v="0"/>
    <n v="0"/>
    <n v="5585.16"/>
    <s v="KGS"/>
    <n v="974.13156470000001"/>
    <n v="5440680.6500000004"/>
    <n v="11.184059299999999"/>
    <n v="62464.760620000001"/>
    <n v="1993465.4"/>
    <s v="HOUSEHOLD STEEL HOOK 3PCS SET "/>
    <s v=""/>
    <s v="164808 SET"/>
    <n v="0.37"/>
    <s v="USD"/>
    <n v="7434146.0500000007"/>
    <x v="0"/>
    <s v="Table, kitchen or other household articles of iron or steel"/>
    <s v="Steel Products"/>
    <s v="Misc"/>
  </r>
  <r>
    <s v="INNSA1"/>
    <d v="2025-02-03T00:00:00"/>
    <n v="301049751"/>
    <x v="0"/>
    <s v="SB-12 STEEL TEA STRAINER BIG (QTY: 23130 PCS/ USD 0.9890 PERPCS)SB-12 STEEL TEA STRAINER BIG (QTY: 23130 PCS/ USD 0.9890 PER"/>
    <n v="0"/>
    <n v="0"/>
    <n v="0"/>
    <n v="0"/>
    <n v="0"/>
    <n v="0"/>
    <n v="0"/>
    <n v="0"/>
    <n v="5140"/>
    <s v="KGS"/>
    <n v="441.00950390000003"/>
    <n v="2266788.85"/>
    <n v="5.0632549239999998"/>
    <n v="26025.13031"/>
    <n v="830551.5"/>
    <s v="SB-12 STEEL TEA STRAINER BIG "/>
    <s v=""/>
    <s v="23130 PCS"/>
    <n v="0.98899999999999999"/>
    <s v="USD"/>
    <n v="3097340.35"/>
    <x v="0"/>
    <s v="Table, kitchen or other household articles of iron or steel"/>
    <s v="Steel Products"/>
    <s v="Misc"/>
  </r>
  <r>
    <s v="INNSA1"/>
    <d v="2025-02-03T00:00:00"/>
    <n v="301049751"/>
    <x v="0"/>
    <s v="STEEL HANGER WITH HOOK (SM1168) (QTY: 57792 NOS/USD 1.23 PERNOS)STEEL HANGER WITH HOOK (SM1168) (QTY: 57792 NOS/USD 1.23 PER"/>
    <n v="0"/>
    <n v="0"/>
    <n v="0"/>
    <n v="0"/>
    <n v="0"/>
    <n v="0"/>
    <n v="0"/>
    <n v="0"/>
    <n v="10836"/>
    <s v="KGS"/>
    <n v="587.26129289999994"/>
    <n v="6363563.3700000001"/>
    <n v="6.7423799420000003"/>
    <n v="73060.429050000006"/>
    <n v="2331609.7000000002"/>
    <s v="STEEL HANGER WITH HOOK "/>
    <s v=""/>
    <s v="57792 NOS"/>
    <n v="1.23"/>
    <s v="USD"/>
    <n v="8695173.0700000003"/>
    <x v="0"/>
    <s v="Table, kitchen or other household articles of iron or steel"/>
    <s v="Steel Products"/>
    <s v="Misc"/>
  </r>
  <r>
    <s v="INNSA1"/>
    <d v="2025-02-03T00:00:00"/>
    <n v="301049751"/>
    <x v="0"/>
    <s v="AM-321 STEEL DRAINER(QTY:16560 PCS/USD 0.7142 PER PCS) AM-321 STEEL DRAINER(QTY:16560 PCS/USD 0.7142 PER PCS)"/>
    <n v="0"/>
    <n v="0"/>
    <n v="0"/>
    <n v="0"/>
    <n v="0"/>
    <n v="0"/>
    <n v="0"/>
    <n v="0"/>
    <n v="2277"/>
    <s v="KGS"/>
    <n v="514.70243300000004"/>
    <n v="1171977.44"/>
    <n v="5.9093275890000001"/>
    <n v="13455.538920000001"/>
    <n v="429412.5"/>
    <s v="AM-321 STEEL DRAINER"/>
    <n v="16560"/>
    <s v="PCS"/>
    <n v="0.71419999999999995"/>
    <s v="USD"/>
    <n v="1601389.94"/>
    <x v="0"/>
    <s v="Table, kitchen or other household articles of iron or steel"/>
    <s v="Steel Products"/>
    <s v="Misc"/>
  </r>
  <r>
    <s v="INNSA1"/>
    <d v="2025-01-29T00:00:00"/>
    <n v="301049751"/>
    <x v="0"/>
    <s v="RYX-02-026-3S MILD STEEL MULTI FUNCTION CLOTH STAND (QTY :848 NUM/CNY 81.50 PER NUM)RYX-02-026-3S MILD STEEL MULTI FUNCTION CLOTH STAND (QTY :84"/>
    <n v="0"/>
    <n v="0"/>
    <n v="0"/>
    <n v="0"/>
    <n v="0"/>
    <n v="0"/>
    <n v="0"/>
    <n v="0"/>
    <n v="3307.2"/>
    <s v="KGS"/>
    <n v="300.7694515"/>
    <n v="994704.73"/>
    <n v="3.4531509929999999"/>
    <n v="11420.26096"/>
    <n v="364459.8"/>
    <s v="RYX-02-026-3S MILD STEEL MULTI FUNCTION CLOTH STAND "/>
    <s v=""/>
    <e v="#VALUE!"/>
    <s v=""/>
    <s v="CNY"/>
    <n v="1359164.53"/>
    <x v="0"/>
    <s v="Table, kitchen or other household articles of iron or steel"/>
    <s v="Steel Products"/>
    <s v="Cloth Stand"/>
  </r>
  <r>
    <s v="INNSA1"/>
    <d v="2025-01-28T00:00:00"/>
    <n v="301049751"/>
    <x v="1"/>
    <s v="STEEL SCRUBBER 2PCS SET (8001-2) (QTY: 168000 SET/USD 0.142PER SET)STEEL SCRUBBER 2PCS SET (8001-2) (QTY: 168000 SET/USD 0.142"/>
    <n v="0"/>
    <n v="0"/>
    <n v="0"/>
    <n v="0"/>
    <n v="0"/>
    <n v="0"/>
    <n v="0"/>
    <n v="0"/>
    <n v="4900"/>
    <s v="KGS"/>
    <n v="463.21174079999997"/>
    <n v="2269737.5299999998"/>
    <n v="5.3181600549999999"/>
    <n v="26058.984270000001"/>
    <n v="997776.7"/>
    <s v="STEEL SCRUBBER 2PCS SET "/>
    <s v=""/>
    <s v="168000 SET"/>
    <n v="0.14199999999999999"/>
    <s v="USD"/>
    <n v="3267514.2299999995"/>
    <x v="0"/>
    <s v="Steel Scrubbers"/>
    <s v="Steel Products"/>
    <s v="Scrubber"/>
  </r>
  <r>
    <s v="INNSA1"/>
    <d v="2025-01-27T00:00:00"/>
    <n v="301049751"/>
    <x v="0"/>
    <s v="STEEL LUNCH BOX 2 LAYER (8504) (QTY: 21660 PCS /USD 2.12 PERPCS)STEEL LUNCH BOX 2 LAYER (8504) (QTY: 21660 PCS /USD 2.12 PER"/>
    <n v="0"/>
    <n v="0"/>
    <n v="0"/>
    <n v="0"/>
    <n v="0"/>
    <n v="0"/>
    <n v="0"/>
    <n v="0"/>
    <n v="10360.700000000001"/>
    <s v="KGS"/>
    <n v="401.28087970000001"/>
    <n v="4157550.81"/>
    <n v="4.6071283540000003"/>
    <n v="47733.074739999996"/>
    <n v="1523326.6"/>
    <s v="STEEL LUNCH BOX 2 LAYER "/>
    <s v=""/>
    <s v="21660 PCS"/>
    <n v="2.12"/>
    <s v="USD"/>
    <n v="5680877.4100000001"/>
    <x v="0"/>
    <s v="Table, kitchen or other household articles of iron or steel"/>
    <s v="Steel Products"/>
    <s v="Misc"/>
  </r>
  <r>
    <s v="INNSA1"/>
    <d v="2025-01-27T00:00:00"/>
    <n v="301049751"/>
    <x v="0"/>
    <s v="STEEL LUNCH BOX (6561) (QTY: 21780 PCS /USD 2.15 PER PCS) STEEL LUNCH BOX (6561) (QTY: 21780 PCS /USD 2.15 PER PCS)"/>
    <n v="0"/>
    <n v="0"/>
    <n v="0"/>
    <n v="0"/>
    <n v="0"/>
    <n v="0"/>
    <n v="0"/>
    <n v="0"/>
    <n v="8530.5"/>
    <s v="KGS"/>
    <n v="497.00996780000003"/>
    <n v="4239743.53"/>
    <n v="5.7061994"/>
    <n v="48676.733979999997"/>
    <n v="1553442.1"/>
    <s v="STEEL LUNCH BOX "/>
    <s v=""/>
    <s v="21780 PCS"/>
    <n v="2.15"/>
    <s v="USD"/>
    <n v="5793185.6300000008"/>
    <x v="0"/>
    <s v="Table, kitchen or other household articles of iron or steel"/>
    <s v="Steel Products"/>
    <s v="Misc"/>
  </r>
  <r>
    <s v="INNSA1"/>
    <d v="2025-01-27T00:00:00"/>
    <n v="301049751"/>
    <x v="0"/>
    <s v="STEEL LUNCH BOX SMALL (6587) (QTY: 54648 PCS /USD 1.37 PER PCS)STEEL LUNCH BOX SMALL (6587) (QTY: 54648 PCS /USD 1.37 PER P"/>
    <n v="0"/>
    <n v="0"/>
    <n v="0"/>
    <n v="0"/>
    <n v="0"/>
    <n v="0"/>
    <n v="0"/>
    <n v="0"/>
    <n v="11088.99"/>
    <s v="KGS"/>
    <n v="611.28828410000006"/>
    <n v="6778569.6699999999"/>
    <n v="7.0182351799999996"/>
    <n v="77825.139720000006"/>
    <n v="2483667.9"/>
    <s v="STEEL LUNCH BOX SMALL "/>
    <s v=""/>
    <s v="54648 PCS"/>
    <n v="1.37"/>
    <s v="USD"/>
    <n v="9262237.5700000003"/>
    <x v="0"/>
    <s v="Table, kitchen or other household articles of iron or steel"/>
    <s v="Steel Products"/>
    <s v="Misc"/>
  </r>
  <r>
    <s v="INNSA1"/>
    <d v="2025-01-25T00:00:00"/>
    <n v="301049751"/>
    <x v="1"/>
    <s v="STEEL SCRUBBER (8001-12) (QTY: 269568 NOS/USD: 0.078 PER NOS)STEEL SCRUBBER (8001-12) (QTY: 269568 NOS/USD: 0.078 PER NOS"/>
    <n v="0"/>
    <n v="0"/>
    <n v="0"/>
    <n v="0"/>
    <n v="0"/>
    <n v="0"/>
    <n v="0"/>
    <n v="0"/>
    <n v="4838"/>
    <s v="KGS"/>
    <n v="418.1975486"/>
    <n v="2023239.74"/>
    <n v="4.8013495820000003"/>
    <n v="23228.92928"/>
    <n v="889416.2"/>
    <s v="STEEL SCRUBBER "/>
    <s v=""/>
    <s v="269568 NOS"/>
    <s v=""/>
    <s v="USD"/>
    <n v="2912655.94"/>
    <x v="0"/>
    <s v="Steel Scrubbers"/>
    <s v="Steel Products"/>
    <s v="Scrubber"/>
  </r>
  <r>
    <s v="INNSA1"/>
    <d v="2025-01-18T00:00:00"/>
    <n v="301049751"/>
    <x v="0"/>
    <s v="STEEL LUNCH BOX 2 LAYER (8504) (QTY : 22500 PCS / USD : 2.12PER PCS)STEEL LUNCH BOX 2 LAYER (8504) (QTY : 22500 PCS / USD : 2.12"/>
    <n v="0"/>
    <n v="0"/>
    <n v="0"/>
    <n v="0"/>
    <n v="0"/>
    <n v="0"/>
    <n v="0"/>
    <n v="0"/>
    <n v="10762.5"/>
    <s v="KGS"/>
    <n v="403.33209849999997"/>
    <n v="4340861.71"/>
    <n v="4.6306785130000003"/>
    <n v="49837.677499999998"/>
    <n v="1590491.7"/>
    <s v="STEEL LUNCH BOX 2 LAYER "/>
    <s v=""/>
    <e v="#VALUE!"/>
    <s v=""/>
    <s v="USD"/>
    <n v="5931353.4100000001"/>
    <x v="0"/>
    <s v="Table, kitchen or other household articles of iron or steel"/>
    <s v="Steel Products"/>
    <s v="Misc"/>
  </r>
  <r>
    <s v="INNSA1"/>
    <d v="2025-01-18T00:00:00"/>
    <n v="301049751"/>
    <x v="0"/>
    <s v="STEEL RECTANGLE CONTAINER LARGE (6862) (QTY : 42552 PCS / USD : 1.29 PER PCS)STEEL RECTANGLE CONTAINER LARGE (6862) (QTY : 42552 PCS / U"/>
    <n v="0"/>
    <n v="0"/>
    <n v="0"/>
    <n v="0"/>
    <n v="0"/>
    <n v="0"/>
    <n v="0"/>
    <n v="0"/>
    <n v="10638"/>
    <s v="KGS"/>
    <n v="469.57757290000001"/>
    <n v="4995366.22"/>
    <n v="5.3912465310000002"/>
    <n v="57352.080600000001"/>
    <n v="1830302.1"/>
    <s v="STEEL RECTANGLE CONTAINER LARGE "/>
    <s v=""/>
    <e v="#VALUE!"/>
    <s v=""/>
    <s v="USD"/>
    <n v="6825668.3200000003"/>
    <x v="0"/>
    <s v="Table, kitchen or other household articles of iron or steel"/>
    <s v="Steel Products"/>
    <s v="Misc"/>
  </r>
  <r>
    <s v="INNSA1"/>
    <d v="2025-01-18T00:00:00"/>
    <n v="301049751"/>
    <x v="0"/>
    <s v="STEEL LUNCH BOX (6527) (QTY : 26316 PCS / USD : 1.73 PER PCS)STEEL LUNCH BOX (6527) (QTY : 26316 PCS / USD : 1.73 PER PC"/>
    <n v="0"/>
    <n v="0"/>
    <n v="0"/>
    <n v="0"/>
    <n v="0"/>
    <n v="0"/>
    <n v="0"/>
    <n v="0"/>
    <n v="9166.74"/>
    <s v="KGS"/>
    <n v="451.96905120000002"/>
    <n v="4143082.78"/>
    <n v="5.1890821029999996"/>
    <n v="47566.966480000003"/>
    <n v="1518025.6"/>
    <s v="STEEL LUNCH BOX "/>
    <s v=""/>
    <e v="#VALUE!"/>
    <s v=""/>
    <s v="USD"/>
    <n v="5661108.3799999999"/>
    <x v="0"/>
    <s v="Table, kitchen or other household articles of iron or steel"/>
    <s v="Steel Products"/>
    <s v="Misc"/>
  </r>
  <r>
    <s v="INNSA1"/>
    <d v="2025-01-18T00:00:00"/>
    <n v="301049751"/>
    <x v="0"/>
    <s v="STEEL LUNCH BOX (6561) (QTY : 21216 PCS / USD : 2.15 PER PCS)STEEL LUNCH BOX (6561) (QTY : 21216 PCS / USD : 2.15 PER PC"/>
    <n v="0"/>
    <n v="0"/>
    <n v="0"/>
    <n v="0"/>
    <n v="0"/>
    <n v="0"/>
    <n v="0"/>
    <n v="0"/>
    <n v="8309.6"/>
    <s v="KGS"/>
    <n v="499.55054519999999"/>
    <n v="4151065.21"/>
    <n v="5.7353679120000001"/>
    <n v="47658.6132"/>
    <n v="1520950.3"/>
    <s v="STEEL LUNCH BOX "/>
    <s v=""/>
    <e v="#VALUE!"/>
    <s v=""/>
    <s v="USD"/>
    <n v="5672015.5099999998"/>
    <x v="0"/>
    <s v="Table, kitchen or other household articles of iron or steel"/>
    <s v="Steel Products"/>
    <s v="Misc"/>
  </r>
  <r>
    <s v="INNSA1"/>
    <d v="2025-01-18T00:00:00"/>
    <n v="301049751"/>
    <x v="0"/>
    <s v="STEEL RECTANGLE CONTAINER (6901) (QTY : 55200 PCS / USD : 0.86 PER PCS)STEEL RECTANGLE CONTAINER (6901) (QTY : 55200 PCS / USD : 0."/>
    <n v="0"/>
    <n v="0"/>
    <n v="0"/>
    <n v="0"/>
    <n v="0"/>
    <n v="0"/>
    <n v="0"/>
    <n v="0"/>
    <n v="8970"/>
    <s v="KGS"/>
    <n v="481.61796099999998"/>
    <n v="4320113.1100000003"/>
    <n v="5.529482904"/>
    <n v="49599.461649999997"/>
    <n v="1582889.5"/>
    <s v="STEEL RECTANGLE CONTAINER "/>
    <s v=""/>
    <e v="#VALUE!"/>
    <s v=""/>
    <s v="USD"/>
    <n v="5903002.6100000003"/>
    <x v="0"/>
    <s v="Table, kitchen or other household articles of iron or steel"/>
    <s v="Steel Products"/>
    <s v="Misc"/>
  </r>
  <r>
    <s v="INNSA1"/>
    <d v="2025-01-18T00:00:00"/>
    <n v="301049751"/>
    <x v="0"/>
    <s v="STEEL RECTANGLE CONTAINER BIG (6578) (QTY : 35400 PCS / USD: 1.53 PER PCS)STEEL RECTANGLE CONTAINER BIG (6578) (QTY : 35400 PCS / USD"/>
    <n v="0"/>
    <n v="0"/>
    <n v="0"/>
    <n v="0"/>
    <n v="0"/>
    <n v="0"/>
    <n v="0"/>
    <n v="0"/>
    <n v="10472.5"/>
    <s v="KGS"/>
    <n v="470.65414370000002"/>
    <n v="4928925.5199999996"/>
    <n v="5.4036067020000003"/>
    <n v="56589.271180000003"/>
    <n v="1805958.3"/>
    <s v="STEEL RECTANGLE CONTAINER BIG "/>
    <s v=""/>
    <e v="#VALUE!"/>
    <s v=""/>
    <s v="USD"/>
    <n v="6734883.8199999994"/>
    <x v="0"/>
    <s v="Table, kitchen or other household articles of iron or steel"/>
    <s v="Steel Products"/>
    <s v="Misc"/>
  </r>
  <r>
    <s v="INNSA1"/>
    <d v="2025-01-17T00:00:00"/>
    <n v="301049751"/>
    <x v="0"/>
    <s v="STEEL DRAINER (AM-321) (QTY: 43416 PCS /USD 0.7133 PER PCS) STEEL DRAINER (AM-321) (QTY: 43416 PCS /USD 0.7133 PER PCS)"/>
    <n v="0"/>
    <n v="0"/>
    <n v="0"/>
    <n v="0"/>
    <n v="0"/>
    <n v="0"/>
    <n v="0"/>
    <n v="0"/>
    <n v="5969.7"/>
    <s v="KGS"/>
    <n v="492.7873846"/>
    <n v="2941792.85"/>
    <n v="5.6577196860000001"/>
    <n v="33774.889210000001"/>
    <n v="1077873"/>
    <s v="STEEL DRAINER "/>
    <s v=""/>
    <s v="43416 PCS"/>
    <n v="0.71330000000000005"/>
    <s v="USD"/>
    <n v="4019665.85"/>
    <x v="0"/>
    <s v="Table, kitchen or other household articles of iron or steel"/>
    <s v="Steel Products"/>
    <s v="Misc"/>
  </r>
  <r>
    <s v="INNSA1"/>
    <d v="2025-01-17T00:00:00"/>
    <n v="301049751"/>
    <x v="0"/>
    <s v="STEEL TEA STRAINER BIG (SB-12) (QTY : 50400 PCS /USD 0.9876PER PCS)STEEL TEA STRAINER BIG (SB-12) (QTY : 50400 PCS /USD 0.9876"/>
    <n v="0"/>
    <n v="0"/>
    <n v="0"/>
    <n v="0"/>
    <n v="0"/>
    <n v="0"/>
    <n v="0"/>
    <n v="0"/>
    <n v="12320"/>
    <s v="KGS"/>
    <n v="383.787668"/>
    <n v="4728264.07"/>
    <n v="4.406287807"/>
    <n v="54285.465790000002"/>
    <n v="1732436"/>
    <s v="STEEL TEA STRAINER BIG "/>
    <s v=""/>
    <e v="#VALUE!"/>
    <n v="0.98760000000000003"/>
    <s v="USD"/>
    <n v="6460700.0700000003"/>
    <x v="0"/>
    <s v="Table, kitchen or other household articles of iron or steel"/>
    <s v="Steel Products"/>
    <s v="Misc"/>
  </r>
  <r>
    <s v="INNSA1"/>
    <d v="2025-01-15T00:00:00"/>
    <n v="301049751"/>
    <x v="0"/>
    <s v="RYX-02-026-3S MILD STEEL MULTI FUNCTION CLOTH STAND (QTY :848 NUM/CNY 81.50 PER NUM)RYX-02-026-3S MILD STEEL MULTI FUNCTION CLOTH STAND (QTY :84"/>
    <n v="0"/>
    <n v="0"/>
    <n v="0"/>
    <n v="0"/>
    <n v="0"/>
    <n v="0"/>
    <n v="0"/>
    <n v="0"/>
    <n v="3307.2"/>
    <s v="KGS"/>
    <n v="301.47114479999999"/>
    <n v="997025.37"/>
    <n v="3.4811910479999999"/>
    <n v="11512.99503"/>
    <n v="365310.1"/>
    <s v="RYX-02-026-3S MILD STEEL MULTI FUNCTION CLOTH STAND "/>
    <s v=""/>
    <e v="#VALUE!"/>
    <s v=""/>
    <s v="CNY"/>
    <n v="1362335.47"/>
    <x v="0"/>
    <s v="Table, kitchen or other household articles of iron or steel"/>
    <s v="Steel Products"/>
    <s v="Cloth Stand"/>
  </r>
  <r>
    <s v="INNSA1"/>
    <d v="2025-01-14T00:00:00"/>
    <n v="301049751"/>
    <x v="0"/>
    <s v="STEEL SALT BOTTLE (NP-19) (QTY:612 PCS/USD:0.445 PER PCS) STEEL SALT BOTTLE (NP-19) (QTY:612 PCS/USD:0.445 PER PCS)"/>
    <n v="0"/>
    <n v="0"/>
    <n v="0"/>
    <n v="0"/>
    <n v="0"/>
    <n v="0"/>
    <n v="0"/>
    <n v="0"/>
    <n v="95.2"/>
    <s v="KGS"/>
    <n v="269.46008399999999"/>
    <n v="25652.6"/>
    <n v="3.1115483140000002"/>
    <n v="296.21939950000001"/>
    <n v="9399.1"/>
    <s v="STEEL SALT BOTTLE "/>
    <n v="612"/>
    <s v="PCS"/>
    <s v=""/>
    <s v="USD"/>
    <n v="35051.699999999997"/>
    <x v="0"/>
    <s v="Table, kitchen or other household articles of iron or steel"/>
    <s v="Steel Products"/>
    <s v="Misc"/>
  </r>
  <r>
    <s v="INNSA1"/>
    <d v="2025-01-14T00:00:00"/>
    <n v="301049751"/>
    <x v="0"/>
    <s v="STEEL SPRINKLER (AM-430) (QTY:50664 PCS/USD:0.566 PER PCS) STEEL SPRINKLER (AM-430) (QTY:50664 PCS/USD:0.566 PER PCS)"/>
    <n v="0"/>
    <n v="0"/>
    <n v="0"/>
    <n v="0"/>
    <n v="0"/>
    <n v="0"/>
    <n v="0"/>
    <n v="0"/>
    <n v="8021.8"/>
    <s v="KGS"/>
    <n v="336.71621210000001"/>
    <n v="2701070.11"/>
    <n v="3.888177969"/>
    <n v="31190.186030000001"/>
    <n v="989672.1"/>
    <s v="STEEL SPRINKLER "/>
    <n v="50664"/>
    <s v="PCS"/>
    <s v=""/>
    <s v="USD"/>
    <n v="3690742.21"/>
    <x v="0"/>
    <s v="Table, kitchen or other household articles of iron or steel"/>
    <s v="Steel Products"/>
    <s v="Misc"/>
  </r>
  <r>
    <s v="INNSA1"/>
    <d v="2025-01-14T00:00:00"/>
    <n v="301049751"/>
    <x v="0"/>
    <s v="STEEL TEA STRAINER BIG (SB-12) (QTY: 25200 PCS/USD 0.988 PERPCS)STEEL TEA STRAINER BIG (SB-12) (QTY: 25200 PCS/USD 0.988 PER"/>
    <n v="0"/>
    <n v="0"/>
    <n v="0"/>
    <n v="0"/>
    <n v="0"/>
    <n v="0"/>
    <n v="0"/>
    <n v="0"/>
    <n v="6160"/>
    <s v="KGS"/>
    <n v="391.6578864"/>
    <n v="2412612.58"/>
    <n v="4.5226083880000001"/>
    <n v="27859.267670000001"/>
    <n v="883981.3"/>
    <s v="STEEL TEA STRAINER BIG "/>
    <s v=""/>
    <s v="25200 PCS"/>
    <n v="0.98799999999999999"/>
    <s v="USD"/>
    <n v="3296593.88"/>
    <x v="0"/>
    <s v="Table, kitchen or other household articles of iron or steel"/>
    <s v="Steel Products"/>
    <s v="Misc"/>
  </r>
  <r>
    <s v="INNSA1"/>
    <d v="2025-01-14T00:00:00"/>
    <n v="301049751"/>
    <x v="0"/>
    <s v="STEEL DRAINER (AM-321) (QTY: 20784 PCS/USD 0.713 PER PCS) STEEL DRAINER (AM-321) (QTY: 20784 PCS/USD 0.713 PER PCS)"/>
    <n v="0"/>
    <n v="0"/>
    <n v="0"/>
    <n v="0"/>
    <n v="0"/>
    <n v="0"/>
    <n v="0"/>
    <n v="0"/>
    <n v="2857.8"/>
    <s v="KGS"/>
    <n v="502.4778326"/>
    <n v="1435981.15"/>
    <n v="5.8022844410000003"/>
    <n v="16581.768479999999"/>
    <n v="526143.4"/>
    <s v="STEEL DRAINER "/>
    <s v=""/>
    <s v="20784 PCS"/>
    <n v="0.71299999999999997"/>
    <s v="USD"/>
    <n v="1962124.5499999998"/>
    <x v="0"/>
    <s v="Table, kitchen or other household articles of iron or steel"/>
    <s v="Steel Products"/>
    <s v="Misc"/>
  </r>
  <r>
    <s v="INNSA1"/>
    <d v="2025-01-13T00:00:00"/>
    <n v="301049751"/>
    <x v="0"/>
    <s v="STEEL HANGER WITH HOOK (SL-89) (QTY:70056 PCS/ CNY:7.45 PERPCS)STEEL HANGER WITH HOOK (SL-89) (QTY:70056 PCS/ CNY:7.45 PER"/>
    <n v="0"/>
    <n v="0"/>
    <n v="0"/>
    <n v="0"/>
    <n v="0"/>
    <n v="0"/>
    <n v="0"/>
    <n v="0"/>
    <n v="15568"/>
    <s v="KGS"/>
    <n v="411.7987693"/>
    <n v="6410883.2400000002"/>
    <n v="4.7551820930000002"/>
    <n v="74028.674830000004"/>
    <n v="2348947.6"/>
    <s v="STEEL HANGER WITH HOOK "/>
    <n v="70056"/>
    <s v="PCS"/>
    <n v="7.45"/>
    <s v="CNY"/>
    <n v="8759830.8399999999"/>
    <x v="0"/>
    <s v="Table, kitchen or other household articles of iron or steel"/>
    <s v="Steel Products"/>
    <s v="Misc"/>
  </r>
  <r>
    <s v="INNSA1"/>
    <d v="2025-01-09T00:00:00"/>
    <n v="301049751"/>
    <x v="0"/>
    <s v="STEEL SALT BOTTLE (NP-19) (QTY: 2916 PCS/USD 0.438 PER PCS) STEEL SALT BOTTLE (NP-19) (QTY: 2916 PCS/USD 0.438 PER PCS)"/>
    <n v="0"/>
    <n v="0"/>
    <n v="0"/>
    <n v="0"/>
    <n v="0"/>
    <n v="0"/>
    <n v="0"/>
    <n v="0"/>
    <n v="453.6"/>
    <s v="KGS"/>
    <n v="265.99021160000001"/>
    <n v="120653.16"/>
    <n v="3.0714805040000002"/>
    <n v="1393.223557"/>
    <n v="44207.3"/>
    <s v="STEEL SALT BOTTLE "/>
    <s v=""/>
    <s v="2916 PCS"/>
    <n v="0.438"/>
    <s v="USD"/>
    <n v="164860.46000000002"/>
    <x v="0"/>
    <s v="Table, kitchen or other household articles of iron or steel"/>
    <s v="Steel Products"/>
    <s v="Misc"/>
  </r>
  <r>
    <s v="INNSA1"/>
    <d v="2025-01-08T00:00:00"/>
    <n v="301049751"/>
    <x v="1"/>
    <s v="STEEL SCRUBBER 2PCS SET (8001-2) (QTY: 168000 SET/USD 0.142PER SET)STEEL SCRUBBER 2PCS SET (8001-2) (QTY: 168000 SET/USD 0.142"/>
    <n v="0"/>
    <n v="0"/>
    <n v="0"/>
    <n v="0"/>
    <n v="0"/>
    <n v="0"/>
    <n v="0"/>
    <n v="0"/>
    <n v="4900"/>
    <s v="KGS"/>
    <n v="460.55252239999999"/>
    <n v="2256707.36"/>
    <n v="5.3181584580000001"/>
    <n v="26058.976439999999"/>
    <n v="992048.5"/>
    <s v="STEEL SCRUBBER 2PCS SET "/>
    <s v=""/>
    <s v="168000 SET"/>
    <n v="0.14199999999999999"/>
    <s v="USD"/>
    <n v="3248755.86"/>
    <x v="0"/>
    <s v="Steel Scrubbers"/>
    <s v="Steel Products"/>
    <s v="Scrubber"/>
  </r>
  <r>
    <s v="INNSA1"/>
    <d v="2025-01-04T00:00:00"/>
    <n v="301049751"/>
    <x v="1"/>
    <s v="STEEL SCRUBBER 6 PCS SET (OKS-4156) (QTY: 98400 SET/USD: 0.238 PER SET)STEEL SCRUBBER 6 PCS SET (OKS-4156) (QTY: 98400 SET/USD: 0.2"/>
    <n v="0"/>
    <n v="0"/>
    <n v="0"/>
    <n v="0"/>
    <n v="0"/>
    <n v="0"/>
    <n v="0"/>
    <n v="0"/>
    <n v="9151"/>
    <s v="KGS"/>
    <n v="241.52720690000001"/>
    <n v="2210215.4700000002"/>
    <n v="2.7889977699999999"/>
    <n v="25522.118589999998"/>
    <n v="971610.7"/>
    <s v="STEEL SCRUBBER 6 PCS SET "/>
    <s v=""/>
    <s v="98400 SET"/>
    <s v=""/>
    <s v="USD"/>
    <n v="3181826.17"/>
    <x v="0"/>
    <s v="Steel Scrubbers"/>
    <s v="Steel Products"/>
    <s v="Scrubber"/>
  </r>
  <r>
    <s v="INNSA1"/>
    <d v="2025-01-03T00:00:00"/>
    <n v="301049751"/>
    <x v="0"/>
    <s v="STEEL ROUND CONTAINER (6856) (QTY : 122400 PCS / USD 0.55 PER PCS)STEEL ROUND CONTAINER (6856) (QTY : 122400 PCS / USD 0.55 P"/>
    <n v="0"/>
    <n v="0"/>
    <n v="0"/>
    <n v="0"/>
    <n v="0"/>
    <n v="0"/>
    <n v="0"/>
    <n v="0"/>
    <n v="10200"/>
    <s v="KGS"/>
    <n v="591.45826369999997"/>
    <n v="6032874.29"/>
    <n v="6.8297720980000003"/>
    <n v="69663.675399999993"/>
    <n v="2210445.2000000002"/>
    <s v="STEEL ROUND CONTAINER "/>
    <s v=""/>
    <e v="#VALUE!"/>
    <n v="0.55000000000000004"/>
    <s v="USD"/>
    <n v="8243319.4900000002"/>
    <x v="0"/>
    <s v="Table, kitchen or other household articles of iron or steel"/>
    <s v="Steel Products"/>
    <s v="Misc"/>
  </r>
  <r>
    <s v="INNSA1"/>
    <d v="2025-01-03T00:00:00"/>
    <n v="301049751"/>
    <x v="0"/>
    <s v="STEEL RECTANGLE CONTAINER LARGE (6862) (QTY : 42684 PCS / USD 1.29 PER PCS)STEEL RECTANGLE CONTAINER LARGE (6862) (QTY : 42684 PCS / U"/>
    <n v="0"/>
    <n v="0"/>
    <n v="0"/>
    <n v="0"/>
    <n v="0"/>
    <n v="0"/>
    <n v="0"/>
    <n v="0"/>
    <n v="10671"/>
    <s v="KGS"/>
    <n v="462.4128245"/>
    <n v="4934407.25"/>
    <n v="5.3396400059999998"/>
    <n v="56979.298499999997"/>
    <n v="1807966.7"/>
    <s v="STEEL RECTANGLE CONTAINER LARGE "/>
    <s v=""/>
    <e v="#VALUE!"/>
    <n v="1.29"/>
    <s v="USD"/>
    <n v="6742373.9500000002"/>
    <x v="0"/>
    <s v="Table, kitchen or other household articles of iron or steel"/>
    <s v="Steel Products"/>
    <s v="Misc"/>
  </r>
  <r>
    <s v="INNSA1"/>
    <d v="2025-01-03T00:00:00"/>
    <n v="301049751"/>
    <x v="0"/>
    <s v="STEEL ROUND CONTAINER MEDIUM (6581) (QTY : 87792 PCS / USD0.83 PER PCS)STEEL ROUND CONTAINER MEDIUM (6581) (QTY : 87792 PCS / USD"/>
    <n v="0"/>
    <n v="0"/>
    <n v="0"/>
    <n v="0"/>
    <n v="0"/>
    <n v="0"/>
    <n v="0"/>
    <n v="0"/>
    <n v="10608.2"/>
    <s v="KGS"/>
    <n v="615.56162119999999"/>
    <n v="6530000.79"/>
    <n v="7.1081018609999997"/>
    <n v="75404.166169999997"/>
    <n v="2392592.2999999998"/>
    <s v="STEEL ROUND CONTAINER MEDIUM "/>
    <s v=""/>
    <e v="#VALUE!"/>
    <n v="0.83"/>
    <s v="USD"/>
    <n v="8922593.0899999999"/>
    <x v="0"/>
    <s v="Table, kitchen or other household articles of iron or steel"/>
    <s v="Steel Products"/>
    <s v="Misc"/>
  </r>
  <r>
    <s v="INNSA1"/>
    <d v="2025-01-03T00:00:00"/>
    <n v="301049751"/>
    <x v="0"/>
    <s v="STEEL RECTANGLE CONTAINER BIG (6578) (QTY : 26364 PCS / USD1.53 PER PCS)STEEL RECTANGLE CONTAINER BIG (6578) (QTY : 26364 PCS / USD"/>
    <n v="0"/>
    <n v="0"/>
    <n v="0"/>
    <n v="0"/>
    <n v="0"/>
    <n v="0"/>
    <n v="0"/>
    <n v="0"/>
    <n v="7799.35"/>
    <s v="KGS"/>
    <n v="463.47305740000002"/>
    <n v="3614788.59"/>
    <n v="5.3518828799999998"/>
    <n v="41741.207739999998"/>
    <n v="1324458.6000000001"/>
    <s v="STEEL RECTANGLE CONTAINER BIG "/>
    <s v=""/>
    <e v="#VALUE!"/>
    <n v="1.53"/>
    <s v="USD"/>
    <n v="4939247.1899999995"/>
    <x v="0"/>
    <s v="Table, kitchen or other household articles of iron or steel"/>
    <s v="Steel Products"/>
    <s v="Misc"/>
  </r>
  <r>
    <s v="INNSA1"/>
    <d v="2025-01-03T00:00:00"/>
    <n v="301049751"/>
    <x v="0"/>
    <s v="STEEL ROUND CONTAINER (6857) (QTY : 66840 PCS / USD 0.69 PER PCS)STEEL ROUND CONTAINER (6857) (QTY : 66840 PCS / USD 0.69 PE"/>
    <n v="0"/>
    <n v="0"/>
    <n v="0"/>
    <n v="0"/>
    <n v="0"/>
    <n v="0"/>
    <n v="0"/>
    <n v="0"/>
    <n v="8522.1"/>
    <s v="KGS"/>
    <n v="484.97471630000001"/>
    <n v="4133003.03"/>
    <n v="5.6001699340000002"/>
    <n v="47725.208200000001"/>
    <n v="1514332.3"/>
    <s v="STEEL ROUND CONTAINER "/>
    <s v=""/>
    <e v="#VALUE!"/>
    <n v="0.69"/>
    <s v="USD"/>
    <n v="5647335.3300000001"/>
    <x v="0"/>
    <s v="Table, kitchen or other household articles of iron or steel"/>
    <s v="Steel Products"/>
    <s v="Misc"/>
  </r>
  <r>
    <s v="INNSA1"/>
    <d v="2025-01-03T00:00:00"/>
    <n v="301049751"/>
    <x v="0"/>
    <s v="STEEL LUNCH BOX 2 LAYER (8504) (QTY : 22080 PCS / USD 2.12PER PCS)STEEL LUNCH BOX 2 LAYER (8504) (QTY : 22080 PCS / USD 2.12"/>
    <n v="0"/>
    <n v="0"/>
    <n v="0"/>
    <n v="0"/>
    <n v="0"/>
    <n v="0"/>
    <n v="0"/>
    <n v="0"/>
    <n v="10561.6"/>
    <s v="KGS"/>
    <n v="397.17820410000002"/>
    <n v="4194837.32"/>
    <n v="4.5863533959999998"/>
    <n v="48439.230020000003"/>
    <n v="1536988.4"/>
    <s v="STEEL LUNCH BOX 2 LAYER "/>
    <s v=""/>
    <e v="#VALUE!"/>
    <n v="2.12"/>
    <s v="USD"/>
    <n v="5731825.7200000007"/>
    <x v="0"/>
    <s v="Table, kitchen or other household articles of iron or steel"/>
    <s v="Steel Products"/>
    <s v="Misc"/>
  </r>
  <r>
    <s v="INNSA1"/>
    <d v="2025-01-03T00:00:00"/>
    <n v="301049751"/>
    <x v="0"/>
    <s v="STEEL LUNCH BOX SMALL (6587) (QTY : 54792 PCS / USD 1.37 PER PCS)STEEL LUNCH BOX SMALL (6587) (QTY : 54792 PCS / USD 1.37 PE"/>
    <n v="0"/>
    <n v="0"/>
    <n v="0"/>
    <n v="0"/>
    <n v="0"/>
    <n v="0"/>
    <n v="0"/>
    <n v="0"/>
    <n v="11118.21"/>
    <s v="KGS"/>
    <n v="605.03850350000005"/>
    <n v="6726945.1399999997"/>
    <n v="6.9865877999999997"/>
    <n v="77678.350349999993"/>
    <n v="2464752.7000000002"/>
    <s v="STEEL LUNCH BOX SMALL "/>
    <s v=""/>
    <e v="#VALUE!"/>
    <n v="1.37"/>
    <s v="USD"/>
    <n v="9191697.8399999999"/>
    <x v="0"/>
    <s v="Table, kitchen or other household articles of iron or steel"/>
    <s v="Steel Products"/>
    <s v="Misc"/>
  </r>
  <r>
    <s v="INNSA1"/>
    <d v="2025-01-02T00:00:00"/>
    <n v="301049751"/>
    <x v="0"/>
    <s v="STEEL SALT BOTTLE (NP-19) (QTY : 112896 PCS/USD 0.438 PER PCS)STEEL SALT BOTTLE (NP-19) (QTY : 112896 PCS/USD 0.438 PER P"/>
    <n v="0"/>
    <n v="0"/>
    <n v="0"/>
    <n v="0"/>
    <n v="0"/>
    <n v="0"/>
    <n v="0"/>
    <n v="0"/>
    <n v="17561.599999999999"/>
    <s v="KGS"/>
    <n v="257.97936979999997"/>
    <n v="4530530.5"/>
    <n v="3.0015051750000001"/>
    <n v="52711.23328"/>
    <n v="1659986.4"/>
    <s v="STEEL SALT BOTTLE "/>
    <s v=""/>
    <e v="#VALUE!"/>
    <n v="0.438"/>
    <s v="USD"/>
    <n v="6190516.9000000004"/>
    <x v="0"/>
    <s v="Table, kitchen or other household articles of iron or steel"/>
    <s v="Steel Products"/>
    <s v="Misc"/>
  </r>
  <r>
    <s v="INNSA1"/>
    <d v="2025-01-02T00:00:00"/>
    <n v="301049751"/>
    <x v="0"/>
    <s v="STEEL TEA STRAINER BIG (SB-12) (QTY : 2070 PCS / USD 0.994 PER PCS)STEEL TEA STRAINER BIG (SB-12) (QTY : 2070 PCS / USD 0.994 P"/>
    <n v="0"/>
    <n v="0"/>
    <n v="0"/>
    <n v="0"/>
    <n v="0"/>
    <n v="0"/>
    <n v="0"/>
    <n v="0"/>
    <n v="506"/>
    <s v="KGS"/>
    <n v="372.56545449999999"/>
    <n v="188518.12"/>
    <n v="4.3346766089999997"/>
    <n v="2193.346364"/>
    <n v="69073.100000000006"/>
    <s v="STEEL TEA STRAINER BIG "/>
    <s v=""/>
    <e v="#VALUE!"/>
    <n v="0.99399999999999999"/>
    <s v="USD"/>
    <n v="257591.22"/>
    <x v="0"/>
    <s v="Table, kitchen or other household articles of iron or steel"/>
    <s v="Steel Products"/>
    <s v="Misc"/>
  </r>
  <r>
    <s v="INNSA1"/>
    <d v="2025-01-02T00:00:00"/>
    <n v="301049751"/>
    <x v="0"/>
    <s v="STEEL TEA STRAINER (NP-55) (QTY : 201600 PCS / USD 0.274 PERPCS)STEEL TEA STRAINER (NP-55) (QTY : 201600 PCS / USD 0.274 PER"/>
    <n v="0"/>
    <n v="0"/>
    <n v="0"/>
    <n v="0"/>
    <n v="0"/>
    <n v="0"/>
    <n v="0"/>
    <n v="0"/>
    <n v="8400"/>
    <s v="KGS"/>
    <n v="602.50165119999997"/>
    <n v="5061013.87"/>
    <n v="7.0099086819999998"/>
    <n v="58883.232929999998"/>
    <n v="1854355.5"/>
    <s v="STEEL TEA STRAINER "/>
    <s v=""/>
    <e v="#VALUE!"/>
    <n v="0.27400000000000002"/>
    <s v="USD"/>
    <n v="6915369.3700000001"/>
    <x v="0"/>
    <s v="Table, kitchen or other household articles of iron or steel"/>
    <s v="Steel Products"/>
    <s v="Misc"/>
  </r>
  <r>
    <s v="INNSA1"/>
    <d v="2025-01-02T00:00:00"/>
    <n v="301049751"/>
    <x v="0"/>
    <s v="STEEL KITCHEN BASKET (AM-322) (QTY:15000 PCS / USD 1.186 PER PCS)STEEL KITCHEN BASKET (AM-322) (QTY:15000 PCS / USD 1.186 PE"/>
    <n v="0"/>
    <n v="0"/>
    <n v="0"/>
    <n v="0"/>
    <n v="0"/>
    <n v="0"/>
    <n v="0"/>
    <n v="0"/>
    <n v="4125"/>
    <s v="KGS"/>
    <n v="395.13764359999999"/>
    <n v="1629942.78"/>
    <n v="4.5972966099999999"/>
    <n v="18963.84852"/>
    <n v="597211.1"/>
    <s v="STEEL KITCHEN BASKET "/>
    <n v="15000"/>
    <s v="PCS"/>
    <n v="1.1859999999999999"/>
    <s v="USD"/>
    <n v="2227153.88"/>
    <x v="0"/>
    <s v="Table, kitchen or other household articles of iron or steel"/>
    <s v="Steel Products"/>
    <s v="Misc"/>
  </r>
  <r>
    <s v="INNSA1"/>
    <d v="2025-01-02T00:00:00"/>
    <n v="301049751"/>
    <x v="0"/>
    <s v="STEEL DRAINER (AM-321) (QTY : 20040 PCS / USD 0.716 PER PCS) STEEL DRAINER (AM-321) (QTY : 20040 PCS / USD 0.716 PER PCS)"/>
    <n v="0"/>
    <n v="0"/>
    <n v="0"/>
    <n v="0"/>
    <n v="0"/>
    <n v="0"/>
    <n v="0"/>
    <n v="0"/>
    <n v="2755.5"/>
    <s v="KGS"/>
    <n v="477.09710760000002"/>
    <n v="1314641.08"/>
    <n v="5.5508680349999997"/>
    <n v="15295.416869999999"/>
    <n v="481684.5"/>
    <s v="STEEL DRAINER "/>
    <s v=""/>
    <e v="#VALUE!"/>
    <n v="0.71599999999999997"/>
    <s v="USD"/>
    <n v="1796325.58"/>
    <x v="0"/>
    <s v="Table, kitchen or other household articles of iron or steel"/>
    <s v="Steel Products"/>
    <s v="Misc"/>
  </r>
  <r>
    <s v="INNSA1"/>
    <d v="2024-12-20T00:00:00"/>
    <n v="301049751"/>
    <x v="0"/>
    <s v="STEEL SALT BOTTLE (NP-19) (QTY: 28800 PCS/USD 0.441 PER PCS) STEEL SALT BOTTLE (NP-19) (QTY: 28800 PCS/USD 0.441 PER PCS)"/>
    <n v="0"/>
    <n v="0"/>
    <n v="0"/>
    <n v="0"/>
    <n v="0"/>
    <n v="0"/>
    <n v="0"/>
    <n v="0"/>
    <n v="4480"/>
    <s v="KGS"/>
    <n v="268.15863619999999"/>
    <n v="1201350.69"/>
    <n v="3.119937593"/>
    <n v="13977.32042"/>
    <n v="440174.8"/>
    <s v="STEEL SALT BOTTLE "/>
    <s v=""/>
    <s v="28800 PCS"/>
    <n v="0.441"/>
    <s v="USD"/>
    <n v="1641525.49"/>
    <x v="1"/>
    <s v="Table, kitchen or other household articles of iron or steel"/>
    <s v="Steel Products"/>
    <s v="Misc"/>
  </r>
  <r>
    <s v="INNSA1"/>
    <d v="2024-12-20T00:00:00"/>
    <n v="301049751"/>
    <x v="0"/>
    <s v="STEEL SALT BOTTLE (NP-19) (QTY: 7200 PC/USD 0.441 PER PC) STEEL SALT BOTTLE (NP-19) (QTY: 7200 PC/USD 0.441 PER PC)"/>
    <n v="0"/>
    <n v="0"/>
    <n v="0"/>
    <n v="0"/>
    <n v="0"/>
    <n v="0"/>
    <n v="0"/>
    <n v="0"/>
    <n v="1120"/>
    <s v="KGS"/>
    <n v="262.0184375"/>
    <n v="293460.65000000002"/>
    <n v="3.0484984000000002"/>
    <n v="3414.3182080000001"/>
    <n v="107523.9"/>
    <s v="STEEL SALT BOTTLE "/>
    <s v=""/>
    <s v="7200 PC"/>
    <n v="0.441"/>
    <s v="USD"/>
    <n v="400984.55000000005"/>
    <x v="1"/>
    <s v="Table, kitchen or other household articles of iron or steel"/>
    <s v="Steel Products"/>
    <s v="Misc"/>
  </r>
  <r>
    <s v="INNSA1"/>
    <d v="2024-12-04T00:00:00"/>
    <n v="301049751"/>
    <x v="0"/>
    <s v="RYX-02-020 MILD STEEL MULTI FUNCTION CLOTH STAND (QTY :1232NUM/CNY 101.00 PER NUM)"/>
    <n v="0"/>
    <n v="0"/>
    <n v="0"/>
    <n v="0"/>
    <n v="0"/>
    <n v="0"/>
    <n v="0"/>
    <n v="0"/>
    <n v="4004"/>
    <s v="KGS"/>
    <n v="412.00533469999999"/>
    <n v="1649669.36"/>
    <n v="4.827244694"/>
    <n v="19328.287759999999"/>
    <n v="604438.9"/>
    <s v="RYX-02-020 MILD STEEL MULTI FUNCTION CLOTH STAND "/>
    <s v=""/>
    <e v="#VALUE!"/>
    <s v=""/>
    <s v="CNY"/>
    <n v="2254108.2600000002"/>
    <x v="1"/>
    <s v="Table, kitchen or other household articles of iron or steel"/>
    <s v="Steel Products"/>
    <s v="Cloth Stand"/>
  </r>
  <r>
    <s v="INNSA1"/>
    <d v="2024-11-30T00:00:00"/>
    <n v="301049751"/>
    <x v="0"/>
    <s v="RYX-02-020 MILD STEEL MULTI FUNCTION CLOTH STAND (QTY :1232NUM/CNY 101.00 PER NUM)"/>
    <n v="0"/>
    <n v="0"/>
    <n v="0"/>
    <n v="0"/>
    <n v="0"/>
    <n v="0"/>
    <n v="0"/>
    <n v="0"/>
    <n v="4004"/>
    <s v="KGS"/>
    <n v="412.00533469999999"/>
    <n v="1649669.36"/>
    <n v="4.827244694"/>
    <n v="19328.287759999999"/>
    <n v="604438.9"/>
    <s v="RYX-02-020 MILD STEEL MULTI FUNCTION CLOTH STAND "/>
    <s v=""/>
    <e v="#VALUE!"/>
    <s v=""/>
    <s v="CNY"/>
    <n v="2254108.2600000002"/>
    <x v="1"/>
    <s v="Table, kitchen or other household articles of iron or steel"/>
    <s v="Steel Products"/>
    <s v="Cloth Stand"/>
  </r>
  <r>
    <s v="INNSA1"/>
    <d v="2024-11-27T00:00:00"/>
    <n v="301049751"/>
    <x v="0"/>
    <s v="GS-47 STEEL GIFT BOX HEART SHAPE (QTY:44280 PCS/USD 0.212 PER PCS)"/>
    <n v="0"/>
    <n v="0"/>
    <n v="0"/>
    <n v="0"/>
    <n v="0"/>
    <n v="0"/>
    <n v="0"/>
    <n v="0"/>
    <n v="3075"/>
    <s v="KGS"/>
    <n v="292.79337559999999"/>
    <n v="900339.63"/>
    <n v="3.4305023499999998"/>
    <n v="10548.79473"/>
    <n v="329884.40000000002"/>
    <s v="GS-47 STEEL GIFT BOX HEART SHAPE "/>
    <n v="44280"/>
    <s v="PCS"/>
    <n v="0.21199999999999999"/>
    <s v="USD"/>
    <n v="1230224.03"/>
    <x v="1"/>
    <s v="Table, kitchen or other household articles of iron or steel"/>
    <s v="Steel Products"/>
    <s v="Misc"/>
  </r>
  <r>
    <s v="INNSA1"/>
    <d v="2024-11-27T00:00:00"/>
    <n v="301049751"/>
    <x v="0"/>
    <s v="GS-47 STEEL GIFT BOX HEART SHAPE (QTY:6120 PCS/UDS 0.211 PERPCS)"/>
    <n v="0"/>
    <n v="0"/>
    <n v="0"/>
    <n v="0"/>
    <n v="0"/>
    <n v="0"/>
    <n v="0"/>
    <n v="0"/>
    <n v="425"/>
    <s v="KGS"/>
    <n v="282.37454120000001"/>
    <n v="120009.18"/>
    <n v="3.3084304769999999"/>
    <n v="1406.0829530000001"/>
    <n v="43971.3"/>
    <s v="GS-47 STEEL GIFT BOX HEART SHAPE "/>
    <n v="6120"/>
    <s v="PCS"/>
    <s v=""/>
    <s v=""/>
    <n v="163980.47999999998"/>
    <x v="1"/>
    <s v="Table, kitchen or other household articles of iron or steel"/>
    <s v="Steel Products"/>
    <s v="Misc"/>
  </r>
  <r>
    <s v="INNSA1"/>
    <d v="2024-11-19T00:00:00"/>
    <n v="301049751"/>
    <x v="1"/>
    <s v="SS SCRUBBER 3PCS SET (SS410) (QTY: 119160 SET/USD 0.16 PER SET)"/>
    <n v="0"/>
    <n v="0"/>
    <n v="0"/>
    <n v="0"/>
    <n v="0"/>
    <n v="0"/>
    <n v="0"/>
    <n v="0"/>
    <n v="7447.5"/>
    <s v="KGS"/>
    <n v="247.02898690000001"/>
    <n v="1839748.38"/>
    <n v="2.896002191"/>
    <n v="21567.976320000002"/>
    <n v="808753.4"/>
    <s v="SS SCRUBBER 3PCS SET "/>
    <s v=""/>
    <s v="119160 SET"/>
    <n v="0.16"/>
    <s v="USD"/>
    <n v="2648501.7799999998"/>
    <x v="1"/>
    <s v="Steel Scrubbers"/>
    <s v="Cleaning Items"/>
    <s v="Scrubber"/>
  </r>
  <r>
    <s v="INNSA1"/>
    <d v="2024-11-12T00:00:00"/>
    <n v="301049751"/>
    <x v="1"/>
    <s v="STEEL SCRUBBER (8001-12) (QTY: 278640 NOS/USD 0.084 PER NOS)"/>
    <n v="0"/>
    <n v="0"/>
    <n v="0"/>
    <n v="0"/>
    <n v="0"/>
    <n v="0"/>
    <n v="0"/>
    <n v="0"/>
    <n v="4838"/>
    <s v="KGS"/>
    <n v="446.58114510000001"/>
    <n v="2160559.58"/>
    <n v="5.2415627359999997"/>
    <n v="25358.680520000002"/>
    <n v="949782"/>
    <s v="STEEL SCRUBBER "/>
    <s v=""/>
    <s v="278640 NOS"/>
    <n v="8.4000000000000005E-2"/>
    <s v="USD"/>
    <n v="3110341.58"/>
    <x v="1"/>
    <s v="Steel Scrubbers"/>
    <s v="Steel Products"/>
    <s v="Scrubber"/>
  </r>
  <r>
    <s v="INNSA1"/>
    <d v="2024-11-12T00:00:00"/>
    <n v="301049751"/>
    <x v="1"/>
    <s v="STEEL SCRUBBER 2 PCS SET (8001-2) (QTY:168000 SETS/USD:0.148PER SET)"/>
    <n v="0"/>
    <n v="0"/>
    <n v="0"/>
    <n v="0"/>
    <n v="0"/>
    <n v="0"/>
    <n v="0"/>
    <n v="0"/>
    <n v="4900"/>
    <s v="KGS"/>
    <n v="466.28923470000001"/>
    <n v="2284817.25"/>
    <n v="5.4728783410000004"/>
    <n v="26817.103869999999"/>
    <n v="1004405.6"/>
    <s v="STEEL SCRUBBER 2 PCS SET "/>
    <n v="168000"/>
    <s v="SETS"/>
    <s v=""/>
    <s v="USD"/>
    <n v="3289222.85"/>
    <x v="1"/>
    <s v="Steel Scrubbers"/>
    <s v="Steel Products"/>
    <s v="Scrubber"/>
  </r>
  <r>
    <s v="INNSA1"/>
    <d v="2024-11-05T00:00:00"/>
    <n v="301049751"/>
    <x v="0"/>
    <s v="HOUSEHOLD STEEL HOOK 3PCS SET (3888) (QTY: 181872 PCS / USD0.260 PER PCS)"/>
    <n v="0"/>
    <n v="0"/>
    <n v="0"/>
    <n v="0"/>
    <n v="0"/>
    <n v="0"/>
    <n v="0"/>
    <n v="0"/>
    <n v="6062.4"/>
    <s v="KGS"/>
    <n v="680.64344149999999"/>
    <n v="4126332.8"/>
    <n v="8.0122830080000007"/>
    <n v="48573.664510000002"/>
    <n v="1511888.4"/>
    <s v="HOUSEHOLD STEEL HOOK 3PCS SET "/>
    <s v=""/>
    <s v="181872 PCS"/>
    <n v="0.26"/>
    <s v="USD"/>
    <n v="5638221.1999999993"/>
    <x v="1"/>
    <s v="Table, kitchen or other household articles of iron or steel"/>
    <s v="Steel Products"/>
    <s v="Misc"/>
  </r>
  <r>
    <s v="INNSA1"/>
    <d v="2024-11-05T00:00:00"/>
    <n v="301049751"/>
    <x v="1"/>
    <s v="STEEL SCRUBBER 6PCS SET (OKS-4156) (QTY: 98400 NOS /USD 0.238 PER NOS)"/>
    <n v="0"/>
    <n v="0"/>
    <n v="0"/>
    <n v="0"/>
    <n v="0"/>
    <n v="0"/>
    <n v="0"/>
    <n v="0"/>
    <n v="9151"/>
    <s v="KGS"/>
    <n v="229.7309726"/>
    <n v="2102268.13"/>
    <n v="2.7043080939999999"/>
    <n v="24747.123370000001"/>
    <n v="924157.1"/>
    <s v="STEEL SCRUBBER 6PCS SET "/>
    <s v=""/>
    <s v="98400 NOS"/>
    <n v="0.23799999999999999"/>
    <s v="USD"/>
    <n v="3026425.23"/>
    <x v="1"/>
    <s v="Steel Scrubbers"/>
    <s v="Steel Products"/>
    <s v="Scrubber"/>
  </r>
  <r>
    <s v="INNSA1"/>
    <d v="2024-10-30T00:00:00"/>
    <n v="301049751"/>
    <x v="0"/>
    <s v="MILD STEEL MULTI FUNCTION CLOTH STAND (RYX-02-020) (QTY: 1232 NOS/CNY 101 PER NOS)"/>
    <n v="0"/>
    <n v="0"/>
    <n v="0"/>
    <n v="0"/>
    <n v="0"/>
    <n v="0"/>
    <n v="0"/>
    <n v="0"/>
    <n v="4004"/>
    <s v="KGS"/>
    <n v="413.81070679999999"/>
    <n v="1656898.07"/>
    <n v="4.8712266839999998"/>
    <n v="19504.391640000002"/>
    <n v="607087.5"/>
    <s v="MILD STEEL MULTI FUNCTION CLOTH STAND "/>
    <s v=""/>
    <s v="1232 NOS"/>
    <s v=""/>
    <s v="CNY"/>
    <n v="2263985.5700000003"/>
    <x v="1"/>
    <s v="Table, kitchen or other household articles of iron or steel"/>
    <s v="Steel Products"/>
    <s v="Cloth Stand"/>
  </r>
  <r>
    <s v="INNSA1"/>
    <d v="2024-10-22T00:00:00"/>
    <n v="301049751"/>
    <x v="0"/>
    <s v="MILD STEEL MULTI FUNCTION CLOTH STAND (RYX-02-021A) (QTY: 3888 NOS/CNY 61.50 PER NOS)"/>
    <n v="0"/>
    <n v="0"/>
    <n v="0"/>
    <n v="0"/>
    <n v="0"/>
    <n v="0"/>
    <n v="0"/>
    <n v="0"/>
    <n v="14256"/>
    <s v="KGS"/>
    <n v="214.70521600000001"/>
    <n v="3060837.56"/>
    <n v="2.527430442"/>
    <n v="36031.04838"/>
    <n v="1121490.8999999999"/>
    <s v="MILD STEEL MULTI FUNCTION CLOTH STAND "/>
    <s v=""/>
    <s v="3888 NOS"/>
    <s v=""/>
    <s v="CNY"/>
    <n v="4182328.46"/>
    <x v="1"/>
    <s v="Table, kitchen or other household articles of iron or steel"/>
    <s v="Steel Products"/>
    <s v="Cloth Stand"/>
  </r>
  <r>
    <s v="INNSA1"/>
    <d v="2024-10-18T00:00:00"/>
    <n v="301049751"/>
    <x v="0"/>
    <s v="HOUSEHOLD STEEL HOOK 3PCS SET (3888) (QTY: 30288 SET/USD 0.26PER SET)"/>
    <n v="0"/>
    <n v="0"/>
    <n v="0"/>
    <n v="0"/>
    <n v="0"/>
    <n v="0"/>
    <n v="0"/>
    <n v="0"/>
    <n v="1009.6"/>
    <s v="KGS"/>
    <n v="672.82163230000003"/>
    <n v="679280.72"/>
    <n v="7.9202075609999998"/>
    <n v="7996.2415540000002"/>
    <n v="248888.4"/>
    <s v="HOUSEHOLD STEEL HOOK 3PCS SET "/>
    <s v=""/>
    <s v="30288 SET"/>
    <n v="0.26"/>
    <s v="USD"/>
    <n v="928169.12"/>
    <x v="1"/>
    <s v="Table, kitchen or other household articles of iron or steel"/>
    <s v="Steel Products"/>
    <s v="Misc"/>
  </r>
  <r>
    <s v="INNSA1"/>
    <d v="2024-10-16T00:00:00"/>
    <n v="301049751"/>
    <x v="1"/>
    <s v="STEEL SCRUBBER 2PCS SET (8001-2) (QTY: 168000 NOS /USD 0.148PER NOS)"/>
    <n v="0"/>
    <n v="0"/>
    <n v="0"/>
    <n v="0"/>
    <n v="0"/>
    <n v="0"/>
    <n v="0"/>
    <n v="0"/>
    <n v="4914"/>
    <s v="KGS"/>
    <n v="439.30859579999998"/>
    <n v="2158762.44"/>
    <n v="5.1744239790000002"/>
    <n v="25427.119429999999"/>
    <n v="948991.9"/>
    <s v="STEEL SCRUBBER 2PCS SET "/>
    <s v=""/>
    <s v="168000 NOS"/>
    <n v="0.14799999999999999"/>
    <s v="USD"/>
    <n v="3107754.34"/>
    <x v="1"/>
    <s v="Steel Scrubbers"/>
    <s v="Steel Products"/>
    <s v="Scrubber"/>
  </r>
  <r>
    <s v="INNSA1"/>
    <d v="2024-10-14T00:00:00"/>
    <n v="301049751"/>
    <x v="1"/>
    <s v="STEEL SCRUBBER 6PCS SET (OKS-4156) (QTY: 98400 SET/USD 0.238PER SET)"/>
    <n v="0"/>
    <n v="0"/>
    <n v="0"/>
    <n v="0"/>
    <n v="0"/>
    <n v="0"/>
    <n v="0"/>
    <n v="0"/>
    <n v="9151"/>
    <s v="KGS"/>
    <n v="222.50637850000001"/>
    <n v="2036155.87"/>
    <n v="2.6208054010000001"/>
    <n v="23982.99022"/>
    <n v="895094.1"/>
    <s v="STEEL SCRUBBER 6PCS SET "/>
    <s v=""/>
    <s v="98400 SET"/>
    <n v="0.23799999999999999"/>
    <s v="USD"/>
    <n v="2931249.97"/>
    <x v="1"/>
    <s v="Steel Scrubbers"/>
    <s v="Steel Products"/>
    <s v="Scrubber"/>
  </r>
  <r>
    <s v="INNSA1"/>
    <d v="2024-10-13T00:00:00"/>
    <n v="301049751"/>
    <x v="0"/>
    <s v="MILD STEEL MULTI FUNCTION CLOTH STAND (RYX-02-020) (QTY:1232NOS / CNY 101.00 PER NOS)"/>
    <n v="0"/>
    <n v="0"/>
    <n v="0"/>
    <n v="0"/>
    <n v="0"/>
    <n v="0"/>
    <n v="0"/>
    <n v="0"/>
    <n v="4004"/>
    <s v="KGS"/>
    <n v="399.88232269999997"/>
    <n v="1601128.82"/>
    <n v="4.7100391359999998"/>
    <n v="18858.9967"/>
    <n v="586653.69999999995"/>
    <s v="MILD STEEL MULTI FUNCTION CLOTH STAND "/>
    <s v=""/>
    <s v=""/>
    <s v=""/>
    <s v="CNY"/>
    <n v="2187782.52"/>
    <x v="1"/>
    <s v="Table, kitchen or other household articles of iron or steel"/>
    <s v="Steel Products"/>
    <s v="Cloth Stand"/>
  </r>
  <r>
    <s v="INNSA1"/>
    <d v="2024-10-08T00:00:00"/>
    <n v="301049751"/>
    <x v="0"/>
    <s v="HOUSEHOLD STEEL HOOK 2PCS SET (2758) (QTY: 2400 SET/USD 0.265 PER SET)"/>
    <n v="0"/>
    <n v="0"/>
    <n v="0"/>
    <n v="0"/>
    <n v="0"/>
    <n v="0"/>
    <n v="0"/>
    <n v="0"/>
    <n v="64"/>
    <s v="KGS"/>
    <n v="854.61203130000001"/>
    <n v="54695.17"/>
    <n v="10.066101659999999"/>
    <n v="644.23050650000005"/>
    <n v="20040.3"/>
    <s v="HOUSEHOLD STEEL HOOK 2PCS SET "/>
    <s v=""/>
    <s v="2400 SET"/>
    <n v="0.26500000000000001"/>
    <s v="USD"/>
    <n v="74735.47"/>
    <x v="1"/>
    <s v="Table, kitchen or other household articles of iron or steel"/>
    <s v="Steel Products"/>
    <s v="Misc"/>
  </r>
  <r>
    <s v="INNSA1"/>
    <d v="2024-10-05T00:00:00"/>
    <n v="301049751"/>
    <x v="0"/>
    <s v="RYX-02-020 MILD STEEL MULTI FUNCTION CLOTH STAND (QTY :1232NUM/CNY 101.00 PER NUM)"/>
    <n v="0"/>
    <n v="0"/>
    <n v="0"/>
    <n v="0"/>
    <n v="0"/>
    <n v="0"/>
    <n v="0"/>
    <n v="0"/>
    <n v="4004"/>
    <s v="KGS"/>
    <n v="393.9698277"/>
    <n v="1577455.19"/>
    <n v="4.6403984410000003"/>
    <n v="18580.155360000001"/>
    <n v="577979.5"/>
    <s v="RYX-02-020 MILD STEEL MULTI FUNCTION CLOTH STAND "/>
    <s v=""/>
    <e v="#VALUE!"/>
    <s v=""/>
    <s v="CNY"/>
    <n v="2155434.69"/>
    <x v="1"/>
    <s v="Table, kitchen or other household articles of iron or steel"/>
    <s v="Steel Products"/>
    <s v="Cloth Stand"/>
  </r>
  <r>
    <s v="INNSA1"/>
    <d v="2024-10-01T00:00:00"/>
    <n v="301049751"/>
    <x v="1"/>
    <s v="STEEL SCRUBBER 6PCS SET (OKS-4156) (QTY: 89160 SET/USD 0.238PER SET)"/>
    <n v="0"/>
    <n v="0"/>
    <n v="0"/>
    <n v="0"/>
    <n v="0"/>
    <n v="0"/>
    <n v="0"/>
    <n v="0"/>
    <n v="7250"/>
    <s v="KGS"/>
    <n v="257.40367450000002"/>
    <n v="1866176.64"/>
    <n v="3.0425966249999998"/>
    <n v="22058.825529999998"/>
    <n v="820371.2"/>
    <s v="STEEL SCRUBBER 6PCS SET "/>
    <s v=""/>
    <s v="89160 SET"/>
    <n v="0.23799999999999999"/>
    <s v="USD"/>
    <n v="2686547.84"/>
    <x v="1"/>
    <s v="Steel Scrubbers"/>
    <s v="Steel Products"/>
    <s v="Scrubber"/>
  </r>
  <r>
    <s v="INNSA1"/>
    <d v="2024-09-28T00:00:00"/>
    <n v="301049751"/>
    <x v="0"/>
    <s v="RYX-02-026-3S MILD STEEL MULTI FUNCTION CLOTH STAND (QTY :848 NUM/CNY 82.00 PER NUM)"/>
    <n v="0"/>
    <n v="0"/>
    <n v="0"/>
    <n v="0"/>
    <n v="0"/>
    <n v="0"/>
    <n v="0"/>
    <n v="0"/>
    <n v="3307.2"/>
    <s v="KGS"/>
    <n v="283.34516810000002"/>
    <n v="937079.14"/>
    <n v="3.3492336659999999"/>
    <n v="11076.585580000001"/>
    <n v="343345.8"/>
    <s v="RYX-02-026-3S MILD STEEL MULTI FUNCTION CLOTH STAND "/>
    <s v=""/>
    <e v="#VALUE!"/>
    <s v=""/>
    <s v="CNY"/>
    <n v="1280424.94"/>
    <x v="1"/>
    <s v="Table, kitchen or other household articles of iron or steel"/>
    <s v="Steel Products"/>
    <s v="Cloth Stand"/>
  </r>
  <r>
    <s v="INNSA1"/>
    <d v="2024-09-28T00:00:00"/>
    <n v="301049751"/>
    <x v="0"/>
    <s v="RYX-02-021A MILD STEEL MULTI FUNCTION CLOTH STAND (QTY :3888NUM/CNY 61.50 PER NUM)"/>
    <n v="0"/>
    <n v="0"/>
    <n v="0"/>
    <n v="0"/>
    <n v="0"/>
    <n v="0"/>
    <n v="0"/>
    <n v="0"/>
    <n v="14256"/>
    <s v="KGS"/>
    <n v="222.98373040000001"/>
    <n v="3178856.06"/>
    <n v="2.6357414939999999"/>
    <n v="37575.130729999997"/>
    <n v="1164732.8"/>
    <s v="RYX-02-021A MILD STEEL MULTI FUNCTION CLOTH STAND "/>
    <s v=""/>
    <e v="#VALUE!"/>
    <s v=""/>
    <s v="CNY"/>
    <n v="4343588.8600000003"/>
    <x v="1"/>
    <s v="Table, kitchen or other household articles of iron or steel"/>
    <s v="Steel Products"/>
    <s v="Cloth Stand"/>
  </r>
  <r>
    <s v="INNSA1"/>
    <d v="2024-09-25T00:00:00"/>
    <n v="301049751"/>
    <x v="0"/>
    <s v="RYX-02-020 MILD STEEL MULTI FUNCTION CLOTH STAND (QTY :1232NUM/CNY 101.00 PER NUM)"/>
    <n v="0"/>
    <n v="0"/>
    <n v="0"/>
    <n v="0"/>
    <n v="0"/>
    <n v="0"/>
    <n v="0"/>
    <n v="0"/>
    <n v="4004"/>
    <s v="KGS"/>
    <n v="399.26519230000002"/>
    <n v="1598657.83"/>
    <n v="4.7194467180000004"/>
    <n v="18896.664659999999"/>
    <n v="585748.30000000005"/>
    <s v="RYX-02-020 MILD STEEL MULTI FUNCTION CLOTH STAND "/>
    <s v=""/>
    <e v="#VALUE!"/>
    <s v=""/>
    <s v="CNY"/>
    <n v="2184406.13"/>
    <x v="1"/>
    <s v="Table, kitchen or other household articles of iron or steel"/>
    <s v="Steel Products"/>
    <s v="Cloth Stand"/>
  </r>
  <r>
    <s v="INNSA1"/>
    <d v="2024-09-11T00:00:00"/>
    <n v="301049751"/>
    <x v="1"/>
    <s v="STEEL WIRE CLEANING CLOTH 3PCS SET (AM-793) (QTY: 1250 SET /USD 0.184 PER SET)"/>
    <n v="0"/>
    <n v="0"/>
    <n v="0"/>
    <n v="0"/>
    <n v="0"/>
    <n v="0"/>
    <n v="0"/>
    <n v="0"/>
    <n v="50"/>
    <s v="KGS"/>
    <n v="420.5412"/>
    <n v="21027.06"/>
    <n v="4.953371025"/>
    <n v="247.6685512"/>
    <n v="9243.4"/>
    <s v="STEEL WIRE CLEANING CLOTH 3PCS SET "/>
    <s v=""/>
    <s v="1250 SET"/>
    <n v="0.184"/>
    <s v="USD"/>
    <n v="30270.46"/>
    <x v="1"/>
    <s v="Steel Scrubbers"/>
    <s v="Steel Products"/>
    <s v="Misc"/>
  </r>
  <r>
    <s v="INNSA1"/>
    <d v="2024-09-06T00:00:00"/>
    <n v="301049751"/>
    <x v="0"/>
    <s v="RYX-02-020 MILD STEEL MULTI FUNCTION CLOTH STAND (QTY :2464NUM/CNY 101.00 PER NUM)"/>
    <n v="0"/>
    <n v="0"/>
    <n v="0"/>
    <n v="0"/>
    <n v="0"/>
    <n v="0"/>
    <n v="0"/>
    <n v="0"/>
    <n v="8008"/>
    <s v="KGS"/>
    <n v="406.77410209999999"/>
    <n v="3257447.01"/>
    <n v="4.7912143949999999"/>
    <n v="38368.044880000001"/>
    <n v="1193528.5"/>
    <s v="RYX-02-020 MILD STEEL MULTI FUNCTION CLOTH STAND "/>
    <s v=""/>
    <e v="#VALUE!"/>
    <s v=""/>
    <s v="CNY"/>
    <n v="4450975.51"/>
    <x v="1"/>
    <s v="Table, kitchen or other household articles of iron or steel"/>
    <s v="Steel Products"/>
    <s v="Cloth Stand"/>
  </r>
  <r>
    <s v="INNSA1"/>
    <d v="2024-09-05T00:00:00"/>
    <n v="301049751"/>
    <x v="1"/>
    <s v="SS SCRUBBER 3PCS SET (SS410) (QTY: 118680 SET/USD 0.16 PER SET)"/>
    <n v="0"/>
    <n v="0"/>
    <n v="0"/>
    <n v="0"/>
    <n v="0"/>
    <n v="0"/>
    <n v="0"/>
    <n v="0"/>
    <n v="7417.5"/>
    <s v="KGS"/>
    <n v="234.11583279999999"/>
    <n v="1736554.19"/>
    <n v="2.7591730449999998"/>
    <n v="20466.16606"/>
    <n v="763389.2"/>
    <s v="SS SCRUBBER 3PCS SET "/>
    <s v=""/>
    <s v="118680 SET"/>
    <n v="0.16"/>
    <s v="USD"/>
    <n v="2499943.3899999997"/>
    <x v="1"/>
    <s v="Steel Scrubbers"/>
    <s v="Cleaning Items"/>
    <s v="Scrubber"/>
  </r>
  <r>
    <s v="INNSA1"/>
    <d v="2024-09-03T00:00:00"/>
    <n v="301049751"/>
    <x v="1"/>
    <s v="STEEL SCRUBBER 6PCS SET (OKS-4156) (QTY: 98400 SET/USD 0.238 PER SET)"/>
    <n v="0"/>
    <n v="0"/>
    <n v="0"/>
    <n v="0"/>
    <n v="0"/>
    <n v="0"/>
    <n v="0"/>
    <n v="0"/>
    <n v="9151"/>
    <s v="KGS"/>
    <n v="230.38772589999999"/>
    <n v="2108278.08"/>
    <n v="2.715235426"/>
    <n v="24847.11939"/>
    <n v="926799.1"/>
    <s v="STEEL SCRUBBER 6PCS SET "/>
    <s v=""/>
    <s v="98400 SET"/>
    <n v="0.23799999999999999"/>
    <s v="USD"/>
    <n v="3035077.18"/>
    <x v="1"/>
    <s v="Steel Scrubbers"/>
    <s v="Steel Products"/>
    <s v="Scrubber"/>
  </r>
  <r>
    <s v="INNSA1"/>
    <d v="2024-08-29T00:00:00"/>
    <n v="301049751"/>
    <x v="0"/>
    <s v="AM-625 STEEL HANGER (QTY:10500 PCS/USD 0.5610 PER PCS)"/>
    <n v="0"/>
    <n v="0"/>
    <n v="0"/>
    <n v="0"/>
    <n v="0"/>
    <n v="0"/>
    <n v="0"/>
    <n v="0"/>
    <n v="1750"/>
    <s v="KGS"/>
    <n v="307.56428"/>
    <n v="538237.49"/>
    <n v="3.6248"/>
    <n v="6343.4"/>
    <n v="197210.2"/>
    <s v="AM-625 STEEL HANGER "/>
    <n v="10500"/>
    <s v="PCS"/>
    <n v="0.56100000000000005"/>
    <s v="USD"/>
    <n v="735447.69"/>
    <x v="1"/>
    <s v="Table, kitchen or other household articles of iron or steel"/>
    <s v="Steel Products"/>
    <s v="Misc"/>
  </r>
  <r>
    <s v="INNSA1"/>
    <d v="2024-08-26T00:00:00"/>
    <n v="301049751"/>
    <x v="0"/>
    <s v="RYX-02-020 MILD STEEL MULTI FUNCTION CLOTH STAND (QTY :1232NUM/CNY 101.00 PER NUM)"/>
    <n v="0"/>
    <n v="0"/>
    <n v="0"/>
    <n v="0"/>
    <n v="0"/>
    <n v="0"/>
    <n v="0"/>
    <n v="0"/>
    <n v="4004"/>
    <s v="KGS"/>
    <n v="419.54066180000001"/>
    <n v="1679840.81"/>
    <n v="4.9444980770000004"/>
    <n v="19797.7703"/>
    <n v="615493.69999999995"/>
    <s v="RYX-02-020 MILD STEEL MULTI FUNCTION CLOTH STAND "/>
    <s v=""/>
    <e v="#VALUE!"/>
    <s v=""/>
    <s v="CNY"/>
    <n v="2295334.5099999998"/>
    <x v="1"/>
    <s v="Table, kitchen or other household articles of iron or steel"/>
    <s v="Steel Products"/>
    <s v="Cloth Stand"/>
  </r>
  <r>
    <s v="INNSA1"/>
    <d v="2024-08-26T00:00:00"/>
    <n v="301049751"/>
    <x v="0"/>
    <s v="RYX-02-021A MILD STEEL MULTI FUNCTION CLOTH STAND (QTY :3888NUM/CNY 61.50 PER NUM)"/>
    <n v="0"/>
    <n v="0"/>
    <n v="0"/>
    <n v="0"/>
    <n v="0"/>
    <n v="0"/>
    <n v="0"/>
    <n v="0"/>
    <n v="14256"/>
    <s v="KGS"/>
    <n v="241.00905510000001"/>
    <n v="3435825.09"/>
    <n v="2.8404131420000001"/>
    <n v="40492.929759999999"/>
    <n v="1258886.3"/>
    <s v="RYX-02-021A MILD STEEL MULTI FUNCTION CLOTH STAND "/>
    <s v=""/>
    <e v="#VALUE!"/>
    <s v=""/>
    <s v="CNY"/>
    <n v="4694711.3899999997"/>
    <x v="1"/>
    <s v="Table, kitchen or other household articles of iron or steel"/>
    <s v="Steel Products"/>
    <s v="Cloth Stand"/>
  </r>
  <r>
    <s v="INNSA1"/>
    <d v="2024-08-24T00:00:00"/>
    <n v="301049751"/>
    <x v="0"/>
    <s v="HOUSEHOLD STEEL HOOK 3PCS SET (2628) (QTY: 167040 NOS/USD 0.375 PER NOS)"/>
    <n v="0"/>
    <n v="0"/>
    <n v="0"/>
    <n v="0"/>
    <n v="0"/>
    <n v="0"/>
    <n v="0"/>
    <n v="0"/>
    <n v="5660.8"/>
    <s v="KGS"/>
    <n v="969.75853770000003"/>
    <n v="5489609.1299999999"/>
    <n v="11.42909296"/>
    <n v="64697.809430000001"/>
    <n v="2011392.8"/>
    <s v="HOUSEHOLD STEEL HOOK 3PCS SET "/>
    <s v=""/>
    <s v="167040 NOS"/>
    <n v="0.375"/>
    <s v="USD"/>
    <n v="7501001.9299999997"/>
    <x v="1"/>
    <s v="Table, kitchen or other household articles of iron or steel"/>
    <s v="Steel Products"/>
    <s v="Misc"/>
  </r>
  <r>
    <s v="INNSA1"/>
    <d v="2024-08-20T00:00:00"/>
    <n v="301049751"/>
    <x v="1"/>
    <s v="STEEL SCRUBBER 2PCS SET (8001-2) (QTY: 168000 SET/USD 0.148PER SET)"/>
    <n v="0"/>
    <n v="0"/>
    <n v="0"/>
    <n v="0"/>
    <n v="0"/>
    <n v="0"/>
    <n v="0"/>
    <n v="0"/>
    <n v="4914"/>
    <s v="KGS"/>
    <n v="461.75560849999999"/>
    <n v="2269067.06"/>
    <n v="5.4420224920000004"/>
    <n v="26742.098529999999"/>
    <n v="997481.8"/>
    <s v="STEEL SCRUBBER 2PCS SET "/>
    <s v=""/>
    <s v="168000 SET"/>
    <n v="0.14799999999999999"/>
    <s v="USD"/>
    <n v="3266548.8600000003"/>
    <x v="1"/>
    <s v="Steel Scrubbers"/>
    <s v="Steel Products"/>
    <s v="Scrubber"/>
  </r>
  <r>
    <s v="INNSA1"/>
    <d v="2024-08-16T00:00:00"/>
    <n v="301049751"/>
    <x v="0"/>
    <s v="STEEL SPRINKLER (AM-430) (QTY: 38496 PC/ USD 0.572 PER PC)"/>
    <n v="0"/>
    <n v="0"/>
    <n v="0"/>
    <n v="0"/>
    <n v="0"/>
    <n v="0"/>
    <n v="0"/>
    <n v="0"/>
    <n v="7057.6"/>
    <s v="KGS"/>
    <n v="293.66195169999997"/>
    <n v="2072548.59"/>
    <n v="3.4609540559999998"/>
    <n v="24426.029350000001"/>
    <n v="759381.8"/>
    <s v="STEEL SPRINKLER "/>
    <s v=""/>
    <s v="38496 PC"/>
    <n v="0.57199999999999995"/>
    <s v="USD"/>
    <n v="2831930.39"/>
    <x v="1"/>
    <s v="Table, kitchen or other household articles of iron or steel"/>
    <s v="Steel Products"/>
    <s v="Misc"/>
  </r>
  <r>
    <s v="INNSA1"/>
    <d v="2024-08-16T00:00:00"/>
    <n v="301049751"/>
    <x v="0"/>
    <s v="RYX-02-020 MILD STEEL MULTI FUNCTION CLOTH STAND (QTY :1232NUM/CNY 101.00 PER NUM)"/>
    <n v="0"/>
    <n v="0"/>
    <n v="0"/>
    <n v="0"/>
    <n v="0"/>
    <n v="0"/>
    <n v="0"/>
    <n v="0"/>
    <n v="4004"/>
    <s v="KGS"/>
    <n v="419.53068930000001"/>
    <n v="1679800.88"/>
    <n v="4.9443805459999997"/>
    <n v="19797.299709999999"/>
    <n v="615479.1"/>
    <s v="RYX-02-020 MILD STEEL MULTI FUNCTION CLOTH STAND "/>
    <s v=""/>
    <e v="#VALUE!"/>
    <s v=""/>
    <s v="CNY"/>
    <n v="2295279.98"/>
    <x v="1"/>
    <s v="Table, kitchen or other household articles of iron or steel"/>
    <s v="Steel Products"/>
    <s v="Cloth Stand"/>
  </r>
  <r>
    <s v="INNSA1"/>
    <d v="2024-08-13T00:00:00"/>
    <n v="301049751"/>
    <x v="0"/>
    <s v="RYX-02-021A MILD STEEL MULTI FUNCTION CLOTH STAND (QTY :3888NUM/CNY 61.50 PER NUM)"/>
    <n v="0"/>
    <n v="0"/>
    <n v="0"/>
    <n v="0"/>
    <n v="0"/>
    <n v="0"/>
    <n v="0"/>
    <n v="0"/>
    <n v="14256"/>
    <s v="KGS"/>
    <n v="238.3682877"/>
    <n v="3398178.31"/>
    <n v="2.8175920539999999"/>
    <n v="40167.592320000003"/>
    <n v="1245092.6000000001"/>
    <s v="RYX-02-021A MILD STEEL MULTI FUNCTION CLOTH STAND "/>
    <s v=""/>
    <e v="#VALUE!"/>
    <s v=""/>
    <s v="CNY"/>
    <n v="4643270.91"/>
    <x v="1"/>
    <s v="Table, kitchen or other household articles of iron or steel"/>
    <s v="Steel Products"/>
    <s v="Cloth Stand"/>
  </r>
  <r>
    <s v="INNSA1"/>
    <d v="2024-08-12T00:00:00"/>
    <n v="301049751"/>
    <x v="1"/>
    <s v="STEEL SCRUBBER 6PCS SET (OKS-4156) (QTY:98400 PCS/USD:0.238PER PCS)"/>
    <n v="0"/>
    <n v="0"/>
    <n v="0"/>
    <n v="0"/>
    <n v="0"/>
    <n v="0"/>
    <n v="0"/>
    <n v="0"/>
    <n v="8856"/>
    <s v="KGS"/>
    <n v="247.6240402"/>
    <n v="2192958.5"/>
    <n v="2.9269981110000001"/>
    <n v="25921.495269999999"/>
    <n v="964024.6"/>
    <s v="STEEL SCRUBBER 6PCS SET "/>
    <n v="98400"/>
    <s v="PCS"/>
    <s v=""/>
    <s v="USD"/>
    <n v="3156983.1"/>
    <x v="1"/>
    <s v="Steel Scrubbers"/>
    <s v="Steel Products"/>
    <s v="Scrubber"/>
  </r>
  <r>
    <s v="INNSA1"/>
    <d v="2024-08-10T00:00:00"/>
    <n v="301049751"/>
    <x v="0"/>
    <s v="HOUSEHOLD STEEL HOOK 3PCS SET (3888) (QTY:3168 SET/USD 0.265PER SET)"/>
    <n v="0"/>
    <n v="0"/>
    <n v="0"/>
    <n v="0"/>
    <n v="0"/>
    <n v="0"/>
    <n v="0"/>
    <n v="0"/>
    <n v="146.5"/>
    <s v="KGS"/>
    <n v="533.29720139999995"/>
    <n v="78128.039999999994"/>
    <n v="6.3037494250000004"/>
    <n v="923.49929080000004"/>
    <n v="28626.2"/>
    <s v="HOUSEHOLD STEEL HOOK 3PCS SET "/>
    <n v="3168"/>
    <s v="SET"/>
    <n v="0.26500000000000001"/>
    <s v="USD"/>
    <n v="106754.23999999999"/>
    <x v="1"/>
    <s v="Table, kitchen or other household articles of iron or steel"/>
    <s v="Steel Products"/>
    <s v="Misc"/>
  </r>
  <r>
    <s v="INNSA1"/>
    <d v="2024-08-05T00:00:00"/>
    <n v="301049751"/>
    <x v="0"/>
    <s v="STEEL CUTLERY HOLDER (H2740) (QTY: 960 NOS/USD 1.95 PER NOS)"/>
    <n v="0"/>
    <n v="0"/>
    <n v="0"/>
    <n v="0"/>
    <n v="0"/>
    <n v="0"/>
    <n v="0"/>
    <n v="0"/>
    <n v="460"/>
    <s v="KGS"/>
    <n v="390.55113039999998"/>
    <n v="179653.52"/>
    <n v="4.6164436220000002"/>
    <n v="2123.5640659999999"/>
    <n v="65825.100000000006"/>
    <s v="STEEL CUTLERY HOLDER "/>
    <s v=""/>
    <s v="960 NOS"/>
    <n v="1.95"/>
    <s v="USD"/>
    <n v="245478.62"/>
    <x v="1"/>
    <s v="Table, kitchen or other household articles of iron or steel"/>
    <s v="Steel Products"/>
    <s v="Cutlery Holder"/>
  </r>
  <r>
    <s v="INNSA1"/>
    <d v="2024-08-02T00:00:00"/>
    <n v="301049751"/>
    <x v="0"/>
    <s v="AM-430 STEEL SPRINKLER (QTY: 62400 PCS/USD 0.5712 PER PCS)"/>
    <n v="0"/>
    <n v="0"/>
    <n v="0"/>
    <n v="0"/>
    <n v="0"/>
    <n v="0"/>
    <n v="0"/>
    <n v="0"/>
    <n v="11440"/>
    <s v="KGS"/>
    <n v="290.51598949999999"/>
    <n v="3323502.92"/>
    <n v="3.4339951480000002"/>
    <n v="39284.904490000001"/>
    <n v="1217731.5"/>
    <s v="AM-430 STEEL SPRINKLER "/>
    <s v=""/>
    <s v="62400 PCS"/>
    <n v="0.57120000000000004"/>
    <s v="USD"/>
    <n v="4541234.42"/>
    <x v="1"/>
    <s v="Table, kitchen or other household articles of iron or steel"/>
    <s v="Steel Products"/>
    <s v="Misc"/>
  </r>
  <r>
    <s v="INNSA1"/>
    <d v="2024-08-02T00:00:00"/>
    <n v="301049751"/>
    <x v="1"/>
    <s v="STEEL SCRUBBER 2PCS SET (8001-2) (QTY: 168480 SET/USD 0.148PER SET)"/>
    <n v="0"/>
    <n v="0"/>
    <n v="0"/>
    <n v="0"/>
    <n v="0"/>
    <n v="0"/>
    <n v="0"/>
    <n v="0"/>
    <n v="4914"/>
    <s v="KGS"/>
    <n v="472.38436510000002"/>
    <n v="2321296.77"/>
    <n v="5.5837395399999998"/>
    <n v="27438.4961"/>
    <n v="1020442.1"/>
    <s v="STEEL SCRUBBER 2PCS SET "/>
    <s v=""/>
    <s v="168480 SET"/>
    <n v="0.14799999999999999"/>
    <s v="USD"/>
    <n v="3341738.87"/>
    <x v="1"/>
    <s v="Steel Scrubbers"/>
    <s v="Steel Products"/>
    <s v="Scrubber"/>
  </r>
  <r>
    <s v="INNSA1"/>
    <d v="2024-08-02T00:00:00"/>
    <n v="301049751"/>
    <x v="0"/>
    <s v="STEEL HANGER WITH HOOK (SM1168) (QTY: 57792 NOS/USD 1.23 PERNOS)"/>
    <n v="0"/>
    <n v="0"/>
    <n v="0"/>
    <n v="0"/>
    <n v="0"/>
    <n v="0"/>
    <n v="0"/>
    <n v="0"/>
    <n v="10836"/>
    <s v="KGS"/>
    <n v="574.5712532"/>
    <n v="6226054.0999999996"/>
    <n v="6.7916223789999997"/>
    <n v="73594.020090000005"/>
    <n v="2281226.2000000002"/>
    <s v="STEEL HANGER WITH HOOK "/>
    <s v=""/>
    <s v="57792 NOS"/>
    <n v="1.23"/>
    <s v="USD"/>
    <n v="8507280.3000000007"/>
    <x v="1"/>
    <s v="Table, kitchen or other household articles of iron or steel"/>
    <s v="Steel Products"/>
    <s v="Misc"/>
  </r>
  <r>
    <s v="INNSA1"/>
    <d v="2024-07-30T00:00:00"/>
    <n v="301049751"/>
    <x v="0"/>
    <s v="RYX-02-020 MILD STEEL MULTI FUNCTION CLOTH STAND (QTY :1232NUM/CNY 101.00 PER NUM)"/>
    <n v="0"/>
    <n v="0"/>
    <n v="0"/>
    <n v="0"/>
    <n v="0"/>
    <n v="0"/>
    <n v="0"/>
    <n v="0"/>
    <n v="4004"/>
    <s v="KGS"/>
    <n v="411.60567680000003"/>
    <n v="1648069.13"/>
    <n v="4.8826296180000002"/>
    <n v="19550.048989999999"/>
    <n v="603852.5"/>
    <s v="RYX-02-020 MILD STEEL MULTI FUNCTION CLOTH STAND "/>
    <s v=""/>
    <e v="#VALUE!"/>
    <s v=""/>
    <s v="CNY"/>
    <n v="2251921.63"/>
    <x v="1"/>
    <s v="Table, kitchen or other household articles of iron or steel"/>
    <s v="Steel Products"/>
    <s v="Cloth Stand"/>
  </r>
  <r>
    <s v="INNSA1"/>
    <d v="2024-07-30T00:00:00"/>
    <n v="301049751"/>
    <x v="0"/>
    <s v="SY604A-4 STEEL HOOK 4PCS SET(QTY :25200 SET/USD 0.5207 PERSET)"/>
    <n v="0"/>
    <n v="0"/>
    <n v="0"/>
    <n v="0"/>
    <n v="0"/>
    <n v="0"/>
    <n v="0"/>
    <n v="0"/>
    <n v="2940"/>
    <s v="KGS"/>
    <n v="414.11704079999998"/>
    <n v="1217504.1000000001"/>
    <n v="4.9124204130000004"/>
    <n v="14442.516009999999"/>
    <n v="446093.5"/>
    <s v="SY604A-4 STEEL HOOK 4PCS SET"/>
    <s v=""/>
    <e v="#VALUE!"/>
    <n v="0.52070000000000005"/>
    <s v="USD"/>
    <n v="1663597.6"/>
    <x v="1"/>
    <s v="Table, kitchen or other household articles of iron or steel"/>
    <s v="Steel Products"/>
    <s v="Misc"/>
  </r>
  <r>
    <s v="INNSA1"/>
    <d v="2024-07-26T00:00:00"/>
    <n v="301049751"/>
    <x v="0"/>
    <s v="MILD STEEL MULTI FUNCTION CLOTH STAND (RYX-02-020) (QTY: 1232 NOS/CNY 101 PER NOS)"/>
    <n v="0"/>
    <n v="0"/>
    <n v="0"/>
    <n v="0"/>
    <n v="0"/>
    <n v="0"/>
    <n v="0"/>
    <n v="0"/>
    <n v="4004"/>
    <s v="KGS"/>
    <n v="444.9483616"/>
    <n v="1781573.24"/>
    <n v="5.278153756"/>
    <n v="21133.727640000001"/>
    <n v="652768.4"/>
    <s v="MILD STEEL MULTI FUNCTION CLOTH STAND "/>
    <s v=""/>
    <s v="1232 NOS"/>
    <s v=""/>
    <s v="CNY"/>
    <n v="2434341.64"/>
    <x v="1"/>
    <s v="Table, kitchen or other household articles of iron or steel"/>
    <s v="Steel Products"/>
    <s v="Cloth Stand"/>
  </r>
  <r>
    <s v="INNSA1"/>
    <d v="2024-07-26T00:00:00"/>
    <n v="301049751"/>
    <x v="0"/>
    <s v="HOUSEHOLD STEEL HOOK 3PCS SET (2628) (QTY: 167040 SET/USD 0.375 PER SET)"/>
    <n v="0"/>
    <n v="0"/>
    <n v="0"/>
    <n v="0"/>
    <n v="0"/>
    <n v="0"/>
    <n v="0"/>
    <n v="0"/>
    <n v="5660.8"/>
    <s v="KGS"/>
    <n v="982.0263549"/>
    <n v="5559054.79"/>
    <n v="11.649185709999999"/>
    <n v="65943.710439999995"/>
    <n v="2036837.7"/>
    <s v="HOUSEHOLD STEEL HOOK 3PCS SET "/>
    <s v=""/>
    <s v="167040 SET"/>
    <n v="0.375"/>
    <s v="USD"/>
    <n v="7595892.4900000002"/>
    <x v="1"/>
    <s v="Table, kitchen or other household articles of iron or steel"/>
    <s v="Steel Products"/>
    <s v="Misc"/>
  </r>
  <r>
    <s v="INNSA1"/>
    <d v="2024-07-19T00:00:00"/>
    <n v="301049751"/>
    <x v="1"/>
    <s v="STEEL SCRUBBER 6PCS SET (OKS-4156) (QTY: 98400 SET/USD 0.238PER SET)"/>
    <n v="0"/>
    <n v="0"/>
    <n v="0"/>
    <n v="0"/>
    <n v="0"/>
    <n v="0"/>
    <n v="0"/>
    <n v="0"/>
    <n v="8856"/>
    <s v="KGS"/>
    <n v="255.77630310000001"/>
    <n v="2265154.94"/>
    <n v="3.0341198469999999"/>
    <n v="26870.165359999999"/>
    <n v="995762.1"/>
    <s v="STEEL SCRUBBER 6PCS SET "/>
    <s v=""/>
    <s v="98400 SET"/>
    <n v="0.23799999999999999"/>
    <s v="USD"/>
    <n v="3260917.04"/>
    <x v="1"/>
    <s v="Steel Scrubbers"/>
    <s v="Steel Products"/>
    <s v="Scrubber"/>
  </r>
  <r>
    <s v="INNSA1"/>
    <d v="2024-07-18T00:00:00"/>
    <n v="301049751"/>
    <x v="1"/>
    <s v="STEEL SCRUBBER 2PCS SET (8001-2) (QTY: 166320 SET/USD 0.151PER SET)"/>
    <n v="0"/>
    <n v="0"/>
    <n v="0"/>
    <n v="0"/>
    <n v="0"/>
    <n v="0"/>
    <n v="0"/>
    <n v="0"/>
    <n v="4851"/>
    <s v="KGS"/>
    <n v="509.08170890000002"/>
    <n v="2469555.37"/>
    <n v="6.0389289320000001"/>
    <n v="29294.844249999998"/>
    <n v="1085616.6000000001"/>
    <s v="STEEL SCRUBBER 2PCS SET "/>
    <s v=""/>
    <s v="166320 SET"/>
    <n v="0.151"/>
    <s v="USD"/>
    <n v="3555171.97"/>
    <x v="1"/>
    <s v="Steel Scrubbers"/>
    <s v="Steel Products"/>
    <s v="Scrubber"/>
  </r>
  <r>
    <s v="INNSA1"/>
    <d v="2024-07-18T00:00:00"/>
    <n v="301049751"/>
    <x v="1"/>
    <s v="STEEL SCRUBBER 2PCS SET (8001-2) (QTY: 166920 SET/USD 0.151PER SET)"/>
    <n v="0"/>
    <n v="0"/>
    <n v="0"/>
    <n v="0"/>
    <n v="0"/>
    <n v="0"/>
    <n v="0"/>
    <n v="0"/>
    <n v="4869"/>
    <s v="KGS"/>
    <n v="508.77128570000002"/>
    <n v="2477207.39"/>
    <n v="6.0352465679999998"/>
    <n v="29385.615539999999"/>
    <n v="1088980.3"/>
    <s v="STEEL SCRUBBER 2PCS SET "/>
    <s v=""/>
    <s v="166920 SET"/>
    <n v="0.151"/>
    <s v="USD"/>
    <n v="3566187.6900000004"/>
    <x v="1"/>
    <s v="Steel Scrubbers"/>
    <s v="Steel Products"/>
    <s v="Scrubber"/>
  </r>
  <r>
    <s v="INNSA1"/>
    <d v="2024-07-15T00:00:00"/>
    <n v="301049751"/>
    <x v="0"/>
    <s v="STEEL HANGER WITH HOOK (SL-89) (QTY: 70056 PCS/CNY 7.45 PERPCS)"/>
    <n v="0"/>
    <n v="0"/>
    <n v="0"/>
    <n v="0"/>
    <n v="0"/>
    <n v="0"/>
    <n v="0"/>
    <n v="0"/>
    <n v="15568"/>
    <s v="KGS"/>
    <n v="409.11271840000001"/>
    <n v="6369066.7999999998"/>
    <n v="4.8530571580000004"/>
    <n v="75552.393830000001"/>
    <n v="2333626.1"/>
    <s v="STEEL HANGER WITH HOOK "/>
    <s v=""/>
    <s v="70056 PCS"/>
    <s v=""/>
    <s v="CNY"/>
    <n v="8702692.9000000004"/>
    <x v="1"/>
    <s v="Table, kitchen or other household articles of iron or steel"/>
    <s v="Steel Products"/>
    <s v="Misc"/>
  </r>
  <r>
    <s v="INNSA1"/>
    <d v="2024-07-07T00:00:00"/>
    <n v="301049751"/>
    <x v="0"/>
    <s v="MILD STEEL MULTI FUNCTION CLOTH STAND (RYX-02-021A) (QTY: 3888 NOS/CNY 61.50 PER NOS)"/>
    <n v="0"/>
    <n v="0"/>
    <n v="0"/>
    <n v="0"/>
    <n v="0"/>
    <n v="0"/>
    <n v="0"/>
    <n v="0"/>
    <n v="14256"/>
    <s v="KGS"/>
    <n v="280.68241160000002"/>
    <n v="4001408.46"/>
    <n v="3.3295659739999999"/>
    <n v="47466.292529999999"/>
    <n v="1466116.1"/>
    <s v="MILD STEEL MULTI FUNCTION CLOTH STAND "/>
    <s v=""/>
    <s v="3888 NOS"/>
    <s v=""/>
    <s v="CNY"/>
    <n v="5467524.5600000005"/>
    <x v="1"/>
    <s v="Table, kitchen or other household articles of iron or steel"/>
    <s v="Steel Products"/>
    <s v="Cloth Stand"/>
  </r>
  <r>
    <s v="INNSA1"/>
    <d v="2024-07-02T00:00:00"/>
    <n v="301049751"/>
    <x v="0"/>
    <s v="STEEL HANGER 10PCS SET (SY772-42) (QTY: 10080 SET/USD 1.2326PER SET)"/>
    <n v="0"/>
    <n v="0"/>
    <n v="0"/>
    <n v="0"/>
    <n v="0"/>
    <n v="0"/>
    <n v="0"/>
    <n v="0"/>
    <n v="5264"/>
    <s v="KGS"/>
    <n v="224.32924009999999"/>
    <n v="1180869.1200000001"/>
    <n v="2.6610823259999998"/>
    <n v="14007.93737"/>
    <n v="432670.4"/>
    <s v="STEEL HANGER 10PCS SET "/>
    <s v=""/>
    <s v="10080 SET"/>
    <n v="1.2325999999999999"/>
    <s v="USD"/>
    <n v="1613539.52"/>
    <x v="1"/>
    <s v="Table, kitchen or other household articles of iron or steel"/>
    <s v="Steel Products"/>
    <s v="Misc"/>
  </r>
  <r>
    <s v="INNSA1"/>
    <d v="2024-06-29T00:00:00"/>
    <n v="301049751"/>
    <x v="0"/>
    <s v="MILD STEEL MULTI FUNCTION CLOTH STAND (RYX-02-020) (QTY: 1232 NOS / CNY 101.00 PER NOS)"/>
    <n v="0"/>
    <n v="0"/>
    <n v="0"/>
    <n v="0"/>
    <n v="0"/>
    <n v="0"/>
    <n v="0"/>
    <n v="0"/>
    <n v="4004"/>
    <s v="KGS"/>
    <n v="463.65652849999998"/>
    <n v="1856480.74"/>
    <n v="5.5000774430000003"/>
    <n v="22022.310079999999"/>
    <n v="680214.5"/>
    <s v="MILD STEEL MULTI FUNCTION CLOTH STAND "/>
    <s v=""/>
    <s v="1232 NOS"/>
    <s v=""/>
    <s v="CNY"/>
    <n v="2536695.2400000002"/>
    <x v="1"/>
    <s v="Table, kitchen or other household articles of iron or steel"/>
    <s v="Steel Products"/>
    <s v="Cloth Stand"/>
  </r>
  <r>
    <s v="INNSA1"/>
    <d v="2024-06-27T00:00:00"/>
    <n v="301049751"/>
    <x v="0"/>
    <s v="RYX-02-020 MILD STEEL MULTI FUNCTION CLOTH STAND (QTY :1232NUM/CNY 101.00 PER NUM)"/>
    <n v="0"/>
    <n v="0"/>
    <n v="0"/>
    <n v="0"/>
    <n v="0"/>
    <n v="0"/>
    <n v="0"/>
    <n v="0"/>
    <n v="4004"/>
    <s v="KGS"/>
    <n v="395.23124630000001"/>
    <n v="1582505.91"/>
    <n v="4.6883896350000001"/>
    <n v="18772.312099999999"/>
    <n v="579830.19999999995"/>
    <s v="RYX-02-020 MILD STEEL MULTI FUNCTION CLOTH STAND "/>
    <s v=""/>
    <e v="#VALUE!"/>
    <s v=""/>
    <s v="CNY"/>
    <n v="2162336.11"/>
    <x v="1"/>
    <s v="Table, kitchen or other household articles of iron or steel"/>
    <s v="Steel Products"/>
    <s v="Cloth Stand"/>
  </r>
  <r>
    <s v="INNSA1"/>
    <d v="2024-06-27T00:00:00"/>
    <n v="301049751"/>
    <x v="1"/>
    <s v="STEEL SCRUBBER 2PCS SET (8001-2) (QTY: 167880 SET/USD 0.151PER SET)"/>
    <n v="0"/>
    <n v="0"/>
    <n v="0"/>
    <n v="0"/>
    <n v="0"/>
    <n v="0"/>
    <n v="0"/>
    <n v="0"/>
    <n v="4896"/>
    <s v="KGS"/>
    <n v="507.56353760000002"/>
    <n v="2485031.08"/>
    <n v="6.020919782"/>
    <n v="29478.42325"/>
    <n v="1092419.6000000001"/>
    <s v="STEEL SCRUBBER 2PCS SET "/>
    <s v=""/>
    <s v="167880 SET"/>
    <n v="0.151"/>
    <s v="USD"/>
    <n v="3577450.68"/>
    <x v="1"/>
    <s v="Steel Scrubbers"/>
    <s v="Steel Products"/>
    <s v="Scrubber"/>
  </r>
  <r>
    <s v="INNSA1"/>
    <d v="2024-06-24T00:00:00"/>
    <n v="301049751"/>
    <x v="0"/>
    <s v="STEEL HANGER 10PCS SET (SY772-42) (QTY: 5040 SET/USD 1.2517PER SET)"/>
    <n v="0"/>
    <n v="0"/>
    <n v="0"/>
    <n v="0"/>
    <n v="0"/>
    <n v="0"/>
    <n v="0"/>
    <n v="0"/>
    <n v="2632"/>
    <s v="KGS"/>
    <n v="230.53587390000001"/>
    <n v="606770.42000000004"/>
    <n v="2.7347078749999998"/>
    <n v="7197.7511270000005"/>
    <n v="222320.7"/>
    <s v="STEEL HANGER 10PCS SET "/>
    <s v=""/>
    <s v="5040 SET"/>
    <n v="1.2517"/>
    <s v="USD"/>
    <n v="829091.12000000011"/>
    <x v="1"/>
    <s v="Table, kitchen or other household articles of iron or steel"/>
    <s v="Steel Products"/>
    <s v="Misc"/>
  </r>
  <r>
    <s v="INNSA1"/>
    <d v="2024-06-22T00:00:00"/>
    <n v="301049751"/>
    <x v="0"/>
    <s v="STEEL GIFT BOX HEART SHAPE (GS-47) (QTY: 1008 PCS/USD 0.222PER PCS)"/>
    <n v="0"/>
    <n v="0"/>
    <n v="0"/>
    <n v="0"/>
    <n v="0"/>
    <n v="0"/>
    <n v="0"/>
    <n v="0"/>
    <n v="60.9"/>
    <s v="KGS"/>
    <n v="366.3"/>
    <n v="22307.67"/>
    <n v="4.3451957300000004"/>
    <n v="264.62241990000001"/>
    <n v="8173.5"/>
    <s v="STEEL GIFT BOX HEART SHAPE "/>
    <s v=""/>
    <s v="1008 PCS"/>
    <n v="0.222"/>
    <s v="USD"/>
    <n v="30481.17"/>
    <x v="1"/>
    <s v="Table, kitchen or other household articles of iron or steel"/>
    <s v="Steel Products"/>
    <s v="Misc"/>
  </r>
  <r>
    <s v="INNSA1"/>
    <d v="2024-06-22T00:00:00"/>
    <n v="301049751"/>
    <x v="0"/>
    <s v="STEEL GIFT BOX SQUARE SHAPE (GS-48) (QTY: 480 PCS/USD 0.776PER PCS)"/>
    <n v="0"/>
    <n v="0"/>
    <n v="0"/>
    <n v="0"/>
    <n v="0"/>
    <n v="0"/>
    <n v="0"/>
    <n v="0"/>
    <n v="108"/>
    <s v="KGS"/>
    <n v="343.80490739999999"/>
    <n v="37130.93"/>
    <n v="4.0783500290000001"/>
    <n v="440.4618031"/>
    <n v="13604.8"/>
    <s v="STEEL GIFT BOX SQUARE SHAPE "/>
    <s v=""/>
    <s v="480 PCS"/>
    <n v="0.77600000000000002"/>
    <s v="USD"/>
    <n v="50735.729999999996"/>
    <x v="1"/>
    <s v="Table, kitchen or other household articles of iron or steel"/>
    <s v="Steel Products"/>
    <s v="Misc"/>
  </r>
  <r>
    <s v="INNSA1"/>
    <d v="2024-06-21T00:00:00"/>
    <n v="301049751"/>
    <x v="0"/>
    <s v="STEEL LUNCH BOX (6717) (QTY: 336 NOS/USD 2.960 PER NOS)"/>
    <n v="0"/>
    <n v="0"/>
    <n v="0"/>
    <n v="0"/>
    <n v="0"/>
    <n v="0"/>
    <n v="0"/>
    <n v="0"/>
    <n v="128.80000000000001"/>
    <s v="KGS"/>
    <n v="724.98121119999996"/>
    <n v="93377.58"/>
    <n v="8.600014367"/>
    <n v="1107.6818510000001"/>
    <n v="34213.599999999999"/>
    <s v="STEEL LUNCH BOX "/>
    <s v=""/>
    <s v="336 NOS"/>
    <n v="2.96"/>
    <s v="USD"/>
    <n v="127591.18"/>
    <x v="1"/>
    <s v="Table, kitchen or other household articles of iron or steel"/>
    <s v="Steel Products"/>
    <s v="Misc"/>
  </r>
  <r>
    <s v="INNSA1"/>
    <d v="2024-06-21T00:00:00"/>
    <n v="301049751"/>
    <x v="0"/>
    <s v="STEEL ROUND CONTAINER (6856) (QTY: 16056 NOS/USD 0.568 PER NOS)"/>
    <n v="0"/>
    <n v="0"/>
    <n v="0"/>
    <n v="0"/>
    <n v="0"/>
    <n v="0"/>
    <n v="0"/>
    <n v="0"/>
    <n v="1338"/>
    <s v="KGS"/>
    <n v="639.94296710000003"/>
    <n v="856243.69"/>
    <n v="7.5912570239999999"/>
    <n v="10157.1019"/>
    <n v="313727.7"/>
    <s v="STEEL ROUND CONTAINER "/>
    <s v=""/>
    <s v="16056 NOS"/>
    <n v="0.56799999999999995"/>
    <s v="USD"/>
    <n v="1169971.3899999999"/>
    <x v="1"/>
    <s v="Table, kitchen or other household articles of iron or steel"/>
    <s v="Steel Products"/>
    <s v="Misc"/>
  </r>
  <r>
    <s v="INNSA1"/>
    <d v="2024-06-21T00:00:00"/>
    <n v="301049751"/>
    <x v="0"/>
    <s v="STEEL ROUND CONTAINER (6857) (QTY: 27984 NOS/USD 0.718 PER NOS)"/>
    <n v="0"/>
    <n v="0"/>
    <n v="0"/>
    <n v="0"/>
    <n v="0"/>
    <n v="0"/>
    <n v="0"/>
    <n v="0"/>
    <n v="3567.96"/>
    <s v="KGS"/>
    <n v="528.72012299999994"/>
    <n v="1886452.25"/>
    <n v="6.2718875799999996"/>
    <n v="22377.844010000001"/>
    <n v="691196.1"/>
    <s v="STEEL ROUND CONTAINER "/>
    <s v=""/>
    <s v="27984 NOS"/>
    <n v="0.71799999999999997"/>
    <s v="USD"/>
    <n v="2577648.35"/>
    <x v="1"/>
    <s v="Table, kitchen or other household articles of iron or steel"/>
    <s v="Steel Products"/>
    <s v="Misc"/>
  </r>
  <r>
    <s v="INNSA1"/>
    <d v="2024-06-20T00:00:00"/>
    <n v="301049751"/>
    <x v="1"/>
    <s v="SS SCRUBBER 3PCS SET (SS410) (QTY: 120360 SET/USD 0.16 PER SET)"/>
    <n v="0"/>
    <n v="0"/>
    <n v="0"/>
    <n v="0"/>
    <n v="0"/>
    <n v="0"/>
    <n v="0"/>
    <n v="0"/>
    <n v="7522.5"/>
    <s v="KGS"/>
    <n v="258.41884349999998"/>
    <n v="1943955.75"/>
    <n v="3.0654667080000002"/>
    <n v="23059.973310000001"/>
    <n v="854563"/>
    <s v="SS SCRUBBER 3PCS SET "/>
    <s v=""/>
    <s v="120360 SET"/>
    <n v="0.16"/>
    <s v="USD"/>
    <n v="2798518.75"/>
    <x v="1"/>
    <s v="Steel Scrubbers"/>
    <s v="Cleaning Items"/>
    <s v="Scrubber"/>
  </r>
  <r>
    <s v="INNSA1"/>
    <d v="2024-06-20T00:00:00"/>
    <n v="301049751"/>
    <x v="0"/>
    <s v="MILD STEEL MULTI FUNCTION CLOTH STAND (RYX-02-020) (QTY: 1232 NOS/CNY 101 PER NOS)"/>
    <n v="0"/>
    <n v="0"/>
    <n v="0"/>
    <n v="0"/>
    <n v="0"/>
    <n v="0"/>
    <n v="0"/>
    <n v="0"/>
    <n v="4004"/>
    <s v="KGS"/>
    <n v="443.6553222"/>
    <n v="1776395.91"/>
    <n v="5.2628152100000003"/>
    <n v="21072.312099999999"/>
    <n v="650871.5"/>
    <s v="MILD STEEL MULTI FUNCTION CLOTH STAND "/>
    <s v=""/>
    <s v="1232 NOS"/>
    <s v=""/>
    <s v="CNY"/>
    <n v="2427267.41"/>
    <x v="1"/>
    <s v="Table, kitchen or other household articles of iron or steel"/>
    <s v="Steel Products"/>
    <s v="Cloth Stand"/>
  </r>
  <r>
    <s v="INNSA1"/>
    <d v="2024-06-17T00:00:00"/>
    <n v="301049751"/>
    <x v="1"/>
    <s v="STEEL SCRUBBER 6PCS SET (OKS-4156) (QTY: 98400 SET/USD 0.239PER SET)"/>
    <n v="0"/>
    <n v="0"/>
    <n v="0"/>
    <n v="0"/>
    <n v="0"/>
    <n v="0"/>
    <n v="0"/>
    <n v="0"/>
    <n v="8782"/>
    <s v="KGS"/>
    <n v="246.8992781"/>
    <n v="2168269.46"/>
    <n v="2.928817059"/>
    <n v="25720.87141"/>
    <n v="953171.3"/>
    <s v="STEEL SCRUBBER 6PCS SET "/>
    <s v=""/>
    <s v="98400 SET"/>
    <n v="0.23899999999999999"/>
    <s v="USD"/>
    <n v="3121440.76"/>
    <x v="1"/>
    <s v="Steel Scrubbers"/>
    <s v="Steel Products"/>
    <s v="Scrubber"/>
  </r>
  <r>
    <s v="INNSA1"/>
    <d v="2024-06-15T00:00:00"/>
    <n v="301049751"/>
    <x v="1"/>
    <s v="STEEL SCRUBBER (8001-2) (QTY: 168000 SET/0.151 PER SET)"/>
    <n v="0"/>
    <n v="0"/>
    <n v="0"/>
    <n v="0"/>
    <n v="0"/>
    <n v="0"/>
    <n v="0"/>
    <n v="0"/>
    <n v="4900"/>
    <s v="KGS"/>
    <n v="474.34239389999999"/>
    <n v="2324277.73"/>
    <n v="5.6268374129999996"/>
    <n v="27571.50332"/>
    <n v="1021752.5"/>
    <s v="STEEL SCRUBBER "/>
    <s v=""/>
    <s v="168000 SET"/>
    <n v="0.151"/>
    <s v=""/>
    <n v="3346030.23"/>
    <x v="1"/>
    <s v="Steel Scrubbers"/>
    <s v="Steel Products"/>
    <s v="Scrubber"/>
  </r>
  <r>
    <s v="INNSA1"/>
    <d v="2024-06-11T00:00:00"/>
    <n v="301049751"/>
    <x v="0"/>
    <s v="STEEL HOOK 4PCS SET (SY604A-4) (QTY: 10200 SET/USD 0.5285 PER SET)"/>
    <n v="0"/>
    <n v="0"/>
    <n v="0"/>
    <n v="0"/>
    <n v="0"/>
    <n v="0"/>
    <n v="0"/>
    <n v="0"/>
    <n v="1164.5"/>
    <s v="KGS"/>
    <n v="419.78333190000001"/>
    <n v="488837.69"/>
    <n v="4.9796362030000001"/>
    <n v="5798.7863580000003"/>
    <n v="179110.1"/>
    <s v="STEEL HOOK 4PCS SET "/>
    <s v=""/>
    <s v="10200 SET"/>
    <n v="0.52849999999999997"/>
    <s v="USD"/>
    <n v="667947.79"/>
    <x v="1"/>
    <s v="Table, kitchen or other household articles of iron or steel"/>
    <s v="Steel Products"/>
    <s v="Misc"/>
  </r>
  <r>
    <s v="INNSA1"/>
    <d v="2024-06-06T00:00:00"/>
    <n v="301049751"/>
    <x v="0"/>
    <s v="STEEL SPRINKLER (AM-430) (QTY: 30120 PCS/ USD 0.5744 PER PCS)"/>
    <n v="0"/>
    <n v="0"/>
    <n v="0"/>
    <n v="0"/>
    <n v="0"/>
    <n v="0"/>
    <n v="0"/>
    <n v="0"/>
    <n v="5522"/>
    <s v="KGS"/>
    <n v="283.30594170000001"/>
    <n v="1564415.41"/>
    <n v="3.3586952189999999"/>
    <n v="18546.715"/>
    <n v="573201.80000000005"/>
    <s v="STEEL SPRINKLER "/>
    <s v=""/>
    <s v="30120 PCS"/>
    <n v="0.57440000000000002"/>
    <s v="USD"/>
    <n v="2137617.21"/>
    <x v="1"/>
    <s v="Table, kitchen or other household articles of iron or steel"/>
    <s v="Steel Products"/>
    <s v="Misc"/>
  </r>
  <r>
    <s v="INNSA1"/>
    <d v="2024-06-04T00:00:00"/>
    <n v="301049751"/>
    <x v="0"/>
    <s v="STEEL ROUND CONTAINER (6857) (QTY: 30936 NOS/USD 0.718 PER NOS)"/>
    <n v="0"/>
    <n v="0"/>
    <n v="0"/>
    <n v="0"/>
    <n v="0"/>
    <n v="0"/>
    <n v="0"/>
    <n v="0"/>
    <n v="3944.34"/>
    <s v="KGS"/>
    <n v="504.62477369999999"/>
    <n v="1990411.68"/>
    <n v="5.9825106549999996"/>
    <n v="23597.056079999998"/>
    <n v="729286.8"/>
    <s v="STEEL ROUND CONTAINER "/>
    <s v=""/>
    <s v="30936 NOS"/>
    <n v="0.71799999999999997"/>
    <s v="USD"/>
    <n v="2719698.48"/>
    <x v="1"/>
    <s v="Table, kitchen or other household articles of iron or steel"/>
    <s v="Steel Products"/>
    <s v="Misc"/>
  </r>
  <r>
    <s v="INNSA1"/>
    <d v="2024-06-04T00:00:00"/>
    <n v="301049751"/>
    <x v="0"/>
    <s v="STEEL ROUND CONTAINER MEDIUM (6581) (QTY: 79752 NOS/USD 0.875 PER NOS)"/>
    <n v="0"/>
    <n v="0"/>
    <n v="0"/>
    <n v="0"/>
    <n v="0"/>
    <n v="0"/>
    <n v="0"/>
    <n v="0"/>
    <n v="9636.7000000000007"/>
    <s v="KGS"/>
    <n v="648.89667940000004"/>
    <n v="6253222.6299999999"/>
    <n v="7.6929066910000001"/>
    <n v="74134.233909999995"/>
    <n v="2291180.7999999998"/>
    <s v="STEEL ROUND CONTAINER MEDIUM "/>
    <s v=""/>
    <s v="79752 NOS"/>
    <n v="0.875"/>
    <s v="USD"/>
    <n v="8544403.4299999997"/>
    <x v="1"/>
    <s v="Table, kitchen or other household articles of iron or steel"/>
    <s v="Steel Products"/>
    <s v="Misc"/>
  </r>
  <r>
    <s v="INNSA1"/>
    <d v="2024-06-01T00:00:00"/>
    <n v="301049751"/>
    <x v="0"/>
    <s v="STAINLESS STEEL GRATER WITH HANDLE (KL324H-9S) (QTY: 59040 NOS/USD 0.62 PER NOS)"/>
    <n v="0"/>
    <n v="0"/>
    <n v="0"/>
    <n v="0"/>
    <n v="0"/>
    <n v="0"/>
    <n v="0"/>
    <n v="0"/>
    <n v="9676"/>
    <s v="KGS"/>
    <n v="333.0922592"/>
    <n v="3223000.7"/>
    <n v="3.9489301619999999"/>
    <n v="38209.848250000003"/>
    <n v="1180907.3999999999"/>
    <s v="STAINLESS STEEL GRATER WITH HANDLE "/>
    <s v=""/>
    <s v="59040 NOS"/>
    <n v="0.62"/>
    <s v="USD"/>
    <n v="4403908.0999999996"/>
    <x v="1"/>
    <s v="Table, kitchen or other household articles of iron or steel"/>
    <s v="Steel Products"/>
    <s v="Misc"/>
  </r>
  <r>
    <s v="INNSA1"/>
    <d v="2024-05-31T00:00:00"/>
    <n v="301049751"/>
    <x v="1"/>
    <s v="SS SCRUBBER 3PCS SET (SS410) (QTY: 118560 SET/USD 0.16 PER SET)"/>
    <n v="0"/>
    <n v="0"/>
    <n v="0"/>
    <n v="0"/>
    <n v="0"/>
    <n v="0"/>
    <n v="0"/>
    <n v="0"/>
    <n v="7410"/>
    <s v="KGS"/>
    <n v="237.0249852"/>
    <n v="1756355.14"/>
    <n v="2.8100176069999998"/>
    <n v="20822.230469999999"/>
    <n v="772093.7"/>
    <s v="SS SCRUBBER 3PCS SET "/>
    <s v=""/>
    <s v="118560 SET"/>
    <n v="0.16"/>
    <s v="USD"/>
    <n v="2528448.84"/>
    <x v="1"/>
    <s v="Steel Scrubbers"/>
    <s v="Cleaning Items"/>
    <s v="Scrubber"/>
  </r>
  <r>
    <s v="INNSA1"/>
    <d v="2024-05-28T00:00:00"/>
    <n v="301049751"/>
    <x v="0"/>
    <s v="MILD STEEL MULTI FUNCTION CLOTH STAND (RYX-02-021A) (QTY: 6480 NOS/CNY 61.50 PER NOS)"/>
    <n v="0"/>
    <n v="0"/>
    <n v="0"/>
    <n v="0"/>
    <n v="0"/>
    <n v="0"/>
    <n v="0"/>
    <n v="0"/>
    <n v="23760"/>
    <s v="KGS"/>
    <n v="228.04570659999999"/>
    <n v="5418365.9900000002"/>
    <n v="2.703564987"/>
    <n v="64236.704089999999"/>
    <n v="1985289.3"/>
    <s v="MILD STEEL MULTI FUNCTION CLOTH STAND "/>
    <s v=""/>
    <s v="6480 NOS"/>
    <s v=""/>
    <s v="CNY"/>
    <n v="7403655.29"/>
    <x v="1"/>
    <s v="Table, kitchen or other household articles of iron or steel"/>
    <s v="Steel Products"/>
    <s v="Cloth Stand"/>
  </r>
  <r>
    <s v="INNSA1"/>
    <d v="2024-05-28T00:00:00"/>
    <n v="301049751"/>
    <x v="0"/>
    <s v="MILD STEEL MULTI FUNCTION CLOTH STAND (RYX-02-020) (QTY: 1232 NOS/CNY 100 PER CNY)"/>
    <n v="0"/>
    <n v="0"/>
    <n v="0"/>
    <n v="0"/>
    <n v="0"/>
    <n v="0"/>
    <n v="0"/>
    <n v="0"/>
    <n v="4004"/>
    <s v="KGS"/>
    <n v="418.34526970000002"/>
    <n v="1675054.46"/>
    <n v="4.959635681"/>
    <n v="19858.381270000002"/>
    <n v="613740"/>
    <s v="MILD STEEL MULTI FUNCTION CLOTH STAND "/>
    <s v=""/>
    <s v="1232 NOS"/>
    <s v=""/>
    <s v="CNY"/>
    <n v="2288794.46"/>
    <x v="1"/>
    <s v="Table, kitchen or other household articles of iron or steel"/>
    <s v="Steel Products"/>
    <s v="Cloth Stand"/>
  </r>
  <r>
    <s v="INNSA1"/>
    <d v="2024-05-24T00:00:00"/>
    <n v="301049751"/>
    <x v="0"/>
    <s v="HOUSEHOLD STEEL HOOK 3PCS SET (3888) (QTY: 208992 SET/USD 0.265 PER SET)"/>
    <n v="0"/>
    <n v="0"/>
    <n v="0"/>
    <n v="0"/>
    <n v="0"/>
    <n v="0"/>
    <n v="0"/>
    <n v="0"/>
    <n v="6966.4"/>
    <s v="KGS"/>
    <n v="692.17814799999996"/>
    <n v="4821989.8499999996"/>
    <n v="8.2060242789999993"/>
    <n v="57166.447540000001"/>
    <n v="1766777.1"/>
    <s v="HOUSEHOLD STEEL HOOK 3PCS SET "/>
    <s v=""/>
    <s v="208992 SET"/>
    <n v="0.26500000000000001"/>
    <s v="USD"/>
    <n v="6588766.9499999993"/>
    <x v="1"/>
    <s v="Table, kitchen or other household articles of iron or steel"/>
    <s v="Steel Products"/>
    <s v="Misc"/>
  </r>
  <r>
    <s v="INNSA1"/>
    <d v="2024-05-23T00:00:00"/>
    <n v="301049751"/>
    <x v="0"/>
    <s v="STEEL TEA STRAINER (AM-603) (QTY: 10080 PCS/USD 0.5547 PER PCS)"/>
    <n v="0"/>
    <n v="0"/>
    <n v="0"/>
    <n v="0"/>
    <n v="0"/>
    <n v="0"/>
    <n v="0"/>
    <n v="0"/>
    <n v="560"/>
    <s v="KGS"/>
    <n v="887.02607139999998"/>
    <n v="496734.6"/>
    <n v="10.516017440000001"/>
    <n v="5888.9697690000003"/>
    <n v="182003.6"/>
    <s v="STEEL TEA STRAINER "/>
    <s v=""/>
    <s v="10080 PCS"/>
    <n v="0.55469999999999997"/>
    <s v="USD"/>
    <n v="678738.2"/>
    <x v="1"/>
    <s v="Table, kitchen or other household articles of iron or steel"/>
    <s v="Steel Products"/>
    <s v="Misc"/>
  </r>
  <r>
    <s v="INNSA1"/>
    <d v="2024-05-23T00:00:00"/>
    <n v="301049751"/>
    <x v="0"/>
    <s v="STEEL HAND BLENDER (AM-474) (QTY: 15000 PCS/USD 0.6518 PER PCS)"/>
    <n v="0"/>
    <n v="0"/>
    <n v="0"/>
    <n v="0"/>
    <n v="0"/>
    <n v="0"/>
    <n v="0"/>
    <n v="0"/>
    <n v="1500"/>
    <s v="KGS"/>
    <n v="579.05492670000001"/>
    <n v="868582.39"/>
    <n v="6.8649072520000001"/>
    <n v="10297.36088"/>
    <n v="318248.59999999998"/>
    <s v="STEEL HAND BLENDER "/>
    <s v=""/>
    <s v="15000 PCS"/>
    <n v="0.65180000000000005"/>
    <s v="USD"/>
    <n v="1186830.99"/>
    <x v="1"/>
    <s v="Table, kitchen or other household articles of iron or steel"/>
    <s v="Steel Products"/>
    <s v="Misc"/>
  </r>
  <r>
    <s v="INNSA1"/>
    <d v="2024-05-23T00:00:00"/>
    <n v="301049751"/>
    <x v="0"/>
    <s v="STEEK HANGER WITH HOOK (AM-624) (QTY: 1440 PCS/USD 0.3190 PER PCS)"/>
    <n v="0"/>
    <n v="0"/>
    <n v="0"/>
    <n v="0"/>
    <n v="0"/>
    <n v="0"/>
    <n v="0"/>
    <n v="0"/>
    <n v="195"/>
    <s v="KGS"/>
    <n v="209.27815380000001"/>
    <n v="40809.24"/>
    <n v="2.4810688070000002"/>
    <n v="483.80841729999997"/>
    <n v="14952.5"/>
    <s v="STEEK HANGER WITH HOOK "/>
    <s v=""/>
    <s v="1440 PCS"/>
    <n v="0.31900000000000001"/>
    <s v="USD"/>
    <n v="55761.74"/>
    <x v="1"/>
    <s v="Table, kitchen or other household articles of iron or steel"/>
    <s v="Other"/>
    <s v="Misc"/>
  </r>
  <r>
    <s v="INNSA1"/>
    <d v="2024-05-23T00:00:00"/>
    <n v="301049751"/>
    <x v="1"/>
    <s v="STEEL SCRUBBER 2PCS SET (8001-2) (QTY: 168000 SET/USD 0.151PER SET)"/>
    <n v="0"/>
    <n v="0"/>
    <n v="0"/>
    <n v="0"/>
    <n v="0"/>
    <n v="0"/>
    <n v="0"/>
    <n v="0"/>
    <n v="4900"/>
    <s v="KGS"/>
    <n v="463.8649102"/>
    <n v="2272938.06"/>
    <n v="5.499287614"/>
    <n v="26946.509310000001"/>
    <n v="999183.6"/>
    <s v="STEEL SCRUBBER 2PCS SET "/>
    <s v=""/>
    <s v="168000 SET"/>
    <n v="0.151"/>
    <s v="USD"/>
    <n v="3272121.66"/>
    <x v="1"/>
    <s v="Steel Scrubbers"/>
    <s v="Steel Products"/>
    <s v="Scrubber"/>
  </r>
  <r>
    <s v="INNSA1"/>
    <d v="2024-05-23T00:00:00"/>
    <n v="301049751"/>
    <x v="0"/>
    <s v="STEEL TEA STRAINER (NP-55) (QTY: 50400 PCS/USD 0.2787 PER PCS)"/>
    <n v="0"/>
    <n v="0"/>
    <n v="0"/>
    <n v="0"/>
    <n v="0"/>
    <n v="0"/>
    <n v="0"/>
    <n v="0"/>
    <n v="2310"/>
    <s v="KGS"/>
    <n v="540.2078745"/>
    <n v="1247880.19"/>
    <n v="6.4043612860000003"/>
    <n v="14794.074570000001"/>
    <n v="457223.3"/>
    <s v="STEEL TEA STRAINER "/>
    <s v=""/>
    <s v="50400 PCS"/>
    <n v="0.2787"/>
    <s v="USD"/>
    <n v="1705103.49"/>
    <x v="1"/>
    <s v="Table, kitchen or other household articles of iron or steel"/>
    <s v="Steel Products"/>
    <s v="Misc"/>
  </r>
  <r>
    <s v="INNSA1"/>
    <d v="2024-05-23T00:00:00"/>
    <n v="301049751"/>
    <x v="0"/>
    <s v="STEEL HANGER (AM-625) (QTY: 750 PCS/USD 0.5825 PER PCS)"/>
    <n v="0"/>
    <n v="0"/>
    <n v="0"/>
    <n v="0"/>
    <n v="0"/>
    <n v="0"/>
    <n v="0"/>
    <n v="0"/>
    <n v="125"/>
    <s v="KGS"/>
    <n v="310.49712"/>
    <n v="38812.14"/>
    <n v="3.6810565500000001"/>
    <n v="460.13206880000001"/>
    <n v="14220.7"/>
    <s v="STEEL HANGER "/>
    <s v=""/>
    <s v="750 PCS"/>
    <n v="0.58250000000000002"/>
    <s v="USD"/>
    <n v="53032.84"/>
    <x v="1"/>
    <s v="Table, kitchen or other household articles of iron or steel"/>
    <s v="Steel Products"/>
    <s v="Misc"/>
  </r>
  <r>
    <s v="INNSA1"/>
    <d v="2024-05-23T00:00:00"/>
    <n v="301049751"/>
    <x v="0"/>
    <s v="STEEL FOLDABLE HANGER (AM-623) (QTY: 360 PCS/USD 1.0540 PERPCS)"/>
    <n v="0"/>
    <n v="0"/>
    <n v="0"/>
    <n v="0"/>
    <n v="0"/>
    <n v="0"/>
    <n v="0"/>
    <n v="0"/>
    <n v="120"/>
    <s v="KGS"/>
    <n v="280.9100833"/>
    <n v="33709.21"/>
    <n v="3.3302914440000002"/>
    <n v="399.63497330000001"/>
    <n v="12351"/>
    <s v="STEEL FOLDABLE HANGER "/>
    <s v=""/>
    <s v="360 PCS"/>
    <n v="1.054"/>
    <s v="USD"/>
    <n v="46060.21"/>
    <x v="1"/>
    <s v="Table, kitchen or other household articles of iron or steel"/>
    <s v="Steel Products"/>
    <s v="Misc"/>
  </r>
  <r>
    <s v="INNSA1"/>
    <d v="2024-05-22T00:00:00"/>
    <n v="301049751"/>
    <x v="0"/>
    <s v="STEEL SALT BOTTLE (NP-19) (QTY: 18000 PCS / USD : 0.4450 PER PCS)"/>
    <n v="0"/>
    <n v="0"/>
    <n v="0"/>
    <n v="0"/>
    <n v="0"/>
    <n v="0"/>
    <n v="0"/>
    <n v="0"/>
    <n v="3730"/>
    <s v="KGS"/>
    <n v="195.98942360000001"/>
    <n v="731040.55"/>
    <n v="2.3235260649999998"/>
    <n v="8666.7522229999995"/>
    <n v="267853.2"/>
    <s v="STEEL SALT BOTTLE "/>
    <s v=""/>
    <s v="18000 PCS"/>
    <s v=""/>
    <s v="USD"/>
    <n v="998893.75"/>
    <x v="1"/>
    <s v="Table, kitchen or other household articles of iron or steel"/>
    <s v="Steel Products"/>
    <s v="Misc"/>
  </r>
  <r>
    <s v="INNSA1"/>
    <d v="2024-05-22T00:00:00"/>
    <n v="301049751"/>
    <x v="0"/>
    <s v="STEEL BASKET SMALL (SY-845-3) (QTY: 7600 PCS / USD : 0.9666PER PCS)"/>
    <n v="0"/>
    <n v="0"/>
    <n v="0"/>
    <n v="0"/>
    <n v="0"/>
    <n v="0"/>
    <n v="0"/>
    <n v="0"/>
    <n v="1330"/>
    <s v="KGS"/>
    <n v="504.10112779999997"/>
    <n v="670454.5"/>
    <n v="5.9763026420000003"/>
    <n v="7948.4825129999999"/>
    <n v="245654.5"/>
    <s v="STEEL BASKET SMALL "/>
    <s v=""/>
    <s v="7600 PCS"/>
    <s v=""/>
    <s v="USD"/>
    <n v="916109"/>
    <x v="1"/>
    <s v="Table, kitchen or other household articles of iron or steel"/>
    <s v="Steel Products"/>
    <s v="Misc"/>
  </r>
  <r>
    <s v="INNSA1"/>
    <d v="2024-05-22T00:00:00"/>
    <n v="301049751"/>
    <x v="0"/>
    <s v="SLEEL GRATER (SY320F) (QTY: 25200 PCS/USD 0.3755 PER PCS)"/>
    <n v="0"/>
    <n v="0"/>
    <n v="0"/>
    <n v="0"/>
    <n v="0"/>
    <n v="0"/>
    <n v="0"/>
    <n v="0"/>
    <n v="2520"/>
    <s v="KGS"/>
    <n v="341.89514680000002"/>
    <n v="861575.77"/>
    <n v="4.053291604"/>
    <n v="10214.29484"/>
    <n v="315681.40000000002"/>
    <s v="SLEEL GRATER "/>
    <s v=""/>
    <s v="25200 PCS"/>
    <n v="0.3755"/>
    <s v="USD"/>
    <n v="1177257.17"/>
    <x v="1"/>
    <s v="Table, kitchen or other household articles of iron or steel"/>
    <s v="Other"/>
    <s v="Misc"/>
  </r>
  <r>
    <s v="INNSA1"/>
    <d v="2024-05-22T00:00:00"/>
    <n v="301049751"/>
    <x v="2"/>
    <s v="NON STICK SAUCE PAN 16CM (AN-02) (QTY: 18210 PCS/USD 0.5674PER PCS)"/>
    <n v="0"/>
    <n v="0"/>
    <n v="0"/>
    <n v="0"/>
    <n v="0"/>
    <n v="0"/>
    <n v="0"/>
    <n v="0"/>
    <n v="4673.8999999999996"/>
    <s v="KGS"/>
    <n v="199.29513040000001"/>
    <n v="931485.51"/>
    <n v="2.3627164239999998"/>
    <n v="11043.1003"/>
    <n v="341296.3"/>
    <s v="NON STICK SAUCE PAN 16CM "/>
    <s v=""/>
    <s v="18210 PCS"/>
    <n v="0.56740000000000002"/>
    <s v="USD"/>
    <n v="1272781.81"/>
    <x v="1"/>
    <s v="Scrubbers, scouring pads, and similar articles"/>
    <s v="Other"/>
    <s v="Misc"/>
  </r>
  <r>
    <s v="INNSA1"/>
    <d v="2024-05-22T00:00:00"/>
    <n v="301049751"/>
    <x v="0"/>
    <s v="STEEL BASKET SMALL (SY-845-3) (QTY: 840 PCS/USD 0.9666 PER PCS)"/>
    <n v="0"/>
    <n v="0"/>
    <n v="0"/>
    <n v="0"/>
    <n v="0"/>
    <n v="0"/>
    <n v="0"/>
    <n v="0"/>
    <n v="147"/>
    <s v="KGS"/>
    <n v="502.90918370000003"/>
    <n v="73927.649999999994"/>
    <n v="5.9621717089999997"/>
    <n v="876.43924130000005"/>
    <n v="27087.1"/>
    <s v="STEEL BASKET SMALL "/>
    <s v=""/>
    <s v="840 PCS"/>
    <n v="0.96660000000000001"/>
    <s v="USD"/>
    <n v="101014.75"/>
    <x v="1"/>
    <s v="Table, kitchen or other household articles of iron or steel"/>
    <s v="Steel Products"/>
    <s v="Misc"/>
  </r>
  <r>
    <s v="INNSA1"/>
    <d v="2024-05-22T00:00:00"/>
    <n v="301049751"/>
    <x v="0"/>
    <s v="STEEL HAND BLENDER (AM-474) (QTY: 15000 PCS/USD 0.6536 PER PCS)"/>
    <n v="0"/>
    <n v="0"/>
    <n v="0"/>
    <n v="0"/>
    <n v="0"/>
    <n v="0"/>
    <n v="0"/>
    <n v="0"/>
    <n v="1500"/>
    <s v="KGS"/>
    <n v="589.23581330000002"/>
    <n v="883853.72"/>
    <n v="6.9856053740000004"/>
    <n v="10478.40806"/>
    <n v="323844"/>
    <s v="STEEL HAND BLENDER "/>
    <s v=""/>
    <s v="15000 PCS"/>
    <n v="0.65359999999999996"/>
    <s v="USD"/>
    <n v="1207697.72"/>
    <x v="1"/>
    <s v="Table, kitchen or other household articles of iron or steel"/>
    <s v="Steel Products"/>
    <s v="Misc"/>
  </r>
  <r>
    <s v="INNSA1"/>
    <d v="2024-05-22T00:00:00"/>
    <n v="301049751"/>
    <x v="0"/>
    <s v="STEEL SOAP DISPENSER (SY-XL8168) (QTY: 2040 PCS / USD : 2.3504 PER PCS)"/>
    <n v="0"/>
    <n v="0"/>
    <n v="0"/>
    <n v="0"/>
    <n v="0"/>
    <n v="0"/>
    <n v="0"/>
    <n v="0"/>
    <n v="357"/>
    <s v="KGS"/>
    <n v="1225.781457"/>
    <n v="437603.98"/>
    <n v="14.53208603"/>
    <n v="5187.9547130000001"/>
    <n v="160338.1"/>
    <s v="STEEL SOAP DISPENSER "/>
    <s v=""/>
    <s v="2040 PCS"/>
    <s v=""/>
    <s v="USD"/>
    <n v="597942.07999999996"/>
    <x v="1"/>
    <s v="Table, kitchen or other household articles of iron or steel"/>
    <s v="Steel Products"/>
    <s v="Misc"/>
  </r>
  <r>
    <s v="INNSA1"/>
    <d v="2024-05-22T00:00:00"/>
    <n v="301049751"/>
    <x v="0"/>
    <s v="STEEL FRUIT BASKET (SD1078-B) (QTY: 20160 PCS/USD 0.8762 PERPCS)"/>
    <n v="0"/>
    <n v="0"/>
    <n v="0"/>
    <n v="0"/>
    <n v="0"/>
    <n v="0"/>
    <n v="0"/>
    <n v="0"/>
    <n v="3864"/>
    <s v="KGS"/>
    <n v="412.12952380000002"/>
    <n v="1592468.48"/>
    <n v="4.8859457480000001"/>
    <n v="18879.29437"/>
    <n v="583480.5"/>
    <s v="STEEL FRUIT BASKET "/>
    <s v=""/>
    <s v="20160 PCS"/>
    <n v="0.87619999999999998"/>
    <s v="USD"/>
    <n v="2175948.98"/>
    <x v="1"/>
    <s v="Table, kitchen or other household articles of iron or steel"/>
    <s v="Steel Products"/>
    <s v="Misc"/>
  </r>
  <r>
    <s v="INNSA1"/>
    <d v="2024-05-22T00:00:00"/>
    <n v="301049751"/>
    <x v="0"/>
    <s v="STEEL LEMON SQUEEZER (AM-217) (QTY: 6000 PCS/USD 1.8080 PERPCS)"/>
    <n v="0"/>
    <n v="0"/>
    <n v="0"/>
    <n v="0"/>
    <n v="0"/>
    <n v="0"/>
    <n v="0"/>
    <n v="0"/>
    <n v="1750"/>
    <s v="KGS"/>
    <n v="558.84157709999999"/>
    <n v="977972.76"/>
    <n v="6.6252706239999997"/>
    <n v="11594.22359"/>
    <n v="358329.3"/>
    <s v="STEEL LEMON SQUEEZER "/>
    <s v=""/>
    <s v="6000 PCS"/>
    <n v="1.8080000000000001"/>
    <s v="USD"/>
    <n v="1336302.06"/>
    <x v="1"/>
    <s v="Table, kitchen or other household articles of iron or steel"/>
    <s v="Steel Products"/>
    <s v="Misc"/>
  </r>
  <r>
    <s v="INNSA1"/>
    <d v="2024-05-22T00:00:00"/>
    <n v="301049751"/>
    <x v="2"/>
    <s v="NON STICK FRY PAN 16CM (AN-01) (QTY: 14100 PCS/USD 0.5048 PER PCS)"/>
    <n v="0"/>
    <n v="0"/>
    <n v="0"/>
    <n v="0"/>
    <n v="0"/>
    <n v="0"/>
    <n v="0"/>
    <n v="0"/>
    <n v="3196"/>
    <s v="KGS"/>
    <n v="200.7746214"/>
    <n v="641675.68999999994"/>
    <n v="2.3802563299999999"/>
    <n v="7607.2992290000002"/>
    <n v="235109.9"/>
    <s v="NON STICK FRY PAN 16CM "/>
    <s v=""/>
    <s v="14100 PCS"/>
    <n v="0.50480000000000003"/>
    <s v="USD"/>
    <n v="876785.59"/>
    <x v="1"/>
    <s v="Scrubbers, scouring pads, and similar articles"/>
    <s v="Other"/>
    <s v="Misc"/>
  </r>
  <r>
    <s v="INNSA1"/>
    <d v="2024-05-19T00:00:00"/>
    <n v="301049751"/>
    <x v="0"/>
    <s v="STEEL SALT BOTTLE (NP-19) (QTY: 23976 PCS/USD 0.4450 PER PCS"/>
    <n v="0"/>
    <n v="0"/>
    <n v="0"/>
    <n v="0"/>
    <n v="0"/>
    <n v="0"/>
    <n v="0"/>
    <n v="0"/>
    <n v="3729.6"/>
    <s v="KGS"/>
    <n v="262.8018715"/>
    <n v="980145.86"/>
    <n v="3.1156119919999998"/>
    <n v="11619.98648"/>
    <n v="359125.5"/>
    <s v="STEEL SALT BOTTLE "/>
    <s v=""/>
    <s v="23976 PCS"/>
    <n v="0.44500000000000001"/>
    <s v="USD"/>
    <n v="1339271.3599999999"/>
    <x v="1"/>
    <s v="Table, kitchen or other household articles of iron or steel"/>
    <s v="Steel Products"/>
    <s v="Misc"/>
  </r>
  <r>
    <s v="INNSA1"/>
    <d v="2024-05-19T00:00:00"/>
    <n v="301049751"/>
    <x v="0"/>
    <s v="STEEL SPRINKLER (AM-430) (QTY: 71592PCS/USD 0.5744 PER PCS)"/>
    <n v="0"/>
    <n v="0"/>
    <n v="0"/>
    <n v="0"/>
    <n v="0"/>
    <n v="0"/>
    <n v="0"/>
    <n v="0"/>
    <n v="13125.2"/>
    <s v="KGS"/>
    <n v="287.82401179999999"/>
    <n v="3777747.72"/>
    <n v="3.4122585870000002"/>
    <n v="44786.576410000001"/>
    <n v="1384166.8"/>
    <s v="STEEL SPRINKLER "/>
    <s v=""/>
    <s v="71592PCS"/>
    <n v="0.57440000000000002"/>
    <s v="USD"/>
    <n v="5161914.5200000005"/>
    <x v="1"/>
    <s v="Table, kitchen or other household articles of iron or steel"/>
    <s v="Steel Products"/>
    <s v="Misc"/>
  </r>
  <r>
    <s v="INNSA1"/>
    <d v="2024-05-17T00:00:00"/>
    <n v="301049751"/>
    <x v="0"/>
    <s v="STEEL BASKET SQUARE (SY-845-6) (QTY: 20000 PCS/USD 0.7975 PER PCS)"/>
    <n v="0"/>
    <n v="0"/>
    <n v="0"/>
    <n v="0"/>
    <n v="0"/>
    <n v="0"/>
    <n v="0"/>
    <n v="0"/>
    <n v="3500"/>
    <s v="KGS"/>
    <n v="413.43933429999998"/>
    <n v="1447037.67"/>
    <n v="4.901474028"/>
    <n v="17155.159100000001"/>
    <n v="530194.6"/>
    <s v="STEEL BASKET SQUARE "/>
    <s v=""/>
    <s v="20000 PCS"/>
    <n v="0.79749999999999999"/>
    <s v="USD"/>
    <n v="1977232.27"/>
    <x v="1"/>
    <s v="Table, kitchen or other household articles of iron or steel"/>
    <s v="Steel Products"/>
    <s v="Misc"/>
  </r>
  <r>
    <s v="INNSA1"/>
    <d v="2024-05-17T00:00:00"/>
    <n v="301049751"/>
    <x v="0"/>
    <s v="STEEL BASKET ROUND (SY-845-7) (QTY: 20400 PCS/USD 0.5686 PERPCS)"/>
    <n v="0"/>
    <n v="0"/>
    <n v="0"/>
    <n v="0"/>
    <n v="0"/>
    <n v="0"/>
    <n v="0"/>
    <n v="0"/>
    <n v="2635"/>
    <s v="KGS"/>
    <n v="399.37013660000002"/>
    <n v="1052340.31"/>
    <n v="4.734678561"/>
    <n v="12475.87801"/>
    <n v="385577.5"/>
    <s v="STEEL BASKET ROUND "/>
    <s v=""/>
    <s v="20400 PCS"/>
    <n v="0.56859999999999999"/>
    <s v="USD"/>
    <n v="1437917.81"/>
    <x v="1"/>
    <s v="Table, kitchen or other household articles of iron or steel"/>
    <s v="Steel Products"/>
    <s v="Misc"/>
  </r>
  <r>
    <s v="INNSA1"/>
    <d v="2024-05-17T00:00:00"/>
    <n v="301049751"/>
    <x v="0"/>
    <s v="STEEL CUTLERY HOLDER (SY-845-2) (QTY: 20000 PCS/USD 0.8321 PER PCS)"/>
    <n v="0"/>
    <n v="0"/>
    <n v="0"/>
    <n v="0"/>
    <n v="0"/>
    <n v="0"/>
    <n v="0"/>
    <n v="0"/>
    <n v="2800"/>
    <s v="KGS"/>
    <n v="539.2207429"/>
    <n v="1509818.08"/>
    <n v="6.3926584809999998"/>
    <n v="17899.443749999999"/>
    <n v="553197.4"/>
    <s v="STEEL CUTLERY HOLDER "/>
    <s v=""/>
    <s v="20000 PCS"/>
    <n v="0.83209999999999995"/>
    <s v="USD"/>
    <n v="2063015.48"/>
    <x v="1"/>
    <s v="Table, kitchen or other household articles of iron or steel"/>
    <s v="Steel Products"/>
    <s v="Cutlery Holder"/>
  </r>
  <r>
    <s v="INNSA1"/>
    <d v="2024-05-17T00:00:00"/>
    <n v="301049751"/>
    <x v="2"/>
    <s v="NON STICK FRY PAN 16CM (AN-01) (QTY: 26400 PCS/USD 0.5034 PER PCS)"/>
    <n v="0"/>
    <n v="0"/>
    <n v="0"/>
    <n v="0"/>
    <n v="0"/>
    <n v="0"/>
    <n v="0"/>
    <n v="0"/>
    <n v="5984"/>
    <s v="KGS"/>
    <n v="211.80110629999999"/>
    <n v="1267417.82"/>
    <n v="2.5109793279999999"/>
    <n v="15025.7003"/>
    <n v="464382"/>
    <s v="NON STICK FRY PAN 16CM "/>
    <s v=""/>
    <s v="26400 PCS"/>
    <n v="0.50339999999999996"/>
    <s v="USD"/>
    <n v="1731799.82"/>
    <x v="1"/>
    <s v="Scrubbers, scouring pads, and similar articles"/>
    <s v="Other"/>
    <s v="Misc"/>
  </r>
  <r>
    <s v="INNSA1"/>
    <d v="2024-05-17T00:00:00"/>
    <n v="301049751"/>
    <x v="2"/>
    <s v="NON STICK SAUCE PAN 16CM (AN-02) (QTY: 41790 PCS/USD 0.5658PER PCS)"/>
    <n v="0"/>
    <n v="0"/>
    <n v="0"/>
    <n v="0"/>
    <n v="0"/>
    <n v="0"/>
    <n v="0"/>
    <n v="0"/>
    <n v="10726.1"/>
    <s v="KGS"/>
    <n v="210.23068119999999"/>
    <n v="2254955.31"/>
    <n v="2.4923613659999999"/>
    <n v="26733.31725"/>
    <n v="826215.7"/>
    <s v="NON STICK SAUCE PAN 16CM "/>
    <s v=""/>
    <s v="41790 PCS"/>
    <n v="0.56579999999999997"/>
    <s v="USD"/>
    <n v="3081171.01"/>
    <x v="1"/>
    <s v="Scrubbers, scouring pads, and similar articles"/>
    <s v="Other"/>
    <s v="Misc"/>
  </r>
  <r>
    <s v="INNSA1"/>
    <d v="2024-05-17T00:00:00"/>
    <n v="301049751"/>
    <x v="0"/>
    <s v="STEEL BASKET BIG (SY-845-4) (QTY: 10000 PCS/USD 1.1026 PER PCS)"/>
    <n v="0"/>
    <n v="0"/>
    <n v="0"/>
    <n v="0"/>
    <n v="0"/>
    <n v="0"/>
    <n v="0"/>
    <n v="0"/>
    <n v="2250"/>
    <s v="KGS"/>
    <n v="444.58475559999999"/>
    <n v="1000315.7"/>
    <n v="5.2707143519999997"/>
    <n v="11859.10729"/>
    <n v="366515.6"/>
    <s v="STEEL BASKET BIG "/>
    <s v=""/>
    <s v="10000 PCS"/>
    <n v="1.1026"/>
    <s v="USD"/>
    <n v="1366831.2999999998"/>
    <x v="1"/>
    <s v="Table, kitchen or other household articles of iron or steel"/>
    <s v="Steel Products"/>
    <s v="Misc"/>
  </r>
  <r>
    <s v="INNSA1"/>
    <d v="2024-05-17T00:00:00"/>
    <n v="301049751"/>
    <x v="0"/>
    <s v="STEEL BASKET SMALL (SY-845-3) (QTY: 2700 PCS/USD 0.9639 PERPCS)"/>
    <n v="0"/>
    <n v="0"/>
    <n v="0"/>
    <n v="0"/>
    <n v="0"/>
    <n v="0"/>
    <n v="0"/>
    <n v="0"/>
    <n v="612.5"/>
    <s v="KGS"/>
    <n v="385.48620410000001"/>
    <n v="236110.3"/>
    <n v="4.5700794790000003"/>
    <n v="2799.1736810000002"/>
    <n v="86510.9"/>
    <s v="STEEL BASKET SMALL "/>
    <s v=""/>
    <s v="2700 PCS"/>
    <n v="0.96389999999999998"/>
    <s v="USD"/>
    <n v="322621.19999999995"/>
    <x v="1"/>
    <s v="Table, kitchen or other household articles of iron or steel"/>
    <s v="Steel Products"/>
    <s v="Misc"/>
  </r>
  <r>
    <s v="INNSA1"/>
    <d v="2024-05-15T00:00:00"/>
    <n v="301049751"/>
    <x v="1"/>
    <s v="STEEL SCRUBBER 2PCS SET (8001-2) (QTY: 168960 SET/USD 0.151PER SET)"/>
    <n v="0"/>
    <n v="0"/>
    <n v="0"/>
    <n v="0"/>
    <n v="0"/>
    <n v="0"/>
    <n v="0"/>
    <n v="0"/>
    <n v="4928"/>
    <s v="KGS"/>
    <n v="463.72189329999998"/>
    <n v="2285221.4900000002"/>
    <n v="5.497592096"/>
    <n v="27092.133849999998"/>
    <n v="1004583.3"/>
    <s v="STEEL SCRUBBER 2PCS SET "/>
    <s v=""/>
    <s v="168960 SET"/>
    <n v="0.151"/>
    <s v="USD"/>
    <n v="3289804.79"/>
    <x v="1"/>
    <s v="Steel Scrubbers"/>
    <s v="Steel Products"/>
    <s v="Scrubber"/>
  </r>
  <r>
    <s v="INNSA1"/>
    <d v="2024-05-07T00:00:00"/>
    <n v="301049751"/>
    <x v="0"/>
    <s v="STEEL RECTANGLE CONTAINER BIG (6578) (QTY:9132 PCS/USD 1.598 PER PCS)"/>
    <n v="0"/>
    <n v="0"/>
    <n v="0"/>
    <n v="0"/>
    <n v="0"/>
    <n v="0"/>
    <n v="0"/>
    <n v="0"/>
    <n v="2701.55"/>
    <s v="KGS"/>
    <n v="469.05634909999998"/>
    <n v="1267179.18"/>
    <n v="5.5608340150000002"/>
    <n v="15022.87113"/>
    <n v="464294.40000000002"/>
    <s v="STEEL RECTANGLE CONTAINER BIG "/>
    <n v="9132"/>
    <s v="PCS"/>
    <n v="1.5980000000000001"/>
    <s v="USD"/>
    <n v="1731473.58"/>
    <x v="1"/>
    <s v="Table, kitchen or other household articles of iron or steel"/>
    <s v="Steel Products"/>
    <s v="Misc"/>
  </r>
  <r>
    <s v="INNSA1"/>
    <d v="2024-05-07T00:00:00"/>
    <n v="301049751"/>
    <x v="0"/>
    <s v="STEEL ROUND CONTAINER (6857) (QTY:46296 PCS/USD 0.718 PER PCS)"/>
    <n v="0"/>
    <n v="0"/>
    <n v="0"/>
    <n v="0"/>
    <n v="0"/>
    <n v="0"/>
    <n v="0"/>
    <n v="0"/>
    <n v="5902.74"/>
    <s v="KGS"/>
    <n v="489.00080980000001"/>
    <n v="2886444.64"/>
    <n v="5.7972828669999998"/>
    <n v="34219.853470000002"/>
    <n v="1057593.3"/>
    <s v="STEEL ROUND CONTAINER "/>
    <n v="46296"/>
    <s v="PCS"/>
    <n v="0.71799999999999997"/>
    <s v="USD"/>
    <n v="3944037.9400000004"/>
    <x v="1"/>
    <s v="Table, kitchen or other household articles of iron or steel"/>
    <s v="Steel Products"/>
    <s v="Misc"/>
  </r>
  <r>
    <s v="INNSA1"/>
    <d v="2024-05-07T00:00:00"/>
    <n v="301049751"/>
    <x v="0"/>
    <s v="STEEL LUNCH BOX SMALL (6587) (QTY:51000 PCS/USD 1.470 PER PCS)"/>
    <n v="0"/>
    <n v="0"/>
    <n v="0"/>
    <n v="0"/>
    <n v="0"/>
    <n v="0"/>
    <n v="0"/>
    <n v="0"/>
    <n v="10348.75"/>
    <s v="KGS"/>
    <n v="629.06408020000003"/>
    <n v="6510026.9000000004"/>
    <n v="7.457783998"/>
    <n v="77178.742150000005"/>
    <n v="2385273.7999999998"/>
    <s v="STEEL LUNCH BOX SMALL "/>
    <n v="51000"/>
    <s v="PCS"/>
    <n v="1.47"/>
    <s v="USD"/>
    <n v="8895300.6999999993"/>
    <x v="1"/>
    <s v="Table, kitchen or other household articles of iron or steel"/>
    <s v="Steel Products"/>
    <s v="Misc"/>
  </r>
  <r>
    <s v="INNSA1"/>
    <d v="2024-05-07T00:00:00"/>
    <n v="301049751"/>
    <x v="0"/>
    <s v="STEEL RECTANGLE CONTAINER LARGE (6862) (QTY:43200 PCS/USD 1.380 PER PCS)"/>
    <n v="0"/>
    <n v="0"/>
    <n v="0"/>
    <n v="0"/>
    <n v="0"/>
    <n v="0"/>
    <n v="0"/>
    <n v="0"/>
    <n v="10800"/>
    <s v="KGS"/>
    <n v="479.32972410000002"/>
    <n v="5176761.0199999996"/>
    <n v="5.68262862"/>
    <n v="61372.389089999997"/>
    <n v="1896765.2"/>
    <s v="STEEL RECTANGLE CONTAINER LARGE "/>
    <n v="43200"/>
    <s v="PCS"/>
    <n v="1.38"/>
    <s v="USD"/>
    <n v="7073526.2199999997"/>
    <x v="1"/>
    <s v="Table, kitchen or other household articles of iron or steel"/>
    <s v="Steel Products"/>
    <s v="Misc"/>
  </r>
  <r>
    <s v="INNSA1"/>
    <d v="2024-05-07T00:00:00"/>
    <n v="301049751"/>
    <x v="0"/>
    <s v="STEEL ROUND CONTAINER MEDIUM (6581) (QTY:8040 PCS/USD 0.875PER PCS)"/>
    <n v="0"/>
    <n v="0"/>
    <n v="0"/>
    <n v="0"/>
    <n v="0"/>
    <n v="0"/>
    <n v="0"/>
    <n v="0"/>
    <n v="971.5"/>
    <s v="KGS"/>
    <n v="628.80583630000001"/>
    <n v="610884.87"/>
    <n v="7.4547224219999997"/>
    <n v="7242.2628329999998"/>
    <n v="223828.2"/>
    <s v="STEEL ROUND CONTAINER MEDIUM "/>
    <n v="8040"/>
    <s v="PCS"/>
    <n v="0.875"/>
    <s v="USD"/>
    <n v="834713.07000000007"/>
    <x v="1"/>
    <s v="Table, kitchen or other household articles of iron or steel"/>
    <s v="Steel Products"/>
    <s v="Misc"/>
  </r>
  <r>
    <s v="INNSA1"/>
    <d v="2024-05-06T00:00:00"/>
    <n v="301049751"/>
    <x v="0"/>
    <s v="HOUSEHOLD STEEL HOOK 3PCS SET (3888) (QTY:215808 PCS/USD 0.265 PER PCS)"/>
    <n v="0"/>
    <n v="0"/>
    <n v="0"/>
    <n v="0"/>
    <n v="0"/>
    <n v="0"/>
    <n v="0"/>
    <n v="0"/>
    <n v="7193.6"/>
    <s v="KGS"/>
    <n v="687.96345640000004"/>
    <n v="4948933.92"/>
    <n v="8.1560575740000001"/>
    <n v="58671.41577"/>
    <n v="1813289.4"/>
    <s v="HOUSEHOLD STEEL HOOK 3PCS SET "/>
    <n v="215808"/>
    <s v="PCS"/>
    <n v="0.26500000000000001"/>
    <s v="USD"/>
    <n v="6762223.3200000003"/>
    <x v="1"/>
    <s v="Table, kitchen or other household articles of iron or steel"/>
    <s v="Steel Products"/>
    <s v="Misc"/>
  </r>
  <r>
    <s v="INNSA1"/>
    <d v="2024-05-04T00:00:00"/>
    <n v="301049751"/>
    <x v="0"/>
    <s v="STEEL TEA STRAINER BIG (SB-12) (QTY: 24372 PCS/USD 1.0347 PER PCS)"/>
    <n v="0"/>
    <n v="0"/>
    <n v="0"/>
    <n v="0"/>
    <n v="0"/>
    <n v="0"/>
    <n v="0"/>
    <n v="0"/>
    <n v="5957.6"/>
    <s v="KGS"/>
    <n v="379.32966299999998"/>
    <n v="2259894.4"/>
    <n v="4.4970914400000002"/>
    <n v="26791.87196"/>
    <n v="828025.3"/>
    <s v="STEEL TEA STRAINER BIG "/>
    <s v=""/>
    <s v="24372 PCS"/>
    <n v="1.0347"/>
    <s v="USD"/>
    <n v="3087919.7"/>
    <x v="1"/>
    <s v="Table, kitchen or other household articles of iron or steel"/>
    <s v="Steel Products"/>
    <s v="Misc"/>
  </r>
  <r>
    <s v="INNSA1"/>
    <d v="2024-05-04T00:00:00"/>
    <n v="301049751"/>
    <x v="0"/>
    <s v="STEEL DRAINER (AM-321) (QTY: 25200 PCS/USD 0.7277 PER PCS)"/>
    <n v="0"/>
    <n v="0"/>
    <n v="0"/>
    <n v="0"/>
    <n v="0"/>
    <n v="0"/>
    <n v="0"/>
    <n v="0"/>
    <n v="3465"/>
    <s v="KGS"/>
    <n v="474.2771429"/>
    <n v="1643370.3"/>
    <n v="5.6227284270000002"/>
    <n v="19482.754000000001"/>
    <n v="602130.9"/>
    <s v="STEEL DRAINER "/>
    <s v=""/>
    <s v="25200 PCS"/>
    <n v="0.72770000000000001"/>
    <s v="USD"/>
    <n v="2245501.2000000002"/>
    <x v="1"/>
    <s v="Table, kitchen or other household articles of iron or steel"/>
    <s v="Steel Products"/>
    <s v="Misc"/>
  </r>
  <r>
    <s v="INNSA1"/>
    <d v="2024-05-04T00:00:00"/>
    <n v="301049751"/>
    <x v="0"/>
    <s v="STEEL HAND BLENDER (AM-474) (QTY: 15000 PCS/USD 0.6527 PER PCS)"/>
    <n v="0"/>
    <n v="0"/>
    <n v="0"/>
    <n v="0"/>
    <n v="0"/>
    <n v="0"/>
    <n v="0"/>
    <n v="0"/>
    <n v="1500"/>
    <s v="KGS"/>
    <n v="584.91949999999997"/>
    <n v="877379.25"/>
    <n v="6.9344339059999998"/>
    <n v="10401.65086"/>
    <n v="321471.8"/>
    <s v="STEEL HAND BLENDER "/>
    <s v=""/>
    <s v="15000 PCS"/>
    <n v="0.65269999999999995"/>
    <s v="USD"/>
    <n v="1198851.05"/>
    <x v="1"/>
    <s v="Table, kitchen or other household articles of iron or steel"/>
    <s v="Steel Products"/>
    <s v="Misc"/>
  </r>
  <r>
    <s v="INNSA1"/>
    <d v="2024-04-30T00:00:00"/>
    <n v="301049751"/>
    <x v="0"/>
    <s v="MILD STEEL MULTI FUNCTION CLOTH STAND (RYX-02-020) (QTY:1232NOS/ CNY 100.00 PER NOS)"/>
    <n v="0"/>
    <n v="0"/>
    <n v="0"/>
    <n v="0"/>
    <n v="0"/>
    <n v="0"/>
    <n v="0"/>
    <n v="0"/>
    <n v="4004"/>
    <s v="KGS"/>
    <n v="387.94605639999997"/>
    <n v="1553336.01"/>
    <n v="4.5965172560000003"/>
    <n v="18404.455089999999"/>
    <n v="569142.30000000005"/>
    <s v="MILD STEEL MULTI FUNCTION CLOTH STAND "/>
    <s v=""/>
    <e v="#VALUE!"/>
    <s v=""/>
    <s v="CNY"/>
    <n v="2122478.31"/>
    <x v="1"/>
    <s v="Table, kitchen or other household articles of iron or steel"/>
    <s v="Steel Products"/>
    <s v="Cloth Stand"/>
  </r>
  <r>
    <s v="INNSA1"/>
    <d v="2024-04-30T00:00:00"/>
    <n v="301049751"/>
    <x v="0"/>
    <s v="STEEL SALT BOTTLE (NP-19) (QTY: 36720 PCS/USD 0.4444 PER PCS)"/>
    <n v="0"/>
    <n v="0"/>
    <n v="0"/>
    <n v="0"/>
    <n v="0"/>
    <n v="0"/>
    <n v="0"/>
    <n v="0"/>
    <n v="5712"/>
    <s v="KGS"/>
    <n v="265.39416319999998"/>
    <n v="1515931.46"/>
    <n v="3.1444806060000001"/>
    <n v="17961.273219999999"/>
    <n v="555437.30000000005"/>
    <s v="STEEL SALT BOTTLE "/>
    <s v=""/>
    <s v="36720 PCS"/>
    <n v="0.44440000000000002"/>
    <s v="USD"/>
    <n v="2071368.76"/>
    <x v="1"/>
    <s v="Table, kitchen or other household articles of iron or steel"/>
    <s v="Steel Products"/>
    <s v="Misc"/>
  </r>
  <r>
    <s v="INNSA1"/>
    <d v="2024-04-27T00:00:00"/>
    <n v="301049751"/>
    <x v="0"/>
    <s v="MILD STEEL MULTI FUNCTION CLOTH STAND (RYX-02-021A) (QTY: 6480 NOS/ CNY 61.50 PER NOS)"/>
    <n v="0"/>
    <n v="0"/>
    <n v="0"/>
    <n v="0"/>
    <n v="0"/>
    <n v="0"/>
    <n v="0"/>
    <n v="0"/>
    <n v="23760"/>
    <s v="KGS"/>
    <n v="217.97827989999999"/>
    <n v="5179163.93"/>
    <n v="2.5826810409999998"/>
    <n v="61364.501539999997"/>
    <n v="1897645.7"/>
    <s v="MILD STEEL MULTI FUNCTION CLOTH STAND "/>
    <s v=""/>
    <s v="6480 NOS"/>
    <s v=""/>
    <s v="CNY"/>
    <n v="7076809.6299999999"/>
    <x v="1"/>
    <s v="Table, kitchen or other household articles of iron or steel"/>
    <s v="Steel Products"/>
    <s v="Cloth Stand"/>
  </r>
  <r>
    <s v="INNSA1"/>
    <d v="2024-04-20T00:00:00"/>
    <n v="301049751"/>
    <x v="1"/>
    <s v="STEEL SCRUBBER 2PCS SET (8001-2) (QTY: 168000 NOS / USD 0.151 PER NOS)"/>
    <n v="0"/>
    <n v="0"/>
    <n v="0"/>
    <n v="0"/>
    <n v="0"/>
    <n v="0"/>
    <n v="0"/>
    <n v="0"/>
    <n v="4900"/>
    <s v="KGS"/>
    <n v="451.83556329999999"/>
    <n v="2213994.2599999998"/>
    <n v="5.3535019339999996"/>
    <n v="26232.159479999998"/>
    <n v="973271.9"/>
    <s v="STEEL SCRUBBER 2PCS SET "/>
    <s v=""/>
    <s v="168000 NOS"/>
    <n v="0.151"/>
    <s v="USD"/>
    <n v="3187266.1599999997"/>
    <x v="1"/>
    <s v="Steel Scrubbers"/>
    <s v="Steel Products"/>
    <s v="Scrubber"/>
  </r>
  <r>
    <s v="INNSA1"/>
    <d v="2024-04-17T00:00:00"/>
    <n v="301049751"/>
    <x v="1"/>
    <s v="STEEL SCRUBBER 6PCS SET (OKS-4156) (QTY: 98400 NOS /USD: 0.239 PER NOS)"/>
    <n v="0"/>
    <n v="0"/>
    <n v="0"/>
    <n v="0"/>
    <n v="0"/>
    <n v="0"/>
    <n v="0"/>
    <n v="0"/>
    <n v="8782"/>
    <s v="KGS"/>
    <n v="234.18087679999999"/>
    <n v="2056576.46"/>
    <n v="2.7762996659999999"/>
    <n v="24381.463660000001"/>
    <n v="904071"/>
    <s v="STEEL SCRUBBER 6PCS SET "/>
    <s v=""/>
    <s v="98400 NOS"/>
    <s v=""/>
    <s v="USD"/>
    <n v="2960647.46"/>
    <x v="1"/>
    <s v="Steel Scrubbers"/>
    <s v="Steel Products"/>
    <s v="Scrubber"/>
  </r>
  <r>
    <s v="INNSA1"/>
    <d v="2024-04-17T00:00:00"/>
    <n v="301049751"/>
    <x v="0"/>
    <s v="STEEL TEA STRAINER BIG (SB-12) (QTY: 12006 NOS/ USD 1.0347 PER NOS)"/>
    <n v="0"/>
    <n v="0"/>
    <n v="0"/>
    <n v="0"/>
    <n v="0"/>
    <n v="0"/>
    <n v="0"/>
    <n v="0"/>
    <n v="2934.8"/>
    <s v="KGS"/>
    <n v="376.05165940000001"/>
    <n v="1103636.4099999999"/>
    <n v="4.458229513"/>
    <n v="13084.01197"/>
    <n v="404372.4"/>
    <s v="STEEL TEA STRAINER BIG "/>
    <s v=""/>
    <s v="12006 NOS"/>
    <n v="1.0347"/>
    <s v="USD"/>
    <n v="1508008.81"/>
    <x v="1"/>
    <s v="Table, kitchen or other household articles of iron or steel"/>
    <s v="Steel Products"/>
    <s v="Misc"/>
  </r>
  <r>
    <s v="INNSA1"/>
    <d v="2024-04-17T00:00:00"/>
    <n v="301049751"/>
    <x v="0"/>
    <s v="STEEL DRAINER (AM-321) (QTY: 50400 PCS/CNY 0.7277 PER PCS)"/>
    <n v="0"/>
    <n v="0"/>
    <n v="0"/>
    <n v="0"/>
    <n v="0"/>
    <n v="0"/>
    <n v="0"/>
    <n v="0"/>
    <n v="6930"/>
    <s v="KGS"/>
    <n v="470.17864650000001"/>
    <n v="3258338.02"/>
    <n v="5.5741392589999998"/>
    <n v="38628.785060000002"/>
    <n v="1193855.1000000001"/>
    <s v="STEEL DRAINER "/>
    <s v=""/>
    <s v="50400 PCS"/>
    <s v=""/>
    <s v="CNY"/>
    <n v="4452193.12"/>
    <x v="1"/>
    <s v="Table, kitchen or other household articles of iron or steel"/>
    <s v="Steel Products"/>
    <s v="Misc"/>
  </r>
  <r>
    <s v="INNSA1"/>
    <d v="2024-04-17T00:00:00"/>
    <n v="301049751"/>
    <x v="0"/>
    <s v="STEEL TEA STRAINER (NP-55) (QTY: 50400 NOS/ USD 0.2791 PER NOS)"/>
    <n v="0"/>
    <n v="0"/>
    <n v="0"/>
    <n v="0"/>
    <n v="0"/>
    <n v="0"/>
    <n v="0"/>
    <n v="0"/>
    <n v="2310"/>
    <s v="KGS"/>
    <n v="540.9929697"/>
    <n v="1249693.76"/>
    <n v="6.413668876"/>
    <n v="14815.5751"/>
    <n v="457887.9"/>
    <s v="STEEL TEA STRAINER "/>
    <s v=""/>
    <s v="50400 NOS"/>
    <n v="0.27910000000000001"/>
    <s v="USD"/>
    <n v="1707581.6600000001"/>
    <x v="1"/>
    <s v="Table, kitchen or other household articles of iron or steel"/>
    <s v="Steel Products"/>
    <s v="Misc"/>
  </r>
  <r>
    <s v="INNSA1"/>
    <d v="2024-04-13T00:00:00"/>
    <n v="301049751"/>
    <x v="0"/>
    <s v="STEEL SALT BOTTLE (NP-19) (QTY:13932 PCS/USD 0.4450 PER PCS)"/>
    <n v="0"/>
    <n v="0"/>
    <n v="0"/>
    <n v="0"/>
    <n v="0"/>
    <n v="0"/>
    <n v="0"/>
    <n v="0"/>
    <n v="2167.1999999999998"/>
    <s v="KGS"/>
    <n v="263.60852249999999"/>
    <n v="571292.39"/>
    <n v="3.125175134"/>
    <n v="6772.8795490000002"/>
    <n v="209321.5"/>
    <s v="STEEL SALT BOTTLE "/>
    <n v="13932"/>
    <s v="PCS"/>
    <n v="0.44500000000000001"/>
    <s v="USD"/>
    <n v="780613.89"/>
    <x v="1"/>
    <s v="Table, kitchen or other household articles of iron or steel"/>
    <s v="Steel Products"/>
    <s v="Misc"/>
  </r>
  <r>
    <s v="INNSA1"/>
    <d v="2024-04-12T00:00:00"/>
    <n v="301049751"/>
    <x v="0"/>
    <s v="STEEL LUNCH BOX (6561) (QTY: 19524 PCS/CNY 2.350 PER PCS)"/>
    <n v="0"/>
    <n v="0"/>
    <n v="0"/>
    <n v="0"/>
    <n v="0"/>
    <n v="0"/>
    <n v="0"/>
    <n v="0"/>
    <n v="7646.9"/>
    <s v="KGS"/>
    <n v="524.34236620000001"/>
    <n v="4009593.64"/>
    <n v="6.2162699010000004"/>
    <n v="47535.194309999999"/>
    <n v="1469115.1"/>
    <s v="STEEL LUNCH BOX "/>
    <s v=""/>
    <s v="19524 PCS"/>
    <s v=""/>
    <s v="CNY"/>
    <n v="5478708.7400000002"/>
    <x v="1"/>
    <s v="Table, kitchen or other household articles of iron or steel"/>
    <s v="Steel Products"/>
    <s v="Misc"/>
  </r>
  <r>
    <s v="INNSA1"/>
    <d v="2024-04-12T00:00:00"/>
    <n v="301049751"/>
    <x v="0"/>
    <s v="STEEL LUNCH BOX (6717) (QTY: 204 PCS/ USD 2.960 PER PCS)"/>
    <n v="0"/>
    <n v="0"/>
    <n v="0"/>
    <n v="0"/>
    <n v="0"/>
    <n v="0"/>
    <n v="0"/>
    <n v="0"/>
    <n v="78.2"/>
    <s v="KGS"/>
    <n v="674.80575450000003"/>
    <n v="52769.81"/>
    <n v="8.0000682209999994"/>
    <n v="625.6053349"/>
    <n v="19334.900000000001"/>
    <s v="STEEL LUNCH BOX "/>
    <s v=""/>
    <s v="204 PCS"/>
    <n v="2.96"/>
    <s v="USD"/>
    <n v="72104.709999999992"/>
    <x v="1"/>
    <s v="Table, kitchen or other household articles of iron or steel"/>
    <s v="Steel Products"/>
    <s v="Misc"/>
  </r>
  <r>
    <s v="INNSA1"/>
    <d v="2024-04-12T00:00:00"/>
    <n v="301049751"/>
    <x v="0"/>
    <s v="STEEL LUNCH BOX (6728) (QTY: 2268 PCS/ USD 1.930 PER PCS)"/>
    <n v="0"/>
    <n v="0"/>
    <n v="0"/>
    <n v="0"/>
    <n v="0"/>
    <n v="0"/>
    <n v="0"/>
    <n v="0"/>
    <n v="786.24"/>
    <s v="KGS"/>
    <n v="486.52924039999999"/>
    <n v="382528.75"/>
    <n v="5.7679815110000003"/>
    <n v="4535.0177830000002"/>
    <n v="140158.6"/>
    <s v="STEEL LUNCH BOX "/>
    <s v=""/>
    <s v="2268 PCS"/>
    <n v="1.93"/>
    <s v="USD"/>
    <n v="522687.35"/>
    <x v="1"/>
    <s v="Table, kitchen or other household articles of iron or steel"/>
    <s v="Steel Products"/>
    <s v="Misc"/>
  </r>
  <r>
    <s v="INNSA1"/>
    <d v="2024-04-11T00:00:00"/>
    <n v="301049751"/>
    <x v="0"/>
    <s v="STEEL RECTANGLE CONTAINER BIG (6578) (QTY: 37200 PCS / USD 1.598 PER PCS)"/>
    <n v="0"/>
    <n v="0"/>
    <n v="0"/>
    <n v="0"/>
    <n v="0"/>
    <n v="0"/>
    <n v="0"/>
    <n v="0"/>
    <n v="11005"/>
    <s v="KGS"/>
    <n v="464.80860519999999"/>
    <n v="5115218.7"/>
    <n v="5.5104754619999996"/>
    <n v="60642.782449999999"/>
    <n v="1874216.1"/>
    <s v="STEEL RECTANGLE CONTAINER BIG "/>
    <s v=""/>
    <s v="37200 PCS"/>
    <n v="1.5980000000000001"/>
    <s v="USD"/>
    <n v="6989434.8000000007"/>
    <x v="1"/>
    <s v="Table, kitchen or other household articles of iron or steel"/>
    <s v="Steel Products"/>
    <s v="Misc"/>
  </r>
  <r>
    <s v="INNSA1"/>
    <d v="2024-04-11T00:00:00"/>
    <n v="301049751"/>
    <x v="0"/>
    <s v="STEEL LUNCH BOX (6717) (QTY: 24960 PCS / USD 2.960 PER PCS)"/>
    <n v="0"/>
    <n v="0"/>
    <n v="0"/>
    <n v="0"/>
    <n v="0"/>
    <n v="0"/>
    <n v="0"/>
    <n v="0"/>
    <n v="9568"/>
    <s v="KGS"/>
    <n v="664.44589259999998"/>
    <n v="6357418.2999999998"/>
    <n v="7.877248282"/>
    <n v="75369.511559999999"/>
    <n v="2329358.1"/>
    <s v="STEEL LUNCH BOX "/>
    <s v=""/>
    <s v="24960 PCS"/>
    <n v="2.96"/>
    <s v="USD"/>
    <n v="8686776.4000000004"/>
    <x v="1"/>
    <s v="Table, kitchen or other household articles of iron or steel"/>
    <s v="Steel Products"/>
    <s v="Misc"/>
  </r>
  <r>
    <s v="INNSA1"/>
    <d v="2024-04-11T00:00:00"/>
    <n v="301049751"/>
    <x v="0"/>
    <s v="STEEL LUNCH BOX (6728) (QTY: 31296 PCS / USD 1.930 PER PCS)"/>
    <n v="0"/>
    <n v="0"/>
    <n v="0"/>
    <n v="0"/>
    <n v="0"/>
    <n v="0"/>
    <n v="0"/>
    <n v="0"/>
    <n v="10849.28"/>
    <s v="KGS"/>
    <n v="479.05982519999998"/>
    <n v="5197454.18"/>
    <n v="5.6794288699999997"/>
    <n v="61617.714050000002"/>
    <n v="1904347.2"/>
    <s v="STEEL LUNCH BOX "/>
    <s v=""/>
    <s v="31296 PCS"/>
    <n v="1.93"/>
    <s v="USD"/>
    <n v="7101801.3799999999"/>
    <x v="1"/>
    <s v="Table, kitchen or other household articles of iron or steel"/>
    <s v="Steel Products"/>
    <s v="Misc"/>
  </r>
  <r>
    <s v="INNSA1"/>
    <d v="2024-04-11T00:00:00"/>
    <n v="301049751"/>
    <x v="0"/>
    <s v="STEEL LUNCH BOX (6561) (QTY: 19812 PCS / USD 2.350 PER PCS)"/>
    <n v="0"/>
    <n v="0"/>
    <n v="0"/>
    <n v="0"/>
    <n v="0"/>
    <n v="0"/>
    <n v="0"/>
    <n v="0"/>
    <n v="7759.7"/>
    <s v="KGS"/>
    <n v="516.29242499999998"/>
    <n v="4006274.33"/>
    <n v="6.1208349139999996"/>
    <n v="47495.842680000002"/>
    <n v="1467899"/>
    <s v="STEEL LUNCH BOX "/>
    <s v=""/>
    <s v="19812 PCS"/>
    <n v="2.35"/>
    <s v="USD"/>
    <n v="5474173.3300000001"/>
    <x v="1"/>
    <s v="Table, kitchen or other household articles of iron or steel"/>
    <s v="Steel Products"/>
    <s v="Misc"/>
  </r>
  <r>
    <s v="INNSA1"/>
    <d v="2024-04-11T00:00:00"/>
    <n v="301049751"/>
    <x v="0"/>
    <s v="DS-25 STAINLESS STEEL GRATER WITH HANDLE (QTY:51000 PCS USD0.2067 PER PCS)"/>
    <n v="0"/>
    <n v="0"/>
    <n v="0"/>
    <n v="0"/>
    <n v="0"/>
    <n v="0"/>
    <n v="0"/>
    <n v="0"/>
    <n v="1615"/>
    <s v="KGS"/>
    <n v="581.19739939999999"/>
    <n v="938633.8"/>
    <n v="6.8903070470000003"/>
    <n v="11127.845880000001"/>
    <n v="343915.5"/>
    <s v="DS-25 STAINLESS STEEL GRATER WITH HANDLE "/>
    <n v="51000"/>
    <e v="#VALUE!"/>
    <s v=""/>
    <s v="USD"/>
    <n v="1282549.3"/>
    <x v="1"/>
    <s v="Table, kitchen or other household articles of iron or steel"/>
    <s v="Steel Products"/>
    <s v="Misc"/>
  </r>
  <r>
    <s v="INNSA1"/>
    <d v="2024-04-06T00:00:00"/>
    <n v="301049751"/>
    <x v="0"/>
    <s v="STEEL SHOWER CADDY (B57894 ) (QTY:400 NOS/ USD 2.71 PER NOS)"/>
    <n v="0"/>
    <n v="0"/>
    <n v="0"/>
    <n v="0"/>
    <n v="0"/>
    <n v="0"/>
    <n v="0"/>
    <n v="0"/>
    <n v="338"/>
    <s v="KGS"/>
    <n v="296.9714793"/>
    <n v="100376.36"/>
    <n v="3.5353747530000001"/>
    <n v="1194.9566669999999"/>
    <n v="36777.9"/>
    <s v="STEEL SHOWER CADDY "/>
    <n v="400"/>
    <s v="NOS"/>
    <n v="2.71"/>
    <s v="USD"/>
    <n v="137154.26"/>
    <x v="1"/>
    <s v="Table, kitchen or other household articles of iron or steel"/>
    <s v="Steel Products"/>
    <s v="Misc"/>
  </r>
  <r>
    <s v="INNSA1"/>
    <d v="2024-04-06T00:00:00"/>
    <n v="301049751"/>
    <x v="0"/>
    <s v="STEEL SPOON HOLDER (B51539-DL) (QTY:960 NOS/ USD 1.18 PER NOS)"/>
    <n v="0"/>
    <n v="0"/>
    <n v="0"/>
    <n v="0"/>
    <n v="0"/>
    <n v="0"/>
    <n v="0"/>
    <n v="0"/>
    <n v="279.2"/>
    <s v="KGS"/>
    <n v="375.69896130000001"/>
    <n v="104895.15"/>
    <n v="4.4726066820000003"/>
    <n v="1248.751786"/>
    <n v="38433.599999999999"/>
    <s v="STEEL SPOON HOLDER "/>
    <n v="960"/>
    <s v="NOS"/>
    <n v="1.18"/>
    <s v="USD"/>
    <n v="143328.75"/>
    <x v="1"/>
    <s v="Table, kitchen or other household articles of iron or steel"/>
    <s v="Steel Products"/>
    <s v="Holder"/>
  </r>
  <r>
    <s v="INNSA1"/>
    <d v="2024-04-06T00:00:00"/>
    <n v="301049751"/>
    <x v="0"/>
    <s v="STEEL HOOK (B52693) (QTY:720 NOS/ USD 1.78 PER NOS)"/>
    <n v="0"/>
    <n v="0"/>
    <n v="0"/>
    <n v="0"/>
    <n v="0"/>
    <n v="0"/>
    <n v="0"/>
    <n v="0"/>
    <n v="435.6"/>
    <s v="KGS"/>
    <n v="272.43741970000002"/>
    <n v="118673.74"/>
    <n v="3.2433026150000002"/>
    <n v="1412.7826190000001"/>
    <n v="43482"/>
    <s v="STEEL HOOK "/>
    <n v="720"/>
    <s v="NOS"/>
    <n v="1.78"/>
    <s v="USD"/>
    <n v="162155.74"/>
    <x v="1"/>
    <s v="Table, kitchen or other household articles of iron or steel"/>
    <s v="Steel Products"/>
    <s v="Misc"/>
  </r>
  <r>
    <s v="INNSA1"/>
    <d v="2024-04-06T00:00:00"/>
    <n v="301049751"/>
    <x v="0"/>
    <s v="STEEL HOOK (B66988-5) (QTY:240 NOS/ USD 1.72 PER NOS)"/>
    <n v="0"/>
    <n v="0"/>
    <n v="0"/>
    <n v="0"/>
    <n v="0"/>
    <n v="0"/>
    <n v="0"/>
    <n v="0"/>
    <n v="99.6"/>
    <s v="KGS"/>
    <n v="383.78022090000002"/>
    <n v="38224.51"/>
    <n v="4.5688121529999997"/>
    <n v="455.05369050000002"/>
    <n v="14005.5"/>
    <s v="STEEL HOOK "/>
    <n v="240"/>
    <s v="NOS"/>
    <n v="1.72"/>
    <s v="USD"/>
    <n v="52230.01"/>
    <x v="1"/>
    <s v="Table, kitchen or other household articles of iron or steel"/>
    <s v="Steel Products"/>
    <s v="Misc"/>
  </r>
  <r>
    <s v="INNSA1"/>
    <d v="2024-04-06T00:00:00"/>
    <n v="301049751"/>
    <x v="0"/>
    <s v="STEEL KITCHEN DISH HOLDER (B52193) (QTY:720 NOS/ USD 1.12 PER NOS)"/>
    <n v="0"/>
    <n v="0"/>
    <n v="0"/>
    <n v="0"/>
    <n v="0"/>
    <n v="0"/>
    <n v="0"/>
    <n v="0"/>
    <n v="255.6"/>
    <s v="KGS"/>
    <n v="292.14053209999997"/>
    <n v="74671.12"/>
    <n v="3.4778634770000001"/>
    <n v="888.94190479999997"/>
    <n v="27359.5"/>
    <s v="STEEL KITCHEN DISH HOLDER "/>
    <n v="720"/>
    <s v="NOS"/>
    <n v="1.1200000000000001"/>
    <s v="USD"/>
    <n v="102030.62"/>
    <x v="1"/>
    <s v="Table, kitchen or other household articles of iron or steel"/>
    <s v="Steel Products"/>
    <s v="Holder"/>
  </r>
  <r>
    <s v="INNSA1"/>
    <d v="2024-04-06T00:00:00"/>
    <n v="301049751"/>
    <x v="0"/>
    <s v="STEEL CORNER RACK (B68261-2 ) (QTY:600 NOS/ USD 1.45 PER NOS)"/>
    <n v="0"/>
    <n v="0"/>
    <n v="0"/>
    <n v="0"/>
    <n v="0"/>
    <n v="0"/>
    <n v="0"/>
    <n v="0"/>
    <n v="198"/>
    <s v="KGS"/>
    <n v="406.87055559999999"/>
    <n v="80560.37"/>
    <n v="4.84369709"/>
    <n v="959.05202380000003"/>
    <n v="29517.3"/>
    <s v="STEEL CORNER RACK "/>
    <n v="600"/>
    <s v="NOS"/>
    <n v="1.45"/>
    <s v="USD"/>
    <n v="110077.67"/>
    <x v="1"/>
    <s v="Table, kitchen or other household articles of iron or steel"/>
    <s v="Steel Products"/>
    <s v="Misc"/>
  </r>
  <r>
    <s v="INNSA1"/>
    <d v="2024-04-06T00:00:00"/>
    <n v="301049751"/>
    <x v="0"/>
    <s v="STEEL SPOON HOLDER ROUND (B60157) (QTY:708 NOS/ USD 1.00 PERNOS)"/>
    <n v="0"/>
    <n v="0"/>
    <n v="0"/>
    <n v="0"/>
    <n v="0"/>
    <n v="0"/>
    <n v="0"/>
    <n v="0"/>
    <n v="179.95"/>
    <s v="KGS"/>
    <n v="364.32053350000001"/>
    <n v="65559.48"/>
    <n v="4.3371492079999996"/>
    <n v="780.47"/>
    <n v="24021"/>
    <s v="STEEL SPOON HOLDER ROUND "/>
    <n v="708"/>
    <s v="NOS"/>
    <n v="1"/>
    <s v="USD"/>
    <n v="89580.479999999996"/>
    <x v="1"/>
    <s v="Table, kitchen or other household articles of iron or steel"/>
    <s v="Steel Products"/>
    <s v="Holder"/>
  </r>
  <r>
    <s v="INNSA1"/>
    <d v="2024-04-06T00:00:00"/>
    <n v="301049751"/>
    <x v="0"/>
    <s v="STEEL BASKET (B62152 ) (QTY:720 NOS/ USD 1.80 PER NOS)"/>
    <n v="0"/>
    <n v="0"/>
    <n v="0"/>
    <n v="0"/>
    <n v="0"/>
    <n v="0"/>
    <n v="0"/>
    <n v="0"/>
    <n v="360"/>
    <s v="KGS"/>
    <n v="333.3532778"/>
    <n v="120007.18"/>
    <n v="3.9684914020000002"/>
    <n v="1428.6569050000001"/>
    <n v="43970.6"/>
    <s v="STEEL BASKET "/>
    <n v="720"/>
    <s v="NOS"/>
    <n v="1.8"/>
    <s v="USD"/>
    <n v="163977.78"/>
    <x v="1"/>
    <s v="Table, kitchen or other household articles of iron or steel"/>
    <s v="Steel Products"/>
    <s v="Misc"/>
  </r>
  <r>
    <s v="INNSA1"/>
    <d v="2024-04-06T00:00:00"/>
    <n v="301049751"/>
    <x v="0"/>
    <s v="STEEL CUTLERY HOLDER (B53773) (QTY:696 NOS/ USD 1.22 PER NOS)"/>
    <n v="0"/>
    <n v="0"/>
    <n v="0"/>
    <n v="0"/>
    <n v="0"/>
    <n v="0"/>
    <n v="0"/>
    <n v="0"/>
    <n v="198.36"/>
    <s v="KGS"/>
    <n v="396.38490619999999"/>
    <n v="78626.91"/>
    <n v="4.7188679310000001"/>
    <n v="936.03464289999999"/>
    <n v="28808.9"/>
    <s v="STEEL CUTLERY HOLDER "/>
    <n v="696"/>
    <s v="NOS"/>
    <n v="1.22"/>
    <s v="USD"/>
    <n v="107435.81"/>
    <x v="1"/>
    <s v="Table, kitchen or other household articles of iron or steel"/>
    <s v="Steel Products"/>
    <s v="Cutlery Holder"/>
  </r>
  <r>
    <s v="INNSA1"/>
    <d v="2024-04-06T00:00:00"/>
    <n v="301049751"/>
    <x v="0"/>
    <s v="MILD STEEL MULTI FUNCTION CLOTH STAND (RYX-02-020) (QTY: 1232 NOS/ CNY 100 PER NOS)"/>
    <n v="0"/>
    <n v="0"/>
    <n v="0"/>
    <n v="0"/>
    <n v="0"/>
    <n v="0"/>
    <n v="0"/>
    <n v="0"/>
    <n v="4004"/>
    <s v="KGS"/>
    <n v="384.77048200000002"/>
    <n v="1540621.01"/>
    <n v="4.5806009760000004"/>
    <n v="18340.726309999998"/>
    <n v="564483.5"/>
    <s v="MILD STEEL MULTI FUNCTION CLOTH STAND "/>
    <s v=""/>
    <s v="1232 NOS"/>
    <s v=""/>
    <s v="CNY"/>
    <n v="2105104.5099999998"/>
    <x v="1"/>
    <s v="Table, kitchen or other household articles of iron or steel"/>
    <s v="Steel Products"/>
    <s v="Cloth Stand"/>
  </r>
  <r>
    <s v="INNSA1"/>
    <d v="2024-04-06T00:00:00"/>
    <n v="301049751"/>
    <x v="0"/>
    <s v="STEEL BASKET SMALL (B54091) (QTY:720 NOS/ USD 1.33 PER NOS)"/>
    <n v="0"/>
    <n v="0"/>
    <n v="0"/>
    <n v="0"/>
    <n v="0"/>
    <n v="0"/>
    <n v="0"/>
    <n v="0"/>
    <n v="258"/>
    <s v="KGS"/>
    <n v="343.68972869999999"/>
    <n v="88671.95"/>
    <n v="4.0915443890000001"/>
    <n v="1055.6184519999999"/>
    <n v="32489.4"/>
    <s v="STEEL BASKET SMALL "/>
    <n v="720"/>
    <s v="NOS"/>
    <n v="1.33"/>
    <s v="USD"/>
    <n v="121161.35"/>
    <x v="1"/>
    <s v="Table, kitchen or other household articles of iron or steel"/>
    <s v="Steel Products"/>
    <s v="Misc"/>
  </r>
  <r>
    <s v="INNSA1"/>
    <d v="2024-04-06T00:00:00"/>
    <n v="301049751"/>
    <x v="0"/>
    <s v="STEEL BASKET (B66053) (QTY:720 NOS/ USD 1.53 PER NOS)"/>
    <n v="0"/>
    <n v="0"/>
    <n v="0"/>
    <n v="0"/>
    <n v="0"/>
    <n v="0"/>
    <n v="0"/>
    <n v="0"/>
    <n v="273.60000000000002"/>
    <s v="KGS"/>
    <n v="372.82923979999998"/>
    <n v="102006.08"/>
    <n v="4.4384433310000002"/>
    <n v="1214.358095"/>
    <n v="37375"/>
    <s v="STEEL BASKET "/>
    <n v="720"/>
    <s v="NOS"/>
    <n v="1.53"/>
    <s v="USD"/>
    <n v="139381.08000000002"/>
    <x v="1"/>
    <s v="Table, kitchen or other household articles of iron or steel"/>
    <s v="Steel Products"/>
    <s v="Misc"/>
  </r>
  <r>
    <s v="INNSA1"/>
    <d v="2024-04-03T00:00:00"/>
    <n v="301049751"/>
    <x v="0"/>
    <s v="MILD STEEL MULTI FUNCTION CLOTH STAND (RYX-02-021A) (QTY:6480 NOS/ CNY 61.50 PER NOS)"/>
    <n v="0"/>
    <n v="0"/>
    <n v="0"/>
    <n v="0"/>
    <n v="0"/>
    <n v="0"/>
    <n v="0"/>
    <n v="0"/>
    <n v="23760"/>
    <s v="KGS"/>
    <n v="216.56405430000001"/>
    <n v="5145561.93"/>
    <n v="2.5781435030000002"/>
    <n v="61256.689639999997"/>
    <n v="1885333.9"/>
    <s v="MILD STEEL MULTI FUNCTION CLOTH STAND "/>
    <n v="6480"/>
    <s v="NOS"/>
    <s v=""/>
    <s v="CNY"/>
    <n v="7030895.8300000001"/>
    <x v="1"/>
    <s v="Table, kitchen or other household articles of iron or steel"/>
    <s v="Steel Products"/>
    <s v="Cloth Stand"/>
  </r>
  <r>
    <s v="INNSA1"/>
    <d v="2024-03-23T00:00:00"/>
    <n v="301049751"/>
    <x v="0"/>
    <s v="MILD STEEL MULTI FUNCTION CLOTH STAND (RYX-02-026-3S) (QTY:848 NOS/ CNY 82.00 PER NOS)"/>
    <n v="0"/>
    <n v="0"/>
    <n v="0"/>
    <n v="0"/>
    <n v="0"/>
    <n v="0"/>
    <n v="0"/>
    <n v="0"/>
    <n v="3307.2"/>
    <s v="KGS"/>
    <n v="273.90608370000001"/>
    <n v="905862.2"/>
    <n v="3.2705204019999998"/>
    <n v="10816.265069999999"/>
    <n v="331907.8"/>
    <s v="MILD STEEL MULTI FUNCTION CLOTH STAND "/>
    <n v="848"/>
    <s v="NOS"/>
    <s v=""/>
    <s v="CNY"/>
    <n v="1237770"/>
    <x v="1"/>
    <s v="Table, kitchen or other household articles of iron or steel"/>
    <s v="Steel Products"/>
    <s v="Cloth Stand"/>
  </r>
  <r>
    <s v="INNSA1"/>
    <d v="2024-03-21T00:00:00"/>
    <n v="301049751"/>
    <x v="0"/>
    <s v="STEEL SPRINKLER (AM-430) (QTY: 408 PCS / USD : 0.5776 PER PCS)"/>
    <n v="0"/>
    <n v="0"/>
    <n v="0"/>
    <n v="0"/>
    <n v="0"/>
    <n v="0"/>
    <n v="0"/>
    <n v="0"/>
    <n v="74.8"/>
    <s v="KGS"/>
    <n v="276.8823529"/>
    <n v="20710.8"/>
    <n v="3.3060579460000001"/>
    <n v="247.29313429999999"/>
    <n v="7588.5"/>
    <s v="STEEL SPRINKLER "/>
    <s v=""/>
    <s v="408 PCS"/>
    <s v=""/>
    <s v="USD"/>
    <n v="28299.3"/>
    <x v="1"/>
    <s v="Table, kitchen or other household articles of iron or steel"/>
    <s v="Steel Products"/>
    <s v="Misc"/>
  </r>
  <r>
    <s v="INNSA1"/>
    <d v="2024-03-21T00:00:00"/>
    <n v="301049751"/>
    <x v="0"/>
    <s v="MILD STEEL MULTI FUNCTION CLOTH STAND (RYX-02-021A) (QTY:6480 PCS/CNY 61.50 PER PCS)"/>
    <n v="0"/>
    <n v="0"/>
    <n v="0"/>
    <n v="0"/>
    <n v="0"/>
    <n v="0"/>
    <n v="0"/>
    <n v="0"/>
    <n v="23760"/>
    <s v="KGS"/>
    <n v="214.05114270000001"/>
    <n v="5085855.1500000004"/>
    <n v="2.5558345390000001"/>
    <n v="60726.628660000002"/>
    <n v="1863457.3"/>
    <s v="MILD STEEL MULTI FUNCTION CLOTH STAND "/>
    <n v="6480"/>
    <s v="PCS"/>
    <s v=""/>
    <s v="CNY"/>
    <n v="6949312.4500000002"/>
    <x v="1"/>
    <s v="Table, kitchen or other household articles of iron or steel"/>
    <s v="Steel Products"/>
    <s v="Cloth Stand"/>
  </r>
  <r>
    <s v="INNSA1"/>
    <d v="2024-03-21T00:00:00"/>
    <n v="301049751"/>
    <x v="0"/>
    <s v="MILD STEEL MULTI FUNCTION CLOTH STAND (RYX-02-020) (QTY:1232PCS/CNY 100 PER PCS)"/>
    <n v="0"/>
    <n v="0"/>
    <n v="0"/>
    <n v="0"/>
    <n v="0"/>
    <n v="0"/>
    <n v="0"/>
    <n v="0"/>
    <n v="4004"/>
    <s v="KGS"/>
    <n v="392.67252500000001"/>
    <n v="1572260.79"/>
    <n v="4.6886271639999997"/>
    <n v="18773.263159999999"/>
    <n v="576076.4"/>
    <s v="MILD STEEL MULTI FUNCTION CLOTH STAND "/>
    <s v=""/>
    <e v="#VALUE!"/>
    <s v=""/>
    <s v="CNY"/>
    <n v="2148337.19"/>
    <x v="1"/>
    <s v="Table, kitchen or other household articles of iron or steel"/>
    <s v="Steel Products"/>
    <s v="Cloth Stand"/>
  </r>
  <r>
    <s v="INNSA1"/>
    <d v="2024-03-21T00:00:00"/>
    <n v="301049751"/>
    <x v="0"/>
    <s v="STEEL SALT BOTTLE (NP-19) (QTY: 4752 PCS / USD : 0.4475 PERPCS)"/>
    <n v="0"/>
    <n v="0"/>
    <n v="0"/>
    <n v="0"/>
    <n v="0"/>
    <n v="0"/>
    <n v="0"/>
    <n v="0"/>
    <n v="739.2"/>
    <s v="KGS"/>
    <n v="252.82406660000001"/>
    <n v="186887.55"/>
    <n v="3.0187948250000001"/>
    <n v="2231.4931339999998"/>
    <n v="68475.600000000006"/>
    <s v="STEEL SALT BOTTLE "/>
    <s v=""/>
    <s v="4752 PCS"/>
    <s v=""/>
    <s v="USD"/>
    <n v="255363.15"/>
    <x v="1"/>
    <s v="Table, kitchen or other household articles of iron or steel"/>
    <s v="Steel Products"/>
    <s v="Misc"/>
  </r>
  <r>
    <s v="INNSA1"/>
    <d v="2024-03-20T00:00:00"/>
    <n v="301049751"/>
    <x v="0"/>
    <s v="STEEL ROUND CONTAINER (6856) (QTY: 116424 NOS/ USD 0.568 PERNOS)"/>
    <n v="0"/>
    <n v="0"/>
    <n v="0"/>
    <n v="0"/>
    <n v="0"/>
    <n v="0"/>
    <n v="0"/>
    <n v="0"/>
    <n v="9702"/>
    <s v="KGS"/>
    <n v="585.78821479999999"/>
    <n v="5683317.2599999998"/>
    <n v="6.9944861469999999"/>
    <n v="67860.5046"/>
    <n v="2082367.5"/>
    <s v="STEEL ROUND CONTAINER "/>
    <s v=""/>
    <s v="116424 NOS"/>
    <n v="0.56799999999999995"/>
    <s v="USD"/>
    <n v="7765684.7599999998"/>
    <x v="1"/>
    <s v="Table, kitchen or other household articles of iron or steel"/>
    <s v="Steel Products"/>
    <s v="Misc"/>
  </r>
  <r>
    <s v="INNSA1"/>
    <d v="2024-03-20T00:00:00"/>
    <n v="301049751"/>
    <x v="0"/>
    <s v="STEEL LUNCH BOX (6728) (QTY: 31332 NOS/ USD 1.930 PER NOS)"/>
    <n v="0"/>
    <n v="0"/>
    <n v="0"/>
    <n v="0"/>
    <n v="0"/>
    <n v="0"/>
    <n v="0"/>
    <n v="0"/>
    <n v="10861.76"/>
    <s v="KGS"/>
    <n v="478.47174489999998"/>
    <n v="5197045.26"/>
    <n v="5.7130954620000001"/>
    <n v="62054.271760000003"/>
    <n v="1904197.4"/>
    <s v="STEEL LUNCH BOX "/>
    <s v=""/>
    <s v="31332 NOS"/>
    <n v="1.93"/>
    <s v="USD"/>
    <n v="7101242.6600000001"/>
    <x v="1"/>
    <s v="Table, kitchen or other household articles of iron or steel"/>
    <s v="Steel Products"/>
    <s v="Misc"/>
  </r>
  <r>
    <s v="INNSA1"/>
    <d v="2024-03-20T00:00:00"/>
    <n v="301049751"/>
    <x v="0"/>
    <s v="STEEL RECTANGLE CONTAINER BIG (6578) (QTY: 28068 NOS/ USD 1.598 PER NOS)"/>
    <n v="0"/>
    <n v="0"/>
    <n v="0"/>
    <n v="0"/>
    <n v="0"/>
    <n v="0"/>
    <n v="0"/>
    <n v="0"/>
    <n v="8303.4500000000007"/>
    <s v="KGS"/>
    <n v="464.23802030000002"/>
    <n v="3854777.19"/>
    <n v="5.5431405409999996"/>
    <n v="46027.190329999998"/>
    <n v="1412390.3"/>
    <s v="STEEL RECTANGLE CONTAINER BIG "/>
    <s v=""/>
    <s v="28068 NOS"/>
    <n v="1.5980000000000001"/>
    <s v="USD"/>
    <n v="5267167.49"/>
    <x v="1"/>
    <s v="Table, kitchen or other household articles of iron or steel"/>
    <s v="Steel Products"/>
    <s v="Misc"/>
  </r>
  <r>
    <s v="INNSA1"/>
    <d v="2024-03-20T00:00:00"/>
    <n v="301049751"/>
    <x v="0"/>
    <s v="RYX-02-026-3S MILD STEEL MULTI FUNCTION CLOTH STAND (QTY :848 NUM/CNY 82.00 PER NUM)"/>
    <n v="0"/>
    <n v="0"/>
    <n v="0"/>
    <n v="0"/>
    <n v="0"/>
    <n v="0"/>
    <n v="0"/>
    <n v="0"/>
    <n v="3307.2"/>
    <s v="KGS"/>
    <n v="267.42325829999999"/>
    <n v="884422.2"/>
    <n v="3.1931135319999999"/>
    <n v="10560.265069999999"/>
    <n v="324052.2"/>
    <s v="RYX-02-026-3S MILD STEEL MULTI FUNCTION CLOTH STAND "/>
    <s v=""/>
    <e v="#VALUE!"/>
    <s v=""/>
    <s v="CNY"/>
    <n v="1208474.3999999999"/>
    <x v="1"/>
    <s v="Table, kitchen or other household articles of iron or steel"/>
    <s v="Steel Products"/>
    <s v="Cloth Stand"/>
  </r>
  <r>
    <s v="INNSA1"/>
    <d v="2024-03-20T00:00:00"/>
    <n v="301049751"/>
    <x v="0"/>
    <s v="STEEL LUNCH BOX (6561) (QTY: 4260 NOS/ USD 2.350 PER NOS)"/>
    <n v="0"/>
    <n v="0"/>
    <n v="0"/>
    <n v="0"/>
    <n v="0"/>
    <n v="0"/>
    <n v="0"/>
    <n v="0"/>
    <n v="1668.5"/>
    <s v="KGS"/>
    <n v="515.65863950000005"/>
    <n v="860376.44"/>
    <n v="6.1571180840000004"/>
    <n v="10273.151519999999"/>
    <n v="315241.90000000002"/>
    <s v="STEEL LUNCH BOX "/>
    <s v=""/>
    <s v="4260 NOS"/>
    <n v="2.35"/>
    <s v="USD"/>
    <n v="1175618.3399999999"/>
    <x v="1"/>
    <s v="Table, kitchen or other household articles of iron or steel"/>
    <s v="Steel Products"/>
    <s v="Misc"/>
  </r>
  <r>
    <s v="INNSA1"/>
    <d v="2024-02-27T00:00:00"/>
    <n v="301049751"/>
    <x v="0"/>
    <s v="NP-19 STEEL SALT BOTTLE (QTY:53424 PCS/ USD 0.4481 PER PCS)"/>
    <n v="0"/>
    <n v="0"/>
    <n v="0"/>
    <n v="0"/>
    <n v="0"/>
    <n v="0"/>
    <n v="0"/>
    <n v="0"/>
    <n v="8310.4"/>
    <s v="KGS"/>
    <n v="254.5787531"/>
    <n v="2115651.27"/>
    <n v="3.0343117180000001"/>
    <n v="25216.344099999998"/>
    <n v="775174.7"/>
    <s v="NP-19 STEEL SALT BOTTLE "/>
    <n v="53424"/>
    <s v="PCS"/>
    <n v="0.4481"/>
    <s v="USD"/>
    <n v="2890825.9699999997"/>
    <x v="1"/>
    <s v="Table, kitchen or other household articles of iron or steel"/>
    <s v="Steel Products"/>
    <s v="Misc"/>
  </r>
  <r>
    <s v="INNSA1"/>
    <d v="2024-02-27T00:00:00"/>
    <n v="301049751"/>
    <x v="0"/>
    <s v="AM-430 STEEL SPRINKLER (QTY:57840 PCS/ USD 0.5784 PER PCS)"/>
    <n v="0"/>
    <n v="0"/>
    <n v="0"/>
    <n v="0"/>
    <n v="0"/>
    <n v="0"/>
    <n v="0"/>
    <n v="0"/>
    <n v="10604"/>
    <s v="KGS"/>
    <n v="278.81729159999998"/>
    <n v="2956578.56"/>
    <n v="3.323209673"/>
    <n v="35239.31538"/>
    <n v="1083290.3999999999"/>
    <s v="AM-430 STEEL SPRINKLER "/>
    <n v="57840"/>
    <s v="PCS"/>
    <n v="0.57840000000000003"/>
    <s v="USD"/>
    <n v="4039868.96"/>
    <x v="1"/>
    <s v="Table, kitchen or other household articles of iron or steel"/>
    <s v="Steel Products"/>
    <s v="Misc"/>
  </r>
  <r>
    <s v="INNSA1"/>
    <d v="2024-02-27T00:00:00"/>
    <n v="301049751"/>
    <x v="0"/>
    <s v="SM1168 STEEL HANGER WITH HOOK (QTY:57792 PCS/ USD 1.23 PER PCS)"/>
    <n v="0"/>
    <n v="0"/>
    <n v="0"/>
    <n v="0"/>
    <n v="0"/>
    <n v="0"/>
    <n v="0"/>
    <n v="0"/>
    <n v="10836"/>
    <s v="KGS"/>
    <n v="557.03143409999996"/>
    <n v="6035992.6200000001"/>
    <n v="6.6392304419999997"/>
    <n v="71942.701069999996"/>
    <n v="2211587.7000000002"/>
    <s v="SM1168 STEEL HANGER WITH HOOK "/>
    <n v="57792"/>
    <s v="PCS"/>
    <n v="1.23"/>
    <s v="USD"/>
    <n v="8247580.3200000003"/>
    <x v="1"/>
    <s v="Table, kitchen or other household articles of iron or steel"/>
    <s v="Steel Products"/>
    <s v="Misc"/>
  </r>
  <r>
    <s v="INNSA1"/>
    <d v="2024-02-26T00:00:00"/>
    <n v="301049751"/>
    <x v="1"/>
    <s v="SS SCRUBBER 3PCS SET (SS410) (QTY:120000 SETS/USD 0.16 PER SET)"/>
    <n v="0"/>
    <n v="0"/>
    <n v="0"/>
    <n v="0"/>
    <n v="0"/>
    <n v="0"/>
    <n v="0"/>
    <n v="0"/>
    <n v="7500"/>
    <s v="KGS"/>
    <n v="227.41300000000001"/>
    <n v="1705597.5"/>
    <n v="2.7105244339999999"/>
    <n v="20328.933249999998"/>
    <n v="749780.7"/>
    <s v="SS SCRUBBER 3PCS SET "/>
    <n v="120000"/>
    <s v="SETS"/>
    <n v="0.16"/>
    <s v="USD"/>
    <n v="2455378.2000000002"/>
    <x v="1"/>
    <s v="Steel Scrubbers"/>
    <s v="Cleaning Items"/>
    <s v="Scrubber"/>
  </r>
  <r>
    <s v="INNSA1"/>
    <d v="2024-02-26T00:00:00"/>
    <n v="301049751"/>
    <x v="0"/>
    <s v="MILD STEEL MULTI FUNCTION CLOTH STAND (RYX-02-021A) (QTY:6480 PCS/CNY 61.50 PER PCS)"/>
    <n v="0"/>
    <n v="0"/>
    <n v="0"/>
    <n v="0"/>
    <n v="0"/>
    <n v="0"/>
    <n v="0"/>
    <n v="0"/>
    <n v="23760"/>
    <s v="KGS"/>
    <n v="216.16496549999999"/>
    <n v="5136079.58"/>
    <n v="2.5764596599999998"/>
    <n v="61216.681530000002"/>
    <n v="1881859.6"/>
    <s v="MILD STEEL MULTI FUNCTION CLOTH STAND "/>
    <n v="6480"/>
    <s v="PCS"/>
    <s v=""/>
    <s v="CNY"/>
    <n v="7017939.1799999997"/>
    <x v="1"/>
    <s v="Table, kitchen or other household articles of iron or steel"/>
    <s v="Steel Products"/>
    <s v="Cloth Stand"/>
  </r>
  <r>
    <s v="INNSA1"/>
    <d v="2024-02-26T00:00:00"/>
    <n v="301049751"/>
    <x v="0"/>
    <s v="MILD STEEL MULTI FUNCTION CLOTH STAND (RYX-02-020) (QTY:1232PCS/CNY 100.00 PER PCS)"/>
    <n v="0"/>
    <n v="0"/>
    <n v="0"/>
    <n v="0"/>
    <n v="0"/>
    <n v="0"/>
    <n v="0"/>
    <n v="0"/>
    <n v="4004"/>
    <s v="KGS"/>
    <n v="396.55028970000001"/>
    <n v="1587787.36"/>
    <n v="4.7264635249999998"/>
    <n v="18924.75995"/>
    <n v="581765.30000000005"/>
    <s v="MILD STEEL MULTI FUNCTION CLOTH STAND "/>
    <s v=""/>
    <e v="#VALUE!"/>
    <s v=""/>
    <s v="CNY"/>
    <n v="2169552.66"/>
    <x v="1"/>
    <s v="Table, kitchen or other household articles of iron or steel"/>
    <s v="Steel Products"/>
    <s v="Cloth Stand"/>
  </r>
  <r>
    <s v="INNSA1"/>
    <d v="2024-02-23T00:00:00"/>
    <n v="301049751"/>
    <x v="0"/>
    <s v="RYX-02-020 MILD STEEL MULTI FUNCTION CLOTH STAND (QTY :1232NUM/CNY 100.00 PER NUM)"/>
    <n v="0"/>
    <n v="0"/>
    <n v="0"/>
    <n v="0"/>
    <n v="0"/>
    <n v="0"/>
    <n v="0"/>
    <n v="0"/>
    <n v="4004"/>
    <s v="KGS"/>
    <n v="380.83581670000001"/>
    <n v="1524866.61"/>
    <n v="4.5391634879999998"/>
    <n v="18174.81061"/>
    <n v="558711.1"/>
    <s v="RYX-02-020 MILD STEEL MULTI FUNCTION CLOTH STAND "/>
    <s v=""/>
    <e v="#VALUE!"/>
    <s v=""/>
    <s v="CNY"/>
    <n v="2083577.71"/>
    <x v="1"/>
    <s v="Table, kitchen or other household articles of iron or steel"/>
    <s v="Steel Products"/>
    <s v="Cloth Stand"/>
  </r>
  <r>
    <s v="INNSA1"/>
    <d v="2024-02-20T00:00:00"/>
    <n v="301049751"/>
    <x v="1"/>
    <s v="STEEL SCRUBBER (8001-12) (QTY: 290016 NOS / USD 0.073 PER NOS)"/>
    <n v="0"/>
    <n v="0"/>
    <n v="0"/>
    <n v="0"/>
    <n v="0"/>
    <n v="0"/>
    <n v="0"/>
    <n v="0"/>
    <n v="4229"/>
    <s v="KGS"/>
    <n v="439.9442138"/>
    <n v="1860524.08"/>
    <n v="5.2312034929999998"/>
    <n v="22122.759569999998"/>
    <n v="817886.4"/>
    <s v="STEEL SCRUBBER "/>
    <s v=""/>
    <s v="290016 NOS"/>
    <n v="7.2999999999999995E-2"/>
    <s v="USD"/>
    <n v="2678410.48"/>
    <x v="1"/>
    <s v="Steel Scrubbers"/>
    <s v="Steel Products"/>
    <s v="Scrubber"/>
  </r>
  <r>
    <s v="INNSA1"/>
    <d v="2024-02-17T00:00:00"/>
    <n v="301049751"/>
    <x v="0"/>
    <s v="STEEL LUNCH BOX (6561) (QTY: 19836 NOS/ USD 2.350 PER NOS)"/>
    <n v="0"/>
    <n v="0"/>
    <n v="0"/>
    <n v="0"/>
    <n v="0"/>
    <n v="0"/>
    <n v="0"/>
    <n v="0"/>
    <n v="7769.1"/>
    <s v="KGS"/>
    <n v="516.90738439999996"/>
    <n v="4015905.16"/>
    <n v="6.1463422640000003"/>
    <n v="47751.547680000003"/>
    <n v="1471427.6"/>
    <s v="STEEL LUNCH BOX "/>
    <s v=""/>
    <s v="19836 NOS"/>
    <n v="2.35"/>
    <s v="USD"/>
    <n v="5487332.7599999998"/>
    <x v="1"/>
    <s v="Table, kitchen or other household articles of iron or steel"/>
    <s v="Steel Products"/>
    <s v="Misc"/>
  </r>
  <r>
    <s v="INNSA1"/>
    <d v="2024-02-17T00:00:00"/>
    <n v="301049751"/>
    <x v="0"/>
    <s v="SY604A STEEL HOOK 4PCS SET(QTY :600 SET/USD 0.9090 PER SET)"/>
    <n v="0"/>
    <n v="0"/>
    <n v="0"/>
    <n v="0"/>
    <n v="0"/>
    <n v="0"/>
    <n v="0"/>
    <n v="0"/>
    <n v="70"/>
    <s v="KGS"/>
    <n v="702.41985709999994"/>
    <n v="49169.39"/>
    <n v="8.3521980639999995"/>
    <n v="584.65386439999997"/>
    <n v="18015.7"/>
    <s v="SY604A STEEL HOOK 4PCS SET"/>
    <s v=""/>
    <e v="#VALUE!"/>
    <n v="0.90900000000000003"/>
    <s v="USD"/>
    <n v="67185.09"/>
    <x v="1"/>
    <s v="Table, kitchen or other household articles of iron or steel"/>
    <s v="Steel Products"/>
    <s v="Misc"/>
  </r>
  <r>
    <s v="INNSA1"/>
    <d v="2024-02-17T00:00:00"/>
    <n v="301049751"/>
    <x v="0"/>
    <s v="STEEL ROUND CONTAINER (6857) (QTY: 59568 NOS/ USD 0.718 PERNOS)"/>
    <n v="0"/>
    <n v="0"/>
    <n v="0"/>
    <n v="0"/>
    <n v="0"/>
    <n v="0"/>
    <n v="0"/>
    <n v="0"/>
    <n v="7594.92"/>
    <s v="KGS"/>
    <n v="485.149629"/>
    <n v="3684672.62"/>
    <n v="5.7687232929999999"/>
    <n v="43812.991909999997"/>
    <n v="1350064.1"/>
    <s v="STEEL ROUND CONTAINER "/>
    <s v=""/>
    <s v="59568 NOS"/>
    <n v="0.71799999999999997"/>
    <s v="USD"/>
    <n v="5034736.7200000007"/>
    <x v="1"/>
    <s v="Table, kitchen or other household articles of iron or steel"/>
    <s v="Steel Products"/>
    <s v="Misc"/>
  </r>
  <r>
    <s v="INNSA1"/>
    <d v="2024-02-17T00:00:00"/>
    <n v="301049751"/>
    <x v="0"/>
    <s v="STEEL RECTANGLE CONTAINER (6901 ) (QTY: 2472 NOS/ USD 0.885PER NOS)"/>
    <n v="0"/>
    <n v="0"/>
    <n v="0"/>
    <n v="0"/>
    <n v="0"/>
    <n v="0"/>
    <n v="0"/>
    <n v="0"/>
    <n v="401.7"/>
    <s v="KGS"/>
    <n v="469.19288030000001"/>
    <n v="188474.78"/>
    <n v="5.5789878750000002"/>
    <n v="2241.0794289999999"/>
    <n v="69057.2"/>
    <s v="STEEL RECTANGLE CONTAINER "/>
    <s v=""/>
    <s v="2472 NOS"/>
    <n v="0.88500000000000001"/>
    <s v="USD"/>
    <n v="257531.97999999998"/>
    <x v="1"/>
    <s v="Table, kitchen or other household articles of iron or steel"/>
    <s v="Steel Products"/>
    <s v="Misc"/>
  </r>
  <r>
    <s v="INNSA1"/>
    <d v="2024-02-17T00:00:00"/>
    <n v="301049751"/>
    <x v="0"/>
    <s v="STEEL ROUND CONTAINER MEDIUM (6581) (QTY: 87792 NOS/ USD 0.875 PER NOS)"/>
    <n v="0"/>
    <n v="0"/>
    <n v="0"/>
    <n v="0"/>
    <n v="0"/>
    <n v="0"/>
    <n v="0"/>
    <n v="0"/>
    <n v="10608.2"/>
    <s v="KGS"/>
    <n v="623.85371410000005"/>
    <n v="6617964.9699999997"/>
    <n v="7.417998979"/>
    <n v="78691.616769999993"/>
    <n v="2424822.4"/>
    <s v="STEEL ROUND CONTAINER MEDIUM "/>
    <s v=""/>
    <s v="87792 NOS"/>
    <n v="0.875"/>
    <s v="USD"/>
    <n v="9042787.3699999992"/>
    <x v="1"/>
    <s v="Table, kitchen or other household articles of iron or steel"/>
    <s v="Steel Products"/>
    <s v="Misc"/>
  </r>
  <r>
    <s v="INNSA1"/>
    <d v="2024-02-17T00:00:00"/>
    <n v="301049751"/>
    <x v="0"/>
    <s v="STEEL ROUND CONTAINER (6856) (QTY: 112320 NOS/ USD 0.568 PERNOS)"/>
    <n v="0"/>
    <n v="0"/>
    <n v="0"/>
    <n v="0"/>
    <n v="0"/>
    <n v="0"/>
    <n v="0"/>
    <n v="0"/>
    <n v="12480"/>
    <s v="KGS"/>
    <n v="440.40509209999999"/>
    <n v="5496255.5499999998"/>
    <n v="5.2366836159999997"/>
    <n v="65353.811529999999"/>
    <n v="2013828"/>
    <s v="STEEL ROUND CONTAINER "/>
    <s v=""/>
    <s v="112320 NOS"/>
    <n v="0.56799999999999995"/>
    <s v="USD"/>
    <n v="7510083.5499999998"/>
    <x v="1"/>
    <s v="Table, kitchen or other household articles of iron or steel"/>
    <s v="Steel Products"/>
    <s v="Misc"/>
  </r>
  <r>
    <s v="INNSA1"/>
    <d v="2024-02-17T00:00:00"/>
    <n v="301049751"/>
    <x v="0"/>
    <s v="STEEL RECTANGLE CONTAINER LARGE (6862) (QTY: 792 NOS/ USD 1.380 PER NOS)"/>
    <n v="0"/>
    <n v="0"/>
    <n v="0"/>
    <n v="0"/>
    <n v="0"/>
    <n v="0"/>
    <n v="0"/>
    <n v="0"/>
    <n v="198"/>
    <s v="KGS"/>
    <n v="475.55479800000001"/>
    <n v="94159.85"/>
    <n v="5.6546349339999997"/>
    <n v="1119.6177170000001"/>
    <n v="34500.199999999997"/>
    <s v="STEEL RECTANGLE CONTAINER LARGE "/>
    <s v=""/>
    <s v="792 NOS"/>
    <n v="1.38"/>
    <s v="USD"/>
    <n v="128660.05"/>
    <x v="1"/>
    <s v="Table, kitchen or other household articles of iron or steel"/>
    <s v="Steel Products"/>
    <s v="Misc"/>
  </r>
  <r>
    <s v="INNSA1"/>
    <d v="2024-02-17T00:00:00"/>
    <n v="301049751"/>
    <x v="0"/>
    <s v="SY772-42 STEEL HANGER 10PCS SET(QTY :540 SET/USD 1.3986 PERSET)"/>
    <n v="0"/>
    <n v="0"/>
    <n v="0"/>
    <n v="0"/>
    <n v="0"/>
    <n v="0"/>
    <n v="0"/>
    <n v="0"/>
    <n v="273"/>
    <s v="KGS"/>
    <n v="249.40311360000001"/>
    <n v="68087.05"/>
    <n v="2.965554263"/>
    <n v="809.59631390000004"/>
    <n v="24947"/>
    <s v="SY772-42 STEEL HANGER 10PCS SET"/>
    <s v=""/>
    <e v="#VALUE!"/>
    <n v="1.3986000000000001"/>
    <s v="USD"/>
    <n v="93034.05"/>
    <x v="1"/>
    <s v="Table, kitchen or other household articles of iron or steel"/>
    <s v="Steel Products"/>
    <s v="Misc"/>
  </r>
  <r>
    <s v="INNSA1"/>
    <d v="2024-02-17T00:00:00"/>
    <n v="301049751"/>
    <x v="0"/>
    <s v="STEEL RECTANGLE CONTAINER BIG (6578) (QTY: 37200 NOS/ USD 1.598 PER NOS)"/>
    <n v="0"/>
    <n v="0"/>
    <n v="0"/>
    <n v="0"/>
    <n v="0"/>
    <n v="0"/>
    <n v="0"/>
    <n v="0"/>
    <n v="11005"/>
    <s v="KGS"/>
    <n v="465.36224170000003"/>
    <n v="5121311.47"/>
    <n v="5.5334392589999997"/>
    <n v="60895.499049999999"/>
    <n v="1876448.5"/>
    <s v="STEEL RECTANGLE CONTAINER BIG "/>
    <s v=""/>
    <s v="37200 NOS"/>
    <n v="1.5980000000000001"/>
    <s v="USD"/>
    <n v="6997759.9699999997"/>
    <x v="1"/>
    <s v="Table, kitchen or other household articles of iron or steel"/>
    <s v="Steel Products"/>
    <s v="Misc"/>
  </r>
  <r>
    <s v="INNSA1"/>
    <d v="2024-02-17T00:00:00"/>
    <n v="301049751"/>
    <x v="0"/>
    <s v="SY604A-4 STEEL HOOK 4PCS SET(QTY :960 SET/USD 0.5734 PER SET)"/>
    <n v="0"/>
    <n v="0"/>
    <n v="0"/>
    <n v="0"/>
    <n v="0"/>
    <n v="0"/>
    <n v="0"/>
    <n v="0"/>
    <n v="112"/>
    <s v="KGS"/>
    <n v="443.08535710000001"/>
    <n v="49625.56"/>
    <n v="5.268553593"/>
    <n v="590.07800239999995"/>
    <n v="18182.8"/>
    <s v="SY604A-4 STEEL HOOK 4PCS SET"/>
    <s v=""/>
    <e v="#VALUE!"/>
    <n v="0.57340000000000002"/>
    <s v="USD"/>
    <n v="67808.36"/>
    <x v="1"/>
    <s v="Table, kitchen or other household articles of iron or steel"/>
    <s v="Steel Products"/>
    <s v="Misc"/>
  </r>
  <r>
    <s v="INNSA1"/>
    <d v="2024-02-17T00:00:00"/>
    <n v="301049751"/>
    <x v="0"/>
    <s v="SD1078-B STEEL FRUIT BASKET(QTY :408 PCS/USD 0.9090 PER PCS)"/>
    <n v="0"/>
    <n v="0"/>
    <n v="0"/>
    <n v="0"/>
    <n v="0"/>
    <n v="0"/>
    <n v="0"/>
    <n v="0"/>
    <n v="83.3"/>
    <s v="KGS"/>
    <n v="401.38055220000001"/>
    <n v="33435"/>
    <n v="4.7726581709999998"/>
    <n v="397.56242570000001"/>
    <n v="12250.6"/>
    <s v="SD1078-B STEEL FRUIT BASKET"/>
    <s v=""/>
    <e v="#VALUE!"/>
    <n v="0.90900000000000003"/>
    <s v="USD"/>
    <n v="45685.599999999999"/>
    <x v="1"/>
    <s v="Table, kitchen or other household articles of iron or steel"/>
    <s v="Steel Products"/>
    <s v="Misc"/>
  </r>
  <r>
    <s v="INNSA1"/>
    <d v="2024-02-17T00:00:00"/>
    <n v="301049751"/>
    <x v="0"/>
    <s v="SY722-9602 STEEL HOOK 3PCS SET(QTY :2880 SET/USD 0.1538 PERSET)"/>
    <n v="0"/>
    <n v="0"/>
    <n v="0"/>
    <n v="0"/>
    <n v="0"/>
    <n v="0"/>
    <n v="0"/>
    <n v="0"/>
    <n v="78"/>
    <s v="KGS"/>
    <n v="511.95282049999997"/>
    <n v="39932.32"/>
    <n v="6.0874294950000003"/>
    <n v="474.81950060000003"/>
    <n v="14631.2"/>
    <s v="SY722-9602 STEEL HOOK 3PCS SET"/>
    <s v=""/>
    <e v="#VALUE!"/>
    <n v="0.15379999999999999"/>
    <s v="USD"/>
    <n v="54563.520000000004"/>
    <x v="1"/>
    <s v="Table, kitchen or other household articles of iron or steel"/>
    <s v="Steel Products"/>
    <s v="Misc"/>
  </r>
  <r>
    <s v="INNSA1"/>
    <d v="2024-02-17T00:00:00"/>
    <n v="301049751"/>
    <x v="0"/>
    <s v="SY592A-0085 STEEL CLIP 6PCS SET BIG(QTY :1200 SET/USD 0.3776PER SET)"/>
    <n v="0"/>
    <n v="0"/>
    <n v="0"/>
    <n v="0"/>
    <n v="0"/>
    <n v="0"/>
    <n v="0"/>
    <n v="0"/>
    <n v="95"/>
    <s v="KGS"/>
    <n v="430.0008421"/>
    <n v="40850.080000000002"/>
    <n v="5.1129707739999999"/>
    <n v="485.73222349999998"/>
    <n v="14967.5"/>
    <s v="SY592A-0085 STEEL CLIP 6PCS SET BIG"/>
    <s v=""/>
    <e v="#VALUE!"/>
    <n v="0.37759999999999999"/>
    <s v="USD"/>
    <n v="55817.58"/>
    <x v="1"/>
    <s v="Table, kitchen or other household articles of iron or steel"/>
    <s v="Steel Products"/>
    <s v="Misc"/>
  </r>
  <r>
    <s v="INNSA1"/>
    <d v="2024-02-15T00:00:00"/>
    <n v="301049751"/>
    <x v="0"/>
    <s v="HOUSEHOLD STEEL HOOK 3PCS SET (2628) (QTY: 2628 NOS/ USD 0.380 PER NOS)"/>
    <n v="0"/>
    <n v="0"/>
    <n v="0"/>
    <n v="0"/>
    <n v="0"/>
    <n v="0"/>
    <n v="0"/>
    <n v="0"/>
    <n v="89.06"/>
    <s v="KGS"/>
    <n v="960.11812259999999"/>
    <n v="85508.12"/>
    <n v="11.416386709999999"/>
    <n v="1016.7434009999999"/>
    <n v="31330.2"/>
    <s v="HOUSEHOLD STEEL HOOK 3PCS SET "/>
    <s v=""/>
    <s v="2628 NOS"/>
    <n v="0.38"/>
    <s v="USD"/>
    <n v="116838.31999999999"/>
    <x v="1"/>
    <s v="Table, kitchen or other household articles of iron or steel"/>
    <s v="Steel Products"/>
    <s v="Misc"/>
  </r>
  <r>
    <s v="INNSA1"/>
    <d v="2024-02-12T00:00:00"/>
    <n v="301049751"/>
    <x v="1"/>
    <s v="STEEL SCRUBBER 6PCS SET (OKS-4156) (QTY: 98400 NOS / USD 0.239 PER NOS)"/>
    <n v="0"/>
    <n v="0"/>
    <n v="0"/>
    <n v="0"/>
    <n v="0"/>
    <n v="0"/>
    <n v="0"/>
    <n v="0"/>
    <n v="8782"/>
    <s v="KGS"/>
    <n v="234.41783419999999"/>
    <n v="2058657.42"/>
    <n v="2.7873702050000002"/>
    <n v="24478.685140000001"/>
    <n v="904985.8"/>
    <s v="STEEL SCRUBBER 6PCS SET "/>
    <s v=""/>
    <s v="98400 NOS"/>
    <n v="0.23899999999999999"/>
    <s v="USD"/>
    <n v="2963643.2199999997"/>
    <x v="1"/>
    <s v="Steel Scrubbers"/>
    <s v="Steel Products"/>
    <s v="Scrubber"/>
  </r>
  <r>
    <s v="INNSA1"/>
    <d v="2024-02-10T00:00:00"/>
    <n v="301049751"/>
    <x v="0"/>
    <s v="NP-55 STEEL TEA STRAINER (QTY: 100800 PCS/ USD 0.2815 PER PCS)"/>
    <n v="0"/>
    <n v="0"/>
    <n v="0"/>
    <n v="0"/>
    <n v="0"/>
    <n v="0"/>
    <n v="0"/>
    <n v="0"/>
    <n v="4620"/>
    <s v="KGS"/>
    <n v="547.63004760000001"/>
    <n v="2530050.8199999998"/>
    <n v="6.5232882380000001"/>
    <n v="30137.591659999998"/>
    <n v="927010.6"/>
    <s v="NP-55 STEEL TEA STRAINER "/>
    <s v=""/>
    <s v="100800 PCS"/>
    <n v="0.28149999999999997"/>
    <s v="USD"/>
    <n v="3457061.42"/>
    <x v="1"/>
    <s v="Table, kitchen or other household articles of iron or steel"/>
    <s v="Steel Products"/>
    <s v="Misc"/>
  </r>
  <r>
    <s v="INNSA1"/>
    <d v="2024-02-10T00:00:00"/>
    <n v="301049751"/>
    <x v="0"/>
    <s v="AM-603 STEEL TEA STRAINER (QTY: 900 PCS/ USD 0.6022 PER PCS)"/>
    <n v="0"/>
    <n v="0"/>
    <n v="0"/>
    <n v="0"/>
    <n v="0"/>
    <n v="0"/>
    <n v="0"/>
    <n v="0"/>
    <n v="50"/>
    <s v="KGS"/>
    <n v="966.50379999999996"/>
    <n v="48325.19"/>
    <n v="11.51285051"/>
    <n v="575.64252529999999"/>
    <n v="17706.3"/>
    <s v="AM-603 STEEL TEA STRAINER "/>
    <s v=""/>
    <s v="900 PCS"/>
    <n v="0.60219999999999996"/>
    <s v="USD"/>
    <n v="66031.490000000005"/>
    <x v="1"/>
    <s v="Table, kitchen or other household articles of iron or steel"/>
    <s v="Steel Products"/>
    <s v="Misc"/>
  </r>
  <r>
    <s v="INNSA1"/>
    <d v="2024-02-10T00:00:00"/>
    <n v="301049751"/>
    <x v="0"/>
    <s v="SB-12 STEEL TEA STRAINER BIG (QTY: 14022 PCS/ USD 1.0434 PERPCS)"/>
    <n v="0"/>
    <n v="0"/>
    <n v="0"/>
    <n v="0"/>
    <n v="0"/>
    <n v="0"/>
    <n v="0"/>
    <n v="0"/>
    <n v="3427.6"/>
    <s v="KGS"/>
    <n v="380.59303010000002"/>
    <n v="1304520.67"/>
    <n v="4.5335679579999999"/>
    <n v="15539.257530000001"/>
    <n v="477976.3"/>
    <s v="SB-12 STEEL TEA STRAINER BIG "/>
    <s v=""/>
    <s v="14022 PCS"/>
    <n v="1.0434000000000001"/>
    <s v="USD"/>
    <n v="1782496.97"/>
    <x v="1"/>
    <s v="Table, kitchen or other household articles of iron or steel"/>
    <s v="Steel Products"/>
    <s v="Misc"/>
  </r>
  <r>
    <s v="INNSA1"/>
    <d v="2024-02-10T00:00:00"/>
    <n v="301049751"/>
    <x v="0"/>
    <s v="AM-321 STEEL DRAINER (QTY: 15048 PCS/ USD 0.7338 PER PCS)"/>
    <n v="0"/>
    <n v="0"/>
    <n v="0"/>
    <n v="0"/>
    <n v="0"/>
    <n v="0"/>
    <n v="0"/>
    <n v="0"/>
    <n v="2069.1"/>
    <s v="KGS"/>
    <n v="475.84469580000001"/>
    <n v="984570.26"/>
    <n v="5.6681917300000002"/>
    <n v="11728.05551"/>
    <n v="360746.6"/>
    <s v="AM-321 STEEL DRAINER "/>
    <s v=""/>
    <s v="15048 PCS"/>
    <n v="0.73380000000000001"/>
    <s v="USD"/>
    <n v="1345316.8599999999"/>
    <x v="1"/>
    <s v="Table, kitchen or other household articles of iron or steel"/>
    <s v="Steel Products"/>
    <s v="Misc"/>
  </r>
  <r>
    <s v="INNSA1"/>
    <d v="2024-02-10T00:00:00"/>
    <n v="301049751"/>
    <x v="0"/>
    <s v="AM-322 STEEL KITCHEN BASKET (QTY: 20400 PCS/ USD 1.2745 PERPCS)"/>
    <n v="0"/>
    <n v="0"/>
    <n v="0"/>
    <n v="0"/>
    <n v="0"/>
    <n v="0"/>
    <n v="0"/>
    <n v="0"/>
    <n v="5610"/>
    <s v="KGS"/>
    <n v="413.23531550000001"/>
    <n v="2318250.12"/>
    <n v="4.9223980410000001"/>
    <n v="27614.653010000002"/>
    <n v="849406.8"/>
    <s v="AM-322 STEEL KITCHEN BASKET "/>
    <s v=""/>
    <s v="20400 PCS"/>
    <n v="1.2745"/>
    <s v="USD"/>
    <n v="3167656.92"/>
    <x v="1"/>
    <s v="Table, kitchen or other household articles of iron or steel"/>
    <s v="Steel Products"/>
    <s v="Misc"/>
  </r>
  <r>
    <s v="INNSA1"/>
    <d v="2024-02-08T00:00:00"/>
    <n v="301049751"/>
    <x v="1"/>
    <s v="8001-2 STEEL SCRUBBER 2 PCS SET (QTY- 167640 SETS/USD 0.151PER SETS)"/>
    <n v="0"/>
    <n v="0"/>
    <n v="0"/>
    <n v="0"/>
    <n v="0"/>
    <n v="0"/>
    <n v="0"/>
    <n v="0"/>
    <n v="4900"/>
    <s v="KGS"/>
    <n v="447.48471219999999"/>
    <n v="2192675.09"/>
    <n v="5.3208645929999996"/>
    <n v="26072.236499999999"/>
    <n v="963900"/>
    <s v="8001-2 STEEL SCRUBBER 2 PCS SET "/>
    <s v=""/>
    <e v="#VALUE!"/>
    <n v="0.151"/>
    <s v="USD"/>
    <n v="3156575.09"/>
    <x v="1"/>
    <s v="Steel Scrubbers"/>
    <s v="Steel Products"/>
    <s v="Scrubber"/>
  </r>
  <r>
    <s v="INNSA1"/>
    <d v="2024-02-08T00:00:00"/>
    <n v="301049751"/>
    <x v="0"/>
    <s v="580F STEEL EGG SLICER (QTY:480 PCS/USD 0.7713 PER PCS)"/>
    <n v="0"/>
    <n v="0"/>
    <n v="0"/>
    <n v="0"/>
    <n v="0"/>
    <n v="0"/>
    <n v="0"/>
    <n v="0"/>
    <n v="40"/>
    <s v="KGS"/>
    <n v="823.68550000000005"/>
    <n v="32947.42"/>
    <n v="9.7941200950000002"/>
    <n v="391.76480379999998"/>
    <n v="12071.9"/>
    <s v="580F STEEL EGG SLICER "/>
    <n v="480"/>
    <s v="PCS"/>
    <n v="0.77129999999999999"/>
    <s v="USD"/>
    <n v="45019.32"/>
    <x v="1"/>
    <s v="Table, kitchen or other household articles of iron or steel"/>
    <s v="Steel Products"/>
    <s v="Misc"/>
  </r>
  <r>
    <s v="INNSA1"/>
    <d v="2024-02-08T00:00:00"/>
    <n v="301049751"/>
    <x v="1"/>
    <s v="8001-2 STEEL SCRUBBER 2 PCS SET (QTY- 168000 SETS/USD 0.151PER SETS)"/>
    <n v="0"/>
    <n v="0"/>
    <n v="0"/>
    <n v="0"/>
    <n v="0"/>
    <n v="0"/>
    <n v="0"/>
    <n v="0"/>
    <n v="4900"/>
    <s v="KGS"/>
    <n v="448.4160531"/>
    <n v="2197238.66"/>
    <n v="5.3319387999999996"/>
    <n v="26126.500120000001"/>
    <n v="965906.1"/>
    <s v="8001-2 STEEL SCRUBBER 2 PCS SET "/>
    <s v=""/>
    <e v="#VALUE!"/>
    <n v="0.151"/>
    <s v="USD"/>
    <n v="3163144.7600000002"/>
    <x v="1"/>
    <s v="Steel Scrubbers"/>
    <s v="Steel Products"/>
    <s v="Scrubber"/>
  </r>
  <r>
    <s v="INNSA1"/>
    <d v="2024-02-08T00:00:00"/>
    <n v="301049751"/>
    <x v="0"/>
    <s v="DS-25 STAINLESS STEEL GRATER WITH HANDLE-(QTY:51000 PCS USD0.2067 PER PCS)"/>
    <n v="0"/>
    <n v="0"/>
    <n v="0"/>
    <n v="0"/>
    <n v="0"/>
    <n v="0"/>
    <n v="0"/>
    <n v="0"/>
    <n v="1615"/>
    <s v="KGS"/>
    <n v="576.64034670000001"/>
    <n v="931274.16"/>
    <n v="6.85660341"/>
    <n v="11073.414510000001"/>
    <n v="341218.8"/>
    <s v="DS-25 STAINLESS STEEL GRATER WITH HANDLE-"/>
    <n v="51000"/>
    <e v="#VALUE!"/>
    <s v=""/>
    <s v="USD"/>
    <n v="1272492.96"/>
    <x v="1"/>
    <s v="Table, kitchen or other household articles of iron or steel"/>
    <s v="Steel Products"/>
    <s v="Misc"/>
  </r>
  <r>
    <s v="INNSA1"/>
    <d v="2024-02-08T00:00:00"/>
    <n v="301049751"/>
    <x v="0"/>
    <s v="320F SLEEL GRATER (QTY:480 PCS/USD 0.4207 PER PCS)"/>
    <n v="0"/>
    <n v="0"/>
    <n v="0"/>
    <n v="0"/>
    <n v="0"/>
    <n v="0"/>
    <n v="0"/>
    <n v="0"/>
    <n v="50"/>
    <s v="KGS"/>
    <n v="359.42959999999999"/>
    <n v="17971.48"/>
    <n v="4.2738359099999998"/>
    <n v="213.69179550000001"/>
    <n v="6584.7"/>
    <s v="320F SLEEL GRATER "/>
    <n v="480"/>
    <s v="PCS"/>
    <n v="0.42070000000000002"/>
    <s v="USD"/>
    <n v="24556.18"/>
    <x v="1"/>
    <s v="Table, kitchen or other household articles of iron or steel"/>
    <s v="Other"/>
    <s v="Misc"/>
  </r>
  <r>
    <s v="INNSA1"/>
    <d v="2024-02-08T00:00:00"/>
    <n v="301049751"/>
    <x v="0"/>
    <s v="NP-19 STEEL SALT BOTTLE (QTY:30888 PCS/USD 0.4488 PER PCS)"/>
    <n v="0"/>
    <n v="0"/>
    <n v="0"/>
    <n v="0"/>
    <n v="0"/>
    <n v="0"/>
    <n v="0"/>
    <n v="0"/>
    <n v="4804.8"/>
    <s v="KGS"/>
    <n v="256.76074130000001"/>
    <n v="1233684.01"/>
    <n v="3.0530409199999999"/>
    <n v="14669.25101"/>
    <n v="452021.8"/>
    <s v="NP-19 STEEL SALT BOTTLE "/>
    <n v="30888"/>
    <s v="PCS"/>
    <n v="0.44879999999999998"/>
    <s v="USD"/>
    <n v="1685705.81"/>
    <x v="1"/>
    <s v="Table, kitchen or other household articles of iron or steel"/>
    <s v="Steel Products"/>
    <s v="Misc"/>
  </r>
  <r>
    <s v="INNSA1"/>
    <d v="2024-02-07T00:00:00"/>
    <n v="301049751"/>
    <x v="0"/>
    <s v="HOUSEHOLD STEEL HOOK 3PCS SET (2628) (QTY: 160740 NOS/USD 0.38 PER NOS)"/>
    <n v="0"/>
    <n v="0"/>
    <n v="0"/>
    <n v="0"/>
    <n v="0"/>
    <n v="0"/>
    <n v="0"/>
    <n v="0"/>
    <n v="5447.3"/>
    <s v="KGS"/>
    <n v="956.2697263"/>
    <n v="5209088.08"/>
    <n v="11.37062695"/>
    <n v="61939.21617"/>
    <n v="1908609.9"/>
    <s v="HOUSEHOLD STEEL HOOK 3PCS SET "/>
    <s v=""/>
    <s v="160740 NOS"/>
    <n v="0.38"/>
    <s v="USD"/>
    <n v="7117697.9800000004"/>
    <x v="1"/>
    <s v="Table, kitchen or other household articles of iron or steel"/>
    <s v="Steel Products"/>
    <s v="Misc"/>
  </r>
  <r>
    <s v="INNSA1"/>
    <d v="2024-02-06T00:00:00"/>
    <n v="301049751"/>
    <x v="0"/>
    <s v="MILD STEEL MULTI FUNCTION CLOTH STAND (RYX-02-021A) (QTY: 6480 NOS/ CNY 61.50 PER NOS)"/>
    <n v="0"/>
    <n v="0"/>
    <n v="0"/>
    <n v="0"/>
    <n v="0"/>
    <n v="0"/>
    <n v="0"/>
    <n v="0"/>
    <n v="23760"/>
    <s v="KGS"/>
    <n v="218.67140910000001"/>
    <n v="5195632.68"/>
    <n v="2.6001356609999999"/>
    <n v="61779.223310000001"/>
    <n v="1903679.8"/>
    <s v="MILD STEEL MULTI FUNCTION CLOTH STAND "/>
    <s v=""/>
    <s v="6480 NOS"/>
    <s v=""/>
    <s v="CNY"/>
    <n v="7099312.4799999995"/>
    <x v="1"/>
    <s v="Table, kitchen or other household articles of iron or steel"/>
    <s v="Steel Products"/>
    <s v="Cloth Stand"/>
  </r>
  <r>
    <s v="INNSA1"/>
    <d v="2024-02-04T00:00:00"/>
    <n v="301049751"/>
    <x v="0"/>
    <s v="STEEL RECTANGLE CONTAINER LARGE (6862) (QTY: 42408 NOS/USD 1.380 PER NOS)"/>
    <n v="0"/>
    <n v="0"/>
    <n v="0"/>
    <n v="0"/>
    <n v="0"/>
    <n v="0"/>
    <n v="0"/>
    <n v="0"/>
    <n v="10602"/>
    <s v="KGS"/>
    <n v="474.6632654"/>
    <n v="5032379.9400000004"/>
    <n v="5.6440340720000002"/>
    <n v="59838.049229999997"/>
    <n v="1843864"/>
    <s v="STEEL RECTANGLE CONTAINER LARGE "/>
    <s v=""/>
    <s v="42408 NOS"/>
    <n v="1.38"/>
    <s v="USD"/>
    <n v="6876243.9400000004"/>
    <x v="1"/>
    <s v="Table, kitchen or other household articles of iron or steel"/>
    <s v="Steel Products"/>
    <s v="Misc"/>
  </r>
  <r>
    <s v="INNSA1"/>
    <d v="2024-02-04T00:00:00"/>
    <n v="301049751"/>
    <x v="0"/>
    <s v="STEEL LUNCH BOX (6728) (QTY: 31584 NOS/USD 1.93 PER NOS)"/>
    <n v="0"/>
    <n v="0"/>
    <n v="0"/>
    <n v="0"/>
    <n v="0"/>
    <n v="0"/>
    <n v="0"/>
    <n v="0"/>
    <n v="10949.12"/>
    <s v="KGS"/>
    <n v="478.73126789999998"/>
    <n v="5241686.0999999996"/>
    <n v="5.6924050880000001"/>
    <n v="62326.826399999998"/>
    <n v="1920553.7"/>
    <s v="STEEL LUNCH BOX "/>
    <s v=""/>
    <s v="31584 NOS"/>
    <n v="1.93"/>
    <s v="USD"/>
    <n v="7162239.7999999998"/>
    <x v="1"/>
    <s v="Table, kitchen or other household articles of iron or steel"/>
    <s v="Steel Products"/>
    <s v="Misc"/>
  </r>
  <r>
    <s v="INNSA1"/>
    <d v="2024-02-04T00:00:00"/>
    <n v="301049751"/>
    <x v="0"/>
    <s v="STEEL LUNCH BOX (6561) (QTY: 21144 NOS/USD 2.35 PER NOS)"/>
    <n v="0"/>
    <n v="0"/>
    <n v="0"/>
    <n v="0"/>
    <n v="0"/>
    <n v="0"/>
    <n v="0"/>
    <n v="0"/>
    <n v="8281.4"/>
    <s v="KGS"/>
    <n v="515.93833170000005"/>
    <n v="4272691.7"/>
    <n v="6.1348196399999999"/>
    <n v="50804.895360000002"/>
    <n v="1565514.2"/>
    <s v="STEEL LUNCH BOX "/>
    <s v=""/>
    <s v="21144 NOS"/>
    <n v="2.35"/>
    <s v="USD"/>
    <n v="5838205.9000000004"/>
    <x v="1"/>
    <s v="Table, kitchen or other household articles of iron or steel"/>
    <s v="Steel Products"/>
    <s v="Misc"/>
  </r>
  <r>
    <s v="INNSA1"/>
    <d v="2024-02-04T00:00:00"/>
    <n v="301049751"/>
    <x v="0"/>
    <s v="STEEL RECTANGLE CONTAINER (6901) (QTY: 52728 NOS/USD 0.885 PER NOS)"/>
    <n v="0"/>
    <n v="0"/>
    <n v="0"/>
    <n v="0"/>
    <n v="0"/>
    <n v="0"/>
    <n v="0"/>
    <n v="0"/>
    <n v="8568.2999999999993"/>
    <s v="KGS"/>
    <n v="468.31326869999998"/>
    <n v="4012648.58"/>
    <n v="5.5685287600000004"/>
    <n v="47712.824970000001"/>
    <n v="1470234.5"/>
    <s v="STEEL RECTANGLE CONTAINER "/>
    <s v=""/>
    <s v="52728 NOS"/>
    <n v="0.88500000000000001"/>
    <s v="USD"/>
    <n v="5482883.0800000001"/>
    <x v="1"/>
    <s v="Table, kitchen or other household articles of iron or steel"/>
    <s v="Steel Products"/>
    <s v="Misc"/>
  </r>
  <r>
    <s v="INNSA1"/>
    <d v="2024-02-03T00:00:00"/>
    <n v="301049751"/>
    <x v="0"/>
    <s v="MILD STEEL MULTI FUNCTION CLOTH STAND (RYX-02-026-3S) (QTY:848 NOS/ CNY 82 PER NOS)"/>
    <n v="0"/>
    <n v="0"/>
    <n v="0"/>
    <n v="0"/>
    <n v="0"/>
    <n v="0"/>
    <n v="0"/>
    <n v="0"/>
    <n v="3307.2"/>
    <s v="KGS"/>
    <n v="277.7619588"/>
    <n v="918614.35"/>
    <n v="3.30275813"/>
    <n v="10922.88169"/>
    <n v="336580.3"/>
    <s v="MILD STEEL MULTI FUNCTION CLOTH STAND "/>
    <n v="848"/>
    <s v="NOS"/>
    <s v=""/>
    <s v="CNY"/>
    <n v="1255194.6499999999"/>
    <x v="1"/>
    <s v="Table, kitchen or other household articles of iron or steel"/>
    <s v="Steel Products"/>
    <s v="Cloth Stand"/>
  </r>
  <r>
    <s v="INNSA1"/>
    <d v="2024-02-02T00:00:00"/>
    <n v="301049751"/>
    <x v="0"/>
    <s v="RYX-02-020 MILD STEEL MULTI FUNCTION CLOTH STAND (QTY :1232NUM/CNY 100.00 PER NUM)"/>
    <n v="0"/>
    <n v="0"/>
    <n v="0"/>
    <n v="0"/>
    <n v="0"/>
    <n v="0"/>
    <n v="0"/>
    <n v="0"/>
    <n v="4004"/>
    <s v="KGS"/>
    <n v="381.46253999999999"/>
    <n v="1527376.01"/>
    <n v="4.5358209269999996"/>
    <n v="18161.42699"/>
    <n v="559630.6"/>
    <s v="RYX-02-020 MILD STEEL MULTI FUNCTION CLOTH STAND "/>
    <s v=""/>
    <e v="#VALUE!"/>
    <s v=""/>
    <s v="CNY"/>
    <n v="2087006.6099999999"/>
    <x v="1"/>
    <s v="Table, kitchen or other household articles of iron or steel"/>
    <s v="Steel Products"/>
    <s v="Cloth Stand"/>
  </r>
  <r>
    <s v="INNSA1"/>
    <d v="2024-01-29T00:00:00"/>
    <n v="301049751"/>
    <x v="0"/>
    <s v="STEEL SOAP DISPENSER (SY-XL8168) (QTY: 168 PCS / USD 2.5280PER PCS)"/>
    <n v="0"/>
    <n v="0"/>
    <n v="0"/>
    <n v="0"/>
    <n v="0"/>
    <n v="0"/>
    <n v="0"/>
    <n v="0"/>
    <n v="29.4"/>
    <s v="KGS"/>
    <n v="1316.9714289999999"/>
    <n v="38718.959999999999"/>
    <n v="15.659588919999999"/>
    <n v="460.39191440000002"/>
    <n v="14186.7"/>
    <s v="STEEL SOAP DISPENSER "/>
    <s v=""/>
    <s v="168 PCS"/>
    <n v="2.528"/>
    <s v="USD"/>
    <n v="52905.66"/>
    <x v="1"/>
    <s v="Table, kitchen or other household articles of iron or steel"/>
    <s v="Steel Products"/>
    <s v="Misc"/>
  </r>
  <r>
    <s v="INNSA1"/>
    <d v="2024-01-29T00:00:00"/>
    <n v="301049751"/>
    <x v="0"/>
    <s v="STEEL SOAP DISPENSER (SY-SH158) (QTY: 168 PCS / USD 2.4578 PER PCS)"/>
    <n v="0"/>
    <n v="0"/>
    <n v="0"/>
    <n v="0"/>
    <n v="0"/>
    <n v="0"/>
    <n v="0"/>
    <n v="0"/>
    <n v="21"/>
    <s v="KGS"/>
    <n v="1792.5757140000001"/>
    <n v="37644.089999999997"/>
    <n v="21.3148123"/>
    <n v="447.61105830000002"/>
    <n v="13792.8"/>
    <s v="STEEL SOAP DISPENSER "/>
    <s v=""/>
    <s v="168 PCS"/>
    <n v="2.4578000000000002"/>
    <s v="USD"/>
    <n v="51436.89"/>
    <x v="1"/>
    <s v="Table, kitchen or other household articles of iron or steel"/>
    <s v="Steel Products"/>
    <s v="Misc"/>
  </r>
  <r>
    <s v="INNSA1"/>
    <d v="2024-01-29T00:00:00"/>
    <n v="301049751"/>
    <x v="0"/>
    <s v="STEEL SPRINKLER (AM-430) (QTY: 13464 PCS / USD : 0.580 PERPCS)"/>
    <n v="0"/>
    <n v="0"/>
    <n v="0"/>
    <n v="0"/>
    <n v="0"/>
    <n v="0"/>
    <n v="0"/>
    <n v="0"/>
    <n v="2468.4"/>
    <s v="KGS"/>
    <n v="282.39422300000001"/>
    <n v="697061.9"/>
    <n v="3.3578385609999999"/>
    <n v="8288.4887039999994"/>
    <n v="255403.5"/>
    <s v="STEEL SPRINKLER "/>
    <s v=""/>
    <s v="13464 PCS"/>
    <s v=""/>
    <s v="USD"/>
    <n v="952465.4"/>
    <x v="1"/>
    <s v="Table, kitchen or other household articles of iron or steel"/>
    <s v="Steel Products"/>
    <s v="Misc"/>
  </r>
  <r>
    <s v="INNSA1"/>
    <d v="2024-01-27T00:00:00"/>
    <n v="301049751"/>
    <x v="0"/>
    <s v="AM-430 STEEL SPRINKLER (QTY:55272 PCS /USD 0.5849 PER PCS)"/>
    <n v="0"/>
    <n v="0"/>
    <n v="0"/>
    <n v="0"/>
    <n v="0"/>
    <n v="0"/>
    <n v="0"/>
    <n v="0"/>
    <n v="10133.200000000001"/>
    <s v="KGS"/>
    <n v="282.8993615"/>
    <n v="2866675.81"/>
    <n v="3.3638449640000001"/>
    <n v="34086.513789999997"/>
    <n v="1050350"/>
    <s v="AM-430 STEEL SPRINKLER "/>
    <n v="55272"/>
    <s v="PCS"/>
    <n v="0.58489999999999998"/>
    <s v="USD"/>
    <n v="3917025.81"/>
    <x v="1"/>
    <s v="Table, kitchen or other household articles of iron or steel"/>
    <s v="Steel Products"/>
    <s v="Misc"/>
  </r>
  <r>
    <s v="INNSA1"/>
    <d v="2024-01-20T00:00:00"/>
    <n v="301049751"/>
    <x v="0"/>
    <s v="STEEL TEA STRAINER (NP-55) (QTY: 100800 PCS/USD 0.2823 PERPCS)"/>
    <n v="0"/>
    <n v="0"/>
    <n v="0"/>
    <n v="0"/>
    <n v="0"/>
    <n v="0"/>
    <n v="0"/>
    <n v="0"/>
    <n v="4620"/>
    <s v="KGS"/>
    <n v="554.65686149999999"/>
    <n v="2562514.7000000002"/>
    <n v="6.5952064379999999"/>
    <n v="30469.853749999998"/>
    <n v="938905.4"/>
    <s v="STEEL TEA STRAINER "/>
    <s v=""/>
    <s v="100800 PCS"/>
    <n v="0.2823"/>
    <s v="USD"/>
    <n v="3501420.1"/>
    <x v="1"/>
    <s v="Table, kitchen or other household articles of iron or steel"/>
    <s v="Steel Products"/>
    <s v="Misc"/>
  </r>
  <r>
    <s v="INNSA1"/>
    <d v="2024-01-20T00:00:00"/>
    <n v="301049751"/>
    <x v="0"/>
    <s v="STEEL DRAINER (AM-321) (QTY: 10152 PCS/USD 0.7359 PER PCS)"/>
    <n v="0"/>
    <n v="0"/>
    <n v="0"/>
    <n v="0"/>
    <n v="0"/>
    <n v="0"/>
    <n v="0"/>
    <n v="0"/>
    <n v="1395.9"/>
    <s v="KGS"/>
    <n v="481.96030519999999"/>
    <n v="672768.39"/>
    <n v="5.7308002990000002"/>
    <n v="7999.6241380000001"/>
    <n v="246502.39999999999"/>
    <s v="STEEL DRAINER "/>
    <s v=""/>
    <s v="10152 PCS"/>
    <n v="0.7359"/>
    <s v="USD"/>
    <n v="919270.79"/>
    <x v="1"/>
    <s v="Table, kitchen or other household articles of iron or steel"/>
    <s v="Steel Products"/>
    <s v="Misc"/>
  </r>
  <r>
    <s v="INNSA1"/>
    <d v="2024-01-20T00:00:00"/>
    <n v="301049751"/>
    <x v="0"/>
    <s v="STEEL TEA STRAINER BIG (SB-12) (QTY: 6012 PCS/USD 1.0463 PERPCS)"/>
    <n v="0"/>
    <n v="0"/>
    <n v="0"/>
    <n v="0"/>
    <n v="0"/>
    <n v="0"/>
    <n v="0"/>
    <n v="0"/>
    <n v="1469.6"/>
    <s v="KGS"/>
    <n v="385.45292599999999"/>
    <n v="566461.62"/>
    <n v="4.5832690359999999"/>
    <n v="6735.5721759999997"/>
    <n v="207551.5"/>
    <s v="STEEL TEA STRAINER BIG "/>
    <s v=""/>
    <s v="6012 PCS"/>
    <n v="1.0463"/>
    <s v="USD"/>
    <n v="774013.12"/>
    <x v="1"/>
    <s v="Table, kitchen or other household articles of iron or steel"/>
    <s v="Steel Products"/>
    <s v="Misc"/>
  </r>
  <r>
    <s v="INNSA1"/>
    <d v="2024-01-20T00:00:00"/>
    <n v="301049751"/>
    <x v="0"/>
    <s v="STEEL HAND BLENDER (AM-474) (QTY: 21000 PCS/USD 0.6601 PERPCS)"/>
    <n v="0"/>
    <n v="0"/>
    <n v="0"/>
    <n v="0"/>
    <n v="0"/>
    <n v="0"/>
    <n v="0"/>
    <n v="0"/>
    <n v="2100"/>
    <s v="KGS"/>
    <n v="594.43550479999999"/>
    <n v="1248314.56"/>
    <n v="7.0681986300000004"/>
    <n v="14843.217119999999"/>
    <n v="457382.5"/>
    <s v="STEEL HAND BLENDER "/>
    <s v=""/>
    <s v="21000 PCS"/>
    <n v="0.66010000000000002"/>
    <s v="USD"/>
    <n v="1705697.06"/>
    <x v="1"/>
    <s v="Table, kitchen or other household articles of iron or steel"/>
    <s v="Steel Products"/>
    <s v="Misc"/>
  </r>
  <r>
    <s v="INNSA1"/>
    <d v="2024-01-19T00:00:00"/>
    <n v="301049751"/>
    <x v="0"/>
    <s v="STEEL TEA STRAINER BIG (SB-12) (QTY: 44388 PCS/ USD 1.0434 PER PCS)"/>
    <n v="0"/>
    <n v="0"/>
    <n v="0"/>
    <n v="0"/>
    <n v="0"/>
    <n v="0"/>
    <n v="0"/>
    <n v="0"/>
    <n v="10850.4"/>
    <s v="KGS"/>
    <n v="383.8975208"/>
    <n v="4165441.66"/>
    <n v="4.5647743260000002"/>
    <n v="49529.627350000002"/>
    <n v="1526217.8"/>
    <s v="STEEL TEA STRAINER BIG "/>
    <s v=""/>
    <s v="44388 PCS"/>
    <n v="1.0434000000000001"/>
    <s v="USD"/>
    <n v="5691659.46"/>
    <x v="1"/>
    <s v="Table, kitchen or other household articles of iron or steel"/>
    <s v="Steel Products"/>
    <s v="Misc"/>
  </r>
  <r>
    <s v="INNSA1"/>
    <d v="2024-01-18T00:00:00"/>
    <n v="301049751"/>
    <x v="0"/>
    <s v="RYX-0237F STEEL HUNGER WITH CLOTH CLIP (QTY :504 NUM/CNY 13.00 PER NUM)"/>
    <n v="0"/>
    <n v="0"/>
    <n v="0"/>
    <n v="0"/>
    <n v="0"/>
    <n v="0"/>
    <n v="0"/>
    <n v="0"/>
    <n v="176.4"/>
    <s v="KGS"/>
    <n v="464.5975057"/>
    <n v="81955"/>
    <n v="5.5145104529999998"/>
    <n v="972.75964390000001"/>
    <n v="30028.3"/>
    <s v="RYX-0237F STEEL HUNGER WITH CLOTH CLIP "/>
    <s v=""/>
    <e v="#VALUE!"/>
    <s v=""/>
    <s v="CNY"/>
    <n v="111983.3"/>
    <x v="1"/>
    <s v="Table, kitchen or other household articles of iron or steel"/>
    <s v="Steel Products"/>
    <s v="Misc"/>
  </r>
  <r>
    <s v="INNSA1"/>
    <d v="2024-01-18T00:00:00"/>
    <n v="301049751"/>
    <x v="0"/>
    <s v="RYX-02-021A MILD STEEL MULTI FUNCTION CLOTH STAND (QTY :1050NUM/CNY 61.50 PER NUM)"/>
    <n v="0"/>
    <n v="0"/>
    <n v="0"/>
    <n v="0"/>
    <n v="0"/>
    <n v="0"/>
    <n v="0"/>
    <n v="0"/>
    <n v="3850"/>
    <s v="KGS"/>
    <n v="209.7998753"/>
    <n v="807729.52"/>
    <n v="2.490206235"/>
    <n v="9587.2940060000001"/>
    <n v="295952.09999999998"/>
    <s v="RYX-02-021A MILD STEEL MULTI FUNCTION CLOTH STAND "/>
    <s v=""/>
    <e v="#VALUE!"/>
    <s v=""/>
    <s v="CNY"/>
    <n v="1103681.6200000001"/>
    <x v="1"/>
    <s v="Table, kitchen or other household articles of iron or steel"/>
    <s v="Steel Products"/>
    <s v="Cloth Stand"/>
  </r>
  <r>
    <s v="INNSA1"/>
    <d v="2024-01-18T00:00:00"/>
    <n v="301049751"/>
    <x v="0"/>
    <s v="RYX-08010D MILD STEEL MULTI FUNCTION CLOTH STAND (QTY :510 NUM/CNY 62.00 PER NUM)"/>
    <n v="0"/>
    <n v="0"/>
    <n v="0"/>
    <n v="0"/>
    <n v="0"/>
    <n v="0"/>
    <n v="0"/>
    <n v="0"/>
    <n v="1479"/>
    <s v="KGS"/>
    <n v="267.42083159999999"/>
    <n v="395515.41"/>
    <n v="3.1741345000000001"/>
    <n v="4694.5449259999996"/>
    <n v="144916.9"/>
    <s v="RYX-08010D MILD STEEL MULTI FUNCTION CLOTH STAND "/>
    <s v=""/>
    <e v="#VALUE!"/>
    <s v=""/>
    <s v="CNY"/>
    <n v="540432.30999999994"/>
    <x v="1"/>
    <s v="Table, kitchen or other household articles of iron or steel"/>
    <s v="Steel Products"/>
    <s v="Cloth Stand"/>
  </r>
  <r>
    <s v="INNSA1"/>
    <d v="2024-01-17T00:00:00"/>
    <n v="301049751"/>
    <x v="0"/>
    <s v="HOUSEHOLD STEEL HOOK 3PCS SET (2628) (QTY: 972 PKT/USD 0.380PER PKT)"/>
    <n v="0"/>
    <n v="0"/>
    <n v="0"/>
    <n v="0"/>
    <n v="0"/>
    <n v="0"/>
    <n v="0"/>
    <n v="0"/>
    <n v="32.94"/>
    <s v="KGS"/>
    <n v="963.2179721"/>
    <n v="31728.400000000001"/>
    <n v="11.43285427"/>
    <n v="376.59821959999999"/>
    <n v="11625.3"/>
    <s v="HOUSEHOLD STEEL HOOK 3PCS SET "/>
    <s v=""/>
    <s v="972 PKT"/>
    <n v="0.38"/>
    <s v="USD"/>
    <n v="43353.7"/>
    <x v="1"/>
    <s v="Table, kitchen or other household articles of iron or steel"/>
    <s v="Steel Products"/>
    <s v="Misc"/>
  </r>
  <r>
    <s v="INNSA1"/>
    <d v="2024-01-17T00:00:00"/>
    <n v="301049751"/>
    <x v="0"/>
    <s v="STEEL LUNCH BOX (M417-680ML) (QTY: 200 PCS / USD: 2.7426 PER PCS)"/>
    <n v="0"/>
    <n v="0"/>
    <n v="0"/>
    <n v="0"/>
    <n v="0"/>
    <n v="0"/>
    <n v="0"/>
    <n v="0"/>
    <n v="60"/>
    <s v="KGS"/>
    <n v="812.06966669999997"/>
    <n v="48724.18"/>
    <n v="9.6388090999999996"/>
    <n v="578.32854599999996"/>
    <n v="17852.5"/>
    <s v="STEEL LUNCH BOX "/>
    <s v=""/>
    <s v="200 PCS"/>
    <s v=""/>
    <s v="USD"/>
    <n v="66576.679999999993"/>
    <x v="1"/>
    <s v="Table, kitchen or other household articles of iron or steel"/>
    <s v="Steel Products"/>
    <s v="Misc"/>
  </r>
  <r>
    <s v="INNSA1"/>
    <d v="2024-01-17T00:00:00"/>
    <n v="301049751"/>
    <x v="0"/>
    <s v="STEEL VEGETABLE STRAINER WITH HANDLE (SY-845-5) (QTY: 224 PCS / USD: 0.9563 PER PCS)"/>
    <n v="0"/>
    <n v="0"/>
    <n v="0"/>
    <n v="0"/>
    <n v="0"/>
    <n v="0"/>
    <n v="0"/>
    <n v="0"/>
    <n v="46.2"/>
    <s v="KGS"/>
    <n v="411.86255410000001"/>
    <n v="19028.05"/>
    <n v="4.8885763100000004"/>
    <n v="225.8522255"/>
    <n v="6971.9"/>
    <s v="STEEL VEGETABLE STRAINER WITH HANDLE "/>
    <s v=""/>
    <s v="224 PCS"/>
    <s v=""/>
    <s v="USD"/>
    <n v="25999.949999999997"/>
    <x v="1"/>
    <s v="Table, kitchen or other household articles of iron or steel"/>
    <s v="Steel Products"/>
    <s v="Misc"/>
  </r>
  <r>
    <s v="INNSA1"/>
    <d v="2024-01-17T00:00:00"/>
    <n v="301049751"/>
    <x v="0"/>
    <s v="RYX-02-021A MILD STEEL MULTI FUNCTION CLOTH STAND (QTY :6480NUM/CNY 61.50 PER NUM)"/>
    <n v="0"/>
    <n v="0"/>
    <n v="0"/>
    <n v="0"/>
    <n v="0"/>
    <n v="0"/>
    <n v="0"/>
    <n v="0"/>
    <n v="23760"/>
    <s v="KGS"/>
    <n v="212.98055220000001"/>
    <n v="5060417.92"/>
    <n v="2.5279590760000001"/>
    <n v="60064.307659999999"/>
    <n v="1854137.2"/>
    <s v="RYX-02-021A MILD STEEL MULTI FUNCTION CLOTH STAND "/>
    <s v=""/>
    <e v="#VALUE!"/>
    <s v=""/>
    <s v="CNY"/>
    <n v="6914555.1200000001"/>
    <x v="1"/>
    <s v="Table, kitchen or other household articles of iron or steel"/>
    <s v="Steel Products"/>
    <s v="Cloth Stand"/>
  </r>
  <r>
    <s v="INNSA1"/>
    <d v="2024-01-17T00:00:00"/>
    <n v="301049751"/>
    <x v="0"/>
    <s v="STEEL CUTLERY HOLDER (SY-845-2) (QTY: 280 PCS / USD : 0.9142 PER PCS)"/>
    <n v="0"/>
    <n v="0"/>
    <n v="0"/>
    <n v="0"/>
    <n v="0"/>
    <n v="0"/>
    <n v="0"/>
    <n v="0"/>
    <n v="35"/>
    <s v="KGS"/>
    <n v="649.6557143"/>
    <n v="22737.95"/>
    <n v="7.7110470539999998"/>
    <n v="269.88664690000002"/>
    <n v="8331.2000000000007"/>
    <s v="STEEL CUTLERY HOLDER "/>
    <s v=""/>
    <s v="280 PCS"/>
    <s v=""/>
    <s v="USD"/>
    <n v="31069.15"/>
    <x v="1"/>
    <s v="Table, kitchen or other household articles of iron or steel"/>
    <s v="Steel Products"/>
    <s v="Cutlery Holder"/>
  </r>
  <r>
    <s v="INNSA1"/>
    <d v="2024-01-17T00:00:00"/>
    <n v="301049751"/>
    <x v="0"/>
    <s v="STEEL BASKET SQUARE (SY-845-6) (QTY: 280 PCS / USD: 0.8720PER PCS)"/>
    <n v="0"/>
    <n v="0"/>
    <n v="0"/>
    <n v="0"/>
    <n v="0"/>
    <n v="0"/>
    <n v="0"/>
    <n v="0"/>
    <n v="42"/>
    <s v="KGS"/>
    <n v="516.38928569999996"/>
    <n v="21688.35"/>
    <n v="6.1292496820000002"/>
    <n v="257.42848659999999"/>
    <n v="7946.7"/>
    <s v="STEEL BASKET SQUARE "/>
    <s v=""/>
    <s v="280 PCS"/>
    <s v=""/>
    <s v="USD"/>
    <n v="29635.05"/>
    <x v="1"/>
    <s v="Table, kitchen or other household articles of iron or steel"/>
    <s v="Steel Products"/>
    <s v="Misc"/>
  </r>
  <r>
    <s v="INNSA1"/>
    <d v="2024-01-17T00:00:00"/>
    <n v="301049751"/>
    <x v="0"/>
    <s v="STEEL LUNCH BOX (M417-1200ML) (QTY: 200 PCS / USD: 3.0239PER PCS)"/>
    <n v="0"/>
    <n v="0"/>
    <n v="0"/>
    <n v="0"/>
    <n v="0"/>
    <n v="0"/>
    <n v="0"/>
    <n v="0"/>
    <n v="66"/>
    <s v="KGS"/>
    <n v="813.96454549999999"/>
    <n v="53721.66"/>
    <n v="9.6613002429999995"/>
    <n v="637.64581599999997"/>
    <n v="19683.599999999999"/>
    <s v="STEEL LUNCH BOX "/>
    <s v=""/>
    <s v="200 PCS"/>
    <s v=""/>
    <s v="USD"/>
    <n v="73405.260000000009"/>
    <x v="1"/>
    <s v="Table, kitchen or other household articles of iron or steel"/>
    <s v="Steel Products"/>
    <s v="Misc"/>
  </r>
  <r>
    <s v="INNSA1"/>
    <d v="2024-01-17T00:00:00"/>
    <n v="301049751"/>
    <x v="0"/>
    <s v="STEEL LUNCH BOX (RY304-1) (QTY: 168 PCS / USD: 2.8129 PERPCS)"/>
    <n v="0"/>
    <n v="0"/>
    <n v="0"/>
    <n v="0"/>
    <n v="0"/>
    <n v="0"/>
    <n v="0"/>
    <n v="0"/>
    <n v="39.200000000000003"/>
    <s v="KGS"/>
    <n v="1070.852296"/>
    <n v="41977.41"/>
    <n v="12.71041301"/>
    <n v="498.2481899"/>
    <n v="15380.5"/>
    <s v="STEEL LUNCH BOX "/>
    <s v=""/>
    <s v="168 PCS"/>
    <s v=""/>
    <s v="USD"/>
    <n v="57357.91"/>
    <x v="1"/>
    <s v="Table, kitchen or other household articles of iron or steel"/>
    <s v="Steel Products"/>
    <s v="Misc"/>
  </r>
  <r>
    <s v="INNSA1"/>
    <d v="2024-01-17T00:00:00"/>
    <n v="301049751"/>
    <x v="0"/>
    <s v="RYX-02-020 MILD STEEL MULTI FUNCTION CLOTH STAND (QTY :1232NUM/CNY 100.00 PER NUM)"/>
    <n v="0"/>
    <n v="0"/>
    <n v="0"/>
    <n v="0"/>
    <n v="0"/>
    <n v="0"/>
    <n v="0"/>
    <n v="0"/>
    <n v="4004"/>
    <s v="KGS"/>
    <n v="381.52247999999997"/>
    <n v="1527616.01"/>
    <n v="4.5284567359999999"/>
    <n v="18131.940770000001"/>
    <n v="559718.5"/>
    <s v="RYX-02-020 MILD STEEL MULTI FUNCTION CLOTH STAND "/>
    <s v=""/>
    <e v="#VALUE!"/>
    <s v=""/>
    <s v="CNY"/>
    <n v="2087334.51"/>
    <x v="1"/>
    <s v="Table, kitchen or other household articles of iron or steel"/>
    <s v="Steel Products"/>
    <s v="Cloth Stand"/>
  </r>
  <r>
    <s v="INNSA1"/>
    <d v="2024-01-17T00:00:00"/>
    <n v="301049751"/>
    <x v="0"/>
    <s v="STEEL LUNCH BOX (RY304-2) (QTY: 168 PCS / USD: 3.3755 PERPCS)"/>
    <n v="0"/>
    <n v="0"/>
    <n v="0"/>
    <n v="0"/>
    <n v="0"/>
    <n v="0"/>
    <n v="0"/>
    <n v="0"/>
    <n v="50.4"/>
    <s v="KGS"/>
    <n v="999.46805559999996"/>
    <n v="50373.19"/>
    <n v="11.86312232"/>
    <n v="597.90136500000006"/>
    <n v="18456.7"/>
    <s v="STEEL LUNCH BOX "/>
    <s v=""/>
    <s v="168 PCS"/>
    <s v=""/>
    <s v="USD"/>
    <n v="68829.89"/>
    <x v="1"/>
    <s v="Table, kitchen or other household articles of iron or steel"/>
    <s v="Steel Products"/>
    <s v="Misc"/>
  </r>
  <r>
    <s v="INNSA1"/>
    <d v="2024-01-17T00:00:00"/>
    <n v="301049751"/>
    <x v="0"/>
    <s v="STEEL BASKET SMALL (SY-845-3) (QTY: 280 PCS / USD: 1.0548PER PCS)"/>
    <n v="0"/>
    <n v="0"/>
    <n v="0"/>
    <n v="0"/>
    <n v="0"/>
    <n v="0"/>
    <n v="0"/>
    <n v="0"/>
    <n v="42"/>
    <s v="KGS"/>
    <n v="624.64166669999997"/>
    <n v="26234.95"/>
    <n v="7.4141444109999997"/>
    <n v="311.39406530000002"/>
    <n v="9612.5"/>
    <s v="STEEL BASKET SMALL "/>
    <s v=""/>
    <s v="280 PCS"/>
    <s v=""/>
    <s v="USD"/>
    <n v="35847.449999999997"/>
    <x v="1"/>
    <s v="Table, kitchen or other household articles of iron or steel"/>
    <s v="Steel Products"/>
    <s v="Misc"/>
  </r>
  <r>
    <s v="INNSA1"/>
    <d v="2024-01-17T00:00:00"/>
    <n v="301049751"/>
    <x v="0"/>
    <s v="STEEL BASKET ROUND (SY-845-7) (QTY: 336 PCS / USD: 0.6329PER PCS)"/>
    <n v="0"/>
    <n v="0"/>
    <n v="0"/>
    <n v="0"/>
    <n v="0"/>
    <n v="0"/>
    <n v="0"/>
    <n v="0"/>
    <n v="36.4"/>
    <s v="KGS"/>
    <n v="518.94945050000001"/>
    <n v="18889.759999999998"/>
    <n v="6.1596373949999998"/>
    <n v="224.21080119999999"/>
    <n v="6921.3"/>
    <s v="STEEL BASKET ROUND "/>
    <s v=""/>
    <s v="336 PCS"/>
    <s v=""/>
    <s v="USD"/>
    <n v="25811.059999999998"/>
    <x v="1"/>
    <s v="Table, kitchen or other household articles of iron or steel"/>
    <s v="Steel Products"/>
    <s v="Misc"/>
  </r>
  <r>
    <s v="INNSA1"/>
    <d v="2024-01-17T00:00:00"/>
    <n v="301049751"/>
    <x v="1"/>
    <s v="STEEL SCRUBBER 6PCS SET (OKS-4156) (QTY: 98880 NOS/ USD 0.239 PER NOS)"/>
    <n v="0"/>
    <n v="0"/>
    <n v="0"/>
    <n v="0"/>
    <n v="0"/>
    <n v="0"/>
    <n v="0"/>
    <n v="0"/>
    <n v="8825"/>
    <s v="KGS"/>
    <n v="235.68161359999999"/>
    <n v="2079890.24"/>
    <n v="2.7974078769999999"/>
    <n v="24687.124510000001"/>
    <n v="914319.7"/>
    <s v="STEEL SCRUBBER 6PCS SET "/>
    <s v=""/>
    <s v="98880 NOS"/>
    <n v="0.23899999999999999"/>
    <s v="USD"/>
    <n v="2994209.94"/>
    <x v="1"/>
    <s v="Steel Scrubbers"/>
    <s v="Steel Products"/>
    <s v="Scrubber"/>
  </r>
  <r>
    <s v="INNSA1"/>
    <d v="2024-01-17T00:00:00"/>
    <n v="301049751"/>
    <x v="0"/>
    <s v="STEEL BASKET BIG (SY-845-4) (QTY: 224 PCS / USD: 1.1954 PER PCS)"/>
    <n v="0"/>
    <n v="0"/>
    <n v="0"/>
    <n v="0"/>
    <n v="0"/>
    <n v="0"/>
    <n v="0"/>
    <n v="0"/>
    <n v="40.6"/>
    <s v="KGS"/>
    <n v="585.85123150000004"/>
    <n v="23785.56"/>
    <n v="6.9537238160000001"/>
    <n v="282.32118689999999"/>
    <n v="8715"/>
    <s v="STEEL BASKET BIG "/>
    <s v=""/>
    <s v="224 PCS"/>
    <s v=""/>
    <s v="USD"/>
    <n v="32500.560000000001"/>
    <x v="1"/>
    <s v="Table, kitchen or other household articles of iron or steel"/>
    <s v="Steel Products"/>
    <s v="Misc"/>
  </r>
  <r>
    <s v="INNSA1"/>
    <d v="2024-01-12T00:00:00"/>
    <n v="301049751"/>
    <x v="0"/>
    <s v="STEEL HANGER WITH HOOK (SL-89) (QTY: 70056 PCS/ USD 7.45 PERPCS)"/>
    <n v="0"/>
    <n v="0"/>
    <n v="0"/>
    <n v="0"/>
    <n v="0"/>
    <n v="0"/>
    <n v="0"/>
    <n v="0"/>
    <n v="15568"/>
    <s v="KGS"/>
    <n v="402.65286609999998"/>
    <n v="6268499.8200000003"/>
    <n v="4.7792625060000002"/>
    <n v="74403.558690000005"/>
    <n v="2296778.4"/>
    <s v="STEEL HANGER WITH HOOK "/>
    <s v=""/>
    <s v="70056 PCS"/>
    <n v="7.45"/>
    <s v="USD"/>
    <n v="8565278.2200000007"/>
    <x v="1"/>
    <s v="Table, kitchen or other household articles of iron or steel"/>
    <s v="Steel Products"/>
    <s v="Misc"/>
  </r>
  <r>
    <s v="INNSA1"/>
    <d v="2024-01-09T00:00:00"/>
    <n v="301049751"/>
    <x v="0"/>
    <s v="HOUSEHOLD STEEL HOOK 3PCS SET (2628) (QTY: 167076 PKT/USD 0.38 PER PKT)"/>
    <n v="0"/>
    <n v="0"/>
    <n v="0"/>
    <n v="0"/>
    <n v="0"/>
    <n v="0"/>
    <n v="0"/>
    <n v="0"/>
    <n v="5662.02"/>
    <s v="KGS"/>
    <n v="953.80575480000005"/>
    <n v="5400467.2599999998"/>
    <n v="11.321136559999999"/>
    <n v="64100.501600000003"/>
    <n v="1978731.2"/>
    <s v="HOUSEHOLD STEEL HOOK 3PCS SET "/>
    <s v=""/>
    <s v="167076 PKT"/>
    <n v="0.38"/>
    <s v="USD"/>
    <n v="7379198.46"/>
    <x v="1"/>
    <s v="Table, kitchen or other household articles of iron or steel"/>
    <s v="Steel Products"/>
    <s v="Misc"/>
  </r>
  <r>
    <s v="INNSA1"/>
    <d v="2024-01-08T00:00:00"/>
    <n v="301049751"/>
    <x v="1"/>
    <s v="8001-2 STEEL SCRUBBER 2 PCS SET (QTY- 168000 SETS/USD 0.151PER SETS)"/>
    <n v="0"/>
    <n v="0"/>
    <n v="0"/>
    <n v="0"/>
    <n v="0"/>
    <n v="0"/>
    <n v="0"/>
    <n v="0"/>
    <n v="4900"/>
    <s v="KGS"/>
    <n v="450.01878779999998"/>
    <n v="2205092.06"/>
    <n v="5.3414692910000001"/>
    <n v="26173.199530000002"/>
    <n v="969358.4"/>
    <s v="8001-2 STEEL SCRUBBER 2 PCS SET "/>
    <s v=""/>
    <e v="#VALUE!"/>
    <n v="0.151"/>
    <s v="USD"/>
    <n v="3174450.46"/>
    <x v="1"/>
    <s v="Steel Scrubbers"/>
    <s v="Steel Products"/>
    <s v="Scrubber"/>
  </r>
  <r>
    <s v="INNSA1"/>
    <d v="2024-01-04T00:00:00"/>
    <n v="301049751"/>
    <x v="0"/>
    <s v="AM-430 STEEL SPRINKLER (QTY: 32208 PCS/USD 0.5816 PER PCS)"/>
    <n v="0"/>
    <n v="0"/>
    <n v="0"/>
    <n v="0"/>
    <n v="0"/>
    <n v="0"/>
    <n v="0"/>
    <n v="0"/>
    <n v="5904.8"/>
    <s v="KGS"/>
    <n v="281.31053209999999"/>
    <n v="1661082.43"/>
    <n v="3.3569275909999998"/>
    <n v="19821.98604"/>
    <n v="608620.6"/>
    <s v="AM-430 STEEL SPRINKLER "/>
    <s v=""/>
    <s v="32208 PCS"/>
    <n v="0.58160000000000001"/>
    <s v="USD"/>
    <n v="2269703.0299999998"/>
    <x v="1"/>
    <s v="Table, kitchen or other household articles of iron or steel"/>
    <s v="Steel Products"/>
    <s v="Misc"/>
  </r>
  <r>
    <s v="INNSA1"/>
    <d v="2024-01-02T00:00:00"/>
    <n v="301049751"/>
    <x v="0"/>
    <s v="RYX-02-021A MILD STEEL MULTI FUNCTION CLOTH STAND (QTY :6480NUM/CNY 61.50 PER NUM)"/>
    <n v="0"/>
    <n v="0"/>
    <n v="0"/>
    <n v="0"/>
    <n v="0"/>
    <n v="0"/>
    <n v="0"/>
    <n v="0"/>
    <n v="23760"/>
    <s v="KGS"/>
    <n v="212.06653700000001"/>
    <n v="5038700.92"/>
    <n v="2.5306269339999998"/>
    <n v="60127.695939999998"/>
    <n v="1846180"/>
    <s v="RYX-02-021A MILD STEEL MULTI FUNCTION CLOTH STAND "/>
    <s v=""/>
    <e v="#VALUE!"/>
    <s v=""/>
    <s v="CNY"/>
    <n v="6884880.9199999999"/>
    <x v="1"/>
    <s v="Table, kitchen or other household articles of iron or steel"/>
    <s v="Steel Products"/>
    <s v="Cloth Stand"/>
  </r>
  <r>
    <s v="INNSA1"/>
    <d v="2023-12-30T00:00:00"/>
    <n v="301049751"/>
    <x v="0"/>
    <s v="MILD STEEL MULTI FUNCTION CLOTH STAND (RYX-02-026-3S) (QTY:848 NOS/ CNY: 82.00 PER NOS)"/>
    <n v="0"/>
    <n v="0"/>
    <n v="0"/>
    <n v="0"/>
    <n v="0"/>
    <n v="0"/>
    <n v="0"/>
    <n v="0"/>
    <n v="3307.2"/>
    <s v="KGS"/>
    <n v="272.85885339999999"/>
    <n v="902398.8"/>
    <n v="3.2560722360000001"/>
    <n v="10768.482099999999"/>
    <n v="330639"/>
    <s v="MILD STEEL MULTI FUNCTION CLOTH STAND "/>
    <n v="848"/>
    <s v="NOS"/>
    <n v="82"/>
    <s v="CNY"/>
    <n v="1233037.8"/>
    <x v="2"/>
    <s v="Table, kitchen or other household articles of iron or steel"/>
    <s v="Steel Products"/>
    <s v="Cloth Stand"/>
  </r>
  <r>
    <s v="INNSA1"/>
    <d v="2023-12-27T00:00:00"/>
    <n v="301049751"/>
    <x v="2"/>
    <s v="AN-01 NON STICK FRY PAN 16CM (QTY:10140 PCS/ USD 0.4718 PERPCS)"/>
    <n v="0"/>
    <n v="0"/>
    <n v="0"/>
    <n v="0"/>
    <n v="0"/>
    <n v="0"/>
    <n v="0"/>
    <n v="0"/>
    <n v="2298.4"/>
    <s v="KGS"/>
    <n v="185.02081010000001"/>
    <n v="425251.83"/>
    <n v="2.207885562"/>
    <n v="5074.6041770000002"/>
    <n v="155812.29999999999"/>
    <s v="AN-01 NON STICK FRY PAN 16CM "/>
    <n v="10140"/>
    <s v="PCS"/>
    <n v="0.4718"/>
    <s v="USD"/>
    <n v="581064.13"/>
    <x v="2"/>
    <s v="Scrubbers, scouring pads, and similar articles"/>
    <s v="Other"/>
    <s v="Misc"/>
  </r>
  <r>
    <s v="INNSA1"/>
    <d v="2023-12-27T00:00:00"/>
    <n v="301049751"/>
    <x v="0"/>
    <s v="STAINLESS STEEL GRATER WITH HANDLE (KL324H-9S) (QTY: 59040 NOS /USD 0.624 PER NOS)"/>
    <n v="0"/>
    <n v="0"/>
    <n v="0"/>
    <n v="0"/>
    <n v="0"/>
    <n v="0"/>
    <n v="0"/>
    <n v="0"/>
    <n v="9512"/>
    <s v="KGS"/>
    <n v="330.35913479999999"/>
    <n v="3142376.09"/>
    <n v="3.9422331119999998"/>
    <n v="37498.521359999999"/>
    <n v="1151366.6000000001"/>
    <s v="STAINLESS STEEL GRATER WITH HANDLE "/>
    <s v=""/>
    <s v="59040 NOS"/>
    <n v="0.624"/>
    <s v="USD"/>
    <n v="4293742.6899999995"/>
    <x v="2"/>
    <s v="Table, kitchen or other household articles of iron or steel"/>
    <s v="Steel Products"/>
    <s v="Misc"/>
  </r>
  <r>
    <s v="INNSA1"/>
    <d v="2023-12-27T00:00:00"/>
    <n v="301049751"/>
    <x v="2"/>
    <s v="AN-02 NON STICK SAUCE PAN 16CM (QTY:18630 PCS/ USD 0.5352 PER PCS)"/>
    <n v="0"/>
    <n v="0"/>
    <n v="0"/>
    <n v="0"/>
    <n v="0"/>
    <n v="0"/>
    <n v="0"/>
    <n v="0"/>
    <n v="4781.7"/>
    <s v="KGS"/>
    <n v="185.35201499999999"/>
    <n v="886297.73"/>
    <n v="2.2118378879999998"/>
    <n v="10576.345230000001"/>
    <n v="324739.5"/>
    <s v="AN-02 NON STICK SAUCE PAN 16CM "/>
    <n v="18630"/>
    <s v="PCS"/>
    <n v="0.53520000000000001"/>
    <s v="USD"/>
    <n v="1211037.23"/>
    <x v="2"/>
    <s v="Scrubbers, scouring pads, and similar articles"/>
    <s v="Other"/>
    <s v="Misc"/>
  </r>
  <r>
    <s v="INNSA1"/>
    <d v="2023-12-23T00:00:00"/>
    <n v="301049751"/>
    <x v="0"/>
    <s v="STEEL RECTANGLE CONTAINER (6901) (QTY:27960 NOS/USD 0.90 PERNOS)"/>
    <n v="0"/>
    <n v="0"/>
    <n v="0"/>
    <n v="0"/>
    <n v="0"/>
    <n v="0"/>
    <n v="0"/>
    <n v="0"/>
    <n v="4543.5"/>
    <s v="KGS"/>
    <n v="472.73367230000002"/>
    <n v="2147865.44"/>
    <n v="5.641213273"/>
    <n v="25630.852510000001"/>
    <n v="786977.9"/>
    <s v="STEEL RECTANGLE CONTAINER "/>
    <n v="27960"/>
    <s v="NOS"/>
    <n v="0.9"/>
    <s v="USD"/>
    <n v="2934843.34"/>
    <x v="2"/>
    <s v="Table, kitchen or other household articles of iron or steel"/>
    <s v="Steel Products"/>
    <s v="Misc"/>
  </r>
  <r>
    <s v="INNSA1"/>
    <d v="2023-12-23T00:00:00"/>
    <n v="301049751"/>
    <x v="0"/>
    <s v="STEEL LUNCH BOX 3LAYER (8505) (QTY:11100 NOS/USD 3.30 PER NOS)"/>
    <n v="0"/>
    <n v="0"/>
    <n v="0"/>
    <n v="0"/>
    <n v="0"/>
    <n v="0"/>
    <n v="0"/>
    <n v="0"/>
    <n v="7215"/>
    <s v="KGS"/>
    <n v="433.33915730000001"/>
    <n v="3126542.02"/>
    <n v="5.1711116620000004"/>
    <n v="37309.570639999998"/>
    <n v="1145565"/>
    <s v="STEEL LUNCH BOX 3LAYER "/>
    <n v="11100"/>
    <s v="NOS"/>
    <n v="3.3"/>
    <s v="USD"/>
    <n v="4272107.0199999996"/>
    <x v="2"/>
    <s v="Table, kitchen or other household articles of iron or steel"/>
    <s v="Steel Products"/>
    <s v="Misc"/>
  </r>
  <r>
    <s v="INNSA1"/>
    <d v="2023-12-23T00:00:00"/>
    <n v="301049751"/>
    <x v="0"/>
    <s v="STEEL LUNCH BOX SMALL (6587) (QTY:51000 NOS/USD 1.47 PER NOS)"/>
    <n v="0"/>
    <n v="0"/>
    <n v="0"/>
    <n v="0"/>
    <n v="0"/>
    <n v="0"/>
    <n v="0"/>
    <n v="0"/>
    <n v="10348.75"/>
    <s v="KGS"/>
    <n v="618.33946030000004"/>
    <n v="6399040.4900000002"/>
    <n v="7.37875251"/>
    <n v="76360.865040000004"/>
    <n v="2344608.4"/>
    <s v="STEEL LUNCH BOX SMALL "/>
    <n v="51000"/>
    <s v="NOS"/>
    <n v="1.47"/>
    <s v="USD"/>
    <n v="8743648.8900000006"/>
    <x v="2"/>
    <s v="Table, kitchen or other household articles of iron or steel"/>
    <s v="Steel Products"/>
    <s v="Misc"/>
  </r>
  <r>
    <s v="INNSA1"/>
    <d v="2023-12-21T00:00:00"/>
    <n v="301049751"/>
    <x v="2"/>
    <s v="AN-01 NON STICK FRY PAN 16CM(QTY: 10110 PCS /USD 0.4705 PERPCS)"/>
    <n v="0"/>
    <n v="0"/>
    <n v="0"/>
    <n v="0"/>
    <n v="0"/>
    <n v="0"/>
    <n v="0"/>
    <n v="0"/>
    <n v="2291.6"/>
    <s v="KGS"/>
    <n v="184.38649849999999"/>
    <n v="422540.1"/>
    <n v="2.1872657000000002"/>
    <n v="5012.3380779999998"/>
    <n v="154818.70000000001"/>
    <s v="AN-01 NON STICK FRY PAN 16CM"/>
    <s v=""/>
    <s v="10110 PCS"/>
    <n v="0.47049999999999997"/>
    <s v="USD"/>
    <n v="577358.80000000005"/>
    <x v="2"/>
    <s v="Scrubbers, scouring pads, and similar articles"/>
    <s v="Other"/>
    <s v="Misc"/>
  </r>
  <r>
    <s v="INNSA1"/>
    <d v="2023-12-21T00:00:00"/>
    <n v="301049751"/>
    <x v="0"/>
    <s v="AM-321 STEEL DRAINER(QTY:25200 PCS/USD 0.7359 PER PCS)"/>
    <n v="0"/>
    <n v="0"/>
    <n v="0"/>
    <n v="0"/>
    <n v="0"/>
    <n v="0"/>
    <n v="0"/>
    <n v="0"/>
    <n v="3465"/>
    <s v="KGS"/>
    <n v="475.41501879999998"/>
    <n v="1647313.04"/>
    <n v="5.6395613139999998"/>
    <n v="19541.079949999999"/>
    <n v="603575.5"/>
    <s v="AM-321 STEEL DRAINER"/>
    <n v="25200"/>
    <s v="PCS"/>
    <n v="0.7359"/>
    <s v="USD"/>
    <n v="2250888.54"/>
    <x v="2"/>
    <s v="Table, kitchen or other household articles of iron or steel"/>
    <s v="Steel Products"/>
    <s v="Misc"/>
  </r>
  <r>
    <s v="INNSA1"/>
    <d v="2023-12-21T00:00:00"/>
    <n v="301049751"/>
    <x v="2"/>
    <s v="AN-02 NON STICK SAUCE PAN 16CM(QTY: 21870 PCS /USD 0.5337 PER PCS)"/>
    <n v="0"/>
    <n v="0"/>
    <n v="0"/>
    <n v="0"/>
    <n v="0"/>
    <n v="0"/>
    <n v="0"/>
    <n v="0"/>
    <n v="5613.3"/>
    <s v="KGS"/>
    <n v="184.7075285"/>
    <n v="1036818.77"/>
    <n v="2.1910738859999999"/>
    <n v="12299.15504"/>
    <n v="379890.5"/>
    <s v="AN-02 NON STICK SAUCE PAN 16CM"/>
    <s v=""/>
    <s v="21870 PCS"/>
    <n v="0.53369999999999995"/>
    <s v="USD"/>
    <n v="1416709.27"/>
    <x v="2"/>
    <s v="Scrubbers, scouring pads, and similar articles"/>
    <s v="Other"/>
    <s v="Misc"/>
  </r>
  <r>
    <s v="INNSA1"/>
    <d v="2023-12-12T00:00:00"/>
    <n v="301049751"/>
    <x v="0"/>
    <s v="STAINLESS STEELSPORTS BOTTLE 1.45L (AM-398) (QTY: 1956 NOS/USD 1.610 PER NOS)"/>
    <n v="0"/>
    <n v="0"/>
    <n v="0"/>
    <n v="0"/>
    <n v="0"/>
    <n v="0"/>
    <n v="0"/>
    <n v="0"/>
    <n v="570.5"/>
    <s v="KGS"/>
    <n v="483.2544785"/>
    <n v="275696.68"/>
    <n v="5.7325560920000003"/>
    <n v="3270.4232499999998"/>
    <n v="101015.2"/>
    <s v="STAINLESS STEELSPORTS BOTTLE 1.45L "/>
    <s v=""/>
    <s v="1956 NOS"/>
    <n v="1.61"/>
    <s v="USD"/>
    <n v="376711.88"/>
    <x v="2"/>
    <s v="Table, kitchen or other household articles of iron or steel"/>
    <s v="Steel Products"/>
    <s v="Misc"/>
  </r>
  <r>
    <s v="INNSA1"/>
    <d v="2023-12-12T00:00:00"/>
    <n v="301049751"/>
    <x v="0"/>
    <s v="STAINLESS STEEL SPORTS BOTTLE 900ML (AM-324) (QTY: 11448 NOS/ USD 1.368 PER NOS)"/>
    <n v="0"/>
    <n v="0"/>
    <n v="0"/>
    <n v="0"/>
    <n v="0"/>
    <n v="0"/>
    <n v="0"/>
    <n v="0"/>
    <n v="2321.4"/>
    <s v="KGS"/>
    <n v="590.61226850000003"/>
    <n v="1371047.32"/>
    <n v="7.0060767310000003"/>
    <n v="16263.90652"/>
    <n v="502351.7"/>
    <s v="STAINLESS STEEL SPORTS BOTTLE 900ML "/>
    <s v=""/>
    <s v="11448 NOS"/>
    <n v="1.3680000000000001"/>
    <s v="USD"/>
    <n v="1873399.02"/>
    <x v="2"/>
    <s v="Table, kitchen or other household articles of iron or steel"/>
    <s v="Steel Products"/>
    <s v="Misc"/>
  </r>
  <r>
    <s v="INNSA1"/>
    <d v="2023-12-12T00:00:00"/>
    <n v="301049751"/>
    <x v="0"/>
    <s v="STAINLESS STEEL SPORTS BOTTLE 750ML S-308-C6 (NP-20) (QTY: 35424 NOS/ USD 0.976 PER NOS)"/>
    <n v="0"/>
    <n v="0"/>
    <n v="0"/>
    <n v="0"/>
    <n v="0"/>
    <n v="0"/>
    <n v="0"/>
    <n v="0"/>
    <n v="6199.2"/>
    <s v="KGS"/>
    <n v="488.25704450000001"/>
    <n v="3026803.07"/>
    <n v="5.7918985110000003"/>
    <n v="35905.13725"/>
    <n v="1109020.7"/>
    <s v="STAINLESS STEEL SPORTS BOTTLE 750ML S-308-C6 "/>
    <s v=""/>
    <s v="35424 NOS"/>
    <n v="0.97599999999999998"/>
    <s v="USD"/>
    <n v="4135823.7699999996"/>
    <x v="2"/>
    <s v="Table, kitchen or other household articles of iron or steel"/>
    <s v="Steel Products"/>
    <s v="Misc"/>
  </r>
  <r>
    <s v="INNSA1"/>
    <d v="2023-12-12T00:00:00"/>
    <n v="301049751"/>
    <x v="0"/>
    <s v="STAINLESS STEELSPORTS BOTTLE 650ML S115 (NP-21) (QTY: 46320NOS/ USD 0.990 PER NOS)"/>
    <n v="0"/>
    <n v="0"/>
    <n v="0"/>
    <n v="0"/>
    <n v="0"/>
    <n v="0"/>
    <n v="0"/>
    <n v="0"/>
    <n v="7720"/>
    <s v="KGS"/>
    <n v="520.02384719999998"/>
    <n v="4014584.1"/>
    <n v="6.1687289099999996"/>
    <n v="47622.587189999998"/>
    <n v="1470943.6"/>
    <s v="STAINLESS STEELSPORTS BOTTLE 650ML S115 "/>
    <s v=""/>
    <s v="46320NOS"/>
    <n v="0.99"/>
    <s v="USD"/>
    <n v="5485527.7000000002"/>
    <x v="2"/>
    <s v="Table, kitchen or other household articles of iron or steel"/>
    <s v="Steel Products"/>
    <s v="Misc"/>
  </r>
  <r>
    <s v="INNSA1"/>
    <d v="2023-12-12T00:00:00"/>
    <n v="301049751"/>
    <x v="0"/>
    <s v="STAINLESS STEEL SPORTS BOTTLE 750ML SG-702 (SB-01) (QTY: 27408 NOS/USD 1.045 PER NOS)"/>
    <n v="0"/>
    <n v="0"/>
    <n v="0"/>
    <n v="0"/>
    <n v="0"/>
    <n v="0"/>
    <n v="0"/>
    <n v="0"/>
    <n v="4796.3999999999996"/>
    <s v="KGS"/>
    <n v="522.77533359999995"/>
    <n v="2507439.61"/>
    <n v="6.2013681329999999"/>
    <n v="29744.242109999999"/>
    <n v="918725.9"/>
    <s v="STAINLESS STEEL SPORTS BOTTLE 750ML SG-702 "/>
    <s v=""/>
    <s v="27408 NOS"/>
    <n v="1.0449999999999999"/>
    <s v="USD"/>
    <n v="3426165.51"/>
    <x v="2"/>
    <s v="Table, kitchen or other household articles of iron or steel"/>
    <s v="Steel Products"/>
    <s v="Misc"/>
  </r>
  <r>
    <s v="INNSA1"/>
    <d v="2023-12-11T00:00:00"/>
    <n v="301049751"/>
    <x v="0"/>
    <s v="STEEL LUNCH BOX 2 LAYER (8504) (QTY: 22080 NOS/ USD 2.32 PERNOS)"/>
    <n v="0"/>
    <n v="0"/>
    <n v="0"/>
    <n v="0"/>
    <n v="0"/>
    <n v="0"/>
    <n v="0"/>
    <n v="0"/>
    <n v="10561.6"/>
    <s v="KGS"/>
    <n v="418.28790429999998"/>
    <n v="4417789.53"/>
    <n v="4.9618968480000003"/>
    <n v="52405.569750000002"/>
    <n v="1618678.1"/>
    <s v="STEEL LUNCH BOX 2 LAYER "/>
    <s v=""/>
    <s v="22080 NOS"/>
    <n v="2.3199999999999998"/>
    <s v="USD"/>
    <n v="6036467.6300000008"/>
    <x v="2"/>
    <s v="Table, kitchen or other household articles of iron or steel"/>
    <s v="Steel Products"/>
    <s v="Misc"/>
  </r>
  <r>
    <s v="INNSA1"/>
    <d v="2023-12-11T00:00:00"/>
    <n v="301049751"/>
    <x v="0"/>
    <s v="STEEL LUNCH BOX (6527) (QTY: 25680 NOS/ USD 1.86 PER NOS)"/>
    <n v="0"/>
    <n v="0"/>
    <n v="0"/>
    <n v="0"/>
    <n v="0"/>
    <n v="0"/>
    <n v="0"/>
    <n v="0"/>
    <n v="8945.2000000000007"/>
    <s v="KGS"/>
    <n v="460.50664599999999"/>
    <n v="4119324.05"/>
    <n v="5.4627122899999998"/>
    <n v="48865.053970000001"/>
    <n v="1509320.3"/>
    <s v="STEEL LUNCH BOX "/>
    <s v=""/>
    <s v="25680 NOS"/>
    <n v="1.86"/>
    <s v="USD"/>
    <n v="5628644.3499999996"/>
    <x v="2"/>
    <s v="Table, kitchen or other household articles of iron or steel"/>
    <s v="Steel Products"/>
    <s v="Misc"/>
  </r>
  <r>
    <s v="INNSA1"/>
    <d v="2023-12-09T00:00:00"/>
    <n v="301049751"/>
    <x v="0"/>
    <s v="STAINLESS STEEL COLA BOTTLE 750ML SK750 (SL-01) (QTY: 7296 NOS/ USD 1.128 PER NOS)"/>
    <n v="0"/>
    <n v="0"/>
    <n v="0"/>
    <n v="0"/>
    <n v="0"/>
    <n v="0"/>
    <n v="0"/>
    <n v="0"/>
    <n v="1398.4"/>
    <s v="KGS"/>
    <n v="514.76123429999996"/>
    <n v="719842.11"/>
    <n v="6.1063017110000004"/>
    <n v="8539.0523130000001"/>
    <n v="263750.09999999998"/>
    <s v="STAINLESS STEEL COLA BOTTLE 750ML SK750 "/>
    <s v=""/>
    <s v="7296 NOS"/>
    <n v="1.1279999999999999"/>
    <s v="USD"/>
    <n v="983592.21"/>
    <x v="2"/>
    <s v="Table, kitchen or other household articles of iron or steel"/>
    <s v="Steel Products"/>
    <s v="Misc"/>
  </r>
  <r>
    <s v="INNSA1"/>
    <d v="2023-12-09T00:00:00"/>
    <n v="301049751"/>
    <x v="0"/>
    <s v="STAINLESS STEEL SPORTS BOTTLE 750ML SG-702 (SB-01) (QTY: 17256 NOS/ USD 1.045 PER NOS)"/>
    <n v="0"/>
    <n v="0"/>
    <n v="0"/>
    <n v="0"/>
    <n v="0"/>
    <n v="0"/>
    <n v="0"/>
    <n v="0"/>
    <n v="2876"/>
    <s v="KGS"/>
    <n v="548.41679420000003"/>
    <n v="1577246.7"/>
    <n v="6.5055372970000001"/>
    <n v="18709.92527"/>
    <n v="577903.1"/>
    <s v="STAINLESS STEEL SPORTS BOTTLE 750ML SG-702 "/>
    <s v=""/>
    <s v="17256 NOS"/>
    <n v="1.0449999999999999"/>
    <s v="USD"/>
    <n v="2155149.7999999998"/>
    <x v="2"/>
    <s v="Table, kitchen or other household articles of iron or steel"/>
    <s v="Steel Products"/>
    <s v="Misc"/>
  </r>
  <r>
    <s v="INNSA1"/>
    <d v="2023-12-09T00:00:00"/>
    <n v="301049751"/>
    <x v="0"/>
    <s v="STAINLESS STEELSPORTS BOTTLE 650ML S115 (NP-21) (QTY: 18864NOS/ USD 0.990 PER NOS)"/>
    <n v="0"/>
    <n v="0"/>
    <n v="0"/>
    <n v="0"/>
    <n v="0"/>
    <n v="0"/>
    <n v="0"/>
    <n v="0"/>
    <n v="3144"/>
    <s v="KGS"/>
    <n v="519.55275129999995"/>
    <n v="1633473.85"/>
    <n v="6.1631405839999998"/>
    <n v="19376.914000000001"/>
    <n v="598504.9"/>
    <s v="STAINLESS STEELSPORTS BOTTLE 650ML S115 "/>
    <s v=""/>
    <s v="18864NOS"/>
    <n v="0.99"/>
    <s v="USD"/>
    <n v="2231978.75"/>
    <x v="2"/>
    <s v="Table, kitchen or other household articles of iron or steel"/>
    <s v="Steel Products"/>
    <s v="Misc"/>
  </r>
  <r>
    <s v="INNSA1"/>
    <d v="2023-12-07T00:00:00"/>
    <n v="301049751"/>
    <x v="0"/>
    <s v="STAINLESS STEELSPORTS BOTTLE 650ML S115 (NP-21) (QTY: 14136NOS/ 0.990 NOS)"/>
    <n v="0"/>
    <n v="0"/>
    <n v="0"/>
    <n v="0"/>
    <n v="0"/>
    <n v="0"/>
    <n v="0"/>
    <n v="0"/>
    <n v="2356"/>
    <s v="KGS"/>
    <n v="519.52578519999997"/>
    <n v="1224002.75"/>
    <n v="6.1774766379999999"/>
    <n v="14554.134959999999"/>
    <n v="448474.6"/>
    <s v="STAINLESS STEELSPORTS BOTTLE 650ML S115 "/>
    <s v=""/>
    <s v="14136NOS"/>
    <s v=""/>
    <s v=""/>
    <n v="1672477.35"/>
    <x v="2"/>
    <s v="Table, kitchen or other household articles of iron or steel"/>
    <s v="Steel Products"/>
    <s v="Misc"/>
  </r>
  <r>
    <s v="INNSA1"/>
    <d v="2023-12-07T00:00:00"/>
    <n v="301049751"/>
    <x v="0"/>
    <s v="STAINLESS STEEL SPORTS BOTTLE 750ML S-308-C6 (NP-20) (QTY: 8808 NOS/ USD 0.976 PER NOS)"/>
    <n v="0"/>
    <n v="0"/>
    <n v="0"/>
    <n v="0"/>
    <n v="0"/>
    <n v="0"/>
    <n v="0"/>
    <n v="0"/>
    <n v="1468"/>
    <s v="KGS"/>
    <n v="512.17903950000004"/>
    <n v="751878.83"/>
    <n v="6.0901193759999996"/>
    <n v="8940.2952440000008"/>
    <n v="275488.5"/>
    <s v="STAINLESS STEEL SPORTS BOTTLE 750ML S-308-C6 "/>
    <s v=""/>
    <s v="8808 NOS"/>
    <n v="0.97599999999999998"/>
    <s v="USD"/>
    <n v="1027367.33"/>
    <x v="2"/>
    <s v="Table, kitchen or other household articles of iron or steel"/>
    <s v="Steel Products"/>
    <s v="Misc"/>
  </r>
  <r>
    <s v="INNSA1"/>
    <d v="2023-12-07T00:00:00"/>
    <n v="301049751"/>
    <x v="0"/>
    <s v="SS OIL POT 600ML (KWP-600B) (QTY: 39060 PCS/ USD 1.18 PER PCS)"/>
    <n v="0"/>
    <n v="0"/>
    <n v="0"/>
    <n v="0"/>
    <n v="0"/>
    <n v="0"/>
    <n v="0"/>
    <n v="0"/>
    <n v="6850"/>
    <s v="KGS"/>
    <n v="575.56617659999995"/>
    <n v="3942628.31"/>
    <n v="6.8438308760000002"/>
    <n v="46880.241499999996"/>
    <n v="1444579.1"/>
    <s v="SS OIL POT 600ML "/>
    <s v=""/>
    <s v="39060 PCS"/>
    <n v="1.18"/>
    <s v="USD"/>
    <n v="5387207.4100000001"/>
    <x v="2"/>
    <s v="Table, kitchen or other household articles of iron or steel"/>
    <s v="Other"/>
    <s v="Misc"/>
  </r>
  <r>
    <s v="INNSA1"/>
    <d v="2023-12-07T00:00:00"/>
    <n v="301049751"/>
    <x v="0"/>
    <s v="3888-HOUSEHOLD STEEL HOOK 3PCS SET (QTY:208512 PCS / USD 0.287 PER PCS)"/>
    <n v="0"/>
    <n v="0"/>
    <n v="0"/>
    <n v="0"/>
    <n v="0"/>
    <n v="0"/>
    <n v="0"/>
    <n v="0"/>
    <n v="6964.8"/>
    <s v="KGS"/>
    <n v="732.11720509999998"/>
    <n v="5099049.91"/>
    <n v="8.7053175399999994"/>
    <n v="60630.795599999998"/>
    <n v="1868291.9"/>
    <s v="3888-HOUSEHOLD STEEL HOOK 3PCS SET "/>
    <n v="208512"/>
    <s v="PCS"/>
    <n v="0.28699999999999998"/>
    <s v="USD"/>
    <n v="6967341.8100000005"/>
    <x v="2"/>
    <s v="Table, kitchen or other household articles of iron or steel"/>
    <s v="Steel Products"/>
    <s v="Misc"/>
  </r>
  <r>
    <s v="INNSA1"/>
    <d v="2023-12-07T00:00:00"/>
    <n v="301049751"/>
    <x v="0"/>
    <s v="STAINLESS STEEL SPORTS BOTTLE 750ML #SG210 (AM-457) (QTY: 486 NOS/ USD 1.0247 PER NOS)"/>
    <n v="0"/>
    <n v="0"/>
    <n v="0"/>
    <n v="0"/>
    <n v="0"/>
    <n v="0"/>
    <n v="0"/>
    <n v="0"/>
    <n v="75.599999999999994"/>
    <s v="KGS"/>
    <n v="576.14021160000004"/>
    <n v="43556.2"/>
    <n v="6.8506565000000004"/>
    <n v="517.90963139999997"/>
    <n v="15958.9"/>
    <s v="STAINLESS STEEL SPORTS BOTTLE 750ML #SG210 "/>
    <s v=""/>
    <s v="486 NOS"/>
    <n v="1.0246999999999999"/>
    <s v="USD"/>
    <n v="59515.1"/>
    <x v="2"/>
    <s v="Table, kitchen or other household articles of iron or steel"/>
    <s v="Steel Products"/>
    <s v="Misc"/>
  </r>
  <r>
    <s v="INNSA1"/>
    <d v="2023-12-07T00:00:00"/>
    <n v="301049751"/>
    <x v="0"/>
    <s v="STAINLESS STEELSPORTS BOTTLE 1.45L (AM-398) (QTY: 10164 NOS/USD 1.610 PER NOS)"/>
    <n v="0"/>
    <n v="0"/>
    <n v="0"/>
    <n v="0"/>
    <n v="0"/>
    <n v="0"/>
    <n v="0"/>
    <n v="0"/>
    <n v="2879.8"/>
    <s v="KGS"/>
    <n v="496.9913952"/>
    <n v="1431235.82"/>
    <n v="5.909529075"/>
    <n v="17018.261829999999"/>
    <n v="524404.80000000005"/>
    <s v="STAINLESS STEELSPORTS BOTTLE 1.45L "/>
    <s v=""/>
    <s v="10164 NOS"/>
    <n v="1.61"/>
    <s v="USD"/>
    <n v="1955640.62"/>
    <x v="2"/>
    <s v="Table, kitchen or other household articles of iron or steel"/>
    <s v="Steel Products"/>
    <s v="Misc"/>
  </r>
  <r>
    <s v="INNSA1"/>
    <d v="2023-12-07T00:00:00"/>
    <n v="301049751"/>
    <x v="0"/>
    <s v="NP-55 STEEL TEA STRAINER (QTY:150000 PCS/USD 0.2768 PER PCS)"/>
    <n v="0"/>
    <n v="0"/>
    <n v="0"/>
    <n v="0"/>
    <n v="0"/>
    <n v="0"/>
    <n v="0"/>
    <n v="0"/>
    <n v="6875"/>
    <s v="KGS"/>
    <n v="531.03786179999997"/>
    <n v="3650885.3"/>
    <n v="6.3143622089999996"/>
    <n v="43411.240189999997"/>
    <n v="1337684.3999999999"/>
    <s v="NP-55 STEEL TEA STRAINER "/>
    <n v="150000"/>
    <s v="PCS"/>
    <n v="0.27679999999999999"/>
    <s v="USD"/>
    <n v="4988569.6999999993"/>
    <x v="2"/>
    <s v="Table, kitchen or other household articles of iron or steel"/>
    <s v="Steel Products"/>
    <s v="Misc"/>
  </r>
  <r>
    <s v="INNSA1"/>
    <d v="2023-12-06T00:00:00"/>
    <n v="301049751"/>
    <x v="0"/>
    <s v="STAINLESS STEELSPORTS BOTTLE 1.45L (AM-398) (QTY: 5868 PER NOS/ USD 1.610 PER NOS)"/>
    <n v="0"/>
    <n v="0"/>
    <n v="0"/>
    <n v="0"/>
    <n v="0"/>
    <n v="0"/>
    <n v="0"/>
    <n v="0"/>
    <n v="1662.6"/>
    <s v="KGS"/>
    <n v="495.9202995"/>
    <n v="824517.09"/>
    <n v="5.8967930979999998"/>
    <n v="9804.0082050000001"/>
    <n v="302103"/>
    <s v="STAINLESS STEELSPORTS BOTTLE 1.45L "/>
    <s v=""/>
    <s v="5868 PER NOS"/>
    <s v=""/>
    <s v="USD"/>
    <n v="1126620.0899999999"/>
    <x v="2"/>
    <s v="Table, kitchen or other household articles of iron or steel"/>
    <s v="Steel Products"/>
    <s v="Misc"/>
  </r>
  <r>
    <s v="INNSA1"/>
    <d v="2023-12-06T00:00:00"/>
    <n v="301049751"/>
    <x v="0"/>
    <s v="STAINLESS STEEL SPORTS BOTTLE 750ML SG-702 (SB-01) (QTY: 46632 NOS/USD 1.045 PER NOS)"/>
    <n v="0"/>
    <n v="0"/>
    <n v="0"/>
    <n v="0"/>
    <n v="0"/>
    <n v="0"/>
    <n v="0"/>
    <n v="0"/>
    <n v="7772"/>
    <s v="KGS"/>
    <n v="546.40361040000005"/>
    <n v="4246648.8600000003"/>
    <n v="6.4970702779999998"/>
    <n v="50495.230199999998"/>
    <n v="1555972.2"/>
    <s v="STAINLESS STEEL SPORTS BOTTLE 750ML SG-702 "/>
    <s v=""/>
    <s v="46632 NOS"/>
    <n v="1.0449999999999999"/>
    <s v="USD"/>
    <n v="5802621.0600000005"/>
    <x v="2"/>
    <s v="Table, kitchen or other household articles of iron or steel"/>
    <s v="Steel Products"/>
    <s v="Misc"/>
  </r>
  <r>
    <s v="INNSA1"/>
    <d v="2023-12-06T00:00:00"/>
    <n v="301049751"/>
    <x v="0"/>
    <s v="STAINLESS STEEL SPORTS BOTTLE 750ML SG-702 (SB-01) (QTY: 1944 NOS/ USD 1.045 PER NOS)"/>
    <n v="0"/>
    <n v="0"/>
    <n v="0"/>
    <n v="0"/>
    <n v="0"/>
    <n v="0"/>
    <n v="0"/>
    <n v="0"/>
    <n v="340.2"/>
    <s v="KGS"/>
    <n v="525.1708701"/>
    <n v="178663.13"/>
    <n v="6.2446001200000003"/>
    <n v="2124.412961"/>
    <n v="65462.2"/>
    <s v="STAINLESS STEEL SPORTS BOTTLE 750ML SG-702 "/>
    <s v=""/>
    <s v="1944 NOS"/>
    <n v="1.0449999999999999"/>
    <s v="USD"/>
    <n v="244125.33000000002"/>
    <x v="2"/>
    <s v="Table, kitchen or other household articles of iron or steel"/>
    <s v="Steel Products"/>
    <s v="Misc"/>
  </r>
  <r>
    <s v="INNSA1"/>
    <d v="2023-12-06T00:00:00"/>
    <n v="301049751"/>
    <x v="0"/>
    <s v="STAINLESS STEEL SPORTS BOTTLE 750ML SG-702 (SB-01) (QTY: 47160 NOS /USD 1.045 PER NOS)"/>
    <n v="0"/>
    <n v="0"/>
    <n v="0"/>
    <n v="0"/>
    <n v="0"/>
    <n v="0"/>
    <n v="0"/>
    <n v="0"/>
    <n v="7860"/>
    <s v="KGS"/>
    <n v="546.30920360000005"/>
    <n v="4293990.34"/>
    <n v="6.4959477239999996"/>
    <n v="51058.149109999998"/>
    <n v="1573318.1"/>
    <s v="STAINLESS STEEL SPORTS BOTTLE 750ML SG-702 "/>
    <s v=""/>
    <s v="47160 NOS"/>
    <n v="1.0449999999999999"/>
    <s v="USD"/>
    <n v="5867308.4399999995"/>
    <x v="2"/>
    <s v="Table, kitchen or other household articles of iron or steel"/>
    <s v="Steel Products"/>
    <s v="Misc"/>
  </r>
  <r>
    <s v="INNSA1"/>
    <d v="2023-12-06T00:00:00"/>
    <n v="301049751"/>
    <x v="0"/>
    <s v="STAINLESS STEEL SPORTS BOTTLE 750ML #SG707 (AM-459) (QTY: 2250 NOS/ USD 1.066 PER NOS)"/>
    <n v="0"/>
    <n v="0"/>
    <n v="0"/>
    <n v="0"/>
    <n v="0"/>
    <n v="0"/>
    <n v="0"/>
    <n v="0"/>
    <n v="375"/>
    <s v="KGS"/>
    <n v="558.20295999999996"/>
    <n v="209326.11"/>
    <n v="6.6373717000000001"/>
    <n v="2489.0143880000001"/>
    <n v="76697"/>
    <s v="STAINLESS STEEL SPORTS BOTTLE 750ML #SG707 "/>
    <s v=""/>
    <s v="2250 NOS"/>
    <n v="1.0660000000000001"/>
    <s v="USD"/>
    <n v="286023.11"/>
    <x v="2"/>
    <s v="Table, kitchen or other household articles of iron or steel"/>
    <s v="Steel Products"/>
    <s v="Misc"/>
  </r>
  <r>
    <s v="INNSA1"/>
    <d v="2023-12-06T00:00:00"/>
    <n v="301049751"/>
    <x v="0"/>
    <s v="STAINLESS STEELSPORTS BOTTLE 650ML S115 (NP-21) (QTY: 43464NOS/USD 0.99 PER NOS)"/>
    <n v="0"/>
    <n v="0"/>
    <n v="0"/>
    <n v="0"/>
    <n v="0"/>
    <n v="0"/>
    <n v="0"/>
    <n v="0"/>
    <n v="7244"/>
    <s v="KGS"/>
    <n v="518.70499029999996"/>
    <n v="3757498.95"/>
    <n v="6.1677168890000003"/>
    <n v="44678.941140000003"/>
    <n v="1376747.7"/>
    <s v="STAINLESS STEELSPORTS BOTTLE 650ML S115 "/>
    <s v=""/>
    <s v="43464NOS"/>
    <n v="0.99"/>
    <s v="USD"/>
    <n v="5134246.6500000004"/>
    <x v="2"/>
    <s v="Table, kitchen or other household articles of iron or steel"/>
    <s v="Steel Products"/>
    <s v="Misc"/>
  </r>
  <r>
    <s v="INNSA1"/>
    <d v="2023-12-06T00:00:00"/>
    <n v="301049751"/>
    <x v="0"/>
    <s v="STAINLESS STEELSPORTS BOTTLE 1.45L (AM-398) (QTY: 22452 NOS/USD 1.610 PER NOS)"/>
    <n v="0"/>
    <n v="0"/>
    <n v="0"/>
    <n v="0"/>
    <n v="0"/>
    <n v="0"/>
    <n v="0"/>
    <n v="0"/>
    <n v="6361.4"/>
    <s v="KGS"/>
    <n v="499.74741719999997"/>
    <n v="3179093.22"/>
    <n v="5.9422998480000002"/>
    <n v="37801.346250000002"/>
    <n v="1164819.8"/>
    <s v="STAINLESS STEELSPORTS BOTTLE 1.45L "/>
    <s v=""/>
    <s v="22452 NOS"/>
    <n v="1.61"/>
    <s v="USD"/>
    <n v="4343913.0200000005"/>
    <x v="2"/>
    <s v="Table, kitchen or other household articles of iron or steel"/>
    <s v="Steel Products"/>
    <s v="Misc"/>
  </r>
  <r>
    <s v="INNSA1"/>
    <d v="2023-12-06T00:00:00"/>
    <n v="301049751"/>
    <x v="0"/>
    <s v="STAINLESS STEEL SPORTS BOTTLE 900ML (AM-324) (QTY: 23868 NOS/ USD 1.368 PER NOS)"/>
    <n v="0"/>
    <n v="0"/>
    <n v="0"/>
    <n v="0"/>
    <n v="0"/>
    <n v="0"/>
    <n v="0"/>
    <n v="0"/>
    <n v="4508.3999999999996"/>
    <s v="KGS"/>
    <n v="632.06727000000001"/>
    <n v="2849612.08"/>
    <n v="7.5156631389999999"/>
    <n v="33883.615700000002"/>
    <n v="1044097.8"/>
    <s v="STAINLESS STEEL SPORTS BOTTLE 900ML "/>
    <s v=""/>
    <s v="23868 NOS"/>
    <n v="1.3680000000000001"/>
    <s v="USD"/>
    <n v="3893709.88"/>
    <x v="2"/>
    <s v="Table, kitchen or other household articles of iron or steel"/>
    <s v="Steel Products"/>
    <s v="Misc"/>
  </r>
  <r>
    <s v="INNSA1"/>
    <d v="2023-12-05T00:00:00"/>
    <n v="301049751"/>
    <x v="0"/>
    <s v="STEEL LUNCH BOX (6527) (QTY: 25680 NOS/ USD 1.86 PER NOS)"/>
    <n v="0"/>
    <n v="0"/>
    <n v="0"/>
    <n v="0"/>
    <n v="0"/>
    <n v="0"/>
    <n v="0"/>
    <n v="0"/>
    <n v="8945.2000000000007"/>
    <s v="KGS"/>
    <n v="461.66281579999998"/>
    <n v="4129666.22"/>
    <n v="5.4894508420000001"/>
    <n v="49104.235670000002"/>
    <n v="1513109.6"/>
    <s v="STEEL LUNCH BOX "/>
    <s v=""/>
    <s v="25680 NOS"/>
    <n v="1.86"/>
    <s v="USD"/>
    <n v="5642775.8200000003"/>
    <x v="2"/>
    <s v="Table, kitchen or other household articles of iron or steel"/>
    <s v="Steel Products"/>
    <s v="Misc"/>
  </r>
  <r>
    <s v="INNSA1"/>
    <d v="2023-12-05T00:00:00"/>
    <n v="301049751"/>
    <x v="0"/>
    <s v="STEEL LUNCH BOX SMALL (6587) (QTY: 51000 NOS/ USD 1.47 PER NOS)"/>
    <n v="0"/>
    <n v="0"/>
    <n v="0"/>
    <n v="0"/>
    <n v="0"/>
    <n v="0"/>
    <n v="0"/>
    <n v="0"/>
    <n v="10348.75"/>
    <s v="KGS"/>
    <n v="626.33486170000003"/>
    <n v="6481782.9000000004"/>
    <n v="7.4475013280000004"/>
    <n v="77072.329370000007"/>
    <n v="2374925.2999999998"/>
    <s v="STEEL LUNCH BOX SMALL "/>
    <s v=""/>
    <s v="51000 NOS"/>
    <n v="1.47"/>
    <s v="USD"/>
    <n v="8856708.1999999993"/>
    <x v="2"/>
    <s v="Table, kitchen or other household articles of iron or steel"/>
    <s v="Steel Products"/>
    <s v="Misc"/>
  </r>
  <r>
    <s v="INNSA1"/>
    <d v="2023-12-05T00:00:00"/>
    <n v="301049751"/>
    <x v="0"/>
    <s v="STEEL LUNCH BOX 3LAYER (8505) (QTY: 11100 NOS/ USD 3.30 PERNOS)"/>
    <n v="0"/>
    <n v="0"/>
    <n v="0"/>
    <n v="0"/>
    <n v="0"/>
    <n v="0"/>
    <n v="0"/>
    <n v="0"/>
    <n v="7215"/>
    <s v="KGS"/>
    <n v="438.94242409999998"/>
    <n v="3166969.59"/>
    <n v="5.2192916069999997"/>
    <n v="37657.18894"/>
    <n v="1160377.7"/>
    <s v="STEEL LUNCH BOX 3LAYER "/>
    <s v=""/>
    <s v="11100 NOS"/>
    <n v="3.3"/>
    <s v="USD"/>
    <n v="4327347.29"/>
    <x v="2"/>
    <s v="Table, kitchen or other household articles of iron or steel"/>
    <s v="Steel Products"/>
    <s v="Misc"/>
  </r>
  <r>
    <s v="INNSA1"/>
    <d v="2023-12-05T00:00:00"/>
    <n v="301049751"/>
    <x v="0"/>
    <s v="STEEL RECTANGLE CONTAINER (6901) (QTY: 5760 NOS/ USD 0.90 PER NOS)"/>
    <n v="0"/>
    <n v="0"/>
    <n v="0"/>
    <n v="0"/>
    <n v="0"/>
    <n v="0"/>
    <n v="0"/>
    <n v="0"/>
    <n v="936"/>
    <s v="KGS"/>
    <n v="478.84632479999999"/>
    <n v="448200.16"/>
    <n v="5.6937731840000003"/>
    <n v="5329.3716999999997"/>
    <n v="164220.5"/>
    <s v="STEEL RECTANGLE CONTAINER "/>
    <s v=""/>
    <s v="5760 NOS"/>
    <n v="0.9"/>
    <s v="USD"/>
    <n v="612420.65999999992"/>
    <x v="2"/>
    <s v="Table, kitchen or other household articles of iron or steel"/>
    <s v="Steel Products"/>
    <s v="Misc"/>
  </r>
  <r>
    <s v="INNSA1"/>
    <d v="2023-12-05T00:00:00"/>
    <n v="301049751"/>
    <x v="0"/>
    <s v="STEEL RECTANGLE CONTAINER BIG (6578) (QTY: 8700 NOS/ USD 1.61 PER NOS)"/>
    <n v="0"/>
    <n v="0"/>
    <n v="0"/>
    <n v="0"/>
    <n v="0"/>
    <n v="0"/>
    <n v="0"/>
    <n v="0"/>
    <n v="2573.75"/>
    <s v="KGS"/>
    <n v="470.52834189999999"/>
    <n v="1211022.32"/>
    <n v="5.594867324"/>
    <n v="14399.789769999999"/>
    <n v="443718.6"/>
    <s v="STEEL RECTANGLE CONTAINER BIG "/>
    <s v=""/>
    <s v="8700 NOS"/>
    <n v="1.61"/>
    <s v="USD"/>
    <n v="1654740.92"/>
    <x v="2"/>
    <s v="Table, kitchen or other household articles of iron or steel"/>
    <s v="Steel Products"/>
    <s v="Misc"/>
  </r>
  <r>
    <s v="INNSA1"/>
    <d v="2023-12-05T00:00:00"/>
    <n v="301049751"/>
    <x v="0"/>
    <s v="STAINLESS STEEL SPORTS BOTTLE (KWB-600F) (QTY: 50400 PCS/ USD 0.88 PER PCS)"/>
    <n v="0"/>
    <n v="0"/>
    <n v="0"/>
    <n v="0"/>
    <n v="0"/>
    <n v="0"/>
    <n v="0"/>
    <n v="0"/>
    <n v="7680"/>
    <s v="KGS"/>
    <n v="494.31838540000001"/>
    <n v="3796365.2"/>
    <n v="5.8777453680000002"/>
    <n v="45141.084419999999"/>
    <n v="1390988.2"/>
    <s v="STAINLESS STEEL SPORTS BOTTLE "/>
    <s v=""/>
    <s v="50400 PCS"/>
    <n v="0.88"/>
    <s v="USD"/>
    <n v="5187353.4000000004"/>
    <x v="2"/>
    <s v="Table, kitchen or other household articles of iron or steel"/>
    <s v="Steel Products"/>
    <s v="Misc"/>
  </r>
  <r>
    <s v="INNSA1"/>
    <d v="2023-12-05T00:00:00"/>
    <n v="301049751"/>
    <x v="0"/>
    <s v="STAINLESS STEEL SPORTS BOTTLE (KWB-600F) (QTY: 50148 PCS/ USD 0.88 PER PCS)"/>
    <n v="0"/>
    <n v="0"/>
    <n v="0"/>
    <n v="0"/>
    <n v="0"/>
    <n v="0"/>
    <n v="0"/>
    <n v="0"/>
    <n v="7600"/>
    <s v="KGS"/>
    <n v="497.0673013"/>
    <n v="3777711.49"/>
    <n v="5.9104316450000001"/>
    <n v="44919.280500000001"/>
    <n v="1384153.5"/>
    <s v="STAINLESS STEEL SPORTS BOTTLE "/>
    <s v=""/>
    <s v="50148 PCS"/>
    <n v="0.88"/>
    <s v="USD"/>
    <n v="5161864.99"/>
    <x v="2"/>
    <s v="Table, kitchen or other household articles of iron or steel"/>
    <s v="Steel Products"/>
    <s v="Misc"/>
  </r>
  <r>
    <s v="INNSA1"/>
    <d v="2023-12-01T00:00:00"/>
    <n v="301049751"/>
    <x v="0"/>
    <s v="AM-515 STEEL LUNCH BOX MEDIUM (QTY:360 PCS/USD 2.206 PER PCS)"/>
    <n v="0"/>
    <n v="0"/>
    <n v="0"/>
    <n v="0"/>
    <n v="0"/>
    <n v="0"/>
    <n v="0"/>
    <n v="0"/>
    <n v="91.4"/>
    <s v="KGS"/>
    <n v="766.76969369999995"/>
    <n v="70082.75"/>
    <n v="9.1173566430000008"/>
    <n v="833.32639710000001"/>
    <n v="25678.400000000001"/>
    <s v="AM-515 STEEL LUNCH BOX MEDIUM "/>
    <n v="360"/>
    <s v="PCS"/>
    <n v="2.206"/>
    <s v="USD"/>
    <n v="95761.15"/>
    <x v="2"/>
    <s v="Table, kitchen or other household articles of iron or steel"/>
    <s v="Steel Products"/>
    <s v="Misc"/>
  </r>
  <r>
    <s v="INNSA1"/>
    <d v="2023-12-01T00:00:00"/>
    <n v="301049751"/>
    <x v="0"/>
    <s v="AM-514 STEEL LUNCH BOX SMALL (QTY:480 PCS/USD 1.698 PER PCS)"/>
    <n v="0"/>
    <n v="0"/>
    <n v="0"/>
    <n v="0"/>
    <n v="0"/>
    <n v="0"/>
    <n v="0"/>
    <n v="0"/>
    <n v="93.1"/>
    <s v="KGS"/>
    <n v="772.56036519999998"/>
    <n v="71925.37"/>
    <n v="9.1862112390000004"/>
    <n v="855.23626630000001"/>
    <n v="26353.5"/>
    <s v="AM-514 STEEL LUNCH BOX SMALL "/>
    <n v="480"/>
    <s v="PCS"/>
    <n v="1.698"/>
    <s v="USD"/>
    <n v="98278.87"/>
    <x v="2"/>
    <s v="Table, kitchen or other household articles of iron or steel"/>
    <s v="Steel Products"/>
    <s v="Misc"/>
  </r>
  <r>
    <s v="INNSA1"/>
    <d v="2023-11-30T00:00:00"/>
    <n v="301049751"/>
    <x v="0"/>
    <s v="STAINLESS STEEL SPORTS BOTTLE 650ML S115 (NP-21) (QTY: 42648NOS/ USD 0.99 PER NOS)"/>
    <n v="0"/>
    <n v="0"/>
    <n v="0"/>
    <n v="0"/>
    <n v="0"/>
    <n v="0"/>
    <n v="0"/>
    <n v="0"/>
    <n v="7108"/>
    <s v="KGS"/>
    <n v="521.1854108"/>
    <n v="3704585.9"/>
    <n v="6.1972105920000002"/>
    <n v="44049.77289"/>
    <n v="1357360.3"/>
    <s v="STAINLESS STEEL SPORTS BOTTLE 650ML S115 "/>
    <s v=""/>
    <s v="42648NOS"/>
    <n v="0.99"/>
    <s v="USD"/>
    <n v="5061946.2"/>
    <x v="2"/>
    <s v="Table, kitchen or other household articles of iron or steel"/>
    <s v="Steel Products"/>
    <s v="Misc"/>
  </r>
  <r>
    <s v="INNSA1"/>
    <d v="2023-11-30T00:00:00"/>
    <n v="301049751"/>
    <x v="0"/>
    <s v="STEEL LUNCH BOX (6527) (QTY: 51360 NOS/ USD 1.86 PER NOS)"/>
    <n v="0"/>
    <n v="0"/>
    <n v="0"/>
    <n v="0"/>
    <n v="0"/>
    <n v="0"/>
    <n v="0"/>
    <n v="0"/>
    <n v="17890.400000000001"/>
    <s v="KGS"/>
    <n v="460.86628139999999"/>
    <n v="8245082.1200000001"/>
    <n v="5.4799795639999997"/>
    <n v="98039.026400000002"/>
    <n v="3020998"/>
    <s v="STEEL LUNCH BOX "/>
    <s v=""/>
    <s v="51360 NOS"/>
    <n v="1.86"/>
    <s v="USD"/>
    <n v="11266080.120000001"/>
    <x v="2"/>
    <s v="Table, kitchen or other household articles of iron or steel"/>
    <s v="Steel Products"/>
    <s v="Misc"/>
  </r>
  <r>
    <s v="INNSA1"/>
    <d v="2023-11-30T00:00:00"/>
    <n v="301049751"/>
    <x v="0"/>
    <s v="STEEL LUNCH BOX 2 LAYER (8504) (QTY: 22080 NOS/ USD 2.320 PER NOS)"/>
    <n v="0"/>
    <n v="0"/>
    <n v="0"/>
    <n v="0"/>
    <n v="0"/>
    <n v="0"/>
    <n v="0"/>
    <n v="0"/>
    <n v="10561.6"/>
    <s v="KGS"/>
    <n v="418.61456879999997"/>
    <n v="4421239.63"/>
    <n v="4.9775810800000002"/>
    <n v="52571.220329999996"/>
    <n v="1619942.2"/>
    <s v="STEEL LUNCH BOX 2 LAYER "/>
    <s v=""/>
    <s v="22080 NOS"/>
    <n v="2.3199999999999998"/>
    <s v="USD"/>
    <n v="6041181.8300000001"/>
    <x v="2"/>
    <s v="Table, kitchen or other household articles of iron or steel"/>
    <s v="Steel Products"/>
    <s v="Misc"/>
  </r>
  <r>
    <s v="INNSA1"/>
    <d v="2023-11-29T00:00:00"/>
    <n v="301049751"/>
    <x v="0"/>
    <s v="STAINLESS STEEL SPORTS BOTTLE 750ML SG-702 (SB-01) (QTY: 31848 NOS/ USD 1.045 PER NOS)"/>
    <n v="0"/>
    <n v="0"/>
    <n v="0"/>
    <n v="0"/>
    <n v="0"/>
    <n v="0"/>
    <n v="0"/>
    <n v="0"/>
    <n v="5175.3"/>
    <s v="KGS"/>
    <n v="563.55026380000004"/>
    <n v="2916541.68"/>
    <n v="6.7009543850000002"/>
    <n v="34679.449229999998"/>
    <n v="1068620.8"/>
    <s v="STAINLESS STEEL SPORTS BOTTLE 750ML SG-702 "/>
    <s v=""/>
    <s v="31848 NOS"/>
    <n v="1.0449999999999999"/>
    <s v="USD"/>
    <n v="3985162.4800000004"/>
    <x v="2"/>
    <s v="Table, kitchen or other household articles of iron or steel"/>
    <s v="Steel Products"/>
    <s v="Misc"/>
  </r>
  <r>
    <s v="INNSA1"/>
    <d v="2023-11-29T00:00:00"/>
    <n v="301049751"/>
    <x v="0"/>
    <s v="STAINLESS STEEL COLA BOTTLE 750ML SK750 (SL-01) (QTY: 33288NOS/ USD 1.128 PER NOS)"/>
    <n v="0"/>
    <n v="0"/>
    <n v="0"/>
    <n v="0"/>
    <n v="0"/>
    <n v="0"/>
    <n v="0"/>
    <n v="0"/>
    <n v="6657.6"/>
    <s v="KGS"/>
    <n v="494.69057770000001"/>
    <n v="3293451.99"/>
    <n v="5.8821709589999998"/>
    <n v="39161.141380000001"/>
    <n v="1206720.8"/>
    <s v="STAINLESS STEEL COLA BOTTLE 750ML SK750 "/>
    <s v=""/>
    <s v="33288NOS"/>
    <n v="1.1279999999999999"/>
    <s v="USD"/>
    <n v="4500172.79"/>
    <x v="2"/>
    <s v="Table, kitchen or other household articles of iron or steel"/>
    <s v="Steel Products"/>
    <s v="Misc"/>
  </r>
  <r>
    <s v="INNSA1"/>
    <d v="2023-11-29T00:00:00"/>
    <n v="301049751"/>
    <x v="0"/>
    <s v="STAINLESS STEEL SPORTS BOTTLE 750ML S-308-C6 (NP-20) (QTY: 6216 NOS/ USD 0.9760 PER NOS)"/>
    <n v="0"/>
    <n v="0"/>
    <n v="0"/>
    <n v="0"/>
    <n v="0"/>
    <n v="0"/>
    <n v="0"/>
    <n v="0"/>
    <n v="1036"/>
    <s v="KGS"/>
    <n v="514.06076250000001"/>
    <n v="532566.94999999995"/>
    <n v="6.1124942039999999"/>
    <n v="6332.543995"/>
    <n v="195132.5"/>
    <s v="STAINLESS STEEL SPORTS BOTTLE 750ML S-308-C6 "/>
    <s v=""/>
    <s v="6216 NOS"/>
    <n v="0.97599999999999998"/>
    <s v="USD"/>
    <n v="727699.45"/>
    <x v="2"/>
    <s v="Table, kitchen or other household articles of iron or steel"/>
    <s v="Steel Products"/>
    <s v="Misc"/>
  </r>
  <r>
    <s v="INNSA1"/>
    <d v="2023-11-29T00:00:00"/>
    <n v="301049751"/>
    <x v="0"/>
    <s v="STAINLESS STEELSPORTS BOTTLE 650ML S115 (NP-21) (QTY: 56712NOS/ USD 0.990 PER NOS)"/>
    <n v="0"/>
    <n v="0"/>
    <n v="0"/>
    <n v="0"/>
    <n v="0"/>
    <n v="0"/>
    <n v="0"/>
    <n v="0"/>
    <n v="9452"/>
    <s v="KGS"/>
    <n v="520.54250000000002"/>
    <n v="4920167.71"/>
    <n v="6.1895659930000004"/>
    <n v="58503.777759999997"/>
    <n v="1802749.5"/>
    <s v="STAINLESS STEELSPORTS BOTTLE 650ML S115 "/>
    <s v=""/>
    <s v="56712NOS"/>
    <n v="0.99"/>
    <s v="USD"/>
    <n v="6722917.21"/>
    <x v="2"/>
    <s v="Table, kitchen or other household articles of iron or steel"/>
    <s v="Steel Products"/>
    <s v="Misc"/>
  </r>
  <r>
    <s v="INNSA1"/>
    <d v="2023-11-29T00:00:00"/>
    <n v="301049751"/>
    <x v="0"/>
    <s v="STAINLESS STEEL SPORTS BOTTLE 750ML #SG707 (AM-459) (QTY: 26280 NOS/USD 1.066 PER NOS)"/>
    <n v="0"/>
    <n v="0"/>
    <n v="0"/>
    <n v="0"/>
    <n v="0"/>
    <n v="0"/>
    <n v="0"/>
    <n v="0"/>
    <n v="4380"/>
    <s v="KGS"/>
    <n v="561.00026479999997"/>
    <n v="2457181.16"/>
    <n v="6.6706333510000002"/>
    <n v="29217.374080000001"/>
    <n v="900311.1"/>
    <s v="STAINLESS STEEL SPORTS BOTTLE 750ML #SG707 "/>
    <s v=""/>
    <s v="26280 NOS"/>
    <n v="1.0660000000000001"/>
    <s v="USD"/>
    <n v="3357492.2600000002"/>
    <x v="2"/>
    <s v="Table, kitchen or other household articles of iron or steel"/>
    <s v="Steel Products"/>
    <s v="Misc"/>
  </r>
  <r>
    <s v="INNSA1"/>
    <d v="2023-11-29T00:00:00"/>
    <n v="301049751"/>
    <x v="0"/>
    <s v="STAINLESS STEELSPORTS BOTTLE 1.45L (AM-398) (QTY: 3756 NOS/USD 1.6100 PER NOS)"/>
    <n v="0"/>
    <n v="0"/>
    <n v="0"/>
    <n v="0"/>
    <n v="0"/>
    <n v="0"/>
    <n v="0"/>
    <n v="0"/>
    <n v="1064.2"/>
    <s v="KGS"/>
    <n v="498.81706450000001"/>
    <n v="530841.12"/>
    <n v="5.9312373899999997"/>
    <n v="6312.0228299999999"/>
    <n v="194500.1"/>
    <s v="STAINLESS STEELSPORTS BOTTLE 1.45L "/>
    <s v=""/>
    <s v="3756 NOS"/>
    <n v="1.61"/>
    <s v="USD"/>
    <n v="725341.22"/>
    <x v="2"/>
    <s v="Table, kitchen or other household articles of iron or steel"/>
    <s v="Steel Products"/>
    <s v="Misc"/>
  </r>
  <r>
    <s v="INNSA1"/>
    <d v="2023-11-29T00:00:00"/>
    <n v="301049751"/>
    <x v="0"/>
    <s v="STAINLESS STEEL SPORTS BOTTLE (KWB-600F) (QTY: 50400 PCS/ USD 0.88 PER PCS)"/>
    <n v="0"/>
    <n v="0"/>
    <n v="0"/>
    <n v="0"/>
    <n v="0"/>
    <n v="0"/>
    <n v="0"/>
    <n v="0"/>
    <n v="7680"/>
    <s v="KGS"/>
    <n v="496.45373699999999"/>
    <n v="3812764.7"/>
    <n v="5.9031359930000002"/>
    <n v="45336.084419999999"/>
    <n v="1396997"/>
    <s v="STAINLESS STEEL SPORTS BOTTLE "/>
    <s v=""/>
    <s v="50400 PCS"/>
    <n v="0.88"/>
    <s v="USD"/>
    <n v="5209761.7"/>
    <x v="2"/>
    <s v="Table, kitchen or other household articles of iron or steel"/>
    <s v="Steel Products"/>
    <s v="Misc"/>
  </r>
  <r>
    <s v="INNSA1"/>
    <d v="2023-11-29T00:00:00"/>
    <n v="301049751"/>
    <x v="0"/>
    <s v="STAINLESS STEEL SPORTS BOTTLE 750ML #SG210 (AM-457) (QTY: 28512 NOS/ USD 1.0247 PER NOS)"/>
    <n v="0"/>
    <n v="0"/>
    <n v="0"/>
    <n v="0"/>
    <n v="0"/>
    <n v="0"/>
    <n v="0"/>
    <n v="0"/>
    <n v="4435.2"/>
    <s v="KGS"/>
    <n v="578.26160489999995"/>
    <n v="2564705.87"/>
    <n v="6.8758811519999998"/>
    <n v="30495.908090000001"/>
    <n v="939708.2"/>
    <s v="STAINLESS STEEL SPORTS BOTTLE 750ML #SG210 "/>
    <s v=""/>
    <s v="28512 NOS"/>
    <n v="1.0246999999999999"/>
    <s v="USD"/>
    <n v="3504414.0700000003"/>
    <x v="2"/>
    <s v="Table, kitchen or other household articles of iron or steel"/>
    <s v="Steel Products"/>
    <s v="Misc"/>
  </r>
  <r>
    <s v="INNSA1"/>
    <d v="2023-11-29T00:00:00"/>
    <n v="301049751"/>
    <x v="0"/>
    <s v="STAINLESS STEEL SPORTS BOTTLE 750ML S-308-C6 (NP-20) (QTY: 15792 NOS/ USD 0.976 PER NOS)"/>
    <n v="0"/>
    <n v="0"/>
    <n v="0"/>
    <n v="0"/>
    <n v="0"/>
    <n v="0"/>
    <n v="0"/>
    <n v="0"/>
    <n v="2632"/>
    <s v="KGS"/>
    <n v="513.63617780000004"/>
    <n v="1351890.42"/>
    <n v="6.1074456340000003"/>
    <n v="16074.796909999999"/>
    <n v="495332.7"/>
    <s v="STAINLESS STEEL SPORTS BOTTLE 750ML S-308-C6 "/>
    <s v=""/>
    <s v="15792 NOS"/>
    <n v="0.97599999999999998"/>
    <s v="USD"/>
    <n v="1847223.1199999999"/>
    <x v="2"/>
    <s v="Table, kitchen or other household articles of iron or steel"/>
    <s v="Steel Products"/>
    <s v="Misc"/>
  </r>
  <r>
    <s v="INNSA1"/>
    <d v="2023-11-29T00:00:00"/>
    <n v="301049751"/>
    <x v="0"/>
    <s v="STAINLESS STEEL SPORTS BOTTLE 750ML SG-702 (SB-01) (QTY: 4608 NOS /USD 1.045 PER NOS)"/>
    <n v="0"/>
    <n v="0"/>
    <n v="0"/>
    <n v="0"/>
    <n v="0"/>
    <n v="0"/>
    <n v="0"/>
    <n v="0"/>
    <n v="806.4"/>
    <s v="KGS"/>
    <n v="523.76066470000001"/>
    <n v="422360.6"/>
    <n v="6.2278319230000001"/>
    <n v="5022.123662"/>
    <n v="154752.9"/>
    <s v="STAINLESS STEEL SPORTS BOTTLE 750ML SG-702 "/>
    <s v=""/>
    <s v="4608 NOS"/>
    <n v="1.0449999999999999"/>
    <s v="USD"/>
    <n v="577113.5"/>
    <x v="2"/>
    <s v="Table, kitchen or other household articles of iron or steel"/>
    <s v="Steel Products"/>
    <s v="Misc"/>
  </r>
  <r>
    <s v="INNSA1"/>
    <d v="2023-11-23T00:00:00"/>
    <n v="301049751"/>
    <x v="0"/>
    <s v="SL-01 STAINLESS STEEL COLA BOTTLE 750ML SK750 (QTY:16992 PCS/USD 1.1280 PER PCS)"/>
    <n v="0"/>
    <n v="0"/>
    <n v="0"/>
    <n v="0"/>
    <n v="0"/>
    <n v="0"/>
    <n v="0"/>
    <n v="0"/>
    <n v="3256.8"/>
    <s v="KGS"/>
    <n v="510.72402970000002"/>
    <n v="1663326.02"/>
    <n v="6.0728184269999996"/>
    <n v="19777.95505"/>
    <n v="609442.6"/>
    <s v="SL-01 STAINLESS STEEL COLA BOTTLE 750ML SK750 "/>
    <n v="16992"/>
    <s v="PCS"/>
    <n v="1.1279999999999999"/>
    <s v="USD"/>
    <n v="2272768.62"/>
    <x v="2"/>
    <s v="Table, kitchen or other household articles of iron or steel"/>
    <s v="Steel Products"/>
    <s v="Misc"/>
  </r>
  <r>
    <s v="INNSA1"/>
    <d v="2023-11-23T00:00:00"/>
    <n v="301049751"/>
    <x v="0"/>
    <s v="SB-01 STAINLESS STEEL SPORTS BOTTLE 750ML SG-702 (QTY :26328PCS/USD 1.0450 PER PCS)"/>
    <n v="0"/>
    <n v="0"/>
    <n v="0"/>
    <n v="0"/>
    <n v="0"/>
    <n v="0"/>
    <n v="0"/>
    <n v="0"/>
    <n v="4388"/>
    <s v="KGS"/>
    <n v="544.11563349999994"/>
    <n v="2387579.4"/>
    <n v="6.4698648460000001"/>
    <n v="28389.766940000001"/>
    <n v="874809.1"/>
    <s v="SB-01 STAINLESS STEEL SPORTS BOTTLE 750ML SG-702 "/>
    <s v=""/>
    <e v="#VALUE!"/>
    <n v="1.0449999999999999"/>
    <s v="USD"/>
    <n v="3262388.5"/>
    <x v="2"/>
    <s v="Table, kitchen or other household articles of iron or steel"/>
    <s v="Steel Products"/>
    <s v="Misc"/>
  </r>
  <r>
    <s v="INNSA1"/>
    <d v="2023-11-23T00:00:00"/>
    <n v="301049751"/>
    <x v="0"/>
    <s v="AM-395 -STAINLESS STEEL BOTTLE 500ML (QTY: 37440 PCS/USD 1.0520 PER PCS)"/>
    <n v="0"/>
    <n v="0"/>
    <n v="0"/>
    <n v="0"/>
    <n v="0"/>
    <n v="0"/>
    <n v="0"/>
    <n v="0"/>
    <n v="5200"/>
    <s v="KGS"/>
    <n v="657.31251350000002"/>
    <n v="3418025.07"/>
    <n v="7.8158443929999999"/>
    <n v="40642.39084"/>
    <n v="1252364.3999999999"/>
    <s v="AM-395 -STAINLESS STEEL BOTTLE 500ML "/>
    <s v=""/>
    <s v="37440 PCS"/>
    <n v="1.052"/>
    <s v="USD"/>
    <n v="4670389.47"/>
    <x v="2"/>
    <s v="Table, kitchen or other household articles of iron or steel"/>
    <s v="Steel Products"/>
    <s v="Misc"/>
  </r>
  <r>
    <s v="INNSA1"/>
    <d v="2023-11-23T00:00:00"/>
    <n v="301049751"/>
    <x v="0"/>
    <s v="AM-06 STAINLESS STEEL BOTTLE 750ML SG805 (QTY:25824 PCS/USD0.9900 PER PCS)"/>
    <n v="0"/>
    <n v="0"/>
    <n v="0"/>
    <n v="0"/>
    <n v="0"/>
    <n v="0"/>
    <n v="0"/>
    <n v="0"/>
    <n v="4949.6000000000004"/>
    <s v="KGS"/>
    <n v="448.2416781"/>
    <n v="2218617.0099999998"/>
    <n v="5.3298653759999999"/>
    <n v="26380.701659999999"/>
    <n v="812901.2"/>
    <s v="AM-06 STAINLESS STEEL BOTTLE 750ML SG805 "/>
    <n v="25824"/>
    <s v="PCS"/>
    <n v="0.99"/>
    <s v="USD"/>
    <n v="3031518.21"/>
    <x v="2"/>
    <s v="Table, kitchen or other household articles of iron or steel"/>
    <s v="Steel Products"/>
    <s v="Misc"/>
  </r>
  <r>
    <s v="INNSA1"/>
    <d v="2023-11-23T00:00:00"/>
    <n v="301049751"/>
    <x v="0"/>
    <s v="AM-314 STAINLESS STEEL SPORTS BOTTLE 500ML S116-500 (QTY: 10824 PCS/ USD 0.9170 PER PCS)"/>
    <n v="0"/>
    <n v="0"/>
    <n v="0"/>
    <n v="0"/>
    <n v="0"/>
    <n v="0"/>
    <n v="0"/>
    <n v="0"/>
    <n v="1307.9000000000001"/>
    <s v="KGS"/>
    <n v="658.5766496"/>
    <n v="861352.4"/>
    <n v="7.8308757379999996"/>
    <n v="10242.00238"/>
    <n v="315599.5"/>
    <s v="AM-314 STAINLESS STEEL SPORTS BOTTLE 500ML S116-500 "/>
    <s v=""/>
    <s v="10824 PCS"/>
    <n v="0.91700000000000004"/>
    <s v="USD"/>
    <n v="1176951.8999999999"/>
    <x v="2"/>
    <s v="Table, kitchen or other household articles of iron or steel"/>
    <s v="Steel Products"/>
    <s v="Misc"/>
  </r>
  <r>
    <s v="INNSA1"/>
    <d v="2023-11-23T00:00:00"/>
    <n v="301049751"/>
    <x v="0"/>
    <s v="AM-459 STAINLESS STEEL SPORTS BOTTLE 750ML SG-707 (QTY: 21582 PCS/ USD 1.0660 PER PCS)"/>
    <n v="0"/>
    <n v="0"/>
    <n v="0"/>
    <n v="0"/>
    <n v="0"/>
    <n v="0"/>
    <n v="0"/>
    <n v="0"/>
    <n v="3477.1"/>
    <s v="KGS"/>
    <n v="574.18960919999995"/>
    <n v="1996514.69"/>
    <n v="6.8274626530000004"/>
    <n v="23739.770390000001"/>
    <n v="731523"/>
    <s v="AM-459 STAINLESS STEEL SPORTS BOTTLE 750ML SG-707 "/>
    <s v=""/>
    <s v="21582 PCS"/>
    <n v="1.0660000000000001"/>
    <s v="USD"/>
    <n v="2728037.69"/>
    <x v="2"/>
    <s v="Table, kitchen or other household articles of iron or steel"/>
    <s v="Steel Products"/>
    <s v="Misc"/>
  </r>
  <r>
    <s v="INNSA1"/>
    <d v="2023-11-23T00:00:00"/>
    <n v="301049751"/>
    <x v="0"/>
    <s v="NP-20 STAINLESS STEEL SPORTS BOTTLE 750ML S-308-C6(QTY:20640PCS/USD 0.9760 PER PCS)"/>
    <n v="0"/>
    <n v="0"/>
    <n v="0"/>
    <n v="0"/>
    <n v="0"/>
    <n v="0"/>
    <n v="0"/>
    <n v="0"/>
    <n v="3440"/>
    <s v="KGS"/>
    <n v="508.1883808"/>
    <n v="1748168.03"/>
    <n v="6.0426680240000001"/>
    <n v="20786.777999999998"/>
    <n v="640528.80000000005"/>
    <s v="NP-20 STAINLESS STEEL SPORTS BOTTLE 750ML S-308-C6"/>
    <s v=""/>
    <e v="#VALUE!"/>
    <n v="0.97599999999999998"/>
    <s v="USD"/>
    <n v="2388696.83"/>
    <x v="2"/>
    <s v="Table, kitchen or other household articles of iron or steel"/>
    <s v="Steel Products"/>
    <s v="Misc"/>
  </r>
  <r>
    <s v="INNSA1"/>
    <d v="2023-11-23T00:00:00"/>
    <n v="301049751"/>
    <x v="0"/>
    <s v="AM-457 STAINLESS STEEL SPORTS BOTTLE 750ML SG-210 (QTY: 21600 PCS/ USD 1.0247 PER PCS)"/>
    <n v="0"/>
    <n v="0"/>
    <n v="0"/>
    <n v="0"/>
    <n v="0"/>
    <n v="0"/>
    <n v="0"/>
    <n v="0"/>
    <n v="3360"/>
    <s v="KGS"/>
    <n v="571.65613099999996"/>
    <n v="1920764.6"/>
    <n v="6.7973380609999996"/>
    <n v="22839.05589"/>
    <n v="703768.1"/>
    <s v="AM-457 STAINLESS STEEL SPORTS BOTTLE 750ML SG-210 "/>
    <s v=""/>
    <s v="21600 PCS"/>
    <n v="1.0246999999999999"/>
    <s v="USD"/>
    <n v="2624532.7000000002"/>
    <x v="2"/>
    <s v="Table, kitchen or other household articles of iron or steel"/>
    <s v="Steel Products"/>
    <s v="Misc"/>
  </r>
  <r>
    <s v="INNSA1"/>
    <d v="2023-11-22T00:00:00"/>
    <n v="301049751"/>
    <x v="0"/>
    <s v="NP-20 STAINLESS STEEL SPORTS BOTTLE 750ML S-308-C6 (QTY: 27720 PCS/ USD 0.976 PER PCS)"/>
    <n v="0"/>
    <n v="0"/>
    <n v="0"/>
    <n v="0"/>
    <n v="0"/>
    <n v="0"/>
    <n v="0"/>
    <n v="0"/>
    <n v="4620"/>
    <s v="KGS"/>
    <n v="508.5421212"/>
    <n v="2349464.6"/>
    <n v="6.0468742119999996"/>
    <n v="27936.558860000001"/>
    <n v="860843.8"/>
    <s v="NP-20 STAINLESS STEEL SPORTS BOTTLE 750ML S-308-C6 "/>
    <s v=""/>
    <s v="27720 PCS"/>
    <n v="0.97599999999999998"/>
    <s v="USD"/>
    <n v="3210308.4000000004"/>
    <x v="2"/>
    <s v="Table, kitchen or other household articles of iron or steel"/>
    <s v="Steel Products"/>
    <s v="Misc"/>
  </r>
  <r>
    <s v="INNSA1"/>
    <d v="2023-11-22T00:00:00"/>
    <n v="301049751"/>
    <x v="0"/>
    <s v="AM-06 STAINLESS STEEL SPORTS BOTTLE 750ML SG805 (QTY: 16992PCS/ USD 0.99 PER PCS)"/>
    <n v="0"/>
    <n v="0"/>
    <n v="0"/>
    <n v="0"/>
    <n v="0"/>
    <n v="0"/>
    <n v="0"/>
    <n v="0"/>
    <n v="2478"/>
    <s v="KGS"/>
    <n v="588.51677559999996"/>
    <n v="1458344.57"/>
    <n v="6.9978213509999998"/>
    <n v="17340.601309999998"/>
    <n v="534337.4"/>
    <s v="AM-06 STAINLESS STEEL SPORTS BOTTLE 750ML SG805 "/>
    <s v=""/>
    <s v="16992PCS"/>
    <n v="0.99"/>
    <s v="USD"/>
    <n v="1992681.9700000002"/>
    <x v="2"/>
    <s v="Table, kitchen or other household articles of iron or steel"/>
    <s v="Steel Products"/>
    <s v="Misc"/>
  </r>
  <r>
    <s v="INNSA1"/>
    <d v="2023-11-22T00:00:00"/>
    <n v="301049751"/>
    <x v="0"/>
    <s v="NP-21 STAINLESS STEEL SPORTS BOTTLE 650ML S115 (QTY: 7320 PCS/ USD 0.99 PER PCS)"/>
    <n v="0"/>
    <n v="0"/>
    <n v="0"/>
    <n v="0"/>
    <n v="0"/>
    <n v="0"/>
    <n v="0"/>
    <n v="0"/>
    <n v="1220"/>
    <s v="KGS"/>
    <n v="515.83678689999999"/>
    <n v="629320.88"/>
    <n v="6.1336122099999999"/>
    <n v="7483.0068970000002"/>
    <n v="230583.2"/>
    <s v="NP-21 STAINLESS STEEL SPORTS BOTTLE 650ML S115 "/>
    <s v=""/>
    <s v="7320 PCS"/>
    <n v="0.99"/>
    <s v="USD"/>
    <n v="859904.08000000007"/>
    <x v="2"/>
    <s v="Table, kitchen or other household articles of iron or steel"/>
    <s v="Steel Products"/>
    <s v="Misc"/>
  </r>
  <r>
    <s v="INNSA1"/>
    <d v="2023-11-22T00:00:00"/>
    <n v="301049751"/>
    <x v="0"/>
    <s v="SL-01 STAINLESS STEEL COLA BOTTLE 750ML SK750 (QTY: 10776 PCS/ USD 1.128 PER PCS)"/>
    <n v="0"/>
    <n v="0"/>
    <n v="0"/>
    <n v="0"/>
    <n v="0"/>
    <n v="0"/>
    <n v="0"/>
    <n v="0"/>
    <n v="2065.4"/>
    <s v="KGS"/>
    <n v="511.07944709999998"/>
    <n v="1055583.49"/>
    <n v="6.0770445549999996"/>
    <n v="12551.527819999999"/>
    <n v="386765.8"/>
    <s v="SL-01 STAINLESS STEEL COLA BOTTLE 750ML SK750 "/>
    <s v=""/>
    <s v="10776 PCS"/>
    <n v="1.1279999999999999"/>
    <s v="USD"/>
    <n v="1442349.29"/>
    <x v="2"/>
    <s v="Table, kitchen or other household articles of iron or steel"/>
    <s v="Steel Products"/>
    <s v="Misc"/>
  </r>
  <r>
    <s v="INNSA1"/>
    <d v="2023-11-22T00:00:00"/>
    <n v="301049751"/>
    <x v="0"/>
    <s v="AM-314 STAINLESS STEEL SPORTS BOTTLE 500ML S116-500 (QTY: 816 PCS/ USD 0.917 PER PCS)"/>
    <n v="0"/>
    <n v="0"/>
    <n v="0"/>
    <n v="0"/>
    <n v="0"/>
    <n v="0"/>
    <n v="0"/>
    <n v="0"/>
    <n v="102"/>
    <s v="KGS"/>
    <n v="636.3357843"/>
    <n v="64906.25"/>
    <n v="7.5664183630000004"/>
    <n v="771.77467300000001"/>
    <n v="23781.7"/>
    <s v="AM-314 STAINLESS STEEL SPORTS BOTTLE 500ML S116-500 "/>
    <s v=""/>
    <s v="816 PCS"/>
    <n v="0.91700000000000004"/>
    <s v="USD"/>
    <n v="88687.95"/>
    <x v="2"/>
    <s v="Table, kitchen or other household articles of iron or steel"/>
    <s v="Steel Products"/>
    <s v="Misc"/>
  </r>
  <r>
    <s v="INNSA1"/>
    <d v="2023-11-22T00:00:00"/>
    <n v="301049751"/>
    <x v="0"/>
    <s v="SB-12 STEEL TEA STRAINER BIG - (QTY:25200 PCS/USD 1.0302 PERPCS)"/>
    <n v="0"/>
    <n v="0"/>
    <n v="0"/>
    <n v="0"/>
    <n v="0"/>
    <n v="0"/>
    <n v="0"/>
    <n v="0"/>
    <n v="6160"/>
    <s v="KGS"/>
    <n v="372.23962990000001"/>
    <n v="2292996.12"/>
    <n v="4.4261549330000003"/>
    <n v="27265.114389999999"/>
    <n v="840153.7"/>
    <s v="SB-12 STEEL TEA STRAINER BIG - "/>
    <n v="25200"/>
    <s v="PCS"/>
    <n v="1.0302"/>
    <s v="USD"/>
    <n v="3133149.8200000003"/>
    <x v="2"/>
    <s v="Table, kitchen or other household articles of iron or steel"/>
    <s v="Steel Products"/>
    <s v="Misc"/>
  </r>
  <r>
    <s v="INNSA1"/>
    <d v="2023-11-22T00:00:00"/>
    <n v="301049751"/>
    <x v="0"/>
    <s v="SB-01 STAINLESS STEEL SPORTS BOTTLE 750ML SG-702 (QTY: 47208 PCS/ USD 1.045 PER PCS)"/>
    <n v="0"/>
    <n v="0"/>
    <n v="0"/>
    <n v="0"/>
    <n v="0"/>
    <n v="0"/>
    <n v="0"/>
    <n v="0"/>
    <n v="7671.3"/>
    <s v="KGS"/>
    <n v="557.81623060000004"/>
    <n v="4279175.6500000004"/>
    <n v="6.632773254"/>
    <n v="50881.993459999998"/>
    <n v="1567889.9"/>
    <s v="SB-01 STAINLESS STEEL SPORTS BOTTLE 750ML SG-702 "/>
    <s v=""/>
    <s v="47208 PCS"/>
    <n v="1.0449999999999999"/>
    <s v="USD"/>
    <n v="5847065.5500000007"/>
    <x v="2"/>
    <s v="Table, kitchen or other household articles of iron or steel"/>
    <s v="Steel Products"/>
    <s v="Misc"/>
  </r>
  <r>
    <s v="INNSA1"/>
    <d v="2023-11-22T00:00:00"/>
    <n v="301049751"/>
    <x v="0"/>
    <s v="DS-25 STAINLESS STEEL GRATER WITH HANDLE-(QTY:51000 PCS USD0.2032 PER PCS)"/>
    <n v="0"/>
    <n v="0"/>
    <n v="0"/>
    <n v="0"/>
    <n v="0"/>
    <n v="0"/>
    <n v="0"/>
    <n v="0"/>
    <n v="1700"/>
    <s v="KGS"/>
    <n v="538.42615290000003"/>
    <n v="915324.46"/>
    <n v="6.4022134709999996"/>
    <n v="10883.7629"/>
    <n v="335374.90000000002"/>
    <s v="DS-25 STAINLESS STEEL GRATER WITH HANDLE-"/>
    <n v="51000"/>
    <e v="#VALUE!"/>
    <s v=""/>
    <s v="USD"/>
    <n v="1250699.3599999999"/>
    <x v="2"/>
    <s v="Table, kitchen or other household articles of iron or steel"/>
    <s v="Steel Products"/>
    <s v="Misc"/>
  </r>
  <r>
    <s v="INNSA1"/>
    <d v="2023-11-22T00:00:00"/>
    <n v="301049751"/>
    <x v="0"/>
    <s v="SL-01 STAINLESS STEEL COLA BOTTLE 750ML SK750 (QTY: 15096 PCS/ USD 1.128 PER PCS)"/>
    <n v="0"/>
    <n v="0"/>
    <n v="0"/>
    <n v="0"/>
    <n v="0"/>
    <n v="0"/>
    <n v="0"/>
    <n v="0"/>
    <n v="2956.3"/>
    <s v="KGS"/>
    <n v="499.632632"/>
    <n v="1477063.95"/>
    <n v="5.9409349819999999"/>
    <n v="17563.186089999999"/>
    <n v="541196.30000000005"/>
    <s v="SL-01 STAINLESS STEEL COLA BOTTLE 750ML SK750 "/>
    <s v=""/>
    <s v="15096 PCS"/>
    <n v="1.1279999999999999"/>
    <s v="USD"/>
    <n v="2018260.25"/>
    <x v="2"/>
    <s v="Table, kitchen or other household articles of iron or steel"/>
    <s v="Steel Products"/>
    <s v="Misc"/>
  </r>
  <r>
    <s v="INNSA1"/>
    <d v="2023-11-22T00:00:00"/>
    <n v="301049751"/>
    <x v="0"/>
    <s v="AM-393 STAINLESS STEEL SPORTS BOTTLE 750ML (QTY: 25152 PCS/USD 1.200 PER PCS)"/>
    <n v="0"/>
    <n v="0"/>
    <n v="0"/>
    <n v="0"/>
    <n v="0"/>
    <n v="0"/>
    <n v="0"/>
    <n v="0"/>
    <n v="5030.3999999999996"/>
    <s v="KGS"/>
    <n v="520.45056850000003"/>
    <n v="2618074.54"/>
    <n v="6.1884728720000002"/>
    <n v="31130.49394"/>
    <n v="959262.5"/>
    <s v="AM-393 STAINLESS STEEL SPORTS BOTTLE 750ML "/>
    <s v=""/>
    <s v="25152 PCS"/>
    <n v="1.2"/>
    <s v="USD"/>
    <n v="3577337.04"/>
    <x v="2"/>
    <s v="Table, kitchen or other household articles of iron or steel"/>
    <s v="Steel Products"/>
    <s v="Misc"/>
  </r>
  <r>
    <s v="INNSA1"/>
    <d v="2023-11-22T00:00:00"/>
    <n v="301049751"/>
    <x v="0"/>
    <s v="AM-314 STAINLESS STEEL SPORTS BOTTLE 500ML S116-500 (QTY: 24144 PCS/ USD 0.917 PER PCS)"/>
    <n v="0"/>
    <n v="0"/>
    <n v="0"/>
    <n v="0"/>
    <n v="0"/>
    <n v="0"/>
    <n v="0"/>
    <n v="0"/>
    <n v="2917.4"/>
    <s v="KGS"/>
    <n v="657.90485020000006"/>
    <n v="1919371.61"/>
    <n v="7.8228876359999999"/>
    <n v="22822.492389999999"/>
    <n v="703257.7"/>
    <s v="AM-314 STAINLESS STEEL SPORTS BOTTLE 500ML S116-500 "/>
    <s v=""/>
    <s v="24144 PCS"/>
    <n v="0.91700000000000004"/>
    <s v="USD"/>
    <n v="2622629.31"/>
    <x v="2"/>
    <s v="Table, kitchen or other household articles of iron or steel"/>
    <s v="Steel Products"/>
    <s v="Misc"/>
  </r>
  <r>
    <s v="INNSA1"/>
    <d v="2023-11-22T00:00:00"/>
    <n v="301049751"/>
    <x v="0"/>
    <s v="NP-21 STAINLESS STEEL SPORTS BOTTLE 650ML S115 (QTY: 12504PCS/ USD 0.99 PER PCS)"/>
    <n v="0"/>
    <n v="0"/>
    <n v="0"/>
    <n v="0"/>
    <n v="0"/>
    <n v="0"/>
    <n v="0"/>
    <n v="0"/>
    <n v="2084"/>
    <s v="KGS"/>
    <n v="514.9522121"/>
    <n v="1073160.4099999999"/>
    <n v="6.1230940800000004"/>
    <n v="12760.528060000001"/>
    <n v="393206"/>
    <s v="NP-21 STAINLESS STEEL SPORTS BOTTLE 650ML S115 "/>
    <s v=""/>
    <s v="12504PCS"/>
    <n v="0.99"/>
    <s v="USD"/>
    <n v="1466366.41"/>
    <x v="2"/>
    <s v="Table, kitchen or other household articles of iron or steel"/>
    <s v="Steel Products"/>
    <s v="Misc"/>
  </r>
  <r>
    <s v="INNSA1"/>
    <d v="2023-11-22T00:00:00"/>
    <n v="301049751"/>
    <x v="0"/>
    <s v="SB-01 STAINLESS STEEL SPORTS BOTTLE 750ML SG-702 (QTY: 19920 PCS/ USD 1.045 PER PCS)"/>
    <n v="0"/>
    <n v="0"/>
    <n v="0"/>
    <n v="0"/>
    <n v="0"/>
    <n v="0"/>
    <n v="0"/>
    <n v="0"/>
    <n v="3486"/>
    <s v="KGS"/>
    <n v="518.5661159"/>
    <n v="1807721.48"/>
    <n v="6.1660655870000003"/>
    <n v="21494.904640000001"/>
    <n v="662349.1"/>
    <s v="SB-01 STAINLESS STEEL SPORTS BOTTLE 750ML SG-702 "/>
    <s v=""/>
    <s v="19920 PCS"/>
    <n v="1.0449999999999999"/>
    <s v="USD"/>
    <n v="2470070.58"/>
    <x v="2"/>
    <s v="Table, kitchen or other household articles of iron or steel"/>
    <s v="Steel Products"/>
    <s v="Misc"/>
  </r>
  <r>
    <s v="INNSA1"/>
    <d v="2023-11-22T00:00:00"/>
    <n v="301049751"/>
    <x v="0"/>
    <s v="BLCR-3 STAINLESS STEEL SPORTS BOTTLE 750ML SG705-1 (QTY: 19704 PCS/ USD 1.052 PER PCS)"/>
    <n v="0"/>
    <n v="0"/>
    <n v="0"/>
    <n v="0"/>
    <n v="0"/>
    <n v="0"/>
    <n v="0"/>
    <n v="0"/>
    <n v="2791.4"/>
    <s v="KGS"/>
    <n v="644.87265890000003"/>
    <n v="1800097.54"/>
    <n v="7.6679269779999997"/>
    <n v="21404.251370000002"/>
    <n v="659555.80000000005"/>
    <s v="BLCR-3 STAINLESS STEEL SPORTS BOTTLE 750ML SG705-1 "/>
    <s v=""/>
    <s v="19704 PCS"/>
    <n v="1.052"/>
    <s v="USD"/>
    <n v="2459653.34"/>
    <x v="2"/>
    <s v="Table, kitchen or other household articles of iron or steel"/>
    <s v="Steel Products"/>
    <s v="Misc"/>
  </r>
  <r>
    <s v="INNSA1"/>
    <d v="2023-11-21T00:00:00"/>
    <n v="301049751"/>
    <x v="0"/>
    <s v="SS OIL POT 900ML (KWP-1000B) (QTY: 27000 PCS/USD 1.38 PER PCS)"/>
    <n v="0"/>
    <n v="0"/>
    <n v="0"/>
    <n v="0"/>
    <n v="0"/>
    <n v="0"/>
    <n v="0"/>
    <n v="0"/>
    <n v="7315"/>
    <s v="KGS"/>
    <n v="439.67264110000002"/>
    <n v="3216205.37"/>
    <n v="5.2279743300000003"/>
    <n v="38242.63222"/>
    <n v="1178417.7"/>
    <s v="SS OIL POT 900ML "/>
    <s v=""/>
    <s v="27000 PCS"/>
    <n v="1.38"/>
    <s v="USD"/>
    <n v="4394623.07"/>
    <x v="2"/>
    <s v="Table, kitchen or other household articles of iron or steel"/>
    <s v="Other"/>
    <s v="Misc"/>
  </r>
  <r>
    <s v="INNSA1"/>
    <d v="2023-11-21T00:00:00"/>
    <n v="301049751"/>
    <x v="0"/>
    <s v="STAINLESS STEEL SPORTS BOTTLE (KWB-600F) (QTY: 50400 PCS/USD0.88 PER PCS)"/>
    <n v="0"/>
    <n v="0"/>
    <n v="0"/>
    <n v="0"/>
    <n v="0"/>
    <n v="0"/>
    <n v="0"/>
    <n v="0"/>
    <n v="7680"/>
    <s v="KGS"/>
    <n v="496.45373699999999"/>
    <n v="3812764.7"/>
    <n v="5.9031359930000002"/>
    <n v="45336.084419999999"/>
    <n v="1396997"/>
    <s v="STAINLESS STEEL SPORTS BOTTLE "/>
    <s v=""/>
    <s v="50400 PCS"/>
    <n v="0.88"/>
    <s v="USD"/>
    <n v="5209761.7"/>
    <x v="2"/>
    <s v="Table, kitchen or other household articles of iron or steel"/>
    <s v="Steel Products"/>
    <s v="Misc"/>
  </r>
  <r>
    <s v="INNSA1"/>
    <d v="2023-11-17T00:00:00"/>
    <n v="301049751"/>
    <x v="0"/>
    <s v="STAINLESS STEEL SPORTS BOTTLE 750ML SG-702 (SB-01) (QTY:34704 NOS/USD 1.045 PER NOS)"/>
    <n v="0"/>
    <n v="0"/>
    <n v="0"/>
    <n v="0"/>
    <n v="0"/>
    <n v="0"/>
    <n v="0"/>
    <n v="0"/>
    <n v="5784"/>
    <s v="KGS"/>
    <n v="548.99404389999995"/>
    <n v="3175381.55"/>
    <n v="6.5278721040000001"/>
    <n v="37757.212249999997"/>
    <n v="1163459.8"/>
    <s v="STAINLESS STEEL SPORTS BOTTLE 750ML SG-702 "/>
    <n v="34704"/>
    <s v="NOS"/>
    <n v="1.0449999999999999"/>
    <s v="USD"/>
    <n v="4338841.3499999996"/>
    <x v="2"/>
    <s v="Table, kitchen or other household articles of iron or steel"/>
    <s v="Steel Products"/>
    <s v="Misc"/>
  </r>
  <r>
    <s v="INNSA1"/>
    <d v="2023-11-17T00:00:00"/>
    <n v="301049751"/>
    <x v="0"/>
    <s v="STAINLESS STEEL SPORTS BOTTLE 750ML S-308-C6 (NP-20) (QTY:8472 NOS/0.976 PER NOS)"/>
    <n v="0"/>
    <n v="0"/>
    <n v="0"/>
    <n v="0"/>
    <n v="0"/>
    <n v="0"/>
    <n v="0"/>
    <n v="0"/>
    <n v="1412"/>
    <s v="KGS"/>
    <n v="512.74458919999995"/>
    <n v="723995.36"/>
    <n v="6.0968441049999997"/>
    <n v="8608.7438760000005"/>
    <n v="265271.90000000002"/>
    <s v="STAINLESS STEEL SPORTS BOTTLE 750ML S-308-C6 "/>
    <n v="8472"/>
    <s v="NOS"/>
    <n v="0.97599999999999998"/>
    <s v=""/>
    <n v="989267.26"/>
    <x v="2"/>
    <s v="Table, kitchen or other household articles of iron or steel"/>
    <s v="Steel Products"/>
    <s v="Misc"/>
  </r>
  <r>
    <s v="INNSA1"/>
    <d v="2023-11-17T00:00:00"/>
    <n v="301049751"/>
    <x v="0"/>
    <s v="STAINLESS STEELSPORTS BOTTLE 750ML (AM-393) (QTY:1728 NOS/USD 1.200 PER NOS)"/>
    <n v="0"/>
    <n v="0"/>
    <n v="0"/>
    <n v="0"/>
    <n v="0"/>
    <n v="0"/>
    <n v="0"/>
    <n v="0"/>
    <n v="345.6"/>
    <s v="KGS"/>
    <n v="525.35315390000005"/>
    <n v="181562.05"/>
    <n v="6.2467675849999997"/>
    <n v="2158.8828779999999"/>
    <n v="66524.3"/>
    <s v="STAINLESS STEELSPORTS BOTTLE 750ML "/>
    <n v="1728"/>
    <s v="NOS"/>
    <n v="1.2"/>
    <s v="USD"/>
    <n v="248086.34999999998"/>
    <x v="2"/>
    <s v="Table, kitchen or other household articles of iron or steel"/>
    <s v="Steel Products"/>
    <s v="Misc"/>
  </r>
  <r>
    <s v="INNSA1"/>
    <d v="2023-11-13T00:00:00"/>
    <n v="301049751"/>
    <x v="0"/>
    <s v="STAINLESS STEEL BOTTLE 500ML (AM-395) (QTY: 15984 NOS/USD 1.052 PER NOS)"/>
    <n v="0"/>
    <n v="0"/>
    <n v="0"/>
    <n v="0"/>
    <n v="0"/>
    <n v="0"/>
    <n v="0"/>
    <n v="0"/>
    <n v="2042.4"/>
    <s v="KGS"/>
    <n v="721.05868099999998"/>
    <n v="1472690.25"/>
    <n v="8.5687306119999995"/>
    <n v="17500.775399999999"/>
    <n v="539593.80000000005"/>
    <s v="STAINLESS STEEL BOTTLE 500ML "/>
    <s v=""/>
    <s v="15984 NOS"/>
    <n v="1.052"/>
    <s v="USD"/>
    <n v="2012284.05"/>
    <x v="2"/>
    <s v="Table, kitchen or other household articles of iron or steel"/>
    <s v="Steel Products"/>
    <s v="Misc"/>
  </r>
  <r>
    <s v="INNSA1"/>
    <d v="2023-11-13T00:00:00"/>
    <n v="301049751"/>
    <x v="0"/>
    <s v="STAINLESS STEEL SPORTS BOTTLE 750ML SG705-1 (BLCR-3) (QTY: 16392 NOS/USD 1.052 PER NOS)"/>
    <n v="0"/>
    <n v="0"/>
    <n v="0"/>
    <n v="0"/>
    <n v="0"/>
    <n v="0"/>
    <n v="0"/>
    <n v="0"/>
    <n v="2322.1999999999998"/>
    <s v="KGS"/>
    <n v="650.36649299999999"/>
    <n v="1510281.07"/>
    <n v="7.7286570760000002"/>
    <n v="17947.48746"/>
    <n v="553367"/>
    <s v="STAINLESS STEEL SPORTS BOTTLE 750ML SG705-1 "/>
    <s v=""/>
    <s v="16392 NOS"/>
    <n v="1.052"/>
    <s v="USD"/>
    <n v="2063648.07"/>
    <x v="2"/>
    <s v="Table, kitchen or other household articles of iron or steel"/>
    <s v="Steel Products"/>
    <s v="Misc"/>
  </r>
  <r>
    <s v="INNSA1"/>
    <d v="2023-11-13T00:00:00"/>
    <n v="301049751"/>
    <x v="0"/>
    <s v="STAINLESS STEEL BOTTLE 750ML SG805 (AM-06) (QTY: 3456 NOS/USD 0.990 PER PCS)"/>
    <n v="0"/>
    <n v="0"/>
    <n v="0"/>
    <n v="0"/>
    <n v="0"/>
    <n v="0"/>
    <n v="0"/>
    <n v="0"/>
    <n v="662.4"/>
    <s v="KGS"/>
    <n v="452.37515100000002"/>
    <n v="299653.3"/>
    <n v="5.375818787"/>
    <n v="3560.9423649999999"/>
    <n v="109793"/>
    <s v="STAINLESS STEEL BOTTLE 750ML SG805 "/>
    <s v=""/>
    <s v="3456 NOS"/>
    <n v="0.99"/>
    <s v="USD"/>
    <n v="409446.3"/>
    <x v="2"/>
    <s v="Table, kitchen or other household articles of iron or steel"/>
    <s v="Steel Products"/>
    <s v="Misc"/>
  </r>
  <r>
    <s v="INNSA1"/>
    <d v="2023-11-13T00:00:00"/>
    <n v="301049751"/>
    <x v="0"/>
    <s v="STAINLESS STEELSPORTS BOTTLE 500ML S116-500 (AM-314) (QTY: 67776 NOS/USD 0.917 PER NOS)"/>
    <n v="0"/>
    <n v="0"/>
    <n v="0"/>
    <n v="0"/>
    <n v="0"/>
    <n v="0"/>
    <n v="0"/>
    <n v="0"/>
    <n v="8189.6"/>
    <s v="KGS"/>
    <n v="660.76209459999995"/>
    <n v="5411377.25"/>
    <n v="7.8521936380000001"/>
    <n v="64306.32501"/>
    <n v="1982728.5"/>
    <s v="STAINLESS STEELSPORTS BOTTLE 500ML S116-500 "/>
    <s v=""/>
    <s v="67776 NOS"/>
    <n v="0.91700000000000004"/>
    <s v="USD"/>
    <n v="7394105.75"/>
    <x v="2"/>
    <s v="Table, kitchen or other household articles of iron or steel"/>
    <s v="Steel Products"/>
    <s v="Misc"/>
  </r>
  <r>
    <s v="INNSA1"/>
    <d v="2023-11-13T00:00:00"/>
    <n v="301049751"/>
    <x v="0"/>
    <s v="STAINLESS STEELSPORTS BOTTLE 650ML S115 (NP-21) (QTY: 10032NOS/USD 0.990 PER NOS)"/>
    <n v="0"/>
    <n v="0"/>
    <n v="0"/>
    <n v="0"/>
    <n v="0"/>
    <n v="0"/>
    <n v="0"/>
    <n v="0"/>
    <n v="1672"/>
    <s v="KGS"/>
    <n v="520.23146529999997"/>
    <n v="869827.01"/>
    <n v="6.1821921010000001"/>
    <n v="10336.625190000001"/>
    <n v="318704.59999999998"/>
    <s v="STAINLESS STEELSPORTS BOTTLE 650ML S115 "/>
    <s v=""/>
    <s v="10032NOS"/>
    <n v="0.99"/>
    <s v="USD"/>
    <n v="1188531.6099999999"/>
    <x v="2"/>
    <s v="Table, kitchen or other household articles of iron or steel"/>
    <s v="Steel Products"/>
    <s v="Misc"/>
  </r>
  <r>
    <s v="INNSA1"/>
    <d v="2023-11-11T00:00:00"/>
    <n v="301049751"/>
    <x v="0"/>
    <s v="SS OIL POT 900ML (KWP-1000B) (QTY: 27000 PCS/USD 1.40 PER PCS)"/>
    <n v="0"/>
    <n v="0"/>
    <n v="0"/>
    <n v="0"/>
    <n v="0"/>
    <n v="0"/>
    <n v="0"/>
    <n v="0"/>
    <n v="7300"/>
    <s v="KGS"/>
    <n v="447.06412740000002"/>
    <n v="3263568.13"/>
    <n v="5.3127050200000001"/>
    <n v="38782.746639999998"/>
    <n v="1195771.3999999999"/>
    <s v="SS OIL POT 900ML "/>
    <s v=""/>
    <s v="27000 PCS"/>
    <n v="1.4"/>
    <s v="USD"/>
    <n v="4459339.5299999993"/>
    <x v="2"/>
    <s v="Table, kitchen or other household articles of iron or steel"/>
    <s v="Other"/>
    <s v="Misc"/>
  </r>
  <r>
    <s v="INNSA1"/>
    <d v="2023-11-07T00:00:00"/>
    <n v="301049751"/>
    <x v="0"/>
    <s v="STEEL ROUND CONTAINER (6856) (QTY: 122400 NOS/ USD 0.585 PERNOS)"/>
    <n v="0"/>
    <n v="0"/>
    <n v="0"/>
    <n v="0"/>
    <n v="0"/>
    <n v="0"/>
    <n v="0"/>
    <n v="0"/>
    <n v="10200"/>
    <s v="KGS"/>
    <n v="603.29936959999998"/>
    <n v="6153653.5700000003"/>
    <n v="7.1693329720000003"/>
    <n v="73127.196320000003"/>
    <n v="2254698.7000000002"/>
    <s v="STEEL ROUND CONTAINER "/>
    <s v=""/>
    <s v="122400 NOS"/>
    <n v="0.58499999999999996"/>
    <s v="USD"/>
    <n v="8408352.2699999996"/>
    <x v="2"/>
    <s v="Table, kitchen or other household articles of iron or steel"/>
    <s v="Steel Products"/>
    <s v="Misc"/>
  </r>
  <r>
    <s v="INNSA1"/>
    <d v="2023-11-07T00:00:00"/>
    <n v="301049751"/>
    <x v="0"/>
    <s v="STEEL RECTANGLE CONTAINER (6901) (QTY: 9216 NOS/ USD 0.900 PER NOS)"/>
    <n v="0"/>
    <n v="0"/>
    <n v="0"/>
    <n v="0"/>
    <n v="0"/>
    <n v="0"/>
    <n v="0"/>
    <n v="0"/>
    <n v="1497.6"/>
    <s v="KGS"/>
    <n v="475.97587470000002"/>
    <n v="712821.47"/>
    <n v="5.6562789630000001"/>
    <n v="8470.8433750000004"/>
    <n v="261177.8"/>
    <s v="STEEL RECTANGLE CONTAINER "/>
    <s v=""/>
    <s v="9216 NOS"/>
    <n v="0.9"/>
    <s v="USD"/>
    <n v="973999.27"/>
    <x v="2"/>
    <s v="Table, kitchen or other household articles of iron or steel"/>
    <s v="Steel Products"/>
    <s v="Misc"/>
  </r>
  <r>
    <s v="INNSA1"/>
    <d v="2023-11-07T00:00:00"/>
    <n v="301049751"/>
    <x v="0"/>
    <s v="AM-296 STAINLESS STEEL BOTTLE 750ML SG2318 (QTY:42048 PCS/USD 1.070 PER PCS)"/>
    <n v="0"/>
    <n v="0"/>
    <n v="0"/>
    <n v="0"/>
    <n v="0"/>
    <n v="0"/>
    <n v="0"/>
    <n v="0"/>
    <n v="6657.6"/>
    <s v="KGS"/>
    <n v="587.08103670000003"/>
    <n v="3908550.71"/>
    <n v="6.9766017429999998"/>
    <n v="46447.423770000001"/>
    <n v="1432092.9"/>
    <s v="AM-296 STAINLESS STEEL BOTTLE 750ML SG2318 "/>
    <n v="42048"/>
    <s v="PCS"/>
    <n v="1.07"/>
    <s v="USD"/>
    <n v="5340643.6099999994"/>
    <x v="2"/>
    <s v="Table, kitchen or other household articles of iron or steel"/>
    <s v="Steel Products"/>
    <s v="Misc"/>
  </r>
  <r>
    <s v="INNSA1"/>
    <d v="2023-11-07T00:00:00"/>
    <n v="301049751"/>
    <x v="0"/>
    <s v="STEEL RECTANGLE CONTAINER BIG (6578) (QTY: 28500 NOS/USD 1.610 PER NOS)"/>
    <n v="0"/>
    <n v="0"/>
    <n v="0"/>
    <n v="0"/>
    <n v="0"/>
    <n v="0"/>
    <n v="0"/>
    <n v="0"/>
    <n v="8431.25"/>
    <s v="KGS"/>
    <n v="467.70775029999999"/>
    <n v="3943360.97"/>
    <n v="5.5580243649999996"/>
    <n v="46861.092929999999"/>
    <n v="1444847.5"/>
    <s v="STEEL RECTANGLE CONTAINER BIG "/>
    <s v=""/>
    <s v="28500 NOS"/>
    <n v="1.61"/>
    <s v="USD"/>
    <n v="5388208.4700000007"/>
    <x v="2"/>
    <s v="Table, kitchen or other household articles of iron or steel"/>
    <s v="Steel Products"/>
    <s v="Misc"/>
  </r>
  <r>
    <s v="INNSA1"/>
    <d v="2023-11-07T00:00:00"/>
    <n v="301049751"/>
    <x v="0"/>
    <s v="AM-458 STAINLESS STEEL SPORTS BOTTLE 750ML (QTY:36954 PCS/USD 1.037 PER PCS)"/>
    <n v="0"/>
    <n v="0"/>
    <n v="0"/>
    <n v="0"/>
    <n v="0"/>
    <n v="0"/>
    <n v="0"/>
    <n v="0"/>
    <n v="6159"/>
    <s v="KGS"/>
    <n v="540.52603829999998"/>
    <n v="3329099.87"/>
    <n v="6.4233634979999996"/>
    <n v="39561.495779999997"/>
    <n v="1219782.2"/>
    <s v="AM-458 STAINLESS STEEL SPORTS BOTTLE 750ML "/>
    <n v="36954"/>
    <s v="PCS"/>
    <n v="1.0369999999999999"/>
    <s v="USD"/>
    <n v="4548882.07"/>
    <x v="2"/>
    <s v="Table, kitchen or other household articles of iron or steel"/>
    <s v="Steel Products"/>
    <s v="Misc"/>
  </r>
  <r>
    <s v="INNSA1"/>
    <d v="2023-11-07T00:00:00"/>
    <n v="301049751"/>
    <x v="0"/>
    <s v="AM-393 STAINLESS STEEL SPORTS BOTTLE 750ML (QTY:5304 PCS/USD1.200 PER PCS)"/>
    <n v="0"/>
    <n v="0"/>
    <n v="0"/>
    <n v="0"/>
    <n v="0"/>
    <n v="0"/>
    <n v="0"/>
    <n v="0"/>
    <n v="1060.8"/>
    <s v="KGS"/>
    <n v="521.24014890000001"/>
    <n v="552931.55000000005"/>
    <n v="6.1941788349999998"/>
    <n v="6570.7849079999996"/>
    <n v="202594.1"/>
    <s v="AM-393 STAINLESS STEEL SPORTS BOTTLE 750ML "/>
    <n v="5304"/>
    <s v="PCS"/>
    <n v="1.2"/>
    <s v="USD"/>
    <n v="755525.65"/>
    <x v="2"/>
    <s v="Table, kitchen or other household articles of iron or steel"/>
    <s v="Steel Products"/>
    <s v="Misc"/>
  </r>
  <r>
    <s v="INNSA1"/>
    <d v="2023-10-28T00:00:00"/>
    <n v="301049751"/>
    <x v="0"/>
    <s v="STAINLESS STEEL SPORTS BOTTLE 750ML SG705-1 (BLCR-3) (QTY: 6000 NOS/USD 1.052 PER NOS)"/>
    <n v="0"/>
    <n v="0"/>
    <n v="0"/>
    <n v="0"/>
    <n v="0"/>
    <n v="0"/>
    <n v="0"/>
    <n v="0"/>
    <n v="850"/>
    <s v="KGS"/>
    <n v="648.60479999999995"/>
    <n v="551314.07999999996"/>
    <n v="7.7031448930000002"/>
    <n v="6547.6731589999999"/>
    <n v="202001.5"/>
    <s v="STAINLESS STEEL SPORTS BOTTLE 750ML SG705-1 "/>
    <s v=""/>
    <s v="6000 NOS"/>
    <n v="1.052"/>
    <s v="USD"/>
    <n v="753315.58"/>
    <x v="2"/>
    <s v="Table, kitchen or other household articles of iron or steel"/>
    <s v="Steel Products"/>
    <s v="Misc"/>
  </r>
  <r>
    <s v="INNSA1"/>
    <d v="2023-10-28T00:00:00"/>
    <n v="301049751"/>
    <x v="0"/>
    <s v="STAINLESS STEELSPORTS BOTTLE 750ML (AM-393) (QTY: 9000 NOS/USD 1.200 PER NOS)"/>
    <n v="0"/>
    <n v="0"/>
    <n v="0"/>
    <n v="0"/>
    <n v="0"/>
    <n v="0"/>
    <n v="0"/>
    <n v="0"/>
    <n v="1800"/>
    <s v="KGS"/>
    <n v="524.06283889999997"/>
    <n v="943313.11"/>
    <n v="6.224024215"/>
    <n v="11203.24359"/>
    <n v="345629.9"/>
    <s v="STAINLESS STEELSPORTS BOTTLE 750ML "/>
    <s v=""/>
    <s v="9000 NOS"/>
    <n v="1.2"/>
    <s v="USD"/>
    <n v="1288943.01"/>
    <x v="2"/>
    <s v="Table, kitchen or other household articles of iron or steel"/>
    <s v="Steel Products"/>
    <s v="Misc"/>
  </r>
  <r>
    <s v="INNSA1"/>
    <d v="2023-10-28T00:00:00"/>
    <n v="301049751"/>
    <x v="0"/>
    <s v="STAINLESS STEELSPORTS BOTTLE 650ML S115 (NP-21) (QTY: 9168 NOS/USD 1.008 PER NOS)"/>
    <n v="0"/>
    <n v="0"/>
    <n v="0"/>
    <n v="0"/>
    <n v="0"/>
    <n v="0"/>
    <n v="0"/>
    <n v="0"/>
    <n v="1528"/>
    <s v="KGS"/>
    <n v="528.25507849999997"/>
    <n v="807173.76"/>
    <n v="6.273813284"/>
    <n v="9586.3866980000003"/>
    <n v="295748.5"/>
    <s v="STAINLESS STEELSPORTS BOTTLE 650ML S115 "/>
    <s v=""/>
    <s v="9168 NOS"/>
    <n v="1.008"/>
    <s v="USD"/>
    <n v="1102922.26"/>
    <x v="2"/>
    <s v="Table, kitchen or other household articles of iron or steel"/>
    <s v="Steel Products"/>
    <s v="Misc"/>
  </r>
  <r>
    <s v="INNSA1"/>
    <d v="2023-10-28T00:00:00"/>
    <n v="301049751"/>
    <x v="0"/>
    <s v="STEEL RECTANGLE CONTAINER (6901) (QTY: 67440 NOS/USD 0.900 PER NOS)"/>
    <n v="0"/>
    <n v="0"/>
    <n v="0"/>
    <n v="0"/>
    <n v="0"/>
    <n v="0"/>
    <n v="0"/>
    <n v="0"/>
    <n v="10959"/>
    <s v="KGS"/>
    <n v="478.12203390000002"/>
    <n v="5239739.37"/>
    <n v="5.678408954"/>
    <n v="62229.683729999997"/>
    <n v="1919840.5"/>
    <s v="STEEL RECTANGLE CONTAINER "/>
    <s v=""/>
    <s v="67440 NOS"/>
    <n v="0.9"/>
    <s v="USD"/>
    <n v="7159579.8700000001"/>
    <x v="2"/>
    <s v="Table, kitchen or other household articles of iron or steel"/>
    <s v="Steel Products"/>
    <s v="Misc"/>
  </r>
  <r>
    <s v="INNSA1"/>
    <d v="2023-10-28T00:00:00"/>
    <n v="301049751"/>
    <x v="0"/>
    <s v="STEEL ROUND CONTAINER MEDIUM (6581) (QTY: 1008 NOS/USD 0.900PER NOS)"/>
    <n v="0"/>
    <n v="0"/>
    <n v="0"/>
    <n v="0"/>
    <n v="0"/>
    <n v="0"/>
    <n v="0"/>
    <n v="0"/>
    <n v="121.8"/>
    <s v="KGS"/>
    <n v="642.99162560000002"/>
    <n v="78316.38"/>
    <n v="7.6364801140000003"/>
    <n v="930.12327789999995"/>
    <n v="28695.1"/>
    <s v="STEEL ROUND CONTAINER MEDIUM "/>
    <s v=""/>
    <s v="1008 NOS"/>
    <n v="0.9"/>
    <s v="USD"/>
    <n v="107011.48000000001"/>
    <x v="2"/>
    <s v="Table, kitchen or other household articles of iron or steel"/>
    <s v="Steel Products"/>
    <s v="Misc"/>
  </r>
  <r>
    <s v="INNSA1"/>
    <d v="2023-10-28T00:00:00"/>
    <n v="301049751"/>
    <x v="0"/>
    <s v="STEEL LUNCH BOX 3LAYER (8505) (QTY: 11100 NOS/USD 3.350 PERNOS)"/>
    <n v="0"/>
    <n v="0"/>
    <n v="0"/>
    <n v="0"/>
    <n v="0"/>
    <n v="0"/>
    <n v="0"/>
    <n v="0"/>
    <n v="7215"/>
    <s v="KGS"/>
    <n v="444.91906440000002"/>
    <n v="3210091.05"/>
    <n v="5.2840743999999997"/>
    <n v="38124.596790000003"/>
    <n v="1176177.3"/>
    <s v="STEEL LUNCH BOX 3LAYER "/>
    <s v=""/>
    <s v="11100 NOS"/>
    <n v="3.35"/>
    <s v="USD"/>
    <n v="4386268.3499999996"/>
    <x v="2"/>
    <s v="Table, kitchen or other household articles of iron or steel"/>
    <s v="Steel Products"/>
    <s v="Misc"/>
  </r>
  <r>
    <s v="INNSA1"/>
    <d v="2023-10-28T00:00:00"/>
    <n v="301049751"/>
    <x v="0"/>
    <s v="STEEL RECTANGLE CONTAINER LARGE (6862) (QTY: 43542 NOS/USD 1.430 PER NOS)"/>
    <n v="0"/>
    <n v="0"/>
    <n v="0"/>
    <n v="0"/>
    <n v="0"/>
    <n v="0"/>
    <n v="0"/>
    <n v="0"/>
    <n v="10885.5"/>
    <s v="KGS"/>
    <n v="493.79377060000002"/>
    <n v="5375192.0899999999"/>
    <n v="5.8645340929999996"/>
    <n v="63838.385869999998"/>
    <n v="1969470.3"/>
    <s v="STEEL RECTANGLE CONTAINER LARGE "/>
    <s v=""/>
    <s v="43542 NOS"/>
    <n v="1.43"/>
    <s v="USD"/>
    <n v="7344662.3899999997"/>
    <x v="2"/>
    <s v="Table, kitchen or other household articles of iron or steel"/>
    <s v="Steel Products"/>
    <s v="Misc"/>
  </r>
  <r>
    <s v="INNSA1"/>
    <d v="2023-10-28T00:00:00"/>
    <n v="301049751"/>
    <x v="0"/>
    <s v="MILD STEEL MULTI FUNCTION CLOTH STAND (RYX-02-021A) (QTY: 2592 NOS /CNY: 63.00 PER NOS)"/>
    <n v="0"/>
    <n v="0"/>
    <n v="0"/>
    <n v="0"/>
    <n v="0"/>
    <n v="0"/>
    <n v="0"/>
    <n v="0"/>
    <n v="9504"/>
    <s v="KGS"/>
    <n v="217.09572600000001"/>
    <n v="2063277.78"/>
    <n v="2.5783340379999999"/>
    <n v="24504.486700000001"/>
    <n v="755985.1"/>
    <s v="MILD STEEL MULTI FUNCTION CLOTH STAND "/>
    <s v=""/>
    <s v="2592 NOS"/>
    <n v="63"/>
    <s v="CNY"/>
    <n v="2819262.88"/>
    <x v="2"/>
    <s v="Table, kitchen or other household articles of iron or steel"/>
    <s v="Steel Products"/>
    <s v="Cloth Stand"/>
  </r>
  <r>
    <s v="INNSA1"/>
    <d v="2023-10-28T00:00:00"/>
    <n v="301049751"/>
    <x v="0"/>
    <s v="STEEL LUNCH BOX 2 LAYER (8504) (QTY: 22080 NOS/USD 2.400 PERNOS)"/>
    <n v="0"/>
    <n v="0"/>
    <n v="0"/>
    <n v="0"/>
    <n v="0"/>
    <n v="0"/>
    <n v="0"/>
    <n v="0"/>
    <n v="10561.6"/>
    <s v="KGS"/>
    <n v="433.14191030000001"/>
    <n v="4574671.5999999996"/>
    <n v="5.1442032099999997"/>
    <n v="54331.016629999998"/>
    <n v="1676159.6"/>
    <s v="STEEL LUNCH BOX 2 LAYER "/>
    <s v=""/>
    <s v="22080 NOS"/>
    <n v="2.4"/>
    <s v="USD"/>
    <n v="6250831.1999999993"/>
    <x v="2"/>
    <s v="Table, kitchen or other household articles of iron or steel"/>
    <s v="Steel Products"/>
    <s v="Misc"/>
  </r>
  <r>
    <s v="INNSA1"/>
    <d v="2023-10-28T00:00:00"/>
    <n v="301049751"/>
    <x v="0"/>
    <s v="STEEL ROUND CONTAINER (6857) (QTY: 68400 NOS/USD 0.735 PER NOS)"/>
    <n v="0"/>
    <n v="0"/>
    <n v="0"/>
    <n v="0"/>
    <n v="0"/>
    <n v="0"/>
    <n v="0"/>
    <n v="0"/>
    <n v="8721"/>
    <s v="KGS"/>
    <n v="497.65313149999997"/>
    <n v="4340032.96"/>
    <n v="5.9103697329999996"/>
    <n v="51544.334439999999"/>
    <n v="1590188.1"/>
    <s v="STEEL ROUND CONTAINER "/>
    <s v=""/>
    <s v="68400 NOS"/>
    <n v="0.73499999999999999"/>
    <s v="USD"/>
    <n v="5930221.0600000005"/>
    <x v="2"/>
    <s v="Table, kitchen or other household articles of iron or steel"/>
    <s v="Steel Products"/>
    <s v="Misc"/>
  </r>
  <r>
    <s v="INNSA1"/>
    <d v="2023-10-28T00:00:00"/>
    <n v="301049751"/>
    <x v="0"/>
    <s v="STAINLESS STEELSPORTS BOTTLE 500ML S116-500 (AM-314) (QTY: 28560 NOS/USD 0.917 PER NOS)"/>
    <n v="0"/>
    <n v="0"/>
    <n v="0"/>
    <n v="0"/>
    <n v="0"/>
    <n v="0"/>
    <n v="0"/>
    <n v="0"/>
    <n v="3451"/>
    <s v="KGS"/>
    <n v="662.84917419999999"/>
    <n v="2287492.5"/>
    <n v="7.8723179830000003"/>
    <n v="27167.369360000001"/>
    <n v="838137.3"/>
    <s v="STAINLESS STEELSPORTS BOTTLE 500ML S116-500 "/>
    <s v=""/>
    <s v="28560 NOS"/>
    <n v="0.91700000000000004"/>
    <s v="USD"/>
    <n v="3125629.8"/>
    <x v="2"/>
    <s v="Table, kitchen or other household articles of iron or steel"/>
    <s v="Steel Products"/>
    <s v="Misc"/>
  </r>
  <r>
    <s v="INNSA1"/>
    <d v="2023-10-26T00:00:00"/>
    <n v="301049751"/>
    <x v="0"/>
    <s v="AM-461 STAINLESS STEEL SPORTS BOTTLE 750ML (QTY:10098 PCS/USD 1.167 PER PCS)"/>
    <n v="0"/>
    <n v="0"/>
    <n v="0"/>
    <n v="0"/>
    <n v="0"/>
    <n v="0"/>
    <n v="0"/>
    <n v="0"/>
    <n v="1683"/>
    <s v="KGS"/>
    <n v="608.28382650000003"/>
    <n v="1023741.68"/>
    <n v="7.2242734740000003"/>
    <n v="12158.45226"/>
    <n v="375098.9"/>
    <s v="AM-461 STAINLESS STEEL SPORTS BOTTLE 750ML "/>
    <n v="10098"/>
    <s v="PCS"/>
    <n v="1.167"/>
    <s v="USD"/>
    <n v="1398840.58"/>
    <x v="2"/>
    <s v="Table, kitchen or other household articles of iron or steel"/>
    <s v="Steel Products"/>
    <s v="Misc"/>
  </r>
  <r>
    <s v="INNSA1"/>
    <d v="2023-10-26T00:00:00"/>
    <n v="301049751"/>
    <x v="0"/>
    <s v="AM-393 STAINLESS STEEL SPORTS BOTTLE 750ML (QTY:816 PCS/USD1.230 PER PCS)"/>
    <n v="0"/>
    <n v="0"/>
    <n v="0"/>
    <n v="0"/>
    <n v="0"/>
    <n v="0"/>
    <n v="0"/>
    <n v="0"/>
    <n v="163.19999999999999"/>
    <s v="KGS"/>
    <n v="534.26801469999998"/>
    <n v="87192.54"/>
    <n v="6.3452258280000002"/>
    <n v="1035.540855"/>
    <n v="31947.4"/>
    <s v="AM-393 STAINLESS STEEL SPORTS BOTTLE 750ML "/>
    <n v="816"/>
    <s v="PCS"/>
    <n v="1.23"/>
    <s v="USD"/>
    <n v="119139.94"/>
    <x v="2"/>
    <s v="Table, kitchen or other household articles of iron or steel"/>
    <s v="Steel Products"/>
    <s v="Misc"/>
  </r>
  <r>
    <s v="INNSA1"/>
    <d v="2023-10-26T00:00:00"/>
    <n v="301049751"/>
    <x v="0"/>
    <s v="NP-21 STAINLESS STEEL SPORTS BOTTLE 650ML S115 (QTY:16584 PCS/USD 1.008 PER PCS)"/>
    <n v="0"/>
    <n v="0"/>
    <n v="0"/>
    <n v="0"/>
    <n v="0"/>
    <n v="0"/>
    <n v="0"/>
    <n v="0"/>
    <n v="2764"/>
    <s v="KGS"/>
    <n v="525.40687409999998"/>
    <n v="1452224.6"/>
    <n v="6.2399866279999996"/>
    <n v="17247.323039999999"/>
    <n v="532095.1"/>
    <s v="NP-21 STAINLESS STEEL SPORTS BOTTLE 650ML S115 "/>
    <n v="16584"/>
    <s v="PCS"/>
    <n v="1.008"/>
    <s v="USD"/>
    <n v="1984319.7000000002"/>
    <x v="2"/>
    <s v="Table, kitchen or other household articles of iron or steel"/>
    <s v="Steel Products"/>
    <s v="Misc"/>
  </r>
  <r>
    <s v="INNSA1"/>
    <d v="2023-10-26T00:00:00"/>
    <n v="301049751"/>
    <x v="0"/>
    <s v="WB-750 STAINLESS STEEL SPORTS BOTTLE 750ML SG902 (QTY:14568PCS/USD 1.180 PER PCS)"/>
    <n v="0"/>
    <n v="0"/>
    <n v="0"/>
    <n v="0"/>
    <n v="0"/>
    <n v="0"/>
    <n v="0"/>
    <n v="0"/>
    <n v="2549.4"/>
    <s v="KGS"/>
    <n v="585.77116179999996"/>
    <n v="1493365"/>
    <n v="6.9569021600000003"/>
    <n v="17735.926370000001"/>
    <n v="547168.9"/>
    <s v="WB-750 STAINLESS STEEL SPORTS BOTTLE 750ML SG902 "/>
    <s v=""/>
    <e v="#VALUE!"/>
    <n v="1.18"/>
    <s v="USD"/>
    <n v="2040533.9"/>
    <x v="2"/>
    <s v="Table, kitchen or other household articles of iron or steel"/>
    <s v="Steel Products"/>
    <s v="Misc"/>
  </r>
  <r>
    <s v="INNSA1"/>
    <d v="2023-10-26T00:00:00"/>
    <n v="301049751"/>
    <x v="0"/>
    <s v="AM-394 STAINLESS STEEL SPORTS BOTTLE 800ML (QTY:456 PCS/USD1.210 PER PCS)"/>
    <n v="0"/>
    <n v="0"/>
    <n v="0"/>
    <n v="0"/>
    <n v="0"/>
    <n v="0"/>
    <n v="0"/>
    <n v="0"/>
    <n v="85.5"/>
    <s v="KGS"/>
    <n v="560.61941520000005"/>
    <n v="47932.959999999999"/>
    <n v="6.6581878290000001"/>
    <n v="569.27505940000003"/>
    <n v="17562.7"/>
    <s v="AM-394 STAINLESS STEEL SPORTS BOTTLE 800ML "/>
    <n v="456"/>
    <s v="PCS"/>
    <n v="1.21"/>
    <s v="USD"/>
    <n v="65495.66"/>
    <x v="2"/>
    <s v="Table, kitchen or other household articles of iron or steel"/>
    <s v="Steel Products"/>
    <s v="Misc"/>
  </r>
  <r>
    <s v="INNSA1"/>
    <d v="2023-10-24T00:00:00"/>
    <n v="301049751"/>
    <x v="0"/>
    <s v="HOUSEHOLD STEEL HOOK 3PCS SET (2628) (QTY: 167580 NOS/USD 0.407 PER NOS)"/>
    <n v="0"/>
    <n v="0"/>
    <n v="0"/>
    <n v="0"/>
    <n v="0"/>
    <n v="0"/>
    <n v="0"/>
    <n v="0"/>
    <n v="5679.1"/>
    <s v="KGS"/>
    <n v="1022.925115"/>
    <n v="5809294.0199999996"/>
    <n v="12.148754329999999"/>
    <n v="68993.990739999994"/>
    <n v="2128525.2999999998"/>
    <s v="HOUSEHOLD STEEL HOOK 3PCS SET "/>
    <s v=""/>
    <s v="167580 NOS"/>
    <n v="0.40699999999999997"/>
    <s v="USD"/>
    <n v="7937819.3199999994"/>
    <x v="2"/>
    <s v="Table, kitchen or other household articles of iron or steel"/>
    <s v="Steel Products"/>
    <s v="Misc"/>
  </r>
  <r>
    <s v="INNSA1"/>
    <d v="2023-10-17T00:00:00"/>
    <n v="301049751"/>
    <x v="1"/>
    <s v="8001-2 STEEL SCRUBBER 2 PCS SET (QTY- 168000 SETS/USD 0.156PER SETS)"/>
    <n v="0"/>
    <n v="0"/>
    <n v="0"/>
    <n v="0"/>
    <n v="0"/>
    <n v="0"/>
    <n v="0"/>
    <n v="0"/>
    <n v="4900"/>
    <s v="KGS"/>
    <n v="459.53403470000001"/>
    <n v="2251716.77"/>
    <n v="5.4608916780000003"/>
    <n v="26758.36922"/>
    <n v="989854.7"/>
    <s v="8001-2 STEEL SCRUBBER 2 PCS SET "/>
    <s v=""/>
    <e v="#VALUE!"/>
    <n v="0.156"/>
    <s v="USD"/>
    <n v="3241571.4699999997"/>
    <x v="2"/>
    <s v="Steel Scrubbers"/>
    <s v="Steel Products"/>
    <s v="Scrubber"/>
  </r>
  <r>
    <s v="INNSA1"/>
    <d v="2023-10-16T00:00:00"/>
    <n v="301049751"/>
    <x v="0"/>
    <s v="RYX-02-021A MILD STEEL MULTI FUNCTION CLOTH STAND (QTY :3888NUM/CNY 63.00 PER NUM)"/>
    <n v="0"/>
    <n v="0"/>
    <n v="0"/>
    <n v="0"/>
    <n v="0"/>
    <n v="0"/>
    <n v="0"/>
    <n v="0"/>
    <n v="14256"/>
    <s v="KGS"/>
    <n v="208.14193460000001"/>
    <n v="2967271.42"/>
    <n v="2.4734632749999999"/>
    <n v="35261.692450000002"/>
    <n v="1087208.2"/>
    <s v="RYX-02-021A MILD STEEL MULTI FUNCTION CLOTH STAND "/>
    <s v=""/>
    <e v="#VALUE!"/>
    <s v=""/>
    <s v="CNY"/>
    <n v="4054479.62"/>
    <x v="2"/>
    <s v="Table, kitchen or other household articles of iron or steel"/>
    <s v="Steel Products"/>
    <s v="Cloth Stand"/>
  </r>
  <r>
    <s v="INNSA1"/>
    <d v="2023-10-16T00:00:00"/>
    <n v="301049751"/>
    <x v="0"/>
    <s v="AM-398 STAINLESS STEEL SPORTS BOTTLE 1.45L (QTY:3324 PCS/USD1.63 PER PCS)"/>
    <n v="0"/>
    <n v="0"/>
    <n v="0"/>
    <n v="0"/>
    <n v="0"/>
    <n v="0"/>
    <n v="0"/>
    <n v="0"/>
    <n v="941.8"/>
    <s v="KGS"/>
    <n v="499.75626460000001"/>
    <n v="470670.45"/>
    <n v="5.9388742079999997"/>
    <n v="5593.2317290000001"/>
    <n v="172453.7"/>
    <s v="AM-398 STAINLESS STEEL SPORTS BOTTLE 1.45L "/>
    <n v="3324"/>
    <s v="PCS"/>
    <n v="1.63"/>
    <s v="USD"/>
    <n v="643124.15"/>
    <x v="2"/>
    <s v="Table, kitchen or other household articles of iron or steel"/>
    <s v="Steel Products"/>
    <s v="Misc"/>
  </r>
  <r>
    <s v="INNSA1"/>
    <d v="2023-10-16T00:00:00"/>
    <n v="301049751"/>
    <x v="0"/>
    <s v="RYX-02-020 MILD STEEL MULTI FUNCTION CLOTH STAND (QTY :1232NUM/CNY 102.00 PER NUM)"/>
    <n v="0"/>
    <n v="0"/>
    <n v="0"/>
    <n v="0"/>
    <n v="0"/>
    <n v="0"/>
    <n v="0"/>
    <n v="0"/>
    <n v="4004"/>
    <s v="KGS"/>
    <n v="374.0212113"/>
    <n v="1497580.93"/>
    <n v="4.44469651"/>
    <n v="17796.56482"/>
    <n v="548713.69999999995"/>
    <s v="RYX-02-020 MILD STEEL MULTI FUNCTION CLOTH STAND "/>
    <s v=""/>
    <e v="#VALUE!"/>
    <s v=""/>
    <s v="CNY"/>
    <n v="2046294.63"/>
    <x v="2"/>
    <s v="Table, kitchen or other household articles of iron or steel"/>
    <s v="Steel Products"/>
    <s v="Cloth Stand"/>
  </r>
  <r>
    <s v="INNSA1"/>
    <d v="2023-10-16T00:00:00"/>
    <n v="301049751"/>
    <x v="0"/>
    <s v="WB-750 STAINLESS STEEL SPORTS BOTTLE 750ML SG902 (QTY:9264 PCS/USD 1.18 PER PCS)"/>
    <n v="0"/>
    <n v="0"/>
    <n v="0"/>
    <n v="0"/>
    <n v="0"/>
    <n v="0"/>
    <n v="0"/>
    <n v="0"/>
    <n v="1621.2"/>
    <s v="KGS"/>
    <n v="585.74997529999996"/>
    <n v="949617.86"/>
    <n v="6.9607840210000003"/>
    <n v="11284.823050000001"/>
    <n v="347940.1"/>
    <s v="WB-750 STAINLESS STEEL SPORTS BOTTLE 750ML SG902 "/>
    <n v="9264"/>
    <s v="PCS"/>
    <n v="1.18"/>
    <s v="USD"/>
    <n v="1297557.96"/>
    <x v="2"/>
    <s v="Table, kitchen or other household articles of iron or steel"/>
    <s v="Steel Products"/>
    <s v="Misc"/>
  </r>
  <r>
    <s v="INNSA1"/>
    <d v="2023-10-16T00:00:00"/>
    <n v="301049751"/>
    <x v="0"/>
    <s v="AM-394 STAINLESS STEEL SPORTS BOTTLE 800ML (QTY:24000 PCS/USD 1.21 PER PCS)"/>
    <n v="0"/>
    <n v="0"/>
    <n v="0"/>
    <n v="0"/>
    <n v="0"/>
    <n v="0"/>
    <n v="0"/>
    <n v="0"/>
    <n v="4500"/>
    <s v="KGS"/>
    <n v="560.59911109999996"/>
    <n v="2522696"/>
    <n v="6.6619026870000004"/>
    <n v="29978.562089999999"/>
    <n v="924315.8"/>
    <s v="AM-394 STAINLESS STEEL SPORTS BOTTLE 800ML "/>
    <n v="24000"/>
    <s v="PCS"/>
    <n v="1.21"/>
    <s v="USD"/>
    <n v="3447011.8"/>
    <x v="2"/>
    <s v="Table, kitchen or other household articles of iron or steel"/>
    <s v="Steel Products"/>
    <s v="Misc"/>
  </r>
  <r>
    <s v="INNSA1"/>
    <d v="2023-10-16T00:00:00"/>
    <n v="301049751"/>
    <x v="1"/>
    <s v="STEEL SCRUBBER 6PCS SET (OKS-4156) (QTY:100,800 NOS / USD 0.245 PER NOS)"/>
    <n v="0"/>
    <n v="0"/>
    <n v="0"/>
    <n v="0"/>
    <n v="0"/>
    <n v="0"/>
    <n v="0"/>
    <n v="0"/>
    <n v="9273"/>
    <s v="KGS"/>
    <n v="233.0034315"/>
    <n v="2160640.8199999998"/>
    <n v="2.7689059"/>
    <n v="25676.064409999999"/>
    <n v="949817.7"/>
    <s v="STEEL SCRUBBER 6PCS SET "/>
    <n v="100800"/>
    <s v="NOS"/>
    <n v="0.245"/>
    <s v="USD"/>
    <n v="3110458.5199999996"/>
    <x v="2"/>
    <s v="Steel Scrubbers"/>
    <s v="Steel Products"/>
    <s v="Scrubber"/>
  </r>
  <r>
    <s v="INNSA1"/>
    <d v="2023-10-14T00:00:00"/>
    <n v="301049751"/>
    <x v="0"/>
    <s v="STAINLESS STEEL SPORTS BOTTLE 750ML SG902 (WB-750) (QTY: 240NOS/USD 1.180 PER NOS)"/>
    <n v="0"/>
    <n v="0"/>
    <n v="0"/>
    <n v="0"/>
    <n v="0"/>
    <n v="0"/>
    <n v="0"/>
    <n v="0"/>
    <n v="42"/>
    <s v="KGS"/>
    <n v="592.642381"/>
    <n v="24890.98"/>
    <n v="7.0426902069999997"/>
    <n v="295.79298870000002"/>
    <n v="9120"/>
    <s v="STAINLESS STEEL SPORTS BOTTLE 750ML SG902 "/>
    <s v=""/>
    <s v="240NOS"/>
    <n v="1.18"/>
    <s v="USD"/>
    <n v="34010.979999999996"/>
    <x v="2"/>
    <s v="Table, kitchen or other household articles of iron or steel"/>
    <s v="Steel Products"/>
    <s v="Misc"/>
  </r>
  <r>
    <s v="INNSA1"/>
    <d v="2023-10-14T00:00:00"/>
    <n v="301049751"/>
    <x v="0"/>
    <s v="STAINLESS STEELSPORTS BOTTLE 800ML (AM-394) (QTY: 11568 NOS/USD 1.210 PER NOS)"/>
    <n v="0"/>
    <n v="0"/>
    <n v="0"/>
    <n v="0"/>
    <n v="0"/>
    <n v="0"/>
    <n v="0"/>
    <n v="0"/>
    <n v="2169"/>
    <s v="KGS"/>
    <n v="567.19565699999998"/>
    <n v="1230247.3799999999"/>
    <n v="6.7402930120000004"/>
    <n v="14619.695540000001"/>
    <n v="450762.6"/>
    <s v="STAINLESS STEELSPORTS BOTTLE 800ML "/>
    <s v=""/>
    <s v="11568 NOS"/>
    <n v="1.21"/>
    <s v="USD"/>
    <n v="1681009.98"/>
    <x v="2"/>
    <s v="Table, kitchen or other household articles of iron or steel"/>
    <s v="Steel Products"/>
    <s v="Misc"/>
  </r>
  <r>
    <s v="INNSA1"/>
    <d v="2023-10-14T00:00:00"/>
    <n v="301049751"/>
    <x v="0"/>
    <s v="STAINLESS STEEL SPORTS BOTTLE 750ML SG-702 (SB-01) (QTY: 552NOS/USD 1.055 PER NOS)"/>
    <n v="0"/>
    <n v="0"/>
    <n v="0"/>
    <n v="0"/>
    <n v="0"/>
    <n v="0"/>
    <n v="0"/>
    <n v="0"/>
    <n v="96.6"/>
    <s v="KGS"/>
    <n v="529.86252590000004"/>
    <n v="51184.72"/>
    <n v="6.2966432069999998"/>
    <n v="608.25573380000003"/>
    <n v="18754"/>
    <s v="STAINLESS STEEL SPORTS BOTTLE 750ML SG-702 "/>
    <s v=""/>
    <s v="552NOS"/>
    <n v="1.0549999999999999"/>
    <s v="USD"/>
    <n v="69938.720000000001"/>
    <x v="2"/>
    <s v="Table, kitchen or other household articles of iron or steel"/>
    <s v="Steel Products"/>
    <s v="Misc"/>
  </r>
  <r>
    <s v="INNSA1"/>
    <d v="2023-10-14T00:00:00"/>
    <n v="301049751"/>
    <x v="0"/>
    <s v="STAINLESS STEELSPORTS BOTTLE 1.45L (AM-398) (QTY: 15540 NOS/USD 1.630 PER NOS)"/>
    <n v="0"/>
    <n v="0"/>
    <n v="0"/>
    <n v="0"/>
    <n v="0"/>
    <n v="0"/>
    <n v="0"/>
    <n v="0"/>
    <n v="4403"/>
    <s v="KGS"/>
    <n v="505.63687709999999"/>
    <n v="2226319.17"/>
    <n v="6.0087567100000001"/>
    <n v="26456.555789999999"/>
    <n v="815723.3"/>
    <s v="STAINLESS STEELSPORTS BOTTLE 1.45L "/>
    <s v=""/>
    <s v="15540 NOS"/>
    <n v="1.63"/>
    <s v="USD"/>
    <n v="3042042.4699999997"/>
    <x v="2"/>
    <s v="Table, kitchen or other household articles of iron or steel"/>
    <s v="Steel Products"/>
    <s v="Misc"/>
  </r>
  <r>
    <s v="INNSA1"/>
    <d v="2023-10-13T00:00:00"/>
    <n v="301049751"/>
    <x v="0"/>
    <s v="STEEL SPRINKLER (AM-430) (QTY: 38688 PCS/USD 0.5673 PER PCS)"/>
    <n v="0"/>
    <n v="0"/>
    <n v="0"/>
    <n v="0"/>
    <n v="0"/>
    <n v="0"/>
    <n v="0"/>
    <n v="0"/>
    <n v="7092.8"/>
    <s v="KGS"/>
    <n v="272.9822355"/>
    <n v="1936208.4"/>
    <n v="3.2439956689999998"/>
    <n v="23009.012480000001"/>
    <n v="709426.8"/>
    <s v="STEEL SPRINKLER "/>
    <s v=""/>
    <s v="38688 PCS"/>
    <n v="0.56730000000000003"/>
    <s v="USD"/>
    <n v="2645635.2000000002"/>
    <x v="2"/>
    <s v="Table, kitchen or other household articles of iron or steel"/>
    <s v="Steel Products"/>
    <s v="Misc"/>
  </r>
  <r>
    <s v="INNSA1"/>
    <d v="2023-10-08T00:00:00"/>
    <n v="301049751"/>
    <x v="0"/>
    <s v="STEEL DRAINER (AM-321) (QTY: 25200 PCS/USD 0.7290 PER PCS)"/>
    <n v="0"/>
    <n v="0"/>
    <n v="0"/>
    <n v="0"/>
    <n v="0"/>
    <n v="0"/>
    <n v="0"/>
    <n v="0"/>
    <n v="3465"/>
    <s v="KGS"/>
    <n v="477.16151230000003"/>
    <n v="1653364.64"/>
    <n v="5.6703685359999998"/>
    <n v="19647.826980000002"/>
    <n v="605792.80000000005"/>
    <s v="STEEL DRAINER "/>
    <s v=""/>
    <s v="25200 PCS"/>
    <n v="0.72899999999999998"/>
    <s v="USD"/>
    <n v="2259157.44"/>
    <x v="2"/>
    <s v="Table, kitchen or other household articles of iron or steel"/>
    <s v="Steel Products"/>
    <s v="Misc"/>
  </r>
  <r>
    <s v="INNSA1"/>
    <d v="2023-10-08T00:00:00"/>
    <n v="301049751"/>
    <x v="0"/>
    <s v="STEEL HAND BLENDER (AM-474) (QTY: 600 PCS/USD 0.6602 PER PCS)"/>
    <n v="0"/>
    <n v="0"/>
    <n v="0"/>
    <n v="0"/>
    <n v="0"/>
    <n v="0"/>
    <n v="0"/>
    <n v="0"/>
    <n v="60"/>
    <s v="KGS"/>
    <n v="594.17733329999999"/>
    <n v="35650.639999999999"/>
    <n v="7.0609308769999997"/>
    <n v="423.6558526"/>
    <n v="13062.4"/>
    <s v="STEEL HAND BLENDER "/>
    <s v=""/>
    <s v="600 PCS"/>
    <n v="0.66020000000000001"/>
    <s v="USD"/>
    <n v="48713.04"/>
    <x v="2"/>
    <s v="Table, kitchen or other household articles of iron or steel"/>
    <s v="Steel Products"/>
    <s v="Misc"/>
  </r>
  <r>
    <s v="INNSA1"/>
    <d v="2023-10-08T00:00:00"/>
    <n v="301049751"/>
    <x v="0"/>
    <s v="STEEL TEA STRAINER BIG (SB-12) (QTY: 25200 PCS/USD 1.0316 PER PCS)"/>
    <n v="0"/>
    <n v="0"/>
    <n v="0"/>
    <n v="0"/>
    <n v="0"/>
    <n v="0"/>
    <n v="0"/>
    <n v="0"/>
    <n v="6160"/>
    <s v="KGS"/>
    <n v="379.81470289999999"/>
    <n v="2339658.5699999998"/>
    <n v="4.5135437070000002"/>
    <n v="27803.429230000002"/>
    <n v="857250.9"/>
    <s v="STEEL TEA STRAINER BIG "/>
    <s v=""/>
    <s v="25200 PCS"/>
    <n v="1.0316000000000001"/>
    <s v="USD"/>
    <n v="3196909.4699999997"/>
    <x v="2"/>
    <s v="Table, kitchen or other household articles of iron or steel"/>
    <s v="Steel Products"/>
    <s v="Misc"/>
  </r>
  <r>
    <s v="INNSA1"/>
    <d v="2023-10-08T00:00:00"/>
    <n v="301049751"/>
    <x v="0"/>
    <s v="STEEL KITCHEN BASKET (AM-322) (QTY: 6000 PCS/USD 1.2792 PERPCS)"/>
    <n v="0"/>
    <n v="0"/>
    <n v="0"/>
    <n v="0"/>
    <n v="0"/>
    <n v="0"/>
    <n v="0"/>
    <n v="0"/>
    <n v="1650"/>
    <s v="KGS"/>
    <n v="418.64539389999999"/>
    <n v="690764.9"/>
    <n v="4.9749898269999999"/>
    <n v="8208.7332139999999"/>
    <n v="253096.3"/>
    <s v="STEEL KITCHEN BASKET "/>
    <s v=""/>
    <s v="6000 PCS"/>
    <n v="1.2791999999999999"/>
    <s v="USD"/>
    <n v="943861.2"/>
    <x v="2"/>
    <s v="Table, kitchen or other household articles of iron or steel"/>
    <s v="Steel Products"/>
    <s v="Misc"/>
  </r>
  <r>
    <s v="INNSA1"/>
    <d v="2023-10-06T00:00:00"/>
    <n v="301049751"/>
    <x v="0"/>
    <s v="AM-398 STAINLESS STEEL SPORTS BOTTLE 1.45L (QTY:3648 PCS/USD1.63 PER PCS)"/>
    <n v="0"/>
    <n v="0"/>
    <n v="0"/>
    <n v="0"/>
    <n v="0"/>
    <n v="0"/>
    <n v="0"/>
    <n v="0"/>
    <n v="1033.5999999999999"/>
    <s v="KGS"/>
    <n v="499.473007"/>
    <n v="516255.3"/>
    <n v="5.9355081040000002"/>
    <n v="6134.9411760000003"/>
    <n v="189156"/>
    <s v="AM-398 STAINLESS STEEL SPORTS BOTTLE 1.45L "/>
    <n v="3648"/>
    <s v="PCS"/>
    <n v="1.63"/>
    <s v="USD"/>
    <n v="705411.3"/>
    <x v="2"/>
    <s v="Table, kitchen or other household articles of iron or steel"/>
    <s v="Steel Products"/>
    <s v="Misc"/>
  </r>
  <r>
    <s v="INNSA1"/>
    <d v="2023-10-06T00:00:00"/>
    <n v="301049751"/>
    <x v="0"/>
    <s v="AM-460 STAINLESS STEEL SPORTS BOTTLE 750ML (QTY:4584 PCS/USD1.16 PER PCS)"/>
    <n v="0"/>
    <n v="0"/>
    <n v="0"/>
    <n v="0"/>
    <n v="0"/>
    <n v="0"/>
    <n v="0"/>
    <n v="0"/>
    <n v="744.9"/>
    <s v="KGS"/>
    <n v="619.76457240000002"/>
    <n v="461662.63"/>
    <n v="7.3649978899999997"/>
    <n v="5486.1869280000001"/>
    <n v="169153.2"/>
    <s v="AM-460 STAINLESS STEEL SPORTS BOTTLE 750ML "/>
    <n v="4584"/>
    <s v="PCS"/>
    <n v="1.1599999999999999"/>
    <s v="USD"/>
    <n v="630815.83000000007"/>
    <x v="2"/>
    <s v="Table, kitchen or other household articles of iron or steel"/>
    <s v="Steel Products"/>
    <s v="Misc"/>
  </r>
  <r>
    <s v="INNSA1"/>
    <d v="2023-10-06T00:00:00"/>
    <n v="301049751"/>
    <x v="0"/>
    <s v="AM-393 STAINLESS STEEL SPORTS BOTTLE 750ML (QTY:13440 PCS/USD 1.23 PER PCS)"/>
    <n v="0"/>
    <n v="0"/>
    <n v="0"/>
    <n v="0"/>
    <n v="0"/>
    <n v="0"/>
    <n v="0"/>
    <n v="0"/>
    <n v="2688"/>
    <s v="KGS"/>
    <n v="533.9458482"/>
    <n v="1435246.44"/>
    <n v="6.345167537"/>
    <n v="17055.81034"/>
    <n v="525874.30000000005"/>
    <s v="AM-393 STAINLESS STEEL SPORTS BOTTLE 750ML "/>
    <n v="13440"/>
    <s v="PCS"/>
    <n v="1.23"/>
    <s v="USD"/>
    <n v="1961120.74"/>
    <x v="2"/>
    <s v="Table, kitchen or other household articles of iron or steel"/>
    <s v="Steel Products"/>
    <s v="Misc"/>
  </r>
  <r>
    <s v="INNSA1"/>
    <d v="2023-10-06T00:00:00"/>
    <n v="301049751"/>
    <x v="0"/>
    <s v="RYX-02-021A MILD STEEL MULTI FUNCTION CLOTH STAND (QTY :3888NUM/CNY 63.00 PER NUM)"/>
    <n v="0"/>
    <n v="0"/>
    <n v="0"/>
    <n v="0"/>
    <n v="0"/>
    <n v="0"/>
    <n v="0"/>
    <n v="0"/>
    <n v="14256"/>
    <s v="KGS"/>
    <n v="206.99565870000001"/>
    <n v="2950930.11"/>
    <n v="2.4598414580000001"/>
    <n v="35067.499819999997"/>
    <n v="1081220.8"/>
    <s v="RYX-02-021A MILD STEEL MULTI FUNCTION CLOTH STAND "/>
    <s v=""/>
    <e v="#VALUE!"/>
    <s v=""/>
    <s v="CNY"/>
    <n v="4032150.91"/>
    <x v="2"/>
    <s v="Table, kitchen or other household articles of iron or steel"/>
    <s v="Steel Products"/>
    <s v="Cloth Stand"/>
  </r>
  <r>
    <s v="INNSA1"/>
    <d v="2023-10-06T00:00:00"/>
    <n v="301049751"/>
    <x v="0"/>
    <s v="AM-06 STAINLESS STEEL BOTTLE 750ML SG805 (QTY:19488 PCS/USD1.00 PER PCS)"/>
    <n v="0"/>
    <n v="0"/>
    <n v="0"/>
    <n v="0"/>
    <n v="0"/>
    <n v="0"/>
    <n v="0"/>
    <n v="0"/>
    <n v="2842"/>
    <s v="KGS"/>
    <n v="595.34033079999995"/>
    <n v="1691957.22"/>
    <n v="7.0747514049999998"/>
    <n v="20106.443490000001"/>
    <n v="619933"/>
    <s v="AM-06 STAINLESS STEEL BOTTLE 750ML SG805 "/>
    <n v="19488"/>
    <s v="PCS"/>
    <n v="1"/>
    <s v="USD"/>
    <n v="2311890.2199999997"/>
    <x v="2"/>
    <s v="Table, kitchen or other household articles of iron or steel"/>
    <s v="Steel Products"/>
    <s v="Misc"/>
  </r>
  <r>
    <s v="INNSA1"/>
    <d v="2023-10-06T00:00:00"/>
    <n v="301049751"/>
    <x v="0"/>
    <s v="RYX-02-020 MILD STEEL MULTI FUNCTION CLOTH STAND (QTY :1232NUM/CNY 102.00 PER NUM)"/>
    <n v="0"/>
    <n v="0"/>
    <n v="0"/>
    <n v="0"/>
    <n v="0"/>
    <n v="0"/>
    <n v="0"/>
    <n v="0"/>
    <n v="4004"/>
    <s v="KGS"/>
    <n v="378.10195800000002"/>
    <n v="1513920.24"/>
    <n v="4.4931902319999999"/>
    <n v="17990.733690000001"/>
    <n v="554700.30000000005"/>
    <s v="RYX-02-020 MILD STEEL MULTI FUNCTION CLOTH STAND "/>
    <s v=""/>
    <e v="#VALUE!"/>
    <s v=""/>
    <s v="CNY"/>
    <n v="2068620.54"/>
    <x v="2"/>
    <s v="Table, kitchen or other household articles of iron or steel"/>
    <s v="Steel Products"/>
    <s v="Cloth Stand"/>
  </r>
  <r>
    <s v="INNSA1"/>
    <d v="2023-10-05T00:00:00"/>
    <n v="301049751"/>
    <x v="0"/>
    <s v="AM-393 STAINLESS STEEL SPORTS BOTTLE 750ML (QTY: 6312 NUM/USD 1.1230 PER NUM)"/>
    <n v="0"/>
    <n v="0"/>
    <n v="0"/>
    <n v="0"/>
    <n v="0"/>
    <n v="0"/>
    <n v="0"/>
    <n v="0"/>
    <n v="1262.4000000000001"/>
    <s v="KGS"/>
    <n v="533.59338560000003"/>
    <n v="673608.29"/>
    <n v="6.3485233269999997"/>
    <n v="8014.3758479999997"/>
    <n v="246810.2"/>
    <s v="AM-393 STAINLESS STEEL SPORTS BOTTLE 750ML "/>
    <s v=""/>
    <s v="6312 NUM"/>
    <n v="1.123"/>
    <s v="USD"/>
    <n v="920418.49"/>
    <x v="2"/>
    <s v="Table, kitchen or other household articles of iron or steel"/>
    <s v="Steel Products"/>
    <s v="Misc"/>
  </r>
  <r>
    <s v="INNSA1"/>
    <d v="2023-10-05T00:00:00"/>
    <n v="301049751"/>
    <x v="0"/>
    <s v="BLCR-3 STAINLESS STEEL SPORTS BOTTLE 750ML SG705-1 (QTY: 9480 NUM/USD 1.065 PER NUM)"/>
    <n v="0"/>
    <n v="0"/>
    <n v="0"/>
    <n v="0"/>
    <n v="0"/>
    <n v="0"/>
    <n v="0"/>
    <n v="0"/>
    <n v="1343"/>
    <s v="KGS"/>
    <n v="652.25475800000004"/>
    <n v="875978.14"/>
    <n v="7.7603183580000001"/>
    <n v="10422.10756"/>
    <n v="320958.40000000002"/>
    <s v="BLCR-3 STAINLESS STEEL SPORTS BOTTLE 750ML SG705-1 "/>
    <s v=""/>
    <s v="9480 NUM"/>
    <n v="1.0649999999999999"/>
    <s v="USD"/>
    <n v="1196936.54"/>
    <x v="2"/>
    <s v="Table, kitchen or other household articles of iron or steel"/>
    <s v="Steel Products"/>
    <s v="Misc"/>
  </r>
  <r>
    <s v="INNSA1"/>
    <d v="2023-10-05T00:00:00"/>
    <n v="301049751"/>
    <x v="0"/>
    <s v="NP-21 STAINLESS STEEL SPORTS BOTTLE 650ML S115 (QTY: 27072 NUM/USD 1.008 PER NUM)"/>
    <n v="0"/>
    <n v="0"/>
    <n v="0"/>
    <n v="0"/>
    <n v="0"/>
    <n v="0"/>
    <n v="0"/>
    <n v="0"/>
    <n v="4512"/>
    <s v="KGS"/>
    <n v="524.7436348"/>
    <n v="2367643.2799999998"/>
    <n v="6.2432318230000003"/>
    <n v="28169.46199"/>
    <n v="867504.6"/>
    <s v="NP-21 STAINLESS STEEL SPORTS BOTTLE 650ML S115 "/>
    <s v=""/>
    <s v="27072 NUM"/>
    <n v="1.008"/>
    <s v="USD"/>
    <n v="3235147.88"/>
    <x v="2"/>
    <s v="Table, kitchen or other household articles of iron or steel"/>
    <s v="Steel Products"/>
    <s v="Misc"/>
  </r>
  <r>
    <s v="INNSA1"/>
    <d v="2023-10-03T00:00:00"/>
    <n v="301049751"/>
    <x v="0"/>
    <s v="STEEL SPRINKLER (AM-430) (QTY: 36480 PCS/USD 0.5688 PER PCS)"/>
    <n v="0"/>
    <n v="0"/>
    <n v="0"/>
    <n v="0"/>
    <n v="0"/>
    <n v="0"/>
    <n v="0"/>
    <n v="0"/>
    <n v="6688"/>
    <s v="KGS"/>
    <n v="276.05717399999997"/>
    <n v="1846270.38"/>
    <n v="3.2844399050000002"/>
    <n v="21966.33409"/>
    <n v="676473.5"/>
    <s v="STEEL SPRINKLER "/>
    <s v=""/>
    <s v="36480 PCS"/>
    <n v="0.56879999999999997"/>
    <s v="USD"/>
    <n v="2522743.88"/>
    <x v="2"/>
    <s v="Table, kitchen or other household articles of iron or steel"/>
    <s v="Steel Products"/>
    <s v="Misc"/>
  </r>
  <r>
    <s v="INNSA1"/>
    <d v="2023-10-03T00:00:00"/>
    <n v="301049751"/>
    <x v="2"/>
    <s v="NON STICK CAKE MOULD (AN-04) (QTY: 360 SET/USD 1.033 PER SET)"/>
    <n v="0"/>
    <n v="0"/>
    <n v="0"/>
    <n v="0"/>
    <n v="0"/>
    <n v="0"/>
    <n v="0"/>
    <n v="0"/>
    <n v="99"/>
    <s v="KGS"/>
    <n v="334.23242420000003"/>
    <n v="33089.01"/>
    <n v="3.9765904129999998"/>
    <n v="393.68245089999999"/>
    <n v="12123.8"/>
    <s v="NON STICK CAKE MOULD "/>
    <s v=""/>
    <s v="360 SET"/>
    <n v="1.0329999999999999"/>
    <s v="USD"/>
    <n v="45212.81"/>
    <x v="2"/>
    <s v="Scrubbers, scouring pads, and similar articles"/>
    <s v="Other"/>
    <s v="Misc"/>
  </r>
  <r>
    <s v="INNSA1"/>
    <d v="2023-09-29T00:00:00"/>
    <n v="301049751"/>
    <x v="1"/>
    <s v="SS SCRUBBER 3PCS SET (SS410) (QTY: 121680 SETS/USD 0.165 PERSETS)"/>
    <n v="0"/>
    <n v="0"/>
    <n v="0"/>
    <n v="0"/>
    <n v="0"/>
    <n v="0"/>
    <n v="0"/>
    <n v="0"/>
    <n v="7605"/>
    <s v="KGS"/>
    <n v="234.6472268"/>
    <n v="1784492.16"/>
    <n v="2.791757606"/>
    <n v="21231.316599999998"/>
    <n v="784462.7"/>
    <s v="SS SCRUBBER 3PCS SET "/>
    <s v=""/>
    <s v="121680 SETS"/>
    <n v="0.16500000000000001"/>
    <s v="USD"/>
    <n v="2568954.86"/>
    <x v="2"/>
    <s v="Steel Scrubbers"/>
    <s v="Cleaning Items"/>
    <s v="Scrubber"/>
  </r>
  <r>
    <s v="INNSA1"/>
    <d v="2023-09-27T00:00:00"/>
    <n v="301049751"/>
    <x v="0"/>
    <s v="STAINLESS STEELSPORTS BOTTLE 750ML (AM-460) (QTY: 43416 NOS/USD 1.160 PER NOS)"/>
    <n v="0"/>
    <n v="0"/>
    <n v="0"/>
    <n v="0"/>
    <n v="0"/>
    <n v="0"/>
    <n v="0"/>
    <n v="0"/>
    <n v="7055.1"/>
    <s v="KGS"/>
    <n v="624.41927539999995"/>
    <n v="4405340.43"/>
    <n v="7.4291406950000001"/>
    <n v="52413.330520000003"/>
    <n v="1614116.7"/>
    <s v="STAINLESS STEELSPORTS BOTTLE 750ML "/>
    <s v=""/>
    <s v="43416 NOS"/>
    <n v="1.1599999999999999"/>
    <s v="USD"/>
    <n v="6019457.1299999999"/>
    <x v="2"/>
    <s v="Table, kitchen or other household articles of iron or steel"/>
    <s v="Steel Products"/>
    <s v="Misc"/>
  </r>
  <r>
    <s v="INNSA1"/>
    <d v="2023-09-27T00:00:00"/>
    <n v="301049751"/>
    <x v="0"/>
    <s v="STAINLESS STEELSPORTS BOTTLE 650ML S115 (NP-21) (QTY: 3240 NOS/USD 1.008 PER NOS)"/>
    <n v="0"/>
    <n v="0"/>
    <n v="0"/>
    <n v="0"/>
    <n v="0"/>
    <n v="0"/>
    <n v="0"/>
    <n v="0"/>
    <n v="553.5"/>
    <s v="KGS"/>
    <n v="516.1305691"/>
    <n v="285678.27"/>
    <n v="6.1407563249999999"/>
    <n v="3398.9086259999999"/>
    <n v="104672.6"/>
    <s v="STAINLESS STEELSPORTS BOTTLE 650ML S115 "/>
    <s v=""/>
    <s v="3240 NOS"/>
    <n v="1.008"/>
    <s v="USD"/>
    <n v="390350.87"/>
    <x v="2"/>
    <s v="Table, kitchen or other household articles of iron or steel"/>
    <s v="Steel Products"/>
    <s v="Misc"/>
  </r>
  <r>
    <s v="INNSA1"/>
    <d v="2023-09-26T00:00:00"/>
    <n v="301049751"/>
    <x v="0"/>
    <s v="RYX-02-021A MILD STEEL MULTI FUNCTION CLOTH STAND (QTY :1296NUM/CNY 63.00 PER NUM)"/>
    <n v="0"/>
    <n v="0"/>
    <n v="0"/>
    <n v="0"/>
    <n v="0"/>
    <n v="0"/>
    <n v="0"/>
    <n v="0"/>
    <n v="4752"/>
    <s v="KGS"/>
    <n v="206.0837774"/>
    <n v="979310.11"/>
    <n v="2.451918826"/>
    <n v="11651.518260000001"/>
    <n v="358819.2"/>
    <s v="RYX-02-021A MILD STEEL MULTI FUNCTION CLOTH STAND "/>
    <s v=""/>
    <e v="#VALUE!"/>
    <s v=""/>
    <s v="CNY"/>
    <n v="1338129.31"/>
    <x v="2"/>
    <s v="Table, kitchen or other household articles of iron or steel"/>
    <s v="Steel Products"/>
    <s v="Cloth Stand"/>
  </r>
  <r>
    <s v="INNSA1"/>
    <d v="2023-09-26T00:00:00"/>
    <n v="301049751"/>
    <x v="0"/>
    <s v="RYX-02-020 MILD STEEL MULTI FUNCTION CLOTH STAND (QTY :1232NUM/CNY 102.00 PER NUM)"/>
    <n v="0"/>
    <n v="0"/>
    <n v="0"/>
    <n v="0"/>
    <n v="0"/>
    <n v="0"/>
    <n v="0"/>
    <n v="0"/>
    <n v="4004"/>
    <s v="KGS"/>
    <n v="376.4363037"/>
    <n v="1507250.96"/>
    <n v="4.4787186639999996"/>
    <n v="17932.789529999998"/>
    <n v="552256.69999999995"/>
    <s v="RYX-02-020 MILD STEEL MULTI FUNCTION CLOTH STAND "/>
    <s v=""/>
    <e v="#VALUE!"/>
    <s v=""/>
    <s v="CNY"/>
    <n v="2059507.66"/>
    <x v="2"/>
    <s v="Table, kitchen or other household articles of iron or steel"/>
    <s v="Steel Products"/>
    <s v="Cloth Stand"/>
  </r>
  <r>
    <s v="INNSA1"/>
    <d v="2023-09-25T00:00:00"/>
    <n v="301049751"/>
    <x v="0"/>
    <s v="STEEL LUNCH BOX (6717) (QTY: 1200 NOS/USD 3.15 PER NOS)"/>
    <n v="0"/>
    <n v="0"/>
    <n v="0"/>
    <n v="0"/>
    <n v="0"/>
    <n v="0"/>
    <n v="0"/>
    <n v="0"/>
    <n v="460"/>
    <s v="KGS"/>
    <n v="722.44682609999995"/>
    <n v="332325.53999999998"/>
    <n v="8.5954411190000002"/>
    <n v="3953.9029150000001"/>
    <n v="121764.1"/>
    <s v="STEEL LUNCH BOX "/>
    <s v=""/>
    <s v="1200 NOS"/>
    <n v="3.15"/>
    <s v="USD"/>
    <n v="454089.64"/>
    <x v="2"/>
    <s v="Table, kitchen or other household articles of iron or steel"/>
    <s v="Steel Products"/>
    <s v="Misc"/>
  </r>
  <r>
    <s v="INNSA1"/>
    <d v="2023-09-25T00:00:00"/>
    <n v="301049751"/>
    <x v="0"/>
    <s v="STEEL FOOD CONTAINER (6571) (QTY: 192 NOS/USD 3.90 PER NOS)"/>
    <n v="0"/>
    <n v="0"/>
    <n v="0"/>
    <n v="0"/>
    <n v="0"/>
    <n v="0"/>
    <n v="0"/>
    <n v="0"/>
    <n v="77.599999999999994"/>
    <s v="KGS"/>
    <n v="848.35193300000003"/>
    <n v="65832.11"/>
    <n v="10.09341979"/>
    <n v="783.24937539999996"/>
    <n v="24120.799999999999"/>
    <s v="STEEL FOOD CONTAINER "/>
    <s v=""/>
    <s v="192 NOS"/>
    <n v="3.9"/>
    <s v="USD"/>
    <n v="89952.91"/>
    <x v="2"/>
    <s v="Table, kitchen or other household articles of iron or steel"/>
    <s v="Steel Products"/>
    <s v="Misc"/>
  </r>
  <r>
    <s v="INNSA1"/>
    <d v="2023-09-23T00:00:00"/>
    <n v="301049751"/>
    <x v="0"/>
    <s v="STAINLESS STEELSPORTS BOTTLE 1.45L (AM-398) (QTY: 9936 NOS/USD 1.630 PER NOS)"/>
    <n v="0"/>
    <n v="0"/>
    <n v="0"/>
    <n v="0"/>
    <n v="0"/>
    <n v="0"/>
    <n v="0"/>
    <n v="0"/>
    <n v="2815.2"/>
    <s v="KGS"/>
    <n v="506.39843000000002"/>
    <n v="1425612.86"/>
    <n v="6.0249664479999998"/>
    <n v="16961.485540000001"/>
    <n v="522344.6"/>
    <s v="STAINLESS STEELSPORTS BOTTLE 1.45L "/>
    <s v=""/>
    <s v="9936 NOS"/>
    <n v="1.63"/>
    <s v="USD"/>
    <n v="1947957.46"/>
    <x v="2"/>
    <s v="Table, kitchen or other household articles of iron or steel"/>
    <s v="Steel Products"/>
    <s v="Misc"/>
  </r>
  <r>
    <s v="INNSA1"/>
    <d v="2023-09-23T00:00:00"/>
    <n v="301049751"/>
    <x v="0"/>
    <s v="STAINLESS STEELSPORTS BOTTLE 650ML S115 (NP-21) (QTY: 22848NOS/USD 1.008 PER NOS)"/>
    <n v="0"/>
    <n v="0"/>
    <n v="0"/>
    <n v="0"/>
    <n v="0"/>
    <n v="0"/>
    <n v="0"/>
    <n v="0"/>
    <n v="3998.4"/>
    <s v="KGS"/>
    <n v="507.01970540000002"/>
    <n v="2027267.59"/>
    <n v="6.0323581839999996"/>
    <n v="24119.78096"/>
    <n v="742790.9"/>
    <s v="STAINLESS STEELSPORTS BOTTLE 650ML S115 "/>
    <s v=""/>
    <s v="22848NOS"/>
    <n v="1.008"/>
    <s v="USD"/>
    <n v="2770058.49"/>
    <x v="2"/>
    <s v="Table, kitchen or other household articles of iron or steel"/>
    <s v="Steel Products"/>
    <s v="Misc"/>
  </r>
  <r>
    <s v="INNSA1"/>
    <d v="2023-09-23T00:00:00"/>
    <n v="301049751"/>
    <x v="0"/>
    <s v="STAINLESS STEELSPORTS BOTTLE 750ML (AM-458) (QTY: 1350 NOS/USD 1.037 PER NOS)"/>
    <n v="0"/>
    <n v="0"/>
    <n v="0"/>
    <n v="0"/>
    <n v="0"/>
    <n v="0"/>
    <n v="0"/>
    <n v="0"/>
    <n v="225"/>
    <s v="KGS"/>
    <n v="547.6870222"/>
    <n v="123229.58"/>
    <n v="6.5162049040000003"/>
    <n v="1466.1461039999999"/>
    <n v="45151.3"/>
    <s v="STAINLESS STEELSPORTS BOTTLE 750ML "/>
    <s v=""/>
    <s v="1350 NOS"/>
    <n v="1.0369999999999999"/>
    <s v="USD"/>
    <n v="168380.88"/>
    <x v="2"/>
    <s v="Table, kitchen or other household articles of iron or steel"/>
    <s v="Steel Products"/>
    <s v="Misc"/>
  </r>
  <r>
    <s v="INNSA1"/>
    <d v="2023-09-23T00:00:00"/>
    <n v="301049751"/>
    <x v="0"/>
    <s v="STAINLESS STEEL GRATER WITH HANDL (DS-25) (QTY: 51000 PCS/USD 0.2035 PER PCS)"/>
    <n v="0"/>
    <n v="0"/>
    <n v="0"/>
    <n v="0"/>
    <n v="0"/>
    <n v="0"/>
    <n v="0"/>
    <n v="0"/>
    <n v="1615"/>
    <s v="KGS"/>
    <n v="573.20549849999998"/>
    <n v="925726.88"/>
    <n v="6.8198155680000001"/>
    <n v="11014.002140000001"/>
    <n v="339186.3"/>
    <s v="STAINLESS STEEL GRATER WITH HANDL "/>
    <s v=""/>
    <s v="51000 PCS"/>
    <n v="0.20349999999999999"/>
    <s v="USD"/>
    <n v="1264913.18"/>
    <x v="2"/>
    <s v="Table, kitchen or other household articles of iron or steel"/>
    <s v="Steel Products"/>
    <s v="Misc"/>
  </r>
  <r>
    <s v="INNSA1"/>
    <d v="2023-09-20T00:00:00"/>
    <n v="301049751"/>
    <x v="0"/>
    <s v="HOUSEHOLD STEEL HOOK 3PCS SET (QTY: 720 NOS/USD 0.407 PER NOS)"/>
    <n v="0"/>
    <n v="0"/>
    <n v="0"/>
    <n v="0"/>
    <n v="0"/>
    <n v="0"/>
    <n v="0"/>
    <n v="0"/>
    <n v="24.4"/>
    <s v="KGS"/>
    <n v="1026.464344"/>
    <n v="25045.73"/>
    <n v="12.22709165"/>
    <n v="298.34103629999998"/>
    <n v="9176.7000000000007"/>
    <s v="HOUSEHOLD STEEL HOOK 3PCS SET "/>
    <s v=""/>
    <s v="720 NOS"/>
    <n v="0.40699999999999997"/>
    <s v="USD"/>
    <n v="34222.43"/>
    <x v="2"/>
    <s v="Table, kitchen or other household articles of iron or steel"/>
    <s v="Steel Products"/>
    <s v="Misc"/>
  </r>
  <r>
    <s v="INNSA1"/>
    <d v="2023-09-20T00:00:00"/>
    <n v="301049751"/>
    <x v="0"/>
    <s v="HOUSEHOLD STEEL HOOK 3PCS SET (2628) (QTY: 167364 NOS/USD 0.407 PER NOS)"/>
    <n v="0"/>
    <n v="0"/>
    <n v="0"/>
    <n v="0"/>
    <n v="0"/>
    <n v="0"/>
    <n v="0"/>
    <n v="0"/>
    <n v="5671.78"/>
    <s v="KGS"/>
    <n v="1022.493475"/>
    <n v="5799358.04"/>
    <n v="12.17979124"/>
    <n v="69081.096369999999"/>
    <n v="2124884.7999999998"/>
    <s v="HOUSEHOLD STEEL HOOK 3PCS SET "/>
    <s v=""/>
    <s v="167364 NOS"/>
    <n v="0.40699999999999997"/>
    <s v="USD"/>
    <n v="7924242.8399999999"/>
    <x v="2"/>
    <s v="Table, kitchen or other household articles of iron or steel"/>
    <s v="Steel Products"/>
    <s v="Misc"/>
  </r>
  <r>
    <s v="INNSA1"/>
    <d v="2023-09-18T00:00:00"/>
    <n v="301049751"/>
    <x v="0"/>
    <s v="STAINLESS STEEL SPORT BOTTLE (KWB-600F) (QTY: 49716 PCS/USD0.94 PER PCS)"/>
    <n v="0"/>
    <n v="0"/>
    <n v="0"/>
    <n v="0"/>
    <n v="0"/>
    <n v="0"/>
    <n v="0"/>
    <n v="0"/>
    <n v="7600"/>
    <s v="KGS"/>
    <n v="528.47191710000004"/>
    <n v="4016386.57"/>
    <n v="6.2950794180000003"/>
    <n v="47842.603569999999"/>
    <n v="1471604"/>
    <s v="STAINLESS STEEL SPORT BOTTLE "/>
    <s v=""/>
    <s v="49716 PCS"/>
    <n v="0.94"/>
    <s v="USD"/>
    <n v="5487990.5700000003"/>
    <x v="2"/>
    <s v="Table, kitchen or other household articles of iron or steel"/>
    <s v="Steel Products"/>
    <s v="Misc"/>
  </r>
  <r>
    <s v="INNSA1"/>
    <d v="2023-09-16T00:00:00"/>
    <n v="301049751"/>
    <x v="0"/>
    <s v="BCLR-3 STAINLESS STEEL SPORTS BOTTLE 750ML SG705-1 (QTY: 14520 NUM/USD 1.0650 PER NUM)"/>
    <n v="0"/>
    <n v="0"/>
    <n v="0"/>
    <n v="0"/>
    <n v="0"/>
    <n v="0"/>
    <n v="0"/>
    <n v="0"/>
    <n v="2178"/>
    <s v="KGS"/>
    <n v="615.76356290000001"/>
    <n v="1341133.04"/>
    <n v="7.3348846090000004"/>
    <n v="15975.37868"/>
    <n v="491391.2"/>
    <s v="BCLR-3 STAINLESS STEEL SPORTS BOTTLE 750ML SG705-1 "/>
    <s v=""/>
    <s v="14520 NUM"/>
    <n v="1.0649999999999999"/>
    <s v="USD"/>
    <n v="1832524.24"/>
    <x v="2"/>
    <s v="Table, kitchen or other household articles of iron or steel"/>
    <s v="Steel Products"/>
    <s v="Misc"/>
  </r>
  <r>
    <s v="INNSA1"/>
    <d v="2023-09-16T00:00:00"/>
    <n v="301049751"/>
    <x v="0"/>
    <s v="NP-20 STAINLESS STEEL SPORTS BOTTLE 750ML S-308-C6 (QTY: 1008 NUM/USD 1.0050 PER NUM)"/>
    <n v="0"/>
    <n v="0"/>
    <n v="0"/>
    <n v="0"/>
    <n v="0"/>
    <n v="0"/>
    <n v="0"/>
    <n v="0"/>
    <n v="168"/>
    <s v="KGS"/>
    <n v="522.96541669999999"/>
    <n v="87858.19"/>
    <n v="6.2294867979999999"/>
    <n v="1046.553782"/>
    <n v="32191.200000000001"/>
    <s v="NP-20 STAINLESS STEEL SPORTS BOTTLE 750ML S-308-C6 "/>
    <s v=""/>
    <s v="1008 NUM"/>
    <n v="1.0049999999999999"/>
    <s v="USD"/>
    <n v="120049.39"/>
    <x v="2"/>
    <s v="Table, kitchen or other household articles of iron or steel"/>
    <s v="Steel Products"/>
    <s v="Misc"/>
  </r>
  <r>
    <s v="INNSA1"/>
    <d v="2023-09-16T00:00:00"/>
    <n v="301049751"/>
    <x v="0"/>
    <s v="NP-21 STAINLESS STEEL SPORTS BOTTLE 650ML S115 (QTY: 9720 NUM/USD 1.0042 PER NUM)"/>
    <n v="0"/>
    <n v="0"/>
    <n v="0"/>
    <n v="0"/>
    <n v="0"/>
    <n v="0"/>
    <n v="0"/>
    <n v="0"/>
    <n v="1701"/>
    <s v="KGS"/>
    <n v="497.66557319999998"/>
    <n v="846529.14"/>
    <n v="5.9281187989999999"/>
    <n v="10083.730079999999"/>
    <n v="310168.3"/>
    <s v="NP-21 STAINLESS STEEL SPORTS BOTTLE 650ML S115 "/>
    <s v=""/>
    <s v="9720 NUM"/>
    <n v="1.0042"/>
    <s v="USD"/>
    <n v="1156697.44"/>
    <x v="2"/>
    <s v="Table, kitchen or other household articles of iron or steel"/>
    <s v="Steel Products"/>
    <s v="Misc"/>
  </r>
  <r>
    <s v="INNSA1"/>
    <d v="2023-09-16T00:00:00"/>
    <n v="301049751"/>
    <x v="0"/>
    <s v="AM-398 STAINLESS STEELSPORTS BOTTLE 1.45L (QTY: 9876 NUM/USD1.6300 PER NUM)"/>
    <n v="0"/>
    <n v="0"/>
    <n v="0"/>
    <n v="0"/>
    <n v="0"/>
    <n v="0"/>
    <n v="0"/>
    <n v="0"/>
    <n v="2798.2"/>
    <s v="KGS"/>
    <n v="498.93682369999999"/>
    <n v="1396125.02"/>
    <n v="5.9432617470000002"/>
    <n v="16630.435020000001"/>
    <n v="511540.2"/>
    <s v="AM-398 STAINLESS STEELSPORTS BOTTLE 1.45L "/>
    <s v=""/>
    <s v="9876 NUM"/>
    <n v="1.63"/>
    <s v="USD"/>
    <n v="1907665.22"/>
    <x v="2"/>
    <s v="Table, kitchen or other household articles of iron or steel"/>
    <s v="Steel Products"/>
    <s v="Misc"/>
  </r>
  <r>
    <s v="INNSA1"/>
    <d v="2023-09-13T00:00:00"/>
    <n v="301049751"/>
    <x v="0"/>
    <s v="SS OIL POT 900ML (KWP-1000B) (QTY: 26424 PCS/USD: 1.47 PER PCS)"/>
    <n v="0"/>
    <n v="0"/>
    <n v="0"/>
    <n v="0"/>
    <n v="0"/>
    <n v="0"/>
    <n v="0"/>
    <n v="0"/>
    <n v="7215"/>
    <s v="KGS"/>
    <n v="464.83303810000001"/>
    <n v="3353770.37"/>
    <n v="5.5370224910000001"/>
    <n v="39949.617270000002"/>
    <n v="1228821.5"/>
    <s v="SS OIL POT 900ML "/>
    <s v=""/>
    <s v="26424 PCS"/>
    <s v=""/>
    <s v="USD"/>
    <n v="4582591.87"/>
    <x v="2"/>
    <s v="Table, kitchen or other household articles of iron or steel"/>
    <s v="Other"/>
    <s v="Misc"/>
  </r>
  <r>
    <s v="INNSA1"/>
    <d v="2023-09-13T00:00:00"/>
    <n v="301049751"/>
    <x v="1"/>
    <s v="STEEL SCRUBBER 6PCS SET (OKS-4156) (QTY: 99000 NOS/USD: 0.248 PER NOS)"/>
    <n v="0"/>
    <n v="0"/>
    <n v="0"/>
    <n v="0"/>
    <n v="0"/>
    <n v="0"/>
    <n v="0"/>
    <n v="0"/>
    <n v="9108"/>
    <s v="KGS"/>
    <n v="233.0286572"/>
    <n v="2122425.0099999998"/>
    <n v="2.7758029450000001"/>
    <n v="25282.013220000001"/>
    <n v="933018"/>
    <s v="STEEL SCRUBBER 6PCS SET "/>
    <s v=""/>
    <s v="99000 NOS"/>
    <s v=""/>
    <s v="USD"/>
    <n v="3055443.01"/>
    <x v="2"/>
    <s v="Steel Scrubbers"/>
    <s v="Steel Products"/>
    <s v="Scrubber"/>
  </r>
  <r>
    <s v="INNSA1"/>
    <d v="2023-09-12T00:00:00"/>
    <n v="301049751"/>
    <x v="0"/>
    <s v="AM-456 STAINLESS STEEL SPORTS BOTTLE 750ML SP750 (QTY: 1350NUM/USD 1.076 PER NUM)"/>
    <n v="0"/>
    <n v="0"/>
    <n v="0"/>
    <n v="0"/>
    <n v="0"/>
    <n v="0"/>
    <n v="0"/>
    <n v="0"/>
    <n v="210"/>
    <s v="KGS"/>
    <n v="599.46061899999995"/>
    <n v="125886.73"/>
    <n v="7.1406863500000002"/>
    <n v="1499.5441330000001"/>
    <n v="46124.800000000003"/>
    <s v="AM-456 STAINLESS STEEL SPORTS BOTTLE 750ML SP750 "/>
    <s v=""/>
    <s v="1350NUM"/>
    <n v="1.0760000000000001"/>
    <s v="USD"/>
    <n v="172011.53"/>
    <x v="2"/>
    <s v="Table, kitchen or other household articles of iron or steel"/>
    <s v="Steel Products"/>
    <s v="Misc"/>
  </r>
  <r>
    <s v="INNSA1"/>
    <d v="2023-09-12T00:00:00"/>
    <n v="301049751"/>
    <x v="0"/>
    <s v="NP-21 STAINLESS STEEL SPORTS BOTTLE 650ML S115 (QTY: 13416 NUM/USD 1.00 PER NUM)"/>
    <n v="0"/>
    <n v="0"/>
    <n v="0"/>
    <n v="0"/>
    <n v="0"/>
    <n v="0"/>
    <n v="0"/>
    <n v="0"/>
    <n v="2068.3000000000002"/>
    <s v="KGS"/>
    <n v="562.13859690000004"/>
    <n v="1162671.26"/>
    <n v="6.6961119350000002"/>
    <n v="13849.568310000001"/>
    <n v="426002.8"/>
    <s v="NP-21 STAINLESS STEEL SPORTS BOTTLE 650ML S115 "/>
    <s v=""/>
    <s v="13416 NUM"/>
    <n v="1"/>
    <s v="USD"/>
    <n v="1588674.06"/>
    <x v="2"/>
    <s v="Table, kitchen or other household articles of iron or steel"/>
    <s v="Steel Products"/>
    <s v="Misc"/>
  </r>
  <r>
    <s v="INNSA1"/>
    <d v="2023-09-12T00:00:00"/>
    <n v="301049751"/>
    <x v="0"/>
    <s v="NP-20 STAINLESS STEEL SPORTS BOTTLE 750ML S-308-C6 (QTY: 7896 NUM/USD 1.005 PER NUM)"/>
    <n v="0"/>
    <n v="0"/>
    <n v="0"/>
    <n v="0"/>
    <n v="0"/>
    <n v="0"/>
    <n v="0"/>
    <n v="0"/>
    <n v="1250.2"/>
    <s v="KGS"/>
    <n v="550.08221079999998"/>
    <n v="687712.78"/>
    <n v="6.5524980450000001"/>
    <n v="8191.9330550000004"/>
    <n v="251978.1"/>
    <s v="NP-20 STAINLESS STEEL SPORTS BOTTLE 750ML S-308-C6 "/>
    <s v=""/>
    <s v="7896 NUM"/>
    <n v="1.0049999999999999"/>
    <s v="USD"/>
    <n v="939690.88"/>
    <x v="2"/>
    <s v="Table, kitchen or other household articles of iron or steel"/>
    <s v="Steel Products"/>
    <s v="Misc"/>
  </r>
  <r>
    <s v="INNSA1"/>
    <d v="2023-09-12T00:00:00"/>
    <n v="301049751"/>
    <x v="0"/>
    <s v="BCLR-3 STAINLESS STEEL SPORTS BOTTLE 750ML SG705-1 (QTY: 18168 NUM/USD 1.065 PER NUM)"/>
    <n v="0"/>
    <n v="0"/>
    <n v="0"/>
    <n v="0"/>
    <n v="0"/>
    <n v="0"/>
    <n v="0"/>
    <n v="0"/>
    <n v="2573.8000000000002"/>
    <s v="KGS"/>
    <n v="651.50214080000001"/>
    <n v="1676836.21"/>
    <n v="7.7605972699999999"/>
    <n v="19974.22525"/>
    <n v="614392.69999999995"/>
    <s v="BCLR-3 STAINLESS STEEL SPORTS BOTTLE 750ML SG705-1 "/>
    <s v=""/>
    <s v="18168 NUM"/>
    <n v="1.0649999999999999"/>
    <s v="USD"/>
    <n v="2291228.91"/>
    <x v="2"/>
    <s v="Table, kitchen or other household articles of iron or steel"/>
    <s v="Steel Products"/>
    <s v="Misc"/>
  </r>
  <r>
    <s v="INNSA1"/>
    <d v="2023-09-12T00:00:00"/>
    <n v="301049751"/>
    <x v="0"/>
    <s v="AM-457 STAINLESS STEEL SPORTS BOTTLE 750ML SG210 (QTY: 1350NUM/USD 1.032 PER NUM)"/>
    <n v="0"/>
    <n v="0"/>
    <n v="0"/>
    <n v="0"/>
    <n v="0"/>
    <n v="0"/>
    <n v="0"/>
    <n v="0"/>
    <n v="210"/>
    <s v="KGS"/>
    <n v="574.94738099999995"/>
    <n v="120738.95"/>
    <n v="6.848688278"/>
    <n v="1438.2245379999999"/>
    <n v="44238.8"/>
    <s v="AM-457 STAINLESS STEEL SPORTS BOTTLE 750ML SG210 "/>
    <s v=""/>
    <s v="1350NUM"/>
    <n v="1.032"/>
    <s v="USD"/>
    <n v="164977.75"/>
    <x v="2"/>
    <s v="Table, kitchen or other household articles of iron or steel"/>
    <s v="Steel Products"/>
    <s v="Misc"/>
  </r>
  <r>
    <s v="INNSA1"/>
    <d v="2023-09-12T00:00:00"/>
    <n v="301049751"/>
    <x v="2"/>
    <s v="NON STICK SAUCE PAN 16CM (AN-02) (QTY: 720 PCS/USD 0.566 PERPCS)"/>
    <n v="0"/>
    <n v="0"/>
    <n v="0"/>
    <n v="0"/>
    <n v="0"/>
    <n v="0"/>
    <n v="0"/>
    <n v="0"/>
    <n v="176"/>
    <s v="KGS"/>
    <n v="203.38551140000001"/>
    <n v="35795.85"/>
    <n v="2.4226981699999999"/>
    <n v="426.39487789999998"/>
    <n v="13115.6"/>
    <s v="NON STICK SAUCE PAN 16CM "/>
    <s v=""/>
    <s v="720 PCS"/>
    <n v="0.56599999999999995"/>
    <s v="USD"/>
    <n v="48911.45"/>
    <x v="2"/>
    <s v="Scrubbers, scouring pads, and similar articles"/>
    <s v="Other"/>
    <s v="Misc"/>
  </r>
  <r>
    <s v="INNSA1"/>
    <d v="2023-09-12T00:00:00"/>
    <n v="301049751"/>
    <x v="0"/>
    <s v="AM-459 STAINLESS STEEL SPORTS BOTTLE 750ML SG707 (QTY: 1350NUM/USD 1.083 PER NUM)"/>
    <n v="0"/>
    <n v="0"/>
    <n v="0"/>
    <n v="0"/>
    <n v="0"/>
    <n v="0"/>
    <n v="0"/>
    <n v="0"/>
    <n v="225"/>
    <s v="KGS"/>
    <n v="563.13644439999996"/>
    <n v="126705.7"/>
    <n v="6.7079981469999996"/>
    <n v="1509.299583"/>
    <n v="46424.9"/>
    <s v="AM-459 STAINLESS STEEL SPORTS BOTTLE 750ML SG707 "/>
    <s v=""/>
    <s v="1350NUM"/>
    <n v="1.083"/>
    <s v="USD"/>
    <n v="173130.6"/>
    <x v="2"/>
    <s v="Table, kitchen or other household articles of iron or steel"/>
    <s v="Steel Products"/>
    <s v="Misc"/>
  </r>
  <r>
    <s v="INNSA1"/>
    <d v="2023-09-12T00:00:00"/>
    <n v="301049751"/>
    <x v="2"/>
    <s v="NON STICK FRY PAN 16CM (AN-01) (QTY: 720 PCS/USD 0.497 PER PCS)"/>
    <n v="0"/>
    <n v="0"/>
    <n v="0"/>
    <n v="0"/>
    <n v="0"/>
    <n v="0"/>
    <n v="0"/>
    <n v="0"/>
    <n v="156"/>
    <s v="KGS"/>
    <n v="201.48743590000001"/>
    <n v="31432.04"/>
    <n v="2.4000885749999998"/>
    <n v="374.41381769999998"/>
    <n v="11516.7"/>
    <s v="NON STICK FRY PAN 16CM "/>
    <s v=""/>
    <s v="720 PCS"/>
    <n v="0.497"/>
    <s v="USD"/>
    <n v="42948.740000000005"/>
    <x v="2"/>
    <s v="Scrubbers, scouring pads, and similar articles"/>
    <s v="Other"/>
    <s v="Misc"/>
  </r>
  <r>
    <s v="INNSA1"/>
    <d v="2023-09-11T00:00:00"/>
    <n v="301049751"/>
    <x v="0"/>
    <s v="STEEL SPRINKLER (AM-430) (QTY: 10824 PCS/USD 0.5724 PER PCS)"/>
    <n v="0"/>
    <n v="0"/>
    <n v="0"/>
    <n v="0"/>
    <n v="0"/>
    <n v="0"/>
    <n v="0"/>
    <n v="0"/>
    <n v="1758.9"/>
    <s v="KGS"/>
    <n v="314.57218719999997"/>
    <n v="553301.02"/>
    <n v="3.7471374289999999"/>
    <n v="6590.8400240000001"/>
    <n v="202729.5"/>
    <s v="STEEL SPRINKLER "/>
    <s v=""/>
    <s v="10824 PCS"/>
    <n v="0.57240000000000002"/>
    <s v="USD"/>
    <n v="756030.52"/>
    <x v="2"/>
    <s v="Table, kitchen or other household articles of iron or steel"/>
    <s v="Steel Products"/>
    <s v="Misc"/>
  </r>
  <r>
    <s v="INNSA1"/>
    <d v="2023-09-08T00:00:00"/>
    <n v="301049751"/>
    <x v="0"/>
    <s v="MILD STEEL MULTI FUNCTION CLOTH STAND (RYX-02-021A) (QTY: 1296 NOS /CNY: 63.00 PER NOS)"/>
    <n v="0"/>
    <n v="0"/>
    <n v="0"/>
    <n v="0"/>
    <n v="0"/>
    <n v="0"/>
    <n v="0"/>
    <n v="0"/>
    <n v="4752"/>
    <s v="KGS"/>
    <n v="217.92390359999999"/>
    <n v="1035574.39"/>
    <n v="2.5958773509999999"/>
    <n v="12335.60917"/>
    <n v="379434.5"/>
    <s v="MILD STEEL MULTI FUNCTION CLOTH STAND "/>
    <s v=""/>
    <s v="1296 NOS"/>
    <n v="63"/>
    <s v="CNY"/>
    <n v="1415008.8900000001"/>
    <x v="2"/>
    <s v="Table, kitchen or other household articles of iron or steel"/>
    <s v="Steel Products"/>
    <s v="Cloth Stand"/>
  </r>
  <r>
    <s v="INNSA1"/>
    <d v="2023-09-07T00:00:00"/>
    <n v="301049751"/>
    <x v="1"/>
    <s v="8001-2 STEEL SCRUBBER 2 PCS SET (QTY- 167160 SETS/USD 0.158PER SETS)"/>
    <n v="0"/>
    <n v="0"/>
    <n v="0"/>
    <n v="0"/>
    <n v="0"/>
    <n v="0"/>
    <n v="0"/>
    <n v="0"/>
    <n v="4875"/>
    <s v="KGS"/>
    <n v="464.29405539999999"/>
    <n v="2263433.52"/>
    <n v="5.5306022080000004"/>
    <n v="26961.68577"/>
    <n v="995005.4"/>
    <s v="8001-2 STEEL SCRUBBER 2 PCS SET "/>
    <s v=""/>
    <e v="#VALUE!"/>
    <n v="0.158"/>
    <s v="USD"/>
    <n v="3258438.92"/>
    <x v="2"/>
    <s v="Steel Scrubbers"/>
    <s v="Steel Products"/>
    <s v="Scrubber"/>
  </r>
  <r>
    <s v="INNSA1"/>
    <d v="2023-09-07T00:00:00"/>
    <n v="301049751"/>
    <x v="0"/>
    <s v="STEEL HANGER WITH HOOK (SL-89) (QTY: 70056 NOS/CNY: 7.48 PERNOS)"/>
    <n v="0"/>
    <n v="0"/>
    <n v="0"/>
    <n v="0"/>
    <n v="0"/>
    <n v="0"/>
    <n v="0"/>
    <n v="0"/>
    <n v="15568"/>
    <s v="KGS"/>
    <n v="392.89738949999997"/>
    <n v="6116626.5599999996"/>
    <n v="4.6801356700000003"/>
    <n v="72860.352110000007"/>
    <n v="2241131.9"/>
    <s v="STEEL HANGER WITH HOOK "/>
    <s v=""/>
    <s v="70056 NOS"/>
    <n v="7.48"/>
    <s v="CNY"/>
    <n v="8357758.459999999"/>
    <x v="2"/>
    <s v="Table, kitchen or other household articles of iron or steel"/>
    <s v="Steel Products"/>
    <s v="Misc"/>
  </r>
  <r>
    <s v="INNSA1"/>
    <d v="2023-09-04T00:00:00"/>
    <n v="301049751"/>
    <x v="0"/>
    <s v="STAINLESS STEEL SPORTS BOTTLE 750ML SG902 (WB-750)(QTY:16728NOS/USD: 1.180 PER NOS)"/>
    <n v="0"/>
    <n v="0"/>
    <n v="0"/>
    <n v="0"/>
    <n v="0"/>
    <n v="0"/>
    <n v="0"/>
    <n v="0"/>
    <n v="2927.4"/>
    <s v="KGS"/>
    <n v="585.18336750000003"/>
    <n v="1713065.79"/>
    <n v="6.9747719610000001"/>
    <n v="20417.94744"/>
    <n v="627667.30000000005"/>
    <s v="STAINLESS STEEL SPORTS BOTTLE 750ML SG902 "/>
    <s v=""/>
    <e v="#VALUE!"/>
    <s v=""/>
    <s v="USD"/>
    <n v="2340733.09"/>
    <x v="2"/>
    <s v="Table, kitchen or other household articles of iron or steel"/>
    <s v="Steel Products"/>
    <s v="Misc"/>
  </r>
  <r>
    <s v="INNSA1"/>
    <d v="2023-09-04T00:00:00"/>
    <n v="301049751"/>
    <x v="0"/>
    <s v="SL-01 STAINLESS STEEL COLA BOTTLE 750ML SK750 (QTY:29616 PCS/USD 1.139 PER PCS)"/>
    <n v="0"/>
    <n v="0"/>
    <n v="0"/>
    <n v="0"/>
    <n v="0"/>
    <n v="0"/>
    <n v="0"/>
    <n v="0"/>
    <n v="5676.4"/>
    <s v="KGS"/>
    <n v="514.48292049999998"/>
    <n v="2920410.85"/>
    <n v="6.1320967880000001"/>
    <n v="34808.234210000002"/>
    <n v="1070038.6000000001"/>
    <s v="SL-01 STAINLESS STEEL COLA BOTTLE 750ML SK750 "/>
    <n v="29616"/>
    <s v="PCS"/>
    <n v="1.139"/>
    <s v="USD"/>
    <n v="3990449.45"/>
    <x v="2"/>
    <s v="Table, kitchen or other household articles of iron or steel"/>
    <s v="Steel Products"/>
    <s v="Misc"/>
  </r>
  <r>
    <s v="INNSA1"/>
    <d v="2023-09-04T00:00:00"/>
    <n v="301049751"/>
    <x v="0"/>
    <s v="SB-01 STAINLESS STEEL SPORTS BOTTLE 750ML SG-702 (QTY: 5712NUM/USD 1.055 PER NUM)"/>
    <n v="0"/>
    <n v="0"/>
    <n v="0"/>
    <n v="0"/>
    <n v="0"/>
    <n v="0"/>
    <n v="0"/>
    <n v="0"/>
    <n v="999.6"/>
    <s v="KGS"/>
    <n v="521.92519010000001"/>
    <n v="521716.42"/>
    <n v="6.2208008350000004"/>
    <n v="6218.3125149999996"/>
    <n v="191156.9"/>
    <s v="SB-01 STAINLESS STEEL SPORTS BOTTLE 750ML SG-702 "/>
    <s v=""/>
    <s v="5712NUM"/>
    <n v="1.0549999999999999"/>
    <s v="USD"/>
    <n v="712873.32"/>
    <x v="2"/>
    <s v="Table, kitchen or other household articles of iron or steel"/>
    <s v="Steel Products"/>
    <s v="Misc"/>
  </r>
  <r>
    <s v="INNSA1"/>
    <d v="2023-09-04T00:00:00"/>
    <n v="301049751"/>
    <x v="0"/>
    <s v="STAINLESS STEEL SPORTS BOTTLE 500ML S116-500 (AM-314) (QTY:12216 NOS/USD: 0.943 PER NOS)"/>
    <n v="0"/>
    <n v="0"/>
    <n v="0"/>
    <n v="0"/>
    <n v="0"/>
    <n v="0"/>
    <n v="0"/>
    <n v="0"/>
    <n v="1476.1"/>
    <s v="KGS"/>
    <n v="677.28743989999998"/>
    <n v="999743.99"/>
    <n v="8.0725558979999992"/>
    <n v="11915.89976"/>
    <n v="366306.2"/>
    <s v="STAINLESS STEEL SPORTS BOTTLE 500ML S116-500 "/>
    <n v="12216"/>
    <s v="NOS"/>
    <s v=""/>
    <s v="USD"/>
    <n v="1366050.19"/>
    <x v="2"/>
    <s v="Table, kitchen or other household articles of iron or steel"/>
    <s v="Steel Products"/>
    <s v="Misc"/>
  </r>
  <r>
    <s v="INNSA1"/>
    <d v="2023-09-04T00:00:00"/>
    <n v="301049751"/>
    <x v="0"/>
    <s v="AM-06 STAINLESS STEEL BOTTLE 750ML SG805 (QTY:6720 PCS/USD 1.028 PER PCS)"/>
    <n v="0"/>
    <n v="0"/>
    <n v="0"/>
    <n v="0"/>
    <n v="0"/>
    <n v="0"/>
    <n v="0"/>
    <n v="0"/>
    <n v="980"/>
    <s v="KGS"/>
    <n v="610.28148980000003"/>
    <n v="598075.86"/>
    <n v="7.2739152540000003"/>
    <n v="7128.4369489999999"/>
    <n v="219135"/>
    <s v="AM-06 STAINLESS STEEL BOTTLE 750ML SG805 "/>
    <n v="6720"/>
    <s v="PCS"/>
    <n v="1.028"/>
    <s v="USD"/>
    <n v="817210.86"/>
    <x v="2"/>
    <s v="Table, kitchen or other household articles of iron or steel"/>
    <s v="Steel Products"/>
    <s v="Misc"/>
  </r>
  <r>
    <s v="INNSA1"/>
    <d v="2023-09-04T00:00:00"/>
    <n v="301049751"/>
    <x v="0"/>
    <s v="STAINLESS STEEL SPORTS BOTTLE (KWB-600F) (QTY: 49716 PCS/USD0.94 PER PCS)"/>
    <n v="0"/>
    <n v="0"/>
    <n v="0"/>
    <n v="0"/>
    <n v="0"/>
    <n v="0"/>
    <n v="0"/>
    <n v="0"/>
    <n v="7600"/>
    <s v="KGS"/>
    <n v="524.01387109999996"/>
    <n v="3982505.42"/>
    <n v="6.2456957219999998"/>
    <n v="47467.287490000002"/>
    <n v="1459190"/>
    <s v="STAINLESS STEEL SPORTS BOTTLE "/>
    <s v=""/>
    <s v="49716 PCS"/>
    <n v="0.94"/>
    <s v="USD"/>
    <n v="5441695.4199999999"/>
    <x v="2"/>
    <s v="Table, kitchen or other household articles of iron or steel"/>
    <s v="Steel Products"/>
    <s v="Misc"/>
  </r>
  <r>
    <s v="INNSA1"/>
    <d v="2023-09-04T00:00:00"/>
    <n v="301049751"/>
    <x v="0"/>
    <s v="STAINLESS STEEL BOTTLE 750ML SG805 (AM-06) (QTY:19848 NOS /USD: 1.000 PER NOS)"/>
    <n v="0"/>
    <n v="0"/>
    <n v="0"/>
    <n v="0"/>
    <n v="0"/>
    <n v="0"/>
    <n v="0"/>
    <n v="0"/>
    <n v="3308"/>
    <s v="KGS"/>
    <n v="520.71402660000001"/>
    <n v="1722522"/>
    <n v="6.2063650370000003"/>
    <n v="20530.65554"/>
    <n v="631132"/>
    <s v="STAINLESS STEEL BOTTLE 750ML SG805 "/>
    <n v="19848"/>
    <s v="NOS"/>
    <s v=""/>
    <s v="USD"/>
    <n v="2353654"/>
    <x v="2"/>
    <s v="Table, kitchen or other household articles of iron or steel"/>
    <s v="Steel Products"/>
    <s v="Misc"/>
  </r>
  <r>
    <s v="INNSA1"/>
    <d v="2023-09-02T00:00:00"/>
    <n v="301049751"/>
    <x v="0"/>
    <s v="RYX-02-026-3S MILD STEEL MULTI FUNCTION CLOTH STAND (QTY :848 NUM/CNY 84.00 PER NUM)"/>
    <n v="0"/>
    <n v="0"/>
    <n v="0"/>
    <n v="0"/>
    <n v="0"/>
    <n v="0"/>
    <n v="0"/>
    <n v="0"/>
    <n v="3307.2"/>
    <s v="KGS"/>
    <n v="261.81921870000002"/>
    <n v="865888.52"/>
    <n v="3.1206104730000002"/>
    <n v="10320.482959999999"/>
    <n v="317261.59999999998"/>
    <s v="RYX-02-026-3S MILD STEEL MULTI FUNCTION CLOTH STAND "/>
    <s v=""/>
    <e v="#VALUE!"/>
    <s v=""/>
    <s v="CNY"/>
    <n v="1183150.1200000001"/>
    <x v="2"/>
    <s v="Table, kitchen or other household articles of iron or steel"/>
    <s v="Steel Products"/>
    <s v="Cloth Stand"/>
  </r>
  <r>
    <s v="INNSA1"/>
    <d v="2023-09-02T00:00:00"/>
    <n v="301049751"/>
    <x v="0"/>
    <s v="RYX-02-026-3S MILD STEEL MULTI FUNCTION CLOTH STAND (QTY :848 NUM/CNY 84.00 PER NUM)"/>
    <n v="0"/>
    <n v="0"/>
    <n v="0"/>
    <n v="0"/>
    <n v="0"/>
    <n v="0"/>
    <n v="0"/>
    <n v="0"/>
    <n v="3307.2"/>
    <s v="KGS"/>
    <n v="261.81921870000002"/>
    <n v="865888.52"/>
    <n v="3.1206104730000002"/>
    <n v="10320.482959999999"/>
    <n v="317261.59999999998"/>
    <s v="RYX-02-026-3S MILD STEEL MULTI FUNCTION CLOTH STAND "/>
    <s v=""/>
    <e v="#VALUE!"/>
    <s v=""/>
    <s v="CNY"/>
    <n v="1183150.1200000001"/>
    <x v="2"/>
    <s v="Table, kitchen or other household articles of iron or steel"/>
    <s v="Steel Products"/>
    <s v="Cloth Stand"/>
  </r>
  <r>
    <s v="INNSA1"/>
    <d v="2023-09-02T00:00:00"/>
    <n v="301049751"/>
    <x v="0"/>
    <s v="RYX-02-026-3S MILD STEEL MULTI FUNCTION CLOTH STAND (QTY :848 NUM/CNY 84.00 PER NUM)"/>
    <n v="0"/>
    <n v="0"/>
    <n v="0"/>
    <n v="0"/>
    <n v="0"/>
    <n v="0"/>
    <n v="0"/>
    <n v="0"/>
    <n v="3307.2"/>
    <s v="KGS"/>
    <n v="261.81921870000002"/>
    <n v="865888.52"/>
    <n v="3.1206104730000002"/>
    <n v="10320.482959999999"/>
    <n v="317261.59999999998"/>
    <s v="RYX-02-026-3S MILD STEEL MULTI FUNCTION CLOTH STAND "/>
    <s v=""/>
    <e v="#VALUE!"/>
    <s v=""/>
    <s v="CNY"/>
    <n v="1183150.1200000001"/>
    <x v="2"/>
    <s v="Table, kitchen or other household articles of iron or steel"/>
    <s v="Steel Products"/>
    <s v="Cloth Stand"/>
  </r>
  <r>
    <s v="INNSA1"/>
    <d v="2023-08-31T00:00:00"/>
    <n v="301049751"/>
    <x v="0"/>
    <s v="STEEL SPRINKLER (AM-430) (QTY: 15624 PCS / USD: 0.572 PER PCS)"/>
    <n v="0"/>
    <n v="0"/>
    <n v="0"/>
    <n v="0"/>
    <n v="0"/>
    <n v="0"/>
    <n v="0"/>
    <n v="0"/>
    <n v="2538.9"/>
    <s v="KGS"/>
    <n v="310.41489230000002"/>
    <n v="788112.37"/>
    <n v="3.699819932"/>
    <n v="9393.4728250000007"/>
    <n v="288764.40000000002"/>
    <s v="STEEL SPRINKLER "/>
    <s v=""/>
    <s v="15624 PCS"/>
    <s v=""/>
    <s v="USD"/>
    <n v="1076876.77"/>
    <x v="2"/>
    <s v="Table, kitchen or other household articles of iron or steel"/>
    <s v="Steel Products"/>
    <s v="Misc"/>
  </r>
  <r>
    <s v="INNSA1"/>
    <d v="2023-08-30T00:00:00"/>
    <n v="301049751"/>
    <x v="0"/>
    <s v="STEEL RECTANGLE CONTAINER LARGE (6862) (QTY: 45018 NOS/USD 1.47 PER NOS)"/>
    <n v="0"/>
    <n v="0"/>
    <n v="0"/>
    <n v="0"/>
    <n v="0"/>
    <n v="0"/>
    <n v="0"/>
    <n v="0"/>
    <n v="11254.5"/>
    <s v="KGS"/>
    <n v="501.27466349999997"/>
    <n v="5641595.7000000002"/>
    <n v="5.9746682179999997"/>
    <n v="67241.903460000001"/>
    <n v="2067080.6"/>
    <s v="STEEL RECTANGLE CONTAINER LARGE "/>
    <s v=""/>
    <s v="45018 NOS"/>
    <n v="1.47"/>
    <s v="USD"/>
    <n v="7708676.3000000007"/>
    <x v="2"/>
    <s v="Table, kitchen or other household articles of iron or steel"/>
    <s v="Steel Products"/>
    <s v="Misc"/>
  </r>
  <r>
    <s v="INNSA1"/>
    <d v="2023-08-30T00:00:00"/>
    <n v="301049751"/>
    <x v="0"/>
    <s v="STEEL FOOD CONTAINER (6571) (QTY: 1008 NOS/USD 3.9 PER NOS)"/>
    <n v="0"/>
    <n v="0"/>
    <n v="0"/>
    <n v="0"/>
    <n v="0"/>
    <n v="0"/>
    <n v="0"/>
    <n v="0"/>
    <n v="407.4"/>
    <s v="KGS"/>
    <n v="822.62623959999996"/>
    <n v="335137.93"/>
    <n v="9.8048419500000001"/>
    <n v="3994.4926099999998"/>
    <n v="122794.6"/>
    <s v="STEEL FOOD CONTAINER "/>
    <s v=""/>
    <s v="1008 NOS"/>
    <n v="3.9"/>
    <s v="USD"/>
    <n v="457932.53"/>
    <x v="2"/>
    <s v="Table, kitchen or other household articles of iron or steel"/>
    <s v="Steel Products"/>
    <s v="Misc"/>
  </r>
  <r>
    <s v="INNSA1"/>
    <d v="2023-08-30T00:00:00"/>
    <n v="301049751"/>
    <x v="0"/>
    <s v="STEEL LUNCH BOX (6728) (QTY: 2400 NOS/USD 2.25 PER NOS)"/>
    <n v="0"/>
    <n v="0"/>
    <n v="0"/>
    <n v="0"/>
    <n v="0"/>
    <n v="0"/>
    <n v="0"/>
    <n v="0"/>
    <n v="832"/>
    <s v="KGS"/>
    <n v="553.31046879999997"/>
    <n v="460354.31"/>
    <n v="6.5948804379999997"/>
    <n v="5486.9405239999996"/>
    <n v="168673.9"/>
    <s v="STEEL LUNCH BOX "/>
    <s v=""/>
    <s v="2400 NOS"/>
    <n v="2.25"/>
    <s v="USD"/>
    <n v="629028.21"/>
    <x v="2"/>
    <s v="Table, kitchen or other household articles of iron or steel"/>
    <s v="Steel Products"/>
    <s v="Misc"/>
  </r>
  <r>
    <s v="INNSA1"/>
    <d v="2023-08-30T00:00:00"/>
    <n v="301049751"/>
    <x v="0"/>
    <s v="STEEL FOOD CONTAINER (6713) (QTY: 2400 NOS/USD 1.68 PER NOS)"/>
    <n v="0"/>
    <n v="0"/>
    <n v="0"/>
    <n v="0"/>
    <n v="0"/>
    <n v="0"/>
    <n v="0"/>
    <n v="0"/>
    <n v="707.33299999999997"/>
    <s v="KGS"/>
    <n v="485.95381520000001"/>
    <n v="343731.17"/>
    <n v="5.7920597760000003"/>
    <n v="4096.9150179999997"/>
    <n v="125943"/>
    <s v="STEEL FOOD CONTAINER "/>
    <s v=""/>
    <s v="2400 NOS"/>
    <n v="1.68"/>
    <s v="USD"/>
    <n v="469674.17"/>
    <x v="2"/>
    <s v="Table, kitchen or other household articles of iron or steel"/>
    <s v="Steel Products"/>
    <s v="Misc"/>
  </r>
  <r>
    <s v="INNSA1"/>
    <d v="2023-08-30T00:00:00"/>
    <n v="301049751"/>
    <x v="0"/>
    <s v="STEEL LUNCH BOX (6564) (QTY: 1200 NOS/USD 3.7 PER NOS)"/>
    <n v="0"/>
    <n v="0"/>
    <n v="0"/>
    <n v="0"/>
    <n v="0"/>
    <n v="0"/>
    <n v="0"/>
    <n v="0"/>
    <n v="678"/>
    <s v="KGS"/>
    <n v="558.27957230000004"/>
    <n v="378513.55"/>
    <n v="6.6541069400000001"/>
    <n v="4511.4845050000004"/>
    <n v="138687.4"/>
    <s v="STEEL LUNCH BOX "/>
    <s v=""/>
    <s v="1200 NOS"/>
    <n v="3.7"/>
    <s v="USD"/>
    <n v="517200.94999999995"/>
    <x v="2"/>
    <s v="Table, kitchen or other household articles of iron or steel"/>
    <s v="Steel Products"/>
    <s v="Misc"/>
  </r>
  <r>
    <s v="INNSA1"/>
    <d v="2023-08-30T00:00:00"/>
    <n v="301049751"/>
    <x v="0"/>
    <s v="STEEL LUNCH BOX (6720) (QTY: 1200 NOS/USD 2.72 PER NOS)"/>
    <n v="0"/>
    <n v="0"/>
    <n v="0"/>
    <n v="0"/>
    <n v="0"/>
    <n v="0"/>
    <n v="0"/>
    <n v="0"/>
    <n v="376.66699999999997"/>
    <s v="KGS"/>
    <n v="738.73896569999999"/>
    <n v="278258.59000000003"/>
    <n v="8.8049936320000004"/>
    <n v="3316.5505360000002"/>
    <n v="101954"/>
    <s v="STEEL LUNCH BOX "/>
    <s v=""/>
    <s v="1200 NOS"/>
    <n v="2.72"/>
    <s v="USD"/>
    <n v="380212.59"/>
    <x v="2"/>
    <s v="Table, kitchen or other household articles of iron or steel"/>
    <s v="Steel Products"/>
    <s v="Misc"/>
  </r>
  <r>
    <s v="INNSA1"/>
    <d v="2023-08-30T00:00:00"/>
    <n v="301049751"/>
    <x v="0"/>
    <s v="STEEL LUNCH BOX (6588) (QTY: 1200 NOS/USD 2.45 PER NOS)"/>
    <n v="0"/>
    <n v="0"/>
    <n v="0"/>
    <n v="0"/>
    <n v="0"/>
    <n v="0"/>
    <n v="0"/>
    <n v="0"/>
    <n v="345"/>
    <s v="KGS"/>
    <n v="726.48501450000003"/>
    <n v="250637.33"/>
    <n v="8.6589393860000001"/>
    <n v="2987.3340880000001"/>
    <n v="91833.5"/>
    <s v="STEEL LUNCH BOX "/>
    <s v=""/>
    <s v="1200 NOS"/>
    <n v="2.4500000000000002"/>
    <s v="USD"/>
    <n v="342470.82999999996"/>
    <x v="2"/>
    <s v="Table, kitchen or other household articles of iron or steel"/>
    <s v="Steel Products"/>
    <s v="Misc"/>
  </r>
  <r>
    <s v="INNSA1"/>
    <d v="2023-08-30T00:00:00"/>
    <n v="301049751"/>
    <x v="0"/>
    <s v="STEEL LUNCH BOX (6585) (QTY: 1200 NOS/USD 3.65 PER NOS)"/>
    <n v="0"/>
    <n v="0"/>
    <n v="0"/>
    <n v="0"/>
    <n v="0"/>
    <n v="0"/>
    <n v="0"/>
    <n v="0"/>
    <n v="738"/>
    <s v="KGS"/>
    <n v="505.95995929999998"/>
    <n v="373398.45"/>
    <n v="6.0305120299999997"/>
    <n v="4450.5178779999997"/>
    <n v="136813.20000000001"/>
    <s v="STEEL LUNCH BOX "/>
    <s v=""/>
    <s v="1200 NOS"/>
    <n v="3.65"/>
    <s v="USD"/>
    <n v="510211.65"/>
    <x v="2"/>
    <s v="Table, kitchen or other household articles of iron or steel"/>
    <s v="Steel Products"/>
    <s v="Misc"/>
  </r>
  <r>
    <s v="INNSA1"/>
    <d v="2023-08-30T00:00:00"/>
    <n v="301049751"/>
    <x v="0"/>
    <s v="STEEL LUNCH BOX (6122) (QTY: 2400 NOS/USD 2.02 PER NOS)"/>
    <n v="0"/>
    <n v="0"/>
    <n v="0"/>
    <n v="0"/>
    <n v="0"/>
    <n v="0"/>
    <n v="0"/>
    <n v="0"/>
    <n v="748"/>
    <s v="KGS"/>
    <n v="552.53451870000004"/>
    <n v="413295.82"/>
    <n v="6.5856319269999997"/>
    <n v="4926.0526819999995"/>
    <n v="151431.6"/>
    <s v="STEEL LUNCH BOX "/>
    <s v=""/>
    <s v="2400 NOS"/>
    <n v="2.02"/>
    <s v="USD"/>
    <n v="564727.42000000004"/>
    <x v="2"/>
    <s v="Table, kitchen or other household articles of iron or steel"/>
    <s v="Steel Products"/>
    <s v="Misc"/>
  </r>
  <r>
    <s v="INNSA1"/>
    <d v="2023-08-29T00:00:00"/>
    <n v="301049751"/>
    <x v="0"/>
    <s v="NP-19 STEEL SALT BOTTLE (QTY:15480 PCS /USD 0.4475 PER PCS)"/>
    <n v="0"/>
    <n v="0"/>
    <n v="0"/>
    <n v="0"/>
    <n v="0"/>
    <n v="0"/>
    <n v="0"/>
    <n v="0"/>
    <n v="2408"/>
    <s v="KGS"/>
    <n v="251.95366279999999"/>
    <n v="606704.42000000004"/>
    <n v="3.003023394"/>
    <n v="7231.280334"/>
    <n v="222296.5"/>
    <s v="NP-19 STEEL SALT BOTTLE "/>
    <n v="15480"/>
    <s v="PCS"/>
    <n v="0.44750000000000001"/>
    <s v="USD"/>
    <n v="829000.92"/>
    <x v="2"/>
    <s v="Table, kitchen or other household articles of iron or steel"/>
    <s v="Steel Products"/>
    <s v="Misc"/>
  </r>
  <r>
    <s v="INNSA1"/>
    <d v="2023-08-29T00:00:00"/>
    <n v="301049751"/>
    <x v="0"/>
    <s v="NP-55 STEEL TEA STRAINER (QTY:100800 PCS/USD 0.2839 PER PCS)"/>
    <n v="0"/>
    <n v="0"/>
    <n v="0"/>
    <n v="0"/>
    <n v="0"/>
    <n v="0"/>
    <n v="0"/>
    <n v="0"/>
    <n v="4620"/>
    <s v="KGS"/>
    <n v="542.49667320000003"/>
    <n v="2506334.63"/>
    <n v="6.4659913370000002"/>
    <n v="29872.879980000002"/>
    <n v="918321"/>
    <s v="NP-55 STEEL TEA STRAINER "/>
    <n v="100800"/>
    <s v="PCS"/>
    <n v="0.28389999999999999"/>
    <s v="USD"/>
    <n v="3424655.63"/>
    <x v="2"/>
    <s v="Table, kitchen or other household articles of iron or steel"/>
    <s v="Steel Products"/>
    <s v="Misc"/>
  </r>
  <r>
    <s v="INNSA1"/>
    <d v="2023-08-29T00:00:00"/>
    <n v="301049751"/>
    <x v="0"/>
    <s v="SB-12 STEEL TEA STRAINER BIG - (QTY:15300 PCS/USD 1.0489 PERPCS)"/>
    <n v="0"/>
    <n v="0"/>
    <n v="0"/>
    <n v="0"/>
    <n v="0"/>
    <n v="0"/>
    <n v="0"/>
    <n v="0"/>
    <n v="3740"/>
    <s v="KGS"/>
    <n v="375.80891439999999"/>
    <n v="1405525.34"/>
    <n v="4.4792480860000001"/>
    <n v="16752.387839999999"/>
    <n v="514984.5"/>
    <s v="SB-12 STEEL TEA STRAINER BIG - "/>
    <n v="15300"/>
    <s v="PCS"/>
    <n v="1.0488999999999999"/>
    <s v="USD"/>
    <n v="1920509.84"/>
    <x v="2"/>
    <s v="Table, kitchen or other household articles of iron or steel"/>
    <s v="Steel Products"/>
    <s v="Misc"/>
  </r>
  <r>
    <s v="INNSA1"/>
    <d v="2023-08-29T00:00:00"/>
    <n v="301049751"/>
    <x v="0"/>
    <s v="AM-217 STEEL LEMON SQUEEZER (QTY:15000 PCS/USD 1.8461 PER PCS)"/>
    <n v="0"/>
    <n v="0"/>
    <n v="0"/>
    <n v="0"/>
    <n v="0"/>
    <n v="0"/>
    <n v="0"/>
    <n v="0"/>
    <n v="4375"/>
    <s v="KGS"/>
    <n v="554.3468206"/>
    <n v="2425267.34"/>
    <n v="6.6072326649999997"/>
    <n v="28906.642909999999"/>
    <n v="888617.9"/>
    <s v="AM-217 STEEL LEMON SQUEEZER "/>
    <n v="15000"/>
    <s v="PCS"/>
    <n v="1.8461000000000001"/>
    <s v="USD"/>
    <n v="3313885.2399999998"/>
    <x v="2"/>
    <s v="Table, kitchen or other household articles of iron or steel"/>
    <s v="Steel Products"/>
    <s v="Misc"/>
  </r>
  <r>
    <s v="INNSA1"/>
    <d v="2023-08-29T00:00:00"/>
    <n v="301049751"/>
    <x v="0"/>
    <s v="SB-01 STAINLESS STEEL SPORTS BOTTLE 750ML SG-702 (QTY: 34872NUM/USD 1.0582 PER NUM)"/>
    <n v="0"/>
    <n v="0"/>
    <n v="0"/>
    <n v="0"/>
    <n v="0"/>
    <n v="0"/>
    <n v="0"/>
    <n v="0"/>
    <n v="5957.3"/>
    <s v="KGS"/>
    <n v="536.66181159999996"/>
    <n v="3197055.41"/>
    <n v="6.3964459070000004"/>
    <n v="38105.547200000001"/>
    <n v="1171401.1000000001"/>
    <s v="SB-01 STAINLESS STEEL SPORTS BOTTLE 750ML SG-702 "/>
    <s v=""/>
    <s v="34872NUM"/>
    <n v="1.0582"/>
    <s v="USD"/>
    <n v="4368456.51"/>
    <x v="2"/>
    <s v="Table, kitchen or other household articles of iron or steel"/>
    <s v="Steel Products"/>
    <s v="Misc"/>
  </r>
  <r>
    <s v="INNSA1"/>
    <d v="2023-08-29T00:00:00"/>
    <n v="301049751"/>
    <x v="0"/>
    <s v="NP-20 STAINLESS STEEL SPORTS BOTTLE 750ML S-308-C6 (QTY: 50544 NUM/USD 1.0065 PER NUM)"/>
    <n v="0"/>
    <n v="0"/>
    <n v="0"/>
    <n v="0"/>
    <n v="0"/>
    <n v="0"/>
    <n v="0"/>
    <n v="0"/>
    <n v="8424"/>
    <s v="KGS"/>
    <n v="523.20346510000002"/>
    <n v="4407465.99"/>
    <n v="6.236036533"/>
    <n v="52532.371749999998"/>
    <n v="1614895.5"/>
    <s v="NP-20 STAINLESS STEEL SPORTS BOTTLE 750ML S-308-C6 "/>
    <s v=""/>
    <s v="50544 NUM"/>
    <n v="1.0065"/>
    <s v="USD"/>
    <n v="6022361.4900000002"/>
    <x v="2"/>
    <s v="Table, kitchen or other household articles of iron or steel"/>
    <s v="Steel Products"/>
    <s v="Misc"/>
  </r>
  <r>
    <s v="INNSA1"/>
    <d v="2023-08-28T00:00:00"/>
    <n v="301049751"/>
    <x v="0"/>
    <s v="STEEL LUNCH BOX (6527) (QTY: 25680 NOS/USD: 1.90 PER NOS)"/>
    <n v="0"/>
    <n v="0"/>
    <n v="0"/>
    <n v="0"/>
    <n v="0"/>
    <n v="0"/>
    <n v="0"/>
    <n v="0"/>
    <n v="8945.2000000000007"/>
    <s v="KGS"/>
    <n v="464.60919259999997"/>
    <n v="4156022.15"/>
    <n v="5.5376542630000003"/>
    <n v="49535.424910000002"/>
    <n v="1522766.4"/>
    <s v="STEEL LUNCH BOX "/>
    <s v=""/>
    <s v="25680 NOS"/>
    <s v=""/>
    <s v="USD"/>
    <n v="5678788.5499999998"/>
    <x v="2"/>
    <s v="Table, kitchen or other household articles of iron or steel"/>
    <s v="Steel Products"/>
    <s v="Misc"/>
  </r>
  <r>
    <s v="INNSA1"/>
    <d v="2023-08-28T00:00:00"/>
    <n v="301049751"/>
    <x v="0"/>
    <s v="STEEL ROUND CONTAINER MEDIUM (6581) (QTY: 87792 NOS/USD: 0.90 PER NOS)"/>
    <n v="0"/>
    <n v="0"/>
    <n v="0"/>
    <n v="0"/>
    <n v="0"/>
    <n v="0"/>
    <n v="0"/>
    <n v="0"/>
    <n v="10608.2"/>
    <s v="KGS"/>
    <n v="634.43192720000002"/>
    <n v="6730180.7699999996"/>
    <n v="7.5617631369999998"/>
    <n v="80216.69571"/>
    <n v="2465938.2999999998"/>
    <s v="STEEL ROUND CONTAINER MEDIUM "/>
    <s v=""/>
    <s v="87792 NOS"/>
    <s v=""/>
    <s v="USD"/>
    <n v="9196119.0700000003"/>
    <x v="2"/>
    <s v="Table, kitchen or other household articles of iron or steel"/>
    <s v="Steel Products"/>
    <s v="Misc"/>
  </r>
  <r>
    <s v="INNSA1"/>
    <d v="2023-08-28T00:00:00"/>
    <n v="301049751"/>
    <x v="0"/>
    <s v="STEEL LUNCH BOX (6561) (QTY: 21144 NOS/USD: 2.45 PER NOS)"/>
    <n v="0"/>
    <n v="0"/>
    <n v="0"/>
    <n v="0"/>
    <n v="0"/>
    <n v="0"/>
    <n v="0"/>
    <n v="0"/>
    <n v="8281.4"/>
    <s v="KGS"/>
    <n v="532.81780739999999"/>
    <n v="4412477.3899999997"/>
    <n v="6.3506294089999997"/>
    <n v="52592.102379999997"/>
    <n v="1616731.7"/>
    <s v="STEEL LUNCH BOX "/>
    <s v=""/>
    <s v="21144 NOS"/>
    <s v=""/>
    <s v="USD"/>
    <n v="6029209.0899999999"/>
    <x v="2"/>
    <s v="Table, kitchen or other household articles of iron or steel"/>
    <s v="Steel Products"/>
    <s v="Misc"/>
  </r>
  <r>
    <s v="INNSA1"/>
    <d v="2023-08-25T00:00:00"/>
    <n v="301049751"/>
    <x v="0"/>
    <s v="HOUSEHOLD STEEL HOOK 3PCS SET (2628) (QTY: 166428 NOS/USD 0.416 PER NOS)"/>
    <n v="0"/>
    <n v="0"/>
    <n v="0"/>
    <n v="0"/>
    <n v="0"/>
    <n v="0"/>
    <n v="0"/>
    <n v="0"/>
    <n v="5640.06"/>
    <s v="KGS"/>
    <n v="1040.9019069999999"/>
    <n v="5870749.21"/>
    <n v="12.40645896"/>
    <n v="69973.172940000004"/>
    <n v="2151042.5"/>
    <s v="HOUSEHOLD STEEL HOOK 3PCS SET "/>
    <s v=""/>
    <s v="166428 NOS"/>
    <n v="0.41599999999999998"/>
    <s v="USD"/>
    <n v="8021791.71"/>
    <x v="2"/>
    <s v="Table, kitchen or other household articles of iron or steel"/>
    <s v="Steel Products"/>
    <s v="Misc"/>
  </r>
  <r>
    <s v="INNSA1"/>
    <d v="2023-08-25T00:00:00"/>
    <n v="301049751"/>
    <x v="0"/>
    <s v="STAINLESS STEEL BOTTLE 750ML SG805 (AM-06) (QTY: 7128 NOS/USD: 1.00 PER NOS)"/>
    <n v="0"/>
    <n v="0"/>
    <n v="0"/>
    <n v="0"/>
    <n v="0"/>
    <n v="0"/>
    <n v="0"/>
    <n v="0"/>
    <n v="1039.5"/>
    <s v="KGS"/>
    <n v="594.84816739999997"/>
    <n v="618344.67000000004"/>
    <n v="7.0899662379999997"/>
    <n v="7370.0199050000001"/>
    <n v="226561.5"/>
    <s v="STAINLESS STEEL BOTTLE 750ML SG805 "/>
    <s v=""/>
    <s v="7128 NOS"/>
    <s v=""/>
    <s v="USD"/>
    <n v="844906.17"/>
    <x v="2"/>
    <s v="Table, kitchen or other household articles of iron or steel"/>
    <s v="Steel Products"/>
    <s v="Misc"/>
  </r>
  <r>
    <s v="INNSA1"/>
    <d v="2023-08-25T00:00:00"/>
    <n v="301049751"/>
    <x v="0"/>
    <s v="STAINLESS STEEL SPORTS BOTTLE 750ML SG-702 (SB-01) (QTY: 11640 NOS/USD: 1.055 PER NOS)"/>
    <n v="0"/>
    <n v="0"/>
    <n v="0"/>
    <n v="0"/>
    <n v="0"/>
    <n v="0"/>
    <n v="0"/>
    <n v="0"/>
    <n v="2037"/>
    <s v="KGS"/>
    <n v="522.97062840000001"/>
    <n v="1065291.17"/>
    <n v="6.2332613630000004"/>
    <n v="12697.153399999999"/>
    <n v="390322.6"/>
    <s v="STAINLESS STEEL SPORTS BOTTLE 750ML SG-702 "/>
    <s v=""/>
    <s v="11640 NOS"/>
    <s v=""/>
    <s v="USD"/>
    <n v="1455613.77"/>
    <x v="2"/>
    <s v="Table, kitchen or other household articles of iron or steel"/>
    <s v="Steel Products"/>
    <s v="Misc"/>
  </r>
  <r>
    <s v="INNSA1"/>
    <d v="2023-08-25T00:00:00"/>
    <n v="301049751"/>
    <x v="0"/>
    <s v="STAINLESS STEELSPORTS BOTTLE 500ML S116-500 (AM-314) (QTY: 24048 NOS/USD: 0.943 PER NOS)"/>
    <n v="0"/>
    <n v="0"/>
    <n v="0"/>
    <n v="0"/>
    <n v="0"/>
    <n v="0"/>
    <n v="0"/>
    <n v="0"/>
    <n v="2905.8"/>
    <s v="KGS"/>
    <n v="676.998651"/>
    <n v="1967222.68"/>
    <n v="8.0691138379999998"/>
    <n v="23447.23099"/>
    <n v="720790.4"/>
    <s v="STAINLESS STEELSPORTS BOTTLE 500ML S116-500 "/>
    <s v=""/>
    <s v="24048 NOS"/>
    <s v=""/>
    <s v="USD"/>
    <n v="2688013.08"/>
    <x v="2"/>
    <s v="Table, kitchen or other household articles of iron or steel"/>
    <s v="Steel Products"/>
    <s v="Misc"/>
  </r>
  <r>
    <s v="INNSA1"/>
    <d v="2023-08-25T00:00:00"/>
    <n v="301049751"/>
    <x v="0"/>
    <s v="STAINLESS STEELSPORTS BOTTLE 650ML S115 (NP-21) (QTY: 6696 NOS/USD: 1.00 PER NOS)"/>
    <n v="0"/>
    <n v="0"/>
    <n v="0"/>
    <n v="0"/>
    <n v="0"/>
    <n v="0"/>
    <n v="0"/>
    <n v="0"/>
    <n v="1116"/>
    <s v="KGS"/>
    <n v="520.49213259999999"/>
    <n v="580869.22"/>
    <n v="6.2037202929999999"/>
    <n v="6923.3518469999999"/>
    <n v="212830.5"/>
    <s v="STAINLESS STEELSPORTS BOTTLE 650ML S115 "/>
    <s v=""/>
    <s v="6696 NOS"/>
    <s v=""/>
    <s v="USD"/>
    <n v="793699.72"/>
    <x v="2"/>
    <s v="Table, kitchen or other household articles of iron or steel"/>
    <s v="Steel Products"/>
    <s v="Misc"/>
  </r>
  <r>
    <s v="INNSA1"/>
    <d v="2023-08-25T00:00:00"/>
    <n v="301049751"/>
    <x v="0"/>
    <s v="STAINLESS STEEL COLA BOTTLE 750ML SK750 (SL-01) (QTY: 3480 NOS/USD: 1.139 PER NOS)"/>
    <n v="0"/>
    <n v="0"/>
    <n v="0"/>
    <n v="0"/>
    <n v="0"/>
    <n v="0"/>
    <n v="0"/>
    <n v="0"/>
    <n v="667"/>
    <s v="KGS"/>
    <n v="515.51353819999997"/>
    <n v="343847.53"/>
    <n v="6.1443806700000003"/>
    <n v="4098.301907"/>
    <n v="125985.8"/>
    <s v="STAINLESS STEEL COLA BOTTLE 750ML SK750 "/>
    <s v=""/>
    <s v="3480 NOS"/>
    <s v=""/>
    <s v="USD"/>
    <n v="469833.33"/>
    <x v="2"/>
    <s v="Table, kitchen or other household articles of iron or steel"/>
    <s v="Steel Products"/>
    <s v="Misc"/>
  </r>
  <r>
    <s v="INNSA1"/>
    <d v="2023-08-25T00:00:00"/>
    <n v="301049751"/>
    <x v="0"/>
    <s v="HOUSEHOLD STEEL HOOK 3PCS SET (2628) (QTY: 1692 PKT/USD: 0.416 PER PKT)"/>
    <n v="0"/>
    <n v="0"/>
    <n v="0"/>
    <n v="0"/>
    <n v="0"/>
    <n v="0"/>
    <n v="0"/>
    <n v="0"/>
    <n v="57.34"/>
    <s v="KGS"/>
    <n v="1040.1201599999999"/>
    <n v="59640.49"/>
    <n v="12.397141360000001"/>
    <n v="710.85208580000005"/>
    <n v="21852.3"/>
    <s v="HOUSEHOLD STEEL HOOK 3PCS SET "/>
    <s v=""/>
    <s v="1692 PKT"/>
    <s v=""/>
    <s v="USD"/>
    <n v="81492.789999999994"/>
    <x v="2"/>
    <s v="Table, kitchen or other household articles of iron or steel"/>
    <s v="Steel Products"/>
    <s v="Misc"/>
  </r>
  <r>
    <s v="INNSA1"/>
    <d v="2023-08-24T00:00:00"/>
    <n v="301049751"/>
    <x v="0"/>
    <s v="NP-19 STEEL SALT BOTTLE (QTY:45720 PCS/USD 0.4507 PER PCS)"/>
    <n v="0"/>
    <n v="0"/>
    <n v="0"/>
    <n v="0"/>
    <n v="0"/>
    <n v="0"/>
    <n v="0"/>
    <n v="0"/>
    <n v="6985"/>
    <s v="KGS"/>
    <n v="260.3482391"/>
    <n v="1818532.45"/>
    <n v="3.1030779389999998"/>
    <n v="21674.999400000001"/>
    <n v="666310.30000000005"/>
    <s v="NP-19 STEEL SALT BOTTLE "/>
    <n v="45720"/>
    <s v="PCS"/>
    <n v="0.45069999999999999"/>
    <s v="USD"/>
    <n v="2484842.75"/>
    <x v="2"/>
    <s v="Table, kitchen or other household articles of iron or steel"/>
    <s v="Steel Products"/>
    <s v="Misc"/>
  </r>
  <r>
    <s v="INNSA1"/>
    <d v="2023-08-23T00:00:00"/>
    <n v="301049751"/>
    <x v="0"/>
    <s v="STAINLESS STEEL COLA BOTTLE 750ML SK750 (SL-01) (QTY: 5928 NOS/USD: 1.139 PER NOS)"/>
    <n v="0"/>
    <n v="0"/>
    <n v="0"/>
    <n v="0"/>
    <n v="0"/>
    <n v="0"/>
    <n v="0"/>
    <n v="0"/>
    <n v="1136.2"/>
    <s v="KGS"/>
    <n v="515.33528430000001"/>
    <n v="585523.94999999995"/>
    <n v="6.1422560700000002"/>
    <n v="6978.8313470000003"/>
    <n v="214536"/>
    <s v="STAINLESS STEEL COLA BOTTLE 750ML SK750 "/>
    <s v=""/>
    <s v="5928 NOS"/>
    <s v=""/>
    <s v="USD"/>
    <n v="800059.95"/>
    <x v="2"/>
    <s v="Table, kitchen or other household articles of iron or steel"/>
    <s v="Steel Products"/>
    <s v="Misc"/>
  </r>
  <r>
    <s v="INNSA1"/>
    <d v="2023-08-23T00:00:00"/>
    <n v="301049751"/>
    <x v="1"/>
    <s v="STEEL SCRUBBER 6PCS SET (OKS-4156) (QTY: 95280 NOS/USD: 0.248 PER NOS)"/>
    <n v="0"/>
    <n v="0"/>
    <n v="0"/>
    <n v="0"/>
    <n v="0"/>
    <n v="0"/>
    <n v="0"/>
    <n v="0"/>
    <n v="8765.76"/>
    <s v="KGS"/>
    <n v="233.1507354"/>
    <n v="2043743.39"/>
    <n v="2.7789122210000001"/>
    <n v="24359.277590000002"/>
    <n v="898429.7"/>
    <s v="STEEL SCRUBBER 6PCS SET "/>
    <s v=""/>
    <s v="95280 NOS"/>
    <s v=""/>
    <s v="USD"/>
    <n v="2942173.09"/>
    <x v="2"/>
    <s v="Steel Scrubbers"/>
    <s v="Steel Products"/>
    <s v="Scrubber"/>
  </r>
  <r>
    <s v="INNSA1"/>
    <d v="2023-08-23T00:00:00"/>
    <n v="301049751"/>
    <x v="1"/>
    <s v="8001-2 STEEL SCRUBBER 2 PCS SET (QTY- 168000 SETS/USD 0.158PER SETS)"/>
    <n v="0"/>
    <n v="0"/>
    <n v="0"/>
    <n v="0"/>
    <n v="0"/>
    <n v="0"/>
    <n v="0"/>
    <n v="0"/>
    <n v="4900"/>
    <s v="KGS"/>
    <n v="463.92288980000001"/>
    <n v="2273222.16"/>
    <n v="5.5294742530000001"/>
    <n v="27094.423839999999"/>
    <n v="999308.4"/>
    <s v="8001-2 STEEL SCRUBBER 2 PCS SET "/>
    <s v=""/>
    <e v="#VALUE!"/>
    <n v="0.158"/>
    <s v="USD"/>
    <n v="3272530.56"/>
    <x v="2"/>
    <s v="Steel Scrubbers"/>
    <s v="Steel Products"/>
    <s v="Scrubber"/>
  </r>
  <r>
    <s v="INNSA1"/>
    <d v="2023-08-23T00:00:00"/>
    <n v="301049751"/>
    <x v="0"/>
    <s v="STAINLESS STEELSPORTS BOTTLE 750ML (AM-393) (QTY: 20232 NOS/USD: 1.230 PER NOS)"/>
    <n v="0"/>
    <n v="0"/>
    <n v="0"/>
    <n v="0"/>
    <n v="0"/>
    <n v="0"/>
    <n v="0"/>
    <n v="0"/>
    <n v="4046.4"/>
    <s v="KGS"/>
    <n v="533.32014379999998"/>
    <n v="2158026.63"/>
    <n v="6.356616732"/>
    <n v="25721.413949999998"/>
    <n v="790700.9"/>
    <s v="STAINLESS STEELSPORTS BOTTLE 750ML "/>
    <s v=""/>
    <s v="20232 NOS"/>
    <s v=""/>
    <s v="USD"/>
    <n v="2948727.53"/>
    <x v="2"/>
    <s v="Table, kitchen or other household articles of iron or steel"/>
    <s v="Steel Products"/>
    <s v="Misc"/>
  </r>
  <r>
    <s v="INNSA1"/>
    <d v="2023-08-23T00:00:00"/>
    <n v="301049751"/>
    <x v="0"/>
    <s v="STAINLESS STEELSPORTS BOTTLE 500ML S116-500 (AM-314) (QTY: 23880 NOS/USD: 0.943 PER NOS)"/>
    <n v="0"/>
    <n v="0"/>
    <n v="0"/>
    <n v="0"/>
    <n v="0"/>
    <n v="0"/>
    <n v="0"/>
    <n v="0"/>
    <n v="2885.5"/>
    <s v="KGS"/>
    <n v="676.76487610000004"/>
    <n v="1952805.05"/>
    <n v="8.0663274860000005"/>
    <n v="23275.38796"/>
    <n v="715507.8"/>
    <s v="STAINLESS STEELSPORTS BOTTLE 500ML S116-500 "/>
    <s v=""/>
    <s v="23880 NOS"/>
    <s v=""/>
    <s v="USD"/>
    <n v="2668312.85"/>
    <x v="2"/>
    <s v="Table, kitchen or other household articles of iron or steel"/>
    <s v="Steel Products"/>
    <s v="Misc"/>
  </r>
  <r>
    <s v="INNSA1"/>
    <d v="2023-08-21T00:00:00"/>
    <n v="301049751"/>
    <x v="0"/>
    <s v="STEEL LUNCH BOX (6561) (QTY: 20940 NOS/USD: 2.45 PER NOS)"/>
    <n v="0"/>
    <n v="0"/>
    <n v="0"/>
    <n v="0"/>
    <n v="0"/>
    <n v="0"/>
    <n v="0"/>
    <n v="0"/>
    <n v="8201.5"/>
    <s v="KGS"/>
    <n v="537.39418760000001"/>
    <n v="4407438.43"/>
    <n v="6.4051750609999996"/>
    <n v="52532.043270000002"/>
    <n v="1614885.5"/>
    <s v="STEEL LUNCH BOX "/>
    <s v=""/>
    <s v="20940 NOS"/>
    <s v=""/>
    <s v="USD"/>
    <n v="6022323.9299999997"/>
    <x v="2"/>
    <s v="Table, kitchen or other household articles of iron or steel"/>
    <s v="Steel Products"/>
    <s v="Misc"/>
  </r>
  <r>
    <s v="INNSA1"/>
    <d v="2023-08-21T00:00:00"/>
    <n v="301049751"/>
    <x v="0"/>
    <s v="STEEL LUNCH BOX (6527) (QTY: 25680 NOS/USD: 1.90 PER NOS)"/>
    <n v="0"/>
    <n v="0"/>
    <n v="0"/>
    <n v="0"/>
    <n v="0"/>
    <n v="0"/>
    <n v="0"/>
    <n v="0"/>
    <n v="8945.2000000000007"/>
    <s v="KGS"/>
    <n v="468.59972720000002"/>
    <n v="4191718.28"/>
    <n v="5.5852172490000003"/>
    <n v="49960.885340000001"/>
    <n v="1535845.7"/>
    <s v="STEEL LUNCH BOX "/>
    <s v=""/>
    <s v="25680 NOS"/>
    <s v=""/>
    <s v="USD"/>
    <n v="5727563.9799999995"/>
    <x v="2"/>
    <s v="Table, kitchen or other household articles of iron or steel"/>
    <s v="Steel Products"/>
    <s v="Misc"/>
  </r>
  <r>
    <s v="INNSA1"/>
    <d v="2023-08-21T00:00:00"/>
    <n v="301049751"/>
    <x v="0"/>
    <s v="STEEL ROUND CONTAINER (6857) (QTY: 70380 NOS/USD: 0.74 PER NOS)"/>
    <n v="0"/>
    <n v="0"/>
    <n v="0"/>
    <n v="0"/>
    <n v="0"/>
    <n v="0"/>
    <n v="0"/>
    <n v="0"/>
    <n v="8973.4500000000007"/>
    <s v="KGS"/>
    <n v="498.61469110000002"/>
    <n v="4474294"/>
    <n v="5.9429641369999997"/>
    <n v="53328.891539999997"/>
    <n v="1639381.3"/>
    <s v="STEEL ROUND CONTAINER "/>
    <s v=""/>
    <s v="70380 NOS"/>
    <s v=""/>
    <s v="USD"/>
    <n v="6113675.2999999998"/>
    <x v="2"/>
    <s v="Table, kitchen or other household articles of iron or steel"/>
    <s v="Steel Products"/>
    <s v="Misc"/>
  </r>
  <r>
    <s v="INNSA1"/>
    <d v="2023-08-17T00:00:00"/>
    <n v="301049751"/>
    <x v="0"/>
    <s v="STAINLESS STEEL SPORT BOTTLE (KWB-600F) (QTY: 49716 PCS/USD0.94 PER PCS)"/>
    <n v="0"/>
    <n v="0"/>
    <n v="0"/>
    <n v="0"/>
    <n v="0"/>
    <n v="0"/>
    <n v="0"/>
    <n v="0"/>
    <n v="7600"/>
    <s v="KGS"/>
    <n v="522.63868419999994"/>
    <n v="3972054"/>
    <n v="6.251658902"/>
    <n v="47512.607660000001"/>
    <n v="1455360.6"/>
    <s v="STAINLESS STEEL SPORT BOTTLE "/>
    <s v=""/>
    <s v="49716 PCS"/>
    <n v="0.94"/>
    <s v="USD"/>
    <n v="5427414.5999999996"/>
    <x v="2"/>
    <s v="Table, kitchen or other household articles of iron or steel"/>
    <s v="Steel Products"/>
    <s v="Misc"/>
  </r>
  <r>
    <s v="INNSA1"/>
    <d v="2023-08-16T00:00:00"/>
    <n v="301049751"/>
    <x v="0"/>
    <s v="STAINLESS STEEL SPORTS BOTTLE 750ML S-308-C6 (NP-20) (QTY:21216 PCS/1.005 USD PER PCS)"/>
    <n v="0"/>
    <n v="0"/>
    <n v="0"/>
    <n v="0"/>
    <n v="0"/>
    <n v="0"/>
    <n v="0"/>
    <n v="0"/>
    <n v="3536"/>
    <s v="KGS"/>
    <n v="523.70760459999997"/>
    <n v="1851830.09"/>
    <n v="6.2644450320000002"/>
    <n v="22151.07763"/>
    <n v="678510.5"/>
    <s v="STAINLESS STEEL SPORTS BOTTLE 750ML S-308-C6 "/>
    <n v="21216"/>
    <s v="PCS"/>
    <n v="1.0049999999999999"/>
    <s v="USD"/>
    <n v="2530340.59"/>
    <x v="2"/>
    <s v="Table, kitchen or other household articles of iron or steel"/>
    <s v="Steel Products"/>
    <s v="Misc"/>
  </r>
  <r>
    <s v="INNSA1"/>
    <d v="2023-08-16T00:00:00"/>
    <n v="301049751"/>
    <x v="0"/>
    <s v="STAINLESS STEEL SPORTS BOTTLE 750ML SG-702 (SB-01) (QTY:8880PCS/1.080 USD PER PCS)"/>
    <n v="0"/>
    <n v="0"/>
    <n v="0"/>
    <n v="0"/>
    <n v="0"/>
    <n v="0"/>
    <n v="0"/>
    <n v="0"/>
    <n v="1554"/>
    <s v="KGS"/>
    <n v="535.99076579999996"/>
    <n v="832929.65"/>
    <n v="6.4113727960000002"/>
    <n v="9963.2733250000001"/>
    <n v="305185.40000000002"/>
    <s v="STAINLESS STEEL SPORTS BOTTLE 750ML SG-702 "/>
    <s v=""/>
    <e v="#VALUE!"/>
    <n v="1.08"/>
    <s v="USD"/>
    <n v="1138115.05"/>
    <x v="2"/>
    <s v="Table, kitchen or other household articles of iron or steel"/>
    <s v="Steel Products"/>
    <s v="Misc"/>
  </r>
  <r>
    <s v="INNSA1"/>
    <d v="2023-08-16T00:00:00"/>
    <n v="301049751"/>
    <x v="0"/>
    <s v="STAINLESS STEEL BOTTLE 750ML SG805 (AM-06) (QTY:12912 PCS/1.028 USD PER PCS)"/>
    <n v="0"/>
    <n v="0"/>
    <n v="0"/>
    <n v="0"/>
    <n v="0"/>
    <n v="0"/>
    <n v="0"/>
    <n v="0"/>
    <n v="1883"/>
    <s v="KGS"/>
    <n v="612.22070629999996"/>
    <n v="1152811.5900000001"/>
    <n v="7.3232141899999998"/>
    <n v="13789.61232"/>
    <n v="422390.1"/>
    <s v="STAINLESS STEEL BOTTLE 750ML SG805 "/>
    <n v="12912"/>
    <s v="PCS"/>
    <n v="1.028"/>
    <s v="USD"/>
    <n v="1575201.69"/>
    <x v="2"/>
    <s v="Table, kitchen or other household articles of iron or steel"/>
    <s v="Steel Products"/>
    <s v="Misc"/>
  </r>
  <r>
    <s v="INNSA1"/>
    <d v="2023-08-11T00:00:00"/>
    <n v="301049751"/>
    <x v="0"/>
    <s v="HOUSEHOLD STEEL HOOK 3PCS SET (3888) (QTY: 2400 NOS/USD 0.3PER NOS)"/>
    <n v="0"/>
    <n v="0"/>
    <n v="0"/>
    <n v="0"/>
    <n v="0"/>
    <n v="0"/>
    <n v="0"/>
    <n v="0"/>
    <n v="80"/>
    <s v="KGS"/>
    <n v="792.52412500000003"/>
    <n v="63401.93"/>
    <n v="9.4799536480000004"/>
    <n v="758.39629190000005"/>
    <n v="23230.400000000001"/>
    <s v="HOUSEHOLD STEEL HOOK 3PCS SET "/>
    <s v=""/>
    <s v="2400 NOS"/>
    <n v="0.3"/>
    <s v="USD"/>
    <n v="86632.33"/>
    <x v="2"/>
    <s v="Table, kitchen or other household articles of iron or steel"/>
    <s v="Steel Products"/>
    <s v="Misc"/>
  </r>
  <r>
    <s v="INNSA1"/>
    <d v="2023-08-08T00:00:00"/>
    <n v="301049751"/>
    <x v="0"/>
    <s v="SS OIL POT 900ML (KWP-1000B) (QTY: 27000 PCS/USD: 1.47 PER PCS)"/>
    <n v="0"/>
    <n v="0"/>
    <n v="0"/>
    <n v="0"/>
    <n v="0"/>
    <n v="0"/>
    <n v="0"/>
    <n v="0"/>
    <n v="7315"/>
    <s v="KGS"/>
    <n v="463.12150380000003"/>
    <n v="3387733.8"/>
    <n v="5.539730906"/>
    <n v="40523.131580000001"/>
    <n v="1241265.7"/>
    <s v="SS OIL POT 900ML "/>
    <s v=""/>
    <s v="27000 PCS"/>
    <s v=""/>
    <s v="USD"/>
    <n v="4628999.5"/>
    <x v="2"/>
    <s v="Table, kitchen or other household articles of iron or steel"/>
    <s v="Other"/>
    <s v="Misc"/>
  </r>
  <r>
    <s v="INNSA1"/>
    <d v="2023-08-07T00:00:00"/>
    <n v="301049751"/>
    <x v="0"/>
    <s v="STEEL HANGER WITH HOOK (SM1168) (QTY:57792 PCS/1.27 USD PERPCS)"/>
    <n v="0"/>
    <n v="0"/>
    <n v="0"/>
    <n v="0"/>
    <n v="0"/>
    <n v="0"/>
    <n v="0"/>
    <n v="0"/>
    <n v="10836"/>
    <s v="KGS"/>
    <n v="572.7315347"/>
    <n v="6206118.9100000001"/>
    <n v="6.8508556780000003"/>
    <n v="74235.872130000003"/>
    <n v="2273922"/>
    <s v="STEEL HANGER WITH HOOK "/>
    <n v="57792"/>
    <s v="PCS"/>
    <n v="1.27"/>
    <s v="USD"/>
    <n v="8480040.9100000001"/>
    <x v="2"/>
    <s v="Table, kitchen or other household articles of iron or steel"/>
    <s v="Steel Products"/>
    <s v="Misc"/>
  </r>
  <r>
    <s v="INNSA1"/>
    <d v="2023-08-05T00:00:00"/>
    <n v="301049751"/>
    <x v="0"/>
    <s v="STAINLESS STEEL SPORTS BOTTLE 750ML SG-702 (SB-01) (QTY: 13824 NOS/USD 1.080 PER NOS)"/>
    <n v="0"/>
    <n v="0"/>
    <n v="0"/>
    <n v="0"/>
    <n v="0"/>
    <n v="0"/>
    <n v="0"/>
    <n v="0"/>
    <n v="2419.1999999999998"/>
    <s v="KGS"/>
    <n v="535.72147399999994"/>
    <n v="1296017.3899999999"/>
    <n v="6.4081516030000003"/>
    <n v="15502.60036"/>
    <n v="474860.79999999999"/>
    <s v="STAINLESS STEEL SPORTS BOTTLE 750ML SG-702 "/>
    <s v=""/>
    <s v="13824 NOS"/>
    <n v="1.08"/>
    <s v="USD"/>
    <n v="1770878.19"/>
    <x v="2"/>
    <s v="Table, kitchen or other household articles of iron or steel"/>
    <s v="Steel Products"/>
    <s v="Misc"/>
  </r>
  <r>
    <s v="INNSA1"/>
    <d v="2023-08-05T00:00:00"/>
    <n v="301049751"/>
    <x v="0"/>
    <s v="STAINLESS STEELSPORTS BOTTLE 650ML S115 (NP-21) (QTY: 17328NOS/USD 1.00 PER NOS)"/>
    <n v="0"/>
    <n v="0"/>
    <n v="0"/>
    <n v="0"/>
    <n v="0"/>
    <n v="0"/>
    <n v="0"/>
    <n v="0"/>
    <n v="2888"/>
    <s v="KGS"/>
    <n v="520.84028739999997"/>
    <n v="1504186.75"/>
    <n v="6.2301469779999996"/>
    <n v="17992.66447"/>
    <n v="551133.9"/>
    <s v="STAINLESS STEELSPORTS BOTTLE 650ML S115 "/>
    <s v=""/>
    <s v="17328NOS"/>
    <n v="1"/>
    <s v="USD"/>
    <n v="2055320.65"/>
    <x v="2"/>
    <s v="Table, kitchen or other household articles of iron or steel"/>
    <s v="Steel Products"/>
    <s v="Misc"/>
  </r>
  <r>
    <s v="INNSA1"/>
    <d v="2023-08-05T00:00:00"/>
    <n v="301049751"/>
    <x v="0"/>
    <s v="STAINLESS STEEL BOTTLE 750ML SG805 (AM-06) (QTY: 7584 NOS/USD 1.028 PER NOS)"/>
    <n v="0"/>
    <n v="0"/>
    <n v="0"/>
    <n v="0"/>
    <n v="0"/>
    <n v="0"/>
    <n v="0"/>
    <n v="0"/>
    <n v="1106"/>
    <s v="KGS"/>
    <n v="611.91276670000002"/>
    <n v="676775.52"/>
    <n v="7.3195307019999998"/>
    <n v="8095.4009569999998"/>
    <n v="247970.5"/>
    <s v="STAINLESS STEEL BOTTLE 750ML SG805 "/>
    <s v=""/>
    <s v="7584 NOS"/>
    <n v="1.028"/>
    <s v="USD"/>
    <n v="924746.02"/>
    <x v="2"/>
    <s v="Table, kitchen or other household articles of iron or steel"/>
    <s v="Steel Products"/>
    <s v="Misc"/>
  </r>
  <r>
    <s v="INNSA1"/>
    <d v="2023-08-05T00:00:00"/>
    <n v="301049751"/>
    <x v="0"/>
    <s v="STAINLESS STEEL SPORTS BOTTLE 750ML S-308-C6 (NP-20) (QTY: 5376 NOS/USD 1.005 PER NOS)"/>
    <n v="0"/>
    <n v="0"/>
    <n v="0"/>
    <n v="0"/>
    <n v="0"/>
    <n v="0"/>
    <n v="0"/>
    <n v="0"/>
    <n v="896"/>
    <s v="KGS"/>
    <n v="523.4444866"/>
    <n v="469006.26"/>
    <n v="6.2612976869999999"/>
    <n v="5610.1227269999999"/>
    <n v="171843.9"/>
    <s v="STAINLESS STEEL SPORTS BOTTLE 750ML S-308-C6 "/>
    <s v=""/>
    <s v="5376 NOS"/>
    <n v="1.0049999999999999"/>
    <s v="USD"/>
    <n v="640850.16"/>
    <x v="2"/>
    <s v="Table, kitchen or other household articles of iron or steel"/>
    <s v="Steel Products"/>
    <s v="Misc"/>
  </r>
  <r>
    <s v="INNSA1"/>
    <d v="2023-08-02T00:00:00"/>
    <n v="301049751"/>
    <x v="0"/>
    <s v="STEEL TEA STRAINER BIG (SB-12) (QTY: 35100 PCS/USD: 1.0518 PER PCS)"/>
    <n v="0"/>
    <n v="0"/>
    <n v="0"/>
    <n v="0"/>
    <n v="0"/>
    <n v="0"/>
    <n v="0"/>
    <n v="0"/>
    <n v="8580"/>
    <s v="KGS"/>
    <n v="377.25261189999998"/>
    <n v="3236827.41"/>
    <n v="4.5479519210000001"/>
    <n v="39021.427490000002"/>
    <n v="1185973.5"/>
    <s v="STEEL TEA STRAINER BIG "/>
    <s v=""/>
    <s v="35100 PCS"/>
    <s v=""/>
    <s v="USD"/>
    <n v="4422800.91"/>
    <x v="2"/>
    <s v="Table, kitchen or other household articles of iron or steel"/>
    <s v="Steel Products"/>
    <s v="Misc"/>
  </r>
  <r>
    <s v="INNSA1"/>
    <d v="2023-08-02T00:00:00"/>
    <n v="301049751"/>
    <x v="0"/>
    <s v="STEEL TEA STRAINER (NP-55) (QTY: 100800 PCS/USD: 0.2847 PERPCS)"/>
    <n v="0"/>
    <n v="0"/>
    <n v="0"/>
    <n v="0"/>
    <n v="0"/>
    <n v="0"/>
    <n v="0"/>
    <n v="0"/>
    <n v="4620"/>
    <s v="KGS"/>
    <n v="544.60958010000002"/>
    <n v="2516096.2599999998"/>
    <n v="6.565516336"/>
    <n v="30332.68547"/>
    <n v="921897.7"/>
    <s v="STEEL TEA STRAINER "/>
    <s v=""/>
    <s v="100800 PCS"/>
    <s v=""/>
    <s v="USD"/>
    <n v="3437993.96"/>
    <x v="2"/>
    <s v="Table, kitchen or other household articles of iron or steel"/>
    <s v="Steel Products"/>
    <s v="Misc"/>
  </r>
  <r>
    <s v="INNSA1"/>
    <d v="2023-07-31T00:00:00"/>
    <n v="301049751"/>
    <x v="0"/>
    <s v="STAINLESS STEEL GRATER WITH HANDLE (KL324H-9S) (QTY: 59040 NOS /USD 0.64 PER NOS)"/>
    <n v="0"/>
    <n v="0"/>
    <n v="0"/>
    <n v="0"/>
    <n v="0"/>
    <n v="0"/>
    <n v="0"/>
    <n v="0"/>
    <n v="9512"/>
    <s v="KGS"/>
    <n v="336.99224029999999"/>
    <n v="3205470.19"/>
    <n v="4.0625948200000002"/>
    <n v="38643.40193"/>
    <n v="1174484.2"/>
    <s v="STAINLESS STEEL GRATER WITH HANDLE "/>
    <s v=""/>
    <s v="59040 NOS"/>
    <n v="0.64"/>
    <s v="USD"/>
    <n v="4379954.3899999997"/>
    <x v="2"/>
    <s v="Table, kitchen or other household articles of iron or steel"/>
    <s v="Steel Products"/>
    <s v="Misc"/>
  </r>
  <r>
    <s v="INNSA1"/>
    <d v="2023-07-29T00:00:00"/>
    <n v="301049751"/>
    <x v="0"/>
    <s v="STAINLESS STEEL BOTTLE 750ML SG805 (AM-06) (QTY:22416 PCS/USD 1.028 PER PCS)"/>
    <n v="0"/>
    <n v="0"/>
    <n v="0"/>
    <n v="0"/>
    <n v="0"/>
    <n v="0"/>
    <n v="0"/>
    <n v="0"/>
    <n v="3269"/>
    <s v="KGS"/>
    <n v="606.74441730000001"/>
    <n v="1983447.5"/>
    <n v="7.3145800750000003"/>
    <n v="23911.362270000001"/>
    <n v="726735.1"/>
    <s v="STAINLESS STEEL BOTTLE 750ML SG805 "/>
    <n v="22416"/>
    <s v="PCS"/>
    <n v="1.028"/>
    <s v="USD"/>
    <n v="2710182.6"/>
    <x v="2"/>
    <s v="Table, kitchen or other household articles of iron or steel"/>
    <s v="Steel Products"/>
    <s v="Misc"/>
  </r>
  <r>
    <s v="INNSA1"/>
    <d v="2023-07-29T00:00:00"/>
    <n v="301049751"/>
    <x v="0"/>
    <s v="STEEL LUNCH BOX (6561) (QTY: 20736 NOS/USD 2.45 PER NOS)"/>
    <n v="0"/>
    <n v="0"/>
    <n v="0"/>
    <n v="0"/>
    <n v="0"/>
    <n v="0"/>
    <n v="0"/>
    <n v="0"/>
    <n v="8121"/>
    <s v="KGS"/>
    <n v="535.75870889999999"/>
    <n v="4351217.93"/>
    <n v="6.4588150559999997"/>
    <n v="52455.912360000002"/>
    <n v="1594286.3"/>
    <s v="STEEL LUNCH BOX "/>
    <s v=""/>
    <s v="20736 NOS"/>
    <n v="2.4500000000000002"/>
    <s v="USD"/>
    <n v="5945504.2299999995"/>
    <x v="2"/>
    <s v="Table, kitchen or other household articles of iron or steel"/>
    <s v="Steel Products"/>
    <s v="Misc"/>
  </r>
  <r>
    <s v="INNSA1"/>
    <d v="2023-07-29T00:00:00"/>
    <n v="301049751"/>
    <x v="1"/>
    <s v="SS SCRUBBER 3PCS SET (SS410) (QTY: 113640 SET/USD: 0.173 PERSET)"/>
    <n v="0"/>
    <n v="0"/>
    <n v="0"/>
    <n v="0"/>
    <n v="0"/>
    <n v="0"/>
    <n v="0"/>
    <n v="0"/>
    <n v="7230"/>
    <s v="KGS"/>
    <n v="241.09176350000001"/>
    <n v="1743093.45"/>
    <n v="2.9064709280000001"/>
    <n v="21013.784810000001"/>
    <n v="766263.9"/>
    <s v="SS SCRUBBER 3PCS SET "/>
    <s v=""/>
    <s v="113640 SET"/>
    <s v=""/>
    <s v="USD"/>
    <n v="2509357.35"/>
    <x v="2"/>
    <s v="Steel Scrubbers"/>
    <s v="Cleaning Items"/>
    <s v="Scrubber"/>
  </r>
  <r>
    <s v="INNSA1"/>
    <d v="2023-07-29T00:00:00"/>
    <n v="301049751"/>
    <x v="0"/>
    <s v="STAINLESS STEEL COLA BOTTLE 750ML SK750 (SL-01) (QTY:20,760PCS/USD 1.168 PER PCS)"/>
    <n v="0"/>
    <n v="0"/>
    <n v="0"/>
    <n v="0"/>
    <n v="0"/>
    <n v="0"/>
    <n v="0"/>
    <n v="0"/>
    <n v="3979"/>
    <s v="KGS"/>
    <n v="524.52442570000005"/>
    <n v="2087082.69"/>
    <n v="6.3233806599999998"/>
    <n v="25160.731650000002"/>
    <n v="764707.1"/>
    <s v="STAINLESS STEEL COLA BOTTLE 750ML SK750 "/>
    <s v=""/>
    <e v="#VALUE!"/>
    <n v="1.1679999999999999"/>
    <s v="USD"/>
    <n v="2851789.79"/>
    <x v="2"/>
    <s v="Table, kitchen or other household articles of iron or steel"/>
    <s v="Steel Products"/>
    <s v="Misc"/>
  </r>
  <r>
    <s v="INNSA1"/>
    <d v="2023-07-29T00:00:00"/>
    <n v="301049751"/>
    <x v="0"/>
    <s v="HOUSEHOLD STEEL HOOK 3PCS SET (2628) (QTY: 168480 NOS/USD 0.416 PER NOS)"/>
    <n v="0"/>
    <n v="0"/>
    <n v="0"/>
    <n v="0"/>
    <n v="0"/>
    <n v="0"/>
    <n v="0"/>
    <n v="0"/>
    <n v="5709"/>
    <s v="KGS"/>
    <n v="1034.7994409999999"/>
    <n v="5908290.8899999997"/>
    <n v="12.474978200000001"/>
    <n v="71227.135500000004"/>
    <n v="2164797.7999999998"/>
    <s v="HOUSEHOLD STEEL HOOK 3PCS SET "/>
    <s v=""/>
    <s v="168480 NOS"/>
    <n v="0.41599999999999998"/>
    <s v="USD"/>
    <n v="8073088.6899999995"/>
    <x v="2"/>
    <s v="Table, kitchen or other household articles of iron or steel"/>
    <s v="Steel Products"/>
    <s v="Misc"/>
  </r>
  <r>
    <s v="INNSA1"/>
    <d v="2023-07-24T00:00:00"/>
    <n v="301049751"/>
    <x v="1"/>
    <s v="8001-2 STEEL SCRUBBER 2 PCS SET (QTY- 167760 SETS/USD 0.158PER SETS)"/>
    <n v="0"/>
    <n v="0"/>
    <n v="0"/>
    <n v="0"/>
    <n v="0"/>
    <n v="0"/>
    <n v="0"/>
    <n v="0"/>
    <n v="4893"/>
    <s v="KGS"/>
    <n v="458.68406909999999"/>
    <n v="2244341.15"/>
    <n v="5.5296451969999998"/>
    <n v="27056.553950000001"/>
    <n v="986612.3"/>
    <s v="8001-2 STEEL SCRUBBER 2 PCS SET "/>
    <s v=""/>
    <e v="#VALUE!"/>
    <n v="0.158"/>
    <s v="USD"/>
    <n v="3230953.45"/>
    <x v="2"/>
    <s v="Steel Scrubbers"/>
    <s v="Steel Products"/>
    <s v="Scrubber"/>
  </r>
  <r>
    <s v="INNSA1"/>
    <d v="2023-07-24T00:00:00"/>
    <n v="301049751"/>
    <x v="0"/>
    <s v="STAINLESS STEEL SPORTS BOTTLE 750ML S-308-C6 (NP-20) (QTY:39600 PCS/USD 1.02 PER PCS)"/>
    <n v="0"/>
    <n v="0"/>
    <n v="0"/>
    <n v="0"/>
    <n v="0"/>
    <n v="0"/>
    <n v="0"/>
    <n v="0"/>
    <n v="6600"/>
    <s v="KGS"/>
    <n v="534.25253480000003"/>
    <n v="3526066.73"/>
    <n v="6.440657442"/>
    <n v="42508.339119999997"/>
    <n v="1291950.8"/>
    <s v="STAINLESS STEEL SPORTS BOTTLE 750ML S-308-C6 "/>
    <n v="39600"/>
    <s v="PCS"/>
    <n v="1.02"/>
    <s v="USD"/>
    <n v="4818017.53"/>
    <x v="2"/>
    <s v="Table, kitchen or other household articles of iron or steel"/>
    <s v="Steel Products"/>
    <s v="Misc"/>
  </r>
  <r>
    <s v="INNSA1"/>
    <d v="2023-07-20T00:00:00"/>
    <n v="301049751"/>
    <x v="0"/>
    <s v="STAINLESS STEEL SPORTS BOTTLE 750ML S-308-C6 (NP-20) (QTY: 8784 NOS /USD 1.020 PER NOS)"/>
    <n v="0"/>
    <n v="0"/>
    <n v="0"/>
    <n v="0"/>
    <n v="0"/>
    <n v="0"/>
    <n v="0"/>
    <n v="0"/>
    <n v="1464"/>
    <s v="KGS"/>
    <n v="534.81742489999999"/>
    <n v="782972.71"/>
    <n v="6.424233332"/>
    <n v="9405.0775979999999"/>
    <n v="286881.2"/>
    <s v="STAINLESS STEEL SPORTS BOTTLE 750ML S-308-C6 "/>
    <s v=""/>
    <s v="8784 NOS"/>
    <n v="1.02"/>
    <s v="USD"/>
    <n v="1069853.9099999999"/>
    <x v="2"/>
    <s v="Table, kitchen or other household articles of iron or steel"/>
    <s v="Steel Products"/>
    <s v="Misc"/>
  </r>
  <r>
    <s v="INNSA1"/>
    <d v="2023-07-20T00:00:00"/>
    <n v="301049751"/>
    <x v="0"/>
    <s v="STAINLESS STEELSPORTS BOTTLE 650ML S115 (NP-21) (QTY: 33984NOS /USD 1.033 PER NOS)"/>
    <n v="0"/>
    <n v="0"/>
    <n v="0"/>
    <n v="0"/>
    <n v="0"/>
    <n v="0"/>
    <n v="0"/>
    <n v="0"/>
    <n v="5522"/>
    <s v="KGS"/>
    <n v="555.52176410000004"/>
    <n v="3067813.39"/>
    <n v="6.6729341030000002"/>
    <n v="36850.611290000001"/>
    <n v="1124046.8999999999"/>
    <s v="STAINLESS STEELSPORTS BOTTLE 650ML S115 "/>
    <s v=""/>
    <s v="33984NOS"/>
    <n v="1.0329999999999999"/>
    <s v="USD"/>
    <n v="4191860.29"/>
    <x v="2"/>
    <s v="Table, kitchen or other household articles of iron or steel"/>
    <s v="Steel Products"/>
    <s v="Misc"/>
  </r>
  <r>
    <s v="INNSA1"/>
    <d v="2023-07-19T00:00:00"/>
    <n v="301049751"/>
    <x v="0"/>
    <s v="STEEL SALT BOTTLE (NP-19) (QTY:12288 PCS / 0.4438 USD PER PCS)"/>
    <n v="0"/>
    <n v="0"/>
    <n v="0"/>
    <n v="0"/>
    <n v="0"/>
    <n v="0"/>
    <n v="0"/>
    <n v="0"/>
    <n v="1920"/>
    <s v="KGS"/>
    <n v="248.90224480000001"/>
    <n v="477892.31"/>
    <n v="2.989816754"/>
    <n v="5740.4481679999999"/>
    <n v="175099.7"/>
    <s v="STEEL SALT BOTTLE "/>
    <n v="12288"/>
    <s v="PCS"/>
    <n v="0.44379999999999997"/>
    <s v="USD"/>
    <n v="652992.01"/>
    <x v="2"/>
    <s v="Table, kitchen or other household articles of iron or steel"/>
    <s v="Steel Products"/>
    <s v="Misc"/>
  </r>
  <r>
    <s v="INNSA1"/>
    <d v="2023-07-19T00:00:00"/>
    <n v="301049751"/>
    <x v="0"/>
    <s v="STEEL LUNCH BOX (6527) (QTY: 25680 NOS /USD 1.90 PER NOS)"/>
    <n v="0"/>
    <n v="0"/>
    <n v="0"/>
    <n v="0"/>
    <n v="0"/>
    <n v="0"/>
    <n v="0"/>
    <n v="0"/>
    <n v="8945"/>
    <s v="KGS"/>
    <n v="467.67877190000002"/>
    <n v="4183480.15"/>
    <n v="5.6177630250000004"/>
    <n v="50252.013809999997"/>
    <n v="1532827.1"/>
    <s v="STEEL LUNCH BOX "/>
    <s v=""/>
    <s v="25680 NOS"/>
    <n v="1.9"/>
    <s v="USD"/>
    <n v="5716307.25"/>
    <x v="2"/>
    <s v="Table, kitchen or other household articles of iron or steel"/>
    <s v="Steel Products"/>
    <s v="Misc"/>
  </r>
  <r>
    <s v="INNSA1"/>
    <d v="2023-07-19T00:00:00"/>
    <n v="301049751"/>
    <x v="0"/>
    <s v="STEEL LEMON SQUEEZER (AM-217) (QTY:5100 PCS / 1.872 USD PERPCS)"/>
    <n v="0"/>
    <n v="0"/>
    <n v="0"/>
    <n v="0"/>
    <n v="0"/>
    <n v="0"/>
    <n v="0"/>
    <n v="0"/>
    <n v="1487"/>
    <s v="KGS"/>
    <n v="562.44621849999999"/>
    <n v="836638.75"/>
    <n v="6.7561107329999999"/>
    <n v="10049.71471"/>
    <n v="306544.5"/>
    <s v="STEEL LEMON SQUEEZER "/>
    <n v="5100"/>
    <s v="PCS"/>
    <n v="1.8720000000000001"/>
    <s v="USD"/>
    <n v="1143183.25"/>
    <x v="2"/>
    <s v="Table, kitchen or other household articles of iron or steel"/>
    <s v="Steel Products"/>
    <s v="Misc"/>
  </r>
  <r>
    <s v="INNSA1"/>
    <d v="2023-07-19T00:00:00"/>
    <n v="301049751"/>
    <x v="0"/>
    <s v="STEEL TEA STRAINER BIG (SB-12) (QTY:15300 PCS / 1.04 USD PERPCS)"/>
    <n v="0"/>
    <n v="0"/>
    <n v="0"/>
    <n v="0"/>
    <n v="0"/>
    <n v="0"/>
    <n v="0"/>
    <n v="0"/>
    <n v="3740"/>
    <s v="KGS"/>
    <n v="372.83366840000002"/>
    <n v="1394397.92"/>
    <n v="4.4784825039999996"/>
    <n v="16749.524560000002"/>
    <n v="510907.5"/>
    <s v="STEEL TEA STRAINER BIG "/>
    <n v="15300"/>
    <s v="PCS"/>
    <n v="1.04"/>
    <s v="USD"/>
    <n v="1905305.42"/>
    <x v="2"/>
    <s v="Table, kitchen or other household articles of iron or steel"/>
    <s v="Steel Products"/>
    <s v="Misc"/>
  </r>
  <r>
    <s v="INNSA1"/>
    <d v="2023-07-18T00:00:00"/>
    <n v="301049751"/>
    <x v="0"/>
    <s v="SB-01 STAINLESS STEEL SPORTS BOTTLE 750ML SG-702 (QTY: 29904NUM/USD 1.090 PER NUM)"/>
    <n v="0"/>
    <n v="0"/>
    <n v="0"/>
    <n v="0"/>
    <n v="0"/>
    <n v="0"/>
    <n v="0"/>
    <n v="0"/>
    <n v="4984"/>
    <s v="KGS"/>
    <n v="561.39550759999997"/>
    <n v="2797995.21"/>
    <n v="6.7434895810000004"/>
    <n v="33609.552069999998"/>
    <n v="1025185.4"/>
    <s v="SB-01 STAINLESS STEEL SPORTS BOTTLE 750ML SG-702 "/>
    <s v=""/>
    <s v="29904NUM"/>
    <n v="1.0900000000000001"/>
    <s v="USD"/>
    <n v="3823180.61"/>
    <x v="2"/>
    <s v="Table, kitchen or other household articles of iron or steel"/>
    <s v="Steel Products"/>
    <s v="Misc"/>
  </r>
  <r>
    <s v="INNSA1"/>
    <d v="2023-07-18T00:00:00"/>
    <n v="301049751"/>
    <x v="0"/>
    <s v="NP-20 STAINLESS STEEL SPORTS BOTTLE 750ML S-308-C6 (QTY: 8640 NUM/USD 1.040 PER NUM)"/>
    <n v="0"/>
    <n v="0"/>
    <n v="0"/>
    <n v="0"/>
    <n v="0"/>
    <n v="0"/>
    <n v="0"/>
    <n v="0"/>
    <n v="1440"/>
    <s v="KGS"/>
    <n v="535.64342360000001"/>
    <n v="771326.53"/>
    <n v="6.4341552389999999"/>
    <n v="9265.1835439999995"/>
    <n v="282614"/>
    <s v="NP-20 STAINLESS STEEL SPORTS BOTTLE 750ML S-308-C6 "/>
    <s v=""/>
    <s v="8640 NUM"/>
    <n v="1.04"/>
    <s v="USD"/>
    <n v="1053940.53"/>
    <x v="2"/>
    <s v="Table, kitchen or other household articles of iron or steel"/>
    <s v="Steel Products"/>
    <s v="Misc"/>
  </r>
  <r>
    <s v="INNSA1"/>
    <d v="2023-07-18T00:00:00"/>
    <n v="301049751"/>
    <x v="0"/>
    <s v="STAINLESS STEEL SPORT BOTTLE (KWB-600F) (QTY:50400 PCS /USD0.94 PER PCS)"/>
    <n v="0"/>
    <n v="0"/>
    <n v="0"/>
    <n v="0"/>
    <n v="0"/>
    <n v="0"/>
    <n v="0"/>
    <n v="0"/>
    <n v="7800"/>
    <s v="KGS"/>
    <n v="519.62665379999999"/>
    <n v="4053087.9"/>
    <n v="6.241761608"/>
    <n v="48685.740539999999"/>
    <n v="1485051.5"/>
    <s v="STAINLESS STEEL SPORT BOTTLE "/>
    <n v="50400"/>
    <s v="PCS"/>
    <n v="0.94"/>
    <s v="USD"/>
    <n v="5538139.4000000004"/>
    <x v="2"/>
    <s v="Table, kitchen or other household articles of iron or steel"/>
    <s v="Steel Products"/>
    <s v="Misc"/>
  </r>
  <r>
    <s v="INNSA1"/>
    <d v="2023-07-18T00:00:00"/>
    <n v="301049751"/>
    <x v="0"/>
    <s v="NP-21 STAINLESS STEEL SPORTS BOTTLE 650ML S115 (QTY: 7416NUM/USD 1.033 PER NUM)"/>
    <n v="0"/>
    <n v="0"/>
    <n v="0"/>
    <n v="0"/>
    <n v="0"/>
    <n v="0"/>
    <n v="0"/>
    <n v="0"/>
    <n v="1236"/>
    <s v="KGS"/>
    <n v="532.03830100000005"/>
    <n v="657599.34"/>
    <n v="6.3908504620000004"/>
    <n v="7899.091171"/>
    <n v="240944.4"/>
    <s v="NP-21 STAINLESS STEEL SPORTS BOTTLE 650ML S115 "/>
    <s v=""/>
    <s v="7416NUM"/>
    <n v="1.0329999999999999"/>
    <s v="USD"/>
    <n v="898543.74"/>
    <x v="2"/>
    <s v="Table, kitchen or other household articles of iron or steel"/>
    <s v="Steel Products"/>
    <s v="Misc"/>
  </r>
  <r>
    <s v="INNSA1"/>
    <d v="2023-07-17T00:00:00"/>
    <n v="301049751"/>
    <x v="1"/>
    <s v="STEEL SCRUBBER 6PCS SET (OKS-4156) (QTY:95520 SET/USD:0.248PER SET)"/>
    <n v="0"/>
    <n v="0"/>
    <n v="0"/>
    <n v="0"/>
    <n v="0"/>
    <n v="0"/>
    <n v="0"/>
    <n v="0"/>
    <n v="8735"/>
    <s v="KGS"/>
    <n v="237.91267199999999"/>
    <n v="2078167.19"/>
    <n v="2.857809874"/>
    <n v="24962.969249999998"/>
    <n v="913562.2"/>
    <s v="STEEL SCRUBBER 6PCS SET "/>
    <n v="95520"/>
    <s v="SET"/>
    <s v=""/>
    <s v="USD"/>
    <n v="2991729.3899999997"/>
    <x v="2"/>
    <s v="Steel Scrubbers"/>
    <s v="Steel Products"/>
    <s v="Scrubber"/>
  </r>
  <r>
    <s v="INNSA1"/>
    <d v="2023-07-13T00:00:00"/>
    <n v="301049751"/>
    <x v="0"/>
    <s v="SY-01-STAINLESS STEEL BOTTLE 650ML (QTY: 360 NUM/USD 1.130 PER NUM)"/>
    <n v="0"/>
    <n v="0"/>
    <n v="0"/>
    <n v="0"/>
    <n v="0"/>
    <n v="0"/>
    <n v="0"/>
    <n v="0"/>
    <n v="63"/>
    <s v="KGS"/>
    <n v="554.39507939999999"/>
    <n v="34926.89"/>
    <n v="6.6594003529999997"/>
    <n v="419.54222220000003"/>
    <n v="12797.2"/>
    <s v="SY-01-STAINLESS STEEL BOTTLE 650ML "/>
    <s v=""/>
    <s v="360 NUM"/>
    <n v="1.1299999999999999"/>
    <s v="USD"/>
    <n v="47724.09"/>
    <x v="2"/>
    <s v="Table, kitchen or other household articles of iron or steel"/>
    <s v="Steel Products"/>
    <s v="Misc"/>
  </r>
  <r>
    <s v="INNSA1"/>
    <d v="2023-07-13T00:00:00"/>
    <n v="301049751"/>
    <x v="0"/>
    <s v="SL-01 STAINLESS STEEL COLA BOTTLE 750ML SK750 (QTY: 26208 NUM/USD 1.180 PER NUM)"/>
    <n v="0"/>
    <n v="0"/>
    <n v="0"/>
    <n v="0"/>
    <n v="0"/>
    <n v="0"/>
    <n v="0"/>
    <n v="0"/>
    <n v="4804"/>
    <s v="KGS"/>
    <n v="552.61098070000003"/>
    <n v="2655185.2400000002"/>
    <n v="6.6379697379999998"/>
    <n v="31894.116999999998"/>
    <n v="972859.8"/>
    <s v="SL-01 STAINLESS STEEL COLA BOTTLE 750ML SK750 "/>
    <s v=""/>
    <s v="26208 NUM"/>
    <n v="1.18"/>
    <s v="USD"/>
    <n v="3628045.04"/>
    <x v="2"/>
    <s v="Table, kitchen or other household articles of iron or steel"/>
    <s v="Steel Products"/>
    <s v="Misc"/>
  </r>
  <r>
    <s v="INNSA1"/>
    <d v="2023-07-13T00:00:00"/>
    <n v="301049751"/>
    <x v="0"/>
    <s v="AM-396-STAINLESS STEEL KIDS BOTTLE 450ML (QTY: 720 NUM/USD 1.250 PER NUM)"/>
    <n v="0"/>
    <n v="0"/>
    <n v="0"/>
    <n v="0"/>
    <n v="0"/>
    <n v="0"/>
    <n v="0"/>
    <n v="0"/>
    <n v="108"/>
    <s v="KGS"/>
    <n v="715.48027779999995"/>
    <n v="77271.87"/>
    <n v="8.5943576910000008"/>
    <n v="928.19063059999996"/>
    <n v="28312.400000000001"/>
    <s v="AM-396-STAINLESS STEEL KIDS BOTTLE 450ML "/>
    <s v=""/>
    <s v="720 NUM"/>
    <n v="1.25"/>
    <s v="USD"/>
    <n v="105584.26999999999"/>
    <x v="2"/>
    <s v="Table, kitchen or other household articles of iron or steel"/>
    <s v="Steel Products"/>
    <s v="Misc"/>
  </r>
  <r>
    <s v="INNSA1"/>
    <d v="2023-07-13T00:00:00"/>
    <n v="301049751"/>
    <x v="0"/>
    <s v="SY-04-STAINLESS STEEL SPORTS BOTTLE 1000 ML (QTY: 360 NUM/USD 1.275 PER NUM)"/>
    <n v="0"/>
    <n v="0"/>
    <n v="0"/>
    <n v="0"/>
    <n v="0"/>
    <n v="0"/>
    <n v="0"/>
    <n v="0"/>
    <n v="69"/>
    <s v="KGS"/>
    <n v="571.13985509999998"/>
    <n v="39408.65"/>
    <n v="6.8605387999999996"/>
    <n v="473.37717720000001"/>
    <n v="14439.3"/>
    <s v="SY-04-STAINLESS STEEL SPORTS BOTTLE 1000 ML "/>
    <s v=""/>
    <s v="360 NUM"/>
    <n v="1.2749999999999999"/>
    <s v="USD"/>
    <n v="53847.95"/>
    <x v="2"/>
    <s v="Table, kitchen or other household articles of iron or steel"/>
    <s v="Steel Products"/>
    <s v="Misc"/>
  </r>
  <r>
    <s v="INNSA1"/>
    <d v="2023-07-13T00:00:00"/>
    <n v="301049751"/>
    <x v="0"/>
    <s v="SY-03-STAINLESS STEEL SPORTS BOTTLE 1000 ML (QTY: 360 NUM/USD 1.230 PER NUM)"/>
    <n v="0"/>
    <n v="0"/>
    <n v="0"/>
    <n v="0"/>
    <n v="0"/>
    <n v="0"/>
    <n v="0"/>
    <n v="0"/>
    <n v="60"/>
    <s v="KGS"/>
    <n v="633.62933329999998"/>
    <n v="38017.760000000002"/>
    <n v="7.6111631629999996"/>
    <n v="456.66978979999999"/>
    <n v="13929.8"/>
    <s v="SY-03-STAINLESS STEEL SPORTS BOTTLE 1000 ML "/>
    <s v=""/>
    <s v="360 NUM"/>
    <n v="1.23"/>
    <s v="USD"/>
    <n v="51947.56"/>
    <x v="2"/>
    <s v="Table, kitchen or other household articles of iron or steel"/>
    <s v="Steel Products"/>
    <s v="Misc"/>
  </r>
  <r>
    <s v="INNSA1"/>
    <d v="2023-07-13T00:00:00"/>
    <n v="301049751"/>
    <x v="0"/>
    <s v="AM-395 -STAINLESS STEEL BOTTLE 500ML (QTY: 720 NUM/USD 1.125PER NUM)"/>
    <n v="0"/>
    <n v="0"/>
    <n v="0"/>
    <n v="0"/>
    <n v="0"/>
    <n v="0"/>
    <n v="0"/>
    <n v="0"/>
    <n v="92"/>
    <s v="KGS"/>
    <n v="755.92043479999995"/>
    <n v="69544.679999999993"/>
    <n v="9.0801253430000006"/>
    <n v="835.37153149999995"/>
    <n v="25481.1"/>
    <s v="AM-395 -STAINLESS STEEL BOTTLE 500ML "/>
    <s v=""/>
    <s v="720 NUM"/>
    <n v="1.125"/>
    <s v="USD"/>
    <n v="95025.78"/>
    <x v="2"/>
    <s v="Table, kitchen or other household articles of iron or steel"/>
    <s v="Steel Products"/>
    <s v="Misc"/>
  </r>
  <r>
    <s v="INNSA1"/>
    <d v="2023-07-13T00:00:00"/>
    <n v="301049751"/>
    <x v="0"/>
    <s v="SB-01 STAINLESS STEEL SPORTS BOTTLE 750ML SG-702 (QTY: 11904NUM/USD 1.090 PER NUM)"/>
    <n v="0"/>
    <n v="0"/>
    <n v="0"/>
    <n v="0"/>
    <n v="0"/>
    <n v="0"/>
    <n v="0"/>
    <n v="0"/>
    <n v="2083"/>
    <s v="KGS"/>
    <n v="534.77036290000001"/>
    <n v="1114033.6200000001"/>
    <n v="6.4236680230000003"/>
    <n v="13381.78523"/>
    <n v="408181.9"/>
    <s v="SB-01 STAINLESS STEEL SPORTS BOTTLE 750ML SG-702 "/>
    <s v=""/>
    <s v="11904NUM"/>
    <n v="1.0900000000000001"/>
    <s v="USD"/>
    <n v="1522215.52"/>
    <x v="2"/>
    <s v="Table, kitchen or other household articles of iron or steel"/>
    <s v="Steel Products"/>
    <s v="Misc"/>
  </r>
  <r>
    <s v="INNSA1"/>
    <d v="2023-07-13T00:00:00"/>
    <n v="301049751"/>
    <x v="0"/>
    <s v="SY-02-STAINLESS STEEL BOTTLE 750 ML (QTY: 360 NUM/USD 1.145PER NUM)"/>
    <n v="0"/>
    <n v="0"/>
    <n v="0"/>
    <n v="0"/>
    <n v="0"/>
    <n v="0"/>
    <n v="0"/>
    <n v="0"/>
    <n v="60"/>
    <s v="KGS"/>
    <n v="589.84199999999998"/>
    <n v="35390.519999999997"/>
    <n v="7.0851891890000003"/>
    <n v="425.11135139999999"/>
    <n v="12967.1"/>
    <s v="SY-02-STAINLESS STEEL BOTTLE 750 ML "/>
    <s v=""/>
    <s v="360 NUM"/>
    <n v="1.145"/>
    <s v="USD"/>
    <n v="48357.619999999995"/>
    <x v="2"/>
    <s v="Table, kitchen or other household articles of iron or steel"/>
    <s v="Steel Products"/>
    <s v="Misc"/>
  </r>
  <r>
    <s v="INNSA1"/>
    <d v="2023-07-13T00:00:00"/>
    <n v="301049751"/>
    <x v="0"/>
    <s v="NP-21-STAINLESS STEEL SPORTS BOTTLE 650ML S115 (QTY: 888 NUM/USD 1.033 PER NUM)"/>
    <n v="0"/>
    <n v="0"/>
    <n v="0"/>
    <n v="0"/>
    <n v="0"/>
    <n v="0"/>
    <n v="0"/>
    <n v="0"/>
    <n v="148"/>
    <s v="KGS"/>
    <n v="532.14331079999999"/>
    <n v="78757.210000000006"/>
    <n v="6.3921118420000003"/>
    <n v="946.03255260000003"/>
    <n v="28856.6"/>
    <s v="NP-21-STAINLESS STEEL SPORTS BOTTLE 650ML S115 "/>
    <s v=""/>
    <s v="888 NUM"/>
    <n v="1.0329999999999999"/>
    <s v="USD"/>
    <n v="107613.81"/>
    <x v="2"/>
    <s v="Table, kitchen or other household articles of iron or steel"/>
    <s v="Steel Products"/>
    <s v="Misc"/>
  </r>
  <r>
    <s v="INNSA1"/>
    <d v="2023-07-13T00:00:00"/>
    <n v="301049751"/>
    <x v="0"/>
    <s v="AM-397-STAINLESS STEEL BOTTLE 500ML (QTY: 720 NUM/USD 1.100PER NUM)"/>
    <n v="0"/>
    <n v="0"/>
    <n v="0"/>
    <n v="0"/>
    <n v="0"/>
    <n v="0"/>
    <n v="0"/>
    <n v="0"/>
    <n v="106"/>
    <s v="KGS"/>
    <n v="641.50226420000001"/>
    <n v="67999.240000000005"/>
    <n v="7.7057329030000004"/>
    <n v="816.80768769999997"/>
    <n v="24914.9"/>
    <s v="AM-397-STAINLESS STEEL BOTTLE 500ML "/>
    <s v=""/>
    <s v="720 NUM"/>
    <n v="1.1000000000000001"/>
    <s v="USD"/>
    <n v="92914.140000000014"/>
    <x v="2"/>
    <s v="Table, kitchen or other household articles of iron or steel"/>
    <s v="Steel Products"/>
    <s v="Misc"/>
  </r>
  <r>
    <s v="INNSA1"/>
    <d v="2023-07-07T00:00:00"/>
    <n v="301049751"/>
    <x v="0"/>
    <s v="NP-19 STEEL SALT BOTTLE (QTY:38400 PCS/USD 0.4494 PER PCS)"/>
    <n v="0"/>
    <n v="0"/>
    <n v="0"/>
    <n v="0"/>
    <n v="0"/>
    <n v="0"/>
    <n v="0"/>
    <n v="0"/>
    <n v="6000"/>
    <s v="KGS"/>
    <n v="253.11295670000001"/>
    <n v="1518677.74"/>
    <n v="3.0403958759999998"/>
    <n v="18242.375260000001"/>
    <n v="556443.5"/>
    <s v="NP-19 STEEL SALT BOTTLE "/>
    <n v="38400"/>
    <s v="PCS"/>
    <n v="0.44940000000000002"/>
    <s v="USD"/>
    <n v="2075121.24"/>
    <x v="2"/>
    <s v="Table, kitchen or other household articles of iron or steel"/>
    <s v="Steel Products"/>
    <s v="Misc"/>
  </r>
  <r>
    <s v="INNSA1"/>
    <d v="2023-07-06T00:00:00"/>
    <n v="301049751"/>
    <x v="0"/>
    <s v="AM-06 STAINLESS STEEL BOTTLE 750ML SG805 (QTY:42804 NUM/USD1.039 PER NUM)"/>
    <n v="0"/>
    <n v="0"/>
    <n v="0"/>
    <n v="0"/>
    <n v="0"/>
    <n v="0"/>
    <n v="0"/>
    <n v="0"/>
    <n v="6420"/>
    <s v="KGS"/>
    <n v="593.50168680000002"/>
    <n v="3810636.93"/>
    <n v="7.146317721"/>
    <n v="45883.647559999998"/>
    <n v="1396217.4"/>
    <s v="AM-06 STAINLESS STEEL BOTTLE 750ML SG805 "/>
    <n v="42804"/>
    <s v="NUM"/>
    <n v="1.0389999999999999"/>
    <s v="USD"/>
    <n v="5206854.33"/>
    <x v="2"/>
    <s v="Table, kitchen or other household articles of iron or steel"/>
    <s v="Steel Products"/>
    <s v="Misc"/>
  </r>
  <r>
    <s v="INNSA1"/>
    <d v="2023-07-06T00:00:00"/>
    <n v="301049751"/>
    <x v="0"/>
    <s v="NP-20 STAINLESS STEEL SPORTS BOTTLE 750ML S-308-C6 (QTY:2844NUM/USD 1.025 PER NUM)"/>
    <n v="0"/>
    <n v="0"/>
    <n v="0"/>
    <n v="0"/>
    <n v="0"/>
    <n v="0"/>
    <n v="0"/>
    <n v="0"/>
    <n v="505"/>
    <s v="KGS"/>
    <n v="494.01944220000001"/>
    <n v="249776.23"/>
    <n v="5.9484580640000004"/>
    <n v="3007.5403970000002"/>
    <n v="91517.9"/>
    <s v="NP-20 STAINLESS STEEL SPORTS BOTTLE 750ML S-308-C6 "/>
    <s v=""/>
    <e v="#VALUE!"/>
    <n v="1.0249999999999999"/>
    <s v="USD"/>
    <n v="341294.13"/>
    <x v="2"/>
    <s v="Table, kitchen or other household articles of iron or steel"/>
    <s v="Steel Products"/>
    <s v="Misc"/>
  </r>
  <r>
    <s v="INNSA1"/>
    <d v="2023-07-04T00:00:00"/>
    <n v="301049751"/>
    <x v="0"/>
    <s v="STAINLESS STEEL COLA BOTTLE 750ML SK750 (SL-01) (QTY:6720 PCS /USD 1.18 PER PCS)"/>
    <n v="0"/>
    <n v="0"/>
    <n v="0"/>
    <n v="0"/>
    <n v="0"/>
    <n v="0"/>
    <n v="0"/>
    <n v="0"/>
    <n v="1288"/>
    <s v="KGS"/>
    <n v="537.42078419999996"/>
    <n v="692197.97"/>
    <n v="6.4710509829999996"/>
    <n v="8334.7136659999996"/>
    <n v="253621.4"/>
    <s v="STAINLESS STEEL COLA BOTTLE 750ML SK750 "/>
    <n v="6720"/>
    <s v="PCS"/>
    <n v="1.18"/>
    <s v="USD"/>
    <n v="945819.37"/>
    <x v="2"/>
    <s v="Table, kitchen or other household articles of iron or steel"/>
    <s v="Steel Products"/>
    <s v="Misc"/>
  </r>
  <r>
    <s v="INNSA1"/>
    <d v="2023-07-04T00:00:00"/>
    <n v="301049751"/>
    <x v="0"/>
    <s v="STAINLESS STEEL SPORTS BOTTLE 750ML S-308-C6 (NP-20) (QTY:32856 PCS /USD 1.04 PER PCS)"/>
    <n v="0"/>
    <n v="0"/>
    <n v="0"/>
    <n v="0"/>
    <n v="0"/>
    <n v="0"/>
    <n v="0"/>
    <n v="0"/>
    <n v="5476"/>
    <s v="KGS"/>
    <n v="544.70782320000001"/>
    <n v="2982820.04"/>
    <n v="6.5587937780000001"/>
    <n v="35915.954729999998"/>
    <n v="1092905.3"/>
    <s v="STAINLESS STEEL SPORTS BOTTLE 750ML S-308-C6 "/>
    <n v="32856"/>
    <s v="PCS"/>
    <n v="1.04"/>
    <s v="USD"/>
    <n v="4075725.34"/>
    <x v="2"/>
    <s v="Table, kitchen or other household articles of iron or steel"/>
    <s v="Steel Products"/>
    <s v="Misc"/>
  </r>
  <r>
    <s v="INNSA1"/>
    <d v="2023-07-03T00:00:00"/>
    <n v="301049751"/>
    <x v="0"/>
    <s v="STEEL TEA STRAINER (NP-55) (QTY: 100800 PCS / USD 0.2881 PERPCS)"/>
    <n v="0"/>
    <n v="0"/>
    <n v="0"/>
    <n v="0"/>
    <n v="0"/>
    <n v="0"/>
    <n v="0"/>
    <n v="0"/>
    <n v="4620"/>
    <s v="KGS"/>
    <n v="556.24453900000003"/>
    <n v="2569849.77"/>
    <n v="6.6977066699999996"/>
    <n v="30943.40482"/>
    <n v="941593"/>
    <s v="STEEL TEA STRAINER "/>
    <s v=""/>
    <s v="100800 PCS"/>
    <n v="0.28810000000000002"/>
    <s v="USD"/>
    <n v="3511442.77"/>
    <x v="2"/>
    <s v="Table, kitchen or other household articles of iron or steel"/>
    <s v="Steel Products"/>
    <s v="Misc"/>
  </r>
  <r>
    <s v="INNSA1"/>
    <d v="2023-07-03T00:00:00"/>
    <n v="301049751"/>
    <x v="0"/>
    <s v="STEEL TEA STRAINER BIG (SB-12) (QTY: 35100 PCS / USD 1.0593PER PCS)"/>
    <n v="0"/>
    <n v="0"/>
    <n v="0"/>
    <n v="0"/>
    <n v="0"/>
    <n v="0"/>
    <n v="0"/>
    <n v="0"/>
    <n v="8580"/>
    <s v="KGS"/>
    <n v="383.48003610000001"/>
    <n v="3290258.71"/>
    <n v="4.6174597970000004"/>
    <n v="39617.805059999999"/>
    <n v="1205550.8"/>
    <s v="STEEL TEA STRAINER BIG "/>
    <s v=""/>
    <s v="35100 PCS"/>
    <n v="1.0592999999999999"/>
    <s v="USD"/>
    <n v="4495809.51"/>
    <x v="2"/>
    <s v="Table, kitchen or other household articles of iron or steel"/>
    <s v="Steel Products"/>
    <s v="Misc"/>
  </r>
  <r>
    <s v="INNSA1"/>
    <d v="2023-06-30T00:00:00"/>
    <n v="301049751"/>
    <x v="0"/>
    <s v="STAINLESS STEEL BOTTLE 750ML SG805 (AM-06) (QTY:2520 PCS/USD1.0390 PER PCS)"/>
    <n v="0"/>
    <n v="0"/>
    <n v="0"/>
    <n v="0"/>
    <n v="0"/>
    <n v="0"/>
    <n v="0"/>
    <n v="0"/>
    <n v="367"/>
    <s v="KGS"/>
    <n v="620.91548299999999"/>
    <n v="228186.44"/>
    <n v="7.4764055750000002"/>
    <n v="2747.5790489999999"/>
    <n v="83607.5"/>
    <s v="STAINLESS STEEL BOTTLE 750ML SG805 "/>
    <n v="2520"/>
    <s v="PCS"/>
    <n v="1.0389999999999999"/>
    <s v="USD"/>
    <n v="311793.94"/>
    <x v="2"/>
    <s v="Table, kitchen or other household articles of iron or steel"/>
    <s v="Steel Products"/>
    <s v="Misc"/>
  </r>
  <r>
    <s v="INNSA1"/>
    <d v="2023-06-30T00:00:00"/>
    <n v="301049751"/>
    <x v="0"/>
    <s v="STAINLESS STEEL SPORTS BOTTLE 750ML S-308-C6 (NP-20) (QTY:22356 PCS/USD 1.0250 PER PCS)"/>
    <n v="0"/>
    <n v="0"/>
    <n v="0"/>
    <n v="0"/>
    <n v="0"/>
    <n v="0"/>
    <n v="0"/>
    <n v="0"/>
    <n v="3912"/>
    <s v="KGS"/>
    <n v="510.4575135"/>
    <n v="1997062.93"/>
    <n v="6.1463878809999999"/>
    <n v="24046.513309999998"/>
    <n v="731723.9"/>
    <s v="STAINLESS STEEL SPORTS BOTTLE 750ML S-308-C6 "/>
    <n v="22356"/>
    <s v="PCS"/>
    <n v="1.0249999999999999"/>
    <s v="USD"/>
    <n v="2728786.83"/>
    <x v="2"/>
    <s v="Table, kitchen or other household articles of iron or steel"/>
    <s v="Steel Products"/>
    <s v="Misc"/>
  </r>
  <r>
    <s v="INNSA1"/>
    <d v="2023-06-30T00:00:00"/>
    <n v="301049751"/>
    <x v="0"/>
    <s v="STAINLESS STEEL COLA BOTTLE 750ML SK750 (SL-01) (QTY:13368 PCS/USD 1.1888 PER PCS)"/>
    <n v="0"/>
    <n v="0"/>
    <n v="0"/>
    <n v="0"/>
    <n v="0"/>
    <n v="0"/>
    <n v="0"/>
    <n v="0"/>
    <n v="2562"/>
    <s v="KGS"/>
    <n v="540.55015219999996"/>
    <n v="1384997.6"/>
    <n v="6.5087315139999999"/>
    <n v="16676.671880000002"/>
    <n v="507463.2"/>
    <s v="STAINLESS STEEL COLA BOTTLE 750ML SK750 "/>
    <n v="13368"/>
    <s v="PCS"/>
    <n v="1.1888000000000001"/>
    <s v="USD"/>
    <n v="1892460.8"/>
    <x v="2"/>
    <s v="Table, kitchen or other household articles of iron or steel"/>
    <s v="Steel Products"/>
    <s v="Misc"/>
  </r>
  <r>
    <s v="INNSA1"/>
    <d v="2023-06-30T00:00:00"/>
    <n v="301049751"/>
    <x v="0"/>
    <s v="STAINLESS STEEL SPORTS BOTTLE 650 ML S115 (NP-21) (QTY:45888PCS/USD 1.0395 PER PCS)"/>
    <n v="0"/>
    <n v="0"/>
    <n v="0"/>
    <n v="0"/>
    <n v="0"/>
    <n v="0"/>
    <n v="0"/>
    <n v="0"/>
    <n v="7648"/>
    <s v="KGS"/>
    <n v="543.56262549999997"/>
    <n v="4157166.96"/>
    <n v="6.5450045220000002"/>
    <n v="50056.194580000003"/>
    <n v="1523185.9"/>
    <s v="STAINLESS STEEL SPORTS BOTTLE 650 ML S115 "/>
    <s v=""/>
    <e v="#VALUE!"/>
    <n v="1.0395000000000001"/>
    <s v="USD"/>
    <n v="5680352.8599999994"/>
    <x v="2"/>
    <s v="Table, kitchen or other household articles of iron or steel"/>
    <s v="Steel Products"/>
    <s v="Misc"/>
  </r>
  <r>
    <s v="INNSA1"/>
    <d v="2023-06-29T00:00:00"/>
    <n v="301049751"/>
    <x v="0"/>
    <s v="STAINLESS STEEL GRATER WITH HANDLE (KL324H-9S) (QTY: 59040 NOS /USD 0.640 PER NOS)"/>
    <n v="0"/>
    <n v="0"/>
    <n v="0"/>
    <n v="0"/>
    <n v="0"/>
    <n v="0"/>
    <n v="0"/>
    <n v="0"/>
    <n v="9512"/>
    <s v="KGS"/>
    <n v="339.47993170000001"/>
    <n v="3229133.11"/>
    <n v="4.0876572150000001"/>
    <n v="38881.795420000002"/>
    <n v="1183154.3999999999"/>
    <s v="STAINLESS STEEL GRATER WITH HANDLE "/>
    <s v=""/>
    <s v="59040 NOS"/>
    <n v="0.64"/>
    <s v="USD"/>
    <n v="4412287.51"/>
    <x v="2"/>
    <s v="Table, kitchen or other household articles of iron or steel"/>
    <s v="Steel Products"/>
    <s v="Misc"/>
  </r>
  <r>
    <s v="INNSA1"/>
    <d v="2023-06-29T00:00:00"/>
    <n v="301049751"/>
    <x v="0"/>
    <s v="STAINLESS STEEL GRATER WITH HANDLE (KL326D-9S) (QTY: 37560 NOS /USD 0.935 PER NOS)"/>
    <n v="0"/>
    <n v="0"/>
    <n v="0"/>
    <n v="0"/>
    <n v="0"/>
    <n v="0"/>
    <n v="0"/>
    <n v="0"/>
    <n v="8138"/>
    <s v="KGS"/>
    <n v="368.79001110000002"/>
    <n v="3001213.11"/>
    <n v="4.4405780979999996"/>
    <n v="36137.424559999999"/>
    <n v="1099644.5"/>
    <s v="STAINLESS STEEL GRATER WITH HANDLE "/>
    <s v=""/>
    <s v="37560 NOS"/>
    <n v="0.93500000000000005"/>
    <s v="USD"/>
    <n v="4100857.61"/>
    <x v="2"/>
    <s v="Table, kitchen or other household articles of iron or steel"/>
    <s v="Steel Products"/>
    <s v="Misc"/>
  </r>
  <r>
    <s v="INNSA1"/>
    <d v="2023-06-27T00:00:00"/>
    <n v="301049751"/>
    <x v="0"/>
    <s v="SS OIL POT 900ML (KWP-1000B) (QTY: 27000 PCS / USD 1.47 PERPCS)"/>
    <n v="0"/>
    <n v="0"/>
    <n v="0"/>
    <n v="0"/>
    <n v="0"/>
    <n v="0"/>
    <n v="0"/>
    <n v="0"/>
    <n v="7315"/>
    <s v="KGS"/>
    <n v="462.91360900000001"/>
    <n v="3386213.05"/>
    <n v="5.5739146179999999"/>
    <n v="40773.185429999998"/>
    <n v="1240708.5"/>
    <s v="SS OIL POT 900ML "/>
    <s v=""/>
    <s v="27000 PCS"/>
    <n v="1.47"/>
    <s v="USD"/>
    <n v="4626921.55"/>
    <x v="2"/>
    <s v="Table, kitchen or other household articles of iron or steel"/>
    <s v="Other"/>
    <s v="Misc"/>
  </r>
  <r>
    <s v="INNSA1"/>
    <d v="2023-06-21T00:00:00"/>
    <n v="301049751"/>
    <x v="0"/>
    <s v="RYX-02-020 MILD STEEL MULTI FUNCTION CLOTH STAND (QTY :2464NUM/CNY 103.00 PER NUM)"/>
    <n v="0"/>
    <n v="0"/>
    <n v="0"/>
    <n v="0"/>
    <n v="0"/>
    <n v="0"/>
    <n v="0"/>
    <n v="0"/>
    <n v="8008"/>
    <s v="KGS"/>
    <n v="379.01370250000002"/>
    <n v="3035141.73"/>
    <n v="4.5636809459999998"/>
    <n v="36545.957009999998"/>
    <n v="1112075.8999999999"/>
    <s v="RYX-02-020 MILD STEEL MULTI FUNCTION CLOTH STAND "/>
    <s v=""/>
    <e v="#VALUE!"/>
    <s v=""/>
    <s v="CNY"/>
    <n v="4147217.63"/>
    <x v="2"/>
    <s v="Table, kitchen or other household articles of iron or steel"/>
    <s v="Steel Products"/>
    <s v="Cloth Stand"/>
  </r>
  <r>
    <s v="INNSA1"/>
    <d v="2023-06-20T00:00:00"/>
    <n v="301049751"/>
    <x v="0"/>
    <s v="STEEL DRAINER (AM-321) (QTY: 900 PCS / USD 0.7779 PER PCS)"/>
    <n v="0"/>
    <n v="0"/>
    <n v="0"/>
    <n v="0"/>
    <n v="0"/>
    <n v="0"/>
    <n v="0"/>
    <n v="0"/>
    <n v="125"/>
    <s v="KGS"/>
    <n v="488.52391999999998"/>
    <n v="61065.49"/>
    <n v="5.8822868149999996"/>
    <n v="735.28585190000001"/>
    <n v="22374.400000000001"/>
    <s v="STEEL DRAINER "/>
    <s v=""/>
    <s v="900 PCS"/>
    <n v="0.77790000000000004"/>
    <s v="USD"/>
    <n v="83439.89"/>
    <x v="2"/>
    <s v="Table, kitchen or other household articles of iron or steel"/>
    <s v="Steel Products"/>
    <s v="Misc"/>
  </r>
  <r>
    <s v="INNSA1"/>
    <d v="2023-06-20T00:00:00"/>
    <n v="301049751"/>
    <x v="0"/>
    <s v="STEEL TEA STRAINER (NP-55) (QTY: 7848 PCS / USD 0.2885 PER PCS)"/>
    <n v="0"/>
    <n v="0"/>
    <n v="0"/>
    <n v="0"/>
    <n v="0"/>
    <n v="0"/>
    <n v="0"/>
    <n v="0"/>
    <n v="359"/>
    <s v="KGS"/>
    <n v="549.02777309999999"/>
    <n v="197485.29"/>
    <n v="6.6108100319999998"/>
    <n v="2377.9083679999999"/>
    <n v="72358.7"/>
    <s v="STEEL TEA STRAINER "/>
    <s v=""/>
    <s v="7848 PCS"/>
    <n v="0.28849999999999998"/>
    <s v="USD"/>
    <n v="269843.99"/>
    <x v="2"/>
    <s v="Table, kitchen or other household articles of iron or steel"/>
    <s v="Steel Products"/>
    <s v="Misc"/>
  </r>
  <r>
    <s v="INNSA1"/>
    <d v="2023-06-20T00:00:00"/>
    <n v="301049751"/>
    <x v="0"/>
    <s v="STEEL KITCHEN BASKET (AM-322) (QTY: 480 PCS / USD 1.3437 PERPCS)"/>
    <n v="0"/>
    <n v="0"/>
    <n v="0"/>
    <n v="0"/>
    <n v="0"/>
    <n v="0"/>
    <n v="0"/>
    <n v="0"/>
    <n v="132"/>
    <s v="KGS"/>
    <n v="426.18863640000001"/>
    <n v="56256.9"/>
    <n v="5.1317114549999996"/>
    <n v="677.38591210000004"/>
    <n v="20612.5"/>
    <s v="STEEL KITCHEN BASKET "/>
    <s v=""/>
    <s v="480 PCS"/>
    <n v="1.3436999999999999"/>
    <s v="USD"/>
    <n v="76869.399999999994"/>
    <x v="2"/>
    <s v="Table, kitchen or other household articles of iron or steel"/>
    <s v="Steel Products"/>
    <s v="Misc"/>
  </r>
  <r>
    <s v="INNSA1"/>
    <d v="2023-06-17T00:00:00"/>
    <n v="301049751"/>
    <x v="0"/>
    <s v="STAINLESS STEEL SPORTS BOTTLE (KWB-600F) (QTY: 50400 PCS /USD 0.94 PER PCS)"/>
    <n v="0"/>
    <n v="0"/>
    <n v="0"/>
    <n v="0"/>
    <n v="0"/>
    <n v="0"/>
    <n v="0"/>
    <n v="0"/>
    <n v="7800"/>
    <s v="KGS"/>
    <n v="515.98300640000002"/>
    <n v="4024667.45"/>
    <n v="6.212920005"/>
    <n v="48460.776039999997"/>
    <n v="1474638.1"/>
    <s v="STAINLESS STEEL SPORTS BOTTLE "/>
    <s v=""/>
    <s v="50400 PCS"/>
    <n v="0.94"/>
    <s v="USD"/>
    <n v="5499305.5500000007"/>
    <x v="2"/>
    <s v="Table, kitchen or other household articles of iron or steel"/>
    <s v="Steel Products"/>
    <s v="Misc"/>
  </r>
  <r>
    <s v="INNSA1"/>
    <d v="2023-06-17T00:00:00"/>
    <n v="301049751"/>
    <x v="0"/>
    <s v="STAINLESS STEEL SPORTS BOTTLE 750ML SG-702 (SB-01) (QTY: 30024 PCS / USD 1.090 PER PCS)"/>
    <n v="0"/>
    <n v="0"/>
    <n v="0"/>
    <n v="0"/>
    <n v="0"/>
    <n v="0"/>
    <n v="0"/>
    <n v="0"/>
    <n v="5004"/>
    <s v="KGS"/>
    <n v="565.97905679999997"/>
    <n v="2832159.2"/>
    <n v="6.8149194069999997"/>
    <n v="34101.85671"/>
    <n v="1037703.1"/>
    <s v="STAINLESS STEEL SPORTS BOTTLE 750ML SG-702 "/>
    <s v=""/>
    <s v="30024 PCS"/>
    <n v="1.0900000000000001"/>
    <s v="USD"/>
    <n v="3869862.3000000003"/>
    <x v="2"/>
    <s v="Table, kitchen or other household articles of iron or steel"/>
    <s v="Steel Products"/>
    <s v="Misc"/>
  </r>
  <r>
    <s v="INNSA1"/>
    <d v="2023-06-17T00:00:00"/>
    <n v="301049751"/>
    <x v="0"/>
    <s v="STAINLESS STEELSPORTS BOTTLE 650ML S115 (NP-21) (QTY: 11340PCS / USD 1.040 PER PCS)"/>
    <n v="0"/>
    <n v="0"/>
    <n v="0"/>
    <n v="0"/>
    <n v="0"/>
    <n v="0"/>
    <n v="0"/>
    <n v="0"/>
    <n v="1984"/>
    <s v="KGS"/>
    <n v="514.30162259999997"/>
    <n v="1020631.57"/>
    <n v="6.1926745639999998"/>
    <n v="12289.36267"/>
    <n v="373959.4"/>
    <s v="STAINLESS STEELSPORTS BOTTLE 650ML S115 "/>
    <s v=""/>
    <s v="11340PCS"/>
    <n v="1.04"/>
    <s v="USD"/>
    <n v="1394590.97"/>
    <x v="2"/>
    <s v="Table, kitchen or other household articles of iron or steel"/>
    <s v="Steel Products"/>
    <s v="Misc"/>
  </r>
  <r>
    <s v="INNSA1"/>
    <d v="2023-06-17T00:00:00"/>
    <n v="301049751"/>
    <x v="0"/>
    <s v="STAINLESS STEEL COLA BOTTLE 750ML SK750 (SL-01) (QTY: 3960 PCS / USD 1.195 PER PCS)"/>
    <n v="0"/>
    <n v="0"/>
    <n v="0"/>
    <n v="0"/>
    <n v="0"/>
    <n v="0"/>
    <n v="0"/>
    <n v="0"/>
    <n v="759"/>
    <s v="KGS"/>
    <n v="539.56523059999995"/>
    <n v="409530.01"/>
    <n v="6.496872132"/>
    <n v="4931.1259479999999"/>
    <n v="150051.79999999999"/>
    <s v="STAINLESS STEEL COLA BOTTLE 750ML SK750 "/>
    <s v=""/>
    <s v="3960 PCS"/>
    <n v="1.1950000000000001"/>
    <s v="USD"/>
    <n v="559581.81000000006"/>
    <x v="2"/>
    <s v="Table, kitchen or other household articles of iron or steel"/>
    <s v="Steel Products"/>
    <s v="Misc"/>
  </r>
  <r>
    <s v="INNSA1"/>
    <d v="2023-06-14T00:00:00"/>
    <n v="301049751"/>
    <x v="0"/>
    <s v="STAINLESS STEELSPORTS BOTTLE 650ML S115 (NP-21) (QTY: 20340PCS / USD 1.040 PER PCS)"/>
    <n v="0"/>
    <n v="0"/>
    <n v="0"/>
    <n v="0"/>
    <n v="0"/>
    <n v="0"/>
    <n v="0"/>
    <n v="0"/>
    <n v="3616"/>
    <s v="KGS"/>
    <n v="509.02756640000001"/>
    <n v="1840643.68"/>
    <n v="6.1034480379999998"/>
    <n v="22070.06811"/>
    <n v="674411.8"/>
    <s v="STAINLESS STEELSPORTS BOTTLE 650ML S115 "/>
    <s v=""/>
    <s v="20340PCS"/>
    <n v="1.04"/>
    <s v="USD"/>
    <n v="2515055.48"/>
    <x v="2"/>
    <s v="Table, kitchen or other household articles of iron or steel"/>
    <s v="Steel Products"/>
    <s v="Misc"/>
  </r>
  <r>
    <s v="INNSA1"/>
    <d v="2023-06-14T00:00:00"/>
    <n v="301049751"/>
    <x v="0"/>
    <s v="STAINLESS STEEL COLA BOTTLE 750ML SK750 (SL-01) (QTY: 21216PCS / USD 1.195 PER PCS)"/>
    <n v="0"/>
    <n v="0"/>
    <n v="0"/>
    <n v="0"/>
    <n v="0"/>
    <n v="0"/>
    <n v="0"/>
    <n v="0"/>
    <n v="4066"/>
    <s v="KGS"/>
    <n v="542.50878909999994"/>
    <n v="2206057.7400000002"/>
    <n v="6.5049015480000003"/>
    <n v="26451.531650000001"/>
    <n v="808299.6"/>
    <s v="STAINLESS STEEL COLA BOTTLE 750ML SK750 "/>
    <s v=""/>
    <s v="21216PCS"/>
    <n v="1.1950000000000001"/>
    <s v="USD"/>
    <n v="3014357.3400000003"/>
    <x v="2"/>
    <s v="Table, kitchen or other household articles of iron or steel"/>
    <s v="Steel Products"/>
    <s v="Misc"/>
  </r>
  <r>
    <s v="INNSA1"/>
    <d v="2023-06-13T00:00:00"/>
    <n v="301049751"/>
    <x v="1"/>
    <s v="STEEL SCRUBBER 2PCS SET (ITEM NO: 8001-2) (QTY: 168120 SETS&amp; 0.16 USD PER SET)"/>
    <n v="0"/>
    <n v="0"/>
    <n v="0"/>
    <n v="0"/>
    <n v="0"/>
    <n v="0"/>
    <n v="0"/>
    <n v="0"/>
    <n v="4903"/>
    <s v="KGS"/>
    <n v="466.9197226"/>
    <n v="2289307.4"/>
    <n v="5.5985578250000003"/>
    <n v="27449.729019999999"/>
    <n v="1006379.5"/>
    <s v="STEEL SCRUBBER 2PCS SET "/>
    <s v=""/>
    <e v="#VALUE!"/>
    <s v=""/>
    <s v="USD"/>
    <n v="3295686.9"/>
    <x v="2"/>
    <s v="Steel Scrubbers"/>
    <s v="Steel Products"/>
    <s v="Scrubber"/>
  </r>
  <r>
    <s v="INNSA1"/>
    <d v="2023-06-12T00:00:00"/>
    <n v="301049751"/>
    <x v="0"/>
    <s v="NP-20 STAINLESS STEEL SPORTS BOTTLE 750 ML S-308-C6 (QTY:19656 NUM/USD 1.025 PER NUM)"/>
    <n v="0"/>
    <n v="0"/>
    <n v="0"/>
    <n v="0"/>
    <n v="0"/>
    <n v="0"/>
    <n v="0"/>
    <n v="0"/>
    <n v="3221"/>
    <s v="KGS"/>
    <n v="541.04561060000003"/>
    <n v="1742924.33"/>
    <n v="6.4873574410000003"/>
    <n v="20898.37326"/>
    <n v="638607.5"/>
    <s v="NP-20 STAINLESS STEEL SPORTS BOTTLE 750 ML S-308-C6 "/>
    <n v="19656"/>
    <s v="NUM"/>
    <n v="1.0249999999999999"/>
    <s v="USD"/>
    <n v="2381531.83"/>
    <x v="2"/>
    <s v="Table, kitchen or other household articles of iron or steel"/>
    <s v="Steel Products"/>
    <s v="Misc"/>
  </r>
  <r>
    <s v="INNSA1"/>
    <d v="2023-06-12T00:00:00"/>
    <n v="301049751"/>
    <x v="0"/>
    <s v="SL-01 STAINLESS STEEL COLA BOTTLE 750ML SK750 (QTY:5376 NUM/USD 1.195 PER NUM)"/>
    <n v="0"/>
    <n v="0"/>
    <n v="0"/>
    <n v="0"/>
    <n v="0"/>
    <n v="0"/>
    <n v="0"/>
    <n v="0"/>
    <n v="1030"/>
    <s v="KGS"/>
    <n v="539.36267469999996"/>
    <n v="555759.30000000005"/>
    <n v="6.4671783539999996"/>
    <n v="6663.7805760000001"/>
    <n v="203630.3"/>
    <s v="SL-01 STAINLESS STEEL COLA BOTTLE 750ML SK750 "/>
    <n v="5376"/>
    <s v="NUM"/>
    <n v="1.1950000000000001"/>
    <s v="USD"/>
    <n v="759389.60000000009"/>
    <x v="2"/>
    <s v="Table, kitchen or other household articles of iron or steel"/>
    <s v="Steel Products"/>
    <s v="Misc"/>
  </r>
  <r>
    <s v="INNSA1"/>
    <d v="2023-06-12T00:00:00"/>
    <n v="301049751"/>
    <x v="0"/>
    <s v="NP-21 STAINLESS STEEL SPORTS BOTTLE 650ML S115 (QTY: 16992 NUM USD 1.040 PER NUM)"/>
    <n v="0"/>
    <n v="0"/>
    <n v="0"/>
    <n v="0"/>
    <n v="0"/>
    <n v="0"/>
    <n v="0"/>
    <n v="0"/>
    <n v="2973"/>
    <s v="KGS"/>
    <n v="514.10854519999998"/>
    <n v="1528753.17"/>
    <n v="6.1643710460000003"/>
    <n v="18330.373739999999"/>
    <n v="560135.19999999995"/>
    <s v="NP-21 STAINLESS STEEL SPORTS BOTTLE 650ML S115 "/>
    <s v=""/>
    <e v="#VALUE!"/>
    <s v=""/>
    <s v="USD"/>
    <n v="2088888.3699999999"/>
    <x v="2"/>
    <s v="Table, kitchen or other household articles of iron or steel"/>
    <s v="Steel Products"/>
    <s v="Misc"/>
  </r>
  <r>
    <s v="INNSA1"/>
    <d v="2023-06-09T00:00:00"/>
    <n v="301049751"/>
    <x v="0"/>
    <s v="STAINLESS STEEL SPORTS BOTTLE 750ML S-308-C6 (NP-20) (QTY: 15840 PCS / USD 1.0245 PER PCS)"/>
    <n v="0"/>
    <n v="0"/>
    <n v="0"/>
    <n v="0"/>
    <n v="0"/>
    <n v="0"/>
    <n v="0"/>
    <n v="0"/>
    <n v="2816"/>
    <s v="KGS"/>
    <n v="498.42113280000001"/>
    <n v="1403553.91"/>
    <n v="5.9762725760000004"/>
    <n v="16829.183570000001"/>
    <n v="514262.2"/>
    <s v="STAINLESS STEEL SPORTS BOTTLE 750ML S-308-C6 "/>
    <s v=""/>
    <s v="15840 PCS"/>
    <n v="1.0245"/>
    <s v="USD"/>
    <n v="1917816.1099999999"/>
    <x v="2"/>
    <s v="Table, kitchen or other household articles of iron or steel"/>
    <s v="Steel Products"/>
    <s v="Misc"/>
  </r>
  <r>
    <s v="INNSA1"/>
    <d v="2023-06-09T00:00:00"/>
    <n v="301049751"/>
    <x v="0"/>
    <s v="STAINLESS STEEL BOTTLE 750ML SG805 (AM-06) (QTY: 3276 PCS /USD 1.0390 PER PCS)"/>
    <n v="0"/>
    <n v="0"/>
    <n v="0"/>
    <n v="0"/>
    <n v="0"/>
    <n v="0"/>
    <n v="0"/>
    <n v="0"/>
    <n v="491"/>
    <s v="KGS"/>
    <n v="599.0813594"/>
    <n v="294388.58"/>
    <n v="7.1832297289999998"/>
    <n v="3529.8390890000001"/>
    <n v="107864"/>
    <s v="STAINLESS STEEL BOTTLE 750ML SG805 "/>
    <s v=""/>
    <s v="3276 PCS"/>
    <n v="1.0389999999999999"/>
    <s v="USD"/>
    <n v="402252.58"/>
    <x v="2"/>
    <s v="Table, kitchen or other household articles of iron or steel"/>
    <s v="Steel Products"/>
    <s v="Misc"/>
  </r>
  <r>
    <s v="INNSA1"/>
    <d v="2023-06-09T00:00:00"/>
    <n v="301049751"/>
    <x v="0"/>
    <s v="AM-253 STEEL KITCHEN TURNER (QTY:20160 PCS/ USD 0.5305 PER PCS)"/>
    <n v="0"/>
    <n v="0"/>
    <n v="0"/>
    <n v="0"/>
    <n v="0"/>
    <n v="0"/>
    <n v="0"/>
    <n v="0"/>
    <n v="1960"/>
    <s v="KGS"/>
    <n v="474.56112239999999"/>
    <n v="930139.8"/>
    <n v="5.6901813240000001"/>
    <n v="11152.7554"/>
    <n v="340803.3"/>
    <s v="AM-253 STEEL KITCHEN TURNER "/>
    <n v="20160"/>
    <s v="PCS"/>
    <n v="0.53049999999999997"/>
    <s v="USD"/>
    <n v="1270943.1000000001"/>
    <x v="2"/>
    <s v="Table, kitchen or other household articles of iron or steel"/>
    <s v="Steel Products"/>
    <s v="Misc"/>
  </r>
  <r>
    <s v="INNSA1"/>
    <d v="2023-06-09T00:00:00"/>
    <n v="301049751"/>
    <x v="0"/>
    <s v="STAINLESS STEEL SPORTS BOTTLE 750ML SG-702 (SB-01) (QTY: 3096 PCS / USD 1.1100 PER PCS)"/>
    <n v="0"/>
    <n v="0"/>
    <n v="0"/>
    <n v="0"/>
    <n v="0"/>
    <n v="0"/>
    <n v="0"/>
    <n v="0"/>
    <n v="490"/>
    <s v="KGS"/>
    <n v="606.33494489999998"/>
    <n v="297225.39"/>
    <n v="7.270203177"/>
    <n v="3563.8535969999998"/>
    <n v="108903.4"/>
    <s v="STAINLESS STEEL SPORTS BOTTLE 750ML SG-702 "/>
    <s v=""/>
    <s v="3096 PCS"/>
    <n v="1.1100000000000001"/>
    <s v="USD"/>
    <n v="406128.79000000004"/>
    <x v="2"/>
    <s v="Table, kitchen or other household articles of iron or steel"/>
    <s v="Steel Products"/>
    <s v="Misc"/>
  </r>
  <r>
    <s v="INNSA1"/>
    <d v="2023-06-09T00:00:00"/>
    <n v="301049751"/>
    <x v="0"/>
    <s v="STAINLESS STEELSPORTS BOTTLE 650ML S115 (NP-21) (QTY: 20664PCS / USD 1.0400 PER PCS)"/>
    <n v="0"/>
    <n v="0"/>
    <n v="0"/>
    <n v="0"/>
    <n v="0"/>
    <n v="0"/>
    <n v="0"/>
    <n v="0"/>
    <n v="3673"/>
    <s v="KGS"/>
    <n v="505.96195560000001"/>
    <n v="1858701.84"/>
    <n v="6.0666901150000001"/>
    <n v="22286.592809999998"/>
    <n v="681028.4"/>
    <s v="STAINLESS STEELSPORTS BOTTLE 650ML S115 "/>
    <s v=""/>
    <s v="20664PCS"/>
    <n v="1.04"/>
    <s v="USD"/>
    <n v="2539730.2400000002"/>
    <x v="2"/>
    <s v="Table, kitchen or other household articles of iron or steel"/>
    <s v="Steel Products"/>
    <s v="Misc"/>
  </r>
  <r>
    <s v="INNSA1"/>
    <d v="2023-06-06T00:00:00"/>
    <n v="301049751"/>
    <x v="0"/>
    <s v="STEEL SALT BOTTLE (NP-19) (QTY:60672 PCS /USD 0.4584 PER PCS)"/>
    <n v="0"/>
    <n v="0"/>
    <n v="0"/>
    <n v="0"/>
    <n v="0"/>
    <n v="0"/>
    <n v="0"/>
    <n v="0"/>
    <n v="9480"/>
    <s v="KGS"/>
    <n v="257.47406119999999"/>
    <n v="2440854.1"/>
    <n v="3.0872189589999999"/>
    <n v="29266.835729999999"/>
    <n v="894328.9"/>
    <s v="STEEL SALT BOTTLE "/>
    <n v="60672"/>
    <s v="PCS"/>
    <n v="0.45839999999999997"/>
    <s v="USD"/>
    <n v="3335183"/>
    <x v="2"/>
    <s v="Table, kitchen or other household articles of iron or steel"/>
    <s v="Steel Products"/>
    <s v="Misc"/>
  </r>
  <r>
    <s v="INNSA1"/>
    <d v="2023-06-06T00:00:00"/>
    <n v="301049751"/>
    <x v="0"/>
    <s v="STAINLESS STEEL GRATER WITH HANDLE (DS-25) (QTY:75000 PCS /USD 0.2120 PER PCS)"/>
    <n v="0"/>
    <n v="0"/>
    <n v="0"/>
    <n v="0"/>
    <n v="0"/>
    <n v="0"/>
    <n v="0"/>
    <n v="0"/>
    <n v="2500"/>
    <s v="KGS"/>
    <n v="558.16958"/>
    <n v="1395423.95"/>
    <n v="6.6926808150000001"/>
    <n v="16731.70204"/>
    <n v="511283.4"/>
    <s v="STAINLESS STEEL GRATER WITH HANDLE "/>
    <n v="75000"/>
    <s v="PCS"/>
    <n v="0.21199999999999999"/>
    <s v="USD"/>
    <n v="1906707.35"/>
    <x v="2"/>
    <s v="Table, kitchen or other household articles of iron or steel"/>
    <s v="Steel Products"/>
    <s v="Misc"/>
  </r>
  <r>
    <s v="INNSA1"/>
    <d v="2023-06-06T00:00:00"/>
    <n v="301049751"/>
    <x v="0"/>
    <s v="STEEL SPRINKLER (AM-430) (QTY:960 PCS /USD 0.6160 PER PCS)"/>
    <n v="0"/>
    <n v="0"/>
    <n v="0"/>
    <n v="0"/>
    <n v="0"/>
    <n v="0"/>
    <n v="0"/>
    <n v="0"/>
    <n v="180"/>
    <s v="KGS"/>
    <n v="288.3290556"/>
    <n v="51899.23"/>
    <n v="3.4571829200000002"/>
    <n v="622.29292569999996"/>
    <n v="19015.900000000001"/>
    <s v="STEEL SPRINKLER "/>
    <n v="960"/>
    <s v="PCS"/>
    <n v="0.61599999999999999"/>
    <s v="USD"/>
    <n v="70915.13"/>
    <x v="2"/>
    <s v="Table, kitchen or other household articles of iron or steel"/>
    <s v="Steel Products"/>
    <s v="Misc"/>
  </r>
  <r>
    <s v="INNSA1"/>
    <d v="2023-06-02T00:00:00"/>
    <n v="301049751"/>
    <x v="1"/>
    <s v="STEEL SCRUBBER 6PCS SET (OKS-4156) (QTY:99000 SET /USD:0.255PER SET)"/>
    <n v="0"/>
    <n v="0"/>
    <n v="0"/>
    <n v="0"/>
    <n v="0"/>
    <n v="0"/>
    <n v="0"/>
    <n v="0"/>
    <n v="8624"/>
    <s v="KGS"/>
    <n v="249.23834529999999"/>
    <n v="2149650.8199999998"/>
    <n v="2.9884693690000002"/>
    <n v="25775.189689999999"/>
    <n v="944986.5"/>
    <s v="STEEL SCRUBBER 6PCS SET "/>
    <n v="99000"/>
    <s v="SET"/>
    <s v=""/>
    <s v="USD"/>
    <n v="3094637.32"/>
    <x v="2"/>
    <s v="Steel Scrubbers"/>
    <s v="Steel Products"/>
    <s v="Scrubber"/>
  </r>
  <r>
    <s v="INNSA1"/>
    <d v="2023-06-01T00:00:00"/>
    <n v="301049751"/>
    <x v="0"/>
    <s v="STEEL LUNCH BOX SMALL (6587) (QTY:102000 PCS /USD 1.55 PER PCS)"/>
    <n v="0"/>
    <n v="0"/>
    <n v="0"/>
    <n v="0"/>
    <n v="0"/>
    <n v="0"/>
    <n v="0"/>
    <n v="0"/>
    <n v="20697"/>
    <s v="KGS"/>
    <n v="642.21124050000003"/>
    <n v="13292167.15"/>
    <n v="7.7096187330000001"/>
    <n v="159569.83369999999"/>
    <n v="4870250"/>
    <s v="STEEL LUNCH BOX SMALL "/>
    <n v="102000"/>
    <s v="PCS"/>
    <n v="1.55"/>
    <s v="USD"/>
    <n v="18162417.149999999"/>
    <x v="2"/>
    <s v="Table, kitchen or other household articles of iron or steel"/>
    <s v="Steel Products"/>
    <s v="Misc"/>
  </r>
  <r>
    <s v="INNSA1"/>
    <d v="2023-06-01T00:00:00"/>
    <n v="301049751"/>
    <x v="0"/>
    <s v="STEEL RECTANGLE CONTAINER (6901) (QTY:55200 PCS /USD 0.94 PER PCS)"/>
    <n v="0"/>
    <n v="0"/>
    <n v="0"/>
    <n v="0"/>
    <n v="0"/>
    <n v="0"/>
    <n v="0"/>
    <n v="0"/>
    <n v="8970"/>
    <s v="KGS"/>
    <n v="486.3382441"/>
    <n v="4362454.05"/>
    <n v="5.8383942869999998"/>
    <n v="52370.396760000003"/>
    <n v="1598403.2"/>
    <s v="STEEL RECTANGLE CONTAINER "/>
    <n v="55200"/>
    <s v="PCS"/>
    <n v="0.94"/>
    <s v="USD"/>
    <n v="5960857.25"/>
    <x v="2"/>
    <s v="Table, kitchen or other household articles of iron or steel"/>
    <s v="Steel Products"/>
    <s v="Misc"/>
  </r>
  <r>
    <s v="INNSA1"/>
    <d v="2023-06-01T00:00:00"/>
    <n v="301049751"/>
    <x v="0"/>
    <s v="STEEL LUNCH BOX (6561) (QTY:21888 PCS /USD 2.50 PER PCS)"/>
    <n v="0"/>
    <n v="0"/>
    <n v="0"/>
    <n v="0"/>
    <n v="0"/>
    <n v="0"/>
    <n v="0"/>
    <n v="0"/>
    <n v="8341"/>
    <s v="KGS"/>
    <n v="551.50862770000003"/>
    <n v="4600552.6100000003"/>
    <n v="6.6207518329999999"/>
    <n v="55228.722809999999"/>
    <n v="1685642.5"/>
    <s v="STEEL LUNCH BOX "/>
    <n v="21888"/>
    <s v="PCS"/>
    <n v="2.5"/>
    <s v="USD"/>
    <n v="6286195.1100000003"/>
    <x v="2"/>
    <s v="Table, kitchen or other household articles of iron or steel"/>
    <s v="Steel Products"/>
    <s v="Misc"/>
  </r>
  <r>
    <s v="INNSA1"/>
    <d v="2023-06-01T00:00:00"/>
    <n v="301049751"/>
    <x v="0"/>
    <s v="STEEL TEA STRAINER BIG (SB-12) (QTY:40800 PCS /USD 1.0838 PER PCS)"/>
    <n v="0"/>
    <n v="0"/>
    <n v="0"/>
    <n v="0"/>
    <n v="0"/>
    <n v="0"/>
    <n v="0"/>
    <n v="0"/>
    <n v="9690"/>
    <s v="KGS"/>
    <n v="404.37822080000001"/>
    <n v="3918424.96"/>
    <n v="4.8544804419999998"/>
    <n v="47039.915489999999"/>
    <n v="1435710.9"/>
    <s v="STEEL TEA STRAINER BIG "/>
    <n v="40800"/>
    <s v="PCS"/>
    <n v="1.0838000000000001"/>
    <s v="USD"/>
    <n v="5354135.8599999994"/>
    <x v="2"/>
    <s v="Table, kitchen or other household articles of iron or steel"/>
    <s v="Steel Products"/>
    <s v="Misc"/>
  </r>
  <r>
    <s v="INNSA1"/>
    <d v="2023-06-01T00:00:00"/>
    <n v="301049751"/>
    <x v="0"/>
    <s v="STEEL TEA STRAINER (NP-55) (QTY:92952 PCS /USD 0.2947 PER PCS)"/>
    <n v="0"/>
    <n v="0"/>
    <n v="0"/>
    <n v="0"/>
    <n v="0"/>
    <n v="0"/>
    <n v="0"/>
    <n v="0"/>
    <n v="4260"/>
    <s v="KGS"/>
    <n v="569.77170390000003"/>
    <n v="2427398.39"/>
    <n v="6.8399964449999997"/>
    <n v="29140.436849999998"/>
    <n v="889398.8"/>
    <s v="STEEL TEA STRAINER "/>
    <n v="92952"/>
    <s v="PCS"/>
    <n v="0.29470000000000002"/>
    <s v="USD"/>
    <n v="3316797.1900000004"/>
    <x v="2"/>
    <s v="Table, kitchen or other household articles of iron or steel"/>
    <s v="Steel Products"/>
    <s v="Misc"/>
  </r>
  <r>
    <s v="INNSA1"/>
    <d v="2023-06-01T00:00:00"/>
    <n v="301049751"/>
    <x v="0"/>
    <s v="STEEL RECTANGLE CONTAINER LARGE (6862) (QTY:1032 PCS /USD 1.50 PER PCS)"/>
    <n v="0"/>
    <n v="0"/>
    <n v="0"/>
    <n v="0"/>
    <n v="0"/>
    <n v="0"/>
    <n v="0"/>
    <n v="0"/>
    <n v="258"/>
    <s v="KGS"/>
    <n v="504.44662790000001"/>
    <n v="130147.23"/>
    <n v="6.0557818479999996"/>
    <n v="1562.391717"/>
    <n v="47685.9"/>
    <s v="STEEL RECTANGLE CONTAINER LARGE "/>
    <n v="1032"/>
    <s v="PCS"/>
    <n v="1.5"/>
    <s v="USD"/>
    <n v="177833.13"/>
    <x v="2"/>
    <s v="Table, kitchen or other household articles of iron or steel"/>
    <s v="Steel Products"/>
    <s v="Misc"/>
  </r>
  <r>
    <s v="INNSA1"/>
    <d v="2023-06-01T00:00:00"/>
    <n v="301049751"/>
    <x v="0"/>
    <s v="STEEL ROUND CONTAINER (6856) (QTY:51840 PCS /USD 0.60 PER PCS)"/>
    <n v="0"/>
    <n v="0"/>
    <n v="0"/>
    <n v="0"/>
    <n v="0"/>
    <n v="0"/>
    <n v="0"/>
    <n v="0"/>
    <n v="4320"/>
    <s v="KGS"/>
    <n v="605.33593980000001"/>
    <n v="2615051.2599999998"/>
    <n v="7.2669380529999996"/>
    <n v="31393.17239"/>
    <n v="958154.8"/>
    <s v="STEEL ROUND CONTAINER "/>
    <n v="51840"/>
    <s v="PCS"/>
    <n v="0.6"/>
    <s v="USD"/>
    <n v="3573206.0599999996"/>
    <x v="2"/>
    <s v="Table, kitchen or other household articles of iron or steel"/>
    <s v="Steel Products"/>
    <s v="Misc"/>
  </r>
  <r>
    <s v="INNSA1"/>
    <d v="2023-06-01T00:00:00"/>
    <n v="301049751"/>
    <x v="0"/>
    <s v="STEEL LUNCH BOX (6527) (QTY:51360 PCS /USD1.90 PER PCS)"/>
    <n v="0"/>
    <n v="0"/>
    <n v="0"/>
    <n v="0"/>
    <n v="0"/>
    <n v="0"/>
    <n v="0"/>
    <n v="0"/>
    <n v="17890"/>
    <s v="KGS"/>
    <n v="458.58779570000002"/>
    <n v="8204319.0999999996"/>
    <n v="5.5052556509999997"/>
    <n v="98491.225690000007"/>
    <n v="3006062.5"/>
    <s v="STEEL LUNCH BOX "/>
    <n v="51360"/>
    <s v="PCS"/>
    <n v="1.9"/>
    <s v="USD"/>
    <n v="11210381.6"/>
    <x v="2"/>
    <s v="Table, kitchen or other household articles of iron or steel"/>
    <s v="Steel Products"/>
    <s v="Misc"/>
  </r>
  <r>
    <s v="INNSA1"/>
    <d v="2023-06-01T00:00:00"/>
    <n v="301049751"/>
    <x v="0"/>
    <s v="STEEL ROUND CONTAINER (6857) (QTY:28980 PCS /USD 0.76 PER PCS)"/>
    <n v="0"/>
    <n v="0"/>
    <n v="0"/>
    <n v="0"/>
    <n v="0"/>
    <n v="0"/>
    <n v="0"/>
    <n v="0"/>
    <n v="3694"/>
    <s v="KGS"/>
    <n v="501.14955279999998"/>
    <n v="1851722.54"/>
    <n v="6.0162011140000002"/>
    <n v="22229.562300000001"/>
    <n v="678471.2"/>
    <s v="STEEL ROUND CONTAINER "/>
    <n v="28980"/>
    <s v="PCS"/>
    <n v="0.76"/>
    <s v="USD"/>
    <n v="2530193.7400000002"/>
    <x v="2"/>
    <s v="Table, kitchen or other household articles of iron or steel"/>
    <s v="Steel Products"/>
    <s v="Misc"/>
  </r>
  <r>
    <s v="INNSA1"/>
    <d v="2023-06-01T00:00:00"/>
    <n v="301049751"/>
    <x v="0"/>
    <s v="STEEL RECTANGLE CONTAINER BIG (6578) (QTY:76800 PCS /USD 1.66 PER PCS)"/>
    <n v="0"/>
    <n v="0"/>
    <n v="0"/>
    <n v="0"/>
    <n v="0"/>
    <n v="0"/>
    <n v="0"/>
    <n v="0"/>
    <n v="22688"/>
    <s v="KGS"/>
    <n v="472.42947420000002"/>
    <n v="10718479.91"/>
    <n v="5.6714222589999999"/>
    <n v="128673.2282"/>
    <n v="3927251.1"/>
    <s v="STEEL RECTANGLE CONTAINER BIG "/>
    <n v="76800"/>
    <s v="PCS"/>
    <n v="1.66"/>
    <s v="USD"/>
    <n v="14645731.01"/>
    <x v="2"/>
    <s v="Table, kitchen or other household articles of iron or steel"/>
    <s v="Steel Products"/>
    <s v="Misc"/>
  </r>
  <r>
    <s v="INNSA1"/>
    <d v="2023-05-29T00:00:00"/>
    <n v="301049751"/>
    <x v="0"/>
    <s v="STAINLESS STEEL SPORTS BOTTLE 750ML SG705-1 (BCLR-3) (QTY:23976 PCS /USD 1.117 PER PCS)"/>
    <n v="0"/>
    <n v="0"/>
    <n v="0"/>
    <n v="0"/>
    <n v="0"/>
    <n v="0"/>
    <n v="0"/>
    <n v="0"/>
    <n v="3596.4"/>
    <s v="KGS"/>
    <n v="639.21940830000005"/>
    <n v="2298888.6800000002"/>
    <n v="7.673702381"/>
    <n v="27597.703239999999"/>
    <n v="842312.8"/>
    <s v="STAINLESS STEEL SPORTS BOTTLE 750ML SG705-1 "/>
    <n v="23976"/>
    <s v="PCS"/>
    <n v="1.117"/>
    <s v="USD"/>
    <n v="3141201.4800000004"/>
    <x v="2"/>
    <s v="Table, kitchen or other household articles of iron or steel"/>
    <s v="Steel Products"/>
    <s v="Misc"/>
  </r>
  <r>
    <s v="INNSA1"/>
    <d v="2023-05-29T00:00:00"/>
    <n v="301049751"/>
    <x v="0"/>
    <s v="MILD STEEL MULTI FUNCTION CLOTH STAND (ITEM NO: RYX-02-020)(QTY- 2464 PIECES &amp; 103.00 CNY PER PIECE)"/>
    <n v="0"/>
    <n v="0"/>
    <n v="0"/>
    <n v="0"/>
    <n v="0"/>
    <n v="0"/>
    <n v="0"/>
    <n v="0"/>
    <n v="8008"/>
    <s v="KGS"/>
    <n v="390.14003869999999"/>
    <n v="3124241.43"/>
    <n v="4.6835538860000003"/>
    <n v="37505.899519999999"/>
    <n v="1144722"/>
    <s v="MILD STEEL MULTI FUNCTION CLOTH STAND "/>
    <s v=""/>
    <e v="#VALUE!"/>
    <s v=""/>
    <s v="CNY"/>
    <n v="4268963.43"/>
    <x v="2"/>
    <s v="Table, kitchen or other household articles of iron or steel"/>
    <s v="Steel Products"/>
    <s v="Cloth Stand"/>
  </r>
  <r>
    <s v="INNSA1"/>
    <d v="2023-05-29T00:00:00"/>
    <n v="301049751"/>
    <x v="0"/>
    <s v="STAINLESS STEEL SPORTS BOTTLE 750ML SG-702 (SB-01) (QTY:21888 PCS /USD 1.110 PER PCS)"/>
    <n v="0"/>
    <n v="0"/>
    <n v="0"/>
    <n v="0"/>
    <n v="0"/>
    <n v="0"/>
    <n v="0"/>
    <n v="0"/>
    <n v="3465.6"/>
    <s v="KGS"/>
    <n v="601.78129039999999"/>
    <n v="2085533.24"/>
    <n v="7.2242651909999998"/>
    <n v="25036.41345"/>
    <n v="764139.4"/>
    <s v="STAINLESS STEEL SPORTS BOTTLE 750ML SG-702 "/>
    <n v="21888"/>
    <s v="PCS"/>
    <n v="1.1100000000000001"/>
    <s v="USD"/>
    <n v="2849672.64"/>
    <x v="2"/>
    <s v="Table, kitchen or other household articles of iron or steel"/>
    <s v="Steel Products"/>
    <s v="Misc"/>
  </r>
  <r>
    <s v="INNSA1"/>
    <d v="2023-05-20T00:00:00"/>
    <n v="301049751"/>
    <x v="0"/>
    <s v="STEEL LUNCH BOX (6527) (QTY:25680 NOS /USD 1.90 PER NOS)"/>
    <n v="0"/>
    <n v="0"/>
    <n v="0"/>
    <n v="0"/>
    <n v="0"/>
    <n v="0"/>
    <n v="0"/>
    <n v="0"/>
    <n v="8945.2000000000007"/>
    <s v="KGS"/>
    <n v="458.00336829999998"/>
    <n v="4096931.73"/>
    <n v="5.4982397150000004"/>
    <n v="49182.853900000002"/>
    <n v="1501115.7"/>
    <s v="STEEL LUNCH BOX "/>
    <n v="25680"/>
    <s v="NOS"/>
    <n v="1.9"/>
    <s v="USD"/>
    <n v="5598047.4299999997"/>
    <x v="2"/>
    <s v="Table, kitchen or other household articles of iron or steel"/>
    <s v="Steel Products"/>
    <s v="Misc"/>
  </r>
  <r>
    <s v="INNSA1"/>
    <d v="2023-05-20T00:00:00"/>
    <n v="301049751"/>
    <x v="0"/>
    <s v="STEEL RECTANGLE CONTAINER BIG (6578) (QTY:38400 NOS /USD1.66 PER NOS)"/>
    <n v="0"/>
    <n v="0"/>
    <n v="0"/>
    <n v="0"/>
    <n v="0"/>
    <n v="0"/>
    <n v="0"/>
    <n v="0"/>
    <n v="11344"/>
    <s v="KGS"/>
    <n v="471.82740660000002"/>
    <n v="5352410.0999999996"/>
    <n v="5.6641945570000001"/>
    <n v="64254.623050000002"/>
    <n v="1961123"/>
    <s v="STEEL RECTANGLE CONTAINER BIG "/>
    <n v="38400"/>
    <s v="NOS"/>
    <n v="1.66"/>
    <s v="USD"/>
    <n v="7313533.0999999996"/>
    <x v="2"/>
    <s v="Table, kitchen or other household articles of iron or steel"/>
    <s v="Steel Products"/>
    <s v="Misc"/>
  </r>
  <r>
    <s v="INNSA1"/>
    <d v="2023-05-20T00:00:00"/>
    <n v="301049751"/>
    <x v="0"/>
    <s v="STEEL LUNCH BOX (6561) (QTY:21312 NOS /USD 2.50 PER NOS)"/>
    <n v="0"/>
    <n v="0"/>
    <n v="0"/>
    <n v="0"/>
    <n v="0"/>
    <n v="0"/>
    <n v="0"/>
    <n v="0"/>
    <n v="8122.24"/>
    <s v="KGS"/>
    <n v="550.8057814"/>
    <n v="4473776.75"/>
    <n v="6.6123143029999998"/>
    <n v="53706.803720000004"/>
    <n v="1639191.8"/>
    <s v="STEEL LUNCH BOX "/>
    <n v="21312"/>
    <s v="NOS"/>
    <n v="2.5"/>
    <s v="USD"/>
    <n v="6112968.5499999998"/>
    <x v="2"/>
    <s v="Table, kitchen or other household articles of iron or steel"/>
    <s v="Steel Products"/>
    <s v="Misc"/>
  </r>
  <r>
    <s v="INNSA1"/>
    <d v="2023-05-20T00:00:00"/>
    <n v="301049751"/>
    <x v="0"/>
    <s v="STEEL RECTANGLE CONTAINER (6901) (QTY:55200 NOS /USD 0.94PER NOS)"/>
    <n v="0"/>
    <n v="0"/>
    <n v="0"/>
    <n v="0"/>
    <n v="0"/>
    <n v="0"/>
    <n v="0"/>
    <n v="0"/>
    <n v="8970"/>
    <s v="KGS"/>
    <n v="485.71845150000001"/>
    <n v="4356894.51"/>
    <n v="5.8309537999999996"/>
    <n v="52303.655579999999"/>
    <n v="1596366.2"/>
    <s v="STEEL RECTANGLE CONTAINER "/>
    <n v="55200"/>
    <s v="NOS"/>
    <n v="0.94"/>
    <s v="USD"/>
    <n v="5953260.71"/>
    <x v="2"/>
    <s v="Table, kitchen or other household articles of iron or steel"/>
    <s v="Steel Products"/>
    <s v="Misc"/>
  </r>
  <r>
    <s v="INNSA1"/>
    <d v="2023-05-20T00:00:00"/>
    <n v="301049751"/>
    <x v="0"/>
    <s v="STEEL RECTANGLE CONTAINER LARGE (6862) (QTY:47040 NOS /USD 1.50 PER NOS)"/>
    <n v="0"/>
    <n v="0"/>
    <n v="0"/>
    <n v="0"/>
    <n v="0"/>
    <n v="0"/>
    <n v="0"/>
    <n v="0"/>
    <n v="11760"/>
    <s v="KGS"/>
    <n v="503.80374660000001"/>
    <n v="5924732.0599999996"/>
    <n v="6.0480641850000003"/>
    <n v="71125.234809999994"/>
    <n v="2170821.7999999998"/>
    <s v="STEEL RECTANGLE CONTAINER LARGE "/>
    <n v="47040"/>
    <s v="NOS"/>
    <n v="1.5"/>
    <s v="USD"/>
    <n v="8095553.8599999994"/>
    <x v="2"/>
    <s v="Table, kitchen or other household articles of iron or steel"/>
    <s v="Steel Products"/>
    <s v="Misc"/>
  </r>
  <r>
    <s v="INNSA1"/>
    <d v="2023-05-19T00:00:00"/>
    <n v="301049751"/>
    <x v="0"/>
    <s v="STAINLESS STEEL SPORTS BOTTLE 500ML S116-500 (AM-314) (QTY:720 PCS /USD 0.985 PER PCS)"/>
    <n v="0"/>
    <n v="0"/>
    <n v="0"/>
    <n v="0"/>
    <n v="0"/>
    <n v="0"/>
    <n v="0"/>
    <n v="0"/>
    <n v="86"/>
    <s v="KGS"/>
    <n v="708.30779070000006"/>
    <n v="60914.47"/>
    <n v="8.5030947260000005"/>
    <n v="731.26614649999999"/>
    <n v="22319.1"/>
    <s v="STAINLESS STEEL SPORTS BOTTLE 500ML S116-500 "/>
    <n v="720"/>
    <s v="PCS"/>
    <n v="0.98499999999999999"/>
    <s v="USD"/>
    <n v="83233.570000000007"/>
    <x v="2"/>
    <s v="Table, kitchen or other household articles of iron or steel"/>
    <s v="Steel Products"/>
    <s v="Misc"/>
  </r>
  <r>
    <s v="INNSA1"/>
    <d v="2023-05-19T00:00:00"/>
    <n v="301049751"/>
    <x v="0"/>
    <s v="STAINLESS STEEL SPORTS BOTTLE 800ML (AM-394) (QTY: 600 PCS /USD 1.285 PER PCS)"/>
    <n v="0"/>
    <n v="0"/>
    <n v="0"/>
    <n v="0"/>
    <n v="0"/>
    <n v="0"/>
    <n v="0"/>
    <n v="0"/>
    <n v="126"/>
    <s v="KGS"/>
    <n v="525.57603170000004"/>
    <n v="66222.58"/>
    <n v="6.3094361550000002"/>
    <n v="794.98895560000005"/>
    <n v="24264"/>
    <s v="STAINLESS STEEL SPORTS BOTTLE 800ML "/>
    <s v=""/>
    <s v="600 PCS"/>
    <n v="1.2849999999999999"/>
    <s v="USD"/>
    <n v="90486.58"/>
    <x v="2"/>
    <s v="Table, kitchen or other household articles of iron or steel"/>
    <s v="Steel Products"/>
    <s v="Misc"/>
  </r>
  <r>
    <s v="INNSA1"/>
    <d v="2023-05-19T00:00:00"/>
    <n v="301049751"/>
    <x v="0"/>
    <s v="STAINLESS STEEL SPORTS BOTTLE 650ML S115 (NP-21) (QTY:7956 PCS /USD 1.040 PER PCS)"/>
    <n v="0"/>
    <n v="0"/>
    <n v="0"/>
    <n v="0"/>
    <n v="0"/>
    <n v="0"/>
    <n v="0"/>
    <n v="0"/>
    <n v="1392.3"/>
    <s v="KGS"/>
    <n v="510.4427566"/>
    <n v="710689.45"/>
    <n v="6.1277641850000002"/>
    <n v="8531.6860739999993"/>
    <n v="260396.6"/>
    <s v="STAINLESS STEEL SPORTS BOTTLE 650ML S115 "/>
    <n v="7956"/>
    <s v="PCS"/>
    <n v="1.04"/>
    <s v="USD"/>
    <n v="971086.04999999993"/>
    <x v="2"/>
    <s v="Table, kitchen or other household articles of iron or steel"/>
    <s v="Steel Products"/>
    <s v="Misc"/>
  </r>
  <r>
    <s v="INNSA1"/>
    <d v="2023-05-19T00:00:00"/>
    <n v="301049751"/>
    <x v="0"/>
    <s v="STAINLESS STEEL SPORTS BOTTLE 1.5L (AM-398) (QTY:360 PCS /USD 1.760 PER PCS)"/>
    <n v="0"/>
    <n v="0"/>
    <n v="0"/>
    <n v="0"/>
    <n v="0"/>
    <n v="0"/>
    <n v="0"/>
    <n v="0"/>
    <n v="98"/>
    <s v="KGS"/>
    <n v="555.31683669999995"/>
    <n v="54421.05"/>
    <n v="6.6664686279999996"/>
    <n v="653.31392559999995"/>
    <n v="19939.8"/>
    <s v="STAINLESS STEEL SPORTS BOTTLE 1.5L "/>
    <n v="360"/>
    <s v="PCS"/>
    <n v="1.76"/>
    <s v="USD"/>
    <n v="74360.850000000006"/>
    <x v="2"/>
    <s v="Table, kitchen or other household articles of iron or steel"/>
    <s v="Steel Products"/>
    <s v="Misc"/>
  </r>
  <r>
    <s v="INNSA1"/>
    <d v="2023-05-19T00:00:00"/>
    <n v="301049751"/>
    <x v="0"/>
    <s v="STAINLESS STEEL SPORTS BOTTLE 750ML (AM-392) (QTY:600 PCS /USD 1.260 PER PCS)"/>
    <n v="0"/>
    <n v="0"/>
    <n v="0"/>
    <n v="0"/>
    <n v="0"/>
    <n v="0"/>
    <n v="0"/>
    <n v="0"/>
    <n v="126"/>
    <s v="KGS"/>
    <n v="515.35087299999998"/>
    <n v="64934.21"/>
    <n v="6.1866851499999997"/>
    <n v="779.52232890000005"/>
    <n v="23791.9"/>
    <s v="STAINLESS STEEL SPORTS BOTTLE 750ML "/>
    <n v="600"/>
    <s v="PCS"/>
    <n v="1.26"/>
    <s v="USD"/>
    <n v="88726.11"/>
    <x v="2"/>
    <s v="Table, kitchen or other household articles of iron or steel"/>
    <s v="Steel Products"/>
    <s v="Misc"/>
  </r>
  <r>
    <s v="INNSA1"/>
    <d v="2023-05-19T00:00:00"/>
    <n v="301049751"/>
    <x v="0"/>
    <s v="STAINLESS STEEL SPORTS BOTTLE 700ML S119-136 (AM-315) (QTY:720 PCS /USD 1.275 PER PCS)"/>
    <n v="0"/>
    <n v="0"/>
    <n v="0"/>
    <n v="0"/>
    <n v="0"/>
    <n v="0"/>
    <n v="0"/>
    <n v="0"/>
    <n v="130"/>
    <s v="KGS"/>
    <n v="606.52830770000003"/>
    <n v="78848.679999999993"/>
    <n v="7.2812521930000003"/>
    <n v="946.56278510000004"/>
    <n v="28890.2"/>
    <s v="STAINLESS STEEL SPORTS BOTTLE 700ML S119-136 "/>
    <n v="720"/>
    <s v="PCS"/>
    <n v="1.2749999999999999"/>
    <s v="USD"/>
    <n v="107738.87999999999"/>
    <x v="2"/>
    <s v="Table, kitchen or other household articles of iron or steel"/>
    <s v="Steel Products"/>
    <s v="Misc"/>
  </r>
  <r>
    <s v="INNSA1"/>
    <d v="2023-05-19T00:00:00"/>
    <n v="301049751"/>
    <x v="0"/>
    <s v="STAINLESS STEEL SPORTS BOTTLE 750ML (AM-393) (QTY 600 PCS /USD 1.295 PER PCS)"/>
    <n v="0"/>
    <n v="0"/>
    <n v="0"/>
    <n v="0"/>
    <n v="0"/>
    <n v="0"/>
    <n v="0"/>
    <n v="0"/>
    <n v="120"/>
    <s v="KGS"/>
    <n v="556.14949999999999"/>
    <n v="66737.94"/>
    <n v="6.6764645859999998"/>
    <n v="801.1757503"/>
    <n v="24452.799999999999"/>
    <s v="STAINLESS STEEL SPORTS BOTTLE 750ML "/>
    <n v="600"/>
    <e v="#VALUE!"/>
    <n v="1.2949999999999999"/>
    <s v="USD"/>
    <n v="91190.74"/>
    <x v="2"/>
    <s v="Table, kitchen or other household articles of iron or steel"/>
    <s v="Steel Products"/>
    <s v="Misc"/>
  </r>
  <r>
    <s v="INNSA1"/>
    <d v="2023-05-19T00:00:00"/>
    <n v="301049751"/>
    <x v="0"/>
    <s v="STAINLESS STEEL SPORTS BOTTLE 750ML SG705-1 (BCLR-3) (QTY:18180 PCS /USD 1.117 PER PCS)"/>
    <n v="0"/>
    <n v="0"/>
    <n v="0"/>
    <n v="0"/>
    <n v="0"/>
    <n v="0"/>
    <n v="0"/>
    <n v="0"/>
    <n v="2727"/>
    <s v="KGS"/>
    <n v="639.60763840000004"/>
    <n v="1744210.03"/>
    <n v="7.6783630059999997"/>
    <n v="20938.895919999999"/>
    <n v="639078.6"/>
    <s v="STAINLESS STEEL SPORTS BOTTLE 750ML SG705-1 "/>
    <n v="18180"/>
    <s v="PCS"/>
    <n v="1.117"/>
    <s v="USD"/>
    <n v="2383288.63"/>
    <x v="2"/>
    <s v="Table, kitchen or other household articles of iron or steel"/>
    <s v="Steel Products"/>
    <s v="Misc"/>
  </r>
  <r>
    <s v="INNSA1"/>
    <d v="2023-05-19T00:00:00"/>
    <n v="301049751"/>
    <x v="0"/>
    <s v="STAINLESS STEEL BOTTLE 750ML SG805 (AM-06) (QTY:14436 PCS /USD 1.039 PER PCS)"/>
    <n v="0"/>
    <n v="0"/>
    <n v="0"/>
    <n v="0"/>
    <n v="0"/>
    <n v="0"/>
    <n v="0"/>
    <n v="0"/>
    <n v="2165.4"/>
    <s v="KGS"/>
    <n v="594.94372399999997"/>
    <n v="1288291.1399999999"/>
    <n v="7.1421815610000001"/>
    <n v="15465.67995"/>
    <n v="472029.8"/>
    <s v="STAINLESS STEEL BOTTLE 750ML SG805 "/>
    <n v="14436"/>
    <s v="PCS"/>
    <n v="1.0389999999999999"/>
    <s v="USD"/>
    <n v="1760320.94"/>
    <x v="2"/>
    <s v="Table, kitchen or other household articles of iron or steel"/>
    <s v="Steel Products"/>
    <s v="Misc"/>
  </r>
  <r>
    <s v="INNSA1"/>
    <d v="2023-05-15T00:00:00"/>
    <n v="301049751"/>
    <x v="0"/>
    <s v="STAINLESS STEEL GRATER WITH HANDLE (DS-25) (QTY: 51300 PCS/ USD : 0.215 PER PCS)"/>
    <n v="0"/>
    <n v="0"/>
    <n v="0"/>
    <n v="0"/>
    <n v="0"/>
    <n v="0"/>
    <n v="0"/>
    <n v="0"/>
    <n v="3420"/>
    <s v="KGS"/>
    <n v="277.28486550000002"/>
    <n v="948314.24"/>
    <n v="3.3569596310000001"/>
    <n v="11480.801939999999"/>
    <n v="347462.3"/>
    <s v="STAINLESS STEEL GRATER WITH HANDLE "/>
    <s v=""/>
    <s v="51300 PCS"/>
    <s v=""/>
    <s v="USD"/>
    <n v="1295776.54"/>
    <x v="2"/>
    <s v="Table, kitchen or other household articles of iron or steel"/>
    <s v="Steel Products"/>
    <s v="Misc"/>
  </r>
  <r>
    <s v="INNSA1"/>
    <d v="2023-05-10T00:00:00"/>
    <n v="301049751"/>
    <x v="0"/>
    <s v="STAINLESS STEEL BOTTLE 750ML SG805 (AM-06) (QTY:19116 NOS /USD 1.0390 PER NOS)"/>
    <n v="0"/>
    <n v="0"/>
    <n v="0"/>
    <n v="0"/>
    <n v="0"/>
    <n v="0"/>
    <n v="0"/>
    <n v="0"/>
    <n v="2867.4"/>
    <s v="KGS"/>
    <n v="589.90517190000003"/>
    <n v="1691494.09"/>
    <n v="7.1417091030000002"/>
    <n v="20478.13668"/>
    <n v="619763.4"/>
    <s v="STAINLESS STEEL BOTTLE 750ML SG805 "/>
    <n v="19116"/>
    <s v="NOS"/>
    <n v="1.0389999999999999"/>
    <s v="USD"/>
    <n v="2311257.4900000002"/>
    <x v="2"/>
    <s v="Table, kitchen or other household articles of iron or steel"/>
    <s v="Steel Products"/>
    <s v="Misc"/>
  </r>
  <r>
    <s v="INNSA1"/>
    <d v="2023-05-10T00:00:00"/>
    <n v="301049751"/>
    <x v="0"/>
    <s v="STAINLESS STEEL SPORTS BOTTLE 750ML S-308-C6 (NP-20) (QTY:29916 NOS /USD 1.0281 PER NOS)"/>
    <n v="0"/>
    <n v="0"/>
    <n v="0"/>
    <n v="0"/>
    <n v="0"/>
    <n v="0"/>
    <n v="0"/>
    <n v="0"/>
    <n v="4986"/>
    <s v="KGS"/>
    <n v="525.34503210000003"/>
    <n v="2619370.33"/>
    <n v="6.3601093469999999"/>
    <n v="31711.505209999999"/>
    <n v="959737.3"/>
    <s v="STAINLESS STEEL SPORTS BOTTLE 750ML S-308-C6 "/>
    <n v="29916"/>
    <s v="NOS"/>
    <n v="1.0281"/>
    <s v="USD"/>
    <n v="3579107.63"/>
    <x v="2"/>
    <s v="Table, kitchen or other household articles of iron or steel"/>
    <s v="Steel Products"/>
    <s v="Misc"/>
  </r>
  <r>
    <s v="INNSA1"/>
    <d v="2023-05-10T00:00:00"/>
    <n v="301049751"/>
    <x v="0"/>
    <s v="STAINLESS STEEL SPORTS BOTTLE 650ML S115 (NP-21) (QTY:15120NOS /USD 1.0376 PER NOS)"/>
    <n v="0"/>
    <n v="0"/>
    <n v="0"/>
    <n v="0"/>
    <n v="0"/>
    <n v="0"/>
    <n v="0"/>
    <n v="0"/>
    <n v="2688"/>
    <s v="KGS"/>
    <n v="497.06185640000001"/>
    <n v="1336102.27"/>
    <n v="6.017698019"/>
    <n v="16175.57228"/>
    <n v="489547.9"/>
    <s v="STAINLESS STEEL SPORTS BOTTLE 650ML S115 "/>
    <s v=""/>
    <s v=""/>
    <n v="1.0376000000000001"/>
    <s v="USD"/>
    <n v="1825650.17"/>
    <x v="2"/>
    <s v="Table, kitchen or other household articles of iron or steel"/>
    <s v="Steel Products"/>
    <s v="Misc"/>
  </r>
  <r>
    <s v="INNSA1"/>
    <d v="2023-05-10T00:00:00"/>
    <n v="301049751"/>
    <x v="0"/>
    <s v="STAINLESS STEEL SPORTS BOTTLE 750ML SG-702 (SB-01) (QTY:23436 NOS /USD 1.1090 PER NOS)"/>
    <n v="0"/>
    <n v="0"/>
    <n v="0"/>
    <n v="0"/>
    <n v="0"/>
    <n v="0"/>
    <n v="0"/>
    <n v="0"/>
    <n v="3710.7"/>
    <s v="KGS"/>
    <n v="596.50915999999995"/>
    <n v="2213466.54"/>
    <n v="7.2216605329999997"/>
    <n v="26797.41574"/>
    <n v="811014.1"/>
    <s v="STAINLESS STEEL SPORTS BOTTLE 750ML SG-702 "/>
    <n v="23436"/>
    <s v="NOS"/>
    <n v="1.109"/>
    <s v="USD"/>
    <n v="3024480.64"/>
    <x v="2"/>
    <s v="Table, kitchen or other household articles of iron or steel"/>
    <s v="Steel Products"/>
    <s v="Misc"/>
  </r>
  <r>
    <s v="INNSA1"/>
    <d v="2023-05-04T00:00:00"/>
    <n v="301049751"/>
    <x v="0"/>
    <s v="STEEL SALT BOTTLE (NP-19) (QTY: 13728 PCS / USD : 0.4678 PERPCS)"/>
    <n v="0"/>
    <n v="0"/>
    <n v="0"/>
    <n v="0"/>
    <n v="0"/>
    <n v="0"/>
    <n v="0"/>
    <n v="0"/>
    <n v="2145"/>
    <s v="KGS"/>
    <n v="260.1741399"/>
    <n v="558073.53"/>
    <n v="3.1289734199999999"/>
    <n v="6711.6479859999999"/>
    <n v="204478.2"/>
    <s v="STEEL SALT BOTTLE "/>
    <s v=""/>
    <s v="13728 PCS"/>
    <s v=""/>
    <s v="USD"/>
    <n v="762551.73"/>
    <x v="2"/>
    <s v="Table, kitchen or other household articles of iron or steel"/>
    <s v="Steel Products"/>
    <s v="Misc"/>
  </r>
  <r>
    <s v="INNSA1"/>
    <d v="2023-04-28T00:00:00"/>
    <n v="301049751"/>
    <x v="0"/>
    <s v="STAINLESS STEEL COLA BOTTLE 750ML SK750 (SL-01) (QTY:21240 NOS /USD 1.1800 PER NOS)"/>
    <n v="0"/>
    <n v="0"/>
    <n v="0"/>
    <n v="0"/>
    <n v="0"/>
    <n v="0"/>
    <n v="0"/>
    <n v="0"/>
    <n v="4248"/>
    <s v="KGS"/>
    <n v="505.49712340000002"/>
    <n v="2147351.7799999998"/>
    <n v="6.0793400279999998"/>
    <n v="25825.03644"/>
    <n v="786789.7"/>
    <s v="STAINLESS STEEL COLA BOTTLE 750ML SK750 "/>
    <n v="21240"/>
    <s v="NOS"/>
    <n v="1.18"/>
    <s v="USD"/>
    <n v="2934141.4799999995"/>
    <x v="2"/>
    <s v="Table, kitchen or other household articles of iron or steel"/>
    <s v="Steel Products"/>
    <s v="Misc"/>
  </r>
  <r>
    <s v="INNSA1"/>
    <d v="2023-04-28T00:00:00"/>
    <n v="301049751"/>
    <x v="0"/>
    <s v="STAINLESS STEEL SPORTS BOTTLE 750ML S-308-C6 (NP-20) (QTY:14328 NOS /USD 1.050 PER NOS)"/>
    <n v="0"/>
    <n v="0"/>
    <n v="0"/>
    <n v="0"/>
    <n v="0"/>
    <n v="0"/>
    <n v="0"/>
    <n v="0"/>
    <n v="2547.1999999999998"/>
    <s v="KGS"/>
    <n v="506.53295780000002"/>
    <n v="1290240.75"/>
    <n v="6.0917974470000003"/>
    <n v="15517.026459999999"/>
    <n v="472744.3"/>
    <s v="STAINLESS STEEL SPORTS BOTTLE 750ML S-308-C6 "/>
    <n v="14328"/>
    <s v="NOS"/>
    <n v="1.05"/>
    <s v="USD"/>
    <n v="1762985.05"/>
    <x v="2"/>
    <s v="Table, kitchen or other household articles of iron or steel"/>
    <s v="Steel Products"/>
    <s v="Misc"/>
  </r>
  <r>
    <s v="INNSA1"/>
    <d v="2023-04-28T00:00:00"/>
    <n v="301049751"/>
    <x v="0"/>
    <s v="STAINLESS STEEL SPORTS BOTTLE 750ML SG902 (WB-750) (QTY:10080 NOS /USD 1.2450 PER NOS)"/>
    <n v="0"/>
    <n v="0"/>
    <n v="0"/>
    <n v="0"/>
    <n v="0"/>
    <n v="0"/>
    <n v="0"/>
    <n v="0"/>
    <n v="1764"/>
    <s v="KGS"/>
    <n v="609.53408730000001"/>
    <n v="1075218.1299999999"/>
    <n v="7.3305362269999996"/>
    <n v="12931.0659"/>
    <n v="393959.9"/>
    <s v="STAINLESS STEEL SPORTS BOTTLE 750ML SG902 "/>
    <n v="10080"/>
    <s v="NOS"/>
    <n v="1.2450000000000001"/>
    <s v="USD"/>
    <n v="1469178.0299999998"/>
    <x v="2"/>
    <s v="Table, kitchen or other household articles of iron or steel"/>
    <s v="Steel Products"/>
    <s v="Misc"/>
  </r>
  <r>
    <s v="INNSA1"/>
    <d v="2023-04-28T00:00:00"/>
    <n v="301049751"/>
    <x v="0"/>
    <s v="STAINLESS STEEL COLA BOTTLE 750ML SK750 (SL-01) (QTY:17244 NOS /USD 1.180 PER NOS)"/>
    <n v="0"/>
    <n v="0"/>
    <n v="0"/>
    <n v="0"/>
    <n v="0"/>
    <n v="0"/>
    <n v="0"/>
    <n v="0"/>
    <n v="3448.8"/>
    <s v="KGS"/>
    <n v="505.99694679999999"/>
    <n v="1745082.27"/>
    <n v="6.0853511339999997"/>
    <n v="20987.15899"/>
    <n v="639398.1"/>
    <s v="STAINLESS STEEL COLA BOTTLE 750ML SK750 "/>
    <n v="17244"/>
    <s v="NOS"/>
    <n v="1.18"/>
    <s v="USD"/>
    <n v="2384480.37"/>
    <x v="2"/>
    <s v="Table, kitchen or other household articles of iron or steel"/>
    <s v="Steel Products"/>
    <s v="Misc"/>
  </r>
  <r>
    <s v="INNSA1"/>
    <d v="2023-04-28T00:00:00"/>
    <n v="301049751"/>
    <x v="0"/>
    <s v="STAINLESS STEEL SPORTS BOTTLE 750ML SG-702 (SB-01) (QTY:10476 NOS /USD 1.094 PER NOS)"/>
    <n v="0"/>
    <n v="0"/>
    <n v="0"/>
    <n v="0"/>
    <n v="0"/>
    <n v="0"/>
    <n v="0"/>
    <n v="0"/>
    <n v="1658.7"/>
    <s v="KGS"/>
    <n v="592.57139329999995"/>
    <n v="982898.17"/>
    <n v="7.1265350959999996"/>
    <n v="11820.78376"/>
    <n v="360133.9"/>
    <s v="STAINLESS STEEL SPORTS BOTTLE 750ML SG-702 "/>
    <n v="10476"/>
    <s v="NOS"/>
    <n v="1.0940000000000001"/>
    <s v="USD"/>
    <n v="1343032.07"/>
    <x v="2"/>
    <s v="Table, kitchen or other household articles of iron or steel"/>
    <s v="Steel Products"/>
    <s v="Misc"/>
  </r>
  <r>
    <s v="INNSA1"/>
    <d v="2023-04-28T00:00:00"/>
    <n v="301049751"/>
    <x v="0"/>
    <s v="STAINLESS STEEL BOTTLE 750ML SG805 (AM-06) (QTY:10980 NOS /USD 1.0448 PER NOS)"/>
    <n v="0"/>
    <n v="0"/>
    <n v="0"/>
    <n v="0"/>
    <n v="0"/>
    <n v="0"/>
    <n v="0"/>
    <n v="0"/>
    <n v="1647"/>
    <s v="KGS"/>
    <n v="596.77199759999996"/>
    <n v="982883.48"/>
    <n v="7.1770534890000004"/>
    <n v="11820.607099999999"/>
    <n v="360128.5"/>
    <s v="STAINLESS STEEL BOTTLE 750ML SG805 "/>
    <n v="10980"/>
    <s v="NOS"/>
    <n v="1.0448"/>
    <s v="USD"/>
    <n v="1343011.98"/>
    <x v="2"/>
    <s v="Table, kitchen or other household articles of iron or steel"/>
    <s v="Steel Products"/>
    <s v="Misc"/>
  </r>
  <r>
    <s v="INNSA1"/>
    <d v="2023-04-27T00:00:00"/>
    <n v="301049751"/>
    <x v="0"/>
    <s v="2628 HOUSEHOLD STEEL HOOK 3 PCS SET (QTY : 648 NUM/USD 0.421PER NUM)"/>
    <n v="0"/>
    <n v="0"/>
    <n v="0"/>
    <n v="0"/>
    <n v="0"/>
    <n v="0"/>
    <n v="0"/>
    <n v="0"/>
    <n v="21.96"/>
    <s v="KGS"/>
    <n v="1045.2117490000001"/>
    <n v="22952.85"/>
    <n v="12.57019541"/>
    <n v="276.04149130000002"/>
    <n v="8410"/>
    <s v="2628 HOUSEHOLD STEEL HOOK 3 PCS SET "/>
    <s v=""/>
    <e v="#VALUE!"/>
    <n v="0.42099999999999999"/>
    <s v="USD"/>
    <n v="31362.85"/>
    <x v="2"/>
    <s v="Table, kitchen or other household articles of iron or steel"/>
    <s v="Steel Products"/>
    <s v="Misc"/>
  </r>
  <r>
    <s v="INNSA1"/>
    <d v="2023-04-27T00:00:00"/>
    <n v="301049751"/>
    <x v="0"/>
    <s v="2628 HOUSEHOLD STEEL HOOK 3 PCS SET (QTY : 167832 NUM/USD 0.421 PER NUM)"/>
    <n v="0"/>
    <n v="0"/>
    <n v="0"/>
    <n v="0"/>
    <n v="0"/>
    <n v="0"/>
    <n v="0"/>
    <n v="0"/>
    <n v="5687.64"/>
    <s v="KGS"/>
    <n v="1043.4142770000001"/>
    <n v="5934564.7800000003"/>
    <n v="12.5485782"/>
    <n v="71371.795310000001"/>
    <n v="2174424.6"/>
    <s v="2628 HOUSEHOLD STEEL HOOK 3 PCS SET "/>
    <s v=""/>
    <e v="#VALUE!"/>
    <n v="0.42099999999999999"/>
    <s v="USD"/>
    <n v="8108989.3800000008"/>
    <x v="2"/>
    <s v="Table, kitchen or other household articles of iron or steel"/>
    <s v="Steel Products"/>
    <s v="Misc"/>
  </r>
  <r>
    <s v="INNSA1"/>
    <d v="2023-04-26T00:00:00"/>
    <n v="301049751"/>
    <x v="1"/>
    <s v="STEEL SCRUBBER 2PCS SET ITEM NO: 8001-2) (168360 PCS &amp; 0.16USD PER PIECE)"/>
    <n v="0"/>
    <n v="0"/>
    <n v="0"/>
    <n v="0"/>
    <n v="0"/>
    <n v="0"/>
    <n v="0"/>
    <n v="0"/>
    <n v="4910"/>
    <s v="KGS"/>
    <n v="465.50697150000002"/>
    <n v="2285639.23"/>
    <n v="5.5984001379999997"/>
    <n v="27488.144680000001"/>
    <n v="1004767"/>
    <s v="STEEL SCRUBBER 2PCS SET ITEM NO: 8001-2) "/>
    <s v=""/>
    <e v="#VALUE!"/>
    <s v=""/>
    <s v="USD"/>
    <n v="3290406.23"/>
    <x v="2"/>
    <s v="Steel Scrubbers"/>
    <s v="Steel Products"/>
    <s v="Scrubber"/>
  </r>
  <r>
    <s v="INNSA1"/>
    <d v="2023-04-24T00:00:00"/>
    <n v="301049751"/>
    <x v="0"/>
    <s v="STEEL MUFFIN PAN 6 PCS SET (AM-286) (QTY : 960 SET / USD : 0.526 PER SET )"/>
    <n v="0"/>
    <n v="0"/>
    <n v="0"/>
    <n v="0"/>
    <n v="0"/>
    <n v="0"/>
    <n v="0"/>
    <n v="0"/>
    <n v="186"/>
    <s v="KGS"/>
    <n v="236.2205376"/>
    <n v="43937.02"/>
    <n v="2.8408964239999999"/>
    <n v="528.40673479999998"/>
    <n v="16098.5"/>
    <s v="STEEL MUFFIN PAN 6 PCS SET "/>
    <s v=""/>
    <e v="#VALUE!"/>
    <s v=""/>
    <s v="USD"/>
    <n v="60035.519999999997"/>
    <x v="2"/>
    <s v="Table, kitchen or other household articles of iron or steel"/>
    <s v="Steel Products"/>
    <s v="Misc"/>
  </r>
  <r>
    <s v="INNSA1"/>
    <d v="2023-04-24T00:00:00"/>
    <n v="301049751"/>
    <x v="0"/>
    <s v="STEEL LEMON SQUEEZER (AM-217) (QTY :5040 PCS /USD:1.976 PERPCS)"/>
    <n v="0"/>
    <n v="0"/>
    <n v="0"/>
    <n v="0"/>
    <n v="0"/>
    <n v="0"/>
    <n v="0"/>
    <n v="0"/>
    <n v="1470"/>
    <s v="KGS"/>
    <n v="589.48649660000001"/>
    <n v="866545.15"/>
    <n v="7.0894347160000004"/>
    <n v="10421.46903"/>
    <n v="317502.09999999998"/>
    <s v="STEEL LEMON SQUEEZER "/>
    <s v=""/>
    <e v="#VALUE!"/>
    <s v=""/>
    <s v="USD"/>
    <n v="1184047.25"/>
    <x v="2"/>
    <s v="Table, kitchen or other household articles of iron or steel"/>
    <s v="Steel Products"/>
    <s v="Misc"/>
  </r>
  <r>
    <s v="INNSA1"/>
    <d v="2023-04-22T00:00:00"/>
    <n v="301049751"/>
    <x v="0"/>
    <s v="STEEL HANGER WITH HOOK (SL-89) (QTY:70056 PCS/1.11 USD PER PCS)"/>
    <n v="0"/>
    <n v="0"/>
    <n v="0"/>
    <n v="0"/>
    <n v="0"/>
    <n v="0"/>
    <n v="0"/>
    <n v="0"/>
    <n v="15568"/>
    <s v="KGS"/>
    <n v="417.60952600000002"/>
    <n v="6501345.0999999996"/>
    <n v="5.022363511"/>
    <n v="78188.155140000003"/>
    <n v="2382092.7999999998"/>
    <s v="STEEL HANGER WITH HOOK "/>
    <n v="70056"/>
    <s v="PCS"/>
    <n v="1.1100000000000001"/>
    <s v="USD"/>
    <n v="8883437.8999999985"/>
    <x v="2"/>
    <s v="Table, kitchen or other household articles of iron or steel"/>
    <s v="Steel Products"/>
    <s v="Misc"/>
  </r>
  <r>
    <s v="INNSA1"/>
    <d v="2023-04-21T00:00:00"/>
    <n v="301049751"/>
    <x v="0"/>
    <s v="STEEL ROUND CONTAINER (6856) (QTY: 1,680 PCS/ USD:0.60 PER PCS)"/>
    <n v="0"/>
    <n v="0"/>
    <n v="0"/>
    <n v="0"/>
    <n v="0"/>
    <n v="0"/>
    <n v="0"/>
    <n v="0"/>
    <n v="140"/>
    <s v="KGS"/>
    <n v="605.81414289999998"/>
    <n v="84813.98"/>
    <n v="7.2857984709999997"/>
    <n v="1020.011786"/>
    <n v="31075.9"/>
    <s v="STEEL ROUND CONTAINER "/>
    <s v=""/>
    <s v="1,680 PCS"/>
    <s v=""/>
    <s v="USD"/>
    <n v="115889.88"/>
    <x v="2"/>
    <s v="Table, kitchen or other household articles of iron or steel"/>
    <s v="Steel Products"/>
    <s v="Misc"/>
  </r>
  <r>
    <s v="INNSA1"/>
    <d v="2023-04-21T00:00:00"/>
    <n v="301049751"/>
    <x v="0"/>
    <s v="STEEL RECTANGLE CONTAINER (6901) (QTY: 55896 PCS/ USD:0.94 PER PCS)"/>
    <n v="0"/>
    <n v="0"/>
    <n v="0"/>
    <n v="0"/>
    <n v="0"/>
    <n v="0"/>
    <n v="0"/>
    <n v="0"/>
    <n v="9083.1"/>
    <s v="KGS"/>
    <n v="486.72241750000001"/>
    <n v="4420948.3899999997"/>
    <n v="5.8535468120000003"/>
    <n v="53168.351049999997"/>
    <n v="1619835.5"/>
    <s v="STEEL RECTANGLE CONTAINER "/>
    <s v=""/>
    <s v="55896 PCS"/>
    <s v=""/>
    <s v="USD"/>
    <n v="6040783.8899999997"/>
    <x v="2"/>
    <s v="Table, kitchen or other household articles of iron or steel"/>
    <s v="Steel Products"/>
    <s v="Misc"/>
  </r>
  <r>
    <s v="INNSA1"/>
    <d v="2023-04-21T00:00:00"/>
    <n v="301049751"/>
    <x v="0"/>
    <s v="STEEL LUNCH BOX SMALL (6587) (QTY: 51000 PCS/ USD:1.55 PER PCS)"/>
    <n v="0"/>
    <n v="0"/>
    <n v="0"/>
    <n v="0"/>
    <n v="0"/>
    <n v="0"/>
    <n v="0"/>
    <n v="0"/>
    <n v="10348.75"/>
    <s v="KGS"/>
    <n v="642.71862590000001"/>
    <n v="6651334.3799999999"/>
    <n v="7.7296286939999996"/>
    <n v="79991.994949999993"/>
    <n v="2437049"/>
    <s v="STEEL LUNCH BOX SMALL "/>
    <s v=""/>
    <s v="51000 PCS"/>
    <s v=""/>
    <s v="USD"/>
    <n v="9088383.379999999"/>
    <x v="2"/>
    <s v="Table, kitchen or other household articles of iron or steel"/>
    <s v="Steel Products"/>
    <s v="Misc"/>
  </r>
  <r>
    <s v="INNSA1"/>
    <d v="2023-04-21T00:00:00"/>
    <n v="301049751"/>
    <x v="0"/>
    <s v="STEEL RECTANGLE CONTAINER LARGE (6862) (QTY: 432 PCS/ USD:1.50 PER PCS)"/>
    <n v="0"/>
    <n v="0"/>
    <n v="0"/>
    <n v="0"/>
    <n v="0"/>
    <n v="0"/>
    <n v="0"/>
    <n v="0"/>
    <n v="108"/>
    <s v="KGS"/>
    <n v="504.84509259999999"/>
    <n v="54523.27"/>
    <n v="6.0714984080000001"/>
    <n v="655.72182799999996"/>
    <n v="19977.400000000001"/>
    <s v="STEEL RECTANGLE CONTAINER LARGE "/>
    <s v=""/>
    <s v="432 PCS"/>
    <s v=""/>
    <s v="USD"/>
    <n v="74500.67"/>
    <x v="2"/>
    <s v="Table, kitchen or other household articles of iron or steel"/>
    <s v="Steel Products"/>
    <s v="Misc"/>
  </r>
  <r>
    <s v="INNSA1"/>
    <d v="2023-04-19T00:00:00"/>
    <n v="301049751"/>
    <x v="0"/>
    <s v="STAINLESS STEEL SPORTS BOTTLE 750ML S-308-C6 (NP-20) (QTY:24,552 NOS /USD 1.046 USD PER NOS)"/>
    <n v="0"/>
    <n v="0"/>
    <n v="0"/>
    <n v="0"/>
    <n v="0"/>
    <n v="0"/>
    <n v="0"/>
    <n v="0"/>
    <n v="4364.8"/>
    <s v="KGS"/>
    <n v="502.72824639999999"/>
    <n v="2194308.25"/>
    <n v="6.067932968"/>
    <n v="26485.313819999999"/>
    <n v="803994.6"/>
    <s v="STAINLESS STEEL SPORTS BOTTLE 750ML S-308-C6 "/>
    <n v="24552"/>
    <s v="NOS"/>
    <n v="1.046"/>
    <s v="USD"/>
    <n v="2998302.85"/>
    <x v="2"/>
    <s v="Table, kitchen or other household articles of iron or steel"/>
    <s v="Steel Products"/>
    <s v="Misc"/>
  </r>
  <r>
    <s v="INNSA1"/>
    <d v="2023-04-19T00:00:00"/>
    <n v="301049751"/>
    <x v="0"/>
    <s v="STAINLESS STEEL COLA BOTTLE 750ML SK750 (SL-01) (QTY:8784 NOS /USD 1.180 USD PER NOS)"/>
    <n v="0"/>
    <n v="0"/>
    <n v="0"/>
    <n v="0"/>
    <n v="0"/>
    <n v="0"/>
    <n v="0"/>
    <n v="0"/>
    <n v="1756.8"/>
    <s v="KGS"/>
    <n v="504.11670650000002"/>
    <n v="885632.23"/>
    <n v="6.0846916899999997"/>
    <n v="10689.586359999999"/>
    <n v="324495.59999999998"/>
    <s v="STAINLESS STEEL COLA BOTTLE 750ML SK750 "/>
    <n v="8784"/>
    <s v="NOS"/>
    <n v="1.18"/>
    <s v="USD"/>
    <n v="1210127.83"/>
    <x v="2"/>
    <s v="Table, kitchen or other household articles of iron or steel"/>
    <s v="Steel Products"/>
    <s v="Misc"/>
  </r>
  <r>
    <s v="INNSA1"/>
    <d v="2023-04-19T00:00:00"/>
    <n v="301049751"/>
    <x v="0"/>
    <s v="STAINLESS STEEL SPORTS BOTTLE (KWB-600F) (QTY :49920 PCS /USD:0.94 PER PCS)"/>
    <n v="0"/>
    <n v="0"/>
    <n v="0"/>
    <n v="0"/>
    <n v="0"/>
    <n v="0"/>
    <n v="0"/>
    <n v="0"/>
    <n v="7750"/>
    <s v="KGS"/>
    <n v="507.35716000000002"/>
    <n v="3932017.99"/>
    <n v="6.1238039830000002"/>
    <n v="47459.480869999999"/>
    <n v="1440691.4"/>
    <s v="STAINLESS STEEL SPORTS BOTTLE "/>
    <s v=""/>
    <e v="#VALUE!"/>
    <s v=""/>
    <s v="USD"/>
    <n v="5372709.3900000006"/>
    <x v="2"/>
    <s v="Table, kitchen or other household articles of iron or steel"/>
    <s v="Steel Products"/>
    <s v="Misc"/>
  </r>
  <r>
    <s v="INNSA1"/>
    <d v="2023-04-19T00:00:00"/>
    <n v="301049751"/>
    <x v="0"/>
    <s v="STAINLESS STEELSPORTS BOTTLE 650ML S115 (NP-21) (QTY:30924 NOS /USD 1.036 USD PER NOS)"/>
    <n v="0"/>
    <n v="0"/>
    <n v="0"/>
    <n v="0"/>
    <n v="0"/>
    <n v="0"/>
    <n v="0"/>
    <n v="0"/>
    <n v="5497.6"/>
    <s v="KGS"/>
    <n v="497.92196410000003"/>
    <n v="2737375.79"/>
    <n v="6.0099211119999998"/>
    <n v="33040.142310000003"/>
    <n v="1002974.5"/>
    <s v="STAINLESS STEELSPORTS BOTTLE 650ML S115 "/>
    <n v="30924"/>
    <s v="NOS"/>
    <n v="1.036"/>
    <s v="USD"/>
    <n v="3740350.29"/>
    <x v="2"/>
    <s v="Table, kitchen or other household articles of iron or steel"/>
    <s v="Steel Products"/>
    <s v="Misc"/>
  </r>
  <r>
    <s v="INNSA1"/>
    <d v="2023-04-19T00:00:00"/>
    <n v="301049751"/>
    <x v="0"/>
    <s v="STAINLESS STEEL SPORTS BOTTLE 750ML SG-702 (SB-01) (QTY:22644 NOS /USD 1.094 PER NOS)"/>
    <n v="0"/>
    <n v="0"/>
    <n v="0"/>
    <n v="0"/>
    <n v="0"/>
    <n v="0"/>
    <n v="0"/>
    <n v="0"/>
    <n v="3396.6"/>
    <s v="KGS"/>
    <n v="623.16813579999996"/>
    <n v="2116652.89"/>
    <n v="7.52164316"/>
    <n v="25548.013159999999"/>
    <n v="775541.7"/>
    <s v="STAINLESS STEEL SPORTS BOTTLE 750ML SG-702 "/>
    <n v="22644"/>
    <s v="NOS"/>
    <n v="1.0940000000000001"/>
    <s v="USD"/>
    <n v="2892194.59"/>
    <x v="2"/>
    <s v="Table, kitchen or other household articles of iron or steel"/>
    <s v="Steel Products"/>
    <s v="Misc"/>
  </r>
  <r>
    <s v="INNSA1"/>
    <d v="2023-04-15T00:00:00"/>
    <n v="301049751"/>
    <x v="0"/>
    <s v="STAINLESS STEEL BOTTLE 750ML SG805 (ITEM NO. AM-06)"/>
    <n v="0"/>
    <n v="0"/>
    <n v="0"/>
    <n v="0"/>
    <n v="0"/>
    <n v="0"/>
    <n v="0"/>
    <n v="0"/>
    <n v="44352"/>
    <s v="NOS"/>
    <n v="91.921929789999993"/>
    <n v="4076921.43"/>
    <n v="1.1094982470000001"/>
    <n v="49208.466260000001"/>
    <n v="1493784"/>
    <s v="STAINLESS STEEL BOTTLE 750ML SG805 "/>
    <s v=""/>
    <e v="#VALUE!"/>
    <s v=""/>
    <s v=""/>
    <n v="5570705.4299999997"/>
    <x v="2"/>
    <s v="Table, kitchen or other household articles of iron or steel"/>
    <s v="Steel Products"/>
    <s v="Misc"/>
  </r>
  <r>
    <s v="INNSA1"/>
    <d v="2023-04-15T00:00:00"/>
    <n v="301049751"/>
    <x v="0"/>
    <s v="STAINLESS STEEL BOTTLE 750ML SD0900 (ITEM NO. AM-295)"/>
    <n v="0"/>
    <n v="0"/>
    <n v="0"/>
    <n v="0"/>
    <n v="0"/>
    <n v="0"/>
    <n v="0"/>
    <n v="0"/>
    <n v="720"/>
    <s v="NOS"/>
    <n v="111.05809720000001"/>
    <n v="79961.83"/>
    <n v="1.3404719039999999"/>
    <n v="965.13977069999999"/>
    <n v="29298"/>
    <s v="STAINLESS STEEL BOTTLE 750ML SD0900 "/>
    <s v=""/>
    <e v="#VALUE!"/>
    <s v=""/>
    <s v=""/>
    <n v="109259.83"/>
    <x v="2"/>
    <s v="Table, kitchen or other household articles of iron or steel"/>
    <s v="Steel Products"/>
    <s v="Misc"/>
  </r>
  <r>
    <s v="INNSA1"/>
    <d v="2023-04-15T00:00:00"/>
    <n v="301049751"/>
    <x v="0"/>
    <s v="STAINLESS STEEL BOTTLE 750ML SG2318 (ITEM NO. AM-296)"/>
    <n v="0"/>
    <n v="0"/>
    <n v="0"/>
    <n v="0"/>
    <n v="0"/>
    <n v="0"/>
    <n v="0"/>
    <n v="0"/>
    <n v="720"/>
    <s v="NOS"/>
    <n v="93.117944440000002"/>
    <n v="67044.92"/>
    <n v="1.123934151"/>
    <n v="809.23258899999996"/>
    <n v="24565.3"/>
    <s v="STAINLESS STEEL BOTTLE 750ML SG2318 "/>
    <s v=""/>
    <e v="#VALUE!"/>
    <s v=""/>
    <s v=""/>
    <n v="91610.22"/>
    <x v="2"/>
    <s v="Table, kitchen or other household articles of iron or steel"/>
    <s v="Steel Products"/>
    <s v="Misc"/>
  </r>
  <r>
    <s v="INNSA1"/>
    <d v="2023-04-14T00:00:00"/>
    <n v="301049751"/>
    <x v="0"/>
    <s v="STEEL TEA STRAINER (NP-55) (QTY:100800 PCS/USD 0.2982 PER PCS)"/>
    <n v="0"/>
    <n v="0"/>
    <n v="0"/>
    <n v="0"/>
    <n v="0"/>
    <n v="0"/>
    <n v="0"/>
    <n v="0"/>
    <n v="4620"/>
    <s v="KGS"/>
    <n v="560.95985059999998"/>
    <n v="2591634.5099999998"/>
    <n v="6.7707887830000004"/>
    <n v="31281.044180000001"/>
    <n v="949574.9"/>
    <s v="STEEL TEA STRAINER "/>
    <n v="100800"/>
    <s v="PCS"/>
    <n v="0.29820000000000002"/>
    <s v="USD"/>
    <n v="3541209.4099999997"/>
    <x v="2"/>
    <s v="Table, kitchen or other household articles of iron or steel"/>
    <s v="Steel Products"/>
    <s v="Misc"/>
  </r>
  <r>
    <s v="INNSA1"/>
    <d v="2023-04-14T00:00:00"/>
    <n v="301049751"/>
    <x v="0"/>
    <s v="STEEL SALT BOTTLE (NP-19) (QTY:36816 PCS/USD 0.4678 PER PCS)"/>
    <n v="0"/>
    <n v="0"/>
    <n v="0"/>
    <n v="0"/>
    <n v="0"/>
    <n v="0"/>
    <n v="0"/>
    <n v="0"/>
    <n v="5752.5"/>
    <s v="KGS"/>
    <n v="258.13428069999998"/>
    <n v="1484917.45"/>
    <n v="3.1156823259999999"/>
    <n v="17922.962579999999"/>
    <n v="544073.69999999995"/>
    <s v="STEEL SALT BOTTLE "/>
    <n v="36816"/>
    <s v="PCS"/>
    <n v="0.46779999999999999"/>
    <s v="USD"/>
    <n v="2028991.15"/>
    <x v="2"/>
    <s v="Table, kitchen or other household articles of iron or steel"/>
    <s v="Steel Products"/>
    <s v="Misc"/>
  </r>
  <r>
    <s v="INNSA1"/>
    <d v="2023-04-14T00:00:00"/>
    <n v="301049751"/>
    <x v="0"/>
    <s v="STEEL TEA STRAINER BIG (SB-12) (QTY:20400 PCS/USD 1.0964 PERPCS)"/>
    <n v="0"/>
    <n v="0"/>
    <n v="0"/>
    <n v="0"/>
    <n v="0"/>
    <n v="0"/>
    <n v="0"/>
    <n v="0"/>
    <n v="4845"/>
    <s v="KGS"/>
    <n v="398.02563670000001"/>
    <n v="1928434.21"/>
    <n v="4.8041718380000002"/>
    <n v="23276.21255"/>
    <n v="706578.3"/>
    <s v="STEEL TEA STRAINER BIG "/>
    <n v="20400"/>
    <s v="PCS"/>
    <n v="1.0964"/>
    <s v="USD"/>
    <n v="2635012.5099999998"/>
    <x v="2"/>
    <s v="Table, kitchen or other household articles of iron or steel"/>
    <s v="Steel Products"/>
    <s v="Misc"/>
  </r>
  <r>
    <s v="INNSA1"/>
    <d v="2023-04-11T00:00:00"/>
    <n v="301049751"/>
    <x v="1"/>
    <s v="SS410 SS SCRUBBER 3 PCS SET (QTY- 120720 SETS/USD 0.167 PERSETS)"/>
    <n v="0"/>
    <n v="0"/>
    <n v="0"/>
    <n v="0"/>
    <n v="0"/>
    <n v="0"/>
    <n v="0"/>
    <n v="0"/>
    <n v="7746.2"/>
    <s v="KGS"/>
    <n v="224.7610583"/>
    <n v="1741044.11"/>
    <n v="2.7128673299999999"/>
    <n v="21014.412909999999"/>
    <n v="765363"/>
    <s v="SS410 SS SCRUBBER 3 PCS SET "/>
    <s v=""/>
    <e v="#VALUE!"/>
    <n v="0.16700000000000001"/>
    <s v="USD"/>
    <n v="2506407.1100000003"/>
    <x v="2"/>
    <s v="Steel Scrubbers"/>
    <s v="Cleaning Items"/>
    <s v="Scrubber"/>
  </r>
  <r>
    <s v="INNSA1"/>
    <d v="2023-04-08T00:00:00"/>
    <n v="301049751"/>
    <x v="0"/>
    <s v="STEEL KITCHEN TURNER (AM-253) ( QTY :20160 PCS/USD:0.550 PERPCS)"/>
    <n v="0"/>
    <n v="0"/>
    <n v="0"/>
    <n v="0"/>
    <n v="0"/>
    <n v="0"/>
    <n v="0"/>
    <n v="0"/>
    <n v="1680"/>
    <s v="KGS"/>
    <n v="561.54261310000004"/>
    <n v="943391.59"/>
    <n v="6.7778227290000004"/>
    <n v="11386.742179999999"/>
    <n v="345658.6"/>
    <s v="STEEL KITCHEN TURNER "/>
    <s v=""/>
    <e v="#VALUE!"/>
    <s v=""/>
    <s v="USD"/>
    <n v="1289050.19"/>
    <x v="2"/>
    <s v="Table, kitchen or other household articles of iron or steel"/>
    <s v="Steel Products"/>
    <s v="Misc"/>
  </r>
  <r>
    <s v="INNSA1"/>
    <d v="2023-04-08T00:00:00"/>
    <n v="301049751"/>
    <x v="1"/>
    <s v="STEEL SCRUBBER 6PCS SET (OKS-4156) (QTY:99,000 SET /USD:0.255 PER SET)"/>
    <n v="0"/>
    <n v="0"/>
    <n v="0"/>
    <n v="0"/>
    <n v="0"/>
    <n v="0"/>
    <n v="0"/>
    <n v="0"/>
    <n v="8624.8799999999992"/>
    <s v="KGS"/>
    <n v="247.4989588"/>
    <n v="2134648.8199999998"/>
    <n v="2.9873139270000002"/>
    <n v="25765.224139999998"/>
    <n v="938391.7"/>
    <s v="STEEL SCRUBBER 6PCS SET "/>
    <n v="99000"/>
    <s v="SET"/>
    <s v=""/>
    <s v="USD"/>
    <n v="3073040.5199999996"/>
    <x v="2"/>
    <s v="Steel Scrubbers"/>
    <s v="Steel Products"/>
    <s v="Scrubber"/>
  </r>
  <r>
    <s v="INNSA1"/>
    <d v="2023-04-07T00:00:00"/>
    <n v="301049751"/>
    <x v="0"/>
    <s v="STAINLESS STEEL GRATER WITH HANDLE (DS-25) (QTY: 51,000 PCS/ USD:0.2160 PER PCS)"/>
    <n v="0"/>
    <n v="0"/>
    <n v="0"/>
    <n v="0"/>
    <n v="0"/>
    <n v="0"/>
    <n v="0"/>
    <n v="0"/>
    <n v="1700"/>
    <s v="KGS"/>
    <n v="561.61124119999999"/>
    <n v="954739.11"/>
    <n v="6.7786510699999996"/>
    <n v="11523.706819999999"/>
    <n v="349816.4"/>
    <s v="STAINLESS STEEL GRATER WITH HANDLE "/>
    <s v=""/>
    <s v="51,000 PCS"/>
    <s v=""/>
    <s v="USD"/>
    <n v="1304555.51"/>
    <x v="2"/>
    <s v="Table, kitchen or other household articles of iron or steel"/>
    <s v="Steel Products"/>
    <s v="Misc"/>
  </r>
  <r>
    <s v="INNSA1"/>
    <d v="2023-04-07T00:00:00"/>
    <n v="301049751"/>
    <x v="0"/>
    <s v="STEEL LEMON SQUEEZER (AM-217) (QTY: 5100 PCS / USD:1.9708 PER PCS)"/>
    <n v="0"/>
    <n v="0"/>
    <n v="0"/>
    <n v="0"/>
    <n v="0"/>
    <n v="0"/>
    <n v="0"/>
    <n v="0"/>
    <n v="1487.5"/>
    <s v="KGS"/>
    <n v="585.62090079999996"/>
    <n v="871111.09"/>
    <n v="7.0684478070000001"/>
    <n v="10514.31611"/>
    <n v="319175.09999999998"/>
    <s v="STEEL LEMON SQUEEZER "/>
    <s v=""/>
    <s v="5100 PCS"/>
    <s v=""/>
    <s v="USD"/>
    <n v="1190286.19"/>
    <x v="2"/>
    <s v="Table, kitchen or other household articles of iron or steel"/>
    <s v="Steel Products"/>
    <s v="Misc"/>
  </r>
  <r>
    <s v="INNSA1"/>
    <d v="2023-04-07T00:00:00"/>
    <n v="301049751"/>
    <x v="0"/>
    <s v="STEEL SALT BOTTLE (NP-19) (QTY: 8016 PCS /USD:0.4671 PER PCS)"/>
    <n v="0"/>
    <n v="0"/>
    <n v="0"/>
    <n v="0"/>
    <n v="0"/>
    <n v="0"/>
    <n v="0"/>
    <n v="0"/>
    <n v="1252.5"/>
    <s v="KGS"/>
    <n v="259.08972460000001"/>
    <n v="324509.88"/>
    <n v="3.1272145390000001"/>
    <n v="3916.8362099999999"/>
    <n v="118900.5"/>
    <s v="STEEL SALT BOTTLE "/>
    <s v=""/>
    <s v="8016 PCS"/>
    <s v=""/>
    <s v="USD"/>
    <n v="443410.38"/>
    <x v="2"/>
    <s v="Table, kitchen or other household articles of iron or steel"/>
    <s v="Steel Products"/>
    <s v="Misc"/>
  </r>
  <r>
    <s v="INNSA1"/>
    <d v="2023-04-06T00:00:00"/>
    <n v="301049751"/>
    <x v="0"/>
    <s v="RYX-02-020 MILD STEEL MULTI FUNCTION CLOTH STAND (QTY :2464NUM/CNY 103.00 PER NUM)"/>
    <n v="0"/>
    <n v="0"/>
    <n v="0"/>
    <n v="0"/>
    <n v="0"/>
    <n v="0"/>
    <n v="0"/>
    <n v="0"/>
    <n v="8008"/>
    <s v="KGS"/>
    <n v="402.90869509999999"/>
    <n v="3226492.83"/>
    <n v="4.8137239550000004"/>
    <n v="38548.30143"/>
    <n v="1182187.1000000001"/>
    <s v="RYX-02-020 MILD STEEL MULTI FUNCTION CLOTH STAND "/>
    <s v=""/>
    <e v="#VALUE!"/>
    <s v=""/>
    <s v="CNY"/>
    <n v="4408679.93"/>
    <x v="2"/>
    <s v="Table, kitchen or other household articles of iron or steel"/>
    <s v="Steel Products"/>
    <s v="Cloth Stand"/>
  </r>
  <r>
    <s v="INNSA1"/>
    <d v="2023-04-03T00:00:00"/>
    <n v="301049751"/>
    <x v="0"/>
    <s v="STAINLESS STEEL SPORTS BOTTLE 650ML S115 (NP-21) (QTY :9648PCS/USD:1.036 PER PCS)"/>
    <n v="0"/>
    <n v="0"/>
    <n v="0"/>
    <n v="0"/>
    <n v="0"/>
    <n v="0"/>
    <n v="0"/>
    <n v="0"/>
    <n v="1715.2"/>
    <s v="KGS"/>
    <n v="503.28679449999998"/>
    <n v="863237.51"/>
    <n v="6.0129844029999999"/>
    <n v="10313.47085"/>
    <n v="316290.3"/>
    <s v="STAINLESS STEEL SPORTS BOTTLE 650ML S115 "/>
    <s v=""/>
    <e v="#VALUE!"/>
    <s v=""/>
    <s v="USD"/>
    <n v="1179527.81"/>
    <x v="2"/>
    <s v="Table, kitchen or other household articles of iron or steel"/>
    <s v="Steel Products"/>
    <s v="Misc"/>
  </r>
  <r>
    <s v="INNSA1"/>
    <d v="2023-04-03T00:00:00"/>
    <n v="301049751"/>
    <x v="0"/>
    <s v="KL324H-9S STAINLESS STEEL GRATER WITH HANDLE (MILD STEEL) (QTY - 59040 PCS/USD 0.655 PER PCS)"/>
    <n v="0"/>
    <n v="0"/>
    <n v="0"/>
    <n v="0"/>
    <n v="0"/>
    <n v="0"/>
    <n v="0"/>
    <n v="0"/>
    <n v="9676"/>
    <s v="KGS"/>
    <n v="338.86655639999998"/>
    <n v="3278872.8"/>
    <n v="4.0485849040000002"/>
    <n v="39174.107530000001"/>
    <n v="1201379.1000000001"/>
    <s v="KL324H-9S STAINLESS STEEL GRATER WITH HANDLE "/>
    <s v=""/>
    <e v="#VALUE!"/>
    <n v="0.65500000000000003"/>
    <s v="USD"/>
    <n v="4480251.9000000004"/>
    <x v="2"/>
    <s v="Table, kitchen or other household articles of iron or steel"/>
    <s v="Steel Products"/>
    <s v="Misc"/>
  </r>
  <r>
    <s v="INNSA1"/>
    <d v="2023-04-03T00:00:00"/>
    <n v="301049751"/>
    <x v="0"/>
    <s v="STAINLESS STEEL BOTTLE 750ML SG805 (AM-06) (QTY :20844 PCS/USD:1.036 PER PCS)"/>
    <n v="0"/>
    <n v="0"/>
    <n v="0"/>
    <n v="0"/>
    <n v="0"/>
    <n v="0"/>
    <n v="0"/>
    <n v="0"/>
    <n v="3126.6"/>
    <s v="KGS"/>
    <n v="596.4878046"/>
    <n v="1864978.77"/>
    <n v="7.126497069"/>
    <n v="22281.705730000001"/>
    <n v="683328.3"/>
    <s v="STAINLESS STEEL BOTTLE 750ML SG805 "/>
    <s v=""/>
    <e v="#VALUE!"/>
    <s v=""/>
    <s v="USD"/>
    <n v="2548307.0700000003"/>
    <x v="2"/>
    <s v="Table, kitchen or other household articles of iron or steel"/>
    <s v="Steel Products"/>
    <s v="Misc"/>
  </r>
  <r>
    <s v="INNSA1"/>
    <d v="2023-04-03T00:00:00"/>
    <n v="301049751"/>
    <x v="0"/>
    <s v="STAINLESS STEEL SPORTS BOTTLE 750ML S-308-C6 (NP-20) (QTY :38664 PCS/USD:1.014 PER PCS)"/>
    <n v="0"/>
    <n v="0"/>
    <n v="0"/>
    <n v="0"/>
    <n v="0"/>
    <n v="0"/>
    <n v="0"/>
    <n v="0"/>
    <n v="6551.4"/>
    <s v="KGS"/>
    <n v="516.82540070000005"/>
    <n v="3385929.93"/>
    <n v="6.1747359700000004"/>
    <n v="40453.165229999999"/>
    <n v="1240604.7"/>
    <s v="STAINLESS STEEL SPORTS BOTTLE 750ML S-308-C6 "/>
    <s v=""/>
    <e v="#VALUE!"/>
    <s v=""/>
    <s v="USD"/>
    <n v="4626534.63"/>
    <x v="2"/>
    <s v="Table, kitchen or other household articles of iron or steel"/>
    <s v="Steel Products"/>
    <s v="Misc"/>
  </r>
  <r>
    <s v="INNSA1"/>
    <d v="2023-04-03T00:00:00"/>
    <n v="301049751"/>
    <x v="0"/>
    <s v="STAINLESS STEEL COLA BOTTLE 750ML SK750 (SL-01) (QTY :15120PCS/USD:1.180 PER PCS)"/>
    <n v="0"/>
    <n v="0"/>
    <n v="0"/>
    <n v="0"/>
    <n v="0"/>
    <n v="0"/>
    <n v="0"/>
    <n v="0"/>
    <n v="3024"/>
    <s v="KGS"/>
    <n v="509.54810520000001"/>
    <n v="1540873.47"/>
    <n v="6.0877909819999996"/>
    <n v="18409.479930000001"/>
    <n v="564576.1"/>
    <s v="STAINLESS STEEL COLA BOTTLE 750ML SK750 "/>
    <s v=""/>
    <e v="#VALUE!"/>
    <s v=""/>
    <s v="USD"/>
    <n v="2105449.5699999998"/>
    <x v="2"/>
    <s v="Table, kitchen or other household articles of iron or steel"/>
    <s v="Steel Products"/>
    <s v="Misc"/>
  </r>
  <r>
    <s v="INNSA1"/>
    <d v="2023-03-21T00:00:00"/>
    <n v="301049751"/>
    <x v="0"/>
    <s v="STAINLESS STEEL SPORTS BOTTLE 650ML S115 (NP-21) (QTY :20196PCS/USD:1.036 PER PCS)"/>
    <n v="0"/>
    <n v="0"/>
    <n v="0"/>
    <n v="0"/>
    <n v="0"/>
    <n v="0"/>
    <n v="0"/>
    <n v="0"/>
    <n v="3590.4"/>
    <s v="KGS"/>
    <n v="503.2221285"/>
    <n v="1806768.73"/>
    <n v="6.0122118090000001"/>
    <n v="21586.245279999999"/>
    <n v="662000"/>
    <s v="STAINLESS STEEL SPORTS BOTTLE 650ML S115 "/>
    <s v=""/>
    <e v="#VALUE!"/>
    <s v=""/>
    <s v="USD"/>
    <n v="2468768.73"/>
    <x v="2"/>
    <s v="Table, kitchen or other household articles of iron or steel"/>
    <s v="Steel Products"/>
    <s v="Misc"/>
  </r>
  <r>
    <s v="INNSA1"/>
    <d v="2023-03-21T00:00:00"/>
    <n v="301049751"/>
    <x v="0"/>
    <s v="STAINLESS STEEL BOTTLE 750ML SG805 (AM-06) (QTY :6732 PCS/USD:1.036 PER PCS)"/>
    <n v="0"/>
    <n v="0"/>
    <n v="0"/>
    <n v="0"/>
    <n v="0"/>
    <n v="0"/>
    <n v="0"/>
    <n v="0"/>
    <n v="1009.8"/>
    <s v="KGS"/>
    <n v="596.41117050000003"/>
    <n v="602256"/>
    <n v="7.1255814879999999"/>
    <n v="7195.4121859999996"/>
    <n v="220666.6"/>
    <s v="STAINLESS STEEL BOTTLE 750ML SG805 "/>
    <s v=""/>
    <e v="#VALUE!"/>
    <s v=""/>
    <s v="USD"/>
    <n v="822922.6"/>
    <x v="2"/>
    <s v="Table, kitchen or other household articles of iron or steel"/>
    <s v="Steel Products"/>
    <s v="Misc"/>
  </r>
  <r>
    <s v="INNSA1"/>
    <d v="2023-03-21T00:00:00"/>
    <n v="301049751"/>
    <x v="0"/>
    <s v="STAINLESS STEEL COLA BOTTLE 750ML SK750 (SL-01) (QTY :15228PCS/USD:1.180 PER PCS)"/>
    <n v="0"/>
    <n v="0"/>
    <n v="0"/>
    <n v="0"/>
    <n v="0"/>
    <n v="0"/>
    <n v="0"/>
    <n v="0"/>
    <n v="3045.6"/>
    <s v="KGS"/>
    <n v="509.48263400000002"/>
    <n v="1551680.31"/>
    <n v="6.0870087689999997"/>
    <n v="18538.59391"/>
    <n v="568535.69999999995"/>
    <s v="STAINLESS STEEL COLA BOTTLE 750ML SK750 "/>
    <s v=""/>
    <e v="#VALUE!"/>
    <s v=""/>
    <s v="USD"/>
    <n v="2120216.0099999998"/>
    <x v="2"/>
    <s v="Table, kitchen or other household articles of iron or steel"/>
    <s v="Steel Products"/>
    <s v="Misc"/>
  </r>
  <r>
    <s v="INNSA1"/>
    <d v="2023-03-21T00:00:00"/>
    <n v="301049751"/>
    <x v="1"/>
    <s v="8001-2 STEEL SCRUBBER 2 PCS SET (QTY- 168000 SETS/USD 0.16 PER SETS)"/>
    <n v="0"/>
    <n v="0"/>
    <n v="0"/>
    <n v="0"/>
    <n v="0"/>
    <n v="0"/>
    <n v="0"/>
    <n v="0"/>
    <n v="4900"/>
    <s v="KGS"/>
    <n v="469.08864899999998"/>
    <n v="2298534.38"/>
    <n v="5.6044044079999997"/>
    <n v="27461.581600000001"/>
    <n v="1010435.8"/>
    <s v="8001-2 STEEL SCRUBBER 2 PCS SET "/>
    <s v=""/>
    <e v="#VALUE!"/>
    <n v="0.16"/>
    <s v="USD"/>
    <n v="3308970.1799999997"/>
    <x v="2"/>
    <s v="Steel Scrubbers"/>
    <s v="Steel Products"/>
    <s v="Scrubber"/>
  </r>
  <r>
    <s v="INNSA1"/>
    <d v="2023-03-17T00:00:00"/>
    <n v="301049751"/>
    <x v="0"/>
    <s v="STAINLESS STEEL BOTTLE 750ML SG805 (AM-06) (QTY :18504 PCS/USD:1.036 PER PCS)"/>
    <n v="0"/>
    <n v="0"/>
    <n v="0"/>
    <n v="0"/>
    <n v="0"/>
    <n v="0"/>
    <n v="0"/>
    <n v="0"/>
    <n v="2775.6"/>
    <s v="KGS"/>
    <n v="596.12137919999998"/>
    <n v="1654594.5"/>
    <n v="7.1221192249999996"/>
    <n v="19768.154119999999"/>
    <n v="606243.4"/>
    <s v="STAINLESS STEEL BOTTLE 750ML SG805 "/>
    <s v=""/>
    <e v="#VALUE!"/>
    <s v=""/>
    <s v="USD"/>
    <n v="2260837.9"/>
    <x v="2"/>
    <s v="Table, kitchen or other household articles of iron or steel"/>
    <s v="Steel Products"/>
    <s v="Misc"/>
  </r>
  <r>
    <s v="INNSA1"/>
    <d v="2023-03-17T00:00:00"/>
    <n v="301049751"/>
    <x v="0"/>
    <s v="STAINLESS STEEL SPORTS BOTTLE 750ML SG-702 (SB-01) (QTY:12,924 PCS / USD:1.094 PER PCS)"/>
    <n v="0"/>
    <n v="0"/>
    <n v="0"/>
    <n v="0"/>
    <n v="0"/>
    <n v="0"/>
    <n v="0"/>
    <n v="0"/>
    <n v="2046.3"/>
    <s v="KGS"/>
    <n v="596.36399840000001"/>
    <n v="1220339.6499999999"/>
    <n v="7.1250179019999997"/>
    <n v="14579.924129999999"/>
    <n v="447132.4"/>
    <s v="STAINLESS STEEL SPORTS BOTTLE 750ML SG-702 "/>
    <n v="12924"/>
    <s v="PCS"/>
    <s v=""/>
    <s v="USD"/>
    <n v="1667472.0499999998"/>
    <x v="2"/>
    <s v="Table, kitchen or other household articles of iron or steel"/>
    <s v="Steel Products"/>
    <s v="Misc"/>
  </r>
  <r>
    <s v="INNSA1"/>
    <d v="2023-03-17T00:00:00"/>
    <n v="301049751"/>
    <x v="0"/>
    <s v="STAINLESS STEEL SPORTS BOTTLE 650ML S115 (NP-21) (QTY :14148PCS/USD:1.036 PER PCS)"/>
    <n v="0"/>
    <n v="0"/>
    <n v="0"/>
    <n v="0"/>
    <n v="0"/>
    <n v="0"/>
    <n v="0"/>
    <n v="0"/>
    <n v="2515.1999999999998"/>
    <s v="KGS"/>
    <n v="502.97762010000002"/>
    <n v="1265089.31"/>
    <n v="6.0092905620000003"/>
    <n v="15114.56762"/>
    <n v="463528.8"/>
    <s v="STAINLESS STEEL SPORTS BOTTLE 650ML S115 "/>
    <s v=""/>
    <e v="#VALUE!"/>
    <s v=""/>
    <s v="USD"/>
    <n v="1728618.11"/>
    <x v="2"/>
    <s v="Table, kitchen or other household articles of iron or steel"/>
    <s v="Steel Products"/>
    <s v="Misc"/>
  </r>
  <r>
    <s v="INNSA1"/>
    <d v="2023-03-15T00:00:00"/>
    <n v="301049751"/>
    <x v="0"/>
    <s v="KWP-600B SS OIL POT 600 ML (QTY :39000 PCS/USD:1.21 PER PCS)"/>
    <n v="0"/>
    <n v="0"/>
    <n v="0"/>
    <n v="0"/>
    <n v="0"/>
    <n v="0"/>
    <n v="0"/>
    <n v="0"/>
    <n v="6825"/>
    <s v="KGS"/>
    <n v="583.8795106"/>
    <n v="3984977.66"/>
    <n v="6.9925689889999996"/>
    <n v="47724.283349999998"/>
    <n v="1460095.8"/>
    <s v="KWP-600B SS OIL POT 600 ML "/>
    <s v=""/>
    <e v="#VALUE!"/>
    <s v=""/>
    <s v="USD"/>
    <n v="5445073.46"/>
    <x v="2"/>
    <s v="Table, kitchen or other household articles of iron or steel"/>
    <s v="Other"/>
    <s v="Misc"/>
  </r>
  <r>
    <s v="INNSA1"/>
    <d v="2023-03-14T00:00:00"/>
    <n v="301049751"/>
    <x v="0"/>
    <s v="STEEL SALT BOTTLE (NP-19) (QTY:42432 PCS/USD 0.4670 PER PCS)"/>
    <n v="0"/>
    <n v="0"/>
    <n v="0"/>
    <n v="0"/>
    <n v="0"/>
    <n v="0"/>
    <n v="0"/>
    <n v="0"/>
    <n v="7514"/>
    <s v="KGS"/>
    <n v="231.98643730000001"/>
    <n v="1743146.09"/>
    <n v="2.778280686"/>
    <n v="20876.001079999998"/>
    <n v="638688.69999999995"/>
    <s v="STEEL SALT BOTTLE "/>
    <n v="42432"/>
    <s v="PCS"/>
    <n v="0.46700000000000003"/>
    <s v="USD"/>
    <n v="2381834.79"/>
    <x v="2"/>
    <s v="Table, kitchen or other household articles of iron or steel"/>
    <s v="Steel Products"/>
    <s v="Misc"/>
  </r>
  <r>
    <s v="INNSA1"/>
    <d v="2023-03-11T00:00:00"/>
    <n v="301049751"/>
    <x v="0"/>
    <s v="AM-06 - STAINLESS STEEL BOTTLE 750ML SG805 (QTY:7884 NUM/USD1.0100 PER NUM)"/>
    <n v="0"/>
    <n v="0"/>
    <n v="0"/>
    <n v="0"/>
    <n v="0"/>
    <n v="0"/>
    <n v="0"/>
    <n v="0"/>
    <n v="1182.5999999999999"/>
    <s v="KGS"/>
    <n v="581.5702943"/>
    <n v="687765.03"/>
    <n v="6.9649137039999998"/>
    <n v="8236.7069460000002"/>
    <n v="251997.1"/>
    <s v="AM-06 - STAINLESS STEEL BOTTLE 750ML SG805 "/>
    <n v="7884"/>
    <s v="NUM"/>
    <n v="1.01"/>
    <s v="USD"/>
    <n v="939762.13"/>
    <x v="2"/>
    <s v="Table, kitchen or other household articles of iron or steel"/>
    <s v="Steel Products"/>
    <s v="Misc"/>
  </r>
  <r>
    <s v="INNSA1"/>
    <d v="2023-03-11T00:00:00"/>
    <n v="301049751"/>
    <x v="0"/>
    <s v="NP-21 STAINLESS STEEL SPORTS BOTTLE 650ML S115 (QTY: 46116 NUM/USD 1.0102 PER NUM)"/>
    <n v="0"/>
    <n v="0"/>
    <n v="0"/>
    <n v="0"/>
    <n v="0"/>
    <n v="0"/>
    <n v="0"/>
    <n v="0"/>
    <n v="8198.4"/>
    <s v="KGS"/>
    <n v="490.79712749999999"/>
    <n v="4023751.17"/>
    <n v="5.8778099099999999"/>
    <n v="48188.636769999997"/>
    <n v="1474302.4"/>
    <s v="NP-21 STAINLESS STEEL SPORTS BOTTLE 650ML S115 "/>
    <s v=""/>
    <s v="46116 NUM"/>
    <n v="1.0102"/>
    <s v="USD"/>
    <n v="5498053.5700000003"/>
    <x v="2"/>
    <s v="Table, kitchen or other household articles of iron or steel"/>
    <s v="Steel Products"/>
    <s v="Misc"/>
  </r>
  <r>
    <s v="INNSA1"/>
    <d v="2023-03-11T00:00:00"/>
    <n v="301049751"/>
    <x v="0"/>
    <s v="NP-20 STAINLESS STEEL SPORTS BOTTLE 750ML S-308-C6 (QTY:30672 NUM/USD 0.9880 PER NUM)"/>
    <n v="0"/>
    <n v="0"/>
    <n v="0"/>
    <n v="0"/>
    <n v="0"/>
    <n v="0"/>
    <n v="0"/>
    <n v="0"/>
    <n v="5452.8"/>
    <s v="KGS"/>
    <n v="480.01153169999998"/>
    <n v="2617406.88"/>
    <n v="5.7486410980000002"/>
    <n v="31346.190180000001"/>
    <n v="959017.9"/>
    <s v="NP-20 STAINLESS STEEL SPORTS BOTTLE 750ML S-308-C6 "/>
    <n v="30672"/>
    <s v="NUM"/>
    <n v="0.98799999999999999"/>
    <s v="USD"/>
    <n v="3576424.78"/>
    <x v="2"/>
    <s v="Table, kitchen or other household articles of iron or steel"/>
    <s v="Steel Products"/>
    <s v="Misc"/>
  </r>
  <r>
    <s v="INNSA1"/>
    <d v="2023-03-04T00:00:00"/>
    <n v="301049751"/>
    <x v="0"/>
    <s v="STEEL LUNCH BOX 2 LAYER (8504) (QTY:22080 PCS / USD 2.48 PERPCS)"/>
    <n v="0"/>
    <n v="0"/>
    <n v="0"/>
    <n v="0"/>
    <n v="0"/>
    <n v="0"/>
    <n v="0"/>
    <n v="0"/>
    <n v="10561.6"/>
    <s v="KGS"/>
    <n v="440.04801070000002"/>
    <n v="4647611.07"/>
    <n v="5.2700360570000004"/>
    <n v="55660.01281"/>
    <n v="1702884.7"/>
    <s v="STEEL LUNCH BOX 2 LAYER "/>
    <n v="22080"/>
    <s v="PCS"/>
    <n v="2.48"/>
    <s v="USD"/>
    <n v="6350495.7700000005"/>
    <x v="2"/>
    <s v="Table, kitchen or other household articles of iron or steel"/>
    <s v="Steel Products"/>
    <s v="Misc"/>
  </r>
  <r>
    <s v="INNSA1"/>
    <d v="2023-03-04T00:00:00"/>
    <n v="301049751"/>
    <x v="0"/>
    <s v="STEEL RECTANGLE CONTAINER BIG (6578) (QTY:38400 PCS/ USD 1.66 PER PCS)"/>
    <n v="0"/>
    <n v="0"/>
    <n v="0"/>
    <n v="0"/>
    <n v="0"/>
    <n v="0"/>
    <n v="0"/>
    <n v="0"/>
    <n v="11344"/>
    <s v="KGS"/>
    <n v="476.9272373"/>
    <n v="5410262.5800000001"/>
    <n v="5.711703441"/>
    <n v="64793.563829999999"/>
    <n v="1982320.2"/>
    <s v="STEEL RECTANGLE CONTAINER BIG "/>
    <n v="38400"/>
    <s v="PCS"/>
    <n v="1.66"/>
    <s v="USD"/>
    <n v="7392582.7800000003"/>
    <x v="2"/>
    <s v="Table, kitchen or other household articles of iron or steel"/>
    <s v="Steel Products"/>
    <s v="Misc"/>
  </r>
  <r>
    <s v="INNSA1"/>
    <d v="2023-03-04T00:00:00"/>
    <n v="301049751"/>
    <x v="0"/>
    <s v="STEEL LUNCH BOX 3 LAYER (8505) (QTY:16800 PCS /USD 3.45 PERPCS)"/>
    <n v="0"/>
    <n v="0"/>
    <n v="0"/>
    <n v="0"/>
    <n v="0"/>
    <n v="0"/>
    <n v="0"/>
    <n v="0"/>
    <n v="10892"/>
    <s v="KGS"/>
    <n v="451.64768729999997"/>
    <n v="4919346.6100000003"/>
    <n v="5.4089543390000001"/>
    <n v="58914.33066"/>
    <n v="1802448.5"/>
    <s v="STEEL LUNCH BOX 3 LAYER "/>
    <n v="16800"/>
    <s v="PCS"/>
    <n v="3.45"/>
    <s v="USD"/>
    <n v="6721795.1100000003"/>
    <x v="2"/>
    <s v="Table, kitchen or other household articles of iron or steel"/>
    <s v="Steel Products"/>
    <s v="Misc"/>
  </r>
  <r>
    <s v="INNSA1"/>
    <d v="2023-03-04T00:00:00"/>
    <n v="301049751"/>
    <x v="0"/>
    <s v="STEEL ROUND CONTAINER (6856) (QTY:125760 PCS /US 0.60 PER PCS)"/>
    <n v="0"/>
    <n v="0"/>
    <n v="0"/>
    <n v="0"/>
    <n v="0"/>
    <n v="0"/>
    <n v="0"/>
    <n v="0"/>
    <n v="10480"/>
    <s v="KGS"/>
    <n v="611.09893030000001"/>
    <n v="6404316.79"/>
    <n v="7.3185500640000001"/>
    <n v="76698.404670000004"/>
    <n v="2346541.7000000002"/>
    <s v="STEEL ROUND CONTAINER "/>
    <n v="125760"/>
    <s v="PCS"/>
    <s v=""/>
    <s v=""/>
    <n v="8750858.4900000002"/>
    <x v="2"/>
    <s v="Table, kitchen or other household articles of iron or steel"/>
    <s v="Steel Products"/>
    <s v="Misc"/>
  </r>
  <r>
    <s v="INNSA1"/>
    <d v="2023-03-01T00:00:00"/>
    <n v="301049751"/>
    <x v="0"/>
    <s v="RYX-02-020 MILD STEEL MULTI FUNCTION CLOTH STAND (QTY :2464NUM /CNY 103.0 PER NUM)"/>
    <n v="0"/>
    <n v="0"/>
    <n v="0"/>
    <n v="0"/>
    <n v="0"/>
    <n v="0"/>
    <n v="0"/>
    <n v="0"/>
    <n v="8008"/>
    <s v="KGS"/>
    <n v="407.12837539999998"/>
    <n v="3260284.03"/>
    <n v="4.8670457310000002"/>
    <n v="38975.302210000002"/>
    <n v="1194568.1000000001"/>
    <s v="RYX-02-020 MILD STEEL MULTI FUNCTION CLOTH STAND "/>
    <s v=""/>
    <e v="#VALUE!"/>
    <s v=""/>
    <s v="CNY"/>
    <n v="4454852.13"/>
    <x v="2"/>
    <s v="Table, kitchen or other household articles of iron or steel"/>
    <s v="Steel Products"/>
    <s v="Cloth Stand"/>
  </r>
  <r>
    <s v="INNSA1"/>
    <d v="2023-03-01T00:00:00"/>
    <n v="301049751"/>
    <x v="0"/>
    <s v="KL326D-9S STAINLESS STEEL GRATER WITH HANDLE (MILD STEEL) (QTY - 37560 NUM/USD 0.95 PER NUM)"/>
    <n v="0"/>
    <n v="0"/>
    <n v="0"/>
    <n v="0"/>
    <n v="0"/>
    <n v="0"/>
    <n v="0"/>
    <n v="0"/>
    <n v="8607.5"/>
    <s v="KGS"/>
    <n v="352.4233959"/>
    <n v="3033484.38"/>
    <n v="4.2130710799999997"/>
    <n v="36264.009319999997"/>
    <n v="1111468.7"/>
    <s v="KL326D-9S STAINLESS STEEL GRATER WITH HANDLE "/>
    <s v=""/>
    <e v="#VALUE!"/>
    <n v="0.95"/>
    <s v="USD"/>
    <n v="4144953.08"/>
    <x v="2"/>
    <s v="Table, kitchen or other household articles of iron or steel"/>
    <s v="Steel Products"/>
    <s v="Misc"/>
  </r>
  <r>
    <s v="INNSA1"/>
    <d v="2023-03-01T00:00:00"/>
    <n v="301049751"/>
    <x v="0"/>
    <s v="KL324H-9S STAINLESS STEEL GRATER WITH HANDLE (MILD STEEL) (QTY - 59040 PCS/USD 0.655 PER PCS)"/>
    <n v="0"/>
    <n v="0"/>
    <n v="0"/>
    <n v="0"/>
    <n v="0"/>
    <n v="0"/>
    <n v="0"/>
    <n v="0"/>
    <n v="9676"/>
    <s v="KGS"/>
    <n v="339.35308909999998"/>
    <n v="3283580.49"/>
    <n v="4.0568211490000001"/>
    <n v="39253.80143"/>
    <n v="1203103.8999999999"/>
    <s v="KL324H-9S STAINLESS STEEL GRATER WITH HANDLE "/>
    <s v=""/>
    <e v="#VALUE!"/>
    <n v="0.65500000000000003"/>
    <s v="USD"/>
    <n v="4486684.3900000006"/>
    <x v="2"/>
    <s v="Table, kitchen or other household articles of iron or steel"/>
    <s v="Steel Products"/>
    <s v="Misc"/>
  </r>
  <r>
    <s v="INNSA1"/>
    <d v="2023-02-10T00:00:00"/>
    <n v="301049751"/>
    <x v="1"/>
    <s v="SS410 SS SCRUBBER 3 PCS SET (QTY- 118680 SET/ USD 0.167 PERSET)"/>
    <n v="0"/>
    <n v="0"/>
    <n v="0"/>
    <n v="0"/>
    <n v="0"/>
    <n v="0"/>
    <n v="0"/>
    <n v="0"/>
    <n v="7615.3"/>
    <s v="KGS"/>
    <n v="225.4696558"/>
    <n v="1717019.07"/>
    <n v="2.7247088320000001"/>
    <n v="20749.475170000002"/>
    <n v="754801.6"/>
    <s v="SS410 SS SCRUBBER 3 PCS SET "/>
    <s v=""/>
    <e v="#VALUE!"/>
    <n v="0.16700000000000001"/>
    <s v="USD"/>
    <n v="2471820.67"/>
    <x v="2"/>
    <s v="Steel Scrubbers"/>
    <s v="Cleaning Items"/>
    <s v="Scrubber"/>
  </r>
  <r>
    <s v="INNSA1"/>
    <d v="2023-02-02T00:00:00"/>
    <n v="301049751"/>
    <x v="0"/>
    <s v="KWB-600F STAINLESS STEEL SPORTS BOTTLE (QTY.50400 PCS/USD 0.94 PER PCS)"/>
    <n v="0"/>
    <n v="0"/>
    <n v="0"/>
    <n v="0"/>
    <n v="0"/>
    <n v="0"/>
    <n v="0"/>
    <n v="0"/>
    <n v="7875"/>
    <s v="KGS"/>
    <n v="502.0332444"/>
    <n v="3953511.8"/>
    <n v="6.100039422"/>
    <n v="48037.810449999997"/>
    <n v="1448566.7"/>
    <s v="KWB-600F STAINLESS STEEL SPORTS BOTTLE "/>
    <n v="50400"/>
    <e v="#VALUE!"/>
    <n v="0.94"/>
    <s v="USD"/>
    <n v="5402078.5"/>
    <x v="2"/>
    <s v="Table, kitchen or other household articles of iron or steel"/>
    <s v="Steel Products"/>
    <s v="Misc"/>
  </r>
  <r>
    <s v="INNSA1"/>
    <d v="2023-01-31T00:00:00"/>
    <n v="301049751"/>
    <x v="0"/>
    <s v="KL324H-9S STAINLESS STEEL GRATER WITH HANDLE (QTY 59040 PCS/USD 0.655 PER PCS)"/>
    <n v="0"/>
    <n v="0"/>
    <n v="0"/>
    <n v="0"/>
    <n v="0"/>
    <n v="0"/>
    <n v="0"/>
    <n v="0"/>
    <n v="9676"/>
    <s v="KGS"/>
    <n v="334.40410500000002"/>
    <n v="3235694.12"/>
    <n v="4.0632333540000003"/>
    <n v="39315.845930000003"/>
    <n v="1185558.3"/>
    <s v="KL324H-9S STAINLESS STEEL GRATER WITH HANDLE "/>
    <n v="59040"/>
    <e v="#VALUE!"/>
    <n v="0.65500000000000003"/>
    <s v="USD"/>
    <n v="4421252.42"/>
    <x v="2"/>
    <s v="Table, kitchen or other household articles of iron or steel"/>
    <s v="Steel Products"/>
    <s v="Misc"/>
  </r>
  <r>
    <s v="INNSA1"/>
    <d v="2023-01-24T00:00:00"/>
    <n v="301049751"/>
    <x v="0"/>
    <s v="SB-01 STAINLESS STEEL SPORTS BOTTLE 750ML SG-702 (QTY: 36540NUM/USD 1.066 PER NUM)"/>
    <n v="0"/>
    <n v="0"/>
    <n v="0"/>
    <n v="0"/>
    <n v="0"/>
    <n v="0"/>
    <n v="0"/>
    <n v="0"/>
    <n v="5785.5"/>
    <s v="KGS"/>
    <n v="573.32752740000001"/>
    <n v="3316986.41"/>
    <n v="6.9663126059999998"/>
    <n v="40303.601580000002"/>
    <n v="1215343.8"/>
    <s v="SB-01 STAINLESS STEEL SPORTS BOTTLE 750ML SG-702 "/>
    <s v=""/>
    <s v="36540NUM"/>
    <n v="1.0660000000000001"/>
    <s v="USD"/>
    <n v="4532330.21"/>
    <x v="2"/>
    <s v="Table, kitchen or other household articles of iron or steel"/>
    <s v="Steel Products"/>
    <s v="Misc"/>
  </r>
  <r>
    <s v="INNSA1"/>
    <d v="2023-01-24T00:00:00"/>
    <n v="301049751"/>
    <x v="0"/>
    <s v="NP-20 STAINLESS STEEL SPORTS BOTTLE 750ML S-308-C6 (QTY:3780NUM USD 0.988 PER NUM)"/>
    <n v="0"/>
    <n v="0"/>
    <n v="0"/>
    <n v="0"/>
    <n v="0"/>
    <n v="0"/>
    <n v="0"/>
    <n v="0"/>
    <n v="672"/>
    <s v="KGS"/>
    <n v="473.25736610000001"/>
    <n v="318028.95"/>
    <n v="5.7503932689999999"/>
    <n v="3864.2642770000002"/>
    <n v="116525.8"/>
    <s v="NP-20 STAINLESS STEEL SPORTS BOTTLE 750ML S-308-C6 "/>
    <s v=""/>
    <e v="#VALUE!"/>
    <s v=""/>
    <s v="USD"/>
    <n v="434554.75"/>
    <x v="2"/>
    <s v="Table, kitchen or other household articles of iron or steel"/>
    <s v="Steel Products"/>
    <s v="Misc"/>
  </r>
  <r>
    <s v="INNSA1"/>
    <d v="2023-01-24T00:00:00"/>
    <n v="301049751"/>
    <x v="0"/>
    <s v="AM-06 STAINLESS STEEL BOTTLE 750ML SG805 (QTY:5616 NUM USD1.010 PER NUM)"/>
    <n v="0"/>
    <n v="0"/>
    <n v="0"/>
    <n v="0"/>
    <n v="0"/>
    <n v="0"/>
    <n v="0"/>
    <n v="0"/>
    <n v="842.4"/>
    <s v="KGS"/>
    <n v="573.38722700000005"/>
    <n v="483021.4"/>
    <n v="6.9670379950000001"/>
    <n v="5869.0328069999996"/>
    <n v="176979"/>
    <s v="AM-06 STAINLESS STEEL BOTTLE 750ML SG805 "/>
    <n v="5616"/>
    <e v="#VALUE!"/>
    <s v=""/>
    <s v="USD"/>
    <n v="660000.4"/>
    <x v="2"/>
    <s v="Table, kitchen or other household articles of iron or steel"/>
    <s v="Steel Products"/>
    <s v="Misc"/>
  </r>
  <r>
    <s v="INNSA1"/>
    <d v="2023-01-24T00:00:00"/>
    <n v="301049751"/>
    <x v="0"/>
    <s v="KWP-1000B SS OIL POT 900ML(QTY: 26508 PCS/USD 1.50 PER PCS)"/>
    <n v="0"/>
    <n v="0"/>
    <n v="0"/>
    <n v="0"/>
    <n v="0"/>
    <n v="0"/>
    <n v="0"/>
    <n v="0"/>
    <n v="6850"/>
    <s v="KGS"/>
    <n v="486.24198100000001"/>
    <n v="3330757.57"/>
    <n v="5.908165018"/>
    <n v="40470.930379999998"/>
    <n v="1220389.6000000001"/>
    <s v="KWP-1000B SS OIL POT 900ML"/>
    <s v=""/>
    <s v="26508 PCS"/>
    <n v="1.5"/>
    <s v="USD"/>
    <n v="4551147.17"/>
    <x v="2"/>
    <s v="Table, kitchen or other household articles of iron or steel"/>
    <s v="Other"/>
    <s v="Misc"/>
  </r>
  <r>
    <s v="INNSA1"/>
    <d v="2023-01-20T00:00:00"/>
    <n v="301049751"/>
    <x v="0"/>
    <s v="6862 STEEL RECTANGLE CONTAINER LARGE (QTY:45576 PCS USD 1.50 PER PCS)"/>
    <n v="0"/>
    <n v="0"/>
    <n v="0"/>
    <n v="0"/>
    <n v="0"/>
    <n v="0"/>
    <n v="0"/>
    <n v="0"/>
    <n v="45576"/>
    <s v="NOS"/>
    <n v="125.61752300000001"/>
    <n v="5725144.2300000004"/>
    <n v="1.5263368530000001"/>
    <n v="69564.328429999994"/>
    <n v="2097692.7999999998"/>
    <s v="6862 STEEL RECTANGLE CONTAINER LARGE "/>
    <n v="45576"/>
    <e v="#VALUE!"/>
    <s v=""/>
    <s v="USD"/>
    <n v="7822837.0300000003"/>
    <x v="2"/>
    <s v="Table, kitchen or other household articles of iron or steel"/>
    <s v="Steel Products"/>
    <s v="Misc"/>
  </r>
  <r>
    <s v="INNSA1"/>
    <d v="2023-01-20T00:00:00"/>
    <n v="301049751"/>
    <x v="0"/>
    <s v="6581 STEEL ROUND CONTAINER MEDIUM (QTY 88800 PCS USD 0.92 PER PCS)"/>
    <n v="0"/>
    <n v="0"/>
    <n v="0"/>
    <n v="0"/>
    <n v="0"/>
    <n v="0"/>
    <n v="0"/>
    <n v="0"/>
    <n v="88800"/>
    <s v="NOS"/>
    <n v="77.04541408"/>
    <n v="6841632.7699999996"/>
    <n v="0.93615326899999995"/>
    <n v="83130.410329999999"/>
    <n v="2506774.2999999998"/>
    <s v="6581 STEEL ROUND CONTAINER MEDIUM "/>
    <n v="88800"/>
    <e v="#VALUE!"/>
    <s v=""/>
    <s v="USD"/>
    <n v="9348407.0700000003"/>
    <x v="2"/>
    <s v="Table, kitchen or other household articles of iron or steel"/>
    <s v="Steel Products"/>
    <s v="Misc"/>
  </r>
  <r>
    <s v="INNSA1"/>
    <d v="2023-01-20T00:00:00"/>
    <n v="301049751"/>
    <x v="0"/>
    <s v="6901 STEEL RECTANGLE CONTAINER (QTY:55200 PCS USD 0.97 PERPCS)"/>
    <n v="0"/>
    <n v="0"/>
    <n v="0"/>
    <n v="0"/>
    <n v="0"/>
    <n v="0"/>
    <n v="0"/>
    <n v="0"/>
    <n v="55200"/>
    <s v="NOS"/>
    <n v="81.23266486"/>
    <n v="4484043.0999999996"/>
    <n v="0.98703116499999999"/>
    <n v="54484.120289999999"/>
    <n v="1642953.4"/>
    <s v="6901 STEEL RECTANGLE CONTAINER "/>
    <n v="55200"/>
    <e v="#VALUE!"/>
    <s v=""/>
    <s v="USD"/>
    <n v="6126996.5"/>
    <x v="2"/>
    <s v="Table, kitchen or other household articles of iron or steel"/>
    <s v="Steel Products"/>
    <s v="Misc"/>
  </r>
  <r>
    <s v="INNSA1"/>
    <d v="2023-01-20T00:00:00"/>
    <n v="301049751"/>
    <x v="0"/>
    <s v="6857 STEEL ROUND CONTAINER (QTY:70560 PCS USD 0.76 PER PCS)"/>
    <n v="0"/>
    <n v="0"/>
    <n v="0"/>
    <n v="0"/>
    <n v="0"/>
    <n v="0"/>
    <n v="0"/>
    <n v="0"/>
    <n v="70560"/>
    <s v="NOS"/>
    <n v="63.646211729999997"/>
    <n v="4490876.7"/>
    <n v="0.77334400599999997"/>
    <n v="54567.153100000003"/>
    <n v="1645457.2"/>
    <s v="6857 STEEL ROUND CONTAINER "/>
    <n v="70560"/>
    <e v="#VALUE!"/>
    <s v=""/>
    <s v="USD"/>
    <n v="6136333.9000000004"/>
    <x v="2"/>
    <s v="Table, kitchen or other household articles of iron or steel"/>
    <s v="Steel Products"/>
    <s v="Misc"/>
  </r>
  <r>
    <s v="INNSA1"/>
    <d v="2023-01-20T00:00:00"/>
    <n v="301049751"/>
    <x v="0"/>
    <s v="6527 STEEL LUNCH BOX (QTY:25680 PCS USD 1.90 PER PCS)"/>
    <n v="0"/>
    <n v="0"/>
    <n v="0"/>
    <n v="0"/>
    <n v="0"/>
    <n v="0"/>
    <n v="0"/>
    <n v="0"/>
    <n v="25680"/>
    <s v="NOS"/>
    <n v="159.1155292"/>
    <n v="4086086.79"/>
    <n v="1.9333600150000001"/>
    <n v="49648.68518"/>
    <n v="1497142.2"/>
    <s v="6527 STEEL LUNCH BOX "/>
    <n v="25680"/>
    <e v="#VALUE!"/>
    <s v=""/>
    <s v="USD"/>
    <n v="5583228.9900000002"/>
    <x v="2"/>
    <s v="Table, kitchen or other household articles of iron or steel"/>
    <s v="Steel Products"/>
    <s v="Misc"/>
  </r>
  <r>
    <s v="INNSA1"/>
    <d v="2023-01-20T00:00:00"/>
    <n v="301049751"/>
    <x v="0"/>
    <s v="8505 STEEL LUNCH BOX 3 LAYER (QTY:16800 PCS USD 3.45 PERPCS)"/>
    <n v="0"/>
    <n v="0"/>
    <n v="0"/>
    <n v="0"/>
    <n v="0"/>
    <n v="0"/>
    <n v="0"/>
    <n v="0"/>
    <n v="16800"/>
    <s v="NOS"/>
    <n v="288.92030299999999"/>
    <n v="4853861.09"/>
    <n v="3.5105747630000002"/>
    <n v="58977.656009999999"/>
    <n v="1778454.7"/>
    <s v="8505 STEEL LUNCH BOX 3 LAYER "/>
    <n v="16800"/>
    <e v="#VALUE!"/>
    <s v=""/>
    <s v="USD"/>
    <n v="6632315.79"/>
    <x v="2"/>
    <s v="Table, kitchen or other household articles of iron or steel"/>
    <s v="Steel Products"/>
    <s v="Misc"/>
  </r>
  <r>
    <s v="INNSA1"/>
    <d v="2023-01-18T00:00:00"/>
    <n v="301049751"/>
    <x v="0"/>
    <s v="NP-55 STEEL TEA STRAINER (QTY:151200 PCS/USD 0.2973 PER PCS)"/>
    <n v="0"/>
    <n v="0"/>
    <n v="0"/>
    <n v="0"/>
    <n v="0"/>
    <n v="0"/>
    <n v="0"/>
    <n v="0"/>
    <n v="6930"/>
    <s v="KGS"/>
    <n v="567.97303460000001"/>
    <n v="3936053.13"/>
    <n v="6.7858188129999997"/>
    <n v="47025.724370000004"/>
    <n v="1442169.9"/>
    <s v="NP-55 STEEL TEA STRAINER "/>
    <n v="151200"/>
    <s v="PCS"/>
    <n v="0.29730000000000001"/>
    <s v="USD"/>
    <n v="5378223.0299999993"/>
    <x v="2"/>
    <s v="Table, kitchen or other household articles of iron or steel"/>
    <s v="Steel Products"/>
    <s v="Misc"/>
  </r>
  <r>
    <s v="INNSA1"/>
    <d v="2023-01-18T00:00:00"/>
    <n v="301049751"/>
    <x v="0"/>
    <s v="SB-12 STEEL TEA STRAINER BIG (QTY:2256 PCS/USD 1.0930 PER PCS)"/>
    <n v="0"/>
    <n v="0"/>
    <n v="0"/>
    <n v="0"/>
    <n v="0"/>
    <n v="0"/>
    <n v="0"/>
    <n v="0"/>
    <n v="535.79999999999995"/>
    <s v="KGS"/>
    <n v="402.96857039999998"/>
    <n v="215910.56"/>
    <n v="4.8144393110000001"/>
    <n v="2579.576583"/>
    <n v="79109.600000000006"/>
    <s v="SB-12 STEEL TEA STRAINER BIG "/>
    <n v="2256"/>
    <s v="PCS"/>
    <n v="1.093"/>
    <s v="USD"/>
    <n v="295020.16000000003"/>
    <x v="2"/>
    <s v="Table, kitchen or other household articles of iron or steel"/>
    <s v="Steel Products"/>
    <s v="Misc"/>
  </r>
  <r>
    <s v="INNSA1"/>
    <d v="2023-01-09T00:00:00"/>
    <n v="301049751"/>
    <x v="0"/>
    <s v="SB-12 STEEL TEA STRAINER BIG (QTY:48144 PCS USD 1.097 PER PCS)"/>
    <n v="0"/>
    <n v="0"/>
    <n v="0"/>
    <n v="0"/>
    <n v="0"/>
    <n v="0"/>
    <n v="0"/>
    <n v="0"/>
    <n v="11434.2"/>
    <s v="KGS"/>
    <n v="417.01525509999999"/>
    <n v="4768235.83"/>
    <n v="4.9822611119999998"/>
    <n v="56968.170010000002"/>
    <n v="1747081.6"/>
    <s v="SB-12 STEEL TEA STRAINER BIG "/>
    <n v="48144"/>
    <e v="#VALUE!"/>
    <s v=""/>
    <s v="USD"/>
    <n v="6515317.4299999997"/>
    <x v="2"/>
    <s v="Table, kitchen or other household articles of iron or steel"/>
    <s v="Steel Products"/>
    <s v="Misc"/>
  </r>
  <r>
    <s v="INNSA1"/>
    <d v="2023-01-09T00:00:00"/>
    <n v="301049751"/>
    <x v="0"/>
    <s v="KWB-600F STAINLESS STEEL SPORTS BOTTLE (QTY.50400 PCS/USD 0.96 PER PCS)"/>
    <n v="0"/>
    <n v="0"/>
    <n v="0"/>
    <n v="0"/>
    <n v="0"/>
    <n v="0"/>
    <n v="0"/>
    <n v="0"/>
    <n v="7875"/>
    <s v="KGS"/>
    <n v="522.35045079999998"/>
    <n v="4113509.8"/>
    <n v="6.2407461270000004"/>
    <n v="49145.875749999999"/>
    <n v="1507190"/>
    <s v="KWB-600F STAINLESS STEEL SPORTS BOTTLE "/>
    <n v="50400"/>
    <e v="#VALUE!"/>
    <n v="0.96"/>
    <s v="USD"/>
    <n v="5620699.7999999998"/>
    <x v="2"/>
    <s v="Table, kitchen or other household articles of iron or steel"/>
    <s v="Steel Products"/>
    <s v="Misc"/>
  </r>
  <r>
    <s v="INNSA1"/>
    <d v="2023-01-07T00:00:00"/>
    <n v="301049751"/>
    <x v="0"/>
    <s v="DS-25 STAINLESS STEEL GRATER WITH HANDLE-(QTY:75000 PCS USD0.213PER PCS)"/>
    <n v="0"/>
    <n v="0"/>
    <n v="0"/>
    <n v="0"/>
    <n v="0"/>
    <n v="0"/>
    <n v="0"/>
    <n v="0"/>
    <n v="2500"/>
    <s v="KGS"/>
    <n v="559.02210000000002"/>
    <n v="1397555.25"/>
    <n v="6.6788781359999998"/>
    <n v="16697.195339999998"/>
    <n v="512064.2"/>
    <s v="DS-25 STAINLESS STEEL GRATER WITH HANDLE-"/>
    <n v="75000"/>
    <e v="#VALUE!"/>
    <s v=""/>
    <s v="USD"/>
    <n v="1909619.45"/>
    <x v="2"/>
    <s v="Table, kitchen or other household articles of iron or steel"/>
    <s v="Steel Products"/>
    <s v="Misc"/>
  </r>
  <r>
    <s v="INNSA1"/>
    <d v="2022-12-31T00:00:00"/>
    <n v="301049751"/>
    <x v="1"/>
    <s v="SS410-A SS SCRUBBER 3 PCS SET (QTY- 112320 SET/ USD 0.170 PER SET)"/>
    <n v="0"/>
    <n v="0"/>
    <n v="0"/>
    <n v="0"/>
    <n v="0"/>
    <n v="0"/>
    <n v="0"/>
    <n v="0"/>
    <n v="7207.2"/>
    <s v="KGS"/>
    <n v="231.5006521"/>
    <n v="1668471.5"/>
    <n v="2.770803736"/>
    <n v="19969.736680000002"/>
    <n v="733460"/>
    <s v="SS410-A SS SCRUBBER 3 PCS SET "/>
    <s v=""/>
    <e v="#VALUE!"/>
    <n v="0.17"/>
    <s v="USD"/>
    <n v="2401931.5"/>
    <x v="3"/>
    <s v="Steel Scrubbers"/>
    <s v="Cleaning Items"/>
    <s v="Scrubber"/>
  </r>
  <r>
    <s v="INNSA1"/>
    <d v="2022-12-31T00:00:00"/>
    <n v="301049751"/>
    <x v="0"/>
    <s v="SB-01 STAINLESS STEEL SPORTS BOTTLE 750ML SG-702 (QTY: 12996NUM USD 1.066 PER NUM)"/>
    <n v="0"/>
    <n v="0"/>
    <n v="0"/>
    <n v="0"/>
    <n v="0"/>
    <n v="0"/>
    <n v="0"/>
    <n v="0"/>
    <n v="2057.6999999999998"/>
    <s v="KGS"/>
    <n v="583.61319430000003"/>
    <n v="1200900.8700000001"/>
    <n v="6.9851968199999996"/>
    <n v="14373.4395"/>
    <n v="440010.1"/>
    <s v="SB-01 STAINLESS STEEL SPORTS BOTTLE 750ML SG-702 "/>
    <s v=""/>
    <e v="#VALUE!"/>
    <s v=""/>
    <s v="USD"/>
    <n v="1640910.9700000002"/>
    <x v="3"/>
    <s v="Table, kitchen or other household articles of iron or steel"/>
    <s v="Steel Products"/>
    <s v="Misc"/>
  </r>
  <r>
    <s v="INNSA1"/>
    <d v="2022-12-31T00:00:00"/>
    <n v="301049751"/>
    <x v="0"/>
    <s v="NP-20 STAINLESS STEEL SPORTS BOTTLE 750ML S-308-C6 (QTY: 29952 NUM USD 0.988 PER NUM)"/>
    <n v="0"/>
    <n v="0"/>
    <n v="0"/>
    <n v="0"/>
    <n v="0"/>
    <n v="0"/>
    <n v="0"/>
    <n v="0"/>
    <n v="5075.2"/>
    <s v="KGS"/>
    <n v="505.44014229999999"/>
    <n v="2565209.81"/>
    <n v="6.0495528700000003"/>
    <n v="30702.690719999999"/>
    <n v="939892.9"/>
    <s v="NP-20 STAINLESS STEEL SPORTS BOTTLE 750ML S-308-C6 "/>
    <s v=""/>
    <e v="#VALUE!"/>
    <s v=""/>
    <s v="USD"/>
    <n v="3505102.71"/>
    <x v="3"/>
    <s v="Table, kitchen or other household articles of iron or steel"/>
    <s v="Steel Products"/>
    <s v="Misc"/>
  </r>
  <r>
    <s v="INNSA1"/>
    <d v="2022-12-31T00:00:00"/>
    <n v="301049751"/>
    <x v="0"/>
    <s v="KWB-600F STAINLESS STEEL SPORTS BOTTLE (QTY.50400 PCS/USD 0.96 PER PCS)"/>
    <n v="0"/>
    <n v="0"/>
    <n v="0"/>
    <n v="0"/>
    <n v="0"/>
    <n v="0"/>
    <n v="0"/>
    <n v="0"/>
    <n v="7875"/>
    <s v="KGS"/>
    <n v="521.4145651"/>
    <n v="4106139.7"/>
    <n v="6.2407488339999997"/>
    <n v="49145.897069999999"/>
    <n v="1504489.6"/>
    <s v="KWB-600F STAINLESS STEEL SPORTS BOTTLE "/>
    <n v="50400"/>
    <e v="#VALUE!"/>
    <n v="0.96"/>
    <s v="USD"/>
    <n v="5610629.3000000007"/>
    <x v="3"/>
    <s v="Table, kitchen or other household articles of iron or steel"/>
    <s v="Steel Products"/>
    <s v="Misc"/>
  </r>
  <r>
    <s v="INNSA1"/>
    <d v="2022-12-31T00:00:00"/>
    <n v="301049751"/>
    <x v="1"/>
    <s v="SS410-B SS SCRUBBER 3 PCS SET (QTY- 3480 SET/ USD 0.185 PERSET)"/>
    <n v="0"/>
    <n v="0"/>
    <n v="0"/>
    <n v="0"/>
    <n v="0"/>
    <n v="0"/>
    <n v="0"/>
    <n v="0"/>
    <n v="223.3"/>
    <s v="KGS"/>
    <n v="251.92713839999999"/>
    <n v="56255.33"/>
    <n v="3.0152859169999999"/>
    <n v="673.31334530000004"/>
    <n v="24729.9"/>
    <s v="SS410-B SS SCRUBBER 3 PCS SET "/>
    <s v=""/>
    <e v="#VALUE!"/>
    <n v="0.185"/>
    <s v="USD"/>
    <n v="80985.23000000001"/>
    <x v="3"/>
    <s v="Steel Scrubbers"/>
    <s v="Cleaning Items"/>
    <s v="Scrubber"/>
  </r>
  <r>
    <s v="INNSA1"/>
    <d v="2022-12-27T00:00:00"/>
    <n v="301049751"/>
    <x v="0"/>
    <s v="SB-01 - STAINLESS STEEL SPORTS BOTTLE 750ML SG-702 (QTY:2700PCS/USD 1.066 PER PCS)"/>
    <n v="0"/>
    <n v="0"/>
    <n v="0"/>
    <n v="0"/>
    <n v="0"/>
    <n v="0"/>
    <n v="0"/>
    <n v="0"/>
    <n v="427.5"/>
    <s v="KGS"/>
    <n v="583.34264329999996"/>
    <n v="249378.98"/>
    <n v="6.981958627"/>
    <n v="2984.7873129999998"/>
    <n v="91372.5"/>
    <s v="SB-01 - STAINLESS STEEL SPORTS BOTTLE 750ML SG-702 "/>
    <s v=""/>
    <e v="#VALUE!"/>
    <n v="1.0660000000000001"/>
    <s v="USD"/>
    <n v="340751.48"/>
    <x v="3"/>
    <s v="Table, kitchen or other household articles of iron or steel"/>
    <s v="Steel Products"/>
    <s v="Misc"/>
  </r>
  <r>
    <s v="INNSA1"/>
    <d v="2022-12-27T00:00:00"/>
    <n v="301049751"/>
    <x v="0"/>
    <s v="SL-01 STAINLESS STEEL COLA BOTTLE 750ML SK750 (QTY 19008 PCS / USD 1.140 PER PCS)"/>
    <n v="0"/>
    <n v="0"/>
    <n v="0"/>
    <n v="0"/>
    <n v="0"/>
    <n v="0"/>
    <n v="0"/>
    <n v="0"/>
    <n v="3801.6"/>
    <s v="KGS"/>
    <n v="493.87119630000001"/>
    <n v="1877500.74"/>
    <n v="5.9110855339999997"/>
    <n v="22471.582760000001"/>
    <n v="687916.2"/>
    <s v="SL-01 STAINLESS STEEL COLA BOTTLE 750ML SK750 "/>
    <n v="19008"/>
    <e v="#VALUE!"/>
    <n v="1.1399999999999999"/>
    <s v="USD"/>
    <n v="2565416.94"/>
    <x v="3"/>
    <s v="Table, kitchen or other household articles of iron or steel"/>
    <s v="Steel Products"/>
    <s v="Misc"/>
  </r>
  <r>
    <s v="INNSA1"/>
    <d v="2022-12-27T00:00:00"/>
    <n v="301049751"/>
    <x v="0"/>
    <s v="NP-21 - STAINLESS STEEL SPORTS BOTTLE 650ML S115(QTY:19944 PCS/USD 1.010 PER PCS)"/>
    <n v="0"/>
    <n v="0"/>
    <n v="0"/>
    <n v="0"/>
    <n v="0"/>
    <n v="0"/>
    <n v="0"/>
    <n v="0"/>
    <n v="3545.6"/>
    <s v="KGS"/>
    <n v="492.24662119999999"/>
    <n v="1745309.62"/>
    <n v="5.8916411870000003"/>
    <n v="20889.402989999999"/>
    <n v="639481.4"/>
    <s v="NP-21 - STAINLESS STEEL SPORTS BOTTLE 650ML S115"/>
    <n v="19944"/>
    <s v="PCS"/>
    <n v="1.01"/>
    <s v="USD"/>
    <n v="2384791.02"/>
    <x v="3"/>
    <s v="Table, kitchen or other household articles of iron or steel"/>
    <s v="Steel Products"/>
    <s v="Misc"/>
  </r>
  <r>
    <s v="INNSA1"/>
    <d v="2022-12-22T00:00:00"/>
    <n v="301049751"/>
    <x v="0"/>
    <s v="6561 STEEL LUNCH BOX (QTY:21600 PCS USD2.50 PER PCS)"/>
    <n v="0"/>
    <n v="0"/>
    <n v="0"/>
    <n v="0"/>
    <n v="0"/>
    <n v="0"/>
    <n v="0"/>
    <n v="0"/>
    <n v="8232"/>
    <s v="KGS"/>
    <n v="562.4123141"/>
    <n v="4629778.17"/>
    <n v="6.73144601"/>
    <n v="55413.263550000003"/>
    <n v="1696350.7"/>
    <s v="6561 STEEL LUNCH BOX "/>
    <n v="21600"/>
    <e v="#VALUE!"/>
    <s v=""/>
    <s v="USD"/>
    <n v="6326128.8700000001"/>
    <x v="3"/>
    <s v="Table, kitchen or other household articles of iron or steel"/>
    <s v="Steel Products"/>
    <s v="Misc"/>
  </r>
  <r>
    <s v="INTMX6"/>
    <d v="2022-12-21T00:00:00"/>
    <n v="301049751"/>
    <x v="0"/>
    <s v="STEEL LUNCH BOX 2 LAYER (ITEM NO-8504)"/>
    <n v="0"/>
    <n v="0"/>
    <n v="0"/>
    <n v="0"/>
    <n v="0"/>
    <n v="0"/>
    <n v="0"/>
    <n v="0"/>
    <n v="22080"/>
    <s v="PCS"/>
    <n v="214.16401680000001"/>
    <n v="4728741.49"/>
    <n v="2.5633036119999999"/>
    <n v="56597.743750000001"/>
    <n v="1732610.9"/>
    <s v="STEEL LUNCH BOX 2 LAYER "/>
    <s v=""/>
    <e v="#VALUE!"/>
    <s v=""/>
    <s v=""/>
    <n v="6461352.3900000006"/>
    <x v="3"/>
    <s v="Table, kitchen or other household articles of iron or steel"/>
    <s v="Steel Products"/>
    <s v="Misc"/>
  </r>
  <r>
    <s v="INTMX6"/>
    <d v="2022-12-21T00:00:00"/>
    <n v="301049751"/>
    <x v="0"/>
    <s v="STEEL LUNCH BOX 3 LAYER ( ITEM N0-8505)"/>
    <n v="0"/>
    <n v="0"/>
    <n v="0"/>
    <n v="0"/>
    <n v="0"/>
    <n v="0"/>
    <n v="0"/>
    <n v="0"/>
    <n v="16800"/>
    <s v="PCS"/>
    <n v="297.92978149999999"/>
    <n v="5005220.33"/>
    <n v="3.5658860749999999"/>
    <n v="59906.886059999997"/>
    <n v="1833912.8"/>
    <s v="STEEL LUNCH BOX 3 LAYER "/>
    <s v=""/>
    <e v="#VALUE!"/>
    <s v=""/>
    <s v=""/>
    <n v="6839133.1299999999"/>
    <x v="3"/>
    <s v="Table, kitchen or other household articles of iron or steel"/>
    <s v="Steel Products"/>
    <s v="Misc"/>
  </r>
  <r>
    <s v="INNSA1"/>
    <d v="2022-12-20T00:00:00"/>
    <n v="301049751"/>
    <x v="0"/>
    <s v="AM-06 - STAINLESS STEEL BOTTLE 750ML SG805 (QTY:34056 PCS/USD 1.010 PER PCS)"/>
    <n v="0"/>
    <n v="0"/>
    <n v="0"/>
    <n v="0"/>
    <n v="0"/>
    <n v="0"/>
    <n v="0"/>
    <n v="0"/>
    <n v="5108.3999999999996"/>
    <s v="KGS"/>
    <n v="583.02243169999997"/>
    <n v="2978311.79"/>
    <n v="6.9781260520000004"/>
    <n v="35647.059130000001"/>
    <n v="1091253.5"/>
    <s v="AM-06 - STAINLESS STEEL BOTTLE 750ML SG805 "/>
    <n v="34056"/>
    <s v="PCS"/>
    <n v="1.01"/>
    <s v="USD"/>
    <n v="4069565.29"/>
    <x v="3"/>
    <s v="Table, kitchen or other household articles of iron or steel"/>
    <s v="Steel Products"/>
    <s v="Misc"/>
  </r>
  <r>
    <s v="INNSA1"/>
    <d v="2022-12-20T00:00:00"/>
    <n v="301049751"/>
    <x v="0"/>
    <s v="SB-01 - STAINLESS STEEL SPORTS BOTTLE 750ML SG-702 (QTY:13680 PCS/USD 1.066 PER PCS)"/>
    <n v="0"/>
    <n v="0"/>
    <n v="0"/>
    <n v="0"/>
    <n v="0"/>
    <n v="0"/>
    <n v="0"/>
    <n v="0"/>
    <n v="2166"/>
    <s v="KGS"/>
    <n v="582.96173590000001"/>
    <n v="1262695.1200000001"/>
    <n v="6.9773995920000003"/>
    <n v="15113.04752"/>
    <n v="462651.5"/>
    <s v="SB-01 - STAINLESS STEEL SPORTS BOTTLE 750ML SG-702 "/>
    <n v="13680"/>
    <s v="PCS"/>
    <n v="1.0660000000000001"/>
    <s v="USD"/>
    <n v="1725346.62"/>
    <x v="3"/>
    <s v="Table, kitchen or other household articles of iron or steel"/>
    <s v="Steel Products"/>
    <s v="Misc"/>
  </r>
  <r>
    <s v="INNSA1"/>
    <d v="2022-12-20T00:00:00"/>
    <n v="301049751"/>
    <x v="0"/>
    <s v="SL-01 STAINLESS STEEL COLA BOTTLE 750ML SK750 (QTY 38736 PCS / USD 1.140 PER PCS)"/>
    <n v="0"/>
    <n v="0"/>
    <n v="0"/>
    <n v="0"/>
    <n v="0"/>
    <n v="0"/>
    <n v="0"/>
    <n v="0"/>
    <n v="7747.2"/>
    <s v="KGS"/>
    <n v="493.54871700000001"/>
    <n v="3823620.62"/>
    <n v="5.9072258160000004"/>
    <n v="45764.459840000003"/>
    <n v="1400974.6"/>
    <s v="SL-01 STAINLESS STEEL COLA BOTTLE 750ML SK750 "/>
    <n v="38736"/>
    <e v="#VALUE!"/>
    <n v="1.1399999999999999"/>
    <s v="USD"/>
    <n v="5224595.2200000007"/>
    <x v="3"/>
    <s v="Table, kitchen or other household articles of iron or steel"/>
    <s v="Steel Products"/>
    <s v="Misc"/>
  </r>
  <r>
    <s v="INNSA1"/>
    <d v="2022-12-19T00:00:00"/>
    <n v="301049751"/>
    <x v="0"/>
    <s v="NP-19 STEEL SALT BOTTLE (QTY:50400 PCS/USD 0.461 PER PCS)"/>
    <n v="0"/>
    <n v="0"/>
    <n v="0"/>
    <n v="0"/>
    <n v="0"/>
    <n v="0"/>
    <n v="0"/>
    <n v="0"/>
    <n v="7875"/>
    <s v="KGS"/>
    <n v="260.89232509999999"/>
    <n v="2054527.06"/>
    <n v="3.1225891689999998"/>
    <n v="24590.389709999999"/>
    <n v="752778.7"/>
    <s v="NP-19 STEEL SALT BOTTLE "/>
    <n v="50400"/>
    <s v="PCS"/>
    <n v="0.46100000000000002"/>
    <s v="USD"/>
    <n v="2807305.76"/>
    <x v="3"/>
    <s v="Table, kitchen or other household articles of iron or steel"/>
    <s v="Steel Products"/>
    <s v="Misc"/>
  </r>
  <r>
    <s v="INNSA1"/>
    <d v="2022-12-19T00:00:00"/>
    <n v="301049751"/>
    <x v="0"/>
    <s v="SB-01 - STAINLESS STEEL SPORTS BOTTLE 750ML SG-702 (QTY:24120 PCS/USD 1.066 PER PCS)"/>
    <n v="0"/>
    <n v="0"/>
    <n v="0"/>
    <n v="0"/>
    <n v="0"/>
    <n v="0"/>
    <n v="0"/>
    <n v="0"/>
    <n v="3819"/>
    <s v="KGS"/>
    <n v="583.88999739999997"/>
    <n v="2229875.9"/>
    <n v="6.9885098430000001"/>
    <n v="26689.11909"/>
    <n v="817026.5"/>
    <s v="SB-01 - STAINLESS STEEL SPORTS BOTTLE 750ML SG-702 "/>
    <n v="24120"/>
    <s v="PCS"/>
    <n v="1.0660000000000001"/>
    <s v="USD"/>
    <n v="3046902.4"/>
    <x v="3"/>
    <s v="Table, kitchen or other household articles of iron or steel"/>
    <s v="Steel Products"/>
    <s v="Misc"/>
  </r>
  <r>
    <s v="INNSA1"/>
    <d v="2022-12-19T00:00:00"/>
    <n v="301049751"/>
    <x v="0"/>
    <s v="SL-01 STAINLESS STEEL COLA BOTTLE 750ML SK750 (QTY 19440 PCS / USD 1.140 PER PCS)"/>
    <n v="0"/>
    <n v="0"/>
    <n v="0"/>
    <n v="0"/>
    <n v="0"/>
    <n v="0"/>
    <n v="0"/>
    <n v="0"/>
    <n v="3888"/>
    <s v="KGS"/>
    <n v="494.33460650000001"/>
    <n v="1921972.95"/>
    <n v="5.916632034"/>
    <n v="23003.86535"/>
    <n v="704210.9"/>
    <s v="SL-01 STAINLESS STEEL COLA BOTTLE 750ML SK750 "/>
    <n v="19440"/>
    <e v="#VALUE!"/>
    <n v="1.1399999999999999"/>
    <s v="USD"/>
    <n v="2626183.85"/>
    <x v="3"/>
    <s v="Table, kitchen or other household articles of iron or steel"/>
    <s v="Steel Products"/>
    <s v="Misc"/>
  </r>
  <r>
    <s v="INNSA1"/>
    <d v="2022-12-15T00:00:00"/>
    <n v="301049751"/>
    <x v="0"/>
    <s v="NP-20 STAINLESS STEEL SPORTS BOTTLE 750 ML S-308-C6 (QTY:16488 PCS USD 0.988 PER PCS)"/>
    <n v="0"/>
    <n v="0"/>
    <n v="0"/>
    <n v="0"/>
    <n v="0"/>
    <n v="0"/>
    <n v="0"/>
    <n v="0"/>
    <n v="2931.2"/>
    <s v="KGS"/>
    <n v="472.86017670000001"/>
    <n v="1386047.75"/>
    <n v="5.7665875209999999"/>
    <n v="16903.021339999999"/>
    <n v="507848"/>
    <s v="NP-20 STAINLESS STEEL SPORTS BOTTLE 750 ML S-308-C6 "/>
    <n v="16488"/>
    <e v="#VALUE!"/>
    <s v=""/>
    <s v="USD"/>
    <n v="1893895.75"/>
    <x v="3"/>
    <s v="Table, kitchen or other household articles of iron or steel"/>
    <s v="Steel Products"/>
    <s v="Misc"/>
  </r>
  <r>
    <s v="INNSA1"/>
    <d v="2022-12-15T00:00:00"/>
    <n v="301049751"/>
    <x v="0"/>
    <s v="AM-06 - STAINLESS STEEL BOTTLE 750ML SG805 (QTY:288 PCS/USD1.010 PER PCS)"/>
    <n v="0"/>
    <n v="0"/>
    <n v="0"/>
    <n v="0"/>
    <n v="0"/>
    <n v="0"/>
    <n v="0"/>
    <n v="0"/>
    <n v="43.2"/>
    <s v="KGS"/>
    <n v="572.90601849999996"/>
    <n v="24749.54"/>
    <n v="6.9866587620000002"/>
    <n v="301.82365850000002"/>
    <n v="9068.2000000000007"/>
    <s v="AM-06 - STAINLESS STEEL BOTTLE 750ML SG805 "/>
    <n v="288"/>
    <s v="PCS"/>
    <n v="1.01"/>
    <s v="USD"/>
    <n v="33817.740000000005"/>
    <x v="3"/>
    <s v="Table, kitchen or other household articles of iron or steel"/>
    <s v="Steel Products"/>
    <s v="Misc"/>
  </r>
  <r>
    <s v="INNSA1"/>
    <d v="2022-12-15T00:00:00"/>
    <n v="301049751"/>
    <x v="0"/>
    <s v="SB-01 - STAINLESS STEEL SPORTS BOTTLE 750ML SG-702 (QTY:5616PCS/USD 1.066 PER PCS)"/>
    <n v="0"/>
    <n v="0"/>
    <n v="0"/>
    <n v="0"/>
    <n v="0"/>
    <n v="0"/>
    <n v="0"/>
    <n v="0"/>
    <n v="889.2"/>
    <s v="KGS"/>
    <n v="572.84678359999998"/>
    <n v="509375.36"/>
    <n v="6.9859363859999997"/>
    <n v="6211.8946340000002"/>
    <n v="186635.2"/>
    <s v="SB-01 - STAINLESS STEEL SPORTS BOTTLE 750ML SG-702 "/>
    <s v=""/>
    <e v="#VALUE!"/>
    <n v="1.0660000000000001"/>
    <s v="USD"/>
    <n v="696010.56"/>
    <x v="3"/>
    <s v="Table, kitchen or other household articles of iron or steel"/>
    <s v="Steel Products"/>
    <s v="Misc"/>
  </r>
  <r>
    <s v="INNSA1"/>
    <d v="2022-12-15T00:00:00"/>
    <n v="301049751"/>
    <x v="0"/>
    <s v="NP-21 STAINLESS STEEL SPORTS BOTTLE 650ML S115 (QTY : 20412PCS/USD 1.010 PER PCS)"/>
    <n v="0"/>
    <n v="0"/>
    <n v="0"/>
    <n v="0"/>
    <n v="0"/>
    <n v="0"/>
    <n v="0"/>
    <n v="0"/>
    <n v="3628.8"/>
    <s v="KGS"/>
    <n v="483.3895392"/>
    <n v="1754123.96"/>
    <n v="5.8949943810000001"/>
    <n v="21391.75561"/>
    <n v="642711.1"/>
    <s v="NP-21 STAINLESS STEEL SPORTS BOTTLE 650ML S115 "/>
    <s v=""/>
    <e v="#VALUE!"/>
    <n v="1.01"/>
    <s v="USD"/>
    <n v="2396835.06"/>
    <x v="3"/>
    <s v="Table, kitchen or other household articles of iron or steel"/>
    <s v="Steel Products"/>
    <s v="Misc"/>
  </r>
  <r>
    <s v="INNSA1"/>
    <d v="2022-12-09T00:00:00"/>
    <n v="301049751"/>
    <x v="1"/>
    <s v="SS410 SS SCRUBBER 3 PCS SET (QTY- 119280 SET/ USD 0.185 PERSET)"/>
    <n v="0"/>
    <n v="0"/>
    <n v="0"/>
    <n v="0"/>
    <n v="0"/>
    <n v="0"/>
    <n v="0"/>
    <n v="0"/>
    <n v="7653.8"/>
    <s v="KGS"/>
    <n v="247.18841359999999"/>
    <n v="1891930.68"/>
    <n v="3.0144928489999998"/>
    <n v="23072.325369999999"/>
    <n v="831692.7"/>
    <s v="SS410 SS SCRUBBER 3 PCS SET "/>
    <s v=""/>
    <e v="#VALUE!"/>
    <n v="0.185"/>
    <s v="USD"/>
    <n v="2723623.38"/>
    <x v="3"/>
    <s v="Steel Scrubbers"/>
    <s v="Cleaning Items"/>
    <s v="Scrubber"/>
  </r>
  <r>
    <s v="INNSA1"/>
    <d v="2022-12-09T00:00:00"/>
    <n v="301049751"/>
    <x v="1"/>
    <s v="OKS-4156 -STEEL SCRUBBER 6PCS SET (QTY 99600 SET / USD 0.26SET)"/>
    <n v="0"/>
    <n v="0"/>
    <n v="0"/>
    <n v="0"/>
    <n v="0"/>
    <n v="0"/>
    <n v="0"/>
    <n v="0"/>
    <n v="8677.15"/>
    <s v="KGS"/>
    <n v="252.8131898"/>
    <n v="2193697.9700000002"/>
    <n v="3.0830876809999999"/>
    <n v="26752.414270000001"/>
    <n v="964349.7"/>
    <s v="OKS-4156 -STEEL SCRUBBER 6PCS SET "/>
    <n v="99600"/>
    <e v="#VALUE!"/>
    <s v=""/>
    <s v="USD"/>
    <n v="3158047.67"/>
    <x v="3"/>
    <s v="Steel Scrubbers"/>
    <s v="Steel Products"/>
    <s v="Scrubber"/>
  </r>
  <r>
    <s v="INNSA1"/>
    <d v="2022-12-08T00:00:00"/>
    <n v="301049751"/>
    <x v="0"/>
    <s v="KWP-1000B SS OIL POT 900ML(QTY: 27000 PCS/USD 1.55 PER PCS)"/>
    <n v="0"/>
    <n v="0"/>
    <n v="0"/>
    <n v="0"/>
    <n v="0"/>
    <n v="0"/>
    <n v="0"/>
    <n v="0"/>
    <n v="6975"/>
    <s v="KGS"/>
    <n v="502.11598570000001"/>
    <n v="3502259"/>
    <n v="6.123365679"/>
    <n v="42710.475610000001"/>
    <n v="1283227.7"/>
    <s v="KWP-1000B SS OIL POT 900ML"/>
    <s v=""/>
    <s v="27000 PCS"/>
    <n v="1.55"/>
    <s v="USD"/>
    <n v="4785486.7"/>
    <x v="3"/>
    <s v="Table, kitchen or other household articles of iron or steel"/>
    <s v="Other"/>
    <s v="Misc"/>
  </r>
  <r>
    <s v="INNSA1"/>
    <d v="2022-12-01T00:00:00"/>
    <n v="301049751"/>
    <x v="0"/>
    <s v="2628 HOUSEHOLD STEEL HOOK 3 PCS SET (QTY :168480 SET/USD 0.421 PER SET)"/>
    <n v="0"/>
    <n v="0"/>
    <n v="0"/>
    <n v="0"/>
    <n v="0"/>
    <n v="0"/>
    <n v="0"/>
    <n v="0"/>
    <n v="5709.6"/>
    <s v="KGS"/>
    <n v="1041.5809690000001"/>
    <n v="5947010.7000000002"/>
    <n v="12.609939089999999"/>
    <n v="71997.708230000004"/>
    <n v="2178984.7000000002"/>
    <s v="2628 HOUSEHOLD STEEL HOOK 3 PCS SET "/>
    <s v=""/>
    <e v="#VALUE!"/>
    <n v="0.42099999999999999"/>
    <s v="USD"/>
    <n v="8125995.4000000004"/>
    <x v="3"/>
    <s v="Table, kitchen or other household articles of iron or steel"/>
    <s v="Steel Products"/>
    <s v="Misc"/>
  </r>
  <r>
    <s v="INNSA1"/>
    <d v="2022-11-26T00:00:00"/>
    <n v="301049751"/>
    <x v="0"/>
    <s v="6561 STEEL LUNCH BOX (QTY:21600 PCS USD 2.50 PER PCS)"/>
    <n v="0"/>
    <n v="0"/>
    <n v="0"/>
    <n v="0"/>
    <n v="0"/>
    <n v="0"/>
    <n v="0"/>
    <n v="0"/>
    <n v="8232"/>
    <s v="KGS"/>
    <n v="556.0189699"/>
    <n v="4577148.16"/>
    <n v="6.7314645259999999"/>
    <n v="55413.415979999998"/>
    <n v="1677067.1"/>
    <s v="6561 STEEL LUNCH BOX "/>
    <n v="21600"/>
    <e v="#VALUE!"/>
    <s v=""/>
    <s v="USD"/>
    <n v="6254215.2599999998"/>
    <x v="3"/>
    <s v="Table, kitchen or other household articles of iron or steel"/>
    <s v="Steel Products"/>
    <s v="Misc"/>
  </r>
  <r>
    <s v="INNSA1"/>
    <d v="2022-11-26T00:00:00"/>
    <n v="301049751"/>
    <x v="0"/>
    <s v="NP-55 STEEL TEA STRAINER (QTY:100800 PCS USD0.297 PER PCS)"/>
    <n v="0"/>
    <n v="0"/>
    <n v="0"/>
    <n v="0"/>
    <n v="0"/>
    <n v="0"/>
    <n v="0"/>
    <n v="0"/>
    <n v="4620"/>
    <s v="KGS"/>
    <n v="563.20335709999995"/>
    <n v="2601999.5099999998"/>
    <n v="6.8184425800000001"/>
    <n v="31501.204720000002"/>
    <n v="953372.6"/>
    <s v="NP-55 STEEL TEA STRAINER "/>
    <n v="100800"/>
    <e v="#VALUE!"/>
    <s v=""/>
    <s v="USD"/>
    <n v="3555372.11"/>
    <x v="3"/>
    <s v="Table, kitchen or other household articles of iron or steel"/>
    <s v="Steel Products"/>
    <s v="Misc"/>
  </r>
  <r>
    <s v="INNSA1"/>
    <d v="2022-11-25T00:00:00"/>
    <n v="301049751"/>
    <x v="0"/>
    <s v="NP-20 - STAINLESS STEEL SPORTS BOTTLE 750ML S-308-C6 (QTY:47340 PCS/USD1.0275 PER PCS)"/>
    <n v="0"/>
    <n v="0"/>
    <n v="0"/>
    <n v="0"/>
    <n v="0"/>
    <n v="0"/>
    <n v="0"/>
    <n v="0"/>
    <n v="8153"/>
    <s v="KGS"/>
    <n v="517.3384092"/>
    <n v="4217860.05"/>
    <n v="6.2631768670000003"/>
    <n v="51063.680990000001"/>
    <n v="1545423.9"/>
    <s v="NP-20 - STAINLESS STEEL SPORTS BOTTLE 750ML S-308-C6 "/>
    <n v="47340"/>
    <s v="PCS"/>
    <n v="1.0275000000000001"/>
    <s v="USD"/>
    <n v="5763283.9499999993"/>
    <x v="3"/>
    <s v="Table, kitchen or other household articles of iron or steel"/>
    <s v="Steel Products"/>
    <s v="Misc"/>
  </r>
  <r>
    <s v="INNSA1"/>
    <d v="2022-11-25T00:00:00"/>
    <n v="301049751"/>
    <x v="0"/>
    <s v="NP-21 - STAINLESS STEEL SPORTS BOTTLE 650ML S115 (QTY:32436PCS/USD 1.0500 PER PCS)"/>
    <n v="0"/>
    <n v="0"/>
    <n v="0"/>
    <n v="0"/>
    <n v="0"/>
    <n v="0"/>
    <n v="0"/>
    <n v="0"/>
    <n v="5766.4"/>
    <s v="KGS"/>
    <n v="512.14614659999995"/>
    <n v="2953239.54"/>
    <n v="6.2003165449999997"/>
    <n v="35753.50533"/>
    <n v="1082067"/>
    <s v="NP-21 - STAINLESS STEEL SPORTS BOTTLE 650ML S115 "/>
    <s v=""/>
    <e v="#VALUE!"/>
    <n v="1.05"/>
    <s v="USD"/>
    <n v="4035306.54"/>
    <x v="3"/>
    <s v="Table, kitchen or other household articles of iron or steel"/>
    <s v="Steel Products"/>
    <s v="Misc"/>
  </r>
  <r>
    <s v="INNSA1"/>
    <d v="2022-11-25T00:00:00"/>
    <n v="301049751"/>
    <x v="0"/>
    <s v="SB-01 - STAINLESS STEEL SPORTS BOTTLE 750ML SG-702 (QTY:3600PCS/USD 1.1100 PER PCS)"/>
    <n v="0"/>
    <n v="0"/>
    <n v="0"/>
    <n v="0"/>
    <n v="0"/>
    <n v="0"/>
    <n v="0"/>
    <n v="0"/>
    <n v="570"/>
    <s v="KGS"/>
    <n v="607.90075439999998"/>
    <n v="346503.43"/>
    <n v="7.3595732979999999"/>
    <n v="4194.9567800000004"/>
    <n v="126958.9"/>
    <s v="SB-01 - STAINLESS STEEL SPORTS BOTTLE 750ML SG-702 "/>
    <s v=""/>
    <e v="#VALUE!"/>
    <n v="1.1100000000000001"/>
    <s v="USD"/>
    <n v="473462.32999999996"/>
    <x v="3"/>
    <s v="Table, kitchen or other household articles of iron or steel"/>
    <s v="Steel Products"/>
    <s v="Misc"/>
  </r>
  <r>
    <s v="INNSA1"/>
    <d v="2022-11-25T00:00:00"/>
    <n v="301049751"/>
    <x v="0"/>
    <s v="BCLR-3 - STAINLESS STEEL SPORTS BOTTLE 750ML SG705-1 (QTY:540 PCS/USD 1.1700 PER PCS)"/>
    <n v="0"/>
    <n v="0"/>
    <n v="0"/>
    <n v="0"/>
    <n v="0"/>
    <n v="0"/>
    <n v="0"/>
    <n v="0"/>
    <n v="90"/>
    <s v="KGS"/>
    <n v="608.72222220000003"/>
    <n v="54785"/>
    <n v="7.3695184290000002"/>
    <n v="663.25665860000004"/>
    <n v="20073.2"/>
    <s v="BCLR-3 - STAINLESS STEEL SPORTS BOTTLE 750ML SG705-1 "/>
    <n v="540"/>
    <s v="PCS"/>
    <n v="1.17"/>
    <s v="USD"/>
    <n v="74858.2"/>
    <x v="3"/>
    <s v="Table, kitchen or other household articles of iron or steel"/>
    <s v="Steel Products"/>
    <s v="Misc"/>
  </r>
  <r>
    <s v="INNSA1"/>
    <d v="2022-11-25T00:00:00"/>
    <n v="301049751"/>
    <x v="0"/>
    <s v="WB-750 - STAINLESS STEEL SPORTS BOTTLE 750ML SG902 (QTY:540PCS/USD 1.3000 PER PCS)"/>
    <n v="0"/>
    <n v="0"/>
    <n v="0"/>
    <n v="0"/>
    <n v="0"/>
    <n v="0"/>
    <n v="0"/>
    <n v="0"/>
    <n v="96"/>
    <s v="KGS"/>
    <n v="634.08572919999995"/>
    <n v="60872.23"/>
    <n v="7.6765826779999999"/>
    <n v="736.95193700000004"/>
    <n v="22303.5"/>
    <s v="WB-750 - STAINLESS STEEL SPORTS BOTTLE 750ML SG902 "/>
    <s v=""/>
    <e v="#VALUE!"/>
    <n v="1.3"/>
    <s v="USD"/>
    <n v="83175.73000000001"/>
    <x v="3"/>
    <s v="Table, kitchen or other household articles of iron or steel"/>
    <s v="Steel Products"/>
    <s v="Misc"/>
  </r>
  <r>
    <s v="INNSA1"/>
    <d v="2022-11-25T00:00:00"/>
    <n v="301049751"/>
    <x v="1"/>
    <s v="8001-2 STEEL SCRUBBER 2 PCS SET -(QTY- 168000 SET/USD 0.164PER SET)"/>
    <n v="0"/>
    <n v="0"/>
    <n v="0"/>
    <n v="0"/>
    <n v="0"/>
    <n v="0"/>
    <n v="0"/>
    <n v="0"/>
    <n v="4900"/>
    <s v="KGS"/>
    <n v="491.76076330000001"/>
    <n v="2409627.7400000002"/>
    <n v="5.9535201359999999"/>
    <n v="29172.248670000001"/>
    <n v="1059272.3999999999"/>
    <s v="8001-2 STEEL SCRUBBER 2 PCS SET -"/>
    <s v=""/>
    <e v="#VALUE!"/>
    <n v="0.16400000000000001"/>
    <s v="USD"/>
    <n v="3468900.14"/>
    <x v="3"/>
    <s v="Steel Scrubbers"/>
    <s v="Steel Products"/>
    <s v="Scrubber"/>
  </r>
  <r>
    <s v="INNSA1"/>
    <d v="2022-11-18T00:00:00"/>
    <n v="301049751"/>
    <x v="0"/>
    <s v="8504 STEEL LUNCH BOX 2 LAYER (QTY 22080 PCS / USD 2.48 PER PCS)"/>
    <n v="0"/>
    <n v="0"/>
    <n v="0"/>
    <n v="0"/>
    <n v="0"/>
    <n v="0"/>
    <n v="0"/>
    <n v="0"/>
    <n v="10561.6"/>
    <s v="KGS"/>
    <n v="442.4214447"/>
    <n v="4672678.33"/>
    <n v="5.3561918239999997"/>
    <n v="56569.955569999998"/>
    <n v="1712069.4"/>
    <s v="8504 STEEL LUNCH BOX 2 LAYER "/>
    <n v="22080"/>
    <e v="#VALUE!"/>
    <n v="2.48"/>
    <s v="USD"/>
    <n v="6384747.7300000004"/>
    <x v="3"/>
    <s v="Table, kitchen or other household articles of iron or steel"/>
    <s v="Steel Products"/>
    <s v="Misc"/>
  </r>
  <r>
    <s v="INNSA1"/>
    <d v="2022-11-18T00:00:00"/>
    <n v="301049751"/>
    <x v="0"/>
    <s v="6527 STEEL LUNCH BOX (QTY:25680 PCS/USD1.90 PER PCS)"/>
    <n v="0"/>
    <n v="0"/>
    <n v="0"/>
    <n v="0"/>
    <n v="0"/>
    <n v="0"/>
    <n v="0"/>
    <n v="0"/>
    <n v="8945.2000000000007"/>
    <s v="KGS"/>
    <n v="465.45067410000001"/>
    <n v="4163549.37"/>
    <n v="5.6349960550000002"/>
    <n v="50406.166709999998"/>
    <n v="1525524.5"/>
    <s v="6527 STEEL LUNCH BOX "/>
    <n v="25680"/>
    <s v="PCS"/>
    <n v="1.9"/>
    <s v="USD"/>
    <n v="5689073.8700000001"/>
    <x v="3"/>
    <s v="Table, kitchen or other household articles of iron or steel"/>
    <s v="Steel Products"/>
    <s v="Misc"/>
  </r>
  <r>
    <s v="INNSA1"/>
    <d v="2022-11-16T00:00:00"/>
    <n v="301049751"/>
    <x v="0"/>
    <s v="NP-21 STAINLESS STEEL SPORTS BOTTLE 650ML S115 (QTY:35496 NUM USD1.05 PER NUM)"/>
    <n v="0"/>
    <n v="0"/>
    <n v="0"/>
    <n v="0"/>
    <n v="0"/>
    <n v="0"/>
    <n v="0"/>
    <n v="0"/>
    <n v="6310.4"/>
    <s v="KGS"/>
    <n v="518.70852239999999"/>
    <n v="3273258.26"/>
    <n v="6.1898391699999999"/>
    <n v="39060.361100000002"/>
    <n v="1199321.8999999999"/>
    <s v="NP-21 STAINLESS STEEL SPORTS BOTTLE 650ML S115 "/>
    <n v="35496"/>
    <e v="#VALUE!"/>
    <s v=""/>
    <s v="USD"/>
    <n v="4472580.16"/>
    <x v="3"/>
    <s v="Table, kitchen or other household articles of iron or steel"/>
    <s v="Steel Products"/>
    <s v="Misc"/>
  </r>
  <r>
    <s v="INNSA1"/>
    <d v="2022-11-16T00:00:00"/>
    <n v="301049751"/>
    <x v="0"/>
    <s v="SB-01 STAINLESS STEEL SPORTS BOTTLE 750ML SG-702 (QTY: 8604NUM USD 1.11 PER NUM)"/>
    <n v="0"/>
    <n v="0"/>
    <n v="0"/>
    <n v="0"/>
    <n v="0"/>
    <n v="0"/>
    <n v="0"/>
    <n v="0"/>
    <n v="1362.3"/>
    <s v="KGS"/>
    <n v="615.69009029999995"/>
    <n v="838754.61"/>
    <n v="7.3471371159999999"/>
    <n v="10009.00489"/>
    <n v="307319.7"/>
    <s v="SB-01 STAINLESS STEEL SPORTS BOTTLE 750ML SG-702 "/>
    <s v=""/>
    <e v="#VALUE!"/>
    <s v=""/>
    <s v="USD"/>
    <n v="1146074.31"/>
    <x v="3"/>
    <s v="Table, kitchen or other household articles of iron or steel"/>
    <s v="Steel Products"/>
    <s v="Misc"/>
  </r>
  <r>
    <s v="INNSA1"/>
    <d v="2022-11-16T00:00:00"/>
    <n v="301049751"/>
    <x v="0"/>
    <s v="KWP-1000B SS OIL POT 900ML(QTY: 27000 PCS/USD 1.55 PER PCS)"/>
    <n v="0"/>
    <n v="0"/>
    <n v="0"/>
    <n v="0"/>
    <n v="0"/>
    <n v="0"/>
    <n v="0"/>
    <n v="0"/>
    <n v="6975"/>
    <s v="KGS"/>
    <n v="518.54179209999995"/>
    <n v="3616829"/>
    <n v="6.187849548"/>
    <n v="43160.250599999999"/>
    <n v="1325206.2"/>
    <s v="KWP-1000B SS OIL POT 900ML"/>
    <s v=""/>
    <s v="27000 PCS"/>
    <n v="1.55"/>
    <s v="USD"/>
    <n v="4942035.2"/>
    <x v="3"/>
    <s v="Table, kitchen or other household articles of iron or steel"/>
    <s v="Other"/>
    <s v="Misc"/>
  </r>
  <r>
    <s v="INNSA1"/>
    <d v="2022-11-15T00:00:00"/>
    <n v="301049751"/>
    <x v="0"/>
    <s v="NP-19 STEEL SALT BOTTLE (QTY:25920 PCS USD 0.4430 PER PCS)"/>
    <n v="0"/>
    <n v="0"/>
    <n v="0"/>
    <n v="0"/>
    <n v="0"/>
    <n v="0"/>
    <n v="0"/>
    <n v="0"/>
    <n v="4050"/>
    <s v="KGS"/>
    <n v="251.55885929999999"/>
    <n v="1018813.38"/>
    <n v="3.001895695"/>
    <n v="12157.67757"/>
    <n v="373293.3"/>
    <s v="NP-19 STEEL SALT BOTTLE "/>
    <n v="25920"/>
    <e v="#VALUE!"/>
    <s v=""/>
    <s v="USD"/>
    <n v="1392106.68"/>
    <x v="3"/>
    <s v="Table, kitchen or other household articles of iron or steel"/>
    <s v="Steel Products"/>
    <s v="Misc"/>
  </r>
  <r>
    <s v="INNSA1"/>
    <d v="2022-11-10T00:00:00"/>
    <n v="301049751"/>
    <x v="0"/>
    <s v="KL32D-9S STAINLESS STEEL GRATER WITH HANDLE (QTY:37560 PCS USD 0.99 PER PCS)"/>
    <n v="0"/>
    <n v="0"/>
    <n v="0"/>
    <n v="0"/>
    <n v="0"/>
    <n v="0"/>
    <n v="0"/>
    <n v="0"/>
    <n v="8451"/>
    <s v="KGS"/>
    <n v="381.44559700000002"/>
    <n v="3223596.74"/>
    <n v="4.5518567660000002"/>
    <n v="38467.741529999999"/>
    <n v="1181125.8"/>
    <s v="KL32D-9S STAINLESS STEEL GRATER WITH HANDLE "/>
    <n v="37560"/>
    <e v="#VALUE!"/>
    <s v=""/>
    <s v="USD"/>
    <n v="4404722.54"/>
    <x v="3"/>
    <s v="Table, kitchen or other household articles of iron or steel"/>
    <s v="Steel Products"/>
    <s v="Misc"/>
  </r>
  <r>
    <s v="INNSA1"/>
    <d v="2022-11-10T00:00:00"/>
    <n v="301049751"/>
    <x v="0"/>
    <s v="KL324H-9S STAINLESS STEEL GRATER WITH HANDLE (QTY - 59040 PCS/USD 0.68 PER PCS)"/>
    <n v="0"/>
    <n v="0"/>
    <n v="0"/>
    <n v="0"/>
    <n v="0"/>
    <n v="0"/>
    <n v="0"/>
    <n v="0"/>
    <n v="9512"/>
    <s v="KGS"/>
    <n v="365.90082210000003"/>
    <n v="3480448.62"/>
    <n v="4.3663582590000001"/>
    <n v="41532.799760000002"/>
    <n v="1275236.3999999999"/>
    <s v="KL324H-9S STAINLESS STEEL GRATER WITH HANDLE "/>
    <s v=""/>
    <e v="#VALUE!"/>
    <n v="0.68"/>
    <s v="USD"/>
    <n v="4755685.0199999996"/>
    <x v="3"/>
    <s v="Table, kitchen or other household articles of iron or steel"/>
    <s v="Steel Products"/>
    <s v="Misc"/>
  </r>
  <r>
    <s v="INNSA1"/>
    <d v="2022-11-05T00:00:00"/>
    <n v="301049751"/>
    <x v="1"/>
    <s v="OKS-4156 -STEEL SCRUBBER 6PCS SET (QTY 99600 SET / USD 0.26SET)"/>
    <n v="0"/>
    <n v="0"/>
    <n v="0"/>
    <n v="0"/>
    <n v="0"/>
    <n v="0"/>
    <n v="0"/>
    <n v="0"/>
    <n v="8677.15"/>
    <s v="KGS"/>
    <n v="260.76831329999999"/>
    <n v="2262725.77"/>
    <n v="3.1117937150000001"/>
    <n v="27001.500840000001"/>
    <n v="994694.3"/>
    <s v="OKS-4156 -STEEL SCRUBBER 6PCS SET "/>
    <n v="99600"/>
    <e v="#VALUE!"/>
    <s v=""/>
    <s v="USD"/>
    <n v="3257420.0700000003"/>
    <x v="3"/>
    <s v="Steel Scrubbers"/>
    <s v="Steel Products"/>
    <s v="Scrubber"/>
  </r>
  <r>
    <s v="INNSA1"/>
    <d v="2022-11-04T00:00:00"/>
    <n v="301049751"/>
    <x v="0"/>
    <s v="NP-55 STEEL TEA STRAINER (QTY:100800 PCS /USD 0.2892 PER PCS)"/>
    <n v="0"/>
    <n v="0"/>
    <n v="0"/>
    <n v="0"/>
    <n v="0"/>
    <n v="0"/>
    <n v="0"/>
    <n v="0"/>
    <n v="4620"/>
    <s v="KGS"/>
    <n v="554.03166880000003"/>
    <n v="2559626.31"/>
    <n v="6.6113564299999998"/>
    <n v="30544.466710000001"/>
    <n v="937847.1"/>
    <s v="NP-55 STEEL TEA STRAINER "/>
    <n v="100800"/>
    <s v="PCS"/>
    <n v="0.28920000000000001"/>
    <s v="USD"/>
    <n v="3497473.41"/>
    <x v="3"/>
    <s v="Table, kitchen or other household articles of iron or steel"/>
    <s v="Steel Products"/>
    <s v="Misc"/>
  </r>
  <r>
    <s v="INNSA1"/>
    <d v="2022-11-04T00:00:00"/>
    <n v="301049751"/>
    <x v="0"/>
    <s v="NP-19 STEEL SALT BOTTLE (QTY:44352 PCS /USD 0.445 PER PCS)"/>
    <n v="0"/>
    <n v="0"/>
    <n v="0"/>
    <n v="0"/>
    <n v="0"/>
    <n v="0"/>
    <n v="0"/>
    <n v="0"/>
    <n v="6930"/>
    <s v="KGS"/>
    <n v="250.06778209999999"/>
    <n v="1732969.73"/>
    <n v="2.9841024119999999"/>
    <n v="20679.829710000002"/>
    <n v="634960.1"/>
    <s v="NP-19 STEEL SALT BOTTLE "/>
    <n v="44352"/>
    <s v="PCS"/>
    <n v="0.44500000000000001"/>
    <s v="USD"/>
    <n v="2367929.83"/>
    <x v="3"/>
    <s v="Table, kitchen or other household articles of iron or steel"/>
    <s v="Steel Products"/>
    <s v="Misc"/>
  </r>
  <r>
    <s v="INNSA1"/>
    <d v="2022-11-04T00:00:00"/>
    <n v="301049751"/>
    <x v="1"/>
    <s v="8001-2 STEEL SCRUBBER 2 PCS SET (QTY- 169440 SET/USD 0.164PER SET)"/>
    <n v="0"/>
    <n v="0"/>
    <n v="0"/>
    <n v="0"/>
    <n v="0"/>
    <n v="0"/>
    <n v="0"/>
    <n v="0"/>
    <n v="4942"/>
    <s v="KGS"/>
    <n v="497.44888300000002"/>
    <n v="2458392.38"/>
    <n v="5.9361441890000002"/>
    <n v="29336.424579999999"/>
    <n v="1080709.3"/>
    <s v="8001-2 STEEL SCRUBBER 2 PCS SET "/>
    <s v=""/>
    <e v="#VALUE!"/>
    <n v="0.16400000000000001"/>
    <s v="USD"/>
    <n v="3539101.6799999997"/>
    <x v="3"/>
    <s v="Steel Scrubbers"/>
    <s v="Steel Products"/>
    <s v="Scrubber"/>
  </r>
  <r>
    <s v="INNSA1"/>
    <d v="2022-11-03T00:00:00"/>
    <n v="301049751"/>
    <x v="0"/>
    <s v="AM-253 STEEL KITCHEN TURNER (QTY:25200 PCS/ USD 0.535 PER PCS)"/>
    <n v="0"/>
    <n v="0"/>
    <n v="0"/>
    <n v="0"/>
    <n v="0"/>
    <n v="0"/>
    <n v="0"/>
    <n v="0"/>
    <n v="2450"/>
    <s v="KGS"/>
    <n v="490.67181219999998"/>
    <n v="1202145.94"/>
    <n v="5.8482933519999998"/>
    <n v="14328.31871"/>
    <n v="440466.3"/>
    <s v="AM-253 STEEL KITCHEN TURNER "/>
    <n v="25200"/>
    <s v="PCS"/>
    <n v="0.53500000000000003"/>
    <s v="USD"/>
    <n v="1642612.24"/>
    <x v="3"/>
    <s v="Table, kitchen or other household articles of iron or steel"/>
    <s v="Steel Products"/>
    <s v="Misc"/>
  </r>
  <r>
    <s v="INNSA1"/>
    <d v="2022-11-03T00:00:00"/>
    <n v="301049751"/>
    <x v="0"/>
    <s v="SB-01 - STAINLESS STEEL SPORTS BOTTLE 750ML SG-702 (QTY:26172 PCS/USD1.110 PER PCS)"/>
    <n v="0"/>
    <n v="0"/>
    <n v="0"/>
    <n v="0"/>
    <n v="0"/>
    <n v="0"/>
    <n v="0"/>
    <n v="0"/>
    <n v="4143.8999999999996"/>
    <s v="KGS"/>
    <n v="613.42199140000002"/>
    <n v="2541959.39"/>
    <n v="7.3113467390000002"/>
    <n v="30297.489750000001"/>
    <n v="931374"/>
    <s v="SB-01 - STAINLESS STEEL SPORTS BOTTLE 750ML SG-702 "/>
    <n v="26172"/>
    <s v="PCS"/>
    <n v="1.1100000000000001"/>
    <s v="USD"/>
    <n v="3473333.39"/>
    <x v="3"/>
    <s v="Table, kitchen or other household articles of iron or steel"/>
    <s v="Steel Products"/>
    <s v="Misc"/>
  </r>
  <r>
    <s v="INNSA1"/>
    <d v="2022-11-03T00:00:00"/>
    <n v="301049751"/>
    <x v="0"/>
    <s v="SB-12 STEEL TEA STRAINER BIG(QTY:50400 PCS/USD 1.057 PER PCS)"/>
    <n v="0"/>
    <n v="0"/>
    <n v="0"/>
    <n v="0"/>
    <n v="0"/>
    <n v="0"/>
    <n v="0"/>
    <n v="0"/>
    <n v="11970"/>
    <s v="KGS"/>
    <n v="397.27424980000001"/>
    <n v="4755372.7699999996"/>
    <n v="4.7350923690000002"/>
    <n v="56679.055659999998"/>
    <n v="1742368.7"/>
    <s v="SB-12 STEEL TEA STRAINER BIG"/>
    <n v="50400"/>
    <s v="PCS"/>
    <n v="1.0569999999999999"/>
    <s v="USD"/>
    <n v="6497741.4699999997"/>
    <x v="3"/>
    <s v="Table, kitchen or other household articles of iron or steel"/>
    <s v="Steel Products"/>
    <s v="Misc"/>
  </r>
  <r>
    <s v="INNSA1"/>
    <d v="2022-11-03T00:00:00"/>
    <n v="301049751"/>
    <x v="0"/>
    <s v="NP-20 STAINLESS STEEL SPORTS BOTTLE 750ML S-308-C6 (QTY:18288 PCS / USD 1.062 PER PCS)"/>
    <n v="0"/>
    <n v="0"/>
    <n v="0"/>
    <n v="0"/>
    <n v="0"/>
    <n v="0"/>
    <n v="0"/>
    <n v="0"/>
    <n v="3251.2"/>
    <s v="KGS"/>
    <n v="522.70403539999995"/>
    <n v="1699415.36"/>
    <n v="6.2300838550000002"/>
    <n v="20255.248629999998"/>
    <n v="622665.80000000005"/>
    <s v="NP-20 STAINLESS STEEL SPORTS BOTTLE 750ML S-308-C6 "/>
    <n v="18288"/>
    <s v="PCS"/>
    <n v="1.0620000000000001"/>
    <s v="USD"/>
    <n v="2322081.16"/>
    <x v="3"/>
    <s v="Table, kitchen or other household articles of iron or steel"/>
    <s v="Steel Products"/>
    <s v="Misc"/>
  </r>
  <r>
    <s v="INNSA1"/>
    <d v="2022-11-01T00:00:00"/>
    <n v="301049751"/>
    <x v="0"/>
    <s v="STAINLESS STEEL GRATER WITH HANDLE DS-25 (QTY:51000 PCS /USD0.2252 PER PCS)"/>
    <n v="0"/>
    <n v="0"/>
    <n v="0"/>
    <n v="0"/>
    <n v="0"/>
    <n v="0"/>
    <n v="0"/>
    <n v="0"/>
    <n v="1700"/>
    <s v="KGS"/>
    <n v="600.58861179999997"/>
    <n v="1021000.64"/>
    <n v="7.1583863140000004"/>
    <n v="12169.256729999999"/>
    <n v="374094.6"/>
    <s v="STAINLESS STEEL GRATER WITH HANDLE DS-25 "/>
    <n v="51000"/>
    <s v="PCS"/>
    <n v="0.22520000000000001"/>
    <s v="USD"/>
    <n v="1395095.24"/>
    <x v="3"/>
    <s v="Table, kitchen or other household articles of iron or steel"/>
    <s v="Steel Products"/>
    <s v="Misc"/>
  </r>
  <r>
    <s v="INNSA1"/>
    <d v="2022-10-29T00:00:00"/>
    <n v="301049751"/>
    <x v="0"/>
    <s v="NP-21 STAINLESS STEEL SPORTS BOTTLE 650ML S115 (QTY:19584 PCS USD 1.05 PER PCS)"/>
    <n v="0"/>
    <n v="0"/>
    <n v="0"/>
    <n v="0"/>
    <n v="0"/>
    <n v="0"/>
    <n v="0"/>
    <n v="0"/>
    <n v="3481.6"/>
    <s v="KGS"/>
    <n v="515.47645339999997"/>
    <n v="1794682.82"/>
    <n v="6.1439386569999996"/>
    <n v="21390.736830000002"/>
    <n v="657571.9"/>
    <s v="NP-21 STAINLESS STEEL SPORTS BOTTLE 650ML S115 "/>
    <n v="19584"/>
    <e v="#VALUE!"/>
    <s v=""/>
    <s v="USD"/>
    <n v="2452254.7200000002"/>
    <x v="3"/>
    <s v="Table, kitchen or other household articles of iron or steel"/>
    <s v="Steel Products"/>
    <s v="Misc"/>
  </r>
  <r>
    <s v="INNSA1"/>
    <d v="2022-10-29T00:00:00"/>
    <n v="301049751"/>
    <x v="0"/>
    <s v="8504 STEEL LUNCH BOX 2 LAYER (QTY:22080 PCS /USD2.61PER PCS)"/>
    <n v="0"/>
    <n v="0"/>
    <n v="0"/>
    <n v="0"/>
    <n v="0"/>
    <n v="0"/>
    <n v="0"/>
    <n v="0"/>
    <n v="10561.6"/>
    <s v="KGS"/>
    <n v="467.06042170000001"/>
    <n v="4932905.3499999996"/>
    <n v="5.5668703419999996"/>
    <n v="58795.057809999998"/>
    <n v="1807416.5"/>
    <s v="8504 STEEL LUNCH BOX 2 LAYER "/>
    <n v="22080"/>
    <s v="PCS"/>
    <n v="2.61"/>
    <s v="USD"/>
    <n v="6740321.8499999996"/>
    <x v="3"/>
    <s v="Table, kitchen or other household articles of iron or steel"/>
    <s v="Steel Products"/>
    <s v="Misc"/>
  </r>
  <r>
    <s v="INNSA1"/>
    <d v="2022-10-29T00:00:00"/>
    <n v="301049751"/>
    <x v="0"/>
    <s v="SB-01 - STAINLESS STEEL SPORTS BOTTLE 750ML SG-702 (QTY:25128 PCS/USD1.11 PER PCS)"/>
    <n v="0"/>
    <n v="0"/>
    <n v="0"/>
    <n v="0"/>
    <n v="0"/>
    <n v="0"/>
    <n v="0"/>
    <n v="0"/>
    <n v="3978.6"/>
    <s v="KGS"/>
    <n v="611.85372740000003"/>
    <n v="2434321.2400000002"/>
    <n v="7.2926546769999998"/>
    <n v="29014.555899999999"/>
    <n v="891935.2"/>
    <s v="SB-01 - STAINLESS STEEL SPORTS BOTTLE 750ML SG-702 "/>
    <n v="25128"/>
    <s v="PCS"/>
    <n v="1.1100000000000001"/>
    <s v="USD"/>
    <n v="3326256.4400000004"/>
    <x v="3"/>
    <s v="Table, kitchen or other household articles of iron or steel"/>
    <s v="Steel Products"/>
    <s v="Misc"/>
  </r>
  <r>
    <s v="INNSA1"/>
    <d v="2022-10-29T00:00:00"/>
    <n v="301049751"/>
    <x v="1"/>
    <s v="8001-2 STEEL SCRUBBER 2 PCS SET (QTY- 168240 SET/USD 0.164 PER SET)"/>
    <n v="0"/>
    <n v="0"/>
    <n v="0"/>
    <n v="0"/>
    <n v="0"/>
    <n v="0"/>
    <n v="0"/>
    <n v="0"/>
    <n v="4809"/>
    <s v="KGS"/>
    <n v="503.60677270000002"/>
    <n v="2421844.9700000002"/>
    <n v="6.0024645139999997"/>
    <n v="28865.851849999999"/>
    <n v="1064643.1000000001"/>
    <s v="8001-2 STEEL SCRUBBER 2 PCS SET "/>
    <s v=""/>
    <e v="#VALUE!"/>
    <n v="0.16400000000000001"/>
    <s v="USD"/>
    <n v="3486488.0700000003"/>
    <x v="3"/>
    <s v="Steel Scrubbers"/>
    <s v="Steel Products"/>
    <s v="Scrubber"/>
  </r>
  <r>
    <s v="INNSA1"/>
    <d v="2022-10-29T00:00:00"/>
    <n v="301049751"/>
    <x v="0"/>
    <s v="6527 STEEL LUNCH BOX (QTY:25680 PCS / USD 2.00 PER PCS)"/>
    <n v="0"/>
    <n v="0"/>
    <n v="0"/>
    <n v="0"/>
    <n v="0"/>
    <n v="0"/>
    <n v="0"/>
    <n v="0"/>
    <n v="8945.2000000000007"/>
    <s v="KGS"/>
    <n v="491.47132199999999"/>
    <n v="4396309.2699999996"/>
    <n v="5.85782267"/>
    <n v="52399.395349999999"/>
    <n v="1610807.8"/>
    <s v="6527 STEEL LUNCH BOX "/>
    <n v="25680"/>
    <s v="PCS"/>
    <n v="2"/>
    <s v="USD"/>
    <n v="6007117.0699999994"/>
    <x v="3"/>
    <s v="Table, kitchen or other household articles of iron or steel"/>
    <s v="Steel Products"/>
    <s v="Misc"/>
  </r>
  <r>
    <s v="INNSA1"/>
    <d v="2022-10-29T00:00:00"/>
    <n v="301049751"/>
    <x v="0"/>
    <s v="AM-06 - STAINLESS STEEL BOTTLE 750ML SG805 (QTY:46584 PCS/USD 1.05 PER PCS)"/>
    <n v="0"/>
    <n v="0"/>
    <n v="0"/>
    <n v="0"/>
    <n v="0"/>
    <n v="0"/>
    <n v="0"/>
    <n v="0"/>
    <n v="6987.6"/>
    <s v="KGS"/>
    <n v="610.93505640000001"/>
    <n v="4268969.8"/>
    <n v="7.2817050820000002"/>
    <n v="50881.64243"/>
    <n v="1564150.6"/>
    <s v="AM-06 - STAINLESS STEEL BOTTLE 750ML SG805 "/>
    <n v="46584"/>
    <s v="PCS"/>
    <n v="1.05"/>
    <s v="USD"/>
    <n v="5833120.4000000004"/>
    <x v="3"/>
    <s v="Table, kitchen or other household articles of iron or steel"/>
    <s v="Steel Products"/>
    <s v="Misc"/>
  </r>
  <r>
    <s v="INNSA1"/>
    <d v="2022-10-29T00:00:00"/>
    <n v="301049751"/>
    <x v="0"/>
    <s v="6581 STEEL ROUND CONTAINER MEDIUM (QTY:46080 PCS/ USD 0.99 PER PCS)"/>
    <n v="0"/>
    <n v="0"/>
    <n v="0"/>
    <n v="0"/>
    <n v="0"/>
    <n v="0"/>
    <n v="0"/>
    <n v="0"/>
    <n v="5568"/>
    <s v="KGS"/>
    <n v="701.31256470000005"/>
    <n v="3904908.36"/>
    <n v="8.3589101869999993"/>
    <n v="46542.411919999999"/>
    <n v="1430758.5"/>
    <s v="6581 STEEL ROUND CONTAINER MEDIUM "/>
    <n v="46080"/>
    <s v="PCS"/>
    <n v="0.99"/>
    <s v="USD"/>
    <n v="5335666.8599999994"/>
    <x v="3"/>
    <s v="Table, kitchen or other household articles of iron or steel"/>
    <s v="Steel Products"/>
    <s v="Misc"/>
  </r>
  <r>
    <s v="INNSA1"/>
    <d v="2022-10-29T00:00:00"/>
    <n v="301049751"/>
    <x v="0"/>
    <s v="6862 STEEL RECTANGLE CONTAINER LARGE (QTY:23040 PCS/USD1.58PER PCS)"/>
    <n v="0"/>
    <n v="0"/>
    <n v="0"/>
    <n v="0"/>
    <n v="0"/>
    <n v="0"/>
    <n v="0"/>
    <n v="0"/>
    <n v="5760"/>
    <s v="KGS"/>
    <n v="540.97884720000002"/>
    <n v="3116038.16"/>
    <n v="6.4479004440000001"/>
    <n v="37139.906560000003"/>
    <n v="1141716.3999999999"/>
    <s v="6862 STEEL RECTANGLE CONTAINER LARGE "/>
    <n v="23040"/>
    <s v="PCS"/>
    <n v="1.58"/>
    <s v="USD"/>
    <n v="4257754.5600000005"/>
    <x v="3"/>
    <s v="Table, kitchen or other household articles of iron or steel"/>
    <s v="Steel Products"/>
    <s v="Misc"/>
  </r>
  <r>
    <s v="INNSA1"/>
    <d v="2022-10-18T00:00:00"/>
    <n v="301049751"/>
    <x v="0"/>
    <s v="SL-01 - STAINLESS STEEL COLA BOTTLE 750ML SK750 (QTY:21816 PCS/USD 1.2400PER PCS)"/>
    <n v="0"/>
    <n v="0"/>
    <n v="0"/>
    <n v="0"/>
    <n v="0"/>
    <n v="0"/>
    <n v="0"/>
    <n v="0"/>
    <n v="4363.2"/>
    <s v="KGS"/>
    <n v="530.45877340000004"/>
    <n v="2314497.7200000002"/>
    <n v="6.4337025270000003"/>
    <n v="28071.530869999999"/>
    <n v="848032"/>
    <s v="SL-01 - STAINLESS STEEL COLA BOTTLE 750ML SK750 "/>
    <n v="21816"/>
    <s v="PCS"/>
    <n v="1.24"/>
    <s v="USD"/>
    <n v="3162529.72"/>
    <x v="3"/>
    <s v="Table, kitchen or other household articles of iron or steel"/>
    <s v="Steel Products"/>
    <s v="Misc"/>
  </r>
  <r>
    <s v="INNSA1"/>
    <d v="2022-10-18T00:00:00"/>
    <n v="301049751"/>
    <x v="0"/>
    <s v="NP-20 STAINLESS STEEL SPORTS BOTTLE 750 ML S-308-C6 (QTY:19836 PCS USD 1.0620 PER PCS)"/>
    <n v="0"/>
    <n v="0"/>
    <n v="0"/>
    <n v="0"/>
    <n v="0"/>
    <n v="0"/>
    <n v="0"/>
    <n v="0"/>
    <n v="3526.4"/>
    <s v="KGS"/>
    <n v="511.10121939999999"/>
    <n v="1802347.34"/>
    <n v="6.1989232190000001"/>
    <n v="21859.882839999998"/>
    <n v="660380.1"/>
    <s v="NP-20 STAINLESS STEEL SPORTS BOTTLE 750 ML S-308-C6 "/>
    <n v="19836"/>
    <e v="#VALUE!"/>
    <s v=""/>
    <s v="USD"/>
    <n v="2462727.44"/>
    <x v="3"/>
    <s v="Table, kitchen or other household articles of iron or steel"/>
    <s v="Steel Products"/>
    <s v="Misc"/>
  </r>
  <r>
    <s v="INNSA1"/>
    <d v="2022-10-18T00:00:00"/>
    <n v="301049751"/>
    <x v="0"/>
    <s v="SB-01 - STAINLESS STEEL SPORTS BOTTLE 750ML SG-702 (QTY:46224 PCS/USD 1.1257 PER PCS)"/>
    <n v="0"/>
    <n v="0"/>
    <n v="0"/>
    <n v="0"/>
    <n v="0"/>
    <n v="0"/>
    <n v="0"/>
    <n v="0"/>
    <n v="7318.8"/>
    <s v="KGS"/>
    <n v="608.28948049999997"/>
    <n v="4451949.05"/>
    <n v="7.3776771439999997"/>
    <n v="53995.743479999997"/>
    <n v="1631194.1"/>
    <s v="SB-01 - STAINLESS STEEL SPORTS BOTTLE 750ML SG-702 "/>
    <n v="46224"/>
    <s v="PCS"/>
    <n v="1.1256999999999999"/>
    <s v="USD"/>
    <n v="6083143.1500000004"/>
    <x v="3"/>
    <s v="Table, kitchen or other household articles of iron or steel"/>
    <s v="Steel Products"/>
    <s v="Misc"/>
  </r>
  <r>
    <s v="INNSA1"/>
    <d v="2022-10-12T00:00:00"/>
    <n v="301049751"/>
    <x v="0"/>
    <s v="SL-01 -STAINLESS STEEL COLA BOTTLE 750ML SK750 (QTY: 16776NUM USD 1.24 PER NUM)"/>
    <n v="0"/>
    <n v="0"/>
    <n v="0"/>
    <n v="0"/>
    <n v="0"/>
    <n v="0"/>
    <n v="0"/>
    <n v="0"/>
    <n v="3355.2"/>
    <s v="KGS"/>
    <n v="531.08127379999996"/>
    <n v="1781883.89"/>
    <n v="6.4412525629999999"/>
    <n v="21611.690600000002"/>
    <n v="652882.30000000005"/>
    <s v="SL-01 -STAINLESS STEEL COLA BOTTLE 750ML SK750 "/>
    <s v=""/>
    <e v="#VALUE!"/>
    <s v=""/>
    <s v="USD"/>
    <n v="2434766.19"/>
    <x v="3"/>
    <s v="Table, kitchen or other household articles of iron or steel"/>
    <s v="Steel Products"/>
    <s v="Misc"/>
  </r>
  <r>
    <s v="INNSA1"/>
    <d v="2022-10-12T00:00:00"/>
    <n v="301049751"/>
    <x v="0"/>
    <s v="SB-01-STAINLESS STEEL SPORTS BOTTLE 750ML SG-702 (QTY: 27036 NUM USD 1.16 PER NUM)"/>
    <n v="0"/>
    <n v="0"/>
    <n v="0"/>
    <n v="0"/>
    <n v="0"/>
    <n v="0"/>
    <n v="0"/>
    <n v="0"/>
    <n v="4280.7"/>
    <s v="KGS"/>
    <n v="627.55955329999995"/>
    <n v="2686394.18"/>
    <n v="7.6113954320000001"/>
    <n v="32582.100419999999"/>
    <n v="984294.8"/>
    <s v="SB-01-STAINLESS STEEL SPORTS BOTTLE 750ML SG-702 "/>
    <s v=""/>
    <e v="#VALUE!"/>
    <s v=""/>
    <s v="USD"/>
    <n v="3670688.9800000004"/>
    <x v="3"/>
    <s v="Table, kitchen or other household articles of iron or steel"/>
    <s v="Steel Products"/>
    <s v="Misc"/>
  </r>
  <r>
    <s v="INNSA1"/>
    <d v="2022-10-11T00:00:00"/>
    <n v="301049751"/>
    <x v="1"/>
    <s v="OKS-4156 -STEEL SCRUBBER 6PCS SET (QTY99600 SET / USD 0.26 SET)"/>
    <n v="0"/>
    <n v="0"/>
    <n v="0"/>
    <n v="0"/>
    <n v="0"/>
    <n v="0"/>
    <n v="0"/>
    <n v="0"/>
    <n v="8677.15"/>
    <s v="KGS"/>
    <n v="255.3805017"/>
    <n v="2215974.92"/>
    <n v="3.0973984429999999"/>
    <n v="26876.590899999999"/>
    <n v="974142.6"/>
    <s v="OKS-4156 -STEEL SCRUBBER 6PCS SET "/>
    <n v="9600"/>
    <e v="#VALUE!"/>
    <s v=""/>
    <s v="USD"/>
    <n v="3190117.52"/>
    <x v="3"/>
    <s v="Steel Scrubbers"/>
    <s v="Steel Products"/>
    <s v="Scrubber"/>
  </r>
  <r>
    <s v="INNSA1"/>
    <d v="2022-10-07T00:00:00"/>
    <n v="301049751"/>
    <x v="0"/>
    <s v="AM-06 STAINLESS STEEL BOTTLE 750ML SG805(QTY:46692 PCS/USD 1.095 PER PCS)"/>
    <n v="0"/>
    <n v="0"/>
    <n v="0"/>
    <n v="0"/>
    <n v="0"/>
    <n v="0"/>
    <n v="0"/>
    <n v="0"/>
    <n v="7003.8"/>
    <s v="KGS"/>
    <n v="631.12509069999999"/>
    <n v="4420273.91"/>
    <n v="7.6546402750000002"/>
    <n v="53611.569560000004"/>
    <n v="1619588.4"/>
    <s v="AM-06 STAINLESS STEEL BOTTLE 750ML SG805"/>
    <n v="46692"/>
    <s v="PCS"/>
    <n v="1.095"/>
    <s v="USD"/>
    <n v="6039862.3100000005"/>
    <x v="3"/>
    <s v="Table, kitchen or other household articles of iron or steel"/>
    <s v="Steel Products"/>
    <s v="Misc"/>
  </r>
  <r>
    <s v="INNSA1"/>
    <d v="2022-10-06T00:00:00"/>
    <n v="301049751"/>
    <x v="0"/>
    <s v="NP-21 STAINLESS STEEL SPORTS BOTTLE 650ML S115(QTY:21600 PCS/USD 1.090 PER PCS)"/>
    <n v="0"/>
    <n v="0"/>
    <n v="0"/>
    <n v="0"/>
    <n v="0"/>
    <n v="0"/>
    <n v="0"/>
    <n v="0"/>
    <n v="3840"/>
    <s v="KGS"/>
    <n v="515.29848700000002"/>
    <n v="1978746.19"/>
    <n v="6.4091851609999999"/>
    <n v="24611.27102"/>
    <n v="725012.5"/>
    <s v="NP-21 STAINLESS STEEL SPORTS BOTTLE 650ML S115"/>
    <n v="21600"/>
    <s v="PCS"/>
    <n v="1.0900000000000001"/>
    <s v="USD"/>
    <n v="2703758.69"/>
    <x v="3"/>
    <s v="Table, kitchen or other household articles of iron or steel"/>
    <s v="Steel Products"/>
    <s v="Misc"/>
  </r>
  <r>
    <s v="INNSA1"/>
    <d v="2022-10-06T00:00:00"/>
    <n v="301049751"/>
    <x v="0"/>
    <s v="STAINLEES STEEL SPORTS BOTTLE 750ML SG-702(QTY:5940 PCS/USD1.160 PER PCS)"/>
    <n v="0"/>
    <n v="0"/>
    <n v="0"/>
    <n v="0"/>
    <n v="0"/>
    <n v="0"/>
    <n v="0"/>
    <n v="0"/>
    <n v="940.5"/>
    <s v="KGS"/>
    <n v="615.73734179999997"/>
    <n v="579100.97"/>
    <n v="7.6584246499999997"/>
    <n v="7202.7483830000001"/>
    <n v="212182.6"/>
    <s v="STAINLEES STEEL SPORTS BOTTLE 750ML SG-702"/>
    <n v="5940"/>
    <s v="PCS"/>
    <n v="1.1599999999999999"/>
    <s v="USD"/>
    <n v="791283.57"/>
    <x v="3"/>
    <s v="Table, kitchen or other household articles of iron or steel"/>
    <s v="Steel Products"/>
    <s v="Misc"/>
  </r>
  <r>
    <s v="INNSA1"/>
    <d v="2022-10-06T00:00:00"/>
    <n v="301049751"/>
    <x v="0"/>
    <s v="NP-20 STAINLESS STEEL SPORTS BOTTLE 750ML S-308-C6(QTY:10224PCS/USD 1.069 PER PCS)"/>
    <n v="0"/>
    <n v="0"/>
    <n v="0"/>
    <n v="0"/>
    <n v="0"/>
    <n v="0"/>
    <n v="0"/>
    <n v="0"/>
    <n v="1817.6"/>
    <s v="KGS"/>
    <n v="505.37088469999998"/>
    <n v="918562.12"/>
    <n v="6.285707521"/>
    <n v="11424.90199"/>
    <n v="336561.1"/>
    <s v="NP-20 STAINLESS STEEL SPORTS BOTTLE 750ML S-308-C6"/>
    <s v=""/>
    <e v="#VALUE!"/>
    <n v="1.069"/>
    <s v="USD"/>
    <n v="1255123.22"/>
    <x v="3"/>
    <s v="Table, kitchen or other household articles of iron or steel"/>
    <s v="Steel Products"/>
    <s v="Misc"/>
  </r>
  <r>
    <s v="INNSA1"/>
    <d v="2022-10-06T00:00:00"/>
    <n v="301049751"/>
    <x v="0"/>
    <s v="SL-01 STAINLESS STEEL COLA BOTTLE 750ML SK750(QTY:5148 PCS/USD 1.250 PER PCS)"/>
    <n v="0"/>
    <n v="0"/>
    <n v="0"/>
    <n v="0"/>
    <n v="0"/>
    <n v="0"/>
    <n v="0"/>
    <n v="0"/>
    <n v="1029.5999999999999"/>
    <s v="KGS"/>
    <n v="525.2787879"/>
    <n v="540827.04"/>
    <n v="6.5333182570000004"/>
    <n v="6726.7044779999997"/>
    <n v="198159"/>
    <s v="SL-01 STAINLESS STEEL COLA BOTTLE 750ML SK750"/>
    <n v="5148"/>
    <s v="PCS"/>
    <n v="1.25"/>
    <s v="USD"/>
    <n v="738986.04"/>
    <x v="3"/>
    <s v="Table, kitchen or other household articles of iron or steel"/>
    <s v="Steel Products"/>
    <s v="Misc"/>
  </r>
  <r>
    <s v="INNSA1"/>
    <d v="2022-09-24T00:00:00"/>
    <n v="301049751"/>
    <x v="1"/>
    <s v="STILL SCRUBBER 2 PCS SET (8001-2) (QTY:166200 SET/USD:0.164PER SET)"/>
    <n v="0"/>
    <n v="0"/>
    <n v="0"/>
    <n v="0"/>
    <n v="0"/>
    <n v="0"/>
    <n v="0"/>
    <n v="0"/>
    <n v="4847"/>
    <s v="KGS"/>
    <n v="482.9116257"/>
    <n v="2340672.65"/>
    <n v="6.0063635040000003"/>
    <n v="29112.84391"/>
    <n v="1028959.7"/>
    <s v="STILL SCRUBBER 2 PCS SET "/>
    <n v="166200"/>
    <s v="SET"/>
    <s v=""/>
    <s v="USD"/>
    <n v="3369632.3499999996"/>
    <x v="3"/>
    <s v="Steel Scrubbers"/>
    <s v="Cleaning Items"/>
    <s v="Scrubber"/>
  </r>
  <r>
    <s v="INNSA1"/>
    <d v="2022-09-22T00:00:00"/>
    <n v="301049751"/>
    <x v="0"/>
    <s v="NP-55 STEEL TEA STRAINER (QTY:151200 PCS / USD 0.3014 PER PCS)"/>
    <n v="0"/>
    <n v="0"/>
    <n v="0"/>
    <n v="0"/>
    <n v="0"/>
    <n v="0"/>
    <n v="0"/>
    <n v="0"/>
    <n v="6930"/>
    <s v="KGS"/>
    <n v="558.18661329999998"/>
    <n v="3868233.23"/>
    <n v="6.9426195679999996"/>
    <n v="48112.353609999998"/>
    <n v="1417320.6"/>
    <s v="NP-55 STEEL TEA STRAINER "/>
    <n v="151200"/>
    <s v="PCS"/>
    <n v="0.3014"/>
    <s v="USD"/>
    <n v="5285553.83"/>
    <x v="3"/>
    <s v="Table, kitchen or other household articles of iron or steel"/>
    <s v="Steel Products"/>
    <s v="Misc"/>
  </r>
  <r>
    <s v="INNSA1"/>
    <d v="2022-09-19T00:00:00"/>
    <n v="301049751"/>
    <x v="0"/>
    <s v="STAINLESS STEEL SPORTS BOTTLE 750ML SG-702 (SB-01) (QTY :10656 PCS/USD:1.160 PER PCS)"/>
    <n v="0"/>
    <n v="0"/>
    <n v="0"/>
    <n v="0"/>
    <n v="0"/>
    <n v="0"/>
    <n v="0"/>
    <n v="0"/>
    <n v="1687.2"/>
    <s v="KGS"/>
    <n v="626.95413110000004"/>
    <n v="1057797.01"/>
    <n v="7.7979369539999999"/>
    <n v="13156.67923"/>
    <n v="387576.8"/>
    <s v="STAINLESS STEEL SPORTS BOTTLE 750ML SG-702 "/>
    <s v=""/>
    <e v="#VALUE!"/>
    <s v=""/>
    <s v="USD"/>
    <n v="1445373.81"/>
    <x v="3"/>
    <s v="Table, kitchen or other household articles of iron or steel"/>
    <s v="Steel Products"/>
    <s v="Misc"/>
  </r>
  <r>
    <s v="INNSA1"/>
    <d v="2022-09-19T00:00:00"/>
    <n v="301049751"/>
    <x v="0"/>
    <s v="STAINLESS STEEL SPORTS BOTTLE 650ML S115 (NP-21) (QTY :19872 PCS/USD:1.090 PER PCS)"/>
    <n v="0"/>
    <n v="0"/>
    <n v="0"/>
    <n v="0"/>
    <n v="0"/>
    <n v="0"/>
    <n v="0"/>
    <n v="0"/>
    <n v="3532.8"/>
    <s v="KGS"/>
    <n v="524.68560070000001"/>
    <n v="1853609.29"/>
    <n v="6.5259403069999999"/>
    <n v="23054.841919999999"/>
    <n v="679162.5"/>
    <s v="STAINLESS STEEL SPORTS BOTTLE 650ML S115 "/>
    <s v=""/>
    <e v="#VALUE!"/>
    <s v=""/>
    <s v="USD"/>
    <n v="2532771.79"/>
    <x v="3"/>
    <s v="Table, kitchen or other household articles of iron or steel"/>
    <s v="Steel Products"/>
    <s v="Misc"/>
  </r>
  <r>
    <s v="INNSA1"/>
    <d v="2022-09-19T00:00:00"/>
    <n v="301049751"/>
    <x v="0"/>
    <s v="STAINLESS STEEL SPORTS BOTTLE 750ML S-308-C6 (NP-20) (QTY :12672 PCS/USD:1.069 PER PCS)"/>
    <n v="0"/>
    <n v="0"/>
    <n v="0"/>
    <n v="0"/>
    <n v="0"/>
    <n v="0"/>
    <n v="0"/>
    <n v="0"/>
    <n v="2252.8000000000002"/>
    <s v="KGS"/>
    <n v="514.57706410000003"/>
    <n v="1159239.21"/>
    <n v="6.4002122400000001"/>
    <n v="14418.39813"/>
    <n v="424745.2"/>
    <s v="STAINLESS STEEL SPORTS BOTTLE 750ML S-308-C6 "/>
    <s v=""/>
    <e v="#VALUE!"/>
    <s v=""/>
    <s v="USD"/>
    <n v="1583984.41"/>
    <x v="3"/>
    <s v="Table, kitchen or other household articles of iron or steel"/>
    <s v="Steel Products"/>
    <s v="Misc"/>
  </r>
  <r>
    <s v="INNSA1"/>
    <d v="2022-09-17T00:00:00"/>
    <n v="301049751"/>
    <x v="0"/>
    <s v="KWP-1000B SS OIL POT 900 ML (QTY :27000 PCS/USD:1.59 PER PCS)"/>
    <n v="0"/>
    <n v="0"/>
    <n v="0"/>
    <n v="0"/>
    <n v="0"/>
    <n v="0"/>
    <n v="0"/>
    <n v="0"/>
    <n v="6850"/>
    <s v="KGS"/>
    <n v="528.6389547"/>
    <n v="3621176.84"/>
    <n v="6.5751113769999998"/>
    <n v="45039.512940000001"/>
    <n v="1326799.2"/>
    <s v="KWP-1000B SS OIL POT 900 ML "/>
    <s v=""/>
    <e v="#VALUE!"/>
    <s v=""/>
    <s v="USD"/>
    <n v="4947976.04"/>
    <x v="3"/>
    <s v="Table, kitchen or other household articles of iron or steel"/>
    <s v="Other"/>
    <s v="Misc"/>
  </r>
  <r>
    <s v="INNSA1"/>
    <d v="2022-09-17T00:00:00"/>
    <n v="301049751"/>
    <x v="0"/>
    <s v="HOUSEHOLD STEEL HOOK 3PCS SET (2628)(QTY:165600 PKT/USD 0.436 PER PKT)"/>
    <n v="0"/>
    <n v="0"/>
    <n v="0"/>
    <n v="0"/>
    <n v="0"/>
    <n v="0"/>
    <n v="0"/>
    <n v="0"/>
    <n v="5612"/>
    <s v="KGS"/>
    <n v="1059.9357130000001"/>
    <n v="5948359.2199999997"/>
    <n v="13.183280010000001"/>
    <n v="73984.567410000003"/>
    <n v="2179478.7999999998"/>
    <s v="HOUSEHOLD STEEL HOOK 3PCS SET "/>
    <n v="165600"/>
    <s v="PKT"/>
    <n v="0.436"/>
    <s v="USD"/>
    <n v="8127838.0199999996"/>
    <x v="3"/>
    <s v="Table, kitchen or other household articles of iron or steel"/>
    <s v="Steel Products"/>
    <s v="Misc"/>
  </r>
  <r>
    <s v="INNSA1"/>
    <d v="2022-09-17T00:00:00"/>
    <n v="301049751"/>
    <x v="0"/>
    <s v="NP-55 STEEL TEA STRAINER(QTY:100800 PCS /USD 0.3032 PER PCS)"/>
    <n v="0"/>
    <n v="0"/>
    <n v="0"/>
    <n v="0"/>
    <n v="0"/>
    <n v="0"/>
    <n v="0"/>
    <n v="0"/>
    <n v="4620"/>
    <s v="KGS"/>
    <n v="569.05030520000003"/>
    <n v="2629012.41"/>
    <n v="7.077740114"/>
    <n v="32699.159329999999"/>
    <n v="963270.1"/>
    <s v="NP-55 STEEL TEA STRAINER"/>
    <n v="100800"/>
    <s v="PCS"/>
    <n v="0.30320000000000003"/>
    <s v="USD"/>
    <n v="3592282.5100000002"/>
    <x v="3"/>
    <s v="Table, kitchen or other household articles of iron or steel"/>
    <s v="Steel Products"/>
    <s v="Misc"/>
  </r>
  <r>
    <s v="INNSA1"/>
    <d v="2022-09-17T00:00:00"/>
    <n v="301049751"/>
    <x v="0"/>
    <s v="AM-217 STEEL LEMON SQUEEZER (QTY:10200 PCS/USD 2.0408 PER PCS)"/>
    <n v="0"/>
    <n v="0"/>
    <n v="0"/>
    <n v="0"/>
    <n v="0"/>
    <n v="0"/>
    <n v="0"/>
    <n v="0"/>
    <n v="2975"/>
    <s v="KGS"/>
    <n v="601.88921679999999"/>
    <n v="1790620.42"/>
    <n v="7.4861842889999997"/>
    <n v="22271.398260000002"/>
    <n v="656083.30000000005"/>
    <s v="AM-217 STEEL LEMON SQUEEZER "/>
    <n v="10200"/>
    <s v="PCS"/>
    <n v="2.0407999999999999"/>
    <s v="USD"/>
    <n v="2446703.7199999997"/>
    <x v="3"/>
    <s v="Table, kitchen or other household articles of iron or steel"/>
    <s v="Steel Products"/>
    <s v="Misc"/>
  </r>
  <r>
    <s v="INNSA1"/>
    <d v="2022-09-12T00:00:00"/>
    <n v="301049751"/>
    <x v="0"/>
    <s v="STAINLESS STEEL COLA BOTTLE 750ML SK-750 (SL-01) (QTY :20664PCS/USD:1.25 PER PCS)"/>
    <n v="0"/>
    <n v="0"/>
    <n v="0"/>
    <n v="0"/>
    <n v="0"/>
    <n v="0"/>
    <n v="0"/>
    <n v="0"/>
    <n v="4132.8"/>
    <s v="KGS"/>
    <n v="542.40830670000003"/>
    <n v="2241665.0499999998"/>
    <n v="6.7421790770000003"/>
    <n v="27864.077689999998"/>
    <n v="821346.1"/>
    <s v="STAINLESS STEEL COLA BOTTLE 750ML SK-750 "/>
    <s v=""/>
    <e v="#VALUE!"/>
    <s v=""/>
    <s v="USD"/>
    <n v="3063011.15"/>
    <x v="3"/>
    <s v="Table, kitchen or other household articles of iron or steel"/>
    <s v="Steel Products"/>
    <s v="Misc"/>
  </r>
  <r>
    <s v="INNSA1"/>
    <d v="2022-09-12T00:00:00"/>
    <n v="301049751"/>
    <x v="0"/>
    <s v="STAINLESS STEEL SPORTS BOTTLE 750ML SG-702 (SB-01) (QTY :1008 PCS/USD:1.160 PER PCS)"/>
    <n v="0"/>
    <n v="0"/>
    <n v="0"/>
    <n v="0"/>
    <n v="0"/>
    <n v="0"/>
    <n v="0"/>
    <n v="0"/>
    <n v="159.6"/>
    <s v="KGS"/>
    <n v="635.81672930000002"/>
    <n v="101476.35"/>
    <n v="7.9032533169999999"/>
    <n v="1261.3592289999999"/>
    <n v="37180.9"/>
    <s v="STAINLESS STEEL SPORTS BOTTLE 750ML SG-702 "/>
    <s v=""/>
    <e v="#VALUE!"/>
    <s v=""/>
    <s v="USD"/>
    <n v="138657.25"/>
    <x v="3"/>
    <s v="Table, kitchen or other household articles of iron or steel"/>
    <s v="Steel Products"/>
    <s v="Misc"/>
  </r>
  <r>
    <s v="INNSA1"/>
    <d v="2022-09-12T00:00:00"/>
    <n v="301049751"/>
    <x v="0"/>
    <s v="STAINLESS STEEL SPORTS BOTTLE 650ML S115 (NP-21) (QTY :19908PCS/USD:1.09 PER PCS)"/>
    <n v="0"/>
    <n v="0"/>
    <n v="0"/>
    <n v="0"/>
    <n v="0"/>
    <n v="0"/>
    <n v="0"/>
    <n v="0"/>
    <n v="3539.2"/>
    <s v="KGS"/>
    <n v="532.10254859999998"/>
    <n v="1883217.34"/>
    <n v="6.6140776710000004"/>
    <n v="23408.543689999999"/>
    <n v="690010.8"/>
    <s v="STAINLESS STEEL SPORTS BOTTLE 650ML S115 "/>
    <s v=""/>
    <e v="#VALUE!"/>
    <s v=""/>
    <s v="USD"/>
    <n v="2573228.14"/>
    <x v="3"/>
    <s v="Table, kitchen or other household articles of iron or steel"/>
    <s v="Steel Products"/>
    <s v="Misc"/>
  </r>
  <r>
    <s v="INNSA1"/>
    <d v="2022-09-12T00:00:00"/>
    <n v="301049751"/>
    <x v="0"/>
    <s v="KWB-600F STAINLESS STEEL SPORTS BOTTLE (QTY.50400 PCS/USD 1.00 PER PCS)"/>
    <n v="0"/>
    <n v="0"/>
    <n v="0"/>
    <n v="0"/>
    <n v="0"/>
    <n v="0"/>
    <n v="0"/>
    <n v="0"/>
    <n v="7875"/>
    <s v="KGS"/>
    <n v="543.85387300000002"/>
    <n v="4282849.25"/>
    <n v="6.7601475830000002"/>
    <n v="53236.162210000002"/>
    <n v="1569236"/>
    <s v="KWB-600F STAINLESS STEEL SPORTS BOTTLE "/>
    <n v="50400"/>
    <e v="#VALUE!"/>
    <n v="1"/>
    <s v="USD"/>
    <n v="5852085.25"/>
    <x v="3"/>
    <s v="Table, kitchen or other household articles of iron or steel"/>
    <s v="Steel Products"/>
    <s v="Misc"/>
  </r>
  <r>
    <s v="INNSA1"/>
    <d v="2022-09-08T00:00:00"/>
    <n v="301049751"/>
    <x v="0"/>
    <s v="STEEL LUNCH BOX 3LAYER (8505) (QTY:33,600 PCS/USD:3.63 PER PCS)"/>
    <n v="0"/>
    <n v="0"/>
    <n v="0"/>
    <n v="0"/>
    <n v="0"/>
    <n v="0"/>
    <n v="0"/>
    <n v="0"/>
    <n v="21784"/>
    <s v="KGS"/>
    <n v="468.60027450000001"/>
    <n v="10207988.380000001"/>
    <n v="5.8247392729999996"/>
    <n v="126886.1203"/>
    <n v="3740207"/>
    <s v="STEEL LUNCH BOX 3LAYER "/>
    <n v="33600"/>
    <s v="PCS"/>
    <s v=""/>
    <s v="USD"/>
    <n v="13948195.380000001"/>
    <x v="3"/>
    <s v="Table, kitchen or other household articles of iron or steel"/>
    <s v="Steel Products"/>
    <s v="Misc"/>
  </r>
  <r>
    <s v="INNSA1"/>
    <d v="2022-09-08T00:00:00"/>
    <n v="301049751"/>
    <x v="0"/>
    <s v="STEEL LUNCH BOX (6527) (QTY:25,680 PCS/USD:2 PER PCS)"/>
    <n v="0"/>
    <n v="0"/>
    <n v="0"/>
    <n v="0"/>
    <n v="0"/>
    <n v="0"/>
    <n v="0"/>
    <n v="0"/>
    <n v="8945.2000000000007"/>
    <s v="KGS"/>
    <n v="480.53964029999997"/>
    <n v="4298523.1900000004"/>
    <n v="5.9731465540000004"/>
    <n v="53430.990550000002"/>
    <n v="1574978.9"/>
    <s v="STEEL LUNCH BOX "/>
    <n v="25680"/>
    <s v="PCS"/>
    <s v=""/>
    <s v="USD"/>
    <n v="5873502.0899999999"/>
    <x v="3"/>
    <s v="Table, kitchen or other household articles of iron or steel"/>
    <s v="Steel Products"/>
    <s v="Misc"/>
  </r>
  <r>
    <s v="INNSA1"/>
    <d v="2022-09-08T00:00:00"/>
    <n v="301049751"/>
    <x v="0"/>
    <s v="STEEL ROUND CONTAINER (6856) (QTY:66,384 PCS/USD:0.64 PER PCS)"/>
    <n v="0"/>
    <n v="0"/>
    <n v="0"/>
    <n v="0"/>
    <n v="0"/>
    <n v="0"/>
    <n v="0"/>
    <n v="0"/>
    <n v="5532"/>
    <s v="KGS"/>
    <n v="642.76979930000005"/>
    <n v="3555802.53"/>
    <n v="7.9896805390000001"/>
    <n v="44198.91274"/>
    <n v="1302846.1000000001"/>
    <s v="STEEL ROUND CONTAINER "/>
    <n v="66384"/>
    <s v="PCS"/>
    <s v=""/>
    <s v="USD"/>
    <n v="4858648.63"/>
    <x v="3"/>
    <s v="Table, kitchen or other household articles of iron or steel"/>
    <s v="Steel Products"/>
    <s v="Misc"/>
  </r>
  <r>
    <s v="INNSA1"/>
    <d v="2022-09-08T00:00:00"/>
    <n v="301049751"/>
    <x v="0"/>
    <s v="STEEL ROUND CONTAINER (6857) (QTY:35,280 PCS/USD:0.82 PER PCS)"/>
    <n v="0"/>
    <n v="0"/>
    <n v="0"/>
    <n v="0"/>
    <n v="0"/>
    <n v="0"/>
    <n v="0"/>
    <n v="0"/>
    <n v="4498.2"/>
    <s v="KGS"/>
    <n v="538.26723130000005"/>
    <n v="2421233.66"/>
    <n v="6.6907051749999997"/>
    <n v="30096.130020000001"/>
    <n v="887140"/>
    <s v="STEEL ROUND CONTAINER "/>
    <n v="35280"/>
    <s v="PCS"/>
    <s v=""/>
    <s v="USD"/>
    <n v="3308373.66"/>
    <x v="3"/>
    <s v="Table, kitchen or other household articles of iron or steel"/>
    <s v="Steel Products"/>
    <s v="Misc"/>
  </r>
  <r>
    <s v="INNSA1"/>
    <d v="2022-09-08T00:00:00"/>
    <n v="301049751"/>
    <x v="0"/>
    <s v="STEEL RECTANGLE CONTAINER BIG (6578) (QTY:37,920 PCS/USD:1.75 PER PCS)"/>
    <n v="0"/>
    <n v="0"/>
    <n v="0"/>
    <n v="0"/>
    <n v="0"/>
    <n v="0"/>
    <n v="0"/>
    <n v="0"/>
    <n v="10847.7"/>
    <s v="KGS"/>
    <n v="511.99175489999999"/>
    <n v="5553932.96"/>
    <n v="6.3640988800000002"/>
    <n v="69035.835430000006"/>
    <n v="2034961.1"/>
    <s v="STEEL RECTANGLE CONTAINER BIG "/>
    <n v="37920"/>
    <s v="PCS"/>
    <s v=""/>
    <s v="USD"/>
    <n v="7588894.0600000005"/>
    <x v="3"/>
    <s v="Table, kitchen or other household articles of iron or steel"/>
    <s v="Steel Products"/>
    <s v="Misc"/>
  </r>
  <r>
    <s v="INNSA1"/>
    <d v="2022-09-08T00:00:00"/>
    <n v="301049751"/>
    <x v="0"/>
    <s v="STEEL LUNCH BOX SMALL (6587) (QTY:51000 PCS/USD:1.68 PER PCS)"/>
    <n v="0"/>
    <n v="0"/>
    <n v="0"/>
    <n v="0"/>
    <n v="0"/>
    <n v="0"/>
    <n v="0"/>
    <n v="0"/>
    <n v="10348.75"/>
    <s v="KGS"/>
    <n v="692.92433970000002"/>
    <n v="7170900.7599999998"/>
    <n v="8.6131055270000001"/>
    <n v="89134.875820000001"/>
    <n v="2627418.1"/>
    <s v="STEEL LUNCH BOX SMALL "/>
    <n v="51000"/>
    <s v="PCS"/>
    <s v=""/>
    <s v="USD"/>
    <n v="9798318.8599999994"/>
    <x v="3"/>
    <s v="Table, kitchen or other household articles of iron or steel"/>
    <s v="Steel Products"/>
    <s v="Misc"/>
  </r>
  <r>
    <s v="INNSA1"/>
    <d v="2022-09-03T00:00:00"/>
    <n v="301049751"/>
    <x v="0"/>
    <s v="STAINLESS STEEL SPORTS BOTTLE (KWB-600F) (QTY:50400 PCS/USD:1. PER PCS)"/>
    <n v="0"/>
    <n v="0"/>
    <n v="0"/>
    <n v="0"/>
    <n v="0"/>
    <n v="0"/>
    <n v="0"/>
    <n v="0"/>
    <n v="7875"/>
    <s v="KGS"/>
    <n v="543.85387300000002"/>
    <n v="4282849.25"/>
    <n v="6.7601475830000002"/>
    <n v="53236.162210000002"/>
    <n v="1569236"/>
    <s v="STAINLESS STEEL SPORTS BOTTLE "/>
    <n v="50400"/>
    <s v="PCS"/>
    <s v=""/>
    <s v="USD"/>
    <n v="5852085.25"/>
    <x v="3"/>
    <s v="Table, kitchen or other household articles of iron or steel"/>
    <s v="Steel Products"/>
    <s v="Misc"/>
  </r>
  <r>
    <s v="INNSA1"/>
    <d v="2022-08-30T00:00:00"/>
    <n v="301049751"/>
    <x v="0"/>
    <s v="STEEL HANGER WITH HOOK (ITEM NO. SL-89) (QTY 70056 PCS / USD1.14 PER PCS)"/>
    <n v="0"/>
    <n v="0"/>
    <n v="0"/>
    <n v="0"/>
    <n v="0"/>
    <n v="0"/>
    <n v="0"/>
    <n v="0"/>
    <n v="15568"/>
    <s v="KGS"/>
    <n v="426.73176519999998"/>
    <n v="6643360.1200000001"/>
    <n v="5.3010157160000002"/>
    <n v="82526.212669999994"/>
    <n v="2434127.1"/>
    <s v="STEEL HANGER WITH HOOK "/>
    <n v="70056"/>
    <e v="#VALUE!"/>
    <n v="1.1399999999999999"/>
    <s v="USD"/>
    <n v="9077487.2200000007"/>
    <x v="3"/>
    <s v="Table, kitchen or other household articles of iron or steel"/>
    <s v="Steel Products"/>
    <s v="Misc"/>
  </r>
  <r>
    <s v="INNSA1"/>
    <d v="2022-08-23T00:00:00"/>
    <n v="301049751"/>
    <x v="0"/>
    <s v="STAINLESS STEEL SPORTS BOTTLE 750ML S-308-C6 (NP-20) (QTY :19080 PCS/USD:1.068 PER PCS)"/>
    <n v="0"/>
    <n v="0"/>
    <n v="0"/>
    <n v="0"/>
    <n v="0"/>
    <n v="0"/>
    <n v="0"/>
    <n v="0"/>
    <n v="3392"/>
    <s v="KGS"/>
    <n v="526.31055130000004"/>
    <n v="1785245.39"/>
    <n v="6.5380192709999996"/>
    <n v="22176.961370000001"/>
    <n v="654113.9"/>
    <s v="STAINLESS STEEL SPORTS BOTTLE 750ML S-308-C6 "/>
    <s v=""/>
    <e v="#VALUE!"/>
    <s v=""/>
    <s v="USD"/>
    <n v="2439359.29"/>
    <x v="3"/>
    <s v="Table, kitchen or other household articles of iron or steel"/>
    <s v="Steel Products"/>
    <s v="Misc"/>
  </r>
  <r>
    <s v="INNSA1"/>
    <d v="2022-08-23T00:00:00"/>
    <n v="301049751"/>
    <x v="0"/>
    <s v="STAINLESS STEEL COLA BOTTLE 750ML SK750 (SL-01) (QTY:18,180PCS/USD:1.240 PER PCS)"/>
    <n v="0"/>
    <n v="0"/>
    <n v="0"/>
    <n v="0"/>
    <n v="0"/>
    <n v="0"/>
    <n v="0"/>
    <n v="0"/>
    <n v="3636"/>
    <s v="KGS"/>
    <n v="543.17526950000001"/>
    <n v="1974985.28"/>
    <n v="6.747518876"/>
    <n v="24533.978630000001"/>
    <n v="723634.6"/>
    <s v="STAINLESS STEEL COLA BOTTLE 750ML SK750 "/>
    <s v=""/>
    <e v="#VALUE!"/>
    <s v=""/>
    <s v="USD"/>
    <n v="2698619.88"/>
    <x v="3"/>
    <s v="Table, kitchen or other household articles of iron or steel"/>
    <s v="Steel Products"/>
    <s v="Misc"/>
  </r>
  <r>
    <s v="INNSA1"/>
    <d v="2022-08-23T00:00:00"/>
    <n v="301049751"/>
    <x v="0"/>
    <s v="STAINLESS STEEL SPORTS BOTTLE 750ML SG-702 (SB-01) (QTY :1908 PCS/USD:1.160 PER PCS)"/>
    <n v="0"/>
    <n v="0"/>
    <n v="0"/>
    <n v="0"/>
    <n v="0"/>
    <n v="0"/>
    <n v="0"/>
    <n v="0"/>
    <n v="302.10000000000002"/>
    <s v="KGS"/>
    <n v="641.85057930000005"/>
    <n v="193903.06"/>
    <n v="7.9732991210000002"/>
    <n v="2408.7336650000002"/>
    <n v="71046.100000000006"/>
    <s v="STAINLESS STEEL SPORTS BOTTLE 750ML SG-702 "/>
    <s v=""/>
    <e v="#VALUE!"/>
    <s v=""/>
    <s v="USD"/>
    <n v="264949.16000000003"/>
    <x v="3"/>
    <s v="Table, kitchen or other household articles of iron or steel"/>
    <s v="Steel Products"/>
    <s v="Misc"/>
  </r>
  <r>
    <s v="INNSA1"/>
    <d v="2022-08-23T00:00:00"/>
    <n v="301049751"/>
    <x v="0"/>
    <s v="STAINLESS STEEL BOTTLE 750ML SG805 (AM-06) (QTY:4032 PCS/USD1.0950 PER PCS)"/>
    <n v="0"/>
    <n v="0"/>
    <n v="0"/>
    <n v="0"/>
    <n v="0"/>
    <n v="0"/>
    <n v="0"/>
    <n v="0"/>
    <n v="604.79999999999995"/>
    <s v="KGS"/>
    <n v="633.93387900000005"/>
    <n v="383403.21"/>
    <n v="7.8749550179999996"/>
    <n v="4762.7727949999999"/>
    <n v="140478.9"/>
    <s v="STAINLESS STEEL BOTTLE 750ML SG805 "/>
    <n v="4032"/>
    <s v="PCS"/>
    <n v="1.095"/>
    <s v="USD"/>
    <n v="523882.11"/>
    <x v="3"/>
    <s v="Table, kitchen or other household articles of iron or steel"/>
    <s v="Steel Products"/>
    <s v="Misc"/>
  </r>
  <r>
    <s v="INNSA1"/>
    <d v="2022-08-23T00:00:00"/>
    <n v="301049751"/>
    <x v="0"/>
    <s v="STAINLESS STEEL COLA BOTTLE 750ML SK750 (SL-01) (QTY:15192 PCS/USD 1.2483 PER PCS)"/>
    <n v="0"/>
    <n v="0"/>
    <n v="0"/>
    <n v="0"/>
    <n v="0"/>
    <n v="0"/>
    <n v="0"/>
    <n v="0"/>
    <n v="3038.4"/>
    <s v="KGS"/>
    <n v="542.01338529999998"/>
    <n v="1646853.47"/>
    <n v="6.7330855319999996"/>
    <n v="20457.807079999999"/>
    <n v="603407.19999999995"/>
    <s v="STAINLESS STEEL COLA BOTTLE 750ML SK750 "/>
    <n v="15192"/>
    <s v="PCS"/>
    <n v="1.2483"/>
    <s v="USD"/>
    <n v="2250260.67"/>
    <x v="3"/>
    <s v="Table, kitchen or other household articles of iron or steel"/>
    <s v="Steel Products"/>
    <s v="Misc"/>
  </r>
  <r>
    <s v="INNSA1"/>
    <d v="2022-08-23T00:00:00"/>
    <n v="301049751"/>
    <x v="0"/>
    <s v="STAINLESS STEEL BOTTLE 750ML SG805 (AM-06) (QTY :2,376 PCS/USD:1.095 PER PCS)"/>
    <n v="0"/>
    <n v="0"/>
    <n v="0"/>
    <n v="0"/>
    <n v="0"/>
    <n v="0"/>
    <n v="0"/>
    <n v="0"/>
    <n v="356.4"/>
    <s v="KGS"/>
    <n v="639.54506170000002"/>
    <n v="227933.86"/>
    <n v="7.9446591519999998"/>
    <n v="2831.4765219999999"/>
    <n v="83515"/>
    <s v="STAINLESS STEEL BOTTLE 750ML SG805 "/>
    <s v=""/>
    <e v="#VALUE!"/>
    <s v=""/>
    <s v="USD"/>
    <n v="311448.86"/>
    <x v="3"/>
    <s v="Table, kitchen or other household articles of iron or steel"/>
    <s v="Steel Products"/>
    <s v="Misc"/>
  </r>
  <r>
    <s v="INNSA1"/>
    <d v="2022-08-23T00:00:00"/>
    <n v="301049751"/>
    <x v="0"/>
    <s v="STAINLESS STEEL SPORTS BOTTLE 650ML S115 (NP-21) (QTY:23220PCS/USD 1.0900 PER PCS)"/>
    <n v="0"/>
    <n v="0"/>
    <n v="0"/>
    <n v="0"/>
    <n v="0"/>
    <n v="0"/>
    <n v="0"/>
    <n v="0"/>
    <n v="4128"/>
    <s v="KGS"/>
    <n v="532.43933379999999"/>
    <n v="2197909.5699999998"/>
    <n v="6.614153215"/>
    <n v="27303.224470000001"/>
    <n v="805314.1"/>
    <s v="STAINLESS STEEL SPORTS BOTTLE 650ML S115 "/>
    <s v=""/>
    <e v="#VALUE!"/>
    <n v="1.0900000000000001"/>
    <s v="USD"/>
    <n v="3003223.67"/>
    <x v="3"/>
    <s v="Table, kitchen or other household articles of iron or steel"/>
    <s v="Steel Products"/>
    <s v="Misc"/>
  </r>
  <r>
    <s v="INNSA1"/>
    <d v="2022-08-22T00:00:00"/>
    <n v="301049751"/>
    <x v="0"/>
    <s v="HOUSEHOLD STEEL HOOK 3PCS SET (ITEM NO. 2628) (QTY 170208NOS/ USD 0.436PER NOS)"/>
    <n v="0"/>
    <n v="0"/>
    <n v="0"/>
    <n v="0"/>
    <n v="0"/>
    <n v="0"/>
    <n v="0"/>
    <n v="0"/>
    <n v="5768.16"/>
    <s v="KGS"/>
    <n v="1077.8224150000001"/>
    <n v="6217052.1399999997"/>
    <n v="13.38909832"/>
    <n v="77230.461370000005"/>
    <n v="2277927.7999999998"/>
    <s v="HOUSEHOLD STEEL HOOK 3PCS SET "/>
    <s v=""/>
    <e v="#VALUE!"/>
    <n v="0.436"/>
    <s v="USD"/>
    <n v="8494979.9399999995"/>
    <x v="3"/>
    <s v="Table, kitchen or other household articles of iron or steel"/>
    <s v="Steel Products"/>
    <s v="Misc"/>
  </r>
  <r>
    <s v="INNSA1"/>
    <d v="2022-08-20T00:00:00"/>
    <n v="301049751"/>
    <x v="0"/>
    <s v="KWP-600B SS OIL POT 600ML(QTY:39000 PCS/USD 1.25 PER PCS)"/>
    <n v="0"/>
    <n v="0"/>
    <n v="0"/>
    <n v="0"/>
    <n v="0"/>
    <n v="0"/>
    <n v="0"/>
    <n v="0"/>
    <n v="6850"/>
    <s v="KGS"/>
    <n v="611.51537370000005"/>
    <n v="4188880.31"/>
    <n v="7.5964642700000002"/>
    <n v="52035.780250000003"/>
    <n v="1534805.8"/>
    <s v="KWP-600B SS OIL POT 600ML"/>
    <n v="39000"/>
    <s v="PCS"/>
    <n v="1.25"/>
    <s v="USD"/>
    <n v="5723686.1100000003"/>
    <x v="3"/>
    <s v="Table, kitchen or other household articles of iron or steel"/>
    <s v="Other"/>
    <s v="Misc"/>
  </r>
  <r>
    <s v="INNSA1"/>
    <d v="2022-08-18T00:00:00"/>
    <n v="301049751"/>
    <x v="0"/>
    <s v="STEEL TEA STRAINER BIG (SB-12) (QTY:5256 PCS/USD 1.155 PER PCS)"/>
    <n v="0"/>
    <n v="0"/>
    <n v="0"/>
    <n v="0"/>
    <n v="0"/>
    <n v="0"/>
    <n v="0"/>
    <n v="0"/>
    <n v="1248.3"/>
    <s v="KGS"/>
    <n v="421.30584800000003"/>
    <n v="525916.09"/>
    <n v="5.249917108"/>
    <n v="6553.4715260000003"/>
    <n v="192695.6"/>
    <s v="STEEL TEA STRAINER BIG "/>
    <n v="5256"/>
    <s v="PCS"/>
    <n v="1.155"/>
    <s v="USD"/>
    <n v="718611.69"/>
    <x v="3"/>
    <s v="Table, kitchen or other household articles of iron or steel"/>
    <s v="Steel Products"/>
    <s v="Misc"/>
  </r>
  <r>
    <s v="INNSA1"/>
    <d v="2022-08-16T00:00:00"/>
    <n v="301049751"/>
    <x v="0"/>
    <s v="RYX-02-020 MILD STEEL MULTI FUNCTION CLOTH STAND(QTY:1232 PCS/USD 15.30 PER PCS)"/>
    <n v="0"/>
    <n v="0"/>
    <n v="0"/>
    <n v="0"/>
    <n v="0"/>
    <n v="0"/>
    <n v="0"/>
    <n v="0"/>
    <n v="4004"/>
    <s v="KGS"/>
    <n v="461.05239260000002"/>
    <n v="1846053.78"/>
    <n v="5.7452011540000001"/>
    <n v="23003.78542"/>
    <n v="676394.2"/>
    <s v="RYX-02-020 MILD STEEL MULTI FUNCTION CLOTH STAND"/>
    <n v="1232"/>
    <s v="PCS"/>
    <n v="15.3"/>
    <s v="USD"/>
    <n v="2522447.98"/>
    <x v="3"/>
    <s v="Table, kitchen or other household articles of iron or steel"/>
    <s v="Steel Products"/>
    <s v="Cloth Stand"/>
  </r>
  <r>
    <s v="INNSA1"/>
    <d v="2022-08-12T00:00:00"/>
    <n v="301049751"/>
    <x v="0"/>
    <s v="NP-55 STEEL TEA STRAINER (QTY:50400 PCS/USD 0.3099 PER PCS)"/>
    <n v="0"/>
    <n v="0"/>
    <n v="0"/>
    <n v="0"/>
    <n v="0"/>
    <n v="0"/>
    <n v="0"/>
    <n v="0"/>
    <n v="2310"/>
    <s v="KGS"/>
    <n v="590.08238530000006"/>
    <n v="1363090.31"/>
    <n v="7.3530515300000001"/>
    <n v="16985.549029999998"/>
    <n v="499436.3"/>
    <s v="NP-55 STEEL TEA STRAINER "/>
    <n v="50400"/>
    <s v="PCS"/>
    <n v="0.30990000000000001"/>
    <s v="USD"/>
    <n v="1862526.61"/>
    <x v="3"/>
    <s v="Table, kitchen or other household articles of iron or steel"/>
    <s v="Steel Products"/>
    <s v="Misc"/>
  </r>
  <r>
    <s v="INNSA1"/>
    <d v="2022-08-12T00:00:00"/>
    <n v="301049751"/>
    <x v="0"/>
    <s v="SB-12 STEEL TEA STRAINER BIG - (QTY:21216 PCS/USD 1.1549 PERPCS)"/>
    <n v="0"/>
    <n v="0"/>
    <n v="0"/>
    <n v="0"/>
    <n v="0"/>
    <n v="0"/>
    <n v="0"/>
    <n v="0"/>
    <n v="5038.8"/>
    <s v="KGS"/>
    <n v="424.37839960000002"/>
    <n v="2138357.88"/>
    <n v="5.2882043569999997"/>
    <n v="26646.204109999999"/>
    <n v="783494.4"/>
    <s v="SB-12 STEEL TEA STRAINER BIG - "/>
    <n v="21216"/>
    <s v="PCS"/>
    <n v="1.1549"/>
    <s v="USD"/>
    <n v="2921852.28"/>
    <x v="3"/>
    <s v="Table, kitchen or other household articles of iron or steel"/>
    <s v="Steel Products"/>
    <s v="Misc"/>
  </r>
  <r>
    <s v="INNSA1"/>
    <d v="2022-08-10T00:00:00"/>
    <n v="301049751"/>
    <x v="0"/>
    <s v="NP-20 STAINLESS STEEL SPORTS BOTTLE 750ML S-308-C6 (QTY:2376PCS/ USD 1.062 PER PCS)"/>
    <n v="0"/>
    <n v="0"/>
    <n v="0"/>
    <n v="0"/>
    <n v="0"/>
    <n v="0"/>
    <n v="0"/>
    <n v="0"/>
    <n v="422.4"/>
    <s v="KGS"/>
    <n v="535.88290719999998"/>
    <n v="226356.94"/>
    <n v="6.677668626"/>
    <n v="2820.6472269999999"/>
    <n v="82937.2"/>
    <s v="NP-20 STAINLESS STEEL SPORTS BOTTLE 750ML S-308-C6 "/>
    <s v=""/>
    <e v="#VALUE!"/>
    <n v="1.0620000000000001"/>
    <s v="USD"/>
    <n v="309294.14"/>
    <x v="3"/>
    <s v="Table, kitchen or other household articles of iron or steel"/>
    <s v="Steel Products"/>
    <s v="Misc"/>
  </r>
  <r>
    <s v="INNSA1"/>
    <d v="2022-08-10T00:00:00"/>
    <n v="301049751"/>
    <x v="0"/>
    <s v="NP-21 STAINLESS STEEL SPORTS BOTTLE 650ML S115(QTY:40680 PCS/ USD 1.140 PER PCS)"/>
    <n v="0"/>
    <n v="0"/>
    <n v="0"/>
    <n v="0"/>
    <n v="0"/>
    <n v="0"/>
    <n v="0"/>
    <n v="0"/>
    <n v="7232"/>
    <s v="KGS"/>
    <n v="575.24202430000003"/>
    <n v="4160150.32"/>
    <n v="7.1681249139999998"/>
    <n v="51839.879379999998"/>
    <n v="1524279.1"/>
    <s v="NP-21 STAINLESS STEEL SPORTS BOTTLE 650ML S115"/>
    <n v="40680"/>
    <s v="PCS"/>
    <n v="1.1399999999999999"/>
    <s v="USD"/>
    <n v="5684429.4199999999"/>
    <x v="3"/>
    <s v="Table, kitchen or other household articles of iron or steel"/>
    <s v="Steel Products"/>
    <s v="Misc"/>
  </r>
  <r>
    <s v="INNSA1"/>
    <d v="2022-08-10T00:00:00"/>
    <n v="301049751"/>
    <x v="1"/>
    <s v="OKS-4156 STEEL SCRUBBER 6PCS SET (QTY 99600 SET / USD 0.265PER SET)"/>
    <n v="0"/>
    <n v="0"/>
    <n v="0"/>
    <n v="0"/>
    <n v="0"/>
    <n v="0"/>
    <n v="0"/>
    <n v="0"/>
    <n v="8677.15"/>
    <s v="KGS"/>
    <n v="288.3185297"/>
    <n v="2501783.13"/>
    <n v="3.5927542639999999"/>
    <n v="31174.86766"/>
    <n v="1099783.8999999999"/>
    <s v="OKS-4156 STEEL SCRUBBER 6PCS SET "/>
    <n v="99600"/>
    <e v="#VALUE!"/>
    <n v="0.26500000000000001"/>
    <s v="USD"/>
    <n v="3601567.03"/>
    <x v="3"/>
    <s v="Steel Scrubbers"/>
    <s v="Steel Products"/>
    <s v="Scrubber"/>
  </r>
  <r>
    <s v="INNSA1"/>
    <d v="2022-08-08T00:00:00"/>
    <n v="301049751"/>
    <x v="0"/>
    <s v="STAINLESS STEEL SPORTS BOTTLE (KWB-600F) (QTY:50400 PCS/USD:1. PER PCS)"/>
    <n v="0"/>
    <n v="0"/>
    <n v="0"/>
    <n v="0"/>
    <n v="0"/>
    <n v="0"/>
    <n v="0"/>
    <n v="0"/>
    <n v="7875"/>
    <s v="KGS"/>
    <n v="552.16570790000003"/>
    <n v="4348304.95"/>
    <n v="6.8805695690000004"/>
    <n v="54184.485359999999"/>
    <n v="1593218.9"/>
    <s v="STAINLESS STEEL SPORTS BOTTLE "/>
    <n v="50400"/>
    <s v="PCS"/>
    <s v=""/>
    <s v="USD"/>
    <n v="5941523.8499999996"/>
    <x v="3"/>
    <s v="Table, kitchen or other household articles of iron or steel"/>
    <s v="Steel Products"/>
    <s v="Misc"/>
  </r>
  <r>
    <s v="INNSA1"/>
    <d v="2022-08-08T00:00:00"/>
    <n v="301049751"/>
    <x v="1"/>
    <s v="SS410 SS SCRUBBER 3PCS SET(QTY:120120 SET/USD 0.20 PER SET)"/>
    <n v="0"/>
    <n v="0"/>
    <n v="0"/>
    <n v="0"/>
    <n v="0"/>
    <n v="0"/>
    <n v="0"/>
    <n v="0"/>
    <n v="7707.7"/>
    <s v="KGS"/>
    <n v="298.07905210000001"/>
    <n v="2297503.91"/>
    <n v="3.7143807120000001"/>
    <n v="28629.33221"/>
    <n v="1009982.8"/>
    <s v="SS410 SS SCRUBBER 3PCS SET"/>
    <n v="120120"/>
    <s v="SET"/>
    <n v="0.2"/>
    <s v="USD"/>
    <n v="3307486.71"/>
    <x v="3"/>
    <s v="Steel Scrubbers"/>
    <s v="Cleaning Items"/>
    <s v="Scrubber"/>
  </r>
  <r>
    <s v="INNSA1"/>
    <d v="2022-08-06T00:00:00"/>
    <n v="301049751"/>
    <x v="0"/>
    <s v="STEEL HANGER WITH HOOK (SM1168) (QTY:57792 PCS / USD 1.30 PER PCS)"/>
    <n v="0"/>
    <n v="0"/>
    <n v="0"/>
    <n v="0"/>
    <n v="0"/>
    <n v="0"/>
    <n v="0"/>
    <n v="0"/>
    <n v="10836"/>
    <s v="KGS"/>
    <n v="583.90640459999997"/>
    <n v="6327209.7999999998"/>
    <n v="7.2760922690000003"/>
    <n v="78843.735830000005"/>
    <n v="2318289.7000000002"/>
    <s v="STEEL HANGER WITH HOOK "/>
    <n v="57792"/>
    <s v="PCS"/>
    <n v="1.3"/>
    <s v="USD"/>
    <n v="8645499.5"/>
    <x v="3"/>
    <s v="Table, kitchen or other household articles of iron or steel"/>
    <s v="Steel Products"/>
    <s v="Misc"/>
  </r>
  <r>
    <s v="INNSA1"/>
    <d v="2022-08-02T00:00:00"/>
    <n v="301049751"/>
    <x v="0"/>
    <s v="RYX-02-020 MILD STEEL MULTI FUNCTION CLOTH STAND(QTY:1232 PCS/USD 15.30 PER PCS)"/>
    <n v="0"/>
    <n v="0"/>
    <n v="0"/>
    <n v="0"/>
    <n v="0"/>
    <n v="0"/>
    <n v="0"/>
    <n v="0"/>
    <n v="4004"/>
    <s v="KGS"/>
    <n v="474.1710789"/>
    <n v="1898581"/>
    <n v="5.8575797270000001"/>
    <n v="23453.749230000001"/>
    <n v="695640.1"/>
    <s v="RYX-02-020 MILD STEEL MULTI FUNCTION CLOTH STAND"/>
    <n v="1232"/>
    <s v="PCS"/>
    <n v="15.3"/>
    <s v="USD"/>
    <n v="2594221.1"/>
    <x v="3"/>
    <s v="Table, kitchen or other household articles of iron or steel"/>
    <s v="Steel Products"/>
    <s v="Cloth Stand"/>
  </r>
  <r>
    <s v="INNSA1"/>
    <d v="2022-07-30T00:00:00"/>
    <n v="301049751"/>
    <x v="0"/>
    <s v="NP-55 STEEL TEA STRAINER (QTY:50400 PCS/USD 0.3123 PER PCS)"/>
    <n v="0"/>
    <n v="0"/>
    <n v="0"/>
    <n v="0"/>
    <n v="0"/>
    <n v="0"/>
    <n v="0"/>
    <n v="0"/>
    <n v="2310"/>
    <s v="KGS"/>
    <n v="603.33039829999996"/>
    <n v="1393693.22"/>
    <n v="7.4531241289999999"/>
    <n v="17216.71674"/>
    <n v="510649.2"/>
    <s v="NP-55 STEEL TEA STRAINER "/>
    <n v="50400"/>
    <s v="PCS"/>
    <n v="0.31230000000000002"/>
    <s v="USD"/>
    <n v="1904342.42"/>
    <x v="3"/>
    <s v="Table, kitchen or other household articles of iron or steel"/>
    <s v="Steel Products"/>
    <s v="Misc"/>
  </r>
  <r>
    <s v="INNSA1"/>
    <d v="2022-07-30T00:00:00"/>
    <n v="301049751"/>
    <x v="0"/>
    <s v="NP-19 STEEL SALT BOTTLE (QTY:68928 PCS/USD 0.4954 PER PCS)"/>
    <n v="0"/>
    <n v="0"/>
    <n v="0"/>
    <n v="0"/>
    <n v="0"/>
    <n v="0"/>
    <n v="0"/>
    <n v="0"/>
    <n v="10770"/>
    <s v="KGS"/>
    <n v="280.73764619999997"/>
    <n v="3023544.45"/>
    <n v="3.4680376310000001"/>
    <n v="37350.765290000003"/>
    <n v="1107826.7"/>
    <s v="NP-19 STEEL SALT BOTTLE "/>
    <n v="68928"/>
    <s v="PCS"/>
    <n v="0.49540000000000001"/>
    <s v="USD"/>
    <n v="4131371.1500000004"/>
    <x v="3"/>
    <s v="Table, kitchen or other household articles of iron or steel"/>
    <s v="Steel Products"/>
    <s v="Misc"/>
  </r>
  <r>
    <s v="INNSA1"/>
    <d v="2022-07-30T00:00:00"/>
    <n v="301049751"/>
    <x v="0"/>
    <s v="SB-01 STAINLESS STEEL SPORTS BOTTLE 750ML SG-702 (QTY:33948PCS/USD 1.1600 PER PCS)"/>
    <n v="0"/>
    <n v="0"/>
    <n v="0"/>
    <n v="0"/>
    <n v="0"/>
    <n v="0"/>
    <n v="0"/>
    <n v="0"/>
    <n v="5375.1"/>
    <s v="KGS"/>
    <n v="662.48601699999995"/>
    <n v="3560928.59"/>
    <n v="8.1838915009999997"/>
    <n v="43989.235209999999"/>
    <n v="1304724.3"/>
    <s v="SB-01 STAINLESS STEEL SPORTS BOTTLE 750ML SG-702 "/>
    <s v=""/>
    <e v="#VALUE!"/>
    <n v="1.1599999999999999"/>
    <s v="USD"/>
    <n v="4865652.8899999997"/>
    <x v="3"/>
    <s v="Table, kitchen or other household articles of iron or steel"/>
    <s v="Steel Products"/>
    <s v="Misc"/>
  </r>
  <r>
    <s v="INNSA1"/>
    <d v="2022-07-30T00:00:00"/>
    <n v="301049751"/>
    <x v="0"/>
    <s v="AM-06 STAINLESS STEEL BOTTLE 750ML SG805 (QTY:39672 PCS/USD1.095 PER PCS)"/>
    <n v="0"/>
    <n v="0"/>
    <n v="0"/>
    <n v="0"/>
    <n v="0"/>
    <n v="0"/>
    <n v="0"/>
    <n v="0"/>
    <n v="5950.8"/>
    <s v="KGS"/>
    <n v="660.04854639999996"/>
    <n v="3927816.89"/>
    <n v="8.1537806849999992"/>
    <n v="48521.518100000001"/>
    <n v="1439152.1"/>
    <s v="AM-06 STAINLESS STEEL BOTTLE 750ML SG805 "/>
    <n v="39672"/>
    <s v="PCS"/>
    <n v="1.095"/>
    <s v="USD"/>
    <n v="5366968.99"/>
    <x v="3"/>
    <s v="Table, kitchen or other household articles of iron or steel"/>
    <s v="Steel Products"/>
    <s v="Misc"/>
  </r>
  <r>
    <s v="INNSA1"/>
    <d v="2022-07-30T00:00:00"/>
    <n v="301049751"/>
    <x v="0"/>
    <s v="SL-01 STAINLESS STEEL COLA BOTTLE 750ML SK750 (QTY:21960 PCS/USD 1.2512 PER PCS)"/>
    <n v="0"/>
    <n v="0"/>
    <n v="0"/>
    <n v="0"/>
    <n v="0"/>
    <n v="0"/>
    <n v="0"/>
    <n v="0"/>
    <n v="4392"/>
    <s v="KGS"/>
    <n v="565.70212430000004"/>
    <n v="2484563.73"/>
    <n v="6.9882906030000003"/>
    <n v="30692.572329999999"/>
    <n v="910344.1"/>
    <s v="SL-01 STAINLESS STEEL COLA BOTTLE 750ML SK750 "/>
    <n v="21960"/>
    <s v="PCS"/>
    <n v="1.2512000000000001"/>
    <s v="USD"/>
    <n v="3394907.83"/>
    <x v="3"/>
    <s v="Table, kitchen or other household articles of iron or steel"/>
    <s v="Steel Products"/>
    <s v="Misc"/>
  </r>
  <r>
    <s v="INNSA1"/>
    <d v="2022-07-30T00:00:00"/>
    <n v="301049751"/>
    <x v="0"/>
    <s v="DS-25 STAINLESS STEEL GRATER WITH HANDLE(QTY:100200 PCS/USD0.2192 PER PCS)"/>
    <n v="0"/>
    <n v="0"/>
    <n v="0"/>
    <n v="0"/>
    <n v="0"/>
    <n v="0"/>
    <n v="0"/>
    <n v="0"/>
    <n v="3340"/>
    <s v="KGS"/>
    <n v="582.27277249999997"/>
    <n v="1944791.06"/>
    <n v="7.1929928649999999"/>
    <n v="24024.596170000001"/>
    <n v="712571.4"/>
    <s v="DS-25 STAINLESS STEEL GRATER WITH HANDLE"/>
    <n v="100200"/>
    <s v="PCS"/>
    <n v="0.21920000000000001"/>
    <s v="USD"/>
    <n v="2657362.46"/>
    <x v="3"/>
    <s v="Table, kitchen or other household articles of iron or steel"/>
    <s v="Steel Products"/>
    <s v="Misc"/>
  </r>
  <r>
    <s v="INNSA1"/>
    <d v="2022-07-30T00:00:00"/>
    <n v="301049751"/>
    <x v="0"/>
    <s v="NP-20 STAINLESS STEEL SPORTS BOTTLE 750ML S-308-C6 (QTY :5724 PCS/USD 1.062 PER PCS)"/>
    <n v="0"/>
    <n v="0"/>
    <n v="0"/>
    <n v="0"/>
    <n v="0"/>
    <n v="0"/>
    <n v="0"/>
    <n v="0"/>
    <n v="1017.6"/>
    <s v="KGS"/>
    <n v="540.13237030000005"/>
    <n v="549638.69999999995"/>
    <n v="6.6724196449999997"/>
    <n v="6789.8542310000003"/>
    <n v="201387.6"/>
    <s v="NP-20 STAINLESS STEEL SPORTS BOTTLE 750ML S-308-C6 "/>
    <s v=""/>
    <e v="#VALUE!"/>
    <n v="1.0620000000000001"/>
    <s v="USD"/>
    <n v="751026.29999999993"/>
    <x v="3"/>
    <s v="Table, kitchen or other household articles of iron or steel"/>
    <s v="Steel Products"/>
    <s v="Misc"/>
  </r>
  <r>
    <s v="INNSA1"/>
    <d v="2022-07-30T00:00:00"/>
    <n v="301049751"/>
    <x v="0"/>
    <s v="AM-253 STEEL KITCHEN TURNER (QTY:30600 PCS/USD 0.5780 PER PCS)"/>
    <n v="0"/>
    <n v="0"/>
    <n v="0"/>
    <n v="0"/>
    <n v="0"/>
    <n v="0"/>
    <n v="0"/>
    <n v="0"/>
    <n v="2975"/>
    <s v="KGS"/>
    <n v="526.41345879999994"/>
    <n v="1566080.04"/>
    <n v="6.5029457539999997"/>
    <n v="19346.263620000002"/>
    <n v="573811.69999999995"/>
    <s v="AM-253 STEEL KITCHEN TURNER "/>
    <n v="30600"/>
    <s v="PCS"/>
    <n v="0.57799999999999996"/>
    <s v="USD"/>
    <n v="2139891.7400000002"/>
    <x v="3"/>
    <s v="Table, kitchen or other household articles of iron or steel"/>
    <s v="Steel Products"/>
    <s v="Misc"/>
  </r>
  <r>
    <s v="INNSA1"/>
    <d v="2022-07-30T00:00:00"/>
    <n v="301049751"/>
    <x v="0"/>
    <s v="NP-21 STAINLESS STEEL SPORTS BOTTLE 650ML S115(QTY:43164 PCS/USD 1.140 PER PCS)"/>
    <n v="0"/>
    <n v="0"/>
    <n v="0"/>
    <n v="0"/>
    <n v="0"/>
    <n v="0"/>
    <n v="0"/>
    <n v="0"/>
    <n v="7673.6"/>
    <s v="KGS"/>
    <n v="579.80291780000005"/>
    <n v="4449175.67"/>
    <n v="7.1624819989999997"/>
    <n v="54962.021869999997"/>
    <n v="1630177.9"/>
    <s v="NP-21 STAINLESS STEEL SPORTS BOTTLE 650ML S115"/>
    <n v="43164"/>
    <s v="PCS"/>
    <n v="1.1399999999999999"/>
    <s v="USD"/>
    <n v="6079353.5700000003"/>
    <x v="3"/>
    <s v="Table, kitchen or other household articles of iron or steel"/>
    <s v="Steel Products"/>
    <s v="Misc"/>
  </r>
  <r>
    <s v="INNSA1"/>
    <d v="2022-07-30T00:00:00"/>
    <n v="301049751"/>
    <x v="0"/>
    <s v="NP-20 STAINLESS STEEL SPORTS BOTTLE 750ML S-308-C6(QTY:29916PCS/USD 1.0620 PER PCS)"/>
    <n v="0"/>
    <n v="0"/>
    <n v="0"/>
    <n v="0"/>
    <n v="0"/>
    <n v="0"/>
    <n v="0"/>
    <n v="0"/>
    <n v="5318.4"/>
    <s v="KGS"/>
    <n v="540.17951830000004"/>
    <n v="2872890.75"/>
    <n v="6.6730020789999998"/>
    <n v="35489.694259999997"/>
    <n v="1052627.1000000001"/>
    <s v="NP-20 STAINLESS STEEL SPORTS BOTTLE 750ML S-308-C6"/>
    <s v=""/>
    <e v="#VALUE!"/>
    <n v="1.0620000000000001"/>
    <s v="USD"/>
    <n v="3925517.85"/>
    <x v="3"/>
    <s v="Table, kitchen or other household articles of iron or steel"/>
    <s v="Steel Products"/>
    <s v="Misc"/>
  </r>
  <r>
    <s v="INNSA1"/>
    <d v="2022-07-30T00:00:00"/>
    <n v="301049751"/>
    <x v="0"/>
    <s v="SB-12 STEEL TEA STRAINER BIG(QTY:23928 PCS/USD 1.1636 PER PCS)"/>
    <n v="0"/>
    <n v="0"/>
    <n v="0"/>
    <n v="0"/>
    <n v="0"/>
    <n v="0"/>
    <n v="0"/>
    <n v="0"/>
    <n v="5682.9"/>
    <s v="KGS"/>
    <n v="433.81517539999999"/>
    <n v="2465328.2599999998"/>
    <n v="5.3590509620000004"/>
    <n v="30454.950710000001"/>
    <n v="903296.4"/>
    <s v="SB-12 STEEL TEA STRAINER BIG"/>
    <n v="23928"/>
    <s v="PCS"/>
    <n v="1.1636"/>
    <s v="USD"/>
    <n v="3368624.6599999997"/>
    <x v="3"/>
    <s v="Table, kitchen or other household articles of iron or steel"/>
    <s v="Steel Products"/>
    <s v="Misc"/>
  </r>
  <r>
    <s v="INNSA1"/>
    <d v="2022-07-28T00:00:00"/>
    <n v="301049751"/>
    <x v="0"/>
    <s v="NP-19 STEEL SALT BOTTLE (QTY:56112 PCS/ USD 0.496 PER PCS)"/>
    <n v="0"/>
    <n v="0"/>
    <n v="0"/>
    <n v="0"/>
    <n v="0"/>
    <n v="0"/>
    <n v="0"/>
    <n v="0"/>
    <n v="8767.5"/>
    <s v="KGS"/>
    <n v="289.12198000000001"/>
    <n v="2534876.96"/>
    <n v="3.57161186"/>
    <n v="31314.10698"/>
    <n v="928778.9"/>
    <s v="NP-19 STEEL SALT BOTTLE "/>
    <n v="56112"/>
    <s v="PCS"/>
    <n v="0.496"/>
    <s v="USD"/>
    <n v="3463655.86"/>
    <x v="3"/>
    <s v="Table, kitchen or other household articles of iron or steel"/>
    <s v="Steel Products"/>
    <s v="Misc"/>
  </r>
  <r>
    <s v="INNSA1"/>
    <d v="2022-07-25T00:00:00"/>
    <n v="301049751"/>
    <x v="0"/>
    <s v="6901 STEEL RECTANGLE CONTAINER (QTY:54504 PCS /USD 1.01 PERPCS)"/>
    <n v="0"/>
    <n v="0"/>
    <n v="0"/>
    <n v="0"/>
    <n v="0"/>
    <n v="0"/>
    <n v="0"/>
    <n v="0"/>
    <n v="8856.9"/>
    <s v="KGS"/>
    <n v="548.58222290000003"/>
    <n v="4858737.8899999997"/>
    <n v="6.7768032480000002"/>
    <n v="60021.468679999998"/>
    <n v="1780241.6"/>
    <s v="6901 STEEL RECTANGLE CONTAINER "/>
    <n v="54504"/>
    <s v="PCS"/>
    <n v="1.01"/>
    <s v="USD"/>
    <n v="6638979.4900000002"/>
    <x v="3"/>
    <s v="Table, kitchen or other household articles of iron or steel"/>
    <s v="Steel Products"/>
    <s v="Misc"/>
  </r>
  <r>
    <s v="INNSA1"/>
    <d v="2022-07-25T00:00:00"/>
    <n v="301049751"/>
    <x v="0"/>
    <s v="8504 STEEL LUNCH BOX 2 LAYER (QTY:44160 PCS/ USD 2.61 PER PCS)"/>
    <n v="0"/>
    <n v="0"/>
    <n v="0"/>
    <n v="0"/>
    <n v="0"/>
    <n v="0"/>
    <n v="0"/>
    <n v="0"/>
    <n v="21123.200000000001"/>
    <s v="KGS"/>
    <n v="481.59675950000002"/>
    <n v="10172864.67"/>
    <n v="5.9493114199999999"/>
    <n v="125668.495"/>
    <n v="3727337.6"/>
    <s v="8504 STEEL LUNCH BOX 2 LAYER "/>
    <n v="44160"/>
    <s v="PCS"/>
    <n v="2.61"/>
    <s v="USD"/>
    <n v="13900202.27"/>
    <x v="3"/>
    <s v="Table, kitchen or other household articles of iron or steel"/>
    <s v="Steel Products"/>
    <s v="Misc"/>
  </r>
  <r>
    <s v="INNSA1"/>
    <d v="2022-07-25T00:00:00"/>
    <n v="301049751"/>
    <x v="0"/>
    <s v="6900 STEEL LUNCH BOX (QTY:91200 PCS /USD 0.83 PER PCS)"/>
    <n v="0"/>
    <n v="0"/>
    <n v="0"/>
    <n v="0"/>
    <n v="0"/>
    <n v="0"/>
    <n v="0"/>
    <n v="0"/>
    <n v="10374"/>
    <s v="KGS"/>
    <n v="644.02149699999995"/>
    <n v="6681079.0099999998"/>
    <n v="7.9557936629999997"/>
    <n v="82533.403460000001"/>
    <n v="2447947.4"/>
    <s v="6900 STEEL LUNCH BOX "/>
    <n v="91200"/>
    <s v="PCS"/>
    <n v="0.83"/>
    <s v="USD"/>
    <n v="9129026.4100000001"/>
    <x v="3"/>
    <s v="Table, kitchen or other household articles of iron or steel"/>
    <s v="Steel Products"/>
    <s v="Misc"/>
  </r>
  <r>
    <s v="INNSA1"/>
    <d v="2022-07-23T00:00:00"/>
    <n v="301049751"/>
    <x v="0"/>
    <s v="KWP-1000B SSOIL POT 900 ML (QTY 27000 PCS / USD 1.64 PER PCS)"/>
    <n v="0"/>
    <n v="0"/>
    <n v="0"/>
    <n v="0"/>
    <n v="0"/>
    <n v="0"/>
    <n v="0"/>
    <n v="0"/>
    <n v="6850"/>
    <s v="KGS"/>
    <n v="581.30076789999998"/>
    <n v="3981910.26"/>
    <n v="7.1809853969999997"/>
    <n v="49189.749969999997"/>
    <n v="1458972"/>
    <s v="KWP-1000B SSOIL POT 900 ML "/>
    <n v="27000"/>
    <e v="#VALUE!"/>
    <n v="1.64"/>
    <s v="USD"/>
    <n v="5440882.2599999998"/>
    <x v="3"/>
    <s v="Table, kitchen or other household articles of iron or steel"/>
    <s v="Other"/>
    <s v="Misc"/>
  </r>
  <r>
    <s v="INNSA1"/>
    <d v="2022-07-23T00:00:00"/>
    <n v="301049751"/>
    <x v="0"/>
    <s v="NP-20 STAINLESS STEEL SPORTS BOTTLE 750ML S-308-C6 (QTY :14976 PCS/USD 1.113 PER PCS)"/>
    <n v="0"/>
    <n v="0"/>
    <n v="0"/>
    <n v="0"/>
    <n v="0"/>
    <n v="0"/>
    <n v="0"/>
    <n v="0"/>
    <n v="2662.4"/>
    <s v="KGS"/>
    <n v="565.23215900000002"/>
    <n v="1504874.1"/>
    <n v="6.9824849779999996"/>
    <n v="18590.168000000001"/>
    <n v="551385.9"/>
    <s v="NP-20 STAINLESS STEEL SPORTS BOTTLE 750ML S-308-C6 "/>
    <s v=""/>
    <e v="#VALUE!"/>
    <n v="1.113"/>
    <s v="USD"/>
    <n v="2056260"/>
    <x v="3"/>
    <s v="Table, kitchen or other household articles of iron or steel"/>
    <s v="Steel Products"/>
    <s v="Misc"/>
  </r>
  <r>
    <s v="INNSA1"/>
    <d v="2022-07-23T00:00:00"/>
    <n v="301049751"/>
    <x v="0"/>
    <s v="SB-01 STAINLESS STEEL SPORTS BOTTLE 750ML SG-702 (QTY :4968PCS/USD 1.205 PER PCS)"/>
    <n v="0"/>
    <n v="0"/>
    <n v="0"/>
    <n v="0"/>
    <n v="0"/>
    <n v="0"/>
    <n v="0"/>
    <n v="0"/>
    <n v="786.6"/>
    <s v="KGS"/>
    <n v="687.10605139999996"/>
    <n v="540477.62"/>
    <n v="8.4880302820000004"/>
    <n v="6676.68462"/>
    <n v="198031"/>
    <s v="SB-01 STAINLESS STEEL SPORTS BOTTLE 750ML SG-702 "/>
    <s v=""/>
    <e v="#VALUE!"/>
    <n v="1.2050000000000001"/>
    <s v="USD"/>
    <n v="738508.62"/>
    <x v="3"/>
    <s v="Table, kitchen or other household articles of iron or steel"/>
    <s v="Steel Products"/>
    <s v="Misc"/>
  </r>
  <r>
    <s v="INNSA1"/>
    <d v="2022-07-23T00:00:00"/>
    <n v="301049751"/>
    <x v="0"/>
    <s v="NP-21 STAINLESS STEEL SPORTS BOTTLE 650ML S115 (QTY :23112 PCS/USD 1.140 PER PCS)"/>
    <n v="0"/>
    <n v="0"/>
    <n v="0"/>
    <n v="0"/>
    <n v="0"/>
    <n v="0"/>
    <n v="0"/>
    <n v="0"/>
    <n v="4108.8"/>
    <s v="KGS"/>
    <n v="578.94389850000005"/>
    <n v="2378764.69"/>
    <n v="7.1518702709999999"/>
    <n v="29385.60457"/>
    <n v="871579.4"/>
    <s v="NP-21 STAINLESS STEEL SPORTS BOTTLE 650ML S115 "/>
    <s v=""/>
    <e v="#VALUE!"/>
    <n v="1.1399999999999999"/>
    <s v="USD"/>
    <n v="3250344.09"/>
    <x v="3"/>
    <s v="Table, kitchen or other household articles of iron or steel"/>
    <s v="Steel Products"/>
    <s v="Misc"/>
  </r>
  <r>
    <s v="INNSA1"/>
    <d v="2022-07-19T00:00:00"/>
    <n v="301049751"/>
    <x v="0"/>
    <s v="KL324H-9S STAINLESS STEEL GRATER WITH HANDLE (QTY: 59040 PCS/USD 0.70 PER PCS)"/>
    <n v="0"/>
    <n v="0"/>
    <n v="0"/>
    <n v="0"/>
    <n v="0"/>
    <n v="0"/>
    <n v="0"/>
    <n v="0"/>
    <n v="9676"/>
    <s v="KGS"/>
    <n v="378.08989459999998"/>
    <n v="3658397.82"/>
    <n v="4.7320387310000003"/>
    <n v="45787.206760000001"/>
    <n v="1608231.8"/>
    <s v="KL324H-9S STAINLESS STEEL GRATER WITH HANDLE "/>
    <s v=""/>
    <s v="59040 PCS"/>
    <n v="0.7"/>
    <s v="USD"/>
    <n v="5266629.62"/>
    <x v="3"/>
    <s v="Table, kitchen or other household articles of iron or steel"/>
    <s v="Steel Products"/>
    <s v="Misc"/>
  </r>
  <r>
    <s v="INNSA1"/>
    <d v="2022-07-18T00:00:00"/>
    <n v="301049751"/>
    <x v="1"/>
    <s v="OKS-4156 STEEL SCRUBBER 6PCS SET (QTY: 99600 SET / USD 0.275 PER SET)"/>
    <n v="0"/>
    <n v="0"/>
    <n v="0"/>
    <n v="0"/>
    <n v="0"/>
    <n v="0"/>
    <n v="0"/>
    <n v="0"/>
    <n v="8677.15"/>
    <s v="KGS"/>
    <n v="297.38562660000002"/>
    <n v="2580459.69"/>
    <n v="3.721972799"/>
    <n v="32296.116269999999"/>
    <n v="1134370.1000000001"/>
    <s v="OKS-4156 STEEL SCRUBBER 6PCS SET "/>
    <s v=""/>
    <s v="99600 SET"/>
    <n v="0.27500000000000002"/>
    <s v="USD"/>
    <n v="3714829.79"/>
    <x v="3"/>
    <s v="Steel Scrubbers"/>
    <s v="Steel Products"/>
    <s v="Scrubber"/>
  </r>
  <r>
    <s v="INNSA1"/>
    <d v="2022-07-12T00:00:00"/>
    <n v="301049751"/>
    <x v="0"/>
    <s v="SL-01 - STAINLESS STEEL COLA BOTTLE 750ML SK750 (QTY:38592PCS/USD 1.300 PER PCS)"/>
    <n v="0"/>
    <n v="0"/>
    <n v="0"/>
    <n v="0"/>
    <n v="0"/>
    <n v="0"/>
    <n v="0"/>
    <n v="0"/>
    <n v="7718.4"/>
    <s v="KGS"/>
    <n v="576.91079630000002"/>
    <n v="4452828.29"/>
    <n v="7.2204104669999998"/>
    <n v="55730.016150000003"/>
    <n v="1631516.4"/>
    <s v="SL-01 - STAINLESS STEEL COLA BOTTLE 750ML SK750 "/>
    <s v=""/>
    <e v="#VALUE!"/>
    <n v="1.3"/>
    <s v="USD"/>
    <n v="6084344.6899999995"/>
    <x v="3"/>
    <s v="Table, kitchen or other household articles of iron or steel"/>
    <s v="Steel Products"/>
    <s v="Misc"/>
  </r>
  <r>
    <s v="INNSA1"/>
    <d v="2022-07-12T00:00:00"/>
    <n v="301049751"/>
    <x v="1"/>
    <s v="8001-2 STEEL SCRUBBER 2 PCS SET (QTY- 165960 SET/USD 0.168PER SET)"/>
    <n v="0"/>
    <n v="0"/>
    <n v="0"/>
    <n v="0"/>
    <n v="0"/>
    <n v="0"/>
    <n v="0"/>
    <n v="0"/>
    <n v="4840"/>
    <s v="KGS"/>
    <n v="568.01128310000001"/>
    <n v="2749174.61"/>
    <n v="7.1090273220000002"/>
    <n v="34407.692239999997"/>
    <n v="1208537.1000000001"/>
    <s v="8001-2 STEEL SCRUBBER 2 PCS SET "/>
    <s v=""/>
    <e v="#VALUE!"/>
    <n v="0.16800000000000001"/>
    <s v="USD"/>
    <n v="3957711.71"/>
    <x v="3"/>
    <s v="Steel Scrubbers"/>
    <s v="Steel Products"/>
    <s v="Scrubber"/>
  </r>
  <r>
    <s v="INNSA1"/>
    <d v="2022-07-12T00:00:00"/>
    <n v="301049751"/>
    <x v="0"/>
    <s v="SB-01 - STAINLESS STEEL SPORTS BOTTLE 750ML SG-702 (QTY:1872PCS/USD 1.205 PER PCS)"/>
    <n v="0"/>
    <n v="0"/>
    <n v="0"/>
    <n v="0"/>
    <n v="0"/>
    <n v="0"/>
    <n v="0"/>
    <n v="0"/>
    <n v="296.39999999999998"/>
    <s v="KGS"/>
    <n v="675.47607960000005"/>
    <n v="200211.11"/>
    <n v="8.4540185179999998"/>
    <n v="2505.7710889999998"/>
    <n v="73357.3"/>
    <s v="SB-01 - STAINLESS STEEL SPORTS BOTTLE 750ML SG-702 "/>
    <s v=""/>
    <e v="#VALUE!"/>
    <n v="1.2050000000000001"/>
    <s v="USD"/>
    <n v="273568.40999999997"/>
    <x v="3"/>
    <s v="Table, kitchen or other household articles of iron or steel"/>
    <s v="Steel Products"/>
    <s v="Misc"/>
  </r>
  <r>
    <s v="INNSA1"/>
    <d v="2022-07-04T00:00:00"/>
    <n v="301049751"/>
    <x v="0"/>
    <s v="KL326D-9S STAINLESS STEEL GRATER WITH HANDLE (QTY:37560PCS/USD 1.02 PER PCS)"/>
    <n v="0"/>
    <n v="0"/>
    <n v="0"/>
    <n v="0"/>
    <n v="0"/>
    <n v="0"/>
    <n v="0"/>
    <n v="0"/>
    <n v="8607.5"/>
    <s v="KGS"/>
    <n v="388.54271390000002"/>
    <n v="3344381.41"/>
    <n v="4.9213769970000003"/>
    <n v="42360.752500000002"/>
    <n v="1225381.3"/>
    <s v="KL326D-9S STAINLESS STEEL GRATER WITH HANDLE "/>
    <s v=""/>
    <e v="#VALUE!"/>
    <n v="1.02"/>
    <s v="USD"/>
    <n v="4569762.71"/>
    <x v="3"/>
    <s v="Table, kitchen or other household articles of iron or steel"/>
    <s v="Steel Products"/>
    <s v="Misc"/>
  </r>
  <r>
    <s v="INNSA1"/>
    <d v="2022-07-04T00:00:00"/>
    <n v="301049751"/>
    <x v="0"/>
    <s v="KL324H-9S STAINLESS STEEL GRATER WITH HANDLE (QTY:59040 PCS/USD 0.70 PER PCS)"/>
    <n v="0"/>
    <n v="0"/>
    <n v="0"/>
    <n v="0"/>
    <n v="0"/>
    <n v="0"/>
    <n v="0"/>
    <n v="0"/>
    <n v="9676"/>
    <s v="KGS"/>
    <n v="372.85376910000002"/>
    <n v="3607733.07"/>
    <n v="4.7226569869999997"/>
    <n v="45696.42901"/>
    <n v="1321873.3999999999"/>
    <s v="KL324H-9S STAINLESS STEEL GRATER WITH HANDLE "/>
    <n v="59040"/>
    <s v="PCS"/>
    <n v="0.7"/>
    <s v="USD"/>
    <n v="4929606.47"/>
    <x v="3"/>
    <s v="Table, kitchen or other household articles of iron or steel"/>
    <s v="Steel Products"/>
    <s v="Misc"/>
  </r>
  <r>
    <s v="INNSA1"/>
    <d v="2022-06-29T00:00:00"/>
    <n v="301049751"/>
    <x v="0"/>
    <s v="6578 STEEL RECTANGLE CONTAINER BIG(QTY:37920 PCS/ USD 1.80 PER PCS)"/>
    <n v="0"/>
    <n v="0"/>
    <n v="0"/>
    <n v="0"/>
    <n v="0"/>
    <n v="0"/>
    <n v="0"/>
    <n v="0"/>
    <n v="11202.2"/>
    <s v="KGS"/>
    <n v="528.77799270000003"/>
    <n v="5923476.8300000001"/>
    <n v="6.6976313200000002"/>
    <n v="75028.205570000006"/>
    <n v="2170361.9"/>
    <s v="6578 STEEL RECTANGLE CONTAINER BIG"/>
    <n v="37920"/>
    <s v="PCS"/>
    <n v="1.8"/>
    <s v="USD"/>
    <n v="8093838.7300000004"/>
    <x v="3"/>
    <s v="Table, kitchen or other household articles of iron or steel"/>
    <s v="Steel Products"/>
    <s v="Misc"/>
  </r>
  <r>
    <s v="INNSA1"/>
    <d v="2022-06-29T00:00:00"/>
    <n v="301049751"/>
    <x v="0"/>
    <s v="6561 STEEL LUNCH BOX (QTY:21600 PCS/ USD 2.75 PER PCS)"/>
    <n v="0"/>
    <n v="0"/>
    <n v="0"/>
    <n v="0"/>
    <n v="0"/>
    <n v="0"/>
    <n v="0"/>
    <n v="0"/>
    <n v="8232"/>
    <s v="KGS"/>
    <n v="626.20554179999999"/>
    <n v="5154924.0199999996"/>
    <n v="7.931672474"/>
    <n v="65293.527800000003"/>
    <n v="1888764.2"/>
    <s v="6561 STEEL LUNCH BOX "/>
    <n v="21600"/>
    <s v="PCS"/>
    <n v="2.75"/>
    <s v="USD"/>
    <n v="7043688.2199999997"/>
    <x v="3"/>
    <s v="Table, kitchen or other household articles of iron or steel"/>
    <s v="Steel Products"/>
    <s v="Misc"/>
  </r>
  <r>
    <s v="INNSA1"/>
    <d v="2022-06-29T00:00:00"/>
    <n v="301049751"/>
    <x v="0"/>
    <s v="6901 STEEL RECTANGLE CONTAINER(QTY:56184 PCS/ USD 1.06 PER PCS)"/>
    <n v="0"/>
    <n v="0"/>
    <n v="0"/>
    <n v="0"/>
    <n v="0"/>
    <n v="0"/>
    <n v="0"/>
    <n v="0"/>
    <n v="9129.9"/>
    <s v="KGS"/>
    <n v="566.09374360000004"/>
    <n v="5168379.2699999996"/>
    <n v="7.1702817430000003"/>
    <n v="65463.955289999998"/>
    <n v="1893694.2"/>
    <s v="6901 STEEL RECTANGLE CONTAINER"/>
    <n v="56184"/>
    <s v="PCS"/>
    <n v="1.06"/>
    <s v="USD"/>
    <n v="7062073.4699999997"/>
    <x v="3"/>
    <s v="Table, kitchen or other household articles of iron or steel"/>
    <s v="Steel Products"/>
    <s v="Misc"/>
  </r>
  <r>
    <s v="INNSA1"/>
    <d v="2022-06-29T00:00:00"/>
    <n v="301049751"/>
    <x v="0"/>
    <s v="6527 STEEL LUNCH BOX (QTY:25560 PCS/ USD 2.06 PER PCS)"/>
    <n v="0"/>
    <n v="0"/>
    <n v="0"/>
    <n v="0"/>
    <n v="0"/>
    <n v="0"/>
    <n v="0"/>
    <n v="0"/>
    <n v="8903.4"/>
    <s v="KGS"/>
    <n v="513.22530830000005"/>
    <n v="4569450.21"/>
    <n v="6.5006372170000004"/>
    <n v="57877.773399999998"/>
    <n v="1674246.5"/>
    <s v="6527 STEEL LUNCH BOX "/>
    <n v="25560"/>
    <s v="PCS"/>
    <n v="2.06"/>
    <s v="USD"/>
    <n v="6243696.71"/>
    <x v="3"/>
    <s v="Table, kitchen or other household articles of iron or steel"/>
    <s v="Steel Products"/>
    <s v="Misc"/>
  </r>
  <r>
    <s v="INNSA1"/>
    <d v="2022-06-29T00:00:00"/>
    <n v="301049751"/>
    <x v="0"/>
    <s v="6862 STEEL RECTANGLE CONTAINER LARGE(QTY:20400 PCS/ USD 1.63PER PCS)"/>
    <n v="0"/>
    <n v="0"/>
    <n v="0"/>
    <n v="0"/>
    <n v="0"/>
    <n v="0"/>
    <n v="0"/>
    <n v="0"/>
    <n v="5100"/>
    <s v="KGS"/>
    <n v="565.8267118"/>
    <n v="2885716.23"/>
    <n v="7.166899452"/>
    <n v="36551.187209999996"/>
    <n v="1057326.3999999999"/>
    <s v="6862 STEEL RECTANGLE CONTAINER LARGE"/>
    <n v="20400"/>
    <s v="PCS"/>
    <n v="1.63"/>
    <s v="USD"/>
    <n v="3943042.63"/>
    <x v="3"/>
    <s v="Table, kitchen or other household articles of iron or steel"/>
    <s v="Steel Products"/>
    <s v="Misc"/>
  </r>
  <r>
    <s v="INNSA1"/>
    <d v="2022-06-29T00:00:00"/>
    <n v="301049751"/>
    <x v="0"/>
    <s v="8505 STEEL LUNCH BOX 3 LAYER(QTY:16800 PCS/ USD 3.75 PER PCS)"/>
    <n v="0"/>
    <n v="0"/>
    <n v="0"/>
    <n v="0"/>
    <n v="0"/>
    <n v="0"/>
    <n v="0"/>
    <n v="0"/>
    <n v="10892"/>
    <s v="KGS"/>
    <n v="501.95962909999997"/>
    <n v="5467344.2800000003"/>
    <n v="6.3579433700000001"/>
    <n v="69250.719190000003"/>
    <n v="2003235"/>
    <s v="8505 STEEL LUNCH BOX 3 LAYER"/>
    <n v="16800"/>
    <s v="PCS"/>
    <n v="3.75"/>
    <s v="USD"/>
    <n v="7470579.2800000003"/>
    <x v="3"/>
    <s v="Table, kitchen or other household articles of iron or steel"/>
    <s v="Steel Products"/>
    <s v="Misc"/>
  </r>
  <r>
    <s v="INNSA1"/>
    <d v="2022-06-24T00:00:00"/>
    <n v="301049751"/>
    <x v="0"/>
    <s v="SL-89 STEEL HANGER WITH HOOK (QTY:70056 PACKS/USD 1.18 PER PACKS)"/>
    <n v="0"/>
    <n v="0"/>
    <n v="0"/>
    <n v="0"/>
    <n v="0"/>
    <n v="0"/>
    <n v="0"/>
    <n v="0"/>
    <n v="15568"/>
    <s v="KGS"/>
    <n v="440.61864209999999"/>
    <n v="6859551.0199999996"/>
    <n v="5.5809834340000002"/>
    <n v="86884.750090000001"/>
    <n v="2513339.5"/>
    <s v="SL-89 STEEL HANGER WITH HOOK "/>
    <n v="70056"/>
    <s v="PACKS"/>
    <n v="1.18"/>
    <s v="USD"/>
    <n v="9372890.5199999996"/>
    <x v="3"/>
    <s v="Table, kitchen or other household articles of iron or steel"/>
    <s v="Steel Products"/>
    <s v="Misc"/>
  </r>
  <r>
    <s v="INNSA1"/>
    <d v="2022-06-19T00:00:00"/>
    <n v="301049751"/>
    <x v="0"/>
    <s v="SB-12 STEEL TEA STRAINER BIG(QTY:25200 PCS/USD 1.1724 PER PCS)"/>
    <n v="0"/>
    <n v="0"/>
    <n v="0"/>
    <n v="0"/>
    <n v="0"/>
    <n v="0"/>
    <n v="0"/>
    <n v="0"/>
    <n v="5985"/>
    <s v="KGS"/>
    <n v="425.47055640000002"/>
    <n v="2546441.2799999998"/>
    <n v="5.3891140770000003"/>
    <n v="32253.847750000001"/>
    <n v="933016.1"/>
    <s v="SB-12 STEEL TEA STRAINER BIG"/>
    <n v="25200"/>
    <s v="PCS"/>
    <n v="1.1724000000000001"/>
    <s v="USD"/>
    <n v="3479457.38"/>
    <x v="3"/>
    <s v="Table, kitchen or other household articles of iron or steel"/>
    <s v="Steel Products"/>
    <s v="Misc"/>
  </r>
  <r>
    <s v="INNSA1"/>
    <d v="2022-06-19T00:00:00"/>
    <n v="301049751"/>
    <x v="0"/>
    <s v="NP-19 STEEL SALT BOTTLE (QTY:50448PCS/ USD 0.4992 PER PCS)"/>
    <n v="0"/>
    <n v="0"/>
    <n v="0"/>
    <n v="0"/>
    <n v="0"/>
    <n v="0"/>
    <n v="0"/>
    <n v="0"/>
    <n v="7882.5"/>
    <s v="KGS"/>
    <n v="275.36698639999997"/>
    <n v="2170580.27"/>
    <n v="3.4878655649999999"/>
    <n v="27493.100320000001"/>
    <n v="795300.7"/>
    <s v="NP-19 STEEL SALT BOTTLE "/>
    <s v=""/>
    <e v="#VALUE!"/>
    <n v="0.49919999999999998"/>
    <s v="USD"/>
    <n v="2965880.9699999997"/>
    <x v="3"/>
    <s v="Table, kitchen or other household articles of iron or steel"/>
    <s v="Steel Products"/>
    <s v="Misc"/>
  </r>
  <r>
    <s v="INNSA1"/>
    <d v="2022-06-19T00:00:00"/>
    <n v="301049751"/>
    <x v="0"/>
    <s v="NP-55 STEEL TEA STRAINER(QTY:50400 PCS/ USD 0.3146 PER PCS)"/>
    <n v="0"/>
    <n v="0"/>
    <n v="0"/>
    <n v="0"/>
    <n v="0"/>
    <n v="0"/>
    <n v="0"/>
    <n v="0"/>
    <n v="2310"/>
    <s v="KGS"/>
    <n v="591.60875759999999"/>
    <n v="1366616.23"/>
    <n v="7.4934611469999997"/>
    <n v="17309.895250000001"/>
    <n v="500728.1"/>
    <s v="NP-55 STEEL TEA STRAINER"/>
    <n v="50400"/>
    <s v="PCS"/>
    <n v="0.31459999999999999"/>
    <s v="USD"/>
    <n v="1867344.33"/>
    <x v="3"/>
    <s v="Table, kitchen or other household articles of iron or steel"/>
    <s v="Steel Products"/>
    <s v="Misc"/>
  </r>
  <r>
    <s v="INNSA1"/>
    <d v="2022-06-16T00:00:00"/>
    <n v="301049751"/>
    <x v="0"/>
    <s v="AM-253 STEEL KITCHEN TURNER(QTY:8712 PCS/ USD 0.579 PER PCS)"/>
    <n v="0"/>
    <n v="0"/>
    <n v="0"/>
    <n v="0"/>
    <n v="0"/>
    <n v="0"/>
    <n v="0"/>
    <n v="0"/>
    <n v="847"/>
    <s v="KGS"/>
    <n v="516.41458090000003"/>
    <n v="437403.15"/>
    <n v="6.5785296930000001"/>
    <n v="5572.0146500000001"/>
    <n v="160264.5"/>
    <s v="AM-253 STEEL KITCHEN TURNER"/>
    <n v="8712"/>
    <s v="PCS"/>
    <n v="0.57899999999999996"/>
    <s v="USD"/>
    <n v="597667.65"/>
    <x v="3"/>
    <s v="Table, kitchen or other household articles of iron or steel"/>
    <s v="Steel Products"/>
    <s v="Misc"/>
  </r>
  <r>
    <s v="INNSA1"/>
    <d v="2022-06-16T00:00:00"/>
    <n v="301049751"/>
    <x v="0"/>
    <s v="NP-20 STAINLESS STEEL SPORTS BOTTLE 750 ML S-308-C6 (QTY:576PCS USD 1.113 PER PCS)"/>
    <n v="0"/>
    <n v="0"/>
    <n v="0"/>
    <n v="0"/>
    <n v="0"/>
    <n v="0"/>
    <n v="0"/>
    <n v="0"/>
    <n v="102.4"/>
    <s v="KGS"/>
    <n v="543.15664059999995"/>
    <n v="55619.24"/>
    <n v="6.9191928740000002"/>
    <n v="708.52535030000001"/>
    <n v="20378.900000000001"/>
    <s v="NP-20 STAINLESS STEEL SPORTS BOTTLE 750 ML S-308-C6 "/>
    <s v=""/>
    <e v="#VALUE!"/>
    <s v=""/>
    <s v="USD"/>
    <n v="75998.14"/>
    <x v="3"/>
    <s v="Table, kitchen or other household articles of iron or steel"/>
    <s v="Steel Products"/>
    <s v="Misc"/>
  </r>
  <r>
    <s v="INNSA1"/>
    <d v="2022-06-16T00:00:00"/>
    <n v="301049751"/>
    <x v="0"/>
    <s v="MILD STEEL MULTI FUNCTION CLOTH STAND - RYX-02-020 (QTY :1232 PCS/ USD 15.30 PER PCS)"/>
    <n v="0"/>
    <n v="0"/>
    <n v="0"/>
    <n v="0"/>
    <n v="0"/>
    <n v="0"/>
    <n v="0"/>
    <n v="0"/>
    <n v="4004"/>
    <s v="KGS"/>
    <n v="457.862008"/>
    <n v="1833279.48"/>
    <n v="5.8326370440000002"/>
    <n v="23353.87873"/>
    <n v="671713.6"/>
    <s v="MILD STEEL MULTI FUNCTION CLOTH STAND - RYX-02-020 "/>
    <s v=""/>
    <e v="#VALUE!"/>
    <n v="15.3"/>
    <s v="USD"/>
    <n v="2504993.08"/>
    <x v="3"/>
    <s v="Table, kitchen or other household articles of iron or steel"/>
    <s v="Steel Products"/>
    <s v="Cloth Stand"/>
  </r>
  <r>
    <s v="INNSA1"/>
    <d v="2022-06-16T00:00:00"/>
    <n v="301049751"/>
    <x v="0"/>
    <s v="NP-21 STAINLESS STEEL SPORTS BOTTLE 650ML S115 (QTY :19908 PCS/USD 1.140 PER PCS)"/>
    <n v="0"/>
    <n v="0"/>
    <n v="0"/>
    <n v="0"/>
    <n v="0"/>
    <n v="0"/>
    <n v="0"/>
    <n v="0"/>
    <n v="3539.2"/>
    <s v="KGS"/>
    <n v="556.33116240000004"/>
    <n v="1968967.25"/>
    <n v="7.0870211769999996"/>
    <n v="25082.38535"/>
    <n v="721429.6"/>
    <s v="NP-21 STAINLESS STEEL SPORTS BOTTLE 650ML S115 "/>
    <s v=""/>
    <e v="#VALUE!"/>
    <n v="1.1399999999999999"/>
    <s v="USD"/>
    <n v="2690396.85"/>
    <x v="3"/>
    <s v="Table, kitchen or other household articles of iron or steel"/>
    <s v="Steel Products"/>
    <s v="Misc"/>
  </r>
  <r>
    <s v="INNSA1"/>
    <d v="2022-06-16T00:00:00"/>
    <n v="301049751"/>
    <x v="0"/>
    <s v="AM-06 - STAINLESS STEEL BOTTLE 750ML SG805 (QTY:24444 PCS/USD 1.140 PER PCS)"/>
    <n v="0"/>
    <n v="0"/>
    <n v="0"/>
    <n v="0"/>
    <n v="0"/>
    <n v="0"/>
    <n v="0"/>
    <n v="0"/>
    <n v="3666.6"/>
    <s v="KGS"/>
    <n v="659.35545190000005"/>
    <n v="2417592.7000000002"/>
    <n v="8.3994325090000004"/>
    <n v="30797.359240000002"/>
    <n v="885806"/>
    <s v="AM-06 - STAINLESS STEEL BOTTLE 750ML SG805 "/>
    <n v="24444"/>
    <s v="PCS"/>
    <n v="1.1399999999999999"/>
    <s v="USD"/>
    <n v="3303398.7"/>
    <x v="3"/>
    <s v="Table, kitchen or other household articles of iron or steel"/>
    <s v="Steel Products"/>
    <s v="Misc"/>
  </r>
  <r>
    <s v="INNSA1"/>
    <d v="2022-06-14T00:00:00"/>
    <n v="301049751"/>
    <x v="0"/>
    <s v="SS OIL POT 900ML-KWP-1000B(QTY: 27000PCS/USD 1.64 PER PCS)"/>
    <n v="0"/>
    <n v="0"/>
    <n v="0"/>
    <n v="0"/>
    <n v="0"/>
    <n v="0"/>
    <n v="0"/>
    <n v="0"/>
    <n v="6750"/>
    <s v="KGS"/>
    <n v="565.6657778"/>
    <n v="3818244"/>
    <n v="7.2059334750000001"/>
    <n v="48640.05096"/>
    <n v="1399004.6"/>
    <s v="SS OIL POT 900ML-KWP-1000B"/>
    <s v=""/>
    <s v="27000PCS"/>
    <n v="1.64"/>
    <s v="USD"/>
    <n v="5217248.5999999996"/>
    <x v="3"/>
    <s v="Table, kitchen or other household articles of iron or steel"/>
    <s v="Other"/>
    <s v="Misc"/>
  </r>
  <r>
    <s v="INNSA1"/>
    <d v="2022-06-06T00:00:00"/>
    <n v="301049751"/>
    <x v="0"/>
    <s v="NP-20 STAINLESS STEEL SPORTS BOTTLE 750 ML S-308-C6 (QTY:18036 PCS USD 1.113 PER PCS)"/>
    <n v="0"/>
    <n v="0"/>
    <n v="0"/>
    <n v="0"/>
    <n v="0"/>
    <n v="0"/>
    <n v="0"/>
    <n v="0"/>
    <n v="3206.4"/>
    <s v="KGS"/>
    <n v="540.0129647"/>
    <n v="1731497.57"/>
    <n v="6.8791460469999999"/>
    <n v="22057.293890000001"/>
    <n v="634420.69999999995"/>
    <s v="NP-20 STAINLESS STEEL SPORTS BOTTLE 750 ML S-308-C6 "/>
    <n v="18036"/>
    <e v="#VALUE!"/>
    <s v=""/>
    <s v="USD"/>
    <n v="2365918.27"/>
    <x v="3"/>
    <s v="Table, kitchen or other household articles of iron or steel"/>
    <s v="Steel Products"/>
    <s v="Misc"/>
  </r>
  <r>
    <s v="INNSA1"/>
    <d v="2022-06-06T00:00:00"/>
    <n v="301049751"/>
    <x v="0"/>
    <s v="STAINLESS STEEL SPORTS BOTTLE 650ML S115 NP-21 (QTY:19836 PCS USD 1.140 PER PCS)"/>
    <n v="0"/>
    <n v="0"/>
    <n v="0"/>
    <n v="0"/>
    <n v="0"/>
    <n v="0"/>
    <n v="0"/>
    <n v="0"/>
    <n v="3526.4"/>
    <s v="KGS"/>
    <n v="553.11291970000002"/>
    <n v="1950497.4"/>
    <n v="7.0460244550000004"/>
    <n v="24847.100640000001"/>
    <n v="714662.2"/>
    <s v="STAINLESS STEEL SPORTS BOTTLE 650ML S115 NP-21 "/>
    <n v="19836"/>
    <e v="#VALUE!"/>
    <s v=""/>
    <s v="USD"/>
    <n v="2665159.5999999996"/>
    <x v="3"/>
    <s v="Table, kitchen or other household articles of iron or steel"/>
    <s v="Steel Products"/>
    <s v="Misc"/>
  </r>
  <r>
    <s v="INNSA1"/>
    <d v="2022-06-06T00:00:00"/>
    <n v="301049751"/>
    <x v="0"/>
    <s v="AM-06-STAINLESS STEEL BOTTLE 750ML SG805 (QTY:9792 PCS/USD 1.140 PER PCS)"/>
    <n v="0"/>
    <n v="0"/>
    <n v="0"/>
    <n v="0"/>
    <n v="0"/>
    <n v="0"/>
    <n v="0"/>
    <n v="0"/>
    <n v="1468.8"/>
    <s v="PCS"/>
    <n v="655.54114919999995"/>
    <n v="962858.84"/>
    <n v="8.3508426650000001"/>
    <n v="12265.717710000001"/>
    <n v="352791.5"/>
    <s v="AM-06-STAINLESS STEEL BOTTLE 750ML SG805 "/>
    <n v="9792"/>
    <s v="PCS"/>
    <n v="1.1399999999999999"/>
    <s v="USD"/>
    <n v="1315650.3399999999"/>
    <x v="3"/>
    <s v="Table, kitchen or other household articles of iron or steel"/>
    <s v="Steel Products"/>
    <s v="Misc"/>
  </r>
  <r>
    <s v="INNSA1"/>
    <d v="2022-06-06T00:00:00"/>
    <n v="301049751"/>
    <x v="0"/>
    <s v="STAINLESS STEEL COLABOTTLE 750ML SK750 SL-01 (QTY: 17964 NUMUSD 1.300PER NUM)"/>
    <n v="0"/>
    <n v="0"/>
    <n v="0"/>
    <n v="0"/>
    <n v="0"/>
    <n v="0"/>
    <n v="0"/>
    <n v="0"/>
    <n v="3592.8"/>
    <s v="KGS"/>
    <n v="560.66027050000002"/>
    <n v="2014340.22"/>
    <n v="7.1421690509999998"/>
    <n v="25660.384969999999"/>
    <n v="738054.2"/>
    <s v="STAINLESS STEEL COLABOTTLE 750ML SK750 SL-01 "/>
    <s v=""/>
    <e v="#VALUE!"/>
    <s v=""/>
    <s v="USD"/>
    <n v="2752394.42"/>
    <x v="3"/>
    <s v="Table, kitchen or other household articles of iron or steel"/>
    <s v="Steel Products"/>
    <s v="Misc"/>
  </r>
  <r>
    <s v="INNSA1"/>
    <d v="2022-06-06T00:00:00"/>
    <n v="301049751"/>
    <x v="0"/>
    <s v="SB-01STAINLESS STEEL SPORTS BOTTLE 750ML SG-702 (QTY:21492 PCS USD 1.205 PER PCS)"/>
    <n v="0"/>
    <n v="0"/>
    <n v="0"/>
    <n v="0"/>
    <n v="0"/>
    <n v="0"/>
    <n v="0"/>
    <n v="0"/>
    <n v="3402.9"/>
    <s v="KGS"/>
    <n v="656.44916390000003"/>
    <n v="2233830.86"/>
    <n v="8.3624097319999997"/>
    <n v="28456.444080000001"/>
    <n v="818475.6"/>
    <s v="SB-01STAINLESS STEEL SPORTS BOTTLE 750ML SG-702 "/>
    <n v="21492"/>
    <e v="#VALUE!"/>
    <s v=""/>
    <s v="USD"/>
    <n v="3052306.46"/>
    <x v="3"/>
    <s v="Table, kitchen or other household articles of iron or steel"/>
    <s v="Steel Products"/>
    <s v="Misc"/>
  </r>
  <r>
    <s v="INNSA1"/>
    <d v="2022-06-01T00:00:00"/>
    <n v="301049751"/>
    <x v="1"/>
    <s v="OKS-4156 STEEL SCRUBBER 6 PCS SET (QTY- 99600 SET/USD 0.275PER SET)"/>
    <n v="0"/>
    <n v="0"/>
    <n v="0"/>
    <n v="0"/>
    <n v="0"/>
    <n v="0"/>
    <n v="0"/>
    <n v="0"/>
    <n v="8677.15"/>
    <s v="KGS"/>
    <n v="284.84844679999998"/>
    <n v="2471672.7000000002"/>
    <n v="3.6240260399999999"/>
    <n v="31446.217560000001"/>
    <n v="1086547.3"/>
    <s v="OKS-4156 STEEL SCRUBBER 6 PCS SET "/>
    <s v=""/>
    <e v="#VALUE!"/>
    <n v="0.27500000000000002"/>
    <s v="USD"/>
    <n v="3558220"/>
    <x v="3"/>
    <s v="Steel Scrubbers"/>
    <s v="Steel Products"/>
    <s v="Scrubber"/>
  </r>
  <r>
    <s v="INNSA1"/>
    <d v="2022-05-30T00:00:00"/>
    <n v="301049751"/>
    <x v="0"/>
    <s v="MILD STEEL MULTI FUNCTION CLOTH STAND - RYX-02-020 (QTY :1232 NUM USD 15.30 PER NUM)"/>
    <n v="0"/>
    <n v="0"/>
    <n v="0"/>
    <n v="0"/>
    <n v="0"/>
    <n v="0"/>
    <n v="0"/>
    <n v="0"/>
    <n v="4004"/>
    <s v="KGS"/>
    <n v="450.59301699999997"/>
    <n v="1804174.44"/>
    <n v="5.7327355850000004"/>
    <n v="22953.87328"/>
    <n v="661049.5"/>
    <s v="MILD STEEL MULTI FUNCTION CLOTH STAND - RYX-02-020 "/>
    <s v=""/>
    <e v="#VALUE!"/>
    <s v=""/>
    <s v="USD"/>
    <n v="2465223.94"/>
    <x v="3"/>
    <s v="Table, kitchen or other household articles of iron or steel"/>
    <s v="Steel Products"/>
    <s v="Cloth Stand"/>
  </r>
  <r>
    <s v="INNSA1"/>
    <d v="2022-05-27T00:00:00"/>
    <n v="301049751"/>
    <x v="0"/>
    <s v="SB-01 - STAINLESS STEEL SPORTS BOTTLE 750ML SG-702 (QTY:23904 PCS/USD 1.205 PER PCS)"/>
    <n v="0"/>
    <n v="0"/>
    <n v="0"/>
    <n v="0"/>
    <n v="0"/>
    <n v="0"/>
    <n v="0"/>
    <n v="0"/>
    <n v="3784.8"/>
    <s v="KGS"/>
    <n v="651.95497780000005"/>
    <n v="2467519.2000000002"/>
    <n v="8.2945925930000008"/>
    <n v="31393.374049999999"/>
    <n v="904099"/>
    <s v="SB-01 - STAINLESS STEEL SPORTS BOTTLE 750ML SG-702 "/>
    <n v="23904"/>
    <s v="PCS"/>
    <n v="1.2050000000000001"/>
    <s v="USD"/>
    <n v="3371618.2"/>
    <x v="3"/>
    <s v="Table, kitchen or other household articles of iron or steel"/>
    <s v="Steel Products"/>
    <s v="Misc"/>
  </r>
  <r>
    <s v="INNSA1"/>
    <d v="2022-05-27T00:00:00"/>
    <n v="301049751"/>
    <x v="0"/>
    <s v="SB-12 STEEL TEA STRAINER BIG - SB-12 (QTY:25200 PCS/USD 1.1584 PER PCS)"/>
    <n v="0"/>
    <n v="0"/>
    <n v="0"/>
    <n v="0"/>
    <n v="0"/>
    <n v="0"/>
    <n v="0"/>
    <n v="0"/>
    <n v="5985"/>
    <s v="KGS"/>
    <n v="415.261213"/>
    <n v="2485338.36"/>
    <n v="5.2832215400000004"/>
    <n v="31620.08092"/>
    <n v="910628"/>
    <s v="SB-12 STEEL TEA STRAINER BIG - SB-12 "/>
    <n v="25200"/>
    <s v="PCS"/>
    <n v="1.1584000000000001"/>
    <s v="USD"/>
    <n v="3395966.36"/>
    <x v="3"/>
    <s v="Table, kitchen or other household articles of iron or steel"/>
    <s v="Steel Products"/>
    <s v="Misc"/>
  </r>
  <r>
    <s v="INNSA1"/>
    <d v="2022-05-27T00:00:00"/>
    <n v="301049751"/>
    <x v="0"/>
    <s v="NP-20 STAINLESS STEEL SPORTS BOTTLE 750 ML S-308-C6 (QTY:20880 PCS USD 1.113 PER PCS)"/>
    <n v="0"/>
    <n v="0"/>
    <n v="0"/>
    <n v="0"/>
    <n v="0"/>
    <n v="0"/>
    <n v="0"/>
    <n v="0"/>
    <n v="3712"/>
    <s v="KGS"/>
    <n v="536.31583780000005"/>
    <n v="1990804.39"/>
    <n v="6.8233567150000001"/>
    <n v="25328.30013"/>
    <n v="729430.8"/>
    <s v="NP-20 STAINLESS STEEL SPORTS BOTTLE 750 ML S-308-C6 "/>
    <n v="20880"/>
    <e v="#VALUE!"/>
    <s v=""/>
    <s v="USD"/>
    <n v="2720235.19"/>
    <x v="3"/>
    <s v="Table, kitchen or other household articles of iron or steel"/>
    <s v="Steel Products"/>
    <s v="Misc"/>
  </r>
  <r>
    <s v="INNSA1"/>
    <d v="2022-05-27T00:00:00"/>
    <n v="301049751"/>
    <x v="0"/>
    <s v="NP-19 STEEL SALT BOTTLE(QTY: 50400 PCS / USD 0.4932 PER PCS)"/>
    <n v="0"/>
    <n v="0"/>
    <n v="0"/>
    <n v="0"/>
    <n v="0"/>
    <n v="0"/>
    <n v="0"/>
    <n v="0"/>
    <n v="7875"/>
    <s v="KGS"/>
    <n v="268.73822730000001"/>
    <n v="2116313.54"/>
    <n v="3.4190614159999999"/>
    <n v="26925.108649999998"/>
    <n v="775417.3"/>
    <s v="NP-19 STEEL SALT BOTTLE"/>
    <s v=""/>
    <s v="50400 PCS"/>
    <n v="0.49320000000000003"/>
    <s v="USD"/>
    <n v="2891730.84"/>
    <x v="3"/>
    <s v="Table, kitchen or other household articles of iron or steel"/>
    <s v="Steel Products"/>
    <s v="Misc"/>
  </r>
  <r>
    <s v="INNSA1"/>
    <d v="2022-05-27T00:00:00"/>
    <n v="301049751"/>
    <x v="0"/>
    <s v="SB-01 STAINLESS STEEL SPORTS BOTTLE 750ML SG-702 (QTY: 16632NUM USD 1.205 PER NUM)"/>
    <n v="0"/>
    <n v="0"/>
    <n v="0"/>
    <n v="0"/>
    <n v="0"/>
    <n v="0"/>
    <n v="0"/>
    <n v="0"/>
    <n v="2633.4"/>
    <s v="KGS"/>
    <n v="651.3647072"/>
    <n v="1715303.82"/>
    <n v="8.2870827889999994"/>
    <n v="21823.203819999999"/>
    <n v="628487.4"/>
    <s v="SB-01 STAINLESS STEEL SPORTS BOTTLE 750ML SG-702 "/>
    <s v=""/>
    <e v="#VALUE!"/>
    <s v=""/>
    <s v="USD"/>
    <n v="2343791.2200000002"/>
    <x v="3"/>
    <s v="Table, kitchen or other household articles of iron or steel"/>
    <s v="Steel Products"/>
    <s v="Misc"/>
  </r>
  <r>
    <s v="INNSA1"/>
    <d v="2022-05-27T00:00:00"/>
    <n v="301049751"/>
    <x v="0"/>
    <s v="NP-21 STAINLESS STEEL SPORTS BOTTLE 650ML S115 (QTY: 17532 NUM USD 1.140 PER NUM)"/>
    <n v="0"/>
    <n v="0"/>
    <n v="0"/>
    <n v="0"/>
    <n v="0"/>
    <n v="0"/>
    <n v="0"/>
    <n v="0"/>
    <n v="3068.1"/>
    <s v="KGS"/>
    <n v="557.54043869999998"/>
    <n v="1710589.82"/>
    <n v="7.0933898050000002"/>
    <n v="21763.22926"/>
    <n v="626760.19999999995"/>
    <s v="NP-21 STAINLESS STEEL SPORTS BOTTLE 650ML S115 "/>
    <s v=""/>
    <e v="#VALUE!"/>
    <s v=""/>
    <s v="USD"/>
    <n v="2337350.02"/>
    <x v="3"/>
    <s v="Table, kitchen or other household articles of iron or steel"/>
    <s v="Steel Products"/>
    <s v="Misc"/>
  </r>
  <r>
    <s v="INNSA1"/>
    <d v="2022-05-27T00:00:00"/>
    <n v="301049751"/>
    <x v="0"/>
    <s v="AM-06 STAINLESS STEEL BOTTLE 750ML SG805 (QTY: 11196 NUM USD1.140 PER NUM)"/>
    <n v="0"/>
    <n v="0"/>
    <n v="0"/>
    <n v="0"/>
    <n v="0"/>
    <n v="0"/>
    <n v="0"/>
    <n v="0"/>
    <n v="1679.4"/>
    <s v="KGS"/>
    <n v="650.46381450000001"/>
    <n v="1092388.93"/>
    <n v="8.2756210489999997"/>
    <n v="13898.07799"/>
    <n v="400251.3"/>
    <s v="AM-06 STAINLESS STEEL BOTTLE 750ML SG805 "/>
    <s v=""/>
    <e v="#VALUE!"/>
    <s v=""/>
    <s v="USD"/>
    <n v="1492640.23"/>
    <x v="3"/>
    <s v="Table, kitchen or other household articles of iron or steel"/>
    <s v="Steel Products"/>
    <s v="Misc"/>
  </r>
  <r>
    <s v="INNSA1"/>
    <d v="2022-05-27T00:00:00"/>
    <n v="301049751"/>
    <x v="0"/>
    <s v="AM-253 STEEL KITCHEN TURNER (QTY:4464 PCS/ USD 0.573 PER PCS)"/>
    <n v="0"/>
    <n v="0"/>
    <n v="0"/>
    <n v="0"/>
    <n v="0"/>
    <n v="0"/>
    <n v="0"/>
    <n v="0"/>
    <n v="434"/>
    <s v="KGS"/>
    <n v="534.14032259999999"/>
    <n v="231816.9"/>
    <n v="6.7956784040000002"/>
    <n v="2949.324427"/>
    <n v="84937.7"/>
    <s v="AM-253 STEEL KITCHEN TURNER "/>
    <n v="4464"/>
    <s v="PCS"/>
    <n v="0.57299999999999995"/>
    <s v="USD"/>
    <n v="316754.59999999998"/>
    <x v="3"/>
    <s v="Table, kitchen or other household articles of iron or steel"/>
    <s v="Steel Products"/>
    <s v="Misc"/>
  </r>
  <r>
    <s v="INNSA1"/>
    <d v="2022-05-27T00:00:00"/>
    <n v="301049751"/>
    <x v="0"/>
    <s v="NP-003 - STEEL ZHARA (QTY:102000 PCS/USD 0.4484 PER PCS)"/>
    <n v="0"/>
    <n v="0"/>
    <n v="0"/>
    <n v="0"/>
    <n v="0"/>
    <n v="0"/>
    <n v="0"/>
    <n v="0"/>
    <n v="9520"/>
    <s v="KGS"/>
    <n v="409.03009029999998"/>
    <n v="3893966.46"/>
    <n v="5.2039451699999999"/>
    <n v="49541.558019999997"/>
    <n v="1426749.3"/>
    <s v="NP-003 - STEEL ZHARA "/>
    <n v="102000"/>
    <s v="PCS"/>
    <n v="0.44840000000000002"/>
    <s v="USD"/>
    <n v="5320715.76"/>
    <x v="3"/>
    <s v="Table, kitchen or other household articles of iron or steel"/>
    <s v="Steel Products"/>
    <s v="Misc"/>
  </r>
  <r>
    <s v="INNSA1"/>
    <d v="2022-05-27T00:00:00"/>
    <n v="301049751"/>
    <x v="0"/>
    <s v="NP-55 STEEL TEA STRAINER(QTY:50400 PCS/USD 0.3109 PER PCS)"/>
    <n v="0"/>
    <n v="0"/>
    <n v="0"/>
    <n v="0"/>
    <n v="0"/>
    <n v="0"/>
    <n v="0"/>
    <n v="0"/>
    <n v="2310"/>
    <s v="KGS"/>
    <n v="577.51823379999996"/>
    <n v="1334067.1200000001"/>
    <n v="7.3475602259999997"/>
    <n v="16972.864119999998"/>
    <n v="488802.1"/>
    <s v="NP-55 STEEL TEA STRAINER"/>
    <n v="50400"/>
    <s v="PCS"/>
    <n v="0.31090000000000001"/>
    <s v="USD"/>
    <n v="1822869.2200000002"/>
    <x v="3"/>
    <s v="Table, kitchen or other household articles of iron or steel"/>
    <s v="Steel Products"/>
    <s v="Misc"/>
  </r>
  <r>
    <s v="INNSA1"/>
    <d v="2022-05-27T00:00:00"/>
    <n v="301049751"/>
    <x v="0"/>
    <s v="AM-253 STEEL KITCHEN TURNER(QTY:17424 PCS/ USD 0.5754 PER PCS)"/>
    <n v="0"/>
    <n v="0"/>
    <n v="0"/>
    <n v="0"/>
    <n v="0"/>
    <n v="0"/>
    <n v="0"/>
    <n v="0"/>
    <n v="1452"/>
    <s v="KGS"/>
    <n v="587.86486909999996"/>
    <n v="853579.79"/>
    <n v="7.4791968080000002"/>
    <n v="10859.79377"/>
    <n v="312751.7"/>
    <s v="AM-253 STEEL KITCHEN TURNER"/>
    <n v="17424"/>
    <s v="PCS"/>
    <n v="0.57540000000000002"/>
    <s v="USD"/>
    <n v="1166331.49"/>
    <x v="3"/>
    <s v="Table, kitchen or other household articles of iron or steel"/>
    <s v="Steel Products"/>
    <s v="Misc"/>
  </r>
  <r>
    <s v="INNSA1"/>
    <d v="2022-05-26T00:00:00"/>
    <n v="301049751"/>
    <x v="0"/>
    <s v="NP-21 STAINLESS STEEL SPORTS BOTTLE 650ML S115(QTY:22248PCSUSD 1.140PER PCS)"/>
    <n v="0"/>
    <n v="0"/>
    <n v="0"/>
    <n v="0"/>
    <n v="0"/>
    <n v="0"/>
    <n v="0"/>
    <n v="0"/>
    <n v="3893.4"/>
    <s v="KGS"/>
    <n v="558.33801300000005"/>
    <n v="2173833.2200000002"/>
    <n v="7.103537062"/>
    <n v="27656.911199999999"/>
    <n v="796492.5"/>
    <s v="NP-21 STAINLESS STEEL SPORTS BOTTLE 650ML S115"/>
    <s v=""/>
    <e v="#VALUE!"/>
    <s v=""/>
    <s v="USD"/>
    <n v="2970325.72"/>
    <x v="3"/>
    <s v="Table, kitchen or other household articles of iron or steel"/>
    <s v="Steel Products"/>
    <s v="Misc"/>
  </r>
  <r>
    <s v="INNSA1"/>
    <d v="2022-05-26T00:00:00"/>
    <n v="301049751"/>
    <x v="0"/>
    <s v="AM-06 - STAINLESS STEEL BOTTLE 750ML SG805 (QTY:16488 PCS/USD 1.140 PER PCS)"/>
    <n v="0"/>
    <n v="0"/>
    <n v="0"/>
    <n v="0"/>
    <n v="0"/>
    <n v="0"/>
    <n v="0"/>
    <n v="0"/>
    <n v="2473.1999999999998"/>
    <s v="KGS"/>
    <n v="651.39431909999996"/>
    <n v="1611028.43"/>
    <n v="8.2874595309999997"/>
    <n v="20496.544910000001"/>
    <n v="590280.9"/>
    <s v="AM-06 - STAINLESS STEEL BOTTLE 750ML SG805 "/>
    <n v="16488"/>
    <s v="PCS"/>
    <n v="1.1399999999999999"/>
    <s v="USD"/>
    <n v="2201309.33"/>
    <x v="3"/>
    <s v="Table, kitchen or other household articles of iron or steel"/>
    <s v="Steel Products"/>
    <s v="Misc"/>
  </r>
  <r>
    <s v="INNSA1"/>
    <d v="2022-05-26T00:00:00"/>
    <n v="301049751"/>
    <x v="1"/>
    <s v="STEEL SCRUBBER 2 PCS SET-8001-2 (QTY- 165600 SET/USD 0.168 PER SET)"/>
    <n v="0"/>
    <n v="0"/>
    <n v="0"/>
    <n v="0"/>
    <n v="0"/>
    <n v="0"/>
    <n v="0"/>
    <n v="0"/>
    <n v="4830"/>
    <s v="KGS"/>
    <n v="511.82937470000002"/>
    <n v="2472135.88"/>
    <n v="6.5118241059999997"/>
    <n v="31452.110430000001"/>
    <n v="1086750.8999999999"/>
    <s v="STEEL SCRUBBER 2 PCS SET-8001-2 "/>
    <s v=""/>
    <e v="#VALUE!"/>
    <n v="0.16800000000000001"/>
    <s v="USD"/>
    <n v="3558886.78"/>
    <x v="3"/>
    <s v="Steel Scrubbers"/>
    <s v="Steel Products"/>
    <s v="Scrubber"/>
  </r>
  <r>
    <s v="INNSA1"/>
    <d v="2022-05-26T00:00:00"/>
    <n v="301049751"/>
    <x v="0"/>
    <s v="SB-01 - STAINLESS STEEL SPORTS BOTTLE 750ML SG-702 (QTY:6192PCS/USD 1.205 PER PCS)"/>
    <n v="0"/>
    <n v="0"/>
    <n v="0"/>
    <n v="0"/>
    <n v="0"/>
    <n v="0"/>
    <n v="0"/>
    <n v="0"/>
    <n v="980.4"/>
    <s v="KGS"/>
    <n v="652.29641979999997"/>
    <n v="639511.41"/>
    <n v="8.2989366390000008"/>
    <n v="8136.2774810000001"/>
    <n v="234317"/>
    <s v="SB-01 - STAINLESS STEEL SPORTS BOTTLE 750ML SG-702 "/>
    <s v=""/>
    <e v="#VALUE!"/>
    <n v="1.2050000000000001"/>
    <s v="USD"/>
    <n v="873828.41"/>
    <x v="3"/>
    <s v="Table, kitchen or other household articles of iron or steel"/>
    <s v="Steel Products"/>
    <s v="Misc"/>
  </r>
  <r>
    <s v="INNSA1"/>
    <d v="2022-05-26T00:00:00"/>
    <n v="301049751"/>
    <x v="0"/>
    <s v="SM1168 STEEL HANGER WITH HOOK (QTY:57792 PCS/USD 1.35 PER PCS)"/>
    <n v="0"/>
    <n v="0"/>
    <n v="0"/>
    <n v="0"/>
    <n v="0"/>
    <n v="0"/>
    <n v="0"/>
    <n v="0"/>
    <n v="10836"/>
    <s v="KGS"/>
    <n v="592.34257290000005"/>
    <n v="6418624.1200000001"/>
    <n v="7.5361650500000001"/>
    <n v="81661.884479999993"/>
    <n v="2351783.9"/>
    <s v="SM1168 STEEL HANGER WITH HOOK "/>
    <n v="57792"/>
    <s v="PCS"/>
    <n v="1.35"/>
    <s v="USD"/>
    <n v="8770408.0199999996"/>
    <x v="3"/>
    <s v="Table, kitchen or other household articles of iron or steel"/>
    <s v="Steel Products"/>
    <s v="Misc"/>
  </r>
  <r>
    <s v="INNSA1"/>
    <d v="2022-05-18T00:00:00"/>
    <n v="301049751"/>
    <x v="0"/>
    <s v="6587 STEEL LUNCH BOX SMALL (QTY:19920 PCS/USD 1.73 PER PCS)"/>
    <n v="0"/>
    <n v="0"/>
    <n v="0"/>
    <n v="0"/>
    <n v="0"/>
    <n v="0"/>
    <n v="0"/>
    <n v="0"/>
    <n v="4042.1"/>
    <s v="KGS"/>
    <n v="703.61633800000004"/>
    <n v="2844087.6"/>
    <n v="9.1319446860000006"/>
    <n v="36912.233610000003"/>
    <n v="1042073.7"/>
    <s v="6587 STEEL LUNCH BOX SMALL "/>
    <n v="19920"/>
    <s v="PCS"/>
    <n v="1.73"/>
    <s v="USD"/>
    <n v="3886161.3"/>
    <x v="3"/>
    <s v="Table, kitchen or other household articles of iron or steel"/>
    <s v="Steel Products"/>
    <s v="Misc"/>
  </r>
  <r>
    <s v="INNSA1"/>
    <d v="2022-05-18T00:00:00"/>
    <n v="301049751"/>
    <x v="0"/>
    <s v="6856 STEEL ROUND CONTAINER (QTY:24576 PCS/USD 0.66 PER PCS)"/>
    <n v="0"/>
    <n v="0"/>
    <n v="0"/>
    <n v="0"/>
    <n v="0"/>
    <n v="0"/>
    <n v="0"/>
    <n v="0"/>
    <n v="2048"/>
    <s v="KGS"/>
    <n v="653.63113280000005"/>
    <n v="1338636.56"/>
    <n v="8.4832074340000005"/>
    <n v="17373.608830000001"/>
    <n v="490476.4"/>
    <s v="6856 STEEL ROUND CONTAINER "/>
    <n v="24576"/>
    <s v="PCS"/>
    <n v="0.66"/>
    <s v="USD"/>
    <n v="1829112.96"/>
    <x v="3"/>
    <s v="Table, kitchen or other household articles of iron or steel"/>
    <s v="Steel Products"/>
    <s v="Misc"/>
  </r>
  <r>
    <s v="INNSA1"/>
    <d v="2022-05-18T00:00:00"/>
    <n v="301049751"/>
    <x v="0"/>
    <s v="KWP-1000B SS OIL POT 900ML(QTY: 17040 PCS/USD 1.64 PER PCS)"/>
    <n v="0"/>
    <n v="0"/>
    <n v="0"/>
    <n v="0"/>
    <n v="0"/>
    <n v="0"/>
    <n v="0"/>
    <n v="0"/>
    <n v="4260"/>
    <s v="KGS"/>
    <n v="548.04569949999996"/>
    <n v="2334674.6800000002"/>
    <n v="7.1128578779999998"/>
    <n v="30300.774560000002"/>
    <n v="855424.8"/>
    <s v="KWP-1000B SS OIL POT 900ML"/>
    <s v=""/>
    <s v="17040 PCS"/>
    <n v="1.64"/>
    <s v="USD"/>
    <n v="3190099.4800000004"/>
    <x v="3"/>
    <s v="Table, kitchen or other household articles of iron or steel"/>
    <s v="Other"/>
    <s v="Misc"/>
  </r>
  <r>
    <s v="INNSA1"/>
    <d v="2022-05-18T00:00:00"/>
    <n v="301049751"/>
    <x v="0"/>
    <s v="6901 STEEL RECTANGLE CONTAINER(QTY:54696 PCS/ USD 1.06 PER PCS)"/>
    <n v="0"/>
    <n v="0"/>
    <n v="0"/>
    <n v="0"/>
    <n v="0"/>
    <n v="0"/>
    <n v="0"/>
    <n v="0"/>
    <n v="8888.1"/>
    <s v="KGS"/>
    <n v="538.34421980000002"/>
    <n v="4784857.26"/>
    <n v="6.9869463959999996"/>
    <n v="62100.678260000001"/>
    <n v="1753171.7"/>
    <s v="6901 STEEL RECTANGLE CONTAINER"/>
    <n v="54696"/>
    <s v="PCS"/>
    <n v="1.06"/>
    <s v="USD"/>
    <n v="6538028.96"/>
    <x v="3"/>
    <s v="Table, kitchen or other household articles of iron or steel"/>
    <s v="Steel Products"/>
    <s v="Misc"/>
  </r>
  <r>
    <s v="INNSA1"/>
    <d v="2022-05-18T00:00:00"/>
    <n v="301049751"/>
    <x v="0"/>
    <s v="8504 STEEL LUNCH BOX 2 LAYER (QTY:22080 PCS/USD 2.75 PER PCS)"/>
    <n v="0"/>
    <n v="0"/>
    <n v="0"/>
    <n v="0"/>
    <n v="0"/>
    <n v="0"/>
    <n v="0"/>
    <n v="0"/>
    <n v="10561.6"/>
    <s v="KGS"/>
    <n v="474.47092300000003"/>
    <n v="5011172.0999999996"/>
    <n v="6.157961362"/>
    <n v="65037.924720000003"/>
    <n v="1836093.4"/>
    <s v="8504 STEEL LUNCH BOX 2 LAYER "/>
    <n v="22080"/>
    <s v="PCS"/>
    <n v="2.75"/>
    <s v="USD"/>
    <n v="6847265.5"/>
    <x v="3"/>
    <s v="Table, kitchen or other household articles of iron or steel"/>
    <s v="Steel Products"/>
    <s v="Misc"/>
  </r>
  <r>
    <s v="INNSA1"/>
    <d v="2022-05-18T00:00:00"/>
    <n v="301049751"/>
    <x v="0"/>
    <s v="6857 STEEL ROUNDCONTAINER(QTY:29880 PCS/ USD 0.85 PER PCS)"/>
    <n v="0"/>
    <n v="0"/>
    <n v="0"/>
    <n v="0"/>
    <n v="0"/>
    <n v="0"/>
    <n v="0"/>
    <n v="0"/>
    <n v="3809.7"/>
    <s v="KGS"/>
    <n v="550.1945849"/>
    <n v="2096076.31"/>
    <n v="7.1407473699999997"/>
    <n v="27204.10526"/>
    <n v="768002.4"/>
    <s v="6857 STEEL ROUNDCONTAINER"/>
    <n v="29880"/>
    <s v="PCS"/>
    <n v="0.85"/>
    <s v="USD"/>
    <n v="2864078.71"/>
    <x v="3"/>
    <s v="Table, kitchen or other household articles of iron or steel"/>
    <s v="Steel Products"/>
    <s v="Misc"/>
  </r>
  <r>
    <s v="INNSA1"/>
    <d v="2022-05-18T00:00:00"/>
    <n v="301049751"/>
    <x v="0"/>
    <s v="KWB-600F STAINLESS STEEL SPORTS BOTTLE(QTY:18864 PCS / USD 1.01 PER PCS)"/>
    <n v="0"/>
    <n v="0"/>
    <n v="0"/>
    <n v="0"/>
    <n v="0"/>
    <n v="0"/>
    <n v="0"/>
    <n v="0"/>
    <n v="2947.5"/>
    <s v="KGS"/>
    <n v="540.02551649999998"/>
    <n v="1591725.21"/>
    <n v="7.0087672489999999"/>
    <n v="20658.341469999999"/>
    <n v="583208.1"/>
    <s v="KWB-600F STAINLESS STEEL SPORTS BOTTLE"/>
    <n v="18864"/>
    <s v="PCS"/>
    <n v="1.01"/>
    <s v="USD"/>
    <n v="2174933.31"/>
    <x v="3"/>
    <s v="Table, kitchen or other household articles of iron or steel"/>
    <s v="Steel Products"/>
    <s v="Misc"/>
  </r>
  <r>
    <s v="INNSA1"/>
    <d v="2022-05-18T00:00:00"/>
    <n v="301049751"/>
    <x v="0"/>
    <s v="SB-01STAINLESS STEEL SPORTS BOTTLE 750ML SG-702 (QTY:28152 PCS/USD 1.205 PER PCS)"/>
    <n v="0"/>
    <n v="0"/>
    <n v="0"/>
    <n v="0"/>
    <n v="0"/>
    <n v="0"/>
    <n v="0"/>
    <n v="0"/>
    <n v="4457.3999999999996"/>
    <s v="KGS"/>
    <n v="640.13675909999995"/>
    <n v="2853345.59"/>
    <n v="8.3080695539999994"/>
    <n v="37032.389230000001"/>
    <n v="1045465.8"/>
    <s v="SB-01STAINLESS STEEL SPORTS BOTTLE 750ML SG-702 "/>
    <n v="28152"/>
    <s v="PCS"/>
    <n v="1.2050000000000001"/>
    <s v="USD"/>
    <n v="3898811.3899999997"/>
    <x v="3"/>
    <s v="Table, kitchen or other household articles of iron or steel"/>
    <s v="Steel Products"/>
    <s v="Misc"/>
  </r>
  <r>
    <s v="INNSA1"/>
    <d v="2022-05-18T00:00:00"/>
    <n v="301049751"/>
    <x v="0"/>
    <s v="AM-06 STAINLESS STEEL BOTTLE 750ML SG805(QTY: 900 PCS/ USD 1.140 PER PCS)"/>
    <n v="0"/>
    <n v="0"/>
    <n v="0"/>
    <n v="0"/>
    <n v="0"/>
    <n v="0"/>
    <n v="0"/>
    <n v="0"/>
    <n v="135"/>
    <s v="KGS"/>
    <n v="639.25140739999995"/>
    <n v="86298.94"/>
    <n v="8.2965789409999999"/>
    <n v="1120.038157"/>
    <n v="31620"/>
    <s v="AM-06 STAINLESS STEEL BOTTLE 750ML SG805"/>
    <s v=""/>
    <s v="900 PCS"/>
    <n v="1.1399999999999999"/>
    <s v="USD"/>
    <n v="117918.94"/>
    <x v="3"/>
    <s v="Table, kitchen or other household articles of iron or steel"/>
    <s v="Steel Products"/>
    <s v="Misc"/>
  </r>
  <r>
    <s v="INNSA1"/>
    <d v="2022-05-18T00:00:00"/>
    <n v="301049751"/>
    <x v="0"/>
    <s v="SL-01 - STAINLESS STEEL COLA BOTTLE 750ML SK750 (QTY:15660 PCS/USD 1.300 PER PCS)"/>
    <n v="0"/>
    <n v="0"/>
    <n v="0"/>
    <n v="0"/>
    <n v="0"/>
    <n v="0"/>
    <n v="0"/>
    <n v="0"/>
    <n v="3132"/>
    <s v="KGS"/>
    <n v="546.7281673"/>
    <n v="1712352.62"/>
    <n v="7.0957581740000002"/>
    <n v="22223.9146"/>
    <n v="627406"/>
    <s v="SL-01 - STAINLESS STEEL COLA BOTTLE 750ML SK750 "/>
    <n v="15660"/>
    <s v="PCS"/>
    <n v="1.3"/>
    <s v="USD"/>
    <n v="2339758.62"/>
    <x v="3"/>
    <s v="Table, kitchen or other household articles of iron or steel"/>
    <s v="Steel Products"/>
    <s v="Misc"/>
  </r>
  <r>
    <s v="INNSA1"/>
    <d v="2022-05-14T00:00:00"/>
    <n v="301049751"/>
    <x v="1"/>
    <s v="SS410 SS SCRUBBER 3 PCS SET(QTY- 122640 SET/USD 0.195 PER SET)"/>
    <n v="0"/>
    <n v="0"/>
    <n v="0"/>
    <n v="0"/>
    <n v="0"/>
    <n v="0"/>
    <n v="0"/>
    <n v="0"/>
    <n v="7869.4"/>
    <s v="KGS"/>
    <n v="280.22419880000001"/>
    <n v="2205196.31"/>
    <n v="3.6369136769999999"/>
    <n v="28620.32849"/>
    <n v="969404.3"/>
    <s v="SS410 SS SCRUBBER 3 PCS SET"/>
    <s v=""/>
    <e v="#VALUE!"/>
    <n v="0.19500000000000001"/>
    <s v="USD"/>
    <n v="3174600.6100000003"/>
    <x v="3"/>
    <s v="Steel Scrubbers"/>
    <s v="Cleaning Items"/>
    <s v="Scrubber"/>
  </r>
  <r>
    <s v="INNSA1"/>
    <d v="2022-05-13T00:00:00"/>
    <n v="301049751"/>
    <x v="0"/>
    <s v="2628 HOUSEHOLD STEEL HOOK 3 PCS SET(QTY : 163080 SET/USD 0.445 PER SET)"/>
    <n v="0"/>
    <n v="0"/>
    <n v="0"/>
    <n v="0"/>
    <n v="0"/>
    <n v="0"/>
    <n v="0"/>
    <n v="0"/>
    <n v="5526.6"/>
    <s v="KGS"/>
    <n v="1060.0876539999999"/>
    <n v="5858680.4299999997"/>
    <n v="13.758438079999999"/>
    <n v="76037.383910000004"/>
    <n v="2146620.5"/>
    <s v="2628 HOUSEHOLD STEEL HOOK 3 PCS SET"/>
    <s v=""/>
    <e v="#VALUE!"/>
    <n v="0.44500000000000001"/>
    <s v="USD"/>
    <n v="8005300.9299999997"/>
    <x v="3"/>
    <s v="Table, kitchen or other household articles of iron or steel"/>
    <s v="Steel Products"/>
    <s v="Misc"/>
  </r>
  <r>
    <s v="INNSA1"/>
    <d v="2022-05-11T00:00:00"/>
    <n v="301049751"/>
    <x v="0"/>
    <s v="KWB-600F STAINLESS STEEL SPORTS BOTTLE(QTY:31200 PCS / USD:1.01 PER PCS)"/>
    <n v="0"/>
    <n v="0"/>
    <n v="0"/>
    <n v="0"/>
    <n v="0"/>
    <n v="0"/>
    <n v="0"/>
    <n v="0"/>
    <n v="4750"/>
    <s v="KGS"/>
    <n v="553.47512630000006"/>
    <n v="2629006.85"/>
    <n v="7.1833241570000004"/>
    <n v="34120.789750000004"/>
    <n v="963268.1"/>
    <s v="KWB-600F STAINLESS STEEL SPORTS BOTTLE"/>
    <n v="31200"/>
    <s v="PCS"/>
    <s v=""/>
    <s v="USD"/>
    <n v="3592274.95"/>
    <x v="3"/>
    <s v="Table, kitchen or other household articles of iron or steel"/>
    <s v="Steel Products"/>
    <s v="Misc"/>
  </r>
  <r>
    <s v="INNSA1"/>
    <d v="2022-05-11T00:00:00"/>
    <n v="301049751"/>
    <x v="0"/>
    <s v="KWP-1000B SS OIL POT 900ML (QTY: 9960 PCS/USD 1.64 PER PCS)"/>
    <n v="0"/>
    <n v="0"/>
    <n v="0"/>
    <n v="0"/>
    <n v="0"/>
    <n v="0"/>
    <n v="0"/>
    <n v="0"/>
    <n v="2350"/>
    <s v="KGS"/>
    <n v="579.89734469999996"/>
    <n v="1362758.76"/>
    <n v="7.5262471729999998"/>
    <n v="17686.68086"/>
    <n v="499314.9"/>
    <s v="KWP-1000B SS OIL POT 900ML "/>
    <s v=""/>
    <s v="9960 PCS"/>
    <n v="1.64"/>
    <s v="USD"/>
    <n v="1862073.6600000001"/>
    <x v="3"/>
    <s v="Table, kitchen or other household articles of iron or steel"/>
    <s v="Other"/>
    <s v="Misc"/>
  </r>
  <r>
    <s v="INNSA1"/>
    <d v="2022-05-07T00:00:00"/>
    <n v="301049751"/>
    <x v="0"/>
    <s v="6581 STEEL ROUND CONTAINER MEDIUM(QTY:87720 PCS/ USD 1.02 PER PCS)"/>
    <n v="0"/>
    <n v="0"/>
    <n v="0"/>
    <n v="0"/>
    <n v="0"/>
    <n v="0"/>
    <n v="0"/>
    <n v="0"/>
    <n v="10599.5"/>
    <s v="KGS"/>
    <n v="691.74993540000003"/>
    <n v="7332203.4400000004"/>
    <n v="9.0071606170000003"/>
    <n v="95471.398960000006"/>
    <n v="2686519.4"/>
    <s v="6581 STEEL ROUND CONTAINER MEDIUM"/>
    <n v="87720"/>
    <s v="PCS"/>
    <n v="1.02"/>
    <s v="USD"/>
    <n v="10018722.84"/>
    <x v="3"/>
    <s v="Table, kitchen or other household articles of iron or steel"/>
    <s v="Steel Products"/>
    <s v="Misc"/>
  </r>
  <r>
    <s v="INNSA1"/>
    <d v="2022-05-07T00:00:00"/>
    <n v="301049751"/>
    <x v="0"/>
    <s v="8504 STEEL LUNCH BOX 2 LAYER (QTY 22080 PCS /USD 2.75 PER PCS)"/>
    <n v="0"/>
    <n v="0"/>
    <n v="0"/>
    <n v="0"/>
    <n v="0"/>
    <n v="0"/>
    <n v="0"/>
    <n v="0"/>
    <n v="10561.6"/>
    <s v="KGS"/>
    <n v="471.12676870000001"/>
    <n v="4975852.4800000004"/>
    <n v="6.1344631339999998"/>
    <n v="64789.74583"/>
    <n v="1823152.3"/>
    <s v="8504 STEEL LUNCH BOX 2 LAYER "/>
    <n v="22080"/>
    <e v="#VALUE!"/>
    <n v="2.75"/>
    <s v="USD"/>
    <n v="6799004.7800000003"/>
    <x v="3"/>
    <s v="Table, kitchen or other household articles of iron or steel"/>
    <s v="Steel Products"/>
    <s v="Misc"/>
  </r>
  <r>
    <s v="INNSA1"/>
    <d v="2022-05-07T00:00:00"/>
    <n v="301049751"/>
    <x v="0"/>
    <s v="6862 STEEL RECTANGLE CONTAINER LARGE(QTY:22800 PCS/USD1.63 PER PCS)"/>
    <n v="0"/>
    <n v="0"/>
    <n v="0"/>
    <n v="0"/>
    <n v="0"/>
    <n v="0"/>
    <n v="0"/>
    <n v="0"/>
    <n v="5700"/>
    <s v="KGS"/>
    <n v="534.29772279999997"/>
    <n v="3045497.02"/>
    <n v="6.9570015989999998"/>
    <n v="39654.909110000001"/>
    <n v="1115870.1000000001"/>
    <s v="6862 STEEL RECTANGLE CONTAINER LARGE"/>
    <n v="22800"/>
    <s v="PCS"/>
    <n v="1.63"/>
    <s v="USD"/>
    <n v="4161367.12"/>
    <x v="3"/>
    <s v="Table, kitchen or other household articles of iron or steel"/>
    <s v="Steel Products"/>
    <s v="Misc"/>
  </r>
  <r>
    <s v="INNSA1"/>
    <d v="2022-05-07T00:00:00"/>
    <n v="301049751"/>
    <x v="0"/>
    <s v="6856 STEEL ROUND CONTAINER(QTY:60960 PCS/ USD 0.66 PER PCS)"/>
    <n v="0"/>
    <n v="0"/>
    <n v="0"/>
    <n v="0"/>
    <n v="0"/>
    <n v="0"/>
    <n v="0"/>
    <n v="0"/>
    <n v="5080"/>
    <s v="KGS"/>
    <n v="649.0242283"/>
    <n v="3297043.08"/>
    <n v="8.4508363069999994"/>
    <n v="42930.248440000003"/>
    <n v="1208036.6000000001"/>
    <s v="6856 STEEL ROUND CONTAINER"/>
    <n v="60960"/>
    <s v="PCS"/>
    <n v="0.66"/>
    <s v="USD"/>
    <n v="4505079.68"/>
    <x v="3"/>
    <s v="Table, kitchen or other household articles of iron or steel"/>
    <s v="Steel Products"/>
    <s v="Misc"/>
  </r>
  <r>
    <s v="INNSA1"/>
    <d v="2022-05-07T00:00:00"/>
    <n v="301049751"/>
    <x v="0"/>
    <s v="6527 STEEL LUNCH BOX (QTY 25956 PCS / USD 2.06 PER PCS)"/>
    <n v="0"/>
    <n v="0"/>
    <n v="0"/>
    <n v="0"/>
    <n v="0"/>
    <n v="0"/>
    <n v="0"/>
    <n v="0"/>
    <n v="9041.34"/>
    <s v="KGS"/>
    <n v="484.62737379999999"/>
    <n v="4381680.8600000003"/>
    <n v="6.3102522629999998"/>
    <n v="57053.136200000001"/>
    <n v="1605447.9"/>
    <s v="6527 STEEL LUNCH BOX "/>
    <n v="25956"/>
    <e v="#VALUE!"/>
    <n v="2.06"/>
    <s v="USD"/>
    <n v="5987128.7599999998"/>
    <x v="3"/>
    <s v="Table, kitchen or other household articles of iron or steel"/>
    <s v="Steel Products"/>
    <s v="Misc"/>
  </r>
  <r>
    <s v="INNSA1"/>
    <d v="2022-05-05T00:00:00"/>
    <n v="301049751"/>
    <x v="0"/>
    <s v="NP-55 STEEL TEA STRAINER(QTY:122400 PCS/ USD 0.3285 PER PCS)"/>
    <n v="0"/>
    <n v="0"/>
    <n v="0"/>
    <n v="0"/>
    <n v="0"/>
    <n v="0"/>
    <n v="0"/>
    <n v="0"/>
    <n v="5610"/>
    <s v="KGS"/>
    <n v="592.76961679999999"/>
    <n v="3325437.55"/>
    <n v="7.7083175129999999"/>
    <n v="43243.661249999997"/>
    <n v="1218440.3999999999"/>
    <s v="NP-55 STEEL TEA STRAINER"/>
    <n v="122400"/>
    <s v="PCS"/>
    <n v="0.32850000000000001"/>
    <s v="USD"/>
    <n v="4543877.9499999993"/>
    <x v="3"/>
    <s v="Table, kitchen or other household articles of iron or steel"/>
    <s v="Steel Products"/>
    <s v="Misc"/>
  </r>
  <r>
    <s v="INNSA1"/>
    <d v="2022-05-05T00:00:00"/>
    <n v="301049751"/>
    <x v="0"/>
    <s v="NP-19 STEEL SALT BOTTLE (QTY:12624 PCS/ USD 0.5210 PER PCS)"/>
    <n v="0"/>
    <n v="0"/>
    <n v="0"/>
    <n v="0"/>
    <n v="0"/>
    <n v="0"/>
    <n v="0"/>
    <n v="0"/>
    <n v="1972.5"/>
    <s v="KGS"/>
    <n v="275.77152849999999"/>
    <n v="543959.34"/>
    <n v="3.5861057019999998"/>
    <n v="7073.5934980000002"/>
    <n v="199306.8"/>
    <s v="NP-19 STEEL SALT BOTTLE "/>
    <n v="12624"/>
    <s v="PCS"/>
    <n v="0.52100000000000002"/>
    <s v="USD"/>
    <n v="743266.1399999999"/>
    <x v="3"/>
    <s v="Table, kitchen or other household articles of iron or steel"/>
    <s v="Steel Products"/>
    <s v="Misc"/>
  </r>
  <r>
    <s v="INNSA1"/>
    <d v="2022-05-05T00:00:00"/>
    <n v="301049751"/>
    <x v="0"/>
    <s v="SB-12 STEEL TEA STRAINER BIG(QTY:25200 PCS/USD 1.2240 PER PCS)"/>
    <n v="0"/>
    <n v="0"/>
    <n v="0"/>
    <n v="0"/>
    <n v="0"/>
    <n v="0"/>
    <n v="0"/>
    <n v="0"/>
    <n v="5985"/>
    <s v="KGS"/>
    <n v="426.23565409999998"/>
    <n v="2551020.39"/>
    <n v="5.542726322"/>
    <n v="33173.217040000003"/>
    <n v="934693.9"/>
    <s v="SB-12 STEEL TEA STRAINER BIG"/>
    <n v="25200"/>
    <s v="PCS"/>
    <n v="1.224"/>
    <s v="USD"/>
    <n v="3485714.29"/>
    <x v="3"/>
    <s v="Table, kitchen or other household articles of iron or steel"/>
    <s v="Steel Products"/>
    <s v="Misc"/>
  </r>
  <r>
    <s v="INNSA1"/>
    <d v="2022-05-05T00:00:00"/>
    <n v="301049751"/>
    <x v="0"/>
    <s v="DS-25 STAINLESS STEEL GRATER WITH HANDLE(QTY:100680 PCS/ USD0.2400 PER PCS)"/>
    <n v="0"/>
    <n v="0"/>
    <n v="0"/>
    <n v="0"/>
    <n v="0"/>
    <n v="0"/>
    <n v="0"/>
    <n v="0"/>
    <n v="3356"/>
    <s v="KGS"/>
    <n v="595.47630509999999"/>
    <n v="1998418.48"/>
    <n v="7.7435150210000003"/>
    <n v="25987.236410000001"/>
    <n v="732220.6"/>
    <s v="DS-25 STAINLESS STEEL GRATER WITH HANDLE"/>
    <n v="100680"/>
    <s v="PCS"/>
    <n v="0.24"/>
    <s v="USD"/>
    <n v="2730639.08"/>
    <x v="3"/>
    <s v="Table, kitchen or other household articles of iron or steel"/>
    <s v="Steel Products"/>
    <s v="Misc"/>
  </r>
  <r>
    <s v="INNSA1"/>
    <d v="2022-05-04T00:00:00"/>
    <n v="301049751"/>
    <x v="0"/>
    <s v="AM-06 - STAINLESS STEEL BOTTLE 750ML SG805 (QTY:29016 PCS/USD 1.14 PER PCS)"/>
    <n v="0"/>
    <n v="0"/>
    <n v="0"/>
    <n v="0"/>
    <n v="0"/>
    <n v="0"/>
    <n v="0"/>
    <n v="0"/>
    <n v="4352.3999999999996"/>
    <s v="KGS"/>
    <n v="644.38642130000005"/>
    <n v="2804627.46"/>
    <n v="8.3795373380000004"/>
    <n v="36471.098310000001"/>
    <n v="1027615.5"/>
    <s v="AM-06 - STAINLESS STEEL BOTTLE 750ML SG805 "/>
    <n v="29016"/>
    <s v="PCS"/>
    <n v="1.1399999999999999"/>
    <s v="USD"/>
    <n v="3832242.96"/>
    <x v="3"/>
    <s v="Table, kitchen or other household articles of iron or steel"/>
    <s v="Steel Products"/>
    <s v="Misc"/>
  </r>
  <r>
    <s v="INNSA1"/>
    <d v="2022-05-04T00:00:00"/>
    <n v="301049751"/>
    <x v="0"/>
    <s v="NP-21 STAINLESS STEEL SPORTS BOTTLE 650ML S115(QTY:14976PCSUSD 1.14PER PCS)"/>
    <n v="0"/>
    <n v="0"/>
    <n v="0"/>
    <n v="0"/>
    <n v="0"/>
    <n v="0"/>
    <n v="0"/>
    <n v="0"/>
    <n v="2662.4"/>
    <s v="KGS"/>
    <n v="543.70104040000001"/>
    <n v="1447549.65"/>
    <n v="7.0702345959999997"/>
    <n v="18823.792590000001"/>
    <n v="530382.19999999995"/>
    <s v="NP-21 STAINLESS STEEL SPORTS BOTTLE 650ML S115"/>
    <s v=""/>
    <e v="#VALUE!"/>
    <s v=""/>
    <s v="USD"/>
    <n v="1977931.8499999999"/>
    <x v="3"/>
    <s v="Table, kitchen or other household articles of iron or steel"/>
    <s v="Steel Products"/>
    <s v="Misc"/>
  </r>
  <r>
    <s v="INNSA1"/>
    <d v="2022-05-02T00:00:00"/>
    <n v="301049751"/>
    <x v="0"/>
    <s v="8505 STEEL LUNCH BOX 3 LAYER(QTY:16800 PCS / USD 3.75 PER PCS)"/>
    <n v="0"/>
    <n v="0"/>
    <n v="0"/>
    <n v="0"/>
    <n v="0"/>
    <n v="0"/>
    <n v="0"/>
    <n v="0"/>
    <n v="10892"/>
    <s v="KGS"/>
    <n v="486.89384139999999"/>
    <n v="5303247.72"/>
    <n v="6.3315193929999998"/>
    <n v="68962.909230000005"/>
    <n v="1943110"/>
    <s v="8505 STEEL LUNCH BOX 3 LAYER"/>
    <n v="16800"/>
    <s v="PCS"/>
    <n v="3.75"/>
    <s v="USD"/>
    <n v="7246357.7199999997"/>
    <x v="3"/>
    <s v="Table, kitchen or other household articles of iron or steel"/>
    <s v="Steel Products"/>
    <s v="Misc"/>
  </r>
  <r>
    <s v="INNSA1"/>
    <d v="2022-05-02T00:00:00"/>
    <n v="301049751"/>
    <x v="0"/>
    <s v="6527 STEEL LUNCH BOX(QTY:25044 PCS USD 2.06 PER PCS)"/>
    <n v="0"/>
    <n v="0"/>
    <n v="0"/>
    <n v="0"/>
    <n v="0"/>
    <n v="0"/>
    <n v="0"/>
    <n v="0"/>
    <n v="8723.66"/>
    <s v="KGS"/>
    <n v="497.82139260000002"/>
    <n v="4342824.57"/>
    <n v="6.4736201900000001"/>
    <n v="56473.661509999998"/>
    <n v="1591210.9"/>
    <s v="6527 STEEL LUNCH BOX"/>
    <n v="25044"/>
    <e v="#VALUE!"/>
    <s v=""/>
    <s v="USD"/>
    <n v="5934035.4700000007"/>
    <x v="3"/>
    <s v="Table, kitchen or other household articles of iron or steel"/>
    <s v="Steel Products"/>
    <s v="Misc"/>
  </r>
  <r>
    <s v="INNSA1"/>
    <d v="2022-05-02T00:00:00"/>
    <n v="301049751"/>
    <x v="0"/>
    <s v="6578 STEEL RECTANGLE CONTAINER BIG(QTY:37920 PCS/USD1.80 PERPCS)"/>
    <n v="0"/>
    <n v="0"/>
    <n v="0"/>
    <n v="0"/>
    <n v="0"/>
    <n v="0"/>
    <n v="0"/>
    <n v="0"/>
    <n v="11202.2"/>
    <s v="KGS"/>
    <n v="512.90727979999997"/>
    <n v="5745689.9299999997"/>
    <n v="6.6697955760000003"/>
    <n v="74716.384009999994"/>
    <n v="2105220.7999999998"/>
    <s v="6578 STEEL RECTANGLE CONTAINER BIG"/>
    <n v="37920"/>
    <s v="PCS"/>
    <n v="1.8"/>
    <s v="USD"/>
    <n v="7850910.7299999995"/>
    <x v="3"/>
    <s v="Table, kitchen or other household articles of iron or steel"/>
    <s v="Steel Products"/>
    <s v="Misc"/>
  </r>
  <r>
    <s v="INNSA1"/>
    <d v="2022-04-25T00:00:00"/>
    <n v="301049751"/>
    <x v="0"/>
    <s v="STAINLESS STEEL SPORTS BOTTLE - KWB-600F (QTY 50400 PCS / USD 1.01 PER PCS)"/>
    <n v="0"/>
    <n v="0"/>
    <n v="0"/>
    <n v="0"/>
    <n v="0"/>
    <n v="0"/>
    <n v="0"/>
    <n v="0"/>
    <n v="7560"/>
    <s v="KGS"/>
    <n v="566.64178440000001"/>
    <n v="4283811.8899999997"/>
    <n v="7.3446764020000002"/>
    <n v="55525.753599999996"/>
    <n v="1569588.7"/>
    <s v="STAINLESS STEEL SPORTS BOTTLE - KWB-600F "/>
    <n v="50400"/>
    <e v="#VALUE!"/>
    <n v="1.01"/>
    <s v="USD"/>
    <n v="5853400.5899999999"/>
    <x v="3"/>
    <s v="Table, kitchen or other household articles of iron or steel"/>
    <s v="Steel Products"/>
    <s v="Misc"/>
  </r>
  <r>
    <s v="INNSA1"/>
    <d v="2022-04-25T00:00:00"/>
    <n v="301049751"/>
    <x v="1"/>
    <s v="8001-2 STEEL SCRUBBER 2 PCS SET(QTY- 165720 SET/USD 0.168 PER SET)"/>
    <n v="0"/>
    <n v="0"/>
    <n v="0"/>
    <n v="0"/>
    <n v="0"/>
    <n v="0"/>
    <n v="0"/>
    <n v="0"/>
    <n v="4833"/>
    <s v="KGS"/>
    <n v="518.12282230000005"/>
    <n v="2504087.6"/>
    <n v="6.7157851229999999"/>
    <n v="32457.389500000001"/>
    <n v="1100796.8999999999"/>
    <s v="8001-2 STEEL SCRUBBER 2 PCS SET"/>
    <s v=""/>
    <e v="#VALUE!"/>
    <n v="0.16800000000000001"/>
    <s v="USD"/>
    <n v="3604884.5"/>
    <x v="3"/>
    <s v="Steel Scrubbers"/>
    <s v="Steel Products"/>
    <s v="Scrubber"/>
  </r>
  <r>
    <s v="INNSA1"/>
    <d v="2022-04-25T00:00:00"/>
    <n v="301049751"/>
    <x v="0"/>
    <s v="NP-21 STAINLESS STEEL SPORTS BOTTLE 650ML S115(QTY: 43164 PCS/ USD 1.14 PER PCS)"/>
    <n v="0"/>
    <n v="0"/>
    <n v="0"/>
    <n v="0"/>
    <n v="0"/>
    <n v="0"/>
    <n v="0"/>
    <n v="0"/>
    <n v="7673.6"/>
    <s v="KGS"/>
    <n v="544.44838019999997"/>
    <n v="4177879.09"/>
    <n v="7.0570107599999998"/>
    <n v="54152.677770000002"/>
    <n v="1530774.9"/>
    <s v="NP-21 STAINLESS STEEL SPORTS BOTTLE 650ML S115"/>
    <s v=""/>
    <s v="43164 PCS"/>
    <n v="1.1399999999999999"/>
    <s v="USD"/>
    <n v="5708653.9900000002"/>
    <x v="3"/>
    <s v="Table, kitchen or other household articles of iron or steel"/>
    <s v="Steel Products"/>
    <s v="Misc"/>
  </r>
  <r>
    <s v="INNSA1"/>
    <d v="2022-04-22T00:00:00"/>
    <n v="301049751"/>
    <x v="1"/>
    <s v="SS410 SS SCRUBBER 3 PCS SET(QTY- 108360SET/USD 0.195PER SET)"/>
    <n v="0"/>
    <n v="0"/>
    <n v="0"/>
    <n v="0"/>
    <n v="0"/>
    <n v="0"/>
    <n v="0"/>
    <n v="0"/>
    <n v="6953.1"/>
    <s v="KGS"/>
    <n v="286.66003649999999"/>
    <n v="1993175.9"/>
    <n v="3.7156193979999999"/>
    <n v="25835.073230000002"/>
    <n v="876200.1"/>
    <s v="SS410 SS SCRUBBER 3 PCS SET"/>
    <s v=""/>
    <e v="#VALUE!"/>
    <n v="0.19500000000000001"/>
    <s v="USD"/>
    <n v="2869376"/>
    <x v="3"/>
    <s v="Steel Scrubbers"/>
    <s v="Cleaning Items"/>
    <s v="Scrubber"/>
  </r>
  <r>
    <s v="INNSA1"/>
    <d v="2022-04-21T00:00:00"/>
    <n v="301049751"/>
    <x v="0"/>
    <s v="NP-20 STAINLESS STEEL SPORTS BOTTLE 750 ML S-308-C6 (QTY:32904 PCS USD 1.113 PER PCS)"/>
    <n v="0"/>
    <n v="0"/>
    <n v="0"/>
    <n v="0"/>
    <n v="0"/>
    <n v="0"/>
    <n v="0"/>
    <n v="0"/>
    <n v="5849.6"/>
    <s v="KGS"/>
    <n v="531.52306309999994"/>
    <n v="3109197.31"/>
    <n v="6.9208732179999997"/>
    <n v="40484.339970000001"/>
    <n v="1139209.8999999999"/>
    <s v="NP-20 STAINLESS STEEL SPORTS BOTTLE 750 ML S-308-C6 "/>
    <n v="32904"/>
    <e v="#VALUE!"/>
    <s v=""/>
    <s v="USD"/>
    <n v="4248407.21"/>
    <x v="3"/>
    <s v="Table, kitchen or other household articles of iron or steel"/>
    <s v="Steel Products"/>
    <s v="Misc"/>
  </r>
  <r>
    <s v="INNSA1"/>
    <d v="2022-04-21T00:00:00"/>
    <n v="301049751"/>
    <x v="0"/>
    <s v="NP-21 - STAINLESS STEEL SPORTS BOTTLE 650ML S115 (QTY:8532 PCS/USD 1.140 PER PCS)"/>
    <n v="0"/>
    <n v="0"/>
    <n v="0"/>
    <n v="0"/>
    <n v="0"/>
    <n v="0"/>
    <n v="0"/>
    <n v="0"/>
    <n v="1516.8"/>
    <s v="KGS"/>
    <n v="544.41706880000004"/>
    <n v="825771.81"/>
    <n v="7.0887639169999996"/>
    <n v="10752.23711"/>
    <n v="302562.8"/>
    <s v="NP-21 - STAINLESS STEEL SPORTS BOTTLE 650ML S115 "/>
    <n v="8532"/>
    <s v="PCS"/>
    <n v="1.1399999999999999"/>
    <s v="USD"/>
    <n v="1128334.6100000001"/>
    <x v="3"/>
    <s v="Table, kitchen or other household articles of iron or steel"/>
    <s v="Steel Products"/>
    <s v="Misc"/>
  </r>
  <r>
    <s v="INNSA1"/>
    <d v="2022-04-20T00:00:00"/>
    <n v="301049751"/>
    <x v="0"/>
    <s v="NP-21 STAINLESS STEEL SPORTS BOTTLE 650ML S115(QTY:19368PCSUSD 1.140PER PCS)"/>
    <n v="0"/>
    <n v="0"/>
    <n v="0"/>
    <n v="0"/>
    <n v="0"/>
    <n v="0"/>
    <n v="0"/>
    <n v="0"/>
    <n v="3443.2"/>
    <s v="KGS"/>
    <n v="545.41563080000003"/>
    <n v="1877975.1"/>
    <n v="7.101766026"/>
    <n v="24452.800780000001"/>
    <n v="688090.1"/>
    <s v="NP-21 STAINLESS STEEL SPORTS BOTTLE 650ML S115"/>
    <s v=""/>
    <e v="#VALUE!"/>
    <s v=""/>
    <s v="USD"/>
    <n v="2566065.2000000002"/>
    <x v="3"/>
    <s v="Table, kitchen or other household articles of iron or steel"/>
    <s v="Steel Products"/>
    <s v="Misc"/>
  </r>
  <r>
    <s v="INNSA1"/>
    <d v="2022-04-20T00:00:00"/>
    <n v="301049751"/>
    <x v="1"/>
    <s v="STEEL SCRUBBER 6PCS SET - OKS-4156 (QTY 98000 SET / USD 0.275 PER SET)"/>
    <n v="0"/>
    <n v="0"/>
    <n v="0"/>
    <n v="0"/>
    <n v="0"/>
    <n v="0"/>
    <n v="0"/>
    <n v="0"/>
    <n v="8537.7999999999993"/>
    <s v="KGS"/>
    <n v="283.94763289999997"/>
    <n v="2424288.1"/>
    <n v="3.6972348030000002"/>
    <n v="31566.2513"/>
    <n v="1065717.1000000001"/>
    <s v="STEEL SCRUBBER 6PCS SET - OKS-4156 "/>
    <n v="98000"/>
    <e v="#VALUE!"/>
    <n v="0.27500000000000002"/>
    <s v="USD"/>
    <n v="3490005.2"/>
    <x v="3"/>
    <s v="Steel Scrubbers"/>
    <s v="Steel Products"/>
    <s v="Scrubber"/>
  </r>
  <r>
    <s v="INNSA1"/>
    <d v="2022-04-20T00:00:00"/>
    <n v="301049751"/>
    <x v="0"/>
    <s v="STAINLESS STEEL SPORTS BOTTLE 750ML SG-702 SB-01 (QTY: 25524NUM USD 1.205 PER NUM)"/>
    <n v="0"/>
    <n v="0"/>
    <n v="0"/>
    <n v="0"/>
    <n v="0"/>
    <n v="0"/>
    <n v="0"/>
    <n v="0"/>
    <n v="4041.3"/>
    <s v="KGS"/>
    <n v="647.31381490000001"/>
    <n v="2615989.3199999998"/>
    <n v="8.4285652980000005"/>
    <n v="34062.360939999999"/>
    <n v="958498.5"/>
    <s v="STAINLESS STEEL SPORTS BOTTLE 750ML SG-702 SB-01 "/>
    <s v=""/>
    <e v="#VALUE!"/>
    <s v=""/>
    <s v="USD"/>
    <n v="3574487.82"/>
    <x v="3"/>
    <s v="Table, kitchen or other household articles of iron or steel"/>
    <s v="Steel Products"/>
    <s v="Misc"/>
  </r>
  <r>
    <s v="INNSA1"/>
    <d v="2022-04-06T00:00:00"/>
    <n v="301049751"/>
    <x v="0"/>
    <s v="NP-19 STEEL SALT BOTTLE(QTY:25968 PCS/USD 0.524 PER PCS)"/>
    <n v="0"/>
    <n v="0"/>
    <n v="0"/>
    <n v="0"/>
    <n v="0"/>
    <n v="0"/>
    <n v="0"/>
    <n v="0"/>
    <n v="4057.5"/>
    <s v="KGS"/>
    <n v="295.66248919999998"/>
    <n v="1199650.55"/>
    <n v="3.8447657899999998"/>
    <n v="15600.137189999999"/>
    <n v="439551.9"/>
    <s v="NP-19 STEEL SALT BOTTLE"/>
    <n v="25968"/>
    <s v="PCS"/>
    <n v="0.52400000000000002"/>
    <s v="USD"/>
    <n v="1639202.4500000002"/>
    <x v="3"/>
    <s v="Table, kitchen or other household articles of iron or steel"/>
    <s v="Steel Products"/>
    <s v="Misc"/>
  </r>
  <r>
    <s v="INNSA1"/>
    <d v="2022-04-06T00:00:00"/>
    <n v="301049751"/>
    <x v="0"/>
    <s v="NP-20 STAINLESS STEEL SPORTS BOTTLE 750 ML S-308-C6 (QTY:28224 PCS USD 1.113 PER PCS)"/>
    <n v="0"/>
    <n v="0"/>
    <n v="0"/>
    <n v="0"/>
    <n v="0"/>
    <n v="0"/>
    <n v="0"/>
    <n v="0"/>
    <n v="5017.6000000000004"/>
    <s v="KGS"/>
    <n v="536.30138910000005"/>
    <n v="2690945.85"/>
    <n v="6.9740102620000002"/>
    <n v="34992.793890000001"/>
    <n v="985962.6"/>
    <s v="NP-20 STAINLESS STEEL SPORTS BOTTLE 750 ML S-308-C6 "/>
    <n v="28224"/>
    <e v="#VALUE!"/>
    <s v=""/>
    <s v="USD"/>
    <n v="3676908.45"/>
    <x v="3"/>
    <s v="Table, kitchen or other household articles of iron or steel"/>
    <s v="Steel Products"/>
    <s v="Misc"/>
  </r>
  <r>
    <s v="INNSA1"/>
    <d v="2022-04-06T00:00:00"/>
    <n v="301049751"/>
    <x v="0"/>
    <s v="NP-21 STAINLESS STEEL SPORTS BOTTLE 650ML S115 (QTY : 15192PCS/USD 1.140 PER PCS)"/>
    <n v="0"/>
    <n v="0"/>
    <n v="0"/>
    <n v="0"/>
    <n v="0"/>
    <n v="0"/>
    <n v="0"/>
    <n v="0"/>
    <n v="2700.8"/>
    <s v="KGS"/>
    <n v="549.31139659999997"/>
    <n v="1483580.22"/>
    <n v="7.1431911130000003"/>
    <n v="19292.330559999999"/>
    <n v="543583.69999999995"/>
    <s v="NP-21 STAINLESS STEEL SPORTS BOTTLE 650ML S115 "/>
    <s v=""/>
    <e v="#VALUE!"/>
    <n v="1.1399999999999999"/>
    <s v="USD"/>
    <n v="2027163.92"/>
    <x v="3"/>
    <s v="Table, kitchen or other household articles of iron or steel"/>
    <s v="Steel Products"/>
    <s v="Misc"/>
  </r>
  <r>
    <s v="INNSA1"/>
    <d v="2022-04-06T00:00:00"/>
    <n v="301049751"/>
    <x v="0"/>
    <s v="SL-01 - STAINLESS STEELCOLA BOTTLE 750MLSK750 (QTY:38196 PCS/USD 1.300PER PCS)"/>
    <n v="0"/>
    <n v="0"/>
    <n v="0"/>
    <n v="0"/>
    <n v="0"/>
    <n v="0"/>
    <n v="0"/>
    <n v="0"/>
    <n v="7639.2"/>
    <s v="KGS"/>
    <n v="556.80687379999995"/>
    <n v="4253559.07"/>
    <n v="7.2406615570000001"/>
    <n v="55312.861770000003"/>
    <n v="1558504.1"/>
    <s v="SL-01 - STAINLESS STEELCOLA BOTTLE 750MLSK750 "/>
    <n v="38196"/>
    <s v="PCS"/>
    <n v="1.3"/>
    <s v="USD"/>
    <n v="5812063.1699999999"/>
    <x v="3"/>
    <s v="Table, kitchen or other household articles of iron or steel"/>
    <s v="Steel Products"/>
    <s v="Misc"/>
  </r>
  <r>
    <s v="INNSA1"/>
    <d v="2022-04-06T00:00:00"/>
    <n v="301049751"/>
    <x v="0"/>
    <s v="SB-12 STEEL TEA STRAINER BIG - (QTY:25200 PCS/USD 1.230 PERPCS)"/>
    <n v="0"/>
    <n v="0"/>
    <n v="0"/>
    <n v="0"/>
    <n v="0"/>
    <n v="0"/>
    <n v="0"/>
    <n v="0"/>
    <n v="5985"/>
    <s v="KGS"/>
    <n v="456.59004179999999"/>
    <n v="2732691.4"/>
    <n v="5.9374517789999999"/>
    <n v="35535.648889999997"/>
    <n v="1001258.1"/>
    <s v="SB-12 STEEL TEA STRAINER BIG - "/>
    <n v="25200"/>
    <s v="PCS"/>
    <n v="1.23"/>
    <s v="USD"/>
    <n v="3733949.5"/>
    <x v="3"/>
    <s v="Table, kitchen or other household articles of iron or steel"/>
    <s v="Steel Products"/>
    <s v="Misc"/>
  </r>
  <r>
    <s v="INNSA1"/>
    <d v="2022-03-31T00:00:00"/>
    <n v="301049751"/>
    <x v="0"/>
    <s v="KL326D-9S STAINLESS STEEL GRATER WITH HANDLE(MILD STEEL) (QTY -10008PCS/USD 1.05 PER PCS)"/>
    <n v="0"/>
    <n v="0"/>
    <n v="0"/>
    <n v="0"/>
    <n v="0"/>
    <n v="0"/>
    <n v="0"/>
    <n v="0"/>
    <n v="2210.1"/>
    <s v="KGS"/>
    <n v="399.90557439999998"/>
    <n v="883831.31"/>
    <n v="5.2003325670000002"/>
    <n v="11493.255010000001"/>
    <n v="323835.8"/>
    <s v="KL326D-9S STAINLESS STEEL GRATER WITH HANDLE"/>
    <s v=""/>
    <e v="#VALUE!"/>
    <n v="1.05"/>
    <s v="USD"/>
    <n v="1207667.1100000001"/>
    <x v="3"/>
    <s v="Table, kitchen or other household articles of iron or steel"/>
    <s v="Steel Products"/>
    <s v="Misc"/>
  </r>
  <r>
    <s v="INNSA1"/>
    <d v="2022-03-31T00:00:00"/>
    <n v="301049751"/>
    <x v="0"/>
    <s v="KL324H-9S STAINLESS STEEL GRATER WITH HANDLE(MILD STEEL) (QTY - 43344 PCS/USD 0.72 PER PCS)"/>
    <n v="0"/>
    <n v="0"/>
    <n v="0"/>
    <n v="0"/>
    <n v="0"/>
    <n v="0"/>
    <n v="0"/>
    <n v="0"/>
    <n v="6862.8"/>
    <s v="KGS"/>
    <n v="382.46604880000001"/>
    <n v="2624788"/>
    <n v="4.9735506999999997"/>
    <n v="34132.483749999999"/>
    <n v="961722.4"/>
    <s v="KL324H-9S STAINLESS STEEL GRATER WITH HANDLE"/>
    <s v=""/>
    <e v="#VALUE!"/>
    <n v="0.72"/>
    <s v="USD"/>
    <n v="3586510.4"/>
    <x v="3"/>
    <s v="Table, kitchen or other household articles of iron or steel"/>
    <s v="Steel Products"/>
    <s v="Misc"/>
  </r>
  <r>
    <s v="INNSA1"/>
    <d v="2022-03-29T00:00:00"/>
    <n v="301049751"/>
    <x v="0"/>
    <s v="RS-02 STEEL HAND BLENDER (QTY:200PCS USD 0.465 PER PCS)"/>
    <n v="0"/>
    <n v="0"/>
    <n v="0"/>
    <n v="0"/>
    <n v="0"/>
    <n v="0"/>
    <n v="0"/>
    <n v="0"/>
    <n v="11.6"/>
    <s v="KGS"/>
    <n v="687.95172409999998"/>
    <n v="7980.24"/>
    <n v="8.946056231"/>
    <n v="103.7742523"/>
    <n v="2923.9"/>
    <s v="RS-02 STEEL HAND BLENDER "/>
    <s v=""/>
    <e v="#VALUE!"/>
    <s v=""/>
    <s v="USD"/>
    <n v="10904.14"/>
    <x v="3"/>
    <s v="Table, kitchen or other household articles of iron or steel"/>
    <s v="Steel Products"/>
    <s v="Misc"/>
  </r>
  <r>
    <s v="INNSA1"/>
    <d v="2022-03-29T00:00:00"/>
    <n v="301049751"/>
    <x v="0"/>
    <s v="NP-19 STEEL SALT BOTTLE (QTY:33600 PCS USD 0.526 PER PCS)"/>
    <n v="0"/>
    <n v="0"/>
    <n v="0"/>
    <n v="0"/>
    <n v="0"/>
    <n v="0"/>
    <n v="0"/>
    <n v="0"/>
    <n v="5250"/>
    <s v="KGS"/>
    <n v="288.867501"/>
    <n v="1516554.38"/>
    <n v="3.7564044339999998"/>
    <n v="19721.12328"/>
    <n v="555665.6"/>
    <s v="NP-19 STEEL SALT BOTTLE "/>
    <n v="33600"/>
    <e v="#VALUE!"/>
    <s v=""/>
    <s v="USD"/>
    <n v="2072219.98"/>
    <x v="3"/>
    <s v="Table, kitchen or other household articles of iron or steel"/>
    <s v="Steel Products"/>
    <s v="Misc"/>
  </r>
  <r>
    <s v="INNSA1"/>
    <d v="2022-03-28T00:00:00"/>
    <n v="301049751"/>
    <x v="1"/>
    <s v="8001-2 STEEL SCRUBBER 2 PCS SET (QTY 164880/USD 0.168 PER PCS)"/>
    <n v="0"/>
    <n v="0"/>
    <n v="0"/>
    <n v="0"/>
    <n v="0"/>
    <n v="0"/>
    <n v="0"/>
    <n v="0"/>
    <n v="4809"/>
    <s v="KGS"/>
    <n v="544.13516949999996"/>
    <n v="2616746.0299999998"/>
    <n v="7.0758799669999997"/>
    <n v="34027.906759999998"/>
    <n v="1150321.5"/>
    <s v="8001-2 STEEL SCRUBBER 2 PCS SET "/>
    <s v=""/>
    <e v="#VALUE!"/>
    <n v="0.16800000000000001"/>
    <s v="USD"/>
    <n v="3767067.53"/>
    <x v="3"/>
    <s v="Steel Scrubbers"/>
    <s v="Steel Products"/>
    <s v="Scrubber"/>
  </r>
  <r>
    <s v="INNSA1"/>
    <d v="2022-03-22T00:00:00"/>
    <n v="301049751"/>
    <x v="0"/>
    <s v="6561 STEEL LUNCH BOX (QTY:21240 PCS/USD 2.75 PER PCS)"/>
    <n v="0"/>
    <n v="0"/>
    <n v="0"/>
    <n v="0"/>
    <n v="0"/>
    <n v="0"/>
    <n v="0"/>
    <n v="0"/>
    <n v="8094.8"/>
    <s v="KGS"/>
    <n v="602.09423089999996"/>
    <n v="4873832.38"/>
    <n v="7.8295738730000002"/>
    <n v="63378.834589999999"/>
    <n v="1785772.2"/>
    <s v="6561 STEEL LUNCH BOX "/>
    <n v="21240"/>
    <s v="PCS"/>
    <n v="2.75"/>
    <s v="USD"/>
    <n v="6659604.5800000001"/>
    <x v="3"/>
    <s v="Table, kitchen or other household articles of iron or steel"/>
    <s v="Steel Products"/>
    <s v="Misc"/>
  </r>
  <r>
    <s v="INNSA1"/>
    <d v="2022-03-22T00:00:00"/>
    <n v="301049751"/>
    <x v="0"/>
    <s v="8505 STEEL LUNCH BOX 3LAYER (QTY:16800 PCS/USD 3.75 PER PCS)"/>
    <n v="0"/>
    <n v="0"/>
    <n v="0"/>
    <n v="0"/>
    <n v="0"/>
    <n v="0"/>
    <n v="0"/>
    <n v="0"/>
    <n v="10892"/>
    <s v="KGS"/>
    <n v="482.63226129999998"/>
    <n v="5256830.59"/>
    <n v="6.276102227"/>
    <n v="68359.305460000003"/>
    <n v="1926102.7"/>
    <s v="8505 STEEL LUNCH BOX 3LAYER "/>
    <n v="16800"/>
    <s v="PCS"/>
    <n v="3.75"/>
    <s v="USD"/>
    <n v="7182933.29"/>
    <x v="3"/>
    <s v="Table, kitchen or other household articles of iron or steel"/>
    <s v="Steel Products"/>
    <s v="Misc"/>
  </r>
  <r>
    <s v="INNSA1"/>
    <d v="2022-03-09T00:00:00"/>
    <n v="301049751"/>
    <x v="0"/>
    <s v="RYX-02-021A MILD STEEL MULTI FUNCTION CLOTH STAND - (QTY 5184 NUM USD 9.40 PER NUM)"/>
    <n v="0"/>
    <n v="0"/>
    <n v="0"/>
    <n v="0"/>
    <n v="0"/>
    <n v="0"/>
    <n v="0"/>
    <n v="0"/>
    <n v="19008"/>
    <s v="KGS"/>
    <n v="280.44345120000003"/>
    <n v="5330669.12"/>
    <n v="3.6587534399999999"/>
    <n v="69545.585389999993"/>
    <n v="1953157.2"/>
    <s v="RYX-02-021A MILD STEEL MULTI FUNCTION CLOTH STAND - "/>
    <n v="5184"/>
    <e v="#VALUE!"/>
    <s v=""/>
    <s v="USD"/>
    <n v="7283826.3200000003"/>
    <x v="3"/>
    <s v="Table, kitchen or other household articles of iron or steel"/>
    <s v="Steel Products"/>
    <s v="Cloth Stand"/>
  </r>
  <r>
    <s v="INNSA1"/>
    <d v="2022-03-09T00:00:00"/>
    <n v="301049751"/>
    <x v="0"/>
    <s v="RYX-02-020 MILD STEEL MULTI FUNCTION CLOTH STAND - (QTY 2464 NUM USD 15.30 PER NUM)"/>
    <n v="0"/>
    <n v="0"/>
    <n v="0"/>
    <n v="0"/>
    <n v="0"/>
    <n v="0"/>
    <n v="0"/>
    <n v="0"/>
    <n v="8008"/>
    <s v="KGS"/>
    <n v="514.98784969999997"/>
    <n v="4124022.7"/>
    <n v="6.718693407"/>
    <n v="53803.296799999996"/>
    <n v="1511041.9"/>
    <s v="RYX-02-020 MILD STEEL MULTI FUNCTION CLOTH STAND - "/>
    <n v="2464"/>
    <e v="#VALUE!"/>
    <s v=""/>
    <s v="USD"/>
    <n v="5635064.5999999996"/>
    <x v="3"/>
    <s v="Table, kitchen or other household articles of iron or steel"/>
    <s v="Steel Products"/>
    <s v="Cloth Stand"/>
  </r>
  <r>
    <s v="INNSA1"/>
    <d v="2022-02-26T00:00:00"/>
    <n v="301049751"/>
    <x v="0"/>
    <s v="STAINLESS STEEL GRATER WITH HANDLE - KL324H-9S (MILD STEEL)(QTY - 59040 PCS/USD 0.72 PER PCS)"/>
    <n v="0"/>
    <n v="0"/>
    <n v="0"/>
    <n v="0"/>
    <n v="0"/>
    <n v="0"/>
    <n v="0"/>
    <n v="0"/>
    <n v="9348"/>
    <s v="KGS"/>
    <n v="384.14494120000001"/>
    <n v="3590986.91"/>
    <n v="5.0512155310000004"/>
    <n v="47218.762790000001"/>
    <n v="1315737.6000000001"/>
    <s v="STAINLESS STEEL GRATER WITH HANDLE - KL324H-9S "/>
    <s v=""/>
    <e v="#VALUE!"/>
    <n v="0.72"/>
    <s v="USD"/>
    <n v="4906724.51"/>
    <x v="3"/>
    <s v="Table, kitchen or other household articles of iron or steel"/>
    <s v="Steel Products"/>
    <s v="Misc"/>
  </r>
  <r>
    <s v="INNSA1"/>
    <d v="2022-02-11T00:00:00"/>
    <n v="301049751"/>
    <x v="0"/>
    <s v="STEEL HANGER WITH HOOK SL-89 (QTY 70056 PCS / USD 1.15 PER PCS)"/>
    <n v="0"/>
    <n v="0"/>
    <n v="0"/>
    <n v="0"/>
    <n v="0"/>
    <n v="0"/>
    <n v="0"/>
    <n v="0"/>
    <n v="15568"/>
    <s v="KGS"/>
    <n v="418.61682939999997"/>
    <n v="6517026.7999999998"/>
    <n v="5.5467977919999996"/>
    <n v="86352.548030000005"/>
    <n v="2387838.6"/>
    <s v="STEEL HANGER WITH HOOK SL-89 "/>
    <n v="70056"/>
    <e v="#VALUE!"/>
    <n v="1.1499999999999999"/>
    <s v="USD"/>
    <n v="8904865.4000000004"/>
    <x v="3"/>
    <s v="Table, kitchen or other household articles of iron or steel"/>
    <s v="Steel Products"/>
    <s v="Misc"/>
  </r>
  <r>
    <s v="INNSA1"/>
    <d v="2022-02-09T00:00:00"/>
    <n v="301049751"/>
    <x v="0"/>
    <s v="6901 STEEL RECTANGLE CONTAINER (QTY:54720 PCS / USD 1.06 PERPCS)"/>
    <n v="0"/>
    <n v="0"/>
    <n v="0"/>
    <n v="0"/>
    <n v="0"/>
    <n v="0"/>
    <n v="0"/>
    <n v="0"/>
    <n v="8892"/>
    <s v="KGS"/>
    <n v="569.87375729999997"/>
    <n v="5067317.45"/>
    <n v="7.5509971819999997"/>
    <n v="67143.466939999998"/>
    <n v="1856665.1"/>
    <s v="6901 STEEL RECTANGLE CONTAINER "/>
    <n v="54720"/>
    <s v="PCS"/>
    <n v="1.06"/>
    <s v="USD"/>
    <n v="6923982.5500000007"/>
    <x v="3"/>
    <s v="Table, kitchen or other household articles of iron or steel"/>
    <s v="Steel Products"/>
    <s v="Misc"/>
  </r>
  <r>
    <s v="INNSA1"/>
    <d v="2022-02-09T00:00:00"/>
    <n v="301049751"/>
    <x v="0"/>
    <s v="8504 STEEL LUNCH BOX 2 LAYER (QTY 22080 PCS / USD 2.75 PER PCS)"/>
    <n v="0"/>
    <n v="0"/>
    <n v="0"/>
    <n v="0"/>
    <n v="0"/>
    <n v="0"/>
    <n v="0"/>
    <n v="0"/>
    <n v="10561.6"/>
    <s v="KGS"/>
    <n v="502.25955440000001"/>
    <n v="5304664.51"/>
    <n v="6.655088836"/>
    <n v="70288.386249999996"/>
    <n v="1943629.1"/>
    <s v="8504 STEEL LUNCH BOX 2 LAYER "/>
    <n v="22080"/>
    <e v="#VALUE!"/>
    <n v="2.75"/>
    <s v="USD"/>
    <n v="7248293.6099999994"/>
    <x v="3"/>
    <s v="Table, kitchen or other household articles of iron or steel"/>
    <s v="Steel Products"/>
    <s v="Misc"/>
  </r>
  <r>
    <s v="INNSA1"/>
    <d v="2022-02-08T00:00:00"/>
    <n v="301049751"/>
    <x v="0"/>
    <s v="6862 STEEL RECTANGLE CONTAINER LARGE (QTY:20400 PCS/USD1.63PER PCS)"/>
    <n v="0"/>
    <n v="0"/>
    <n v="0"/>
    <n v="0"/>
    <n v="0"/>
    <n v="0"/>
    <n v="0"/>
    <n v="0"/>
    <n v="5100"/>
    <s v="KGS"/>
    <n v="549.26239410000005"/>
    <n v="2801238.21"/>
    <n v="7.2778904750000004"/>
    <n v="37117.241419999998"/>
    <n v="1026373.7"/>
    <s v="6862 STEEL RECTANGLE CONTAINER LARGE "/>
    <n v="20400"/>
    <s v="PCS"/>
    <n v="1.63"/>
    <s v="USD"/>
    <n v="3827611.91"/>
    <x v="3"/>
    <s v="Table, kitchen or other household articles of iron or steel"/>
    <s v="Steel Products"/>
    <s v="Misc"/>
  </r>
  <r>
    <s v="INNSA1"/>
    <d v="2022-02-08T00:00:00"/>
    <n v="301049751"/>
    <x v="0"/>
    <s v="8504 STEEL LUNCH BOX 2 LAYER(QTY:22080 PCS/USD2.75 PER PCS)"/>
    <n v="0"/>
    <n v="0"/>
    <n v="0"/>
    <n v="0"/>
    <n v="0"/>
    <n v="0"/>
    <n v="0"/>
    <n v="0"/>
    <n v="10561.6"/>
    <s v="KGS"/>
    <n v="484.32214149999999"/>
    <n v="5115216.7300000004"/>
    <n v="6.4174127670000001"/>
    <n v="67778.146680000005"/>
    <n v="1874215.3"/>
    <s v="8504 STEEL LUNCH BOX 2 LAYER"/>
    <n v="22080"/>
    <s v="PCS"/>
    <n v="2.75"/>
    <s v="USD"/>
    <n v="6989432.0300000003"/>
    <x v="3"/>
    <s v="Table, kitchen or other household articles of iron or steel"/>
    <s v="Steel Products"/>
    <s v="Misc"/>
  </r>
  <r>
    <s v="INNSA1"/>
    <d v="2022-02-08T00:00:00"/>
    <n v="301049751"/>
    <x v="0"/>
    <s v="6578 STEEL RECTANGLE CONTAINER BIG (QTY:37920 PCS/USD1.80 PER PCS)"/>
    <n v="0"/>
    <n v="0"/>
    <n v="0"/>
    <n v="0"/>
    <n v="0"/>
    <n v="0"/>
    <n v="0"/>
    <n v="0"/>
    <n v="11202.2"/>
    <s v="KGS"/>
    <n v="513.29826019999996"/>
    <n v="5750069.7699999996"/>
    <n v="6.801354978"/>
    <n v="76190.138730000006"/>
    <n v="2106825.6"/>
    <s v="6578 STEEL RECTANGLE CONTAINER BIG "/>
    <n v="37920"/>
    <s v="PCS"/>
    <n v="1.8"/>
    <s v="USD"/>
    <n v="7856895.3699999992"/>
    <x v="3"/>
    <s v="Table, kitchen or other household articles of iron or steel"/>
    <s v="Steel Products"/>
    <s v="Misc"/>
  </r>
  <r>
    <s v="INNSA1"/>
    <d v="2022-02-04T00:00:00"/>
    <n v="301049751"/>
    <x v="0"/>
    <s v="NP-21 STAINLESS STEEL SPORTS BOTTLE 650ML S115 (QTY:13680 PCS / USD1.140 PER PCS)"/>
    <n v="0"/>
    <n v="0"/>
    <n v="0"/>
    <n v="0"/>
    <n v="0"/>
    <n v="0"/>
    <n v="0"/>
    <n v="0"/>
    <n v="2432"/>
    <s v="KGS"/>
    <n v="560.84125819999997"/>
    <n v="1363965.94"/>
    <n v="7.4313138759999999"/>
    <n v="18072.95535"/>
    <n v="499757.1"/>
    <s v="NP-21 STAINLESS STEEL SPORTS BOTTLE 650ML S115 "/>
    <n v="13680"/>
    <s v="PCS"/>
    <n v="1.1399999999999999"/>
    <s v="USD"/>
    <n v="1863723.04"/>
    <x v="3"/>
    <s v="Table, kitchen or other household articles of iron or steel"/>
    <s v="Steel Products"/>
    <s v="Misc"/>
  </r>
  <r>
    <s v="INNSA1"/>
    <d v="2022-02-04T00:00:00"/>
    <n v="301049751"/>
    <x v="0"/>
    <s v="NP-003 STEEL ZHARA (QTY 107400 / USD 0.476 PER PCS)"/>
    <n v="0"/>
    <n v="0"/>
    <n v="0"/>
    <n v="0"/>
    <n v="0"/>
    <n v="0"/>
    <n v="0"/>
    <n v="0"/>
    <n v="10024"/>
    <s v="KGS"/>
    <n v="434.8732961"/>
    <n v="4359169.92"/>
    <n v="5.7622008229999997"/>
    <n v="57760.301050000002"/>
    <n v="1597199.9"/>
    <s v="NP-003 STEEL ZHARA "/>
    <n v="107400"/>
    <e v="#VALUE!"/>
    <n v="0.47599999999999998"/>
    <s v="USD"/>
    <n v="5956369.8200000003"/>
    <x v="3"/>
    <s v="Table, kitchen or other household articles of iron or steel"/>
    <s v="Steel Products"/>
    <s v="Misc"/>
  </r>
  <r>
    <s v="INNSA1"/>
    <d v="2022-02-04T00:00:00"/>
    <n v="301049751"/>
    <x v="0"/>
    <s v="AM-06 - STAINLESS STEEL BOTTLE 750ML SG805 (QTY:30240 PCS/USD 1.140 PER PCS)"/>
    <n v="0"/>
    <n v="0"/>
    <n v="0"/>
    <n v="0"/>
    <n v="0"/>
    <n v="0"/>
    <n v="0"/>
    <n v="0"/>
    <n v="4536"/>
    <s v="KGS"/>
    <n v="659.62211420000006"/>
    <n v="2992045.91"/>
    <n v="8.7401896669999992"/>
    <n v="39645.500330000003"/>
    <n v="1096285.6000000001"/>
    <s v="AM-06 - STAINLESS STEEL BOTTLE 750ML SG805 "/>
    <n v="30240"/>
    <s v="PCS"/>
    <n v="1.1399999999999999"/>
    <s v="USD"/>
    <n v="4088331.5100000002"/>
    <x v="3"/>
    <s v="Table, kitchen or other household articles of iron or steel"/>
    <s v="Steel Products"/>
    <s v="Misc"/>
  </r>
  <r>
    <s v="INNSA1"/>
    <d v="2022-02-04T00:00:00"/>
    <n v="301049751"/>
    <x v="0"/>
    <s v="SL-01 STAINLESS STEEL COLA BOTTLE 750ML SK750 (QTY:11124 PCS/ USD 1.300 PER PCS)"/>
    <n v="0"/>
    <n v="0"/>
    <n v="0"/>
    <n v="0"/>
    <n v="0"/>
    <n v="0"/>
    <n v="0"/>
    <n v="0"/>
    <n v="2224.8000000000002"/>
    <s v="KGS"/>
    <n v="568.49406239999996"/>
    <n v="1264785.5900000001"/>
    <n v="7.5327158130000003"/>
    <n v="16758.78614"/>
    <n v="463417.4"/>
    <s v="SL-01 STAINLESS STEEL COLA BOTTLE 750ML SK750 "/>
    <n v="11124"/>
    <s v="PCS"/>
    <n v="1.3"/>
    <s v="USD"/>
    <n v="1728202.9900000002"/>
    <x v="3"/>
    <s v="Table, kitchen or other household articles of iron or steel"/>
    <s v="Steel Products"/>
    <s v="Misc"/>
  </r>
  <r>
    <s v="INNSA1"/>
    <d v="2022-02-04T00:00:00"/>
    <n v="301049751"/>
    <x v="0"/>
    <s v="NP-20 STAINLESS STEEL SPORTS BOTTLE 750 ML S-308-C6 (QTY:16128 PCS USD1.113 PER PCS)"/>
    <n v="0"/>
    <n v="0"/>
    <n v="0"/>
    <n v="0"/>
    <n v="0"/>
    <n v="0"/>
    <n v="0"/>
    <n v="0"/>
    <n v="2867.2"/>
    <s v="KGS"/>
    <n v="547.558088"/>
    <n v="1569958.55"/>
    <n v="7.2553079110000001"/>
    <n v="20802.418839999998"/>
    <n v="575232.80000000005"/>
    <s v="NP-20 STAINLESS STEEL SPORTS BOTTLE 750 ML S-308-C6 "/>
    <n v="16128"/>
    <e v="#VALUE!"/>
    <s v=""/>
    <s v="USD"/>
    <n v="2145191.35"/>
    <x v="3"/>
    <s v="Table, kitchen or other household articles of iron or steel"/>
    <s v="Steel Products"/>
    <s v="Misc"/>
  </r>
  <r>
    <s v="INNSA1"/>
    <d v="2022-02-04T00:00:00"/>
    <n v="301049751"/>
    <x v="0"/>
    <s v="AM-253 STEEL KITCHEN TURNER (QTY:25200 PCS/ USD 0.611 PER PCS)"/>
    <n v="0"/>
    <n v="0"/>
    <n v="0"/>
    <n v="0"/>
    <n v="0"/>
    <n v="0"/>
    <n v="0"/>
    <n v="0"/>
    <n v="2450"/>
    <s v="KGS"/>
    <n v="531.68963670000005"/>
    <n v="1302639.6100000001"/>
    <n v="7.0450461999999998"/>
    <n v="17260.36319"/>
    <n v="477287.1"/>
    <s v="AM-253 STEEL KITCHEN TURNER "/>
    <n v="25200"/>
    <s v="PCS"/>
    <n v="0.61099999999999999"/>
    <s v="USD"/>
    <n v="1779926.71"/>
    <x v="3"/>
    <s v="Table, kitchen or other household articles of iron or steel"/>
    <s v="Steel Products"/>
    <s v="Misc"/>
  </r>
  <r>
    <s v="INNSA1"/>
    <d v="2022-02-04T00:00:00"/>
    <n v="301049751"/>
    <x v="0"/>
    <s v="STEEL ZHARA - NP-003 (QTY:43800 PCS/USD 0.4739 PER PCS)"/>
    <n v="0"/>
    <n v="0"/>
    <n v="0"/>
    <n v="0"/>
    <n v="0"/>
    <n v="0"/>
    <n v="0"/>
    <n v="0"/>
    <n v="4088"/>
    <s v="KGS"/>
    <n v="458.66747800000002"/>
    <n v="1875032.65"/>
    <n v="6.0774808269999996"/>
    <n v="24844.741620000001"/>
    <n v="687012"/>
    <s v="STEEL ZHARA - NP-003 "/>
    <n v="43800"/>
    <s v="PCS"/>
    <n v="0.47389999999999999"/>
    <s v="USD"/>
    <n v="2562044.65"/>
    <x v="3"/>
    <s v="Table, kitchen or other household articles of iron or steel"/>
    <s v="Steel Products"/>
    <s v="Misc"/>
  </r>
  <r>
    <s v="INNSA1"/>
    <d v="2022-02-04T00:00:00"/>
    <n v="301049751"/>
    <x v="0"/>
    <s v="DS-25 STAINLESS STEEL GRATER WITH HANDLE (QTY:99720 PCS/USD0.2420 PER PCS)"/>
    <n v="0"/>
    <n v="0"/>
    <n v="0"/>
    <n v="0"/>
    <n v="0"/>
    <n v="0"/>
    <n v="0"/>
    <n v="0"/>
    <n v="2991.6"/>
    <s v="KGS"/>
    <n v="685.2819561"/>
    <n v="2050089.5"/>
    <n v="9.0801902230000007"/>
    <n v="27164.297070000001"/>
    <n v="751152.8"/>
    <s v="DS-25 STAINLESS STEEL GRATER WITH HANDLE "/>
    <n v="99720"/>
    <s v="PCS"/>
    <n v="0.24199999999999999"/>
    <s v="USD"/>
    <n v="2801242.3"/>
    <x v="3"/>
    <s v="Table, kitchen or other household articles of iron or steel"/>
    <s v="Steel Products"/>
    <s v="Misc"/>
  </r>
  <r>
    <s v="INNSA1"/>
    <d v="2022-02-04T00:00:00"/>
    <n v="301049751"/>
    <x v="0"/>
    <s v="NP-003 STEEL ZHARA (QTY:52440 PCS/USD 0.4761 PER PCS)"/>
    <n v="0"/>
    <n v="0"/>
    <n v="0"/>
    <n v="0"/>
    <n v="0"/>
    <n v="0"/>
    <n v="0"/>
    <n v="0"/>
    <n v="4894.3999999999996"/>
    <s v="KGS"/>
    <n v="433.3478465"/>
    <n v="2120977.7000000002"/>
    <n v="5.7419881610000001"/>
    <n v="28103.586859999999"/>
    <n v="777126.2"/>
    <s v="NP-003 STEEL ZHARA "/>
    <n v="52440"/>
    <s v="PCS"/>
    <n v="0.47610000000000002"/>
    <s v="USD"/>
    <n v="2898103.9000000004"/>
    <x v="3"/>
    <s v="Table, kitchen or other household articles of iron or steel"/>
    <s v="Steel Products"/>
    <s v="Misc"/>
  </r>
  <r>
    <s v="INNSA1"/>
    <d v="2022-02-04T00:00:00"/>
    <n v="301049751"/>
    <x v="0"/>
    <s v="SL-01 STAINLESS STEEL COLABOTTLE 750ML SK750(QTY: 12204 NUMUSD 1.300PER NUM)"/>
    <n v="0"/>
    <n v="0"/>
    <n v="0"/>
    <n v="0"/>
    <n v="0"/>
    <n v="0"/>
    <n v="0"/>
    <n v="0"/>
    <n v="2440.8000000000002"/>
    <s v="KGS"/>
    <n v="564.15049160000001"/>
    <n v="1376978.52"/>
    <n v="7.4751622050000002"/>
    <n v="18245.375909999999"/>
    <n v="504525"/>
    <s v="SL-01 STAINLESS STEEL COLABOTTLE 750ML SK750"/>
    <s v=""/>
    <e v="#VALUE!"/>
    <s v=""/>
    <s v="USD"/>
    <n v="1881503.52"/>
    <x v="3"/>
    <s v="Table, kitchen or other household articles of iron or steel"/>
    <s v="Steel Products"/>
    <s v="Misc"/>
  </r>
  <r>
    <s v="INNSA1"/>
    <d v="2022-02-04T00:00:00"/>
    <n v="301049751"/>
    <x v="0"/>
    <s v="NP-55 STEEL TEA STRAINER (QTY:100800 PCS USD 0.330 PER PCS)"/>
    <n v="0"/>
    <n v="0"/>
    <n v="0"/>
    <n v="0"/>
    <n v="0"/>
    <n v="0"/>
    <n v="0"/>
    <n v="0"/>
    <n v="4620"/>
    <s v="KGS"/>
    <n v="609.14446320000002"/>
    <n v="2814247.42"/>
    <n v="8.0713457430000002"/>
    <n v="37289.617330000001"/>
    <n v="1031140.2"/>
    <s v="NP-55 STEEL TEA STRAINER "/>
    <n v="100800"/>
    <e v="#VALUE!"/>
    <s v=""/>
    <s v="USD"/>
    <n v="3845387.62"/>
    <x v="3"/>
    <s v="Table, kitchen or other household articles of iron or steel"/>
    <s v="Steel Products"/>
    <s v="Misc"/>
  </r>
  <r>
    <s v="INNSA1"/>
    <d v="2022-02-04T00:00:00"/>
    <n v="301049751"/>
    <x v="0"/>
    <s v="STEEL HAND BLENDER RS-02 (QTY: 48720 PCS USD 0.4634 PER PCS)"/>
    <n v="0"/>
    <n v="0"/>
    <n v="0"/>
    <n v="0"/>
    <n v="0"/>
    <n v="0"/>
    <n v="0"/>
    <n v="0"/>
    <n v="2923.2"/>
    <s v="KGS"/>
    <n v="669.60224410000001"/>
    <n v="1957381.28"/>
    <n v="8.8724293640000003"/>
    <n v="25935.88552"/>
    <n v="717184.5"/>
    <s v="STEEL HAND BLENDER RS-02 "/>
    <s v=""/>
    <e v="#VALUE!"/>
    <s v=""/>
    <s v="USD"/>
    <n v="2674565.7800000003"/>
    <x v="3"/>
    <s v="Table, kitchen or other household articles of iron or steel"/>
    <s v="Steel Products"/>
    <s v="Misc"/>
  </r>
  <r>
    <s v="INNSA1"/>
    <d v="2022-02-04T00:00:00"/>
    <n v="301049751"/>
    <x v="0"/>
    <s v="NP-20 STAINLESS STEEL SPORTS BOTTLE 750 ML S-308-C6 (QTY:936PCS USD 1.113 PER PCS)"/>
    <n v="0"/>
    <n v="0"/>
    <n v="0"/>
    <n v="0"/>
    <n v="0"/>
    <n v="0"/>
    <n v="0"/>
    <n v="0"/>
    <n v="166.4"/>
    <s v="KGS"/>
    <n v="543.37560099999996"/>
    <n v="90417.7"/>
    <n v="7.1998887099999997"/>
    <n v="1198.061481"/>
    <n v="33129.1"/>
    <s v="NP-20 STAINLESS STEEL SPORTS BOTTLE 750 ML S-308-C6 "/>
    <s v=""/>
    <e v="#VALUE!"/>
    <s v=""/>
    <s v="USD"/>
    <n v="123546.79999999999"/>
    <x v="3"/>
    <s v="Table, kitchen or other household articles of iron or steel"/>
    <s v="Steel Products"/>
    <s v="Misc"/>
  </r>
  <r>
    <s v="INNSA1"/>
    <d v="2022-02-04T00:00:00"/>
    <n v="301049751"/>
    <x v="0"/>
    <s v="STEEL ZARA - NP-003 (QTY:101880 PCS/USD 0.4761 PER PCS)"/>
    <n v="0"/>
    <n v="0"/>
    <n v="0"/>
    <n v="0"/>
    <n v="0"/>
    <n v="0"/>
    <n v="0"/>
    <n v="0"/>
    <n v="9508.7999999999993"/>
    <s v="KGS"/>
    <n v="442.2558009"/>
    <n v="4205321.96"/>
    <n v="5.8600212129999996"/>
    <n v="55721.76971"/>
    <n v="1540829.9"/>
    <s v="STEEL ZARA - NP-003 "/>
    <n v="101880"/>
    <s v="PCS"/>
    <n v="0.47610000000000002"/>
    <s v="USD"/>
    <n v="5746151.8599999994"/>
    <x v="3"/>
    <s v="Table, kitchen or other household articles of iron or steel"/>
    <s v="Steel Products"/>
    <s v="Misc"/>
  </r>
  <r>
    <s v="INNSA1"/>
    <d v="2022-02-03T00:00:00"/>
    <n v="301049751"/>
    <x v="0"/>
    <s v="KWP-1000B SS OIL POT 900ML(QTY: 27000 PCS/USD 1.65 PER PCS)"/>
    <n v="0"/>
    <n v="0"/>
    <n v="0"/>
    <n v="0"/>
    <n v="0"/>
    <n v="0"/>
    <n v="0"/>
    <n v="0"/>
    <n v="6975"/>
    <s v="KGS"/>
    <n v="550.69450040000004"/>
    <n v="3841094.14"/>
    <n v="7.3133399780000001"/>
    <n v="51010.546349999997"/>
    <n v="1407376.9"/>
    <s v="KWP-1000B SS OIL POT 900ML"/>
    <s v=""/>
    <s v="27000 PCS"/>
    <n v="1.65"/>
    <s v="USD"/>
    <n v="5248471.04"/>
    <x v="3"/>
    <s v="Table, kitchen or other household articles of iron or steel"/>
    <s v="Other"/>
    <s v="Misc"/>
  </r>
  <r>
    <s v="INNSA1"/>
    <d v="2022-01-22T00:00:00"/>
    <n v="301049751"/>
    <x v="0"/>
    <s v="NP-55 STEEL TEA STRAINER (QTY:100800 PCS/USD 0.3285 PER PCS)"/>
    <n v="0"/>
    <n v="0"/>
    <n v="0"/>
    <n v="0"/>
    <n v="0"/>
    <n v="0"/>
    <n v="0"/>
    <n v="0"/>
    <n v="4620"/>
    <s v="KGS"/>
    <n v="591.30821209999999"/>
    <n v="2731843.94"/>
    <n v="7.8526987000000004"/>
    <n v="36279.467989999997"/>
    <n v="1000947.7"/>
    <s v="NP-55 STEEL TEA STRAINER "/>
    <n v="100800"/>
    <s v="PCS"/>
    <n v="0.32850000000000001"/>
    <s v="USD"/>
    <n v="3732791.6399999997"/>
    <x v="3"/>
    <s v="Table, kitchen or other household articles of iron or steel"/>
    <s v="Steel Products"/>
    <s v="Misc"/>
  </r>
  <r>
    <s v="INNSA1"/>
    <d v="2022-01-22T00:00:00"/>
    <n v="301049751"/>
    <x v="0"/>
    <s v="RS-02 STEEL HAND BLENDER (QTY:49800 PCS/USD 0.4612 PER PCS)"/>
    <n v="0"/>
    <n v="0"/>
    <n v="0"/>
    <n v="0"/>
    <n v="0"/>
    <n v="0"/>
    <n v="0"/>
    <n v="0"/>
    <n v="2988"/>
    <s v="KGS"/>
    <n v="634.15889890000005"/>
    <n v="1894866.79"/>
    <n v="8.4217649259999998"/>
    <n v="25164.2336"/>
    <n v="694279.2"/>
    <s v="RS-02 STEEL HAND BLENDER "/>
    <n v="49800"/>
    <s v="PCS"/>
    <n v="0.4612"/>
    <s v="USD"/>
    <n v="2589145.9900000002"/>
    <x v="3"/>
    <s v="Table, kitchen or other household articles of iron or steel"/>
    <s v="Steel Products"/>
    <s v="Misc"/>
  </r>
  <r>
    <s v="INNSA1"/>
    <d v="2022-01-22T00:00:00"/>
    <n v="301049751"/>
    <x v="0"/>
    <s v="NP-003 STEEL ZHARA (QTY:198480 PCS/USD 0.4739 PER PCS)"/>
    <n v="0"/>
    <n v="0"/>
    <n v="0"/>
    <n v="0"/>
    <n v="0"/>
    <n v="0"/>
    <n v="0"/>
    <n v="0"/>
    <n v="18524.8"/>
    <s v="KGS"/>
    <n v="411.59141099999999"/>
    <n v="7624648.5700000003"/>
    <n v="5.4660213940000002"/>
    <n v="101256.9531"/>
    <n v="2793671.3"/>
    <s v="NP-003 STEEL ZHARA "/>
    <n v="198480"/>
    <s v="PCS"/>
    <n v="0.47389999999999999"/>
    <s v="USD"/>
    <n v="10418319.870000001"/>
    <x v="3"/>
    <s v="Table, kitchen or other household articles of iron or steel"/>
    <s v="Steel Products"/>
    <s v="Misc"/>
  </r>
  <r>
    <s v="INNSA1"/>
    <d v="2022-01-19T00:00:00"/>
    <n v="301049751"/>
    <x v="0"/>
    <s v="KWP-600B SS OIL POT 600ML (QTY:38800 PCS/USD 1.29 PER PCS)"/>
    <n v="0"/>
    <n v="0"/>
    <n v="0"/>
    <n v="0"/>
    <n v="0"/>
    <n v="0"/>
    <n v="0"/>
    <n v="0"/>
    <n v="6790"/>
    <s v="KGS"/>
    <n v="629.22725330000003"/>
    <n v="4272453.05"/>
    <n v="8.3451890360000007"/>
    <n v="56663.833550000003"/>
    <n v="1565426.8"/>
    <s v="KWP-600B SS OIL POT 600ML "/>
    <n v="38800"/>
    <s v="PCS"/>
    <n v="1.29"/>
    <s v="USD"/>
    <n v="5837879.8499999996"/>
    <x v="3"/>
    <s v="Table, kitchen or other household articles of iron or steel"/>
    <s v="Other"/>
    <s v="Misc"/>
  </r>
  <r>
    <s v="INNSA1"/>
    <d v="2022-01-19T00:00:00"/>
    <n v="301049751"/>
    <x v="0"/>
    <s v="NP-20 STAINLESS STEEL SPORTS BOTTLE 750ML S-308-C6 (QTY:20304 PCS/USD 1.113 PER PCS)"/>
    <n v="0"/>
    <n v="0"/>
    <n v="0"/>
    <n v="0"/>
    <n v="0"/>
    <n v="0"/>
    <n v="0"/>
    <n v="0"/>
    <n v="3609.6"/>
    <s v="KGS"/>
    <n v="547.17682009999999"/>
    <n v="1975089.45"/>
    <n v="7.256987005"/>
    <n v="26194.82029"/>
    <n v="723672.8"/>
    <s v="NP-20 STAINLESS STEEL SPORTS BOTTLE 750ML S-308-C6 "/>
    <n v="20304"/>
    <s v="PCS"/>
    <n v="1.113"/>
    <s v="USD"/>
    <n v="2698762.25"/>
    <x v="3"/>
    <s v="Table, kitchen or other household articles of iron or steel"/>
    <s v="Steel Products"/>
    <s v="Misc"/>
  </r>
  <r>
    <s v="INNSA1"/>
    <d v="2022-01-19T00:00:00"/>
    <n v="301049751"/>
    <x v="0"/>
    <s v="AM-06 STAINLESS STEEL BOTTLE 750ML SG805 (QTY:15588 NUM/USD1.140 PER NUM)"/>
    <n v="0"/>
    <n v="0"/>
    <n v="0"/>
    <n v="0"/>
    <n v="0"/>
    <n v="0"/>
    <n v="0"/>
    <n v="0"/>
    <n v="2338.1999999999998"/>
    <s v="KGS"/>
    <n v="658.69290479999995"/>
    <n v="1540155.75"/>
    <n v="8.7359801699999995"/>
    <n v="20426.468830000002"/>
    <n v="564313.1"/>
    <s v="AM-06 STAINLESS STEEL BOTTLE 750ML SG805 "/>
    <n v="15588"/>
    <s v="NUM"/>
    <n v="1.1399999999999999"/>
    <s v="USD"/>
    <n v="2104468.85"/>
    <x v="3"/>
    <s v="Table, kitchen or other household articles of iron or steel"/>
    <s v="Steel Products"/>
    <s v="Misc"/>
  </r>
  <r>
    <s v="INNSA1"/>
    <d v="2022-01-19T00:00:00"/>
    <n v="301049751"/>
    <x v="0"/>
    <s v="AM-06 STAINLESS STEEL BOTTLE 750ML SG805 (QTY:15588 NUM/USD1.140 PER NUM)"/>
    <n v="0"/>
    <n v="0"/>
    <n v="0"/>
    <n v="0"/>
    <n v="0"/>
    <n v="0"/>
    <n v="0"/>
    <n v="0"/>
    <n v="2338.1999999999998"/>
    <s v="KGS"/>
    <n v="658.69290479999995"/>
    <n v="1540155.75"/>
    <n v="8.7359801699999995"/>
    <n v="20426.468830000002"/>
    <n v="564313.1"/>
    <s v="AM-06 STAINLESS STEEL BOTTLE 750ML SG805 "/>
    <n v="15588"/>
    <s v="NUM"/>
    <n v="1.1399999999999999"/>
    <s v="USD"/>
    <n v="2104468.85"/>
    <x v="3"/>
    <s v="Table, kitchen or other household articles of iron or steel"/>
    <s v="Steel Products"/>
    <s v="Misc"/>
  </r>
  <r>
    <s v="INNSA1"/>
    <d v="2022-01-19T00:00:00"/>
    <n v="301049751"/>
    <x v="0"/>
    <s v="SL-01 STAINLESS STEEL COLA BOTTLE 750ML SK750 (QTY:14904 PCS/USD 1.300 PER PCS)"/>
    <n v="0"/>
    <n v="0"/>
    <n v="0"/>
    <n v="0"/>
    <n v="0"/>
    <n v="0"/>
    <n v="0"/>
    <n v="0"/>
    <n v="2980.8"/>
    <s v="KGS"/>
    <n v="568.09821520000003"/>
    <n v="1693387.16"/>
    <n v="7.5344590880000002"/>
    <n v="22458.715649999998"/>
    <n v="620457"/>
    <s v="SL-01 STAINLESS STEEL COLA BOTTLE 750ML SK750 "/>
    <n v="14904"/>
    <s v="PCS"/>
    <n v="1.3"/>
    <s v="USD"/>
    <n v="2313844.16"/>
    <x v="3"/>
    <s v="Table, kitchen or other household articles of iron or steel"/>
    <s v="Steel Products"/>
    <s v="Misc"/>
  </r>
  <r>
    <s v="INNSA1"/>
    <d v="2022-01-19T00:00:00"/>
    <n v="301049751"/>
    <x v="0"/>
    <s v="NP-21 STAINLESS STEELSPORTS BOTTLE 650ML S115 (QTY:4860 PCS/USD 1.140 PER PCS)"/>
    <n v="0"/>
    <n v="0"/>
    <n v="0"/>
    <n v="0"/>
    <n v="0"/>
    <n v="0"/>
    <n v="0"/>
    <n v="0"/>
    <n v="864"/>
    <s v="KGS"/>
    <n v="560.45074069999998"/>
    <n v="484229.44"/>
    <n v="7.4330336969999999"/>
    <n v="6422.141114"/>
    <n v="177421.7"/>
    <s v="NP-21 STAINLESS STEELSPORTS BOTTLE 650ML S115 "/>
    <n v="4860"/>
    <s v="PCS"/>
    <n v="1.1399999999999999"/>
    <s v="USD"/>
    <n v="661651.14"/>
    <x v="3"/>
    <s v="Table, kitchen or other household articles of iron or steel"/>
    <s v="Steel Products"/>
    <s v="Misc"/>
  </r>
  <r>
    <s v="INNSA1"/>
    <d v="2022-01-19T00:00:00"/>
    <n v="301049751"/>
    <x v="0"/>
    <s v="NP-21 STAINLESS STEEL SPORTS BOTTLE 650ML S115 (QTY:23580 NUM/USD 1.140 PER NUM)"/>
    <n v="0"/>
    <n v="0"/>
    <n v="0"/>
    <n v="0"/>
    <n v="0"/>
    <n v="0"/>
    <n v="0"/>
    <n v="0"/>
    <n v="4192"/>
    <s v="KGS"/>
    <n v="555.77213979999999"/>
    <n v="2329796.81"/>
    <n v="7.3709832860000004"/>
    <n v="30899.161940000002"/>
    <n v="853637.6"/>
    <s v="NP-21 STAINLESS STEEL SPORTS BOTTLE 650ML S115 "/>
    <n v="23580"/>
    <s v="NUM"/>
    <n v="1.1399999999999999"/>
    <s v="USD"/>
    <n v="3183434.41"/>
    <x v="3"/>
    <s v="Table, kitchen or other household articles of iron or steel"/>
    <s v="Steel Products"/>
    <s v="Misc"/>
  </r>
  <r>
    <s v="INNSA1"/>
    <d v="2022-01-19T00:00:00"/>
    <n v="301049751"/>
    <x v="0"/>
    <s v="NP-21 STAINLESS STEELSPORTS BOTTLE 650ML S115 (QTY:4860 PCS/USD 1.140 PER PCS)"/>
    <n v="0"/>
    <n v="0"/>
    <n v="0"/>
    <n v="0"/>
    <n v="0"/>
    <n v="0"/>
    <n v="0"/>
    <n v="0"/>
    <n v="864"/>
    <s v="KGS"/>
    <n v="560.45074069999998"/>
    <n v="484229.44"/>
    <n v="7.4330336969999999"/>
    <n v="6422.141114"/>
    <n v="177421.7"/>
    <s v="NP-21 STAINLESS STEELSPORTS BOTTLE 650ML S115 "/>
    <n v="4860"/>
    <s v="PCS"/>
    <n v="1.1399999999999999"/>
    <s v="USD"/>
    <n v="661651.14"/>
    <x v="3"/>
    <s v="Table, kitchen or other household articles of iron or steel"/>
    <s v="Steel Products"/>
    <s v="Misc"/>
  </r>
  <r>
    <s v="INNSA1"/>
    <d v="2022-01-19T00:00:00"/>
    <n v="301049751"/>
    <x v="0"/>
    <s v="SB-01 STAINLESS STEEL SPORTS BOTTLE 750ML SG-702 (QTY:5328 NUM/USD 1.205 PER NUM)"/>
    <n v="0"/>
    <n v="0"/>
    <n v="0"/>
    <n v="0"/>
    <n v="0"/>
    <n v="0"/>
    <n v="0"/>
    <n v="0"/>
    <n v="843.6"/>
    <s v="KGS"/>
    <n v="659.60519199999999"/>
    <n v="556442.93999999994"/>
    <n v="8.7480794700000004"/>
    <n v="7379.8798409999999"/>
    <n v="203880.8"/>
    <s v="SB-01 STAINLESS STEEL SPORTS BOTTLE 750ML SG-702 "/>
    <n v="5328"/>
    <s v="NUM"/>
    <n v="1.2050000000000001"/>
    <s v="USD"/>
    <n v="760323.74"/>
    <x v="3"/>
    <s v="Table, kitchen or other household articles of iron or steel"/>
    <s v="Steel Products"/>
    <s v="Misc"/>
  </r>
  <r>
    <s v="INNSA1"/>
    <d v="2022-01-19T00:00:00"/>
    <n v="301049751"/>
    <x v="0"/>
    <s v="NP-21 STAINLESS STEEL SPORTS BOTTLE 650ML S115 (QTY:23580 NUM/USD 1.140 PER NUM)"/>
    <n v="0"/>
    <n v="0"/>
    <n v="0"/>
    <n v="0"/>
    <n v="0"/>
    <n v="0"/>
    <n v="0"/>
    <n v="0"/>
    <n v="4192"/>
    <s v="KGS"/>
    <n v="555.77213979999999"/>
    <n v="2329796.81"/>
    <n v="7.3709832860000004"/>
    <n v="30899.161940000002"/>
    <n v="853637.6"/>
    <s v="NP-21 STAINLESS STEEL SPORTS BOTTLE 650ML S115 "/>
    <n v="23580"/>
    <s v="NUM"/>
    <n v="1.1399999999999999"/>
    <s v="USD"/>
    <n v="3183434.41"/>
    <x v="3"/>
    <s v="Table, kitchen or other household articles of iron or steel"/>
    <s v="Steel Products"/>
    <s v="Misc"/>
  </r>
  <r>
    <s v="INNSA1"/>
    <d v="2022-01-19T00:00:00"/>
    <n v="301049751"/>
    <x v="1"/>
    <s v="OKS-4156 STEEL SCRUBBER 6PCS SET (QTY:98000 SET/USD 0.275 PER PCS)"/>
    <n v="0"/>
    <n v="0"/>
    <n v="0"/>
    <n v="0"/>
    <n v="0"/>
    <n v="0"/>
    <n v="0"/>
    <n v="0"/>
    <n v="8537.7999999999993"/>
    <s v="KGS"/>
    <n v="296.34684700000003"/>
    <n v="2530150.11"/>
    <n v="3.9303295349999998"/>
    <n v="33556.367509999996"/>
    <n v="1112254"/>
    <s v="OKS-4156 STEEL SCRUBBER 6PCS SET "/>
    <n v="98000"/>
    <s v="SET"/>
    <n v="0.27500000000000002"/>
    <s v="USD"/>
    <n v="3642404.11"/>
    <x v="3"/>
    <s v="Steel Scrubbers"/>
    <s v="Steel Products"/>
    <s v="Scrubber"/>
  </r>
  <r>
    <s v="INNSA1"/>
    <d v="2022-01-19T00:00:00"/>
    <n v="301049751"/>
    <x v="0"/>
    <s v="NP-20 STAINLESS STEEL SPORTS BOTTLE 750ML S-308-C6 (QTY:20304 PCS/USD 1.113 PER PCS)"/>
    <n v="0"/>
    <n v="0"/>
    <n v="0"/>
    <n v="0"/>
    <n v="0"/>
    <n v="0"/>
    <n v="0"/>
    <n v="0"/>
    <n v="3609.6"/>
    <s v="KGS"/>
    <n v="547.17682009999999"/>
    <n v="1975089.45"/>
    <n v="7.256987005"/>
    <n v="26194.82029"/>
    <n v="723672.8"/>
    <s v="NP-20 STAINLESS STEEL SPORTS BOTTLE 750ML S-308-C6 "/>
    <n v="20304"/>
    <s v="PCS"/>
    <n v="1.113"/>
    <s v="USD"/>
    <n v="2698762.25"/>
    <x v="3"/>
    <s v="Table, kitchen or other household articles of iron or steel"/>
    <s v="Steel Products"/>
    <s v="Misc"/>
  </r>
  <r>
    <s v="INNSA1"/>
    <d v="2022-01-19T00:00:00"/>
    <n v="301049751"/>
    <x v="1"/>
    <s v="OKS-4156 STEEL SCRUBBER 6PCS SET (QTY:98000 SET/USD 0.275 PER PCS)"/>
    <n v="0"/>
    <n v="0"/>
    <n v="0"/>
    <n v="0"/>
    <n v="0"/>
    <n v="0"/>
    <n v="0"/>
    <n v="0"/>
    <n v="8537.7999999999993"/>
    <s v="KGS"/>
    <n v="296.34684700000003"/>
    <n v="2530150.11"/>
    <n v="3.9303295349999998"/>
    <n v="33556.367509999996"/>
    <n v="1112254"/>
    <s v="OKS-4156 STEEL SCRUBBER 6PCS SET "/>
    <n v="98000"/>
    <s v="SET"/>
    <n v="0.27500000000000002"/>
    <s v="USD"/>
    <n v="3642404.11"/>
    <x v="3"/>
    <s v="Steel Scrubbers"/>
    <s v="Steel Products"/>
    <s v="Scrubber"/>
  </r>
  <r>
    <s v="INNSA1"/>
    <d v="2022-01-19T00:00:00"/>
    <n v="301049751"/>
    <x v="0"/>
    <s v="SB-01 STAINLESS STEEL SPORTS BOTTLE 750ML SG-702 (QTY:5328 NUM/USD 1.205 PER NUM)"/>
    <n v="0"/>
    <n v="0"/>
    <n v="0"/>
    <n v="0"/>
    <n v="0"/>
    <n v="0"/>
    <n v="0"/>
    <n v="0"/>
    <n v="843.6"/>
    <s v="KGS"/>
    <n v="659.60519199999999"/>
    <n v="556442.93999999994"/>
    <n v="8.7480794700000004"/>
    <n v="7379.8798409999999"/>
    <n v="203880.8"/>
    <s v="SB-01 STAINLESS STEEL SPORTS BOTTLE 750ML SG-702 "/>
    <n v="5328"/>
    <s v="NUM"/>
    <n v="1.2050000000000001"/>
    <s v="USD"/>
    <n v="760323.74"/>
    <x v="3"/>
    <s v="Table, kitchen or other household articles of iron or steel"/>
    <s v="Steel Products"/>
    <s v="Misc"/>
  </r>
  <r>
    <s v="INNSA1"/>
    <d v="2022-01-19T00:00:00"/>
    <n v="301049751"/>
    <x v="0"/>
    <s v="KWP-600B SS OIL POT 600ML (QTY:38800 PCS/USD 1.29 PER PCS)"/>
    <n v="0"/>
    <n v="0"/>
    <n v="0"/>
    <n v="0"/>
    <n v="0"/>
    <n v="0"/>
    <n v="0"/>
    <n v="0"/>
    <n v="6790"/>
    <s v="KGS"/>
    <n v="629.22725330000003"/>
    <n v="4272453.05"/>
    <n v="8.3451890360000007"/>
    <n v="56663.833550000003"/>
    <n v="1565426.8"/>
    <s v="KWP-600B SS OIL POT 600ML "/>
    <n v="38800"/>
    <s v="PCS"/>
    <n v="1.29"/>
    <s v="USD"/>
    <n v="5837879.8499999996"/>
    <x v="3"/>
    <s v="Table, kitchen or other household articles of iron or steel"/>
    <s v="Other"/>
    <s v="Misc"/>
  </r>
  <r>
    <s v="INNSA1"/>
    <d v="2022-01-19T00:00:00"/>
    <n v="301049751"/>
    <x v="0"/>
    <s v="SL-01 STAINLESS STEEL COLA BOTTLE 750ML SK750 (QTY:14904 PCS/USD 1.300 PER PCS)"/>
    <n v="0"/>
    <n v="0"/>
    <n v="0"/>
    <n v="0"/>
    <n v="0"/>
    <n v="0"/>
    <n v="0"/>
    <n v="0"/>
    <n v="2980.8"/>
    <s v="KGS"/>
    <n v="568.09821520000003"/>
    <n v="1693387.16"/>
    <n v="7.5344590880000002"/>
    <n v="22458.715649999998"/>
    <n v="620457"/>
    <s v="SL-01 STAINLESS STEEL COLA BOTTLE 750ML SK750 "/>
    <n v="14904"/>
    <s v="PCS"/>
    <n v="1.3"/>
    <s v="USD"/>
    <n v="2313844.16"/>
    <x v="3"/>
    <s v="Table, kitchen or other household articles of iron or steel"/>
    <s v="Steel Products"/>
    <s v="Misc"/>
  </r>
  <r>
    <s v="INNSA1"/>
    <d v="2022-01-18T00:00:00"/>
    <n v="301049751"/>
    <x v="0"/>
    <s v="2628 HOUSEHOLD STEEL HOOK 3PCS SET (QTY:167400 PCS/USD 0.445PRE PCS)"/>
    <n v="0"/>
    <n v="0"/>
    <n v="0"/>
    <n v="0"/>
    <n v="0"/>
    <n v="0"/>
    <n v="0"/>
    <n v="0"/>
    <n v="5673"/>
    <s v="KGS"/>
    <n v="1068.739716"/>
    <n v="6062960.4100000001"/>
    <n v="14.174266790000001"/>
    <n v="80410.615520000007"/>
    <n v="2221468.7000000002"/>
    <s v="2628 HOUSEHOLD STEEL HOOK 3PCS SET "/>
    <n v="167400"/>
    <s v="PCS"/>
    <s v=""/>
    <s v="USD"/>
    <n v="8284429.1100000003"/>
    <x v="3"/>
    <s v="Table, kitchen or other household articles of iron or steel"/>
    <s v="Steel Products"/>
    <s v="Misc"/>
  </r>
  <r>
    <s v="INNSA1"/>
    <d v="2022-01-18T00:00:00"/>
    <n v="301049751"/>
    <x v="0"/>
    <s v="2628 HOUSEHOLD STEEL HOOK 3PCS SET (QTY:167400 PCS/USD 0.445PRE PCS)"/>
    <n v="0"/>
    <n v="0"/>
    <n v="0"/>
    <n v="0"/>
    <n v="0"/>
    <n v="0"/>
    <n v="0"/>
    <n v="0"/>
    <n v="5673"/>
    <s v="KGS"/>
    <n v="1068.739716"/>
    <n v="6062960.4100000001"/>
    <n v="14.174266790000001"/>
    <n v="80410.615520000007"/>
    <n v="2221468.7000000002"/>
    <s v="2628 HOUSEHOLD STEEL HOOK 3PCS SET "/>
    <n v="167400"/>
    <s v="PCS"/>
    <s v=""/>
    <s v="USD"/>
    <n v="8284429.1100000003"/>
    <x v="3"/>
    <s v="Table, kitchen or other household articles of iron or steel"/>
    <s v="Steel Products"/>
    <s v="Misc"/>
  </r>
  <r>
    <s v="INNSA1"/>
    <d v="2022-01-07T00:00:00"/>
    <n v="301049751"/>
    <x v="0"/>
    <s v="NP-20 STAINLESS STEEL SPORTS BOTTLE 750 ML S-308-C6 (QTY:4068 NUM/USD 1.113 PER NUM)"/>
    <n v="0"/>
    <n v="0"/>
    <n v="0"/>
    <n v="0"/>
    <n v="0"/>
    <n v="0"/>
    <n v="0"/>
    <n v="0"/>
    <n v="723.2"/>
    <s v="KGS"/>
    <n v="537.87432249999995"/>
    <n v="388990.71"/>
    <n v="7.1336117039999998"/>
    <n v="5159.0279840000003"/>
    <n v="142526.1"/>
    <s v="NP-20 STAINLESS STEEL SPORTS BOTTLE 750 ML S-308-C6 "/>
    <n v="4068"/>
    <s v="NUM"/>
    <n v="1.113"/>
    <s v="USD"/>
    <n v="531516.81000000006"/>
    <x v="3"/>
    <s v="Table, kitchen or other household articles of iron or steel"/>
    <s v="Steel Products"/>
    <s v="Misc"/>
  </r>
  <r>
    <s v="INNSA1"/>
    <d v="2022-01-07T00:00:00"/>
    <n v="301049751"/>
    <x v="0"/>
    <s v="SB-01 STAINLESS STEEL SPORTS BOTTLE 750ML SG-702 (QTY:42192NUM/USD 1.205 PER NUM)"/>
    <n v="0"/>
    <n v="0"/>
    <n v="0"/>
    <n v="0"/>
    <n v="0"/>
    <n v="0"/>
    <n v="0"/>
    <n v="0"/>
    <n v="6680.4"/>
    <s v="KGS"/>
    <n v="653.84981889999995"/>
    <n v="4367978.33"/>
    <n v="8.6717482609999994"/>
    <n v="57930.747080000001"/>
    <n v="1600427.3"/>
    <s v="SB-01 STAINLESS STEEL SPORTS BOTTLE 750ML SG-702 "/>
    <s v=""/>
    <e v="#VALUE!"/>
    <n v="1.2050000000000001"/>
    <s v="USD"/>
    <n v="5968405.6299999999"/>
    <x v="3"/>
    <s v="Table, kitchen or other household articles of iron or steel"/>
    <s v="Steel Products"/>
    <s v="Misc"/>
  </r>
  <r>
    <s v="INNSA1"/>
    <d v="2021-12-29T00:00:00"/>
    <n v="301049751"/>
    <x v="0"/>
    <s v="SM1168 STEEL HANGER WITH HOOK (QTY:57792 PCS/USD 1.35 PER PCS)"/>
    <n v="0"/>
    <n v="0"/>
    <n v="0"/>
    <n v="0"/>
    <n v="0"/>
    <n v="0"/>
    <n v="0"/>
    <n v="0"/>
    <n v="10836"/>
    <s v="KGS"/>
    <n v="573.60709489999999"/>
    <n v="6215606.4800000004"/>
    <n v="7.4349591039999998"/>
    <n v="80565.216849999997"/>
    <n v="2277398.2000000002"/>
    <s v="SM1168 STEEL HANGER WITH HOOK "/>
    <n v="57792"/>
    <s v="PCS"/>
    <n v="1.35"/>
    <s v="USD"/>
    <n v="8493004.6799999997"/>
    <x v="4"/>
    <s v="Table, kitchen or other household articles of iron or steel"/>
    <s v="Steel Products"/>
    <s v="Misc"/>
  </r>
  <r>
    <s v="INNSA1"/>
    <d v="2021-12-29T00:00:00"/>
    <n v="301049751"/>
    <x v="0"/>
    <s v="RS-02 STEEL HAND BLENDER (QTY:50000 PCS/USD 0.461 PER PCS)"/>
    <n v="0"/>
    <n v="0"/>
    <n v="0"/>
    <n v="0"/>
    <n v="0"/>
    <n v="0"/>
    <n v="0"/>
    <n v="0"/>
    <n v="2900"/>
    <s v="KGS"/>
    <n v="698.44138620000001"/>
    <n v="2025480.02"/>
    <n v="9.0530315780000006"/>
    <n v="26253.791570000001"/>
    <n v="742135.9"/>
    <s v="RS-02 STEEL HAND BLENDER "/>
    <n v="50000"/>
    <s v="PCS"/>
    <n v="0.46100000000000002"/>
    <s v="USD"/>
    <n v="2767615.92"/>
    <x v="4"/>
    <s v="Table, kitchen or other household articles of iron or steel"/>
    <s v="Steel Products"/>
    <s v="Misc"/>
  </r>
  <r>
    <s v="INNSA1"/>
    <d v="2021-12-29T00:00:00"/>
    <n v="301049751"/>
    <x v="0"/>
    <s v="NP-55 STEEL TEA STRAINER (QTY:77544 PCS/USD 0.3285 PER PCS)"/>
    <n v="0"/>
    <n v="0"/>
    <n v="0"/>
    <n v="0"/>
    <n v="0"/>
    <n v="0"/>
    <n v="0"/>
    <n v="0"/>
    <n v="3554.1"/>
    <s v="KGS"/>
    <n v="622.66732509999997"/>
    <n v="2213021.94"/>
    <n v="8.0708661710000005"/>
    <n v="28684.66546"/>
    <n v="810851.2"/>
    <s v="NP-55 STEEL TEA STRAINER "/>
    <n v="77544"/>
    <s v="PCS"/>
    <n v="0.32850000000000001"/>
    <s v="USD"/>
    <n v="3023873.1399999997"/>
    <x v="4"/>
    <s v="Table, kitchen or other household articles of iron or steel"/>
    <s v="Steel Products"/>
    <s v="Misc"/>
  </r>
  <r>
    <s v="INNSA1"/>
    <d v="2021-12-29T00:00:00"/>
    <n v="301049751"/>
    <x v="1"/>
    <s v="8001-2 STEEL SCRUBBER 2 PCS SET (QTY:164400 SET/USD 0.168 PER SET)"/>
    <n v="0"/>
    <n v="0"/>
    <n v="0"/>
    <n v="0"/>
    <n v="0"/>
    <n v="0"/>
    <n v="0"/>
    <n v="0"/>
    <n v="4795"/>
    <s v="KGS"/>
    <n v="485.1613097"/>
    <n v="2326348.48"/>
    <n v="6.2885458160000001"/>
    <n v="30153.57719"/>
    <n v="1022662.8"/>
    <s v="8001-2 STEEL SCRUBBER 2 PCS SET "/>
    <n v="164400"/>
    <s v="SET"/>
    <n v="0.16800000000000001"/>
    <s v="USD"/>
    <n v="3349011.2800000003"/>
    <x v="4"/>
    <s v="Steel Scrubbers"/>
    <s v="Steel Products"/>
    <s v="Scrubber"/>
  </r>
  <r>
    <s v="INNSA1"/>
    <d v="2021-12-29T00:00:00"/>
    <n v="301049751"/>
    <x v="0"/>
    <s v="AM-217 STEEL LEMON SQUEEZER (QTY:5100 PCS/USD 2.1327 PER PCS)"/>
    <n v="0"/>
    <n v="0"/>
    <n v="0"/>
    <n v="0"/>
    <n v="0"/>
    <n v="0"/>
    <n v="0"/>
    <n v="0"/>
    <n v="1402.5"/>
    <s v="KGS"/>
    <n v="673.75078069999995"/>
    <n v="944935.47"/>
    <n v="8.7329978060000002"/>
    <n v="12248.029420000001"/>
    <n v="346224.4"/>
    <s v="AM-217 STEEL LEMON SQUEEZER "/>
    <n v="5100"/>
    <s v="PCS"/>
    <n v="2.1326999999999998"/>
    <s v="USD"/>
    <n v="1291159.8700000001"/>
    <x v="4"/>
    <s v="Table, kitchen or other household articles of iron or steel"/>
    <s v="Steel Products"/>
    <s v="Misc"/>
  </r>
  <r>
    <s v="INNSA1"/>
    <d v="2021-12-29T00:00:00"/>
    <n v="301049751"/>
    <x v="0"/>
    <s v="NP-19 STEEL SALT BOTTLE (QTY:10848 PCS/USD 0.5055 PER PCS)"/>
    <n v="0"/>
    <n v="0"/>
    <n v="0"/>
    <n v="0"/>
    <n v="0"/>
    <n v="0"/>
    <n v="0"/>
    <n v="0"/>
    <n v="1695"/>
    <s v="KGS"/>
    <n v="281.06259590000002"/>
    <n v="476401.1"/>
    <n v="3.6430666999999999"/>
    <n v="6174.9980560000004"/>
    <n v="174553.3"/>
    <s v="NP-19 STEEL SALT BOTTLE "/>
    <n v="10848"/>
    <s v="PCS"/>
    <n v="0.50549999999999995"/>
    <s v="USD"/>
    <n v="650954.39999999991"/>
    <x v="4"/>
    <s v="Table, kitchen or other household articles of iron or steel"/>
    <s v="Steel Products"/>
    <s v="Misc"/>
  </r>
  <r>
    <s v="INNSA1"/>
    <d v="2021-12-29T00:00:00"/>
    <n v="301049751"/>
    <x v="0"/>
    <s v="KL326D-9S STAINLESS STEEL GRATER WITH HANDLE HEXA (QTY:37560PCS/USD 1.05 PER PCS)"/>
    <n v="0"/>
    <n v="0"/>
    <n v="0"/>
    <n v="0"/>
    <n v="0"/>
    <n v="0"/>
    <n v="0"/>
    <n v="0"/>
    <n v="8607.5"/>
    <s v="KGS"/>
    <n v="405.10683239999997"/>
    <n v="3486957.06"/>
    <n v="5.2508986699999998"/>
    <n v="45197.1103"/>
    <n v="1277621"/>
    <s v="KL326D-9S STAINLESS STEEL GRATER WITH HANDLE HEXA "/>
    <s v=""/>
    <e v="#VALUE!"/>
    <n v="1.05"/>
    <s v="USD"/>
    <n v="4764578.0600000005"/>
    <x v="4"/>
    <s v="Table, kitchen or other household articles of iron or steel"/>
    <s v="Steel Products"/>
    <s v="Misc"/>
  </r>
  <r>
    <s v="INNSA1"/>
    <d v="2021-12-29T00:00:00"/>
    <n v="301049751"/>
    <x v="1"/>
    <s v="8001-2STEEL SCRUBBER 2 PCS SET (QTY:164400 SET/USD 0.168 PERSET)"/>
    <n v="0"/>
    <n v="0"/>
    <n v="0"/>
    <n v="0"/>
    <n v="0"/>
    <n v="0"/>
    <n v="0"/>
    <n v="0"/>
    <n v="4823"/>
    <s v="KGS"/>
    <n v="482.34467969999997"/>
    <n v="2326348.39"/>
    <n v="6.2520373249999999"/>
    <n v="30153.57602"/>
    <n v="1022662.8"/>
    <s v="8001-2STEEL SCRUBBER 2 PCS SET "/>
    <n v="164400"/>
    <s v="SET"/>
    <n v="0.16800000000000001"/>
    <s v="USD"/>
    <n v="3349011.1900000004"/>
    <x v="4"/>
    <s v="Steel Scrubbers"/>
    <s v="Steel Products"/>
    <s v="Scrubber"/>
  </r>
  <r>
    <s v="INNSA1"/>
    <d v="2021-12-28T00:00:00"/>
    <n v="301049751"/>
    <x v="0"/>
    <s v="RYX-02-021A MILD STEEL MULTI FUNCTION CLOTH STAND (QTY:3888NUS/USD 9.40 PER NUM)"/>
    <n v="0"/>
    <n v="0"/>
    <n v="0"/>
    <n v="0"/>
    <n v="0"/>
    <n v="0"/>
    <n v="0"/>
    <n v="0"/>
    <n v="14256"/>
    <s v="KGS"/>
    <n v="285.73869109999998"/>
    <n v="4073490.78"/>
    <n v="3.703677136"/>
    <n v="52799.62126"/>
    <n v="1492527.1"/>
    <s v="RYX-02-021A MILD STEEL MULTI FUNCTION CLOTH STAND "/>
    <s v=""/>
    <e v="#VALUE!"/>
    <n v="9.4"/>
    <s v="USD"/>
    <n v="5566017.8799999999"/>
    <x v="4"/>
    <s v="Table, kitchen or other household articles of iron or steel"/>
    <s v="Steel Products"/>
    <s v="Cloth Stand"/>
  </r>
  <r>
    <s v="INNSA1"/>
    <d v="2021-12-28T00:00:00"/>
    <n v="301049751"/>
    <x v="0"/>
    <s v="RYX-02-020 MILD STEEL MULTI FUNCTION CLOTH STAND (QTY:2464 NUM/USD 15.30 PER NUM)"/>
    <n v="0"/>
    <n v="0"/>
    <n v="0"/>
    <n v="0"/>
    <n v="0"/>
    <n v="0"/>
    <n v="0"/>
    <n v="0"/>
    <n v="8008"/>
    <s v="KGS"/>
    <n v="524.71179070000005"/>
    <n v="4201892.0199999996"/>
    <n v="6.8011897689999996"/>
    <n v="54463.927669999997"/>
    <n v="1539573.2"/>
    <s v="RYX-02-020 MILD STEEL MULTI FUNCTION CLOTH STAND "/>
    <n v="2464"/>
    <s v="NUM"/>
    <n v="15.3"/>
    <s v="USD"/>
    <n v="5741465.2199999997"/>
    <x v="4"/>
    <s v="Table, kitchen or other household articles of iron or steel"/>
    <s v="Steel Products"/>
    <s v="Cloth Stand"/>
  </r>
  <r>
    <s v="INNSA1"/>
    <d v="2021-12-23T00:00:00"/>
    <n v="301049751"/>
    <x v="0"/>
    <s v="AM-253 STEEL KITCHEN TURNER (QTY:25236 SET/USD 0.6082 PER SET)"/>
    <n v="0"/>
    <n v="0"/>
    <n v="0"/>
    <n v="0"/>
    <n v="0"/>
    <n v="0"/>
    <n v="0"/>
    <n v="0"/>
    <n v="2453.5"/>
    <s v="KGS"/>
    <n v="544.39904220000005"/>
    <n v="1335683.05"/>
    <n v="7.056371253"/>
    <n v="17312.80687"/>
    <n v="489394.3"/>
    <s v="AM-253 STEEL KITCHEN TURNER "/>
    <n v="25236"/>
    <s v="SET"/>
    <n v="0.60819999999999996"/>
    <s v="USD"/>
    <n v="1825077.35"/>
    <x v="4"/>
    <s v="Table, kitchen or other household articles of iron or steel"/>
    <s v="Steel Products"/>
    <s v="Misc"/>
  </r>
  <r>
    <s v="INNSA1"/>
    <d v="2021-12-14T00:00:00"/>
    <n v="301049751"/>
    <x v="1"/>
    <s v="SS410 SS SCRUBBER 3 PCS SET (QTY:123600 SET/USD 0.195 PER SET)"/>
    <n v="0"/>
    <n v="0"/>
    <n v="0"/>
    <n v="0"/>
    <n v="0"/>
    <n v="0"/>
    <n v="0"/>
    <n v="0"/>
    <n v="7931"/>
    <s v="KGS"/>
    <n v="293.8736313"/>
    <n v="2330711.77"/>
    <n v="3.8718528499999998"/>
    <n v="30707.664949999998"/>
    <n v="1024580.9"/>
    <s v="SS410 SS SCRUBBER 3 PCS SET "/>
    <n v="123600"/>
    <s v="SET"/>
    <n v="0.19500000000000001"/>
    <s v="USD"/>
    <n v="3355292.67"/>
    <x v="4"/>
    <s v="Steel Scrubbers"/>
    <s v="Cleaning Items"/>
    <s v="Scrubber"/>
  </r>
  <r>
    <s v="INNSA1"/>
    <d v="2021-12-08T00:00:00"/>
    <n v="301049751"/>
    <x v="1"/>
    <s v="8001-2 STEEL SCRUBBER 2 PCS SET (QTY:165360 SET/USD 0.168 PER SET)"/>
    <n v="0"/>
    <n v="0"/>
    <n v="0"/>
    <n v="0"/>
    <n v="0"/>
    <n v="0"/>
    <n v="0"/>
    <n v="0"/>
    <n v="4823"/>
    <s v="KGS"/>
    <n v="477.07021150000003"/>
    <n v="2300909.63"/>
    <n v="6.2855100330000004"/>
    <n v="30315.014889999999"/>
    <n v="1011479.9"/>
    <s v="8001-2 STEEL SCRUBBER 2 PCS SET "/>
    <n v="165360"/>
    <s v="SET"/>
    <n v="0.16800000000000001"/>
    <s v="USD"/>
    <n v="3312389.53"/>
    <x v="4"/>
    <s v="Steel Scrubbers"/>
    <s v="Steel Products"/>
    <s v="Scrubber"/>
  </r>
  <r>
    <s v="INNSA1"/>
    <d v="2021-12-07T00:00:00"/>
    <n v="301049751"/>
    <x v="0"/>
    <s v="NP-19 STEEL SALT BOTTLE (QTY:39792 PCS/USD 0.5039 PER PCS)"/>
    <n v="0"/>
    <n v="0"/>
    <n v="0"/>
    <n v="0"/>
    <n v="0"/>
    <n v="0"/>
    <n v="0"/>
    <n v="0"/>
    <n v="6217.5"/>
    <s v="KGS"/>
    <n v="273.28523360000003"/>
    <n v="1699150.94"/>
    <n v="3.600595963"/>
    <n v="22386.705399999999"/>
    <n v="622568.9"/>
    <s v="NP-19 STEEL SALT BOTTLE "/>
    <n v="39792"/>
    <s v="PCS"/>
    <n v="0.50390000000000001"/>
    <s v="USD"/>
    <n v="2321719.84"/>
    <x v="4"/>
    <s v="Table, kitchen or other household articles of iron or steel"/>
    <s v="Steel Products"/>
    <s v="Misc"/>
  </r>
  <r>
    <s v="INNSA1"/>
    <d v="2021-12-07T00:00:00"/>
    <n v="301049751"/>
    <x v="0"/>
    <s v="NP-003 STEEL ZHARA (QTY:3120 PCS/USD 0.472 PER PCS)"/>
    <n v="0"/>
    <n v="0"/>
    <n v="0"/>
    <n v="0"/>
    <n v="0"/>
    <n v="0"/>
    <n v="0"/>
    <n v="0"/>
    <n v="291.2"/>
    <s v="KGS"/>
    <n v="433.62256180000003"/>
    <n v="126270.89"/>
    <n v="5.7130772309999998"/>
    <n v="1663.6480899999999"/>
    <n v="46265.7"/>
    <s v="NP-003 STEEL ZHARA "/>
    <n v="3120"/>
    <s v="PCS"/>
    <n v="0.47199999999999998"/>
    <s v="USD"/>
    <n v="172536.59"/>
    <x v="4"/>
    <s v="Table, kitchen or other household articles of iron or steel"/>
    <s v="Steel Products"/>
    <s v="Misc"/>
  </r>
  <r>
    <s v="INNSA1"/>
    <d v="2021-12-07T00:00:00"/>
    <n v="301049751"/>
    <x v="0"/>
    <s v="SB-12 STEEL TEA STRAINER BIG (QTY:30000 PCS/USD 1.220 PER PCS)"/>
    <n v="0"/>
    <n v="0"/>
    <n v="0"/>
    <n v="0"/>
    <n v="0"/>
    <n v="0"/>
    <n v="0"/>
    <n v="0"/>
    <n v="7125"/>
    <s v="KGS"/>
    <n v="440.45632280000001"/>
    <n v="3138251.3"/>
    <n v="5.8031136070000002"/>
    <n v="41347.184450000001"/>
    <n v="1149855.3"/>
    <s v="SB-12 STEEL TEA STRAINER BIG "/>
    <n v="30000"/>
    <s v="PCS"/>
    <n v="1.22"/>
    <s v="USD"/>
    <n v="4288106.5999999996"/>
    <x v="4"/>
    <s v="Table, kitchen or other household articles of iron or steel"/>
    <s v="Steel Products"/>
    <s v="Misc"/>
  </r>
  <r>
    <s v="INNSA1"/>
    <d v="2021-12-07T00:00:00"/>
    <n v="301049751"/>
    <x v="0"/>
    <s v="NP-003 STEEL ZHARA (QTY:192480 PCS/USD0.4724 PER PCS)"/>
    <n v="0"/>
    <n v="0"/>
    <n v="0"/>
    <n v="0"/>
    <n v="0"/>
    <n v="0"/>
    <n v="0"/>
    <n v="0"/>
    <n v="17964.8"/>
    <s v="KGS"/>
    <n v="428.90874100000002"/>
    <n v="7705259.75"/>
    <n v="5.6509715539999998"/>
    <n v="101518.5738"/>
    <n v="2823207.2"/>
    <s v="NP-003 STEEL ZHARA "/>
    <n v="192480"/>
    <s v="PCS"/>
    <n v="0.47239999999999999"/>
    <s v="USD"/>
    <n v="10528466.949999999"/>
    <x v="4"/>
    <s v="Table, kitchen or other household articles of iron or steel"/>
    <s v="Steel Products"/>
    <s v="Misc"/>
  </r>
  <r>
    <s v="INNSA1"/>
    <d v="2021-12-07T00:00:00"/>
    <n v="301049751"/>
    <x v="1"/>
    <s v="OKS-4156 STEEL SCRUBBER 6PCS SET(QTY 98000 SET / USD 0.275 PER SET)"/>
    <n v="0"/>
    <n v="0"/>
    <n v="0"/>
    <n v="0"/>
    <n v="0"/>
    <n v="0"/>
    <n v="0"/>
    <n v="0"/>
    <n v="8537.7999999999993"/>
    <s v="KGS"/>
    <n v="296.53366319999998"/>
    <n v="2531745.11"/>
    <n v="3.9068993839999999"/>
    <n v="33356.325559999997"/>
    <n v="1112955.1000000001"/>
    <s v="OKS-4156 STEEL SCRUBBER 6PCS SET"/>
    <n v="98000"/>
    <e v="#VALUE!"/>
    <n v="0.27500000000000002"/>
    <s v="USD"/>
    <n v="3644700.21"/>
    <x v="4"/>
    <s v="Steel Scrubbers"/>
    <s v="Steel Products"/>
    <s v="Scrubber"/>
  </r>
  <r>
    <s v="INNSA1"/>
    <d v="2021-12-04T00:00:00"/>
    <n v="301049751"/>
    <x v="0"/>
    <s v="2628 HOUSEHOLD STEEL HOOK 3PCS SET(QTY:166464 PKT /USD 0.445PER PKT)"/>
    <n v="0"/>
    <n v="0"/>
    <n v="0"/>
    <n v="0"/>
    <n v="0"/>
    <n v="0"/>
    <n v="0"/>
    <n v="0"/>
    <n v="5641.28"/>
    <s v="KGS"/>
    <n v="1076.269045"/>
    <n v="6071535.04"/>
    <n v="14.18009282"/>
    <n v="79993.874039999995"/>
    <n v="2224610.4"/>
    <s v="2628 HOUSEHOLD STEEL HOOK 3PCS SET"/>
    <n v="166464"/>
    <s v="PKT"/>
    <n v="0.44500000000000001"/>
    <s v="USD"/>
    <n v="8296145.4399999995"/>
    <x v="4"/>
    <s v="Table, kitchen or other household articles of iron or steel"/>
    <s v="Steel Products"/>
    <s v="Misc"/>
  </r>
  <r>
    <s v="INNSA1"/>
    <d v="2021-11-28T00:00:00"/>
    <n v="301049751"/>
    <x v="0"/>
    <s v="DS-25 - STAINLESS STEEL GRATER WITH HANDLE (QTY: 100200 PCSUSD 0.2389 PER PCS)"/>
    <n v="0"/>
    <n v="0"/>
    <n v="0"/>
    <n v="0"/>
    <n v="0"/>
    <n v="0"/>
    <n v="0"/>
    <n v="0"/>
    <n v="3340"/>
    <s v="KGS"/>
    <n v="597.02765269999998"/>
    <n v="1994072.36"/>
    <n v="7.9497690109999999"/>
    <n v="26552.228500000001"/>
    <n v="730628.1"/>
    <s v="DS-25 - STAINLESS STEEL GRATER WITH HANDLE "/>
    <s v=""/>
    <e v="#VALUE!"/>
    <s v=""/>
    <s v="USD"/>
    <n v="2724700.46"/>
    <x v="4"/>
    <s v="Table, kitchen or other household articles of iron or steel"/>
    <s v="Steel Products"/>
    <s v="Misc"/>
  </r>
  <r>
    <s v="INNSA1"/>
    <d v="2021-11-27T00:00:00"/>
    <n v="301049751"/>
    <x v="0"/>
    <s v="STEEL HAND BLENDER RS-02 (QTY.50000 PCS/USD 0.4591 PER PCS)"/>
    <n v="0"/>
    <n v="0"/>
    <n v="0"/>
    <n v="0"/>
    <n v="0"/>
    <n v="0"/>
    <n v="0"/>
    <n v="0"/>
    <n v="3000"/>
    <s v="KGS"/>
    <n v="619.23315000000002"/>
    <n v="1857699.45"/>
    <n v="8.245448069"/>
    <n v="24736.344209999999"/>
    <n v="680661.1"/>
    <s v="STEEL HAND BLENDER RS-02 "/>
    <n v="50000"/>
    <e v="#VALUE!"/>
    <n v="0.45910000000000001"/>
    <s v="USD"/>
    <n v="2538360.5499999998"/>
    <x v="4"/>
    <s v="Table, kitchen or other household articles of iron or steel"/>
    <s v="Steel Products"/>
    <s v="Misc"/>
  </r>
  <r>
    <s v="INNSA1"/>
    <d v="2021-11-27T00:00:00"/>
    <n v="301049751"/>
    <x v="0"/>
    <s v="STEEL TEA STRAINER NP-55 (QTY:75600 PCS/ USD 0.3270 PER PCS)"/>
    <n v="0"/>
    <n v="0"/>
    <n v="0"/>
    <n v="0"/>
    <n v="0"/>
    <n v="0"/>
    <n v="0"/>
    <n v="0"/>
    <n v="3465"/>
    <s v="KGS"/>
    <n v="577.38356710000005"/>
    <n v="2000634.06"/>
    <n v="7.6881966320000004"/>
    <n v="26639.601330000001"/>
    <n v="733032.3"/>
    <s v="STEEL TEA STRAINER NP-55 "/>
    <n v="75600"/>
    <s v="PCS"/>
    <n v="0.32700000000000001"/>
    <s v="USD"/>
    <n v="2733666.3600000003"/>
    <x v="4"/>
    <s v="Table, kitchen or other household articles of iron or steel"/>
    <s v="Steel Products"/>
    <s v="Misc"/>
  </r>
  <r>
    <s v="INNSA1"/>
    <d v="2021-11-23T00:00:00"/>
    <n v="301049751"/>
    <x v="0"/>
    <s v="KWP-1000B SS OIL POT 900ML (QTY:27000 PCS UNIT PRICE 1.65 USD PER PCS)"/>
    <n v="0"/>
    <n v="0"/>
    <n v="0"/>
    <n v="0"/>
    <n v="0"/>
    <n v="0"/>
    <n v="0"/>
    <n v="0"/>
    <n v="6975"/>
    <s v="KGS"/>
    <n v="551.38553979999995"/>
    <n v="3845914.14"/>
    <n v="7.3420178399999996"/>
    <n v="51210.574430000001"/>
    <n v="1409142.9"/>
    <s v="KWP-1000B SS OIL POT 900ML "/>
    <n v="27000"/>
    <e v="#VALUE!"/>
    <s v=""/>
    <s v="USD"/>
    <n v="5255057.04"/>
    <x v="4"/>
    <s v="Table, kitchen or other household articles of iron or steel"/>
    <s v="Other"/>
    <s v="Misc"/>
  </r>
  <r>
    <s v="INNSA1"/>
    <d v="2021-11-20T00:00:00"/>
    <n v="301049751"/>
    <x v="0"/>
    <s v="STAINLESS STEEL GRATER WITH HANDLE - KL324H-9S (QTY - 59040 PCS/USD 0.74 PER PCS)"/>
    <n v="0"/>
    <n v="0"/>
    <n v="0"/>
    <n v="0"/>
    <n v="0"/>
    <n v="0"/>
    <n v="0"/>
    <n v="0"/>
    <n v="9840"/>
    <s v="KGS"/>
    <n v="377.7894268"/>
    <n v="3717447.96"/>
    <n v="5.0304850439999997"/>
    <n v="49499.972840000002"/>
    <n v="1362073"/>
    <s v="STAINLESS STEEL GRATER WITH HANDLE - KL324H-9S "/>
    <s v=""/>
    <e v="#VALUE!"/>
    <n v="0.74"/>
    <s v="USD"/>
    <n v="5079520.96"/>
    <x v="4"/>
    <s v="Table, kitchen or other household articles of iron or steel"/>
    <s v="Steel Products"/>
    <s v="Misc"/>
  </r>
  <r>
    <s v="INNSA1"/>
    <d v="2021-11-08T00:00:00"/>
    <n v="301049751"/>
    <x v="0"/>
    <s v="STEEL KITCHEN TURNER ITEM NO-AM-253 (QTY:40644 PCS/ USD 0.595 PER PCS)"/>
    <n v="0"/>
    <n v="0"/>
    <n v="0"/>
    <n v="0"/>
    <n v="0"/>
    <n v="0"/>
    <n v="0"/>
    <n v="0"/>
    <n v="3951.5"/>
    <s v="KGS"/>
    <n v="506.94440850000001"/>
    <n v="2003190.83"/>
    <n v="6.7100517330000002"/>
    <n v="26514.769420000001"/>
    <n v="733969.1"/>
    <s v="STEEL KITCHEN TURNER ITEM NO-AM-253 "/>
    <n v="40644"/>
    <s v="PCS"/>
    <n v="0.59499999999999997"/>
    <s v="USD"/>
    <n v="2737159.93"/>
    <x v="4"/>
    <s v="Table, kitchen or other household articles of iron or steel"/>
    <s v="Steel Products"/>
    <s v="Misc"/>
  </r>
  <r>
    <s v="INNSA1"/>
    <d v="2021-11-01T00:00:00"/>
    <n v="301049751"/>
    <x v="0"/>
    <s v="STEEL ROUND CONTAINER MEDIUM - 6581 (QTY 2064 PCS /USD 0.92 PER PCS)"/>
    <n v="0"/>
    <n v="0"/>
    <n v="0"/>
    <n v="0"/>
    <n v="0"/>
    <n v="0"/>
    <n v="0"/>
    <n v="0"/>
    <n v="255.42"/>
    <s v="KGS"/>
    <n v="672.69548199999997"/>
    <n v="171819.88"/>
    <n v="8.8746105800000006"/>
    <n v="2266.7530339999998"/>
    <n v="62954.8"/>
    <s v="STEEL ROUND CONTAINER MEDIUM - 6581 "/>
    <n v="2064"/>
    <e v="#VALUE!"/>
    <n v="0.92"/>
    <s v="USD"/>
    <n v="234774.68"/>
    <x v="4"/>
    <s v="Table, kitchen or other household articles of iron or steel"/>
    <s v="Steel Products"/>
    <s v="Misc"/>
  </r>
  <r>
    <s v="INNSA1"/>
    <d v="2021-11-01T00:00:00"/>
    <n v="301049751"/>
    <x v="0"/>
    <s v="STEEL LUNCH BOX 2 LAYER - 8504 (QTY 19260 PCS /USD 2.49 PER PCS)"/>
    <n v="0"/>
    <n v="0"/>
    <n v="0"/>
    <n v="0"/>
    <n v="0"/>
    <n v="0"/>
    <n v="0"/>
    <n v="0"/>
    <n v="9212.7000000000007"/>
    <s v="KGS"/>
    <n v="471.02571339999997"/>
    <n v="4339418.59"/>
    <n v="6.2140595440000004"/>
    <n v="57248.266360000001"/>
    <n v="1589963"/>
    <s v="STEEL LUNCH BOX 2 LAYER - 8504 "/>
    <n v="19260"/>
    <e v="#VALUE!"/>
    <n v="2.4900000000000002"/>
    <s v="USD"/>
    <n v="5929381.5899999999"/>
    <x v="4"/>
    <s v="Table, kitchen or other household articles of iron or steel"/>
    <s v="Steel Products"/>
    <s v="Misc"/>
  </r>
  <r>
    <s v="INNSA1"/>
    <d v="2021-10-28T00:00:00"/>
    <n v="301049751"/>
    <x v="0"/>
    <s v="STAINLESS STEEL SPORTS BOTTLE - KWB-600F (QTY 50400 PCS / USD 0.99 PER PCS)"/>
    <n v="0"/>
    <n v="0"/>
    <n v="0"/>
    <n v="0"/>
    <n v="0"/>
    <n v="0"/>
    <n v="0"/>
    <n v="0"/>
    <n v="7560"/>
    <s v="KGS"/>
    <n v="525.74460320000003"/>
    <n v="3974629.2"/>
    <n v="6.9359446330000001"/>
    <n v="52435.741419999998"/>
    <n v="1456304.1"/>
    <s v="STAINLESS STEEL SPORTS BOTTLE - KWB-600F "/>
    <n v="50400"/>
    <e v="#VALUE!"/>
    <n v="0.99"/>
    <s v="USD"/>
    <n v="5430933.3000000007"/>
    <x v="4"/>
    <s v="Table, kitchen or other household articles of iron or steel"/>
    <s v="Steel Products"/>
    <s v="Misc"/>
  </r>
  <r>
    <s v="INNSA1"/>
    <d v="2021-10-26T00:00:00"/>
    <n v="301049751"/>
    <x v="1"/>
    <s v="SS SCRUBBER 3 PCS SET - SS410 (QTY- 120000 SET/USD 0.19 PER SET)"/>
    <n v="0"/>
    <n v="0"/>
    <n v="0"/>
    <n v="0"/>
    <n v="0"/>
    <n v="0"/>
    <n v="0"/>
    <n v="0"/>
    <n v="7700"/>
    <s v="KGS"/>
    <n v="298.33065319999997"/>
    <n v="2297146.0299999998"/>
    <n v="3.9357605969999998"/>
    <n v="30305.356599999999"/>
    <n v="1009825.4"/>
    <s v="SS SCRUBBER 3 PCS SET - SS410 "/>
    <s v=""/>
    <e v="#VALUE!"/>
    <n v="0.19"/>
    <s v="USD"/>
    <n v="3306971.4299999997"/>
    <x v="4"/>
    <s v="Steel Scrubbers"/>
    <s v="Cleaning Items"/>
    <s v="Scrubber"/>
  </r>
  <r>
    <s v="INNSA1"/>
    <d v="2021-10-20T00:00:00"/>
    <n v="301049751"/>
    <x v="0"/>
    <s v="STEEL TEA STRAINER BIG -SB-12 (QTY:600 PCS USD 1.207 PER PCS)"/>
    <n v="0"/>
    <n v="0"/>
    <n v="0"/>
    <n v="0"/>
    <n v="0"/>
    <n v="0"/>
    <n v="0"/>
    <n v="0"/>
    <n v="142.5"/>
    <s v="KGS"/>
    <n v="409.11242110000001"/>
    <n v="58298.52"/>
    <n v="5.4043912949999999"/>
    <n v="770.12575960000004"/>
    <n v="21360.6"/>
    <s v="STEEL TEA STRAINER BIG -SB-12 "/>
    <n v="600"/>
    <e v="#VALUE!"/>
    <s v=""/>
    <s v="USD"/>
    <n v="79659.12"/>
    <x v="4"/>
    <s v="Table, kitchen or other household articles of iron or steel"/>
    <s v="Steel Products"/>
    <s v="Misc"/>
  </r>
  <r>
    <s v="INNSA1"/>
    <d v="2021-10-20T00:00:00"/>
    <n v="301049751"/>
    <x v="0"/>
    <s v="STAINLESS STEEL GRATER WITH HANDLE DS-25 (QTY:100200 PCS USD 0.2274 PER PCS)"/>
    <n v="0"/>
    <n v="0"/>
    <n v="0"/>
    <n v="0"/>
    <n v="0"/>
    <n v="0"/>
    <n v="0"/>
    <n v="0"/>
    <n v="3340"/>
    <s v="KGS"/>
    <n v="561.03269760000001"/>
    <n v="1873849.21"/>
    <n v="7.4112641689999998"/>
    <n v="24753.622319999999"/>
    <n v="686578.3"/>
    <s v="STAINLESS STEEL GRATER WITH HANDLE DS-25 "/>
    <n v="100200"/>
    <e v="#VALUE!"/>
    <s v=""/>
    <s v="USD"/>
    <n v="2560427.5099999998"/>
    <x v="4"/>
    <s v="Table, kitchen or other household articles of iron or steel"/>
    <s v="Steel Products"/>
    <s v="Misc"/>
  </r>
  <r>
    <s v="INNSA1"/>
    <d v="2021-10-19T00:00:00"/>
    <n v="301049751"/>
    <x v="0"/>
    <s v="STEEL TEA STRAINER BIG SB-12 (QTY:24384 PCS USD 1.207 PER PCS)"/>
    <n v="0"/>
    <n v="0"/>
    <n v="0"/>
    <n v="0"/>
    <n v="0"/>
    <n v="0"/>
    <n v="0"/>
    <n v="0"/>
    <n v="5791.2"/>
    <s v="KGS"/>
    <n v="414.9579569"/>
    <n v="2403104.52"/>
    <n v="5.4816110550000001"/>
    <n v="31745.105940000001"/>
    <n v="880497.5"/>
    <s v="STEEL TEA STRAINER BIG SB-12 "/>
    <n v="24384"/>
    <e v="#VALUE!"/>
    <s v=""/>
    <s v="USD"/>
    <n v="3283602.02"/>
    <x v="4"/>
    <s v="Table, kitchen or other household articles of iron or steel"/>
    <s v="Steel Products"/>
    <s v="Misc"/>
  </r>
  <r>
    <s v="INNSA1"/>
    <d v="2021-09-21T00:00:00"/>
    <n v="301049751"/>
    <x v="1"/>
    <s v="STEEL SCRUBBER 6PCS SET - OKS-4156 (QTY 98000 SET / USD 0.275 PER SET)"/>
    <n v="0"/>
    <n v="0"/>
    <n v="0"/>
    <n v="0"/>
    <n v="0"/>
    <n v="0"/>
    <n v="0"/>
    <n v="0"/>
    <n v="8537.7999999999993"/>
    <s v="KGS"/>
    <n v="256.73265830000003"/>
    <n v="2191932.09"/>
    <n v="3.450707773"/>
    <n v="29461.452819999999"/>
    <n v="963573.3"/>
    <s v="STEEL SCRUBBER 6PCS SET - OKS-4156 "/>
    <n v="98000"/>
    <e v="#VALUE!"/>
    <n v="0.27500000000000002"/>
    <s v="USD"/>
    <n v="3155505.3899999997"/>
    <x v="4"/>
    <s v="Steel Scrubbers"/>
    <s v="Steel Products"/>
    <s v="Scrubber"/>
  </r>
  <r>
    <s v="INNSA1"/>
    <d v="2021-09-16T00:00:00"/>
    <n v="301049751"/>
    <x v="0"/>
    <s v="STEEL HANGER WITH HOOK SL-89 (QTY 70056 PCS / USD 1.12 PER PCS)"/>
    <n v="0"/>
    <n v="0"/>
    <n v="0"/>
    <n v="0"/>
    <n v="0"/>
    <n v="0"/>
    <n v="0"/>
    <n v="0"/>
    <n v="15568"/>
    <s v="KGS"/>
    <n v="400.8235573"/>
    <n v="6240021.1399999997"/>
    <n v="5.4201968530000002"/>
    <n v="84381.624609999999"/>
    <n v="2286343.7000000002"/>
    <s v="STEEL HANGER WITH HOOK SL-89 "/>
    <n v="70056"/>
    <e v="#VALUE!"/>
    <n v="1.1200000000000001"/>
    <s v="USD"/>
    <n v="8526364.8399999999"/>
    <x v="4"/>
    <s v="Table, kitchen or other household articles of iron or steel"/>
    <s v="Steel Products"/>
    <s v="Misc"/>
  </r>
  <r>
    <s v="INNSA1"/>
    <d v="2021-09-11T00:00:00"/>
    <n v="301049751"/>
    <x v="0"/>
    <s v="STEEL HAND BLENDER RS-02 (QTY:80720 PCS USD 0.4534 PER PCS)"/>
    <n v="0"/>
    <n v="0"/>
    <n v="0"/>
    <n v="0"/>
    <n v="0"/>
    <n v="0"/>
    <n v="0"/>
    <n v="0"/>
    <n v="4843.2"/>
    <s v="KGS"/>
    <n v="606.35990249999998"/>
    <n v="2936722.28"/>
    <n v="8.1995930030000004"/>
    <n v="39712.268830000001"/>
    <n v="1076015"/>
    <s v="STEEL HAND BLENDER RS-02 "/>
    <n v="80720"/>
    <e v="#VALUE!"/>
    <s v=""/>
    <s v="USD"/>
    <n v="4012737.28"/>
    <x v="4"/>
    <s v="Table, kitchen or other household articles of iron or steel"/>
    <s v="Steel Products"/>
    <s v="Misc"/>
  </r>
  <r>
    <s v="INNSA1"/>
    <d v="2021-09-11T00:00:00"/>
    <n v="301049751"/>
    <x v="0"/>
    <s v="STEEL TEA STRAINER BIG-SB-12 (QTY:25104 PCS USD 1.2034 PER PCS)"/>
    <n v="0"/>
    <n v="0"/>
    <n v="0"/>
    <n v="0"/>
    <n v="0"/>
    <n v="0"/>
    <n v="0"/>
    <n v="0"/>
    <n v="5962.2"/>
    <s v="KGS"/>
    <n v="397.40672069999999"/>
    <n v="2369418.35"/>
    <n v="5.3739921659999998"/>
    <n v="32040.81609"/>
    <n v="868155"/>
    <s v="STEEL TEA STRAINER BIG-SB-12 "/>
    <n v="25104"/>
    <e v="#VALUE!"/>
    <s v=""/>
    <s v="USD"/>
    <n v="3237573.35"/>
    <x v="4"/>
    <s v="Table, kitchen or other household articles of iron or steel"/>
    <s v="Steel Products"/>
    <s v="Misc"/>
  </r>
  <r>
    <s v="INNSA1"/>
    <d v="2021-09-11T00:00:00"/>
    <n v="301049751"/>
    <x v="0"/>
    <s v="STEEL TEA STRAINER BIG SB-12 (QTY:8400 PCS USD 1.2034 PER PCS)"/>
    <n v="0"/>
    <n v="0"/>
    <n v="0"/>
    <n v="0"/>
    <n v="0"/>
    <n v="0"/>
    <n v="0"/>
    <n v="0"/>
    <n v="1995"/>
    <s v="KGS"/>
    <n v="406.58050630000002"/>
    <n v="811128.11"/>
    <n v="5.4980460620000002"/>
    <n v="10968.60189"/>
    <n v="297197.40000000002"/>
    <s v="STEEL TEA STRAINER BIG SB-12 "/>
    <n v="8400"/>
    <e v="#VALUE!"/>
    <s v=""/>
    <s v="USD"/>
    <n v="1108325.51"/>
    <x v="4"/>
    <s v="Table, kitchen or other household articles of iron or steel"/>
    <s v="Steel Products"/>
    <s v="Misc"/>
  </r>
  <r>
    <s v="INNSA1"/>
    <d v="2021-09-11T00:00:00"/>
    <n v="301049751"/>
    <x v="0"/>
    <s v="STEEL TEA STRAINER NP-55 (QTY:100800 PCS USD 0.3229 PER PCS)"/>
    <n v="0"/>
    <n v="0"/>
    <n v="0"/>
    <n v="0"/>
    <n v="0"/>
    <n v="0"/>
    <n v="0"/>
    <n v="0"/>
    <n v="4620"/>
    <s v="KGS"/>
    <n v="552.55492419999996"/>
    <n v="2552803.75"/>
    <n v="7.4720070889999999"/>
    <n v="34520.672749999998"/>
    <n v="935347.3"/>
    <s v="STEEL TEA STRAINER NP-55 "/>
    <n v="100800"/>
    <e v="#VALUE!"/>
    <s v=""/>
    <s v="USD"/>
    <n v="3488151.05"/>
    <x v="4"/>
    <s v="Table, kitchen or other household articles of iron or steel"/>
    <s v="Steel Products"/>
    <s v="Misc"/>
  </r>
  <r>
    <s v="INNSA1"/>
    <d v="2021-09-11T00:00:00"/>
    <n v="301049751"/>
    <x v="0"/>
    <s v="STEEL ZHARA-NP003 (QTY:252000 PCS USD 0.4658 PER PCS)"/>
    <n v="0"/>
    <n v="0"/>
    <n v="0"/>
    <n v="0"/>
    <n v="0"/>
    <n v="0"/>
    <n v="0"/>
    <n v="0"/>
    <n v="23520"/>
    <s v="KGS"/>
    <n v="391.42767559999999"/>
    <n v="9206378.9299999997"/>
    <n v="5.2931396289999997"/>
    <n v="124494.6441"/>
    <n v="3373217.3"/>
    <s v="STEEL ZHARA-NP003 "/>
    <n v="252000"/>
    <e v="#VALUE!"/>
    <s v=""/>
    <s v="USD"/>
    <n v="12579596.23"/>
    <x v="4"/>
    <s v="Table, kitchen or other household articles of iron or steel"/>
    <s v="Steel Products"/>
    <s v="Misc"/>
  </r>
  <r>
    <s v="INNSA1"/>
    <d v="2021-09-10T00:00:00"/>
    <n v="301049751"/>
    <x v="1"/>
    <s v="SS SCRUBBER 3 PCS SET - SS410 (QTY- 120120 SET/USD 0.19 PER SET)"/>
    <n v="0"/>
    <n v="0"/>
    <n v="0"/>
    <n v="0"/>
    <n v="0"/>
    <n v="0"/>
    <n v="0"/>
    <n v="0"/>
    <n v="7507.5"/>
    <s v="KGS"/>
    <n v="269.1878868"/>
    <n v="2020928.06"/>
    <n v="3.6401336949999998"/>
    <n v="27328.30372"/>
    <n v="888400"/>
    <s v="SS SCRUBBER 3 PCS SET - SS410 "/>
    <s v=""/>
    <e v="#VALUE!"/>
    <n v="0.19"/>
    <s v="USD"/>
    <n v="2909328.06"/>
    <x v="4"/>
    <s v="Steel Scrubbers"/>
    <s v="Cleaning Items"/>
    <s v="Scrubber"/>
  </r>
  <r>
    <s v="INNSA1"/>
    <d v="2021-08-27T00:00:00"/>
    <n v="301049751"/>
    <x v="0"/>
    <s v="STEEL SALT BOTTLE - NP-19 (QTY:29712 PCS/USD 0.4984 PER PCS)"/>
    <n v="0"/>
    <n v="0"/>
    <n v="0"/>
    <n v="0"/>
    <n v="0"/>
    <n v="0"/>
    <n v="0"/>
    <n v="0"/>
    <n v="4642.5"/>
    <s v="KGS"/>
    <n v="257.90221860000003"/>
    <n v="1197311.05"/>
    <n v="3.42955078"/>
    <n v="15921.689490000001"/>
    <n v="438694.7"/>
    <s v="STEEL SALT BOTTLE - NP-19 "/>
    <n v="29712"/>
    <s v="PCS"/>
    <n v="0.49840000000000001"/>
    <s v="USD"/>
    <n v="1636005.75"/>
    <x v="4"/>
    <s v="Table, kitchen or other household articles of iron or steel"/>
    <s v="Steel Products"/>
    <s v="Misc"/>
  </r>
  <r>
    <s v="INNSA1"/>
    <d v="2021-08-27T00:00:00"/>
    <n v="301049751"/>
    <x v="0"/>
    <s v="NP-21 STAINLESS STEEL SPORTS BOTTLE 650ML S115 (QTY : 7956 PCS/USD 1.110 PER PCS)"/>
    <n v="0"/>
    <n v="0"/>
    <n v="0"/>
    <n v="0"/>
    <n v="0"/>
    <n v="0"/>
    <n v="0"/>
    <n v="0"/>
    <n v="1414.4"/>
    <s v="KGS"/>
    <n v="502.72243350000002"/>
    <n v="711050.61"/>
    <n v="6.6851387439999996"/>
    <n v="9455.460239"/>
    <n v="260528.9"/>
    <s v="NP-21 STAINLESS STEEL SPORTS BOTTLE 650ML S115 "/>
    <s v=""/>
    <e v="#VALUE!"/>
    <n v="1.1100000000000001"/>
    <s v="USD"/>
    <n v="971579.51"/>
    <x v="4"/>
    <s v="Table, kitchen or other household articles of iron or steel"/>
    <s v="Steel Products"/>
    <s v="Misc"/>
  </r>
  <r>
    <s v="INNSA1"/>
    <d v="2021-08-27T00:00:00"/>
    <n v="301049751"/>
    <x v="0"/>
    <s v="STEEL HAND BLENDER - RS-02 (QTY:19280 PCS/USD 0.4548 PER PCS)"/>
    <n v="0"/>
    <n v="0"/>
    <n v="0"/>
    <n v="0"/>
    <n v="0"/>
    <n v="0"/>
    <n v="0"/>
    <n v="0"/>
    <n v="1156.8"/>
    <s v="KGS"/>
    <n v="612.8668136"/>
    <n v="708964.33"/>
    <n v="8.1498246489999993"/>
    <n v="9427.7171539999999"/>
    <n v="259764.6"/>
    <s v="STEEL HAND BLENDER - RS-02 "/>
    <n v="19280"/>
    <s v="PCS"/>
    <n v="0.45479999999999998"/>
    <s v="USD"/>
    <n v="968728.92999999993"/>
    <x v="4"/>
    <s v="Table, kitchen or other household articles of iron or steel"/>
    <s v="Steel Products"/>
    <s v="Misc"/>
  </r>
  <r>
    <s v="INNSA1"/>
    <d v="2021-08-27T00:00:00"/>
    <n v="301049751"/>
    <x v="0"/>
    <s v="STEEL TEA STRAINER - NP-55 (QTY:50400 PCS/USD 0.3239 PER PCS)"/>
    <n v="0"/>
    <n v="0"/>
    <n v="0"/>
    <n v="0"/>
    <n v="0"/>
    <n v="0"/>
    <n v="0"/>
    <n v="0"/>
    <n v="2310"/>
    <s v="KGS"/>
    <n v="568.54031169999996"/>
    <n v="1313328.1200000001"/>
    <n v="7.5603764849999999"/>
    <n v="17464.469679999998"/>
    <n v="481203.4"/>
    <s v="STEEL TEA STRAINER - NP-55 "/>
    <n v="50400"/>
    <s v="PCS"/>
    <n v="0.32390000000000002"/>
    <s v="USD"/>
    <n v="1794531.52"/>
    <x v="4"/>
    <s v="Table, kitchen or other household articles of iron or steel"/>
    <s v="Steel Products"/>
    <s v="Misc"/>
  </r>
  <r>
    <s v="INNSA1"/>
    <d v="2021-08-27T00:00:00"/>
    <n v="301049751"/>
    <x v="0"/>
    <s v="SL-01 - STAINLESS STEEL COLA BOTTLE 750ML SK750 (QTY:24408 PCS/USD 1.245 PER PCS)"/>
    <n v="0"/>
    <n v="0"/>
    <n v="0"/>
    <n v="0"/>
    <n v="0"/>
    <n v="0"/>
    <n v="0"/>
    <n v="0"/>
    <n v="4881.6000000000004"/>
    <s v="KGS"/>
    <n v="501.21275809999997"/>
    <n v="2446720.2000000002"/>
    <n v="6.6650632730000003"/>
    <n v="32536.172869999999"/>
    <n v="896478.2"/>
    <s v="SL-01 - STAINLESS STEEL COLA BOTTLE 750ML SK750 "/>
    <n v="24408"/>
    <s v="PCS"/>
    <n v="1.2450000000000001"/>
    <s v="USD"/>
    <n v="3343198.4000000004"/>
    <x v="4"/>
    <s v="Table, kitchen or other household articles of iron or steel"/>
    <s v="Steel Products"/>
    <s v="Misc"/>
  </r>
  <r>
    <s v="INNSA1"/>
    <d v="2021-08-27T00:00:00"/>
    <n v="301049751"/>
    <x v="0"/>
    <s v="STEEL SALT BOTTLE - NP-19 (QTY:17136 PCS/USD 0.4984 PER PCS)"/>
    <n v="0"/>
    <n v="0"/>
    <n v="0"/>
    <n v="0"/>
    <n v="0"/>
    <n v="0"/>
    <n v="0"/>
    <n v="0"/>
    <n v="2677.5"/>
    <s v="KGS"/>
    <n v="256.6194883"/>
    <n v="687098.68"/>
    <n v="3.4124931959999998"/>
    <n v="9136.9505320000007"/>
    <n v="251753"/>
    <s v="STEEL SALT BOTTLE - NP-19 "/>
    <n v="17136"/>
    <s v="PCS"/>
    <n v="0.49840000000000001"/>
    <s v="USD"/>
    <n v="938851.68"/>
    <x v="4"/>
    <s v="Table, kitchen or other household articles of iron or steel"/>
    <s v="Steel Products"/>
    <s v="Misc"/>
  </r>
  <r>
    <s v="INNSA1"/>
    <d v="2021-08-27T00:00:00"/>
    <n v="301049751"/>
    <x v="0"/>
    <s v="STEEL TEA STRAINER BIG - SB-12 (QTY:15600 PCS/USD 1.2071 PER PCS)"/>
    <n v="0"/>
    <n v="0"/>
    <n v="0"/>
    <n v="0"/>
    <n v="0"/>
    <n v="0"/>
    <n v="0"/>
    <n v="0"/>
    <n v="3705"/>
    <s v="KGS"/>
    <n v="410.93835630000001"/>
    <n v="1522526.61"/>
    <n v="5.4646058020000003"/>
    <n v="20246.36449"/>
    <n v="557853.69999999995"/>
    <s v="STEEL TEA STRAINER BIG - SB-12 "/>
    <n v="15600"/>
    <s v="PCS"/>
    <n v="1.2071000000000001"/>
    <s v="USD"/>
    <n v="2080380.31"/>
    <x v="4"/>
    <s v="Table, kitchen or other household articles of iron or steel"/>
    <s v="Steel Products"/>
    <s v="Misc"/>
  </r>
  <r>
    <s v="INNSA1"/>
    <d v="2021-08-27T00:00:00"/>
    <n v="301049751"/>
    <x v="0"/>
    <s v="STEEL ZARA - NP-003 (QTY:63600 PCS/USD 0.4563 PER PCS)"/>
    <n v="0"/>
    <n v="0"/>
    <n v="0"/>
    <n v="0"/>
    <n v="0"/>
    <n v="0"/>
    <n v="0"/>
    <n v="0"/>
    <n v="5936"/>
    <s v="KGS"/>
    <n v="393.31951309999999"/>
    <n v="2334744.63"/>
    <n v="5.2303126750000004"/>
    <n v="31047.136040000001"/>
    <n v="855450.4"/>
    <s v="STEEL ZARA - NP-003 "/>
    <n v="63600"/>
    <s v="PCS"/>
    <n v="0.45629999999999998"/>
    <s v="USD"/>
    <n v="3190195.03"/>
    <x v="4"/>
    <s v="Table, kitchen or other household articles of iron or steel"/>
    <s v="Steel Products"/>
    <s v="Misc"/>
  </r>
  <r>
    <s v="INNSA1"/>
    <d v="2021-08-27T00:00:00"/>
    <n v="301049751"/>
    <x v="0"/>
    <s v="KWP-600B SS OIL POT 600ML(QTY: 16680 PCS/USD 1.25 PER PCS)"/>
    <n v="0"/>
    <n v="0"/>
    <n v="0"/>
    <n v="0"/>
    <n v="0"/>
    <n v="0"/>
    <n v="0"/>
    <n v="0"/>
    <n v="2895"/>
    <s v="KGS"/>
    <n v="609.26152330000002"/>
    <n v="1763812.11"/>
    <n v="8.101881959"/>
    <n v="23454.948270000001"/>
    <n v="646260.69999999995"/>
    <s v="KWP-600B SS OIL POT 600ML"/>
    <s v=""/>
    <s v="16680 PCS"/>
    <n v="1.25"/>
    <s v="USD"/>
    <n v="2410072.81"/>
    <x v="4"/>
    <s v="Table, kitchen or other household articles of iron or steel"/>
    <s v="Other"/>
    <s v="Misc"/>
  </r>
  <r>
    <s v="INNSA1"/>
    <d v="2021-08-27T00:00:00"/>
    <n v="301049751"/>
    <x v="0"/>
    <s v="STEEL TEA STRAINER - NP-55 (QTY:50400 PCS/USD 0.3239 PER PCS)"/>
    <n v="0"/>
    <n v="0"/>
    <n v="0"/>
    <n v="0"/>
    <n v="0"/>
    <n v="0"/>
    <n v="0"/>
    <n v="0"/>
    <n v="2310"/>
    <s v="KGS"/>
    <n v="571.38201730000003"/>
    <n v="1319892.46"/>
    <n v="7.5981651240000003"/>
    <n v="17551.761439999998"/>
    <n v="483608.6"/>
    <s v="STEEL TEA STRAINER - NP-55 "/>
    <n v="50400"/>
    <s v="PCS"/>
    <n v="0.32390000000000002"/>
    <s v="USD"/>
    <n v="1803501.06"/>
    <x v="4"/>
    <s v="Table, kitchen or other household articles of iron or steel"/>
    <s v="Steel Products"/>
    <s v="Misc"/>
  </r>
  <r>
    <s v="INNSA1"/>
    <d v="2021-08-27T00:00:00"/>
    <n v="301049751"/>
    <x v="0"/>
    <s v="SB-01 - STAINLESS STEEL SPORTS BOTTLE 750ML SG-702 (QTY:9072 PCS/USD 1.150 PER PCS)"/>
    <n v="0"/>
    <n v="0"/>
    <n v="0"/>
    <n v="0"/>
    <n v="0"/>
    <n v="0"/>
    <n v="0"/>
    <n v="0"/>
    <n v="1436.4"/>
    <s v="KGS"/>
    <n v="584.80119739999998"/>
    <n v="840008.44"/>
    <n v="7.7766116680000001"/>
    <n v="11170.325000000001"/>
    <n v="307779.09999999998"/>
    <s v="SB-01 - STAINLESS STEEL SPORTS BOTTLE 750ML SG-702 "/>
    <n v="9072"/>
    <s v="PCS"/>
    <n v="1.1499999999999999"/>
    <s v="USD"/>
    <n v="1147787.54"/>
    <x v="4"/>
    <s v="Table, kitchen or other household articles of iron or steel"/>
    <s v="Steel Products"/>
    <s v="Misc"/>
  </r>
  <r>
    <s v="INNSA1"/>
    <d v="2021-08-27T00:00:00"/>
    <n v="301049751"/>
    <x v="0"/>
    <s v="STEEL ZHARA - NP-003 (QTY:156000 PCS/USD 0.4672 PER PCS)"/>
    <n v="0"/>
    <n v="0"/>
    <n v="0"/>
    <n v="0"/>
    <n v="0"/>
    <n v="0"/>
    <n v="0"/>
    <n v="0"/>
    <n v="14560"/>
    <s v="KGS"/>
    <n v="406.50141409999998"/>
    <n v="5918660.5899999999"/>
    <n v="5.4056039120000001"/>
    <n v="78705.592950000006"/>
    <n v="2168597.2000000002"/>
    <s v="STEEL ZHARA - NP-003 "/>
    <n v="156000"/>
    <s v="PCS"/>
    <n v="0.4672"/>
    <s v="USD"/>
    <n v="8087257.79"/>
    <x v="4"/>
    <s v="Table, kitchen or other household articles of iron or steel"/>
    <s v="Steel Products"/>
    <s v="Misc"/>
  </r>
  <r>
    <s v="INNSA1"/>
    <d v="2021-08-27T00:00:00"/>
    <n v="301049751"/>
    <x v="0"/>
    <s v="STEEL HAND BLENDER - RS-02 (QTY:69200 PCS/USD 0.4548 PER PCS)"/>
    <n v="0"/>
    <n v="0"/>
    <n v="0"/>
    <n v="0"/>
    <n v="0"/>
    <n v="0"/>
    <n v="0"/>
    <n v="0"/>
    <n v="4152"/>
    <s v="KGS"/>
    <n v="609.81902460000003"/>
    <n v="2531968.59"/>
    <n v="8.1092955389999997"/>
    <n v="33669.795080000004"/>
    <n v="927713.3"/>
    <s v="STEEL HAND BLENDER - RS-02 "/>
    <n v="69200"/>
    <s v="PCS"/>
    <n v="0.45479999999999998"/>
    <s v="USD"/>
    <n v="3459681.8899999997"/>
    <x v="4"/>
    <s v="Table, kitchen or other household articles of iron or steel"/>
    <s v="Steel Products"/>
    <s v="Misc"/>
  </r>
  <r>
    <s v="INNSA1"/>
    <d v="2021-08-27T00:00:00"/>
    <n v="301049751"/>
    <x v="0"/>
    <s v="STEEL TEA STRAINER BIG - SB-12 (QTY:26400 PCS/USD 1.2071 PER PCS)"/>
    <n v="0"/>
    <n v="0"/>
    <n v="0"/>
    <n v="0"/>
    <n v="0"/>
    <n v="0"/>
    <n v="0"/>
    <n v="0"/>
    <n v="6270"/>
    <s v="KGS"/>
    <n v="408.89459649999998"/>
    <n v="2563769.12"/>
    <n v="5.4374281450000002"/>
    <n v="34092.674469999998"/>
    <n v="939365"/>
    <s v="STEEL TEA STRAINER BIG - SB-12 "/>
    <n v="26400"/>
    <s v="PCS"/>
    <n v="1.2071000000000001"/>
    <s v="USD"/>
    <n v="3503134.12"/>
    <x v="4"/>
    <s v="Table, kitchen or other household articles of iron or steel"/>
    <s v="Steel Products"/>
    <s v="Misc"/>
  </r>
  <r>
    <s v="INNSA1"/>
    <d v="2021-08-23T00:00:00"/>
    <n v="301049751"/>
    <x v="0"/>
    <s v="KWP-1000B SS OIL POT 900ML(QTY: 27000 PCS/USD 1.42 PER PCS)"/>
    <n v="0"/>
    <n v="0"/>
    <n v="0"/>
    <n v="0"/>
    <n v="0"/>
    <n v="0"/>
    <n v="0"/>
    <n v="0"/>
    <n v="6975"/>
    <s v="KGS"/>
    <n v="449.03381940000003"/>
    <n v="3132010.89"/>
    <n v="5.9711944060000004"/>
    <n v="41649.080979999999"/>
    <n v="1147568.8"/>
    <s v="KWP-1000B SS OIL POT 900ML"/>
    <s v=""/>
    <s v="27000 PCS"/>
    <n v="1.42"/>
    <s v="USD"/>
    <n v="4279579.6900000004"/>
    <x v="4"/>
    <s v="Table, kitchen or other household articles of iron or steel"/>
    <s v="Other"/>
    <s v="Misc"/>
  </r>
  <r>
    <s v="INNSA1"/>
    <d v="2021-08-03T00:00:00"/>
    <n v="301049751"/>
    <x v="1"/>
    <s v="STEEL SCRUBBER 6PCS SET - OKS-4156 (QTY 98000 SET / USD 0.275 PER SET)"/>
    <n v="0"/>
    <n v="0"/>
    <n v="0"/>
    <n v="0"/>
    <n v="0"/>
    <n v="0"/>
    <n v="0"/>
    <n v="0"/>
    <n v="8537.7999999999993"/>
    <s v="KGS"/>
    <n v="260.18261030000002"/>
    <n v="2221387.09"/>
    <n v="3.4506977490000001"/>
    <n v="29461.36724"/>
    <n v="976521.7"/>
    <s v="STEEL SCRUBBER 6PCS SET - OKS-4156 "/>
    <n v="98000"/>
    <e v="#VALUE!"/>
    <n v="0.27500000000000002"/>
    <s v="USD"/>
    <n v="3197908.79"/>
    <x v="4"/>
    <s v="Steel Scrubbers"/>
    <s v="Steel Products"/>
    <s v="Scrubber"/>
  </r>
  <r>
    <s v="INNSA1"/>
    <d v="2021-07-26T00:00:00"/>
    <n v="301049751"/>
    <x v="1"/>
    <s v="STEEL SCRUBBER 6PCS SET - OKS-4156 (QTY 98000 SET / USD 0.275 SET)"/>
    <n v="0"/>
    <n v="0"/>
    <n v="0"/>
    <n v="0"/>
    <n v="0"/>
    <n v="0"/>
    <n v="0"/>
    <n v="0"/>
    <n v="8537.7999999999993"/>
    <s v="KGS"/>
    <n v="265.05183890000001"/>
    <n v="2262959.59"/>
    <n v="3.5152763779999998"/>
    <n v="30012.72666"/>
    <n v="994797"/>
    <s v="STEEL SCRUBBER 6PCS SET - OKS-4156 "/>
    <n v="98000"/>
    <e v="#VALUE!"/>
    <s v=""/>
    <s v="USD"/>
    <n v="3257756.59"/>
    <x v="4"/>
    <s v="Steel Scrubbers"/>
    <s v="Steel Products"/>
    <s v="Scrubber"/>
  </r>
  <r>
    <s v="INNSA1"/>
    <d v="2021-07-22T00:00:00"/>
    <n v="301049751"/>
    <x v="0"/>
    <s v="STEEL LUNCH BOX 3 LAYER - 8505 (QTY 33600 PCS / USD 3.45 PER PCS)"/>
    <n v="0"/>
    <n v="0"/>
    <n v="0"/>
    <n v="0"/>
    <n v="0"/>
    <n v="0"/>
    <n v="0"/>
    <n v="0"/>
    <n v="21784"/>
    <s v="KGS"/>
    <n v="424.81983889999998"/>
    <n v="9254275.3699999992"/>
    <n v="5.6342153699999997"/>
    <n v="122735.7476"/>
    <n v="3390766.5"/>
    <s v="STEEL LUNCH BOX 3 LAYER - 8505 "/>
    <n v="33600"/>
    <e v="#VALUE!"/>
    <n v="3.45"/>
    <s v="USD"/>
    <n v="12645041.869999999"/>
    <x v="4"/>
    <s v="Table, kitchen or other household articles of iron or steel"/>
    <s v="Steel Products"/>
    <s v="Misc"/>
  </r>
  <r>
    <s v="INNSA1"/>
    <d v="2021-07-22T00:00:00"/>
    <n v="301049751"/>
    <x v="0"/>
    <s v="STEEL LUNCH BOX - 6561 (QTY 21240 PCS / USD 2.54 PER PCS)"/>
    <n v="0"/>
    <n v="0"/>
    <n v="0"/>
    <n v="0"/>
    <n v="0"/>
    <n v="0"/>
    <n v="0"/>
    <n v="0"/>
    <n v="8094.8"/>
    <s v="KGS"/>
    <n v="532.06676259999995"/>
    <n v="4306974.03"/>
    <n v="7.0565883639999996"/>
    <n v="57121.671490000001"/>
    <n v="1578075.3"/>
    <s v="STEEL LUNCH BOX - 6561 "/>
    <n v="21240"/>
    <e v="#VALUE!"/>
    <n v="2.54"/>
    <s v="USD"/>
    <n v="5885049.3300000001"/>
    <x v="4"/>
    <s v="Table, kitchen or other household articles of iron or steel"/>
    <s v="Steel Products"/>
    <s v="Misc"/>
  </r>
  <r>
    <s v="INNSA1"/>
    <d v="2021-07-22T00:00:00"/>
    <n v="301049751"/>
    <x v="0"/>
    <s v="STEEL LUNCH BOX 2 LAYER - 8504 (QTY 23676 PCS / USD 2.49 PER PCS)"/>
    <n v="0"/>
    <n v="0"/>
    <n v="0"/>
    <n v="0"/>
    <n v="0"/>
    <n v="0"/>
    <n v="0"/>
    <n v="0"/>
    <n v="11325.02"/>
    <s v="KGS"/>
    <n v="415.57817729999999"/>
    <n v="4706431.17"/>
    <n v="5.511646914"/>
    <n v="62419.51154"/>
    <n v="1724436.3"/>
    <s v="STEEL LUNCH BOX 2 LAYER - 8504 "/>
    <n v="23676"/>
    <e v="#VALUE!"/>
    <n v="2.4900000000000002"/>
    <s v="USD"/>
    <n v="6430867.4699999997"/>
    <x v="4"/>
    <s v="Table, kitchen or other household articles of iron or steel"/>
    <s v="Steel Products"/>
    <s v="Misc"/>
  </r>
  <r>
    <s v="INNSA1"/>
    <d v="2021-07-21T00:00:00"/>
    <n v="301049751"/>
    <x v="0"/>
    <s v="STEEL ZARA - NP-003 (QTY 180000 / USD 0.4563 PER PCS)"/>
    <n v="0"/>
    <n v="0"/>
    <n v="0"/>
    <n v="0"/>
    <n v="0"/>
    <n v="0"/>
    <n v="0"/>
    <n v="0"/>
    <n v="16800"/>
    <s v="KGS"/>
    <n v="391.9686208"/>
    <n v="6585072.8300000001"/>
    <n v="5.1985228230000002"/>
    <n v="87335.183420000001"/>
    <n v="2412770.7999999998"/>
    <s v="STEEL ZARA - NP-003 "/>
    <n v="180000"/>
    <e v="#VALUE!"/>
    <n v="0.45629999999999998"/>
    <s v="USD"/>
    <n v="8997843.629999999"/>
    <x v="4"/>
    <s v="Table, kitchen or other household articles of iron or steel"/>
    <s v="Steel Products"/>
    <s v="Misc"/>
  </r>
  <r>
    <s v="INNSA1"/>
    <d v="2021-07-21T00:00:00"/>
    <n v="301049751"/>
    <x v="0"/>
    <s v="STAINLESS STEEL SPORTS BOTTLE - KWB-600F (QTY 50400 PCS / USD 0.99 PER PCS)"/>
    <n v="0"/>
    <n v="0"/>
    <n v="0"/>
    <n v="0"/>
    <n v="0"/>
    <n v="0"/>
    <n v="0"/>
    <n v="0"/>
    <n v="7560"/>
    <s v="KGS"/>
    <n v="530.67042330000004"/>
    <n v="4011868.4"/>
    <n v="7.0380692739999997"/>
    <n v="53207.80371"/>
    <n v="1469948.6"/>
    <s v="STAINLESS STEEL SPORTS BOTTLE - KWB-600F "/>
    <n v="50400"/>
    <e v="#VALUE!"/>
    <n v="0.99"/>
    <s v="USD"/>
    <n v="5481817"/>
    <x v="4"/>
    <s v="Table, kitchen or other household articles of iron or steel"/>
    <s v="Steel Products"/>
    <s v="Misc"/>
  </r>
  <r>
    <s v="INNSA1"/>
    <d v="2021-07-21T00:00:00"/>
    <n v="301049751"/>
    <x v="0"/>
    <s v="STEEL TOWEL HANGER - AM-280 (QTY 720 PCS / USD 0.826 PER PCS)"/>
    <n v="0"/>
    <n v="0"/>
    <n v="0"/>
    <n v="0"/>
    <n v="0"/>
    <n v="0"/>
    <n v="0"/>
    <n v="0"/>
    <n v="90"/>
    <s v="KGS"/>
    <n v="541.67344439999999"/>
    <n v="48750.61"/>
    <n v="7.183997937"/>
    <n v="646.55981429999997"/>
    <n v="17862.2"/>
    <s v="STEEL TOWEL HANGER - AM-280 "/>
    <n v="720"/>
    <e v="#VALUE!"/>
    <n v="0.82599999999999996"/>
    <s v="USD"/>
    <n v="66612.81"/>
    <x v="4"/>
    <s v="Table, kitchen or other household articles of iron or steel"/>
    <s v="Steel Products"/>
    <s v="Misc"/>
  </r>
  <r>
    <s v="INNSA1"/>
    <d v="2021-07-21T00:00:00"/>
    <n v="301049751"/>
    <x v="0"/>
    <s v="STEEL TEA STRAINER - NP-55 (QTY 100800 PCS / USD 0.3239 PER PCS)"/>
    <n v="0"/>
    <n v="0"/>
    <n v="0"/>
    <n v="0"/>
    <n v="0"/>
    <n v="0"/>
    <n v="0"/>
    <n v="0"/>
    <n v="4620"/>
    <s v="KGS"/>
    <n v="566.58760389999998"/>
    <n v="2617634.73"/>
    <n v="7.5144244550000003"/>
    <n v="34716.640979999996"/>
    <n v="959101.3"/>
    <s v="STEEL TEA STRAINER - NP-55 "/>
    <n v="100800"/>
    <e v="#VALUE!"/>
    <n v="0.32390000000000002"/>
    <s v="USD"/>
    <n v="3576736.0300000003"/>
    <x v="4"/>
    <s v="Table, kitchen or other household articles of iron or steel"/>
    <s v="Steel Products"/>
    <s v="Misc"/>
  </r>
  <r>
    <s v="INNSA1"/>
    <d v="2021-07-21T00:00:00"/>
    <n v="301049751"/>
    <x v="0"/>
    <s v="STEEL HAND BLENDER - RS-02 (QTY 50000 PCS / USD 0.4548 PER PCS)"/>
    <n v="0"/>
    <n v="0"/>
    <n v="0"/>
    <n v="0"/>
    <n v="0"/>
    <n v="0"/>
    <n v="0"/>
    <n v="0"/>
    <n v="3000"/>
    <s v="KGS"/>
    <n v="607.72454330000005"/>
    <n v="1823173.63"/>
    <n v="8.0600072059999999"/>
    <n v="24180.02162"/>
    <n v="668010.80000000005"/>
    <s v="STEEL HAND BLENDER - RS-02 "/>
    <n v="50000"/>
    <e v="#VALUE!"/>
    <n v="0.45479999999999998"/>
    <s v="USD"/>
    <n v="2491184.4299999997"/>
    <x v="4"/>
    <s v="Table, kitchen or other household articles of iron or steel"/>
    <s v="Steel Products"/>
    <s v="Misc"/>
  </r>
  <r>
    <s v="INNSA1"/>
    <d v="2021-07-21T00:00:00"/>
    <n v="301049751"/>
    <x v="0"/>
    <s v="MILD STEEL MULTI FUNCTION CLOTH STAND - RYX-02-021A(QTY : 6480 NUM USD 8.85 PER NUM)"/>
    <n v="0"/>
    <n v="0"/>
    <n v="0"/>
    <n v="0"/>
    <n v="0"/>
    <n v="0"/>
    <n v="0"/>
    <n v="0"/>
    <n v="23760"/>
    <s v="KGS"/>
    <n v="236.77233079999999"/>
    <n v="5625710.5800000001"/>
    <n v="3.140216589"/>
    <n v="74611.546149999995"/>
    <n v="2061260.3"/>
    <s v="MILD STEEL MULTI FUNCTION CLOTH STAND - RYX-02-021A"/>
    <s v=""/>
    <e v="#VALUE!"/>
    <s v=""/>
    <s v="USD"/>
    <n v="7686970.8799999999"/>
    <x v="4"/>
    <s v="Table, kitchen or other household articles of iron or steel"/>
    <s v="Steel Products"/>
    <s v="Cloth Stand"/>
  </r>
  <r>
    <s v="INNSA1"/>
    <d v="2021-07-21T00:00:00"/>
    <n v="301049751"/>
    <x v="0"/>
    <s v="STEEL SALT BOTTLE - NP-19 (QTY 26256 PCS / USD 0.4984 PER PCS)"/>
    <n v="0"/>
    <n v="0"/>
    <n v="0"/>
    <n v="0"/>
    <n v="0"/>
    <n v="0"/>
    <n v="0"/>
    <n v="0"/>
    <n v="4102.5"/>
    <s v="KGS"/>
    <n v="255.73818399999999"/>
    <n v="1049165.8999999999"/>
    <n v="3.3917531040000002"/>
    <n v="13914.66711"/>
    <n v="384414.4"/>
    <s v="STEEL SALT BOTTLE - NP-19 "/>
    <n v="26256"/>
    <e v="#VALUE!"/>
    <n v="0.49840000000000001"/>
    <s v="USD"/>
    <n v="1433580.2999999998"/>
    <x v="4"/>
    <s v="Table, kitchen or other household articles of iron or steel"/>
    <s v="Steel Products"/>
    <s v="Misc"/>
  </r>
  <r>
    <s v="INNSA1"/>
    <d v="2021-07-19T00:00:00"/>
    <n v="301049751"/>
    <x v="0"/>
    <s v="STAINLESS STEEL COLA BOTTLE 750ML SK750 SL-01 (QTY 10476 PCS / USD 1.245 PER PCS)"/>
    <n v="0"/>
    <n v="0"/>
    <n v="0"/>
    <n v="0"/>
    <n v="0"/>
    <n v="0"/>
    <n v="0"/>
    <n v="0"/>
    <n v="2095.1999999999998"/>
    <s v="KGS"/>
    <n v="502.49506489999999"/>
    <n v="1052827.6599999999"/>
    <n v="6.6643907809999998"/>
    <n v="13963.23156"/>
    <n v="385756.1"/>
    <s v="STAINLESS STEEL COLA BOTTLE 750ML SK750 SL-01 "/>
    <n v="10476"/>
    <e v="#VALUE!"/>
    <n v="1.2450000000000001"/>
    <s v="USD"/>
    <n v="1438583.7599999998"/>
    <x v="4"/>
    <s v="Table, kitchen or other household articles of iron or steel"/>
    <s v="Steel Products"/>
    <s v="Misc"/>
  </r>
  <r>
    <s v="INNSA1"/>
    <d v="2021-07-19T00:00:00"/>
    <n v="301049751"/>
    <x v="0"/>
    <s v="STAINLESS STEEL SPORTS BOTTLE 650ML S115 NP-21 (QTY 43200 PCS / USD 1.110 PER PCS)"/>
    <n v="0"/>
    <n v="0"/>
    <n v="0"/>
    <n v="0"/>
    <n v="0"/>
    <n v="0"/>
    <n v="0"/>
    <n v="0"/>
    <n v="7680"/>
    <s v="KGS"/>
    <n v="504.00860290000003"/>
    <n v="3870786.07"/>
    <n v="6.6844642289999996"/>
    <n v="51336.685279999998"/>
    <n v="1418256"/>
    <s v="STAINLESS STEEL SPORTS BOTTLE 650ML S115 NP-21 "/>
    <n v="43200"/>
    <e v="#VALUE!"/>
    <n v="1.1100000000000001"/>
    <s v="USD"/>
    <n v="5289042.07"/>
    <x v="4"/>
    <s v="Table, kitchen or other household articles of iron or steel"/>
    <s v="Steel Products"/>
    <s v="Misc"/>
  </r>
  <r>
    <s v="INNSA1"/>
    <d v="2021-07-19T00:00:00"/>
    <n v="301049751"/>
    <x v="0"/>
    <s v="STAINLESS STEEL SPORTS BOTTLE 750ML SG-702 SB-01 (QTY 22968 PCS / USD 1.150 PER PCS)"/>
    <n v="0"/>
    <n v="0"/>
    <n v="0"/>
    <n v="0"/>
    <n v="0"/>
    <n v="0"/>
    <n v="0"/>
    <n v="0"/>
    <n v="3636.6"/>
    <s v="KGS"/>
    <n v="586.29735740000001"/>
    <n v="2132128.9700000002"/>
    <n v="7.7758270219999996"/>
    <n v="28277.572550000001"/>
    <n v="781212.1"/>
    <s v="STAINLESS STEEL SPORTS BOTTLE 750ML SG-702 SB-01 "/>
    <n v="22968"/>
    <e v="#VALUE!"/>
    <n v="1.1499999999999999"/>
    <s v="USD"/>
    <n v="2913341.0700000003"/>
    <x v="4"/>
    <s v="Table, kitchen or other household articles of iron or steel"/>
    <s v="Steel Products"/>
    <s v="Misc"/>
  </r>
  <r>
    <s v="INNSA1"/>
    <d v="2021-07-19T00:00:00"/>
    <n v="301049751"/>
    <x v="0"/>
    <s v="STAINLESS STEEL BOTTLE 750ML SG805 AM-06 (QTY 10908 PCS / USD 1.110 PER PCS)"/>
    <n v="0"/>
    <n v="0"/>
    <n v="0"/>
    <n v="0"/>
    <n v="0"/>
    <n v="0"/>
    <n v="0"/>
    <n v="0"/>
    <n v="1636.2"/>
    <s v="KGS"/>
    <n v="597.34352769999998"/>
    <n v="977373.48"/>
    <n v="7.9223279529999999"/>
    <n v="12962.513000000001"/>
    <n v="358109.7"/>
    <s v="STAINLESS STEEL BOTTLE 750ML SG805 AM-06 "/>
    <n v="10908"/>
    <e v="#VALUE!"/>
    <n v="1.1100000000000001"/>
    <s v="USD"/>
    <n v="1335483.18"/>
    <x v="4"/>
    <s v="Table, kitchen or other household articles of iron or steel"/>
    <s v="Steel Products"/>
    <s v="Misc"/>
  </r>
  <r>
    <s v="INNSA1"/>
    <d v="2021-07-12T00:00:00"/>
    <n v="301049751"/>
    <x v="0"/>
    <s v="STEEL SALT BOTTLE ITEM NO-NP-19(QTY:31680 PCS USD 0.498 PER PCS)"/>
    <n v="0"/>
    <n v="0"/>
    <n v="0"/>
    <n v="0"/>
    <n v="0"/>
    <n v="0"/>
    <n v="0"/>
    <n v="0"/>
    <n v="4950"/>
    <s v="KGS"/>
    <n v="255.44797370000001"/>
    <n v="1264467.47"/>
    <n v="3.3924033699999998"/>
    <n v="16792.396680000002"/>
    <n v="463300.8"/>
    <s v="STEEL SALT BOTTLE ITEM NO-NP-19"/>
    <n v="31680"/>
    <e v="#VALUE!"/>
    <s v=""/>
    <s v="USD"/>
    <n v="1727768.27"/>
    <x v="4"/>
    <s v="Table, kitchen or other household articles of iron or steel"/>
    <s v="Steel Products"/>
    <s v="Misc"/>
  </r>
  <r>
    <s v="INNSA1"/>
    <d v="2021-07-09T00:00:00"/>
    <n v="301049751"/>
    <x v="0"/>
    <s v="HOUSEHOLD STEEL HOOK 3 PCS SET -2628 (QTY : 19584 SET/USD 0.445 PER SET)"/>
    <n v="0"/>
    <n v="0"/>
    <n v="0"/>
    <n v="0"/>
    <n v="0"/>
    <n v="0"/>
    <n v="0"/>
    <n v="0"/>
    <n v="663.68"/>
    <s v="KGS"/>
    <n v="1014.719021"/>
    <n v="673448.72"/>
    <n v="13.475684210000001"/>
    <n v="8943.5420979999999"/>
    <n v="246751.6"/>
    <s v="HOUSEHOLD STEEL HOOK 3 PCS SET -2628 "/>
    <s v=""/>
    <e v="#VALUE!"/>
    <n v="0.44500000000000001"/>
    <s v="USD"/>
    <n v="920200.32"/>
    <x v="4"/>
    <s v="Table, kitchen or other household articles of iron or steel"/>
    <s v="Steel Products"/>
    <s v="Misc"/>
  </r>
  <r>
    <s v="INNSA1"/>
    <d v="2021-07-07T00:00:00"/>
    <n v="301049751"/>
    <x v="0"/>
    <s v="MILD STEEL MULTI FUNCTION CLOTH STAND RYX-02-020 (QTY 2464 PCS / USD 14.20 PER PCS)"/>
    <n v="0"/>
    <n v="0"/>
    <n v="0"/>
    <n v="0"/>
    <n v="0"/>
    <n v="0"/>
    <n v="0"/>
    <n v="0"/>
    <n v="8008"/>
    <s v="KGS"/>
    <n v="395.84288340000001"/>
    <n v="3169909.81"/>
    <n v="5.2568776010000002"/>
    <n v="42097.075830000002"/>
    <n v="1161455"/>
    <s v="MILD STEEL MULTI FUNCTION CLOTH STAND RYX-02-020 "/>
    <n v="2464"/>
    <e v="#VALUE!"/>
    <n v="14.2"/>
    <s v="USD"/>
    <n v="4331364.8100000005"/>
    <x v="4"/>
    <s v="Table, kitchen or other household articles of iron or steel"/>
    <s v="Steel Products"/>
    <s v="Cloth Stand"/>
  </r>
  <r>
    <s v="INNSA1"/>
    <d v="2021-06-29T00:00:00"/>
    <n v="301049751"/>
    <x v="0"/>
    <s v="STEEL ZHARA - NP-003 (QTY:60000 PCS USD 0.4606 PER PCS)"/>
    <n v="0"/>
    <n v="0"/>
    <n v="0"/>
    <n v="0"/>
    <n v="0"/>
    <n v="0"/>
    <n v="0"/>
    <n v="0"/>
    <n v="5600"/>
    <s v="KGS"/>
    <n v="389.15749460000001"/>
    <n v="2179281.9700000002"/>
    <n v="5.2200871180000004"/>
    <n v="29232.487860000001"/>
    <n v="798488.9"/>
    <s v="STEEL ZHARA - NP-003 "/>
    <n v="60000"/>
    <e v="#VALUE!"/>
    <s v=""/>
    <s v="USD"/>
    <n v="2977770.87"/>
    <x v="4"/>
    <s v="Table, kitchen or other household articles of iron or steel"/>
    <s v="Steel Products"/>
    <s v="Misc"/>
  </r>
  <r>
    <s v="INNSA1"/>
    <d v="2021-06-28T00:00:00"/>
    <n v="301049751"/>
    <x v="0"/>
    <s v="MILD STEEL MULTI FUNCTION CLOTH STAND RYX-02-021A (QTY 6480 PCS / USD 8.85 PER PCS)"/>
    <n v="0"/>
    <n v="0"/>
    <n v="0"/>
    <n v="0"/>
    <n v="0"/>
    <n v="0"/>
    <n v="0"/>
    <n v="0"/>
    <n v="23760"/>
    <s v="KGS"/>
    <n v="235.67244439999999"/>
    <n v="5599577.2800000003"/>
    <n v="3.16126686"/>
    <n v="75111.700599999996"/>
    <n v="2051685.1"/>
    <s v="MILD STEEL MULTI FUNCTION CLOTH STAND RYX-02-021A "/>
    <n v="6480"/>
    <e v="#VALUE!"/>
    <n v="8.85"/>
    <s v="USD"/>
    <n v="7651262.3800000008"/>
    <x v="4"/>
    <s v="Table, kitchen or other household articles of iron or steel"/>
    <s v="Steel Products"/>
    <s v="Cloth Stand"/>
  </r>
  <r>
    <s v="INNSA1"/>
    <d v="2021-06-23T00:00:00"/>
    <n v="301049751"/>
    <x v="0"/>
    <s v="STEEL SALT BOTTLE ITEM NO-NP-19 (QTY:48528 PCSUSD 0.5047 PER PCS)"/>
    <n v="0"/>
    <n v="0"/>
    <n v="0"/>
    <n v="0"/>
    <n v="0"/>
    <n v="0"/>
    <n v="0"/>
    <n v="0"/>
    <n v="7582.5"/>
    <s v="KGS"/>
    <n v="260.1883244"/>
    <n v="1972877.97"/>
    <n v="3.4901183690000002"/>
    <n v="26463.822540000001"/>
    <n v="722862.5"/>
    <s v="STEEL SALT BOTTLE ITEM NO-NP-19 "/>
    <n v="48528"/>
    <e v="#VALUE!"/>
    <s v=""/>
    <s v="USD"/>
    <n v="2695740.4699999997"/>
    <x v="4"/>
    <s v="Table, kitchen or other household articles of iron or steel"/>
    <s v="Steel Products"/>
    <s v="Misc"/>
  </r>
  <r>
    <s v="INNSA1"/>
    <d v="2021-06-23T00:00:00"/>
    <n v="301049751"/>
    <x v="0"/>
    <s v="STEEL HAND BLENDER ITEM NO-RS-02 (QTY:11600 PCS USD 0.4605 PER PCS)"/>
    <n v="0"/>
    <n v="0"/>
    <n v="0"/>
    <n v="0"/>
    <n v="0"/>
    <n v="0"/>
    <n v="0"/>
    <n v="0"/>
    <n v="696"/>
    <s v="KGS"/>
    <n v="618.23403740000003"/>
    <n v="430290.89"/>
    <n v="8.2928777650000001"/>
    <n v="5771.8429239999996"/>
    <n v="157658.6"/>
    <s v="STEEL HAND BLENDER ITEM NO-RS-02 "/>
    <n v="11600"/>
    <e v="#VALUE!"/>
    <s v=""/>
    <s v="USD"/>
    <n v="587949.49"/>
    <x v="4"/>
    <s v="Table, kitchen or other household articles of iron or steel"/>
    <s v="Steel Products"/>
    <s v="Misc"/>
  </r>
  <r>
    <s v="INNSA1"/>
    <d v="2021-06-23T00:00:00"/>
    <n v="301049751"/>
    <x v="0"/>
    <s v="STAINLESS STEEL GRATER WITH HANDLE - KL324H-9S (MILD STEEL) (QTY - 58284 PCS/USD 0.67 PER PCS)"/>
    <n v="0"/>
    <n v="0"/>
    <n v="0"/>
    <n v="0"/>
    <n v="0"/>
    <n v="0"/>
    <n v="0"/>
    <n v="0"/>
    <n v="9714"/>
    <s v="KGS"/>
    <n v="323.36170679999998"/>
    <n v="3141135.62"/>
    <n v="4.3375145110000002"/>
    <n v="42134.615960000003"/>
    <n v="1150912.1000000001"/>
    <s v="STAINLESS STEEL GRATER WITH HANDLE - KL324H-9S "/>
    <s v=""/>
    <e v="#VALUE!"/>
    <n v="0.67"/>
    <s v="USD"/>
    <n v="4292047.7200000007"/>
    <x v="4"/>
    <s v="Table, kitchen or other household articles of iron or steel"/>
    <s v="Steel Products"/>
    <s v="Misc"/>
  </r>
  <r>
    <s v="INNSA1"/>
    <d v="2021-06-18T00:00:00"/>
    <n v="301049751"/>
    <x v="0"/>
    <s v="NP-21 STAINLESS STEEL SPORTS BOTTLE 650ML S115 (QTY : 25776 PCS/USD 1.11 PER PCS)"/>
    <n v="0"/>
    <n v="0"/>
    <n v="0"/>
    <n v="0"/>
    <n v="0"/>
    <n v="0"/>
    <n v="0"/>
    <n v="0"/>
    <n v="4582.3999999999996"/>
    <s v="KGS"/>
    <n v="502.7609157"/>
    <n v="2303851.62"/>
    <n v="6.7439425310000001"/>
    <n v="30903.44225"/>
    <n v="844131.2"/>
    <s v="NP-21 STAINLESS STEEL SPORTS BOTTLE 650ML S115 "/>
    <s v=""/>
    <e v="#VALUE!"/>
    <n v="1.1100000000000001"/>
    <s v="USD"/>
    <n v="3147982.8200000003"/>
    <x v="4"/>
    <s v="Table, kitchen or other household articles of iron or steel"/>
    <s v="Steel Products"/>
    <s v="Misc"/>
  </r>
  <r>
    <s v="INNSA1"/>
    <d v="2021-06-18T00:00:00"/>
    <n v="301049751"/>
    <x v="0"/>
    <s v="SB-01 - STAINLESS STEEL SPORTS BOTTLE 750ML SG-702 (QTY:45936 PCS/USD 1.15 PER PCS)"/>
    <n v="0"/>
    <n v="0"/>
    <n v="0"/>
    <n v="0"/>
    <n v="0"/>
    <n v="0"/>
    <n v="0"/>
    <n v="0"/>
    <n v="7273.2"/>
    <s v="KGS"/>
    <n v="584.84596050000005"/>
    <n v="4253701.6399999997"/>
    <n v="7.8450162380000004"/>
    <n v="57058.372100000001"/>
    <n v="1558556.2"/>
    <s v="SB-01 - STAINLESS STEEL SPORTS BOTTLE 750ML SG-702 "/>
    <n v="45936"/>
    <s v="PCS"/>
    <n v="1.1499999999999999"/>
    <s v="USD"/>
    <n v="5812257.8399999999"/>
    <x v="4"/>
    <s v="Table, kitchen or other household articles of iron or steel"/>
    <s v="Steel Products"/>
    <s v="Misc"/>
  </r>
  <r>
    <s v="INNSA1"/>
    <d v="2021-06-18T00:00:00"/>
    <n v="301049751"/>
    <x v="0"/>
    <s v="AM-06 - STAINLESS STEEL BOTTLE 750ML SG805 (QTY:18864 PCS/USD 1.11 PER PCS)"/>
    <n v="0"/>
    <n v="0"/>
    <n v="0"/>
    <n v="0"/>
    <n v="0"/>
    <n v="0"/>
    <n v="0"/>
    <n v="0"/>
    <n v="2829.6"/>
    <s v="KGS"/>
    <n v="595.86479010000005"/>
    <n v="1686059.01"/>
    <n v="7.9928207919999998"/>
    <n v="22616.485710000001"/>
    <n v="617772"/>
    <s v="AM-06 - STAINLESS STEEL BOTTLE 750ML SG805 "/>
    <n v="18864"/>
    <s v="PCS"/>
    <n v="1.1100000000000001"/>
    <s v="USD"/>
    <n v="2303831.0099999998"/>
    <x v="4"/>
    <s v="Table, kitchen or other household articles of iron or steel"/>
    <s v="Steel Products"/>
    <s v="Misc"/>
  </r>
  <r>
    <s v="INNSA1"/>
    <d v="2021-06-16T00:00:00"/>
    <n v="301049751"/>
    <x v="0"/>
    <s v="STEEL LUNCH BOX ITEM NO-6561 (QTY:21240 PCS USD 2.54 PER PCS)"/>
    <n v="0"/>
    <n v="0"/>
    <n v="0"/>
    <n v="0"/>
    <n v="0"/>
    <n v="0"/>
    <n v="0"/>
    <n v="0"/>
    <n v="8094.8"/>
    <s v="KGS"/>
    <n v="525.65761110000005"/>
    <n v="4255093.2300000004"/>
    <n v="7.108284125"/>
    <n v="57540.138339999998"/>
    <n v="1559066.2"/>
    <s v="STEEL LUNCH BOX ITEM NO-6561 "/>
    <n v="21240"/>
    <e v="#VALUE!"/>
    <s v=""/>
    <s v="USD"/>
    <n v="5814159.4300000006"/>
    <x v="4"/>
    <s v="Table, kitchen or other household articles of iron or steel"/>
    <s v="Steel Products"/>
    <s v="Misc"/>
  </r>
  <r>
    <s v="INNSA1"/>
    <d v="2021-06-16T00:00:00"/>
    <n v="301049751"/>
    <x v="0"/>
    <s v="STEEL ROUND CONTAINER MEDIUM ITEM NO-6581 (QTY:85656 PCS USD 0.92 PER PCS)"/>
    <n v="0"/>
    <n v="0"/>
    <n v="0"/>
    <n v="0"/>
    <n v="0"/>
    <n v="0"/>
    <n v="0"/>
    <n v="0"/>
    <n v="10599.93"/>
    <s v="KGS"/>
    <n v="586.35880050000003"/>
    <n v="6215362.2400000002"/>
    <n v="7.9291250910000004"/>
    <n v="84048.170929999993"/>
    <n v="2277308.6"/>
    <s v="STEEL ROUND CONTAINER MEDIUM ITEM NO-6581 "/>
    <n v="85656"/>
    <e v="#VALUE!"/>
    <s v=""/>
    <s v="USD"/>
    <n v="8492670.8399999999"/>
    <x v="4"/>
    <s v="Table, kitchen or other household articles of iron or steel"/>
    <s v="Steel Products"/>
    <s v="Misc"/>
  </r>
  <r>
    <s v="INNSA1"/>
    <d v="2021-06-16T00:00:00"/>
    <n v="301049751"/>
    <x v="0"/>
    <s v="STEEL ROUND CONTAINER ITEM NO-6856 (QTY:51648 PCS USD 0.61 PER PCS)"/>
    <n v="0"/>
    <n v="0"/>
    <n v="0"/>
    <n v="0"/>
    <n v="0"/>
    <n v="0"/>
    <n v="0"/>
    <n v="0"/>
    <n v="4304"/>
    <s v="KGS"/>
    <n v="577.34038099999998"/>
    <n v="2484873"/>
    <n v="7.8071721570000001"/>
    <n v="33602.06897"/>
    <n v="910457.5"/>
    <s v="STEEL ROUND CONTAINER ITEM NO-6856 "/>
    <n v="51648"/>
    <e v="#VALUE!"/>
    <s v=""/>
    <s v="USD"/>
    <n v="3395330.5"/>
    <x v="4"/>
    <s v="Table, kitchen or other household articles of iron or steel"/>
    <s v="Steel Products"/>
    <s v="Misc"/>
  </r>
  <r>
    <s v="INNSA1"/>
    <d v="2021-06-16T00:00:00"/>
    <n v="301049751"/>
    <x v="0"/>
    <s v="STEEL RECTANGLE CONTAINER ITEM NO-6901 (QTY:55200 PCS USD 0.99 PER PCS)"/>
    <n v="0"/>
    <n v="0"/>
    <n v="0"/>
    <n v="0"/>
    <n v="0"/>
    <n v="0"/>
    <n v="0"/>
    <n v="0"/>
    <n v="8970"/>
    <s v="KGS"/>
    <n v="480.51030320000001"/>
    <n v="4310177.42"/>
    <n v="6.4977728629999998"/>
    <n v="58285.022579999997"/>
    <n v="1579249"/>
    <s v="STEEL RECTANGLE CONTAINER ITEM NO-6901 "/>
    <n v="55200"/>
    <e v="#VALUE!"/>
    <s v=""/>
    <s v="USD"/>
    <n v="5889426.4199999999"/>
    <x v="4"/>
    <s v="Table, kitchen or other household articles of iron or steel"/>
    <s v="Steel Products"/>
    <s v="Misc"/>
  </r>
  <r>
    <s v="INNSA1"/>
    <d v="2021-06-15T00:00:00"/>
    <n v="301049751"/>
    <x v="0"/>
    <s v="STEEL LEMON SQUEEZER -AM-217 (QTY:5040 PCS USD 2.1360 PER PCS)"/>
    <n v="0"/>
    <n v="0"/>
    <n v="0"/>
    <n v="0"/>
    <n v="0"/>
    <n v="0"/>
    <n v="0"/>
    <n v="0"/>
    <n v="1386"/>
    <s v="KGS"/>
    <n v="610.01272730000005"/>
    <n v="845477.64"/>
    <n v="8.2489888750000002"/>
    <n v="11433.09858"/>
    <n v="309783"/>
    <s v="STEEL LEMON SQUEEZER -AM-217 "/>
    <n v="5040"/>
    <e v="#VALUE!"/>
    <s v=""/>
    <s v="USD"/>
    <n v="1155260.6400000001"/>
    <x v="4"/>
    <s v="Table, kitchen or other household articles of iron or steel"/>
    <s v="Steel Products"/>
    <s v="Misc"/>
  </r>
  <r>
    <s v="INNSA1"/>
    <d v="2021-06-15T00:00:00"/>
    <n v="301049751"/>
    <x v="0"/>
    <s v="STAINLESS STEEL GRATER WITH HANDLE DS-25 (QTY:21240 PCS USD 0.2310 PER PCS)"/>
    <n v="0"/>
    <n v="0"/>
    <n v="0"/>
    <n v="0"/>
    <n v="0"/>
    <n v="0"/>
    <n v="0"/>
    <n v="0"/>
    <n v="708"/>
    <s v="KGS"/>
    <n v="544.25641240000004"/>
    <n v="385333.54"/>
    <n v="7.3597892150000002"/>
    <n v="5210.7307639999999"/>
    <n v="141186.20000000001"/>
    <s v="STAINLESS STEEL GRATER WITH HANDLE DS-25 "/>
    <n v="21240"/>
    <e v="#VALUE!"/>
    <s v=""/>
    <s v="USD"/>
    <n v="526519.74"/>
    <x v="4"/>
    <s v="Table, kitchen or other household articles of iron or steel"/>
    <s v="Steel Products"/>
    <s v="Misc"/>
  </r>
  <r>
    <s v="INNSA1"/>
    <d v="2021-06-15T00:00:00"/>
    <n v="301049751"/>
    <x v="1"/>
    <s v="STEEL SCRUBBER 2 PCS SET -8001-2 (QTY- 165360 SET/USD 0.168 PER SET)"/>
    <n v="0"/>
    <n v="0"/>
    <n v="0"/>
    <n v="0"/>
    <n v="0"/>
    <n v="0"/>
    <n v="0"/>
    <n v="0"/>
    <n v="4823"/>
    <s v="KGS"/>
    <n v="463.39016170000002"/>
    <n v="2234930.75"/>
    <n v="6.2662631739999997"/>
    <n v="30222.187290000002"/>
    <n v="982475.6"/>
    <s v="STEEL SCRUBBER 2 PCS SET -8001-2 "/>
    <s v=""/>
    <e v="#VALUE!"/>
    <n v="0.16800000000000001"/>
    <s v="USD"/>
    <n v="3217406.35"/>
    <x v="4"/>
    <s v="Steel Scrubbers"/>
    <s v="Steel Products"/>
    <s v="Scrubber"/>
  </r>
  <r>
    <s v="INNSA1"/>
    <d v="2021-06-15T00:00:00"/>
    <n v="301049751"/>
    <x v="0"/>
    <s v="NP-21 - STAINLESS STEEL SPORTS BOTTLE 650ML S115 (QTY:16128 PCS/USD 1.110 PER PCS)"/>
    <n v="0"/>
    <n v="0"/>
    <n v="0"/>
    <n v="0"/>
    <n v="0"/>
    <n v="0"/>
    <n v="0"/>
    <n v="0"/>
    <n v="2867.2"/>
    <s v="KGS"/>
    <n v="494.24788640000003"/>
    <n v="1417107.54"/>
    <n v="6.6835413990000001"/>
    <n v="19163.049900000002"/>
    <n v="519228.2"/>
    <s v="NP-21 - STAINLESS STEEL SPORTS BOTTLE 650ML S115 "/>
    <n v="16128"/>
    <s v="PCS"/>
    <n v="1.1100000000000001"/>
    <s v="USD"/>
    <n v="1936335.74"/>
    <x v="4"/>
    <s v="Table, kitchen or other household articles of iron or steel"/>
    <s v="Steel Products"/>
    <s v="Misc"/>
  </r>
  <r>
    <s v="INNSA1"/>
    <d v="2021-06-15T00:00:00"/>
    <n v="301049751"/>
    <x v="0"/>
    <s v="STEEL HAND BLENDER RS-02 (QTY:38400 PCS USD 0.4620 PER PCS)"/>
    <n v="0"/>
    <n v="0"/>
    <n v="0"/>
    <n v="0"/>
    <n v="0"/>
    <n v="0"/>
    <n v="0"/>
    <n v="0"/>
    <n v="2304"/>
    <s v="KGS"/>
    <n v="604.72935329999996"/>
    <n v="1393296.43"/>
    <n v="8.1775436549999991"/>
    <n v="18841.060580000001"/>
    <n v="510503.8"/>
    <s v="STEEL HAND BLENDER RS-02 "/>
    <n v="38400"/>
    <e v="#VALUE!"/>
    <s v=""/>
    <s v="USD"/>
    <n v="1903800.23"/>
    <x v="4"/>
    <s v="Table, kitchen or other household articles of iron or steel"/>
    <s v="Steel Products"/>
    <s v="Misc"/>
  </r>
  <r>
    <s v="INNSA1"/>
    <d v="2021-06-15T00:00:00"/>
    <n v="301049751"/>
    <x v="0"/>
    <s v="SL-01 - STAINLESS STEEL COLA BOTTLE 750ML SK750 (QTY:24588 PCS/USD 1.245 PER PCS)"/>
    <n v="0"/>
    <n v="0"/>
    <n v="0"/>
    <n v="0"/>
    <n v="0"/>
    <n v="0"/>
    <n v="0"/>
    <n v="0"/>
    <n v="4917.6000000000004"/>
    <s v="KGS"/>
    <n v="492.76365909999998"/>
    <n v="2423214.5699999998"/>
    <n v="6.6634707110000004"/>
    <n v="32768.28357"/>
    <n v="887865.8"/>
    <s v="SL-01 - STAINLESS STEEL COLA BOTTLE 750ML SK750 "/>
    <n v="24588"/>
    <s v="PCS"/>
    <n v="1.2450000000000001"/>
    <s v="USD"/>
    <n v="3311080.37"/>
    <x v="4"/>
    <s v="Table, kitchen or other household articles of iron or steel"/>
    <s v="Steel Products"/>
    <s v="Misc"/>
  </r>
  <r>
    <s v="INNSA1"/>
    <d v="2021-06-15T00:00:00"/>
    <n v="301049751"/>
    <x v="0"/>
    <s v="STEEL ZHARA ITEM NO-NP-003 (QTY:150000 PCS USD 0.4636 PER PCS)"/>
    <n v="0"/>
    <n v="0"/>
    <n v="0"/>
    <n v="0"/>
    <n v="0"/>
    <n v="0"/>
    <n v="0"/>
    <n v="0"/>
    <n v="14000"/>
    <s v="KGS"/>
    <n v="390.10093210000002"/>
    <n v="5461413.0499999998"/>
    <n v="5.275198541"/>
    <n v="73852.779580000002"/>
    <n v="2001061.8"/>
    <s v="STEEL ZHARA ITEM NO-NP-003 "/>
    <n v="150000"/>
    <e v="#VALUE!"/>
    <s v=""/>
    <s v="USD"/>
    <n v="7462474.8499999996"/>
    <x v="4"/>
    <s v="Table, kitchen or other household articles of iron or steel"/>
    <s v="Steel Products"/>
    <s v="Misc"/>
  </r>
  <r>
    <s v="INNSA1"/>
    <d v="2021-06-15T00:00:00"/>
    <n v="301049751"/>
    <x v="0"/>
    <s v="STEEL TEA STRAINER NP-55 (QTY:50400 PCS USD 0.3291 PER PCS)"/>
    <n v="0"/>
    <n v="0"/>
    <n v="0"/>
    <n v="0"/>
    <n v="0"/>
    <n v="0"/>
    <n v="0"/>
    <n v="0"/>
    <n v="2310"/>
    <s v="KGS"/>
    <n v="563.91907790000005"/>
    <n v="1302653.07"/>
    <n v="7.6256805669999999"/>
    <n v="17615.322110000001"/>
    <n v="477292.1"/>
    <s v="STEEL TEA STRAINER NP-55 "/>
    <n v="50400"/>
    <e v="#VALUE!"/>
    <s v=""/>
    <s v="USD"/>
    <n v="1779945.17"/>
    <x v="4"/>
    <s v="Table, kitchen or other household articles of iron or steel"/>
    <s v="Steel Products"/>
    <s v="Misc"/>
  </r>
  <r>
    <s v="INNSA1"/>
    <d v="2021-06-15T00:00:00"/>
    <n v="301049751"/>
    <x v="0"/>
    <s v="STEEL SALT BOTTLE NP-19 (QTY:40224 PCS USD 0.5063 PER PCS)"/>
    <n v="0"/>
    <n v="0"/>
    <n v="0"/>
    <n v="0"/>
    <n v="0"/>
    <n v="0"/>
    <n v="0"/>
    <n v="0"/>
    <n v="6285"/>
    <s v="KGS"/>
    <n v="254.4826778"/>
    <n v="1599423.63"/>
    <n v="3.4412802949999999"/>
    <n v="21628.446650000002"/>
    <n v="586028.80000000005"/>
    <s v="STEEL SALT BOTTLE NP-19 "/>
    <n v="40224"/>
    <e v="#VALUE!"/>
    <s v=""/>
    <s v="USD"/>
    <n v="2185452.4299999997"/>
    <x v="4"/>
    <s v="Table, kitchen or other household articles of iron or steel"/>
    <s v="Steel Products"/>
    <s v="Misc"/>
  </r>
  <r>
    <s v="INNSA1"/>
    <d v="2021-06-14T00:00:00"/>
    <n v="301049751"/>
    <x v="1"/>
    <s v="STEEL SCRUBBER 2 PCS SET - 8001-2 (QTY- 165840 SET/USD 0.168 PER SET)"/>
    <n v="0"/>
    <n v="0"/>
    <n v="0"/>
    <n v="0"/>
    <n v="0"/>
    <n v="0"/>
    <n v="0"/>
    <n v="0"/>
    <n v="4837"/>
    <s v="KGS"/>
    <n v="463.2820074"/>
    <n v="2240895.0699999998"/>
    <n v="6.264800642"/>
    <n v="30302.840700000001"/>
    <n v="985097.5"/>
    <s v="STEEL SCRUBBER 2 PCS SET - 8001-2 "/>
    <s v=""/>
    <e v="#VALUE!"/>
    <n v="0.16800000000000001"/>
    <s v="USD"/>
    <n v="3225992.57"/>
    <x v="4"/>
    <s v="Steel Scrubbers"/>
    <s v="Steel Products"/>
    <s v="Scrubber"/>
  </r>
  <r>
    <s v="INNSA1"/>
    <d v="2021-06-12T00:00:00"/>
    <n v="301049751"/>
    <x v="0"/>
    <s v="HOUSEHOLD STEEL HOOK 3 PCS SET -2628 (QTY : 147600 SET/USD 0.445 PER SET)"/>
    <n v="0"/>
    <n v="0"/>
    <n v="0"/>
    <n v="0"/>
    <n v="0"/>
    <n v="0"/>
    <n v="0"/>
    <n v="0"/>
    <n v="5002"/>
    <s v="KGS"/>
    <n v="1004.531042"/>
    <n v="5024664.2699999996"/>
    <n v="13.583922129999999"/>
    <n v="67946.7785"/>
    <n v="1841037.1"/>
    <s v="HOUSEHOLD STEEL HOOK 3 PCS SET -2628 "/>
    <s v=""/>
    <e v="#VALUE!"/>
    <n v="0.44500000000000001"/>
    <s v="USD"/>
    <n v="6865701.3699999992"/>
    <x v="4"/>
    <s v="Table, kitchen or other household articles of iron or steel"/>
    <s v="Steel Products"/>
    <s v="Misc"/>
  </r>
  <r>
    <s v="INNSA1"/>
    <d v="2021-06-10T00:00:00"/>
    <n v="301049751"/>
    <x v="0"/>
    <s v="FAMILY CLOTH RACK 3 LAYERS 03-027I (MADE UP OF MILD STEEL)(QTY:3648 PCS/ RMB 80.10 PER PCS)"/>
    <n v="0"/>
    <n v="0"/>
    <n v="0"/>
    <n v="0"/>
    <n v="0"/>
    <n v="0"/>
    <n v="0"/>
    <n v="0"/>
    <n v="20976"/>
    <s v="KGS"/>
    <n v="187.00428969999999"/>
    <n v="3922601.98"/>
    <n v="2.52879364"/>
    <n v="53043.97539"/>
    <n v="1437241.3"/>
    <s v="FAMILY CLOTH RACK 3 LAYERS 03-027I "/>
    <n v="3648"/>
    <s v="PCS"/>
    <s v=""/>
    <s v=""/>
    <n v="5359843.28"/>
    <x v="4"/>
    <s v="Table, kitchen or other household articles of iron or steel"/>
    <s v="Steel Products"/>
    <s v="Misc"/>
  </r>
  <r>
    <s v="INNSA1"/>
    <d v="2021-06-09T00:00:00"/>
    <n v="301049751"/>
    <x v="0"/>
    <s v="SS OIL POT 900ML - KWP-1000B (QTY: 27000 PCS/USD 1.42PER PCS)"/>
    <n v="0"/>
    <n v="0"/>
    <n v="0"/>
    <n v="0"/>
    <n v="0"/>
    <n v="0"/>
    <n v="0"/>
    <n v="0"/>
    <n v="6975"/>
    <s v="KGS"/>
    <n v="441.57145379999997"/>
    <n v="3079960.89"/>
    <n v="5.9712164129999996"/>
    <n v="41649.234479999999"/>
    <n v="1128497.7"/>
    <s v="SS OIL POT 900ML - KWP-1000B "/>
    <s v=""/>
    <s v="27000 PCS"/>
    <n v="1.42"/>
    <s v="USD"/>
    <n v="4208458.59"/>
    <x v="4"/>
    <s v="Table, kitchen or other household articles of iron or steel"/>
    <s v="Other"/>
    <s v="Misc"/>
  </r>
  <r>
    <s v="INNSA1"/>
    <d v="2021-06-09T00:00:00"/>
    <n v="301049751"/>
    <x v="0"/>
    <s v="MILD STEEL MULTI FUNCTION CLOTH STAND - RYX-02-020 (QTY :2464 NUM USD 14.20 PER NUM)"/>
    <n v="0"/>
    <n v="0"/>
    <n v="0"/>
    <n v="0"/>
    <n v="0"/>
    <n v="0"/>
    <n v="0"/>
    <n v="0"/>
    <n v="8008"/>
    <s v="KGS"/>
    <n v="387.82404100000002"/>
    <n v="3105694.92"/>
    <n v="5.2444089380000003"/>
    <n v="41997.226770000001"/>
    <n v="1137926.6000000001"/>
    <s v="MILD STEEL MULTI FUNCTION CLOTH STAND - RYX-02-020 "/>
    <s v=""/>
    <e v="#VALUE!"/>
    <s v=""/>
    <s v="USD"/>
    <n v="4243621.5199999996"/>
    <x v="4"/>
    <s v="Table, kitchen or other household articles of iron or steel"/>
    <s v="Steel Products"/>
    <s v="Cloth Stand"/>
  </r>
  <r>
    <s v="INNSA1"/>
    <d v="2021-06-09T00:00:00"/>
    <n v="301049751"/>
    <x v="1"/>
    <s v="STEEL SCRUBBER 2 PCS SET -8001-2 (QTY- 165720 SET/USD 0.151 PER SET)"/>
    <n v="0"/>
    <n v="0"/>
    <n v="0"/>
    <n v="0"/>
    <n v="0"/>
    <n v="0"/>
    <n v="0"/>
    <n v="0"/>
    <n v="4833.5"/>
    <s v="KGS"/>
    <n v="427.10186199999998"/>
    <n v="2064396.85"/>
    <n v="5.7755491819999998"/>
    <n v="27916.116969999999"/>
    <n v="907508.9"/>
    <s v="STEEL SCRUBBER 2 PCS SET -8001-2 "/>
    <s v=""/>
    <e v="#VALUE!"/>
    <n v="0.151"/>
    <s v="USD"/>
    <n v="2971905.75"/>
    <x v="4"/>
    <s v="Steel Scrubbers"/>
    <s v="Steel Products"/>
    <s v="Scrubber"/>
  </r>
  <r>
    <s v="INNSA1"/>
    <d v="2021-06-09T00:00:00"/>
    <n v="301049751"/>
    <x v="0"/>
    <s v="STEEL KITCHEN TURNER ITEM NO-AM-253 (QTY:40320 PCS USD 0.5906 PER PCS)"/>
    <n v="0"/>
    <n v="0"/>
    <n v="0"/>
    <n v="0"/>
    <n v="0"/>
    <n v="0"/>
    <n v="0"/>
    <n v="0"/>
    <n v="3696"/>
    <s v="KGS"/>
    <n v="508.34200759999999"/>
    <n v="1878832.06"/>
    <n v="6.8741312719999996"/>
    <n v="25406.78918"/>
    <n v="688404"/>
    <s v="STEEL KITCHEN TURNER ITEM NO-AM-253 "/>
    <n v="40320"/>
    <e v="#VALUE!"/>
    <s v=""/>
    <s v="USD"/>
    <n v="2567236.06"/>
    <x v="4"/>
    <s v="Table, kitchen or other household articles of iron or steel"/>
    <s v="Steel Products"/>
    <s v="Misc"/>
  </r>
  <r>
    <s v="INNSA1"/>
    <d v="2021-06-09T00:00:00"/>
    <n v="301049751"/>
    <x v="0"/>
    <s v="STEEL HANGER WITH HOOK -SM1168 (QTY:57480 PCS USD 1.21 PER PCS)"/>
    <n v="0"/>
    <n v="0"/>
    <n v="0"/>
    <n v="0"/>
    <n v="0"/>
    <n v="0"/>
    <n v="0"/>
    <n v="0"/>
    <n v="10777.5"/>
    <s v="KGS"/>
    <n v="494.04672979999998"/>
    <n v="5324588.63"/>
    <n v="6.680821227"/>
    <n v="72002.550780000005"/>
    <n v="1950929.3"/>
    <s v="STEEL HANGER WITH HOOK -SM1168 "/>
    <n v="57480"/>
    <e v="#VALUE!"/>
    <s v=""/>
    <s v="USD"/>
    <n v="7275517.9299999997"/>
    <x v="4"/>
    <s v="Table, kitchen or other household articles of iron or steel"/>
    <s v="Steel Products"/>
    <s v="Misc"/>
  </r>
  <r>
    <s v="INNSA1"/>
    <d v="2021-06-09T00:00:00"/>
    <n v="301049751"/>
    <x v="0"/>
    <s v="STEEL KITCHEN CADDLE ITEM NO-AM-254 (QTY:20160 PCS USD 0.5906 PER PCS)"/>
    <n v="0"/>
    <n v="0"/>
    <n v="0"/>
    <n v="0"/>
    <n v="0"/>
    <n v="0"/>
    <n v="0"/>
    <n v="0"/>
    <n v="1792"/>
    <s v="KGS"/>
    <n v="524.22786269999995"/>
    <n v="939416.33"/>
    <n v="7.0889501380000004"/>
    <n v="12703.398649999999"/>
    <n v="344202.2"/>
    <s v="STEEL KITCHEN CADDLE ITEM NO-AM-254 "/>
    <n v="20160"/>
    <e v="#VALUE!"/>
    <s v=""/>
    <s v="USD"/>
    <n v="1283618.53"/>
    <x v="4"/>
    <s v="Table, kitchen or other household articles of iron or steel"/>
    <s v="Steel Products"/>
    <s v="Misc"/>
  </r>
  <r>
    <s v="INNSA1"/>
    <d v="2021-06-05T00:00:00"/>
    <n v="301049751"/>
    <x v="0"/>
    <s v="FAMILY CLOTH RACK 3 LAYERS 03-027I (MADE UP OF MILD STEEL)(QTY:1824 PCS/ RMB 80.10 PER PCS)"/>
    <n v="0"/>
    <n v="0"/>
    <n v="0"/>
    <n v="0"/>
    <n v="0"/>
    <n v="0"/>
    <n v="0"/>
    <n v="0"/>
    <n v="10488"/>
    <s v="KGS"/>
    <n v="187.00390830000001"/>
    <n v="1961296.99"/>
    <n v="2.5287884819999999"/>
    <n v="26521.9336"/>
    <n v="718619.2"/>
    <s v="FAMILY CLOTH RACK 3 LAYERS 03-027I "/>
    <n v="1824"/>
    <s v="PCS"/>
    <s v=""/>
    <s v=""/>
    <n v="2679916.19"/>
    <x v="4"/>
    <s v="Table, kitchen or other household articles of iron or steel"/>
    <s v="Steel Products"/>
    <s v="Misc"/>
  </r>
  <r>
    <s v="INNSA1"/>
    <d v="2021-06-02T00:00:00"/>
    <n v="301049751"/>
    <x v="1"/>
    <s v="SS SCRUBBER 3 PCS SET - SS410 (QTY- 123480 SET/USD 0.193 PER SET)"/>
    <n v="0"/>
    <n v="0"/>
    <n v="0"/>
    <n v="0"/>
    <n v="0"/>
    <n v="0"/>
    <n v="0"/>
    <n v="0"/>
    <n v="7717.5"/>
    <s v="KGS"/>
    <n v="262.48131130000002"/>
    <n v="2025699.52"/>
    <n v="3.5422579120000002"/>
    <n v="27337.37544"/>
    <n v="890497.5"/>
    <s v="SS SCRUBBER 3 PCS SET - SS410 "/>
    <s v=""/>
    <e v="#VALUE!"/>
    <n v="0.193"/>
    <s v="USD"/>
    <n v="2916197.02"/>
    <x v="4"/>
    <s v="Steel Scrubbers"/>
    <s v="Cleaning Items"/>
    <s v="Scrubber"/>
  </r>
  <r>
    <s v="INNSA1"/>
    <d v="2021-05-31T00:00:00"/>
    <n v="301049751"/>
    <x v="0"/>
    <s v="SS OIL POT 600ML - KWP-600B (QTY: 16200 PCS/USD 1.20 PER PCS)"/>
    <n v="0"/>
    <n v="0"/>
    <n v="0"/>
    <n v="0"/>
    <n v="0"/>
    <n v="0"/>
    <n v="0"/>
    <n v="0"/>
    <n v="2835"/>
    <s v="KGS"/>
    <n v="557.89807050000002"/>
    <n v="1581641.03"/>
    <n v="7.5289888060000001"/>
    <n v="21344.683270000001"/>
    <n v="579513.30000000005"/>
    <s v="SS OIL POT 600ML - KWP-600B "/>
    <s v=""/>
    <s v="16200 PCS"/>
    <n v="1.2"/>
    <s v="USD"/>
    <n v="2161154.33"/>
    <x v="4"/>
    <s v="Table, kitchen or other household articles of iron or steel"/>
    <s v="Other"/>
    <s v="Misc"/>
  </r>
  <r>
    <s v="INNSA1"/>
    <d v="2021-05-28T00:00:00"/>
    <n v="301049751"/>
    <x v="0"/>
    <s v="NP-003 - STEEL ZHARA (QTY:60000 PCS/USD 0.4585 PER PCS)"/>
    <n v="0"/>
    <n v="0"/>
    <n v="0"/>
    <n v="0"/>
    <n v="0"/>
    <n v="0"/>
    <n v="0"/>
    <n v="0"/>
    <n v="5600"/>
    <s v="KGS"/>
    <n v="389.76584819999999"/>
    <n v="2182688.75"/>
    <n v="5.259997952"/>
    <n v="29455.988529999999"/>
    <n v="799737.1"/>
    <s v="NP-003 - STEEL ZHARA "/>
    <n v="60000"/>
    <s v="PCS"/>
    <n v="0.45850000000000002"/>
    <s v="USD"/>
    <n v="2982425.85"/>
    <x v="4"/>
    <s v="Table, kitchen or other household articles of iron or steel"/>
    <s v="Steel Products"/>
    <s v="Misc"/>
  </r>
  <r>
    <s v="INNSA1"/>
    <d v="2021-05-28T00:00:00"/>
    <n v="301049751"/>
    <x v="0"/>
    <s v="DS-25 - STAINLESS STEEL GRATER WITH HANDLE (QTY:80760 PCS USD 0.2362 PER PCS)"/>
    <n v="0"/>
    <n v="0"/>
    <n v="0"/>
    <n v="0"/>
    <n v="0"/>
    <n v="0"/>
    <n v="0"/>
    <n v="0"/>
    <n v="2692"/>
    <s v="KGS"/>
    <n v="562.21484029999999"/>
    <n v="1513482.35"/>
    <n v="7.5872448080000003"/>
    <n v="20424.863020000001"/>
    <n v="554539.9"/>
    <s v="DS-25 - STAINLESS STEEL GRATER WITH HANDLE "/>
    <n v="80760"/>
    <e v="#VALUE!"/>
    <s v=""/>
    <s v="USD"/>
    <n v="2068022.25"/>
    <x v="4"/>
    <s v="Table, kitchen or other household articles of iron or steel"/>
    <s v="Steel Products"/>
    <s v="Misc"/>
  </r>
  <r>
    <s v="INNSA1"/>
    <d v="2021-05-28T00:00:00"/>
    <n v="301049751"/>
    <x v="0"/>
    <s v="RS-02 - STEEL HAND BLENDER (QTY:50000 PCS/USD 0.4569 PER PCS)"/>
    <n v="0"/>
    <n v="0"/>
    <n v="0"/>
    <n v="0"/>
    <n v="0"/>
    <n v="0"/>
    <n v="0"/>
    <n v="0"/>
    <n v="3000"/>
    <s v="KGS"/>
    <n v="604.18665329999999"/>
    <n v="1812559.96"/>
    <n v="8.1536660370000007"/>
    <n v="24460.99811"/>
    <n v="664122"/>
    <s v="RS-02 - STEEL HAND BLENDER "/>
    <n v="50000"/>
    <s v="PCS"/>
    <n v="0.45689999999999997"/>
    <s v="USD"/>
    <n v="2476681.96"/>
    <x v="4"/>
    <s v="Table, kitchen or other household articles of iron or steel"/>
    <s v="Steel Products"/>
    <s v="Misc"/>
  </r>
  <r>
    <s v="INNSA1"/>
    <d v="2021-05-27T00:00:00"/>
    <n v="301049751"/>
    <x v="0"/>
    <s v="NP-20 - STAINLESS STEEL SPORTS BOTTLE 750ML S-308-C6 (QTY:4860 PCS/USD 1.060 PER PCS)"/>
    <n v="0"/>
    <n v="0"/>
    <n v="0"/>
    <n v="0"/>
    <n v="0"/>
    <n v="0"/>
    <n v="0"/>
    <n v="0"/>
    <n v="864"/>
    <s v="KGS"/>
    <n v="477.5906134"/>
    <n v="412638.29"/>
    <n v="6.4452174549999999"/>
    <n v="5568.6678810000003"/>
    <n v="151190.79999999999"/>
    <s v="NP-20 - STAINLESS STEEL SPORTS BOTTLE 750ML S-308-C6 "/>
    <n v="4860"/>
    <s v="PCS"/>
    <n v="1.06"/>
    <s v="USD"/>
    <n v="563829.09"/>
    <x v="4"/>
    <s v="Table, kitchen or other household articles of iron or steel"/>
    <s v="Steel Products"/>
    <s v="Misc"/>
  </r>
  <r>
    <s v="INNSA1"/>
    <d v="2021-05-27T00:00:00"/>
    <n v="301049751"/>
    <x v="0"/>
    <s v="SB-01 - STAINLESS STEEL SPORTS BOTTLE 750ML SG-702 (QTY:17964 PCS/USD 1.130 PER PCS)"/>
    <n v="0"/>
    <n v="0"/>
    <n v="0"/>
    <n v="0"/>
    <n v="0"/>
    <n v="0"/>
    <n v="0"/>
    <n v="0"/>
    <n v="2844.3"/>
    <s v="KGS"/>
    <n v="571.65429459999996"/>
    <n v="1625956.31"/>
    <n v="7.7146328549999996"/>
    <n v="21942.730230000001"/>
    <n v="595750.40000000002"/>
    <s v="SB-01 - STAINLESS STEEL SPORTS BOTTLE 750ML SG-702 "/>
    <n v="17964"/>
    <s v="PCS"/>
    <n v="1.1299999999999999"/>
    <s v="USD"/>
    <n v="2221706.71"/>
    <x v="4"/>
    <s v="Table, kitchen or other household articles of iron or steel"/>
    <s v="Steel Products"/>
    <s v="Misc"/>
  </r>
  <r>
    <s v="INNSA1"/>
    <d v="2021-05-27T00:00:00"/>
    <n v="301049751"/>
    <x v="0"/>
    <s v="MP-202 - STAINLESS STEEL SPORTS BOTTLE KOOU 750ML (QTY:21096 PCS/USD 1.142 PER PCS)"/>
    <n v="0"/>
    <n v="0"/>
    <n v="0"/>
    <n v="0"/>
    <n v="0"/>
    <n v="0"/>
    <n v="0"/>
    <n v="0"/>
    <n v="3809"/>
    <s v="KGS"/>
    <n v="506.62034920000002"/>
    <n v="1929716.91"/>
    <n v="6.8369817700000004"/>
    <n v="26042.063559999999"/>
    <n v="707048.3"/>
    <s v="MP-202 - STAINLESS STEEL SPORTS BOTTLE KOOU 750ML "/>
    <n v="21096"/>
    <s v="PCS"/>
    <n v="1.1419999999999999"/>
    <s v="USD"/>
    <n v="2636765.21"/>
    <x v="4"/>
    <s v="Table, kitchen or other household articles of iron or steel"/>
    <s v="Steel Products"/>
    <s v="Misc"/>
  </r>
  <r>
    <s v="INNSA1"/>
    <d v="2021-05-27T00:00:00"/>
    <n v="301049751"/>
    <x v="0"/>
    <s v="NP-21 - STAINLESS STEEL SPORTS BOTTLE 650ML S115 (QTY:43164 PCS/USD 1.110 PER PCS)"/>
    <n v="0"/>
    <n v="0"/>
    <n v="0"/>
    <n v="0"/>
    <n v="0"/>
    <n v="0"/>
    <n v="0"/>
    <n v="0"/>
    <n v="7673.6"/>
    <s v="KGS"/>
    <n v="500.11846980000001"/>
    <n v="3837709.09"/>
    <n v="6.7492371100000002"/>
    <n v="51790.945879999999"/>
    <n v="1406136.6"/>
    <s v="NP-21 - STAINLESS STEEL SPORTS BOTTLE 650ML S115 "/>
    <n v="43164"/>
    <s v="PCS"/>
    <n v="1.1100000000000001"/>
    <s v="USD"/>
    <n v="5243845.6899999995"/>
    <x v="4"/>
    <s v="Table, kitchen or other household articles of iron or steel"/>
    <s v="Steel Products"/>
    <s v="Misc"/>
  </r>
  <r>
    <s v="INNSA1"/>
    <d v="2021-05-25T00:00:00"/>
    <n v="301049751"/>
    <x v="0"/>
    <s v="MILD STEEL MULTI FUNCTION CLOTH STAND - RYX-02-021A(QTY :10368 NUM USD 8.85 PER NUM)"/>
    <n v="0"/>
    <n v="0"/>
    <n v="0"/>
    <n v="0"/>
    <n v="0"/>
    <n v="0"/>
    <n v="0"/>
    <n v="0"/>
    <n v="38016"/>
    <s v="KGS"/>
    <n v="226.63152149999999"/>
    <n v="8615623.9199999999"/>
    <n v="3.0584550799999999"/>
    <n v="116270.2283"/>
    <n v="3156764.6"/>
    <s v="MILD STEEL MULTI FUNCTION CLOTH STAND - RYX-02-021A"/>
    <s v=""/>
    <e v="#VALUE!"/>
    <s v=""/>
    <s v="USD"/>
    <n v="11772388.52"/>
    <x v="4"/>
    <s v="Table, kitchen or other household articles of iron or steel"/>
    <s v="Steel Products"/>
    <s v="Cloth Stand"/>
  </r>
  <r>
    <s v="INNSA1"/>
    <d v="2021-05-25T00:00:00"/>
    <n v="301049751"/>
    <x v="0"/>
    <s v="MILD STEEL MULTI FUNCTION CLOTH STAND - RYX-02-020 (QTY :3696 NUM /USD 14.20 PER NUM)"/>
    <n v="0"/>
    <n v="0"/>
    <n v="0"/>
    <n v="0"/>
    <n v="0"/>
    <n v="0"/>
    <n v="0"/>
    <n v="0"/>
    <n v="12012"/>
    <s v="KGS"/>
    <n v="410.254682"/>
    <n v="4927979.24"/>
    <n v="5.5365004320000004"/>
    <n v="66504.443180000002"/>
    <n v="1805611.6"/>
    <s v="MILD STEEL MULTI FUNCTION CLOTH STAND - RYX-02-020 "/>
    <s v=""/>
    <e v="#VALUE!"/>
    <n v="14.2"/>
    <s v="USD"/>
    <n v="6733590.8399999999"/>
    <x v="4"/>
    <s v="Table, kitchen or other household articles of iron or steel"/>
    <s v="Steel Products"/>
    <s v="Cloth Stand"/>
  </r>
  <r>
    <s v="INNSA1"/>
    <d v="2021-05-22T00:00:00"/>
    <n v="301049751"/>
    <x v="0"/>
    <s v="STEEL LUNCH BOX SMALL - 6587 (QTY:5040 PCS/USD1.45 PER PCS)"/>
    <n v="0"/>
    <n v="0"/>
    <n v="0"/>
    <n v="0"/>
    <n v="0"/>
    <n v="0"/>
    <n v="0"/>
    <n v="0"/>
    <n v="1022.7"/>
    <s v="KGS"/>
    <n v="559.14055929999995"/>
    <n v="571833.05000000005"/>
    <n v="7.5457565359999998"/>
    <n v="7717.0452089999999"/>
    <n v="209519.7"/>
    <s v="STEEL LUNCH BOX SMALL - 6587 "/>
    <n v="5040"/>
    <s v="PCS"/>
    <n v="1.45"/>
    <s v="USD"/>
    <n v="781352.75"/>
    <x v="4"/>
    <s v="Table, kitchen or other household articles of iron or steel"/>
    <s v="Steel Products"/>
    <s v="Misc"/>
  </r>
  <r>
    <s v="INNSA1"/>
    <d v="2021-05-22T00:00:00"/>
    <n v="301049751"/>
    <x v="0"/>
    <s v="STEEL LUNCH BOX 3LAYER - 8505 (QTY:16800 PCS/USD3.45 PER PCS)"/>
    <n v="0"/>
    <n v="0"/>
    <n v="0"/>
    <n v="0"/>
    <n v="0"/>
    <n v="0"/>
    <n v="0"/>
    <n v="0"/>
    <n v="10892"/>
    <s v="KGS"/>
    <n v="416.38152769999999"/>
    <n v="4535227.5999999996"/>
    <n v="5.6191839100000003"/>
    <n v="61204.151149999998"/>
    <n v="1661707.4"/>
    <s v="STEEL LUNCH BOX 3LAYER - 8505 "/>
    <n v="16800"/>
    <s v="PCS"/>
    <n v="3.45"/>
    <s v="USD"/>
    <n v="6196935"/>
    <x v="4"/>
    <s v="Table, kitchen or other household articles of iron or steel"/>
    <s v="Steel Products"/>
    <s v="Misc"/>
  </r>
  <r>
    <s v="INNSA1"/>
    <d v="2021-05-22T00:00:00"/>
    <n v="301049751"/>
    <x v="0"/>
    <s v="STEEL LUNCH BOX 2 LAYER - 8504 (QTY:21264 PCS/USD2.49 PER PCS)"/>
    <n v="0"/>
    <n v="0"/>
    <n v="0"/>
    <n v="0"/>
    <n v="0"/>
    <n v="0"/>
    <n v="0"/>
    <n v="0"/>
    <n v="10171.280000000001"/>
    <s v="KGS"/>
    <n v="407.3234362"/>
    <n v="4143000.72"/>
    <n v="5.4969424589999996"/>
    <n v="55910.940889999998"/>
    <n v="1517995.4"/>
    <s v="STEEL LUNCH BOX 2 LAYER - 8504 "/>
    <n v="21264"/>
    <s v="PCS"/>
    <n v="2.4900000000000002"/>
    <s v="USD"/>
    <n v="5660996.1200000001"/>
    <x v="4"/>
    <s v="Table, kitchen or other household articles of iron or steel"/>
    <s v="Steel Products"/>
    <s v="Misc"/>
  </r>
  <r>
    <s v="INNSA1"/>
    <d v="2021-05-22T00:00:00"/>
    <n v="301049751"/>
    <x v="0"/>
    <s v="STEEL RECTANGLE CONTAINER BIG - 6578 (QTY:37920 PCS/USD1.66 PER PCS)"/>
    <n v="0"/>
    <n v="0"/>
    <n v="0"/>
    <n v="0"/>
    <n v="0"/>
    <n v="0"/>
    <n v="0"/>
    <n v="0"/>
    <n v="11202.2"/>
    <s v="KGS"/>
    <n v="439.68716590000002"/>
    <n v="4925463.57"/>
    <n v="5.9336999449999999"/>
    <n v="66470.493520000004"/>
    <n v="1804689.9"/>
    <s v="STEEL RECTANGLE CONTAINER BIG - 6578 "/>
    <n v="37920"/>
    <s v="PCS"/>
    <n v="1.66"/>
    <s v="USD"/>
    <n v="6730153.4700000007"/>
    <x v="4"/>
    <s v="Table, kitchen or other household articles of iron or steel"/>
    <s v="Steel Products"/>
    <s v="Misc"/>
  </r>
  <r>
    <s v="INNSA1"/>
    <d v="2021-05-22T00:00:00"/>
    <n v="301049751"/>
    <x v="0"/>
    <s v="STEEL RECTANGLE CONTAINER LARGE - 6862 (QTY:20400 PCS/USD1.48 PER PCS)"/>
    <n v="0"/>
    <n v="0"/>
    <n v="0"/>
    <n v="0"/>
    <n v="0"/>
    <n v="0"/>
    <n v="0"/>
    <n v="0"/>
    <n v="5100"/>
    <s v="KGS"/>
    <n v="463.22543530000002"/>
    <n v="2362449.7200000002"/>
    <n v="6.2513554019999997"/>
    <n v="31881.912550000001"/>
    <n v="865601.5"/>
    <s v="STEEL RECTANGLE CONTAINER LARGE - 6862 "/>
    <n v="20400"/>
    <s v="PCS"/>
    <n v="1.48"/>
    <s v="USD"/>
    <n v="3228051.22"/>
    <x v="4"/>
    <s v="Table, kitchen or other household articles of iron or steel"/>
    <s v="Steel Products"/>
    <s v="Misc"/>
  </r>
  <r>
    <s v="INNSA1"/>
    <d v="2021-05-15T00:00:00"/>
    <n v="301049751"/>
    <x v="0"/>
    <s v="NP-21 STAINLESS STEEL SPORTS BOTTLE 650ML S115 (QTY:7524 PCS USD 1.11 PER PCS)"/>
    <n v="0"/>
    <n v="0"/>
    <n v="0"/>
    <n v="0"/>
    <n v="0"/>
    <n v="0"/>
    <n v="0"/>
    <n v="0"/>
    <n v="1337.6"/>
    <s v="KGS"/>
    <n v="509.04464710000002"/>
    <n v="680898.12"/>
    <n v="6.8099618350000002"/>
    <n v="9109.0049500000005"/>
    <n v="249481.1"/>
    <s v="NP-21 STAINLESS STEEL SPORTS BOTTLE 650ML S115 "/>
    <n v="7524"/>
    <e v="#VALUE!"/>
    <s v=""/>
    <s v="USD"/>
    <n v="930379.22"/>
    <x v="4"/>
    <s v="Table, kitchen or other household articles of iron or steel"/>
    <s v="Steel Products"/>
    <s v="Misc"/>
  </r>
  <r>
    <s v="INNSA1"/>
    <d v="2021-05-15T00:00:00"/>
    <n v="301049751"/>
    <x v="0"/>
    <s v="SB-01 STAINLESS STEEL SPORTS BOTTLE 750ML SG-702 (QTY:11340 PCS USD 1.13 PER PCS)"/>
    <n v="0"/>
    <n v="0"/>
    <n v="0"/>
    <n v="0"/>
    <n v="0"/>
    <n v="0"/>
    <n v="0"/>
    <n v="0"/>
    <n v="1795.5"/>
    <s v="KGS"/>
    <n v="581.85725420000006"/>
    <n v="1044724.7"/>
    <n v="7.7840435350000003"/>
    <n v="13976.250169999999"/>
    <n v="382787.1"/>
    <s v="SB-01 STAINLESS STEEL SPORTS BOTTLE 750ML SG-702 "/>
    <n v="11340"/>
    <e v="#VALUE!"/>
    <s v=""/>
    <s v="USD"/>
    <n v="1427511.7999999998"/>
    <x v="4"/>
    <s v="Table, kitchen or other household articles of iron or steel"/>
    <s v="Steel Products"/>
    <s v="Misc"/>
  </r>
  <r>
    <s v="INNSA1"/>
    <d v="2021-05-15T00:00:00"/>
    <n v="301049751"/>
    <x v="0"/>
    <s v="NP-20 STAINLESS STEEL SPORTS BOTTLE 750 ML S-308-C6 (QTY:24228 PCS USD 1.06 PER PCS)"/>
    <n v="0"/>
    <n v="0"/>
    <n v="0"/>
    <n v="0"/>
    <n v="0"/>
    <n v="0"/>
    <n v="0"/>
    <n v="0"/>
    <n v="4307.2"/>
    <s v="KGS"/>
    <n v="486.11471260000002"/>
    <n v="2093793.29"/>
    <n v="6.5032068570000003"/>
    <n v="28010.612580000001"/>
    <n v="767165.9"/>
    <s v="NP-20 STAINLESS STEEL SPORTS BOTTLE 750 ML S-308-C6 "/>
    <n v="24228"/>
    <e v="#VALUE!"/>
    <s v=""/>
    <s v="USD"/>
    <n v="2860959.19"/>
    <x v="4"/>
    <s v="Table, kitchen or other household articles of iron or steel"/>
    <s v="Steel Products"/>
    <s v="Misc"/>
  </r>
  <r>
    <s v="INNSA1"/>
    <d v="2021-05-14T00:00:00"/>
    <n v="301049751"/>
    <x v="0"/>
    <s v="NP-55 STEEL TEA STRAINER (QTY:20160 PCS USD 0.3224 PER PCS)"/>
    <n v="0"/>
    <n v="0"/>
    <n v="0"/>
    <n v="0"/>
    <n v="0"/>
    <n v="0"/>
    <n v="0"/>
    <n v="0"/>
    <n v="924"/>
    <s v="KGS"/>
    <n v="578.12591989999999"/>
    <n v="534188.35"/>
    <n v="7.7341260189999996"/>
    <n v="7146.3324409999996"/>
    <n v="195726.7"/>
    <s v="NP-55 STEEL TEA STRAINER "/>
    <n v="20160"/>
    <e v="#VALUE!"/>
    <s v=""/>
    <s v="USD"/>
    <n v="729915.05"/>
    <x v="4"/>
    <s v="Table, kitchen or other household articles of iron or steel"/>
    <s v="Steel Products"/>
    <s v="Misc"/>
  </r>
  <r>
    <s v="INNSA1"/>
    <d v="2021-05-14T00:00:00"/>
    <n v="301049751"/>
    <x v="0"/>
    <s v="RS-02 STEEL HAND BLENDER (QTY:9360 PCS USD 0.4527 PER PCS)"/>
    <n v="0"/>
    <n v="0"/>
    <n v="0"/>
    <n v="0"/>
    <n v="0"/>
    <n v="0"/>
    <n v="0"/>
    <n v="0"/>
    <n v="561.6"/>
    <s v="KGS"/>
    <n v="620.10918800000002"/>
    <n v="348253.32"/>
    <n v="8.2957750909999994"/>
    <n v="4658.9072910000004"/>
    <n v="127600.1"/>
    <s v="RS-02 STEEL HAND BLENDER "/>
    <n v="9360"/>
    <e v="#VALUE!"/>
    <s v=""/>
    <s v="USD"/>
    <n v="475853.42000000004"/>
    <x v="4"/>
    <s v="Table, kitchen or other household articles of iron or steel"/>
    <s v="Steel Products"/>
    <s v="Misc"/>
  </r>
  <r>
    <s v="INNSA1"/>
    <d v="2021-05-12T00:00:00"/>
    <n v="301049751"/>
    <x v="0"/>
    <s v="FAMILY CLOTH RACK 3 LAYERS 03-027I (MADE UP OF MILD STEEL)(QTY:1824 PCS/ RMB 80.10 PER PCS)"/>
    <n v="0"/>
    <n v="0"/>
    <n v="0"/>
    <n v="0"/>
    <n v="0"/>
    <n v="0"/>
    <n v="0"/>
    <n v="0"/>
    <n v="10488"/>
    <s v="KGS"/>
    <n v="184.25802060000001"/>
    <n v="1932498.12"/>
    <n v="2.4649902419999998"/>
    <n v="25852.817660000001"/>
    <n v="708067.3"/>
    <s v="FAMILY CLOTH RACK 3 LAYERS 03-027I "/>
    <n v="1824"/>
    <s v="PCS"/>
    <s v=""/>
    <s v=""/>
    <n v="2640565.42"/>
    <x v="4"/>
    <s v="Table, kitchen or other household articles of iron or steel"/>
    <s v="Steel Products"/>
    <s v="Misc"/>
  </r>
  <r>
    <s v="INNSA1"/>
    <d v="2021-05-07T00:00:00"/>
    <n v="301049751"/>
    <x v="0"/>
    <s v="STAINLESS STEEL BOTTLE 750ML SG805 AM-06 (QTY: 6048 NUM USD 1.110 PER NUM)"/>
    <n v="0"/>
    <n v="0"/>
    <n v="0"/>
    <n v="0"/>
    <n v="0"/>
    <n v="0"/>
    <n v="0"/>
    <n v="0"/>
    <n v="907.2"/>
    <s v="KGS"/>
    <n v="596.8539131"/>
    <n v="541465.87"/>
    <n v="7.9846677340000003"/>
    <n v="7243.6905690000003"/>
    <n v="198393.1"/>
    <s v="STAINLESS STEEL BOTTLE 750ML SG805 AM-06 "/>
    <s v=""/>
    <e v="#VALUE!"/>
    <s v=""/>
    <s v="USD"/>
    <n v="739858.97"/>
    <x v="4"/>
    <s v="Table, kitchen or other household articles of iron or steel"/>
    <s v="Steel Products"/>
    <s v="Misc"/>
  </r>
  <r>
    <s v="INNSA1"/>
    <d v="2021-05-07T00:00:00"/>
    <n v="301049751"/>
    <x v="0"/>
    <s v="STAINLESS STEEL COLA BOTTLE 750ML SK750 SL-01 (QTY: 18000 NUM USD 1.245 PER NUM)"/>
    <n v="0"/>
    <n v="0"/>
    <n v="0"/>
    <n v="0"/>
    <n v="0"/>
    <n v="0"/>
    <n v="0"/>
    <n v="0"/>
    <n v="3600"/>
    <s v="KGS"/>
    <n v="502.08318889999998"/>
    <n v="1807499.48"/>
    <n v="6.7168319580000002"/>
    <n v="24180.59505"/>
    <n v="662267.80000000005"/>
    <s v="STAINLESS STEEL COLA BOTTLE 750ML SK750 SL-01 "/>
    <s v=""/>
    <e v="#VALUE!"/>
    <s v=""/>
    <s v="USD"/>
    <n v="2469767.2800000003"/>
    <x v="4"/>
    <s v="Table, kitchen or other household articles of iron or steel"/>
    <s v="Steel Products"/>
    <s v="Misc"/>
  </r>
  <r>
    <s v="INNSA1"/>
    <d v="2021-05-07T00:00:00"/>
    <n v="301049751"/>
    <x v="0"/>
    <s v="STAINLESS STEEL GRATER WITH HANDLE - KL324H-9S (MILD STEEL) (QTY - 58464 PCS/USD 0.67 PER PCS)"/>
    <n v="0"/>
    <n v="0"/>
    <n v="0"/>
    <n v="0"/>
    <n v="0"/>
    <n v="0"/>
    <n v="0"/>
    <n v="0"/>
    <n v="9744"/>
    <s v="KGS"/>
    <n v="322.04662150000001"/>
    <n v="3138022.28"/>
    <n v="4.3083160070000002"/>
    <n v="41980.231169999999"/>
    <n v="1149771.3999999999"/>
    <s v="STAINLESS STEEL GRATER WITH HANDLE - KL324H-9S "/>
    <s v=""/>
    <e v="#VALUE!"/>
    <n v="0.67"/>
    <s v="USD"/>
    <n v="4287793.68"/>
    <x v="4"/>
    <s v="Table, kitchen or other household articles of iron or steel"/>
    <s v="Steel Products"/>
    <s v="Misc"/>
  </r>
  <r>
    <s v="INNSA1"/>
    <d v="2021-05-07T00:00:00"/>
    <n v="301049751"/>
    <x v="0"/>
    <s v="STAINLESS STEEL SPORTS BOTTLE 750ML SG-702 SB-01 (QTY: 19404 NUM USD 1.130 PER NUM)"/>
    <n v="0"/>
    <n v="0"/>
    <n v="0"/>
    <n v="0"/>
    <n v="0"/>
    <n v="0"/>
    <n v="0"/>
    <n v="0"/>
    <n v="3072.3"/>
    <s v="KGS"/>
    <n v="575.62865609999994"/>
    <n v="1768503.92"/>
    <n v="7.7007178070000002"/>
    <n v="23658.91532"/>
    <n v="647979.9"/>
    <s v="STAINLESS STEEL SPORTS BOTTLE 750ML SG-702 SB-01 "/>
    <s v=""/>
    <e v="#VALUE!"/>
    <s v=""/>
    <s v="USD"/>
    <n v="2416483.8199999998"/>
    <x v="4"/>
    <s v="Table, kitchen or other household articles of iron or steel"/>
    <s v="Steel Products"/>
    <s v="Misc"/>
  </r>
  <r>
    <s v="INNSA1"/>
    <d v="2021-05-06T00:00:00"/>
    <n v="301049751"/>
    <x v="0"/>
    <s v="STAINLESS STEEL SPORTS BOTTLE 650ML S115 NP-21 (QTY: 7452 NUM USD 1.110 PER NUM)"/>
    <n v="0"/>
    <n v="0"/>
    <n v="0"/>
    <n v="0"/>
    <n v="0"/>
    <n v="0"/>
    <n v="0"/>
    <n v="0"/>
    <n v="1324.8"/>
    <s v="KGS"/>
    <n v="516.25327600000003"/>
    <n v="683932.34"/>
    <n v="6.7794258169999999"/>
    <n v="8981.3833219999997"/>
    <n v="250592.8"/>
    <s v="STAINLESS STEEL SPORTS BOTTLE 650ML S115 NP-21 "/>
    <s v=""/>
    <e v="#VALUE!"/>
    <s v=""/>
    <s v="USD"/>
    <n v="934525.1399999999"/>
    <x v="4"/>
    <s v="Table, kitchen or other household articles of iron or steel"/>
    <s v="Steel Products"/>
    <s v="Misc"/>
  </r>
  <r>
    <s v="INNSA1"/>
    <d v="2021-05-06T00:00:00"/>
    <n v="301049751"/>
    <x v="0"/>
    <s v="STAINLESS STEEL SPORTS BOTTLE 750ML S-308-C6 (QTY: 11772 NUM USD 1.060 PER NUM)"/>
    <n v="0"/>
    <n v="0"/>
    <n v="0"/>
    <n v="0"/>
    <n v="0"/>
    <n v="0"/>
    <n v="0"/>
    <n v="0"/>
    <n v="2092.8000000000002"/>
    <s v="KGS"/>
    <n v="492.99861909999998"/>
    <n v="1031747.51"/>
    <n v="6.4740462120000002"/>
    <n v="13548.88391"/>
    <n v="378032.3"/>
    <s v="STAINLESS STEEL SPORTS BOTTLE 750ML S-308-C6 "/>
    <s v=""/>
    <e v="#VALUE!"/>
    <s v=""/>
    <s v="USD"/>
    <n v="1409779.81"/>
    <x v="4"/>
    <s v="Table, kitchen or other household articles of iron or steel"/>
    <s v="Steel Products"/>
    <s v="Misc"/>
  </r>
  <r>
    <s v="INNSA1"/>
    <d v="2021-05-06T00:00:00"/>
    <n v="301049751"/>
    <x v="0"/>
    <s v="STAINLESS STEEL SPORTS BOTTLE KOOU 750ML MP-202 (QTY: 21384 NUM USD 1.142 PER NUM)"/>
    <n v="0"/>
    <n v="0"/>
    <n v="0"/>
    <n v="0"/>
    <n v="0"/>
    <n v="0"/>
    <n v="0"/>
    <n v="0"/>
    <n v="3861"/>
    <s v="KGS"/>
    <n v="522.96499870000002"/>
    <n v="2019167.86"/>
    <n v="6.8675640009999999"/>
    <n v="26515.66461"/>
    <n v="739823.2"/>
    <s v="STAINLESS STEEL SPORTS BOTTLE KOOU 750ML MP-202 "/>
    <s v=""/>
    <e v="#VALUE!"/>
    <s v=""/>
    <s v="USD"/>
    <n v="2758991.06"/>
    <x v="4"/>
    <s v="Table, kitchen or other household articles of iron or steel"/>
    <s v="Steel Products"/>
    <s v="Misc"/>
  </r>
  <r>
    <s v="INNSA1"/>
    <d v="2021-05-06T00:00:00"/>
    <n v="301049751"/>
    <x v="0"/>
    <s v="STAINLESS STEEL SPORTS BOTTLE 750ML SG-702 SB-01 (QTY: 18000 NUM USD 1.130 PER NUM)"/>
    <n v="0"/>
    <n v="0"/>
    <n v="0"/>
    <n v="0"/>
    <n v="0"/>
    <n v="0"/>
    <n v="0"/>
    <n v="0"/>
    <n v="2850"/>
    <s v="KGS"/>
    <n v="590.09698249999997"/>
    <n v="1681776.4"/>
    <n v="7.7491396249999998"/>
    <n v="22085.047930000001"/>
    <n v="616202.9"/>
    <s v="STAINLESS STEEL SPORTS BOTTLE 750ML SG-702 SB-01 "/>
    <s v=""/>
    <e v="#VALUE!"/>
    <s v=""/>
    <s v="USD"/>
    <n v="2297979.2999999998"/>
    <x v="4"/>
    <s v="Table, kitchen or other household articles of iron or steel"/>
    <s v="Steel Products"/>
    <s v="Misc"/>
  </r>
  <r>
    <s v="INNSA1"/>
    <d v="2021-05-06T00:00:00"/>
    <n v="301049751"/>
    <x v="0"/>
    <s v="STAINLESS STEEL BOTTLE 750ML SG805 AM-06 (QTY: 9180 NUM USD 1.110 PER NUM)"/>
    <n v="0"/>
    <n v="0"/>
    <n v="0"/>
    <n v="0"/>
    <n v="0"/>
    <n v="0"/>
    <n v="0"/>
    <n v="0"/>
    <n v="1377"/>
    <s v="KGS"/>
    <n v="611.85572979999995"/>
    <n v="842525.34"/>
    <n v="8.0348749819999998"/>
    <n v="11064.022849999999"/>
    <n v="308701.3"/>
    <s v="STAINLESS STEEL BOTTLE 750ML SG805 AM-06 "/>
    <s v=""/>
    <e v="#VALUE!"/>
    <s v=""/>
    <s v="USD"/>
    <n v="1151226.6399999999"/>
    <x v="4"/>
    <s v="Table, kitchen or other household articles of iron or steel"/>
    <s v="Steel Products"/>
    <s v="Misc"/>
  </r>
  <r>
    <s v="INNSA1"/>
    <d v="2021-05-04T00:00:00"/>
    <n v="301049751"/>
    <x v="0"/>
    <s v="STEEL HAND BLENDER RS-02 (QTY:40640 PCS USD 0.4499 PER PCS)"/>
    <n v="0"/>
    <n v="0"/>
    <n v="0"/>
    <n v="0"/>
    <n v="0"/>
    <n v="0"/>
    <n v="0"/>
    <n v="0"/>
    <n v="2438.4"/>
    <s v="KGS"/>
    <n v="614.29622289999998"/>
    <n v="1497899.91"/>
    <n v="8.0669234789999997"/>
    <n v="19670.386210000001"/>
    <n v="548830.6"/>
    <s v="STEEL HAND BLENDER RS-02 "/>
    <n v="40640"/>
    <e v="#VALUE!"/>
    <s v=""/>
    <s v="USD"/>
    <n v="2046730.5099999998"/>
    <x v="4"/>
    <s v="Table, kitchen or other household articles of iron or steel"/>
    <s v="Steel Products"/>
    <s v="Misc"/>
  </r>
  <r>
    <s v="INNSA1"/>
    <d v="2021-05-04T00:00:00"/>
    <n v="301049751"/>
    <x v="0"/>
    <s v="STEEL ZHARA NP-003 (QTY:60000 PCS USD 0.4514 PER PCS)"/>
    <n v="0"/>
    <n v="0"/>
    <n v="0"/>
    <n v="0"/>
    <n v="0"/>
    <n v="0"/>
    <n v="0"/>
    <n v="0"/>
    <n v="5600"/>
    <s v="KGS"/>
    <n v="396.2213036"/>
    <n v="2218839.2999999998"/>
    <n v="5.2031687929999997"/>
    <n v="29137.74524"/>
    <n v="812982.8"/>
    <s v="STEEL ZHARA NP-003 "/>
    <n v="60000"/>
    <e v="#VALUE!"/>
    <s v=""/>
    <s v="USD"/>
    <n v="3031822.0999999996"/>
    <x v="4"/>
    <s v="Table, kitchen or other household articles of iron or steel"/>
    <s v="Steel Products"/>
    <s v="Misc"/>
  </r>
  <r>
    <s v="INNSA1"/>
    <d v="2021-05-04T00:00:00"/>
    <n v="301049751"/>
    <x v="0"/>
    <s v="STEEL SALT BOTTLE NP-19 (QTY:23088 PCS USD 0.4930 PER PCS)"/>
    <n v="0"/>
    <n v="0"/>
    <n v="0"/>
    <n v="0"/>
    <n v="0"/>
    <n v="0"/>
    <n v="0"/>
    <n v="0"/>
    <n v="3607.5"/>
    <s v="KGS"/>
    <n v="258.48762859999999"/>
    <n v="932494.12"/>
    <n v="3.3944534279999998"/>
    <n v="12245.490739999999"/>
    <n v="341665.8"/>
    <s v="STEEL SALT BOTTLE NP-19 "/>
    <n v="23088"/>
    <e v="#VALUE!"/>
    <s v=""/>
    <s v="USD"/>
    <n v="1274159.92"/>
    <x v="4"/>
    <s v="Table, kitchen or other household articles of iron or steel"/>
    <s v="Steel Products"/>
    <s v="Misc"/>
  </r>
  <r>
    <s v="INNSA1"/>
    <d v="2021-05-04T00:00:00"/>
    <n v="301049751"/>
    <x v="0"/>
    <s v="STEEL TEA STRAINER NP-55 (QTY:30240 PCS USD 0.3204 PER PCS)"/>
    <n v="0"/>
    <n v="0"/>
    <n v="0"/>
    <n v="0"/>
    <n v="0"/>
    <n v="0"/>
    <n v="0"/>
    <n v="0"/>
    <n v="1386"/>
    <s v="KGS"/>
    <n v="572.69610390000003"/>
    <n v="793756.8"/>
    <n v="7.5206316989999999"/>
    <n v="10423.59554"/>
    <n v="290832.5"/>
    <s v="STEEL TEA STRAINER NP-55 "/>
    <n v="30240"/>
    <e v="#VALUE!"/>
    <s v=""/>
    <s v="USD"/>
    <n v="1084589.3"/>
    <x v="4"/>
    <s v="Table, kitchen or other household articles of iron or steel"/>
    <s v="Steel Products"/>
    <s v="Misc"/>
  </r>
  <r>
    <s v="INNSA1"/>
    <d v="2021-05-01T00:00:00"/>
    <n v="301049751"/>
    <x v="1"/>
    <s v="STEEL SCRUBBER 6 PCS SET - OKS-4156 (QTY- 98000 PCS/USD 0.275 PER PCS)"/>
    <n v="0"/>
    <n v="0"/>
    <n v="0"/>
    <n v="0"/>
    <n v="0"/>
    <n v="0"/>
    <n v="0"/>
    <n v="0"/>
    <n v="8537.7999999999993"/>
    <s v="KGS"/>
    <n v="261.45895780000001"/>
    <n v="2232284.29"/>
    <n v="3.4334728540000001"/>
    <n v="29314.304530000001"/>
    <n v="981312.2"/>
    <s v="STEEL SCRUBBER 6 PCS SET - OKS-4156 "/>
    <s v=""/>
    <e v="#VALUE!"/>
    <n v="0.27500000000000002"/>
    <s v="USD"/>
    <n v="3213596.49"/>
    <x v="4"/>
    <s v="Steel Scrubbers"/>
    <s v="Steel Products"/>
    <s v="Scrubber"/>
  </r>
  <r>
    <s v="INNSA1"/>
    <d v="2021-04-28T00:00:00"/>
    <n v="301049751"/>
    <x v="0"/>
    <s v="FAMILY CLOTH RACK 3 LAYERS 03-027I (MADE UP OF MILD STEEL)(QTY:1824 PCS RMB 79.00 PER PCS)"/>
    <n v="0"/>
    <n v="0"/>
    <n v="0"/>
    <n v="0"/>
    <n v="0"/>
    <n v="0"/>
    <n v="0"/>
    <n v="0"/>
    <n v="10488"/>
    <s v="KGS"/>
    <n v="183.83613560000001"/>
    <n v="1928073.39"/>
    <n v="2.4141317870000001"/>
    <n v="25319.41418"/>
    <n v="706446.1"/>
    <s v="FAMILY CLOTH RACK 3 LAYERS 03-027I "/>
    <n v="1824"/>
    <e v="#VALUE!"/>
    <s v=""/>
    <s v=""/>
    <n v="2634519.4899999998"/>
    <x v="4"/>
    <s v="Table, kitchen or other household articles of iron or steel"/>
    <s v="Steel Products"/>
    <s v="Misc"/>
  </r>
  <r>
    <s v="INNSA1"/>
    <d v="2021-04-27T00:00:00"/>
    <n v="301049751"/>
    <x v="0"/>
    <s v="MILD STEEL MULTI FUNCTION CLOTH STAND - RYX-02-020 (QTY :1232 NUM USD 14.20 PER NUM)"/>
    <n v="0"/>
    <n v="0"/>
    <n v="0"/>
    <n v="0"/>
    <n v="0"/>
    <n v="0"/>
    <n v="0"/>
    <n v="0"/>
    <n v="4004"/>
    <s v="KGS"/>
    <n v="417.2141484"/>
    <n v="1670525.45"/>
    <n v="5.478846334"/>
    <n v="21937.300719999999"/>
    <n v="612080.5"/>
    <s v="MILD STEEL MULTI FUNCTION CLOTH STAND - RYX-02-020 "/>
    <s v=""/>
    <e v="#VALUE!"/>
    <s v=""/>
    <s v="USD"/>
    <n v="2282605.9500000002"/>
    <x v="4"/>
    <s v="Table, kitchen or other household articles of iron or steel"/>
    <s v="Steel Products"/>
    <s v="Cloth Stand"/>
  </r>
  <r>
    <s v="INNSA1"/>
    <d v="2021-04-27T00:00:00"/>
    <n v="301049751"/>
    <x v="0"/>
    <s v="MILD STEEL MULTI FUNCTION CLOTH STAND - RYX-02-021A(QTY :10368 NUM USD 8.85 PER NUM)"/>
    <n v="0"/>
    <n v="0"/>
    <n v="0"/>
    <n v="0"/>
    <n v="0"/>
    <n v="0"/>
    <n v="0"/>
    <n v="0"/>
    <n v="38016"/>
    <s v="KGS"/>
    <n v="230.47604670000001"/>
    <n v="8761777.3900000006"/>
    <n v="3.0266059969999999"/>
    <n v="115059.45359999999"/>
    <n v="3210315.2"/>
    <s v="MILD STEEL MULTI FUNCTION CLOTH STAND - RYX-02-021A"/>
    <s v=""/>
    <e v="#VALUE!"/>
    <s v=""/>
    <s v="USD"/>
    <n v="11972092.59"/>
    <x v="4"/>
    <s v="Table, kitchen or other household articles of iron or steel"/>
    <s v="Steel Products"/>
    <s v="Cloth Stand"/>
  </r>
  <r>
    <s v="INNSA1"/>
    <d v="2021-04-25T00:00:00"/>
    <n v="301049751"/>
    <x v="0"/>
    <s v="STEEL TEA STRAINER NP-55 (QTY:50400 PCS USD 0.3195 PER PCS)"/>
    <n v="0"/>
    <n v="0"/>
    <n v="0"/>
    <n v="0"/>
    <n v="0"/>
    <n v="0"/>
    <n v="0"/>
    <n v="0"/>
    <n v="2310"/>
    <s v="KGS"/>
    <n v="576.31947190000005"/>
    <n v="1331297.98"/>
    <n v="7.5682136819999997"/>
    <n v="17482.5736"/>
    <n v="487787.6"/>
    <s v="STEEL TEA STRAINER NP-55 "/>
    <n v="50400"/>
    <e v="#VALUE!"/>
    <s v=""/>
    <s v="USD"/>
    <n v="1819085.58"/>
    <x v="4"/>
    <s v="Table, kitchen or other household articles of iron or steel"/>
    <s v="Steel Products"/>
    <s v="Misc"/>
  </r>
  <r>
    <s v="INNSA1"/>
    <d v="2021-04-22T00:00:00"/>
    <n v="301049751"/>
    <x v="1"/>
    <s v="SS SCRUBBER 3 PCS SET - SS410 (QTY- 124560 SET/USD 0.182 PER SET)"/>
    <n v="0"/>
    <n v="0"/>
    <n v="0"/>
    <n v="0"/>
    <n v="0"/>
    <n v="0"/>
    <n v="0"/>
    <n v="0"/>
    <n v="7785"/>
    <s v="KGS"/>
    <n v="253.10191520000001"/>
    <n v="1970398.41"/>
    <n v="3.3237283679999998"/>
    <n v="25875.225340000001"/>
    <n v="866187.2"/>
    <s v="SS SCRUBBER 3 PCS SET - SS410 "/>
    <s v=""/>
    <e v="#VALUE!"/>
    <n v="0.182"/>
    <s v="USD"/>
    <n v="2836585.61"/>
    <x v="4"/>
    <s v="Steel Scrubbers"/>
    <s v="Cleaning Items"/>
    <s v="Scrubber"/>
  </r>
  <r>
    <s v="INNSA1"/>
    <d v="2021-04-21T00:00:00"/>
    <n v="301049751"/>
    <x v="0"/>
    <s v="FAMILY CLOTH RACK 3 LAYERS 03-027I (MADE UP OF MILD STEEL)(QTY:1824 PCS/ CNY 79.00 PER PCS)"/>
    <n v="0"/>
    <n v="0"/>
    <n v="0"/>
    <n v="0"/>
    <n v="0"/>
    <n v="0"/>
    <n v="0"/>
    <n v="0"/>
    <n v="10488"/>
    <s v="KGS"/>
    <n v="184.01803390000001"/>
    <n v="1929981.14"/>
    <n v="2.4165204720000002"/>
    <n v="25344.466710000001"/>
    <n v="707145"/>
    <s v="FAMILY CLOTH RACK 3 LAYERS 03-027I "/>
    <n v="1824"/>
    <s v="PCS"/>
    <s v=""/>
    <s v="CNY"/>
    <n v="2637126.1399999997"/>
    <x v="4"/>
    <s v="Table, kitchen or other household articles of iron or steel"/>
    <s v="Steel Products"/>
    <s v="Misc"/>
  </r>
  <r>
    <s v="INNSA1"/>
    <d v="2021-04-10T00:00:00"/>
    <n v="301049751"/>
    <x v="0"/>
    <s v="STEEL SALT BOTTLE - NP-19 (QTY- 24144 PCS/USD 0.4938 PER PCS)"/>
    <n v="0"/>
    <n v="0"/>
    <n v="0"/>
    <n v="0"/>
    <n v="0"/>
    <n v="0"/>
    <n v="0"/>
    <n v="0"/>
    <n v="3772.5"/>
    <s v="KGS"/>
    <n v="254.51753740000001"/>
    <n v="960167.41"/>
    <n v="3.4324684749999999"/>
    <n v="12948.98732"/>
    <n v="351805.3"/>
    <s v="STEEL SALT BOTTLE - NP-19 "/>
    <s v=""/>
    <e v="#VALUE!"/>
    <n v="0.49380000000000002"/>
    <s v="USD"/>
    <n v="1311972.71"/>
    <x v="4"/>
    <s v="Table, kitchen or other household articles of iron or steel"/>
    <s v="Steel Products"/>
    <s v="Misc"/>
  </r>
  <r>
    <s v="INNSA1"/>
    <d v="2021-04-10T00:00:00"/>
    <n v="301049751"/>
    <x v="0"/>
    <s v="STEEL ZHARA - NP-003 (QTY: 36000 PCS/USD 0.4520 PER PCS)"/>
    <n v="0"/>
    <n v="0"/>
    <n v="0"/>
    <n v="0"/>
    <n v="0"/>
    <n v="0"/>
    <n v="0"/>
    <n v="0"/>
    <n v="3360"/>
    <s v="KGS"/>
    <n v="390.02115179999998"/>
    <n v="1310471.07"/>
    <n v="5.2598941579999998"/>
    <n v="17673.24437"/>
    <n v="480156.6"/>
    <s v="STEEL ZHARA - NP-003 "/>
    <s v=""/>
    <s v="36000 PCS"/>
    <n v="0.45200000000000001"/>
    <s v="USD"/>
    <n v="1790627.67"/>
    <x v="4"/>
    <s v="Table, kitchen or other household articles of iron or steel"/>
    <s v="Steel Products"/>
    <s v="Misc"/>
  </r>
  <r>
    <s v="INNSA1"/>
    <d v="2021-04-09T00:00:00"/>
    <n v="301049751"/>
    <x v="0"/>
    <s v="MILD STEEL MULTI FUNCTION CLOTH STAND - RYX-02-021A(QTY :9072 NUM USD 8.85 PER NUM)"/>
    <n v="0"/>
    <n v="0"/>
    <n v="0"/>
    <n v="0"/>
    <n v="0"/>
    <n v="0"/>
    <n v="0"/>
    <n v="0"/>
    <n v="33264"/>
    <s v="KGS"/>
    <n v="226.6023232"/>
    <n v="7537699.6799999997"/>
    <n v="3.0559989650000001"/>
    <n v="101654.7496"/>
    <n v="2761813.1"/>
    <s v="MILD STEEL MULTI FUNCTION CLOTH STAND - RYX-02-021A"/>
    <s v=""/>
    <e v="#VALUE!"/>
    <s v=""/>
    <s v="USD"/>
    <n v="10299512.779999999"/>
    <x v="4"/>
    <s v="Table, kitchen or other household articles of iron or steel"/>
    <s v="Steel Products"/>
    <s v="Cloth Stand"/>
  </r>
  <r>
    <s v="INNSA1"/>
    <d v="2021-04-09T00:00:00"/>
    <n v="301049751"/>
    <x v="0"/>
    <s v="MILD STEEL MULTI FUNCTION CLOTH STAND - RYX-02-020 (QTY :1232 NUM USD 14.20 PER NUM)"/>
    <n v="0"/>
    <n v="0"/>
    <n v="0"/>
    <n v="0"/>
    <n v="0"/>
    <n v="0"/>
    <n v="0"/>
    <n v="0"/>
    <n v="4004"/>
    <s v="KGS"/>
    <n v="410.20182569999997"/>
    <n v="1642448.11"/>
    <n v="5.5320542909999997"/>
    <n v="22150.345379999999"/>
    <n v="601793"/>
    <s v="MILD STEEL MULTI FUNCTION CLOTH STAND - RYX-02-020 "/>
    <s v=""/>
    <e v="#VALUE!"/>
    <s v=""/>
    <s v="USD"/>
    <n v="2244241.1100000003"/>
    <x v="4"/>
    <s v="Table, kitchen or other household articles of iron or steel"/>
    <s v="Steel Products"/>
    <s v="Cloth Stand"/>
  </r>
  <r>
    <s v="INNSA1"/>
    <d v="2021-04-09T00:00:00"/>
    <n v="301049751"/>
    <x v="0"/>
    <s v="STEEL TEA STRAINER BIG SB-12 (QTY:20040 PCS USD 1.20160 PER PCS)"/>
    <n v="0"/>
    <n v="0"/>
    <n v="0"/>
    <n v="0"/>
    <n v="0"/>
    <n v="0"/>
    <n v="0"/>
    <n v="0"/>
    <n v="4759.5"/>
    <s v="KGS"/>
    <n v="420.39731690000002"/>
    <n v="2000881.03"/>
    <n v="5.6695524869999998"/>
    <n v="26984.235059999999"/>
    <n v="733122.8"/>
    <s v="STEEL TEA STRAINER BIG SB-12 "/>
    <n v="20040"/>
    <e v="#VALUE!"/>
    <s v=""/>
    <s v="USD"/>
    <n v="2734003.83"/>
    <x v="4"/>
    <s v="Table, kitchen or other household articles of iron or steel"/>
    <s v="Steel Products"/>
    <s v="Misc"/>
  </r>
  <r>
    <s v="INNSA1"/>
    <d v="2021-04-09T00:00:00"/>
    <n v="301049751"/>
    <x v="0"/>
    <s v="STEEL HAND BLENDER RS-02 (24820 PCS USD 0.45410 PER PCS)"/>
    <n v="0"/>
    <n v="0"/>
    <n v="0"/>
    <n v="0"/>
    <n v="0"/>
    <n v="0"/>
    <n v="0"/>
    <n v="0"/>
    <n v="1489.2"/>
    <s v="KGS"/>
    <n v="628.87428820000002"/>
    <n v="936519.59"/>
    <n v="8.4811097530000001"/>
    <n v="12630.06864"/>
    <n v="343140.8"/>
    <s v="STEEL HAND BLENDER RS-02 "/>
    <s v=""/>
    <e v="#VALUE!"/>
    <s v=""/>
    <s v="USD"/>
    <n v="1279660.3899999999"/>
    <x v="4"/>
    <s v="Table, kitchen or other household articles of iron or steel"/>
    <s v="Steel Products"/>
    <s v="Misc"/>
  </r>
  <r>
    <s v="INNSA1"/>
    <d v="2021-04-09T00:00:00"/>
    <n v="301049751"/>
    <x v="0"/>
    <s v="STEEL SALT BOTTLE NP-19 (QTY:16944 PCS USD 0.49600 PER PCS)"/>
    <n v="0"/>
    <n v="0"/>
    <n v="0"/>
    <n v="0"/>
    <n v="0"/>
    <n v="0"/>
    <n v="0"/>
    <n v="0"/>
    <n v="2647.5"/>
    <s v="KGS"/>
    <n v="263.76978279999997"/>
    <n v="698330.5"/>
    <n v="3.557245891"/>
    <n v="9417.8084959999996"/>
    <n v="255868.3"/>
    <s v="STEEL SALT BOTTLE NP-19 "/>
    <n v="16944"/>
    <e v="#VALUE!"/>
    <s v=""/>
    <s v="USD"/>
    <n v="954198.8"/>
    <x v="4"/>
    <s v="Table, kitchen or other household articles of iron or steel"/>
    <s v="Steel Products"/>
    <s v="Misc"/>
  </r>
  <r>
    <s v="INNSA1"/>
    <d v="2021-04-01T00:00:00"/>
    <n v="301049751"/>
    <x v="0"/>
    <s v="STAINLESS STEEL GRATER WITH HANDLE HEXA - KL326D-9S (MILD STEEL) (QTY - 37680 PCS/USD 0.96 PER PCS)"/>
    <n v="0"/>
    <n v="0"/>
    <n v="0"/>
    <n v="0"/>
    <n v="0"/>
    <n v="0"/>
    <n v="0"/>
    <n v="0"/>
    <n v="8635"/>
    <s v="KGS"/>
    <n v="331.97845280000001"/>
    <n v="2866633.94"/>
    <n v="4.5259502769999997"/>
    <n v="39081.58064"/>
    <n v="1050334.7"/>
    <s v="STAINLESS STEEL GRATER WITH HANDLE HEXA - KL326D-9S "/>
    <s v=""/>
    <e v="#VALUE!"/>
    <n v="0.96"/>
    <s v="USD"/>
    <n v="3916968.6399999997"/>
    <x v="4"/>
    <s v="Table, kitchen or other household articles of iron or steel"/>
    <s v="Steel Products"/>
    <s v="Misc"/>
  </r>
  <r>
    <s v="INNSA1"/>
    <d v="2021-03-27T00:00:00"/>
    <n v="301049751"/>
    <x v="0"/>
    <s v="8505 STEEL LUNCH BOX 3LAYER ( 16800 NOS) (MILD STEEL)"/>
    <n v="0"/>
    <n v="0"/>
    <n v="0"/>
    <n v="0"/>
    <n v="0"/>
    <n v="0"/>
    <n v="0"/>
    <n v="0"/>
    <n v="10892"/>
    <s v="KGS"/>
    <n v="412.30138629999999"/>
    <n v="4490786.7"/>
    <n v="5.6210141289999997"/>
    <n v="61224.085890000002"/>
    <n v="1645424.2"/>
    <s v="8505 STEEL LUNCH BOX 3LAYER "/>
    <s v=""/>
    <e v="#VALUE!"/>
    <s v=""/>
    <s v=""/>
    <n v="6136210.9000000004"/>
    <x v="4"/>
    <s v="Table, kitchen or other household articles of iron or steel"/>
    <s v="Steel Products"/>
    <s v="Misc"/>
  </r>
  <r>
    <s v="INNSA1"/>
    <d v="2021-03-26T00:00:00"/>
    <n v="301049751"/>
    <x v="0"/>
    <s v="FAMILY CLOTH RACK 3LAYERS [MADE UP OF MILD STEEL] - 03-027I (QTY : 1824 PCS / CNY 79.00 PER PCS)"/>
    <n v="0"/>
    <n v="0"/>
    <n v="0"/>
    <n v="0"/>
    <n v="0"/>
    <n v="0"/>
    <n v="0"/>
    <n v="0"/>
    <n v="10488"/>
    <s v="KGS"/>
    <n v="178.913524"/>
    <n v="1876445.04"/>
    <n v="2.4391755150000001"/>
    <n v="25582.072800000002"/>
    <n v="687529.5"/>
    <s v="FAMILY CLOTH RACK 3LAYERS [MADE UP OF MILD STEEL] - 03-027I "/>
    <s v=""/>
    <e v="#VALUE!"/>
    <s v=""/>
    <s v="CNY"/>
    <n v="2563974.54"/>
    <x v="4"/>
    <s v="Table, kitchen or other household articles of iron or steel"/>
    <s v="Steel Products"/>
    <s v="Misc"/>
  </r>
  <r>
    <s v="INNSA1"/>
    <d v="2021-03-25T00:00:00"/>
    <n v="301049751"/>
    <x v="0"/>
    <s v="MILD STEEL MULTI FUNCTION CLOTH STAND - RYX-02-020 (QTY : 3696 NUM / USD 14.20 PER NUM)"/>
    <n v="0"/>
    <n v="0"/>
    <n v="0"/>
    <n v="0"/>
    <n v="0"/>
    <n v="0"/>
    <n v="0"/>
    <n v="0"/>
    <n v="12012"/>
    <s v="KGS"/>
    <n v="380.09835659999999"/>
    <n v="4565741.46"/>
    <n v="5.1819816860000003"/>
    <n v="62245.964010000003"/>
    <n v="1672887.7"/>
    <s v="MILD STEEL MULTI FUNCTION CLOTH STAND - RYX-02-020 "/>
    <s v=""/>
    <e v="#VALUE!"/>
    <n v="14.2"/>
    <s v="USD"/>
    <n v="6238629.1600000001"/>
    <x v="4"/>
    <s v="Table, kitchen or other household articles of iron or steel"/>
    <s v="Steel Products"/>
    <s v="Cloth Stand"/>
  </r>
  <r>
    <s v="INNSA1"/>
    <d v="2021-03-23T00:00:00"/>
    <n v="301049751"/>
    <x v="0"/>
    <s v="STEEL SALT BOTTLE NP-19 (QTY:10080 PCS USD 0.4976 PER PCS)"/>
    <n v="0"/>
    <n v="0"/>
    <n v="0"/>
    <n v="0"/>
    <n v="0"/>
    <n v="0"/>
    <n v="0"/>
    <n v="0"/>
    <n v="1575"/>
    <s v="KGS"/>
    <n v="251.7685587"/>
    <n v="396535.48"/>
    <n v="3.4324275219999998"/>
    <n v="5406.0733469999996"/>
    <n v="145290.6"/>
    <s v="STEEL SALT BOTTLE NP-19 "/>
    <n v="10080"/>
    <e v="#VALUE!"/>
    <s v=""/>
    <s v="USD"/>
    <n v="541826.07999999996"/>
    <x v="4"/>
    <s v="Table, kitchen or other household articles of iron or steel"/>
    <s v="Steel Products"/>
    <s v="Misc"/>
  </r>
  <r>
    <s v="INNSA1"/>
    <d v="2021-03-23T00:00:00"/>
    <n v="301049751"/>
    <x v="0"/>
    <s v="STEEL TEA STRAINER BIG SB-12 (QTY:20376 USD 1.2052 PER PCS)"/>
    <n v="0"/>
    <n v="0"/>
    <n v="0"/>
    <n v="0"/>
    <n v="0"/>
    <n v="0"/>
    <n v="0"/>
    <n v="0"/>
    <n v="4839.3"/>
    <s v="KGS"/>
    <n v="401.17751120000003"/>
    <n v="1941418.33"/>
    <n v="5.4693593890000001"/>
    <n v="26467.870889999998"/>
    <n v="711335.7"/>
    <s v="STEEL TEA STRAINER BIG SB-12 "/>
    <n v="20376"/>
    <e v="#VALUE!"/>
    <s v=""/>
    <s v="USD"/>
    <n v="2652754.0300000003"/>
    <x v="4"/>
    <s v="Table, kitchen or other household articles of iron or steel"/>
    <s v="Steel Products"/>
    <s v="Misc"/>
  </r>
  <r>
    <s v="INNSA1"/>
    <d v="2021-03-16T00:00:00"/>
    <n v="301049751"/>
    <x v="0"/>
    <s v="MILD STEEL MULTI FUNCTION CLOTH STAND - RYX-02-021A (QTY : 3888 NUM/ USD 8.85 PER NUM)"/>
    <n v="0"/>
    <n v="0"/>
    <n v="0"/>
    <n v="0"/>
    <n v="0"/>
    <n v="0"/>
    <n v="0"/>
    <n v="0"/>
    <n v="14256"/>
    <s v="KGS"/>
    <n v="228.95265430000001"/>
    <n v="3263949.04"/>
    <n v="3.098141466"/>
    <n v="44167.104740000002"/>
    <n v="1195910.8999999999"/>
    <s v="MILD STEEL MULTI FUNCTION CLOTH STAND - RYX-02-021A "/>
    <s v=""/>
    <e v="#VALUE!"/>
    <n v="8.85"/>
    <s v="USD"/>
    <n v="4459859.9399999995"/>
    <x v="4"/>
    <s v="Table, kitchen or other household articles of iron or steel"/>
    <s v="Steel Products"/>
    <s v="Cloth Stand"/>
  </r>
  <r>
    <s v="INNSA1"/>
    <d v="2021-03-16T00:00:00"/>
    <n v="301049751"/>
    <x v="0"/>
    <s v="KW-830 STAINLESS STEEL SPORT BOTTLE 1000ML (QTY 34164 PCS / USD 0.90 PER PCS)"/>
    <n v="0"/>
    <n v="0"/>
    <n v="0"/>
    <n v="0"/>
    <n v="0"/>
    <n v="0"/>
    <n v="0"/>
    <n v="0"/>
    <n v="6950"/>
    <s v="KGS"/>
    <n v="359.45202590000002"/>
    <n v="2498191.58"/>
    <n v="4.8640328269999999"/>
    <n v="33805.028149999998"/>
    <n v="915337.4"/>
    <s v="KW-830 STAINLESS STEEL SPORT BOTTLE 1000ML "/>
    <n v="34164"/>
    <e v="#VALUE!"/>
    <n v="0.9"/>
    <s v="USD"/>
    <n v="3413528.98"/>
    <x v="4"/>
    <s v="Table, kitchen or other household articles of iron or steel"/>
    <s v="Steel Products"/>
    <s v="Misc"/>
  </r>
  <r>
    <s v="INNSA1"/>
    <d v="2021-03-03T00:00:00"/>
    <n v="301049751"/>
    <x v="0"/>
    <s v="STEEL SALT BOTTLE - NP-19 (QTY- 17808 PCS/USD 0.4984 PER PCS)"/>
    <n v="0"/>
    <n v="0"/>
    <n v="0"/>
    <n v="0"/>
    <n v="0"/>
    <n v="0"/>
    <n v="0"/>
    <n v="0"/>
    <n v="2782.5"/>
    <s v="KGS"/>
    <n v="253.98707999999999"/>
    <n v="706719.05"/>
    <n v="3.4462290360000001"/>
    <n v="9589.1322930000006"/>
    <n v="258941.9"/>
    <s v="STEEL SALT BOTTLE - NP-19 "/>
    <s v=""/>
    <e v="#VALUE!"/>
    <n v="0.49840000000000001"/>
    <s v="USD"/>
    <n v="965660.95000000007"/>
    <x v="4"/>
    <s v="Table, kitchen or other household articles of iron or steel"/>
    <s v="Steel Products"/>
    <s v="Misc"/>
  </r>
  <r>
    <s v="INNSA1"/>
    <d v="2021-03-03T00:00:00"/>
    <n v="301049751"/>
    <x v="0"/>
    <s v="STEEL TEA STRAINER BIG - SB-12 (QTY: 4104 PCS/USD 1.2071 PER PCS)"/>
    <n v="0"/>
    <n v="0"/>
    <n v="0"/>
    <n v="0"/>
    <n v="0"/>
    <n v="0"/>
    <n v="0"/>
    <n v="0"/>
    <n v="974.7"/>
    <s v="KGS"/>
    <n v="404.70005129999998"/>
    <n v="394461.14"/>
    <n v="5.4911811569999998"/>
    <n v="5352.2542739999999"/>
    <n v="144530.5"/>
    <s v="STEEL TEA STRAINER BIG - SB-12 "/>
    <s v=""/>
    <s v="4104 PCS"/>
    <n v="1.2071000000000001"/>
    <s v="USD"/>
    <n v="538991.64"/>
    <x v="4"/>
    <s v="Table, kitchen or other household articles of iron or steel"/>
    <s v="Steel Products"/>
    <s v="Misc"/>
  </r>
  <r>
    <s v="INNSA1"/>
    <d v="2021-03-03T00:00:00"/>
    <n v="301049751"/>
    <x v="0"/>
    <s v="STEEL HAND BLENDER - RS-02 (QTY: 25180 PCS/USD 0.4548 PER PCS)"/>
    <n v="0"/>
    <n v="0"/>
    <n v="0"/>
    <n v="0"/>
    <n v="0"/>
    <n v="0"/>
    <n v="0"/>
    <n v="0"/>
    <n v="1510.8"/>
    <s v="KGS"/>
    <n v="603.56286739999996"/>
    <n v="911862.78"/>
    <n v="8.1894554589999995"/>
    <n v="12372.62931"/>
    <n v="334106.59999999998"/>
    <s v="STEEL HAND BLENDER - RS-02 "/>
    <s v=""/>
    <s v="25180 PCS"/>
    <n v="0.45479999999999998"/>
    <s v="USD"/>
    <n v="1245969.3799999999"/>
    <x v="4"/>
    <s v="Table, kitchen or other household articles of iron or steel"/>
    <s v="Steel Products"/>
    <s v="Misc"/>
  </r>
  <r>
    <s v="INNSA1"/>
    <d v="2021-03-03T00:00:00"/>
    <n v="301049751"/>
    <x v="0"/>
    <s v="STEEL ZHARA - NP-003 (QTY: 5640 PCS/USD 0.4563 PER PCS)"/>
    <n v="0"/>
    <n v="0"/>
    <n v="0"/>
    <n v="0"/>
    <n v="0"/>
    <n v="0"/>
    <n v="0"/>
    <n v="0"/>
    <n v="526.4"/>
    <s v="KGS"/>
    <n v="389.28459350000003"/>
    <n v="204919.41"/>
    <n v="5.2820161939999997"/>
    <n v="2780.4533240000001"/>
    <n v="75082.5"/>
    <s v="STEEL ZHARA - NP-003 "/>
    <s v=""/>
    <s v="5640 PCS"/>
    <n v="0.45629999999999998"/>
    <s v="USD"/>
    <n v="280001.91000000003"/>
    <x v="4"/>
    <s v="Table, kitchen or other household articles of iron or steel"/>
    <s v="Steel Products"/>
    <s v="Misc"/>
  </r>
  <r>
    <s v="INNSA1"/>
    <d v="2021-02-20T00:00:00"/>
    <n v="301049751"/>
    <x v="0"/>
    <s v="STEEL SALT BOTTLE - NP-19 (QTY- 12000 PCS/USD 0.4980 PER PCS)"/>
    <n v="0"/>
    <n v="0"/>
    <n v="0"/>
    <n v="0"/>
    <n v="0"/>
    <n v="0"/>
    <n v="0"/>
    <n v="0"/>
    <n v="1875"/>
    <s v="KGS"/>
    <n v="257.52486399999998"/>
    <n v="482859.12"/>
    <n v="3.4942315329999998"/>
    <n v="6551.6841249999998"/>
    <n v="176919.6"/>
    <s v="STEEL SALT BOTTLE - NP-19 "/>
    <s v=""/>
    <e v="#VALUE!"/>
    <n v="0.498"/>
    <s v="USD"/>
    <n v="659778.72"/>
    <x v="4"/>
    <s v="Table, kitchen or other household articles of iron or steel"/>
    <s v="Steel Products"/>
    <s v="Misc"/>
  </r>
  <r>
    <s v="INNSA1"/>
    <d v="2021-02-20T00:00:00"/>
    <n v="301049751"/>
    <x v="0"/>
    <s v="STEEL ZHARA - NP-003 (TOTAL:86760 PCS/USD 0.4563 PER PCS)"/>
    <n v="0"/>
    <n v="0"/>
    <n v="0"/>
    <n v="0"/>
    <n v="0"/>
    <n v="0"/>
    <n v="0"/>
    <n v="0"/>
    <n v="8097.6"/>
    <s v="KGS"/>
    <n v="395.02408989999998"/>
    <n v="3198747.07"/>
    <n v="5.3598926709999999"/>
    <n v="43402.266889999999"/>
    <n v="1172020.8999999999"/>
    <s v="STEEL ZHARA - NP-003 "/>
    <s v=""/>
    <e v="#VALUE!"/>
    <n v="0.45629999999999998"/>
    <s v="USD"/>
    <n v="4370767.97"/>
    <x v="4"/>
    <s v="Table, kitchen or other household articles of iron or steel"/>
    <s v="Steel Products"/>
    <s v="Misc"/>
  </r>
  <r>
    <s v="INNSA1"/>
    <d v="2021-02-20T00:00:00"/>
    <n v="301049751"/>
    <x v="0"/>
    <s v="STEEL TEA STRAINER BIG - SB-12 (TOTAL:15600 PCS/USD 1.2070 PER PCS)"/>
    <n v="0"/>
    <n v="0"/>
    <n v="0"/>
    <n v="0"/>
    <n v="0"/>
    <n v="0"/>
    <n v="0"/>
    <n v="0"/>
    <n v="3705"/>
    <s v="KGS"/>
    <n v="410.63265589999997"/>
    <n v="1521393.99"/>
    <n v="5.5716778270000002"/>
    <n v="20643.066350000001"/>
    <n v="557438.80000000005"/>
    <s v="STEEL TEA STRAINER BIG - SB-12 "/>
    <s v=""/>
    <e v="#VALUE!"/>
    <n v="1.2070000000000001"/>
    <s v="USD"/>
    <n v="2078832.79"/>
    <x v="4"/>
    <s v="Table, kitchen or other household articles of iron or steel"/>
    <s v="Steel Products"/>
    <s v="Misc"/>
  </r>
  <r>
    <s v="INNSA1"/>
    <d v="2021-02-17T00:00:00"/>
    <n v="301049751"/>
    <x v="0"/>
    <s v="STEEL TEA STRAINER NP-55 (QTY:60120 PCS USD .3239 PER PCS)"/>
    <n v="0"/>
    <n v="0"/>
    <n v="0"/>
    <n v="0"/>
    <n v="0"/>
    <n v="0"/>
    <n v="0"/>
    <n v="0"/>
    <n v="2755.5"/>
    <s v="KGS"/>
    <n v="585.76362549999999"/>
    <n v="1614071.67"/>
    <n v="7.9371764970000003"/>
    <n v="21870.88984"/>
    <n v="591395.80000000005"/>
    <s v="STEEL TEA STRAINER NP-55 "/>
    <n v="60120"/>
    <e v="#VALUE!"/>
    <s v=""/>
    <s v="USD"/>
    <n v="2205467.4699999997"/>
    <x v="4"/>
    <s v="Table, kitchen or other household articles of iron or steel"/>
    <s v="Steel Products"/>
    <s v="Misc"/>
  </r>
  <r>
    <s v="INNSA1"/>
    <d v="2021-02-17T00:00:00"/>
    <n v="301049751"/>
    <x v="0"/>
    <s v="STEEL ZHARA NP-003 (QTY:18000 PCS USD 0.4563 PER PCS)"/>
    <n v="0"/>
    <n v="0"/>
    <n v="0"/>
    <n v="0"/>
    <n v="0"/>
    <n v="0"/>
    <n v="0"/>
    <n v="0"/>
    <n v="1680"/>
    <s v="KGS"/>
    <n v="405.2346488"/>
    <n v="680794.21"/>
    <n v="5.4909844010000004"/>
    <n v="9224.8537940000006"/>
    <n v="249443"/>
    <s v="STEEL ZHARA NP-003 "/>
    <n v="18000"/>
    <e v="#VALUE!"/>
    <s v=""/>
    <s v="USD"/>
    <n v="930237.21"/>
    <x v="4"/>
    <s v="Table, kitchen or other household articles of iron or steel"/>
    <s v="Steel Products"/>
    <s v="Misc"/>
  </r>
  <r>
    <s v="INNSA1"/>
    <d v="2021-02-17T00:00:00"/>
    <n v="301049751"/>
    <x v="0"/>
    <s v="STEEL SALT BOTTLE - NP-19 (QTY- 24096 PCS/USD 0.4984 PER PCS)"/>
    <n v="0"/>
    <n v="0"/>
    <n v="0"/>
    <n v="0"/>
    <n v="0"/>
    <n v="0"/>
    <n v="0"/>
    <n v="0"/>
    <n v="3765"/>
    <s v="KGS"/>
    <n v="264.39362820000002"/>
    <n v="995442.01"/>
    <n v="3.5825694870000002"/>
    <n v="13488.37412"/>
    <n v="364729.9"/>
    <s v="STEEL SALT BOTTLE - NP-19 "/>
    <s v=""/>
    <e v="#VALUE!"/>
    <n v="0.49840000000000001"/>
    <s v="USD"/>
    <n v="1360171.9100000001"/>
    <x v="4"/>
    <s v="Table, kitchen or other household articles of iron or steel"/>
    <s v="Steel Products"/>
    <s v="Misc"/>
  </r>
  <r>
    <s v="INNSA1"/>
    <d v="2021-02-17T00:00:00"/>
    <n v="301049751"/>
    <x v="0"/>
    <s v="STEEL HAND BLENDER RS-02 (QTY:50000 PCS USD 0.4548 PER PCS)"/>
    <n v="0"/>
    <n v="0"/>
    <n v="0"/>
    <n v="0"/>
    <n v="0"/>
    <n v="0"/>
    <n v="0"/>
    <n v="0"/>
    <n v="3000"/>
    <s v="KGS"/>
    <n v="628.29274329999998"/>
    <n v="1884878.23"/>
    <n v="8.5134518069999991"/>
    <n v="25540.35542"/>
    <n v="690619.4"/>
    <s v="STEEL HAND BLENDER RS-02 "/>
    <n v="50000"/>
    <e v="#VALUE!"/>
    <s v=""/>
    <s v="USD"/>
    <n v="2575497.63"/>
    <x v="4"/>
    <s v="Table, kitchen or other household articles of iron or steel"/>
    <s v="Steel Products"/>
    <s v="Misc"/>
  </r>
  <r>
    <s v="INNSA1"/>
    <d v="2021-02-16T00:00:00"/>
    <n v="301049751"/>
    <x v="0"/>
    <s v="STAINLESS STEEL SPORTS BOTTLE 650ML S115 - NP-21 (QTY-54612 PCS/USD 1.070 PER PCS)"/>
    <n v="0"/>
    <n v="0"/>
    <n v="0"/>
    <n v="0"/>
    <n v="0"/>
    <n v="0"/>
    <n v="0"/>
    <n v="0"/>
    <n v="9708.7999999999993"/>
    <s v="KGS"/>
    <n v="477.8968256"/>
    <n v="4639804.7"/>
    <n v="6.4755667419999998"/>
    <n v="62869.982380000001"/>
    <n v="1700024.4"/>
    <s v="STAINLESS STEEL SPORTS BOTTLE 650ML S115 - NP-21 "/>
    <n v="54612"/>
    <e v="#VALUE!"/>
    <n v="1.07"/>
    <s v="USD"/>
    <n v="6339829.0999999996"/>
    <x v="4"/>
    <s v="Table, kitchen or other household articles of iron or steel"/>
    <s v="Steel Products"/>
    <s v="Misc"/>
  </r>
  <r>
    <s v="INNSA1"/>
    <d v="2021-02-16T00:00:00"/>
    <n v="301049751"/>
    <x v="1"/>
    <s v="STEEL SCRUBBER 6 PCS SET - OKS-4156 (QTY- 98000 PCS/USD 0.256 PER PCS)"/>
    <n v="0"/>
    <n v="0"/>
    <n v="0"/>
    <n v="0"/>
    <n v="0"/>
    <n v="0"/>
    <n v="0"/>
    <n v="0"/>
    <n v="8537.7999999999993"/>
    <s v="KGS"/>
    <n v="237.29319849999999"/>
    <n v="2025961.87"/>
    <n v="3.2153549930000001"/>
    <n v="27452.057860000001"/>
    <n v="890612.8"/>
    <s v="STEEL SCRUBBER 6 PCS SET - OKS-4156 "/>
    <s v=""/>
    <e v="#VALUE!"/>
    <n v="0.25600000000000001"/>
    <s v="USD"/>
    <n v="2916574.67"/>
    <x v="4"/>
    <s v="Steel Scrubbers"/>
    <s v="Steel Products"/>
    <s v="Scrubber"/>
  </r>
  <r>
    <s v="INNSA1"/>
    <d v="2021-02-16T00:00:00"/>
    <n v="301049751"/>
    <x v="0"/>
    <s v="STAINLESS STEEL SPORTS BOTTLE 750ML S-308-C6 - NP-20 (QTY-19296 PCS/USD 1.022 PER PCS)"/>
    <n v="0"/>
    <n v="0"/>
    <n v="0"/>
    <n v="0"/>
    <n v="0"/>
    <n v="0"/>
    <n v="0"/>
    <n v="0"/>
    <n v="3430.4"/>
    <s v="KGS"/>
    <n v="456.45846260000002"/>
    <n v="1565835.11"/>
    <n v="6.185074019"/>
    <n v="21217.277910000001"/>
    <n v="573722"/>
    <s v="STAINLESS STEEL SPORTS BOTTLE 750ML S-308-C6 - NP-20 "/>
    <n v="19296"/>
    <e v="#VALUE!"/>
    <n v="1.022"/>
    <s v="USD"/>
    <n v="2139557.1100000003"/>
    <x v="4"/>
    <s v="Table, kitchen or other household articles of iron or steel"/>
    <s v="Steel Products"/>
    <s v="Misc"/>
  </r>
  <r>
    <s v="INNSA1"/>
    <d v="2021-02-10T00:00:00"/>
    <n v="301049751"/>
    <x v="1"/>
    <s v="STEEL SCRUBBER 2 PCS SET -8001-2 (QTY- 165000 SET/USD 0.151 PER SET)"/>
    <n v="0"/>
    <n v="0"/>
    <n v="0"/>
    <n v="0"/>
    <n v="0"/>
    <n v="0"/>
    <n v="0"/>
    <n v="0"/>
    <n v="4813"/>
    <s v="KGS"/>
    <n v="418.28202579999999"/>
    <n v="2013191.39"/>
    <n v="5.6677781270000001"/>
    <n v="27279.01612"/>
    <n v="884998.9"/>
    <s v="STEEL SCRUBBER 2 PCS SET -8001-2 "/>
    <s v=""/>
    <e v="#VALUE!"/>
    <n v="0.151"/>
    <s v="USD"/>
    <n v="2898190.29"/>
    <x v="4"/>
    <s v="Steel Scrubbers"/>
    <s v="Steel Products"/>
    <s v="Scrubber"/>
  </r>
  <r>
    <s v="INNSA1"/>
    <d v="2021-02-08T00:00:00"/>
    <n v="301049751"/>
    <x v="0"/>
    <s v="KWP-1000B SS OIL POT 900ML (QTY- 27000 PCS/USD 1.42 PER PCS)"/>
    <n v="0"/>
    <n v="0"/>
    <n v="0"/>
    <n v="0"/>
    <n v="0"/>
    <n v="0"/>
    <n v="0"/>
    <n v="0"/>
    <n v="6750"/>
    <s v="KGS"/>
    <n v="454.81851849999998"/>
    <n v="3070025"/>
    <n v="6.1628525539999996"/>
    <n v="41599.254739999997"/>
    <n v="1124857.2"/>
    <s v="KWP-1000B SS OIL POT 900ML "/>
    <s v=""/>
    <e v="#VALUE!"/>
    <n v="1.42"/>
    <s v="USD"/>
    <n v="4194882.2"/>
    <x v="4"/>
    <s v="Table, kitchen or other household articles of iron or steel"/>
    <s v="Other"/>
    <s v="Misc"/>
  </r>
  <r>
    <s v="INNSA1"/>
    <d v="2021-02-06T00:00:00"/>
    <n v="301049751"/>
    <x v="0"/>
    <s v="HOUSEHOLD STEEL HOOK 3 PCS SET - 2628 (QTY : 167184 SET/USD 0.445 PER SET)"/>
    <n v="0"/>
    <n v="0"/>
    <n v="0"/>
    <n v="0"/>
    <n v="0"/>
    <n v="0"/>
    <n v="0"/>
    <n v="0"/>
    <n v="5665.68"/>
    <s v="KGS"/>
    <n v="1012.297895"/>
    <n v="5735355.9400000004"/>
    <n v="13.71677365"/>
    <n v="77714.850139999995"/>
    <n v="2101434.4"/>
    <s v="HOUSEHOLD STEEL HOOK 3 PCS SET - 2628 "/>
    <s v=""/>
    <e v="#VALUE!"/>
    <n v="0.44500000000000001"/>
    <s v="USD"/>
    <n v="7836790.3399999999"/>
    <x v="4"/>
    <s v="Table, kitchen or other household articles of iron or steel"/>
    <s v="Steel Products"/>
    <s v="Misc"/>
  </r>
  <r>
    <s v="INNSA1"/>
    <d v="2021-02-04T00:00:00"/>
    <n v="301049751"/>
    <x v="0"/>
    <s v="MILD STEEL MULTI FUNCTION CLOTH STAND - RYX-02-020 (QTY : 2464 NUM/ USD 13.80 PER NUM)"/>
    <n v="0"/>
    <n v="0"/>
    <n v="0"/>
    <n v="0"/>
    <n v="0"/>
    <n v="0"/>
    <n v="0"/>
    <n v="0"/>
    <n v="8008"/>
    <s v="KGS"/>
    <n v="373.59745629999998"/>
    <n v="2991768.43"/>
    <n v="5.0588687380000001"/>
    <n v="40511.420850000002"/>
    <n v="1096184"/>
    <s v="MILD STEEL MULTI FUNCTION CLOTH STAND - RYX-02-020 "/>
    <s v=""/>
    <e v="#VALUE!"/>
    <n v="13.8"/>
    <s v="USD"/>
    <n v="4087952.43"/>
    <x v="4"/>
    <s v="Table, kitchen or other household articles of iron or steel"/>
    <s v="Steel Products"/>
    <s v="Cloth Stand"/>
  </r>
  <r>
    <s v="INNSA1"/>
    <d v="2021-02-04T00:00:00"/>
    <n v="301049751"/>
    <x v="0"/>
    <s v="MILD STEEL MULTI FUNCTION CLOTH STAND - RYX-02-021A (QTY : 2592 NUM/ USD 8.85 PER NUM)"/>
    <n v="0"/>
    <n v="0"/>
    <n v="0"/>
    <n v="0"/>
    <n v="0"/>
    <n v="0"/>
    <n v="0"/>
    <n v="0"/>
    <n v="9504"/>
    <s v="KGS"/>
    <n v="228.79762099999999"/>
    <n v="2174492.59"/>
    <n v="3.0981397560000001"/>
    <n v="29444.720239999999"/>
    <n v="796734.1"/>
    <s v="MILD STEEL MULTI FUNCTION CLOTH STAND - RYX-02-021A "/>
    <s v=""/>
    <e v="#VALUE!"/>
    <n v="8.85"/>
    <s v="USD"/>
    <n v="2971226.69"/>
    <x v="4"/>
    <s v="Table, kitchen or other household articles of iron or steel"/>
    <s v="Steel Products"/>
    <s v="Cloth Stand"/>
  </r>
  <r>
    <s v="INNSA1"/>
    <d v="2021-01-29T00:00:00"/>
    <n v="301049751"/>
    <x v="0"/>
    <s v="STAINLESS STEEL SPORTS BOTTLE 750ML S-308-C6 - NP-20 (QTY-10800 PCS/USD 1.022 PER PCS)"/>
    <n v="0"/>
    <n v="0"/>
    <n v="0"/>
    <n v="0"/>
    <n v="0"/>
    <n v="0"/>
    <n v="0"/>
    <n v="0"/>
    <n v="1920"/>
    <s v="KGS"/>
    <n v="456.57528129999997"/>
    <n v="876624.54"/>
    <n v="6.1824682629999996"/>
    <n v="11870.33907"/>
    <n v="321195.2"/>
    <s v="STAINLESS STEEL SPORTS BOTTLE 750ML S-308-C6 - NP-20 "/>
    <n v="10800"/>
    <e v="#VALUE!"/>
    <n v="1.022"/>
    <s v="USD"/>
    <n v="1197819.74"/>
    <x v="4"/>
    <s v="Table, kitchen or other household articles of iron or steel"/>
    <s v="Steel Products"/>
    <s v="Misc"/>
  </r>
  <r>
    <s v="INNSA1"/>
    <d v="2021-01-29T00:00:00"/>
    <n v="301049751"/>
    <x v="0"/>
    <s v="STAINLESS STEEL SPORTS BOTTLE 650ML S115 - NP-21 (QTY-27000 PCS/USD 1.070 PER PCS)"/>
    <n v="0"/>
    <n v="0"/>
    <n v="0"/>
    <n v="0"/>
    <n v="0"/>
    <n v="0"/>
    <n v="0"/>
    <n v="0"/>
    <n v="4800"/>
    <s v="KGS"/>
    <n v="478.01913130000003"/>
    <n v="2294491.83"/>
    <n v="6.4728386090000001"/>
    <n v="31069.625319999999"/>
    <n v="840701.8"/>
    <s v="STAINLESS STEEL SPORTS BOTTLE 650ML S115 - NP-21 "/>
    <n v="27000"/>
    <e v="#VALUE!"/>
    <n v="1.07"/>
    <s v="USD"/>
    <n v="3135193.63"/>
    <x v="4"/>
    <s v="Table, kitchen or other household articles of iron or steel"/>
    <s v="Steel Products"/>
    <s v="Misc"/>
  </r>
  <r>
    <s v="INNSA1"/>
    <d v="2021-01-29T00:00:00"/>
    <n v="301049751"/>
    <x v="0"/>
    <s v="SS OIL POT 900ML - KWP-1000B (QTY: 27000 PCS/USD 1.42 PER PCS)"/>
    <n v="0"/>
    <n v="0"/>
    <n v="0"/>
    <n v="0"/>
    <n v="0"/>
    <n v="0"/>
    <n v="0"/>
    <n v="0"/>
    <n v="6750"/>
    <s v="KGS"/>
    <n v="454.57955559999999"/>
    <n v="3068412"/>
    <n v="6.1554442189999996"/>
    <n v="41549.248480000002"/>
    <n v="1124266.1000000001"/>
    <s v="SS OIL POT 900ML - KWP-1000B "/>
    <s v=""/>
    <s v="27000 PCS"/>
    <n v="1.42"/>
    <s v="USD"/>
    <n v="4192678.1"/>
    <x v="4"/>
    <s v="Table, kitchen or other household articles of iron or steel"/>
    <s v="Other"/>
    <s v="Misc"/>
  </r>
  <r>
    <s v="INNSA1"/>
    <d v="2021-01-29T00:00:00"/>
    <n v="301049751"/>
    <x v="0"/>
    <s v="STEEL SALT BOTTLE NP-19 (QTY 33024 PCS/USD 0.4976 PER PCS)"/>
    <n v="0"/>
    <n v="0"/>
    <n v="0"/>
    <n v="0"/>
    <n v="0"/>
    <n v="0"/>
    <n v="0"/>
    <n v="0"/>
    <n v="5160"/>
    <s v="KGS"/>
    <n v="259.29615890000002"/>
    <n v="1337968.18"/>
    <n v="3.511119281"/>
    <n v="18117.375489999999"/>
    <n v="490231.5"/>
    <s v="STEEL SALT BOTTLE NP-19 "/>
    <n v="33024"/>
    <e v="#VALUE!"/>
    <n v="0.49759999999999999"/>
    <s v="USD"/>
    <n v="1828199.68"/>
    <x v="4"/>
    <s v="Table, kitchen or other household articles of iron or steel"/>
    <s v="Steel Products"/>
    <s v="Misc"/>
  </r>
  <r>
    <s v="INNSA1"/>
    <d v="2021-01-29T00:00:00"/>
    <n v="301049751"/>
    <x v="0"/>
    <s v="SS OIL POT 600ML - KWP-600B (QTY: 16680 PCS/USD 1.20 PER PCS)"/>
    <n v="0"/>
    <n v="0"/>
    <n v="0"/>
    <n v="0"/>
    <n v="0"/>
    <n v="0"/>
    <n v="0"/>
    <n v="0"/>
    <n v="3006"/>
    <s v="KGS"/>
    <n v="543.45398869999997"/>
    <n v="1633622.69"/>
    <n v="7.358889488"/>
    <n v="22120.821800000002"/>
    <n v="598559.4"/>
    <s v="SS OIL POT 600ML - KWP-600B "/>
    <s v=""/>
    <s v="16680 PCS"/>
    <n v="1.2"/>
    <s v="USD"/>
    <n v="2232182.09"/>
    <x v="4"/>
    <s v="Table, kitchen or other household articles of iron or steel"/>
    <s v="Other"/>
    <s v="Misc"/>
  </r>
  <r>
    <s v="INNSA1"/>
    <d v="2021-01-14T00:00:00"/>
    <n v="301049751"/>
    <x v="0"/>
    <s v="STEEL KITCHEN CADDLE - AM-254 (QTY-10080 PCS/USD 0.5524 PER PCS)"/>
    <n v="0"/>
    <n v="0"/>
    <n v="0"/>
    <n v="0"/>
    <n v="0"/>
    <n v="0"/>
    <n v="0"/>
    <n v="0"/>
    <n v="924"/>
    <s v="KGS"/>
    <n v="480.4657143"/>
    <n v="443950.32"/>
    <n v="6.4927799229999996"/>
    <n v="5999.328649"/>
    <n v="162663.4"/>
    <s v="STEEL KITCHEN CADDLE - AM-254 "/>
    <n v="10080"/>
    <e v="#VALUE!"/>
    <n v="0.5524"/>
    <s v="USD"/>
    <n v="606613.72"/>
    <x v="4"/>
    <s v="Table, kitchen or other household articles of iron or steel"/>
    <s v="Steel Products"/>
    <s v="Misc"/>
  </r>
  <r>
    <s v="INNSA1"/>
    <d v="2021-01-14T00:00:00"/>
    <n v="301049751"/>
    <x v="0"/>
    <s v="STEEL TEA STRAINER - NP-55 (QTY-60120 PCS/USD 0.3204 PER PCS)"/>
    <n v="0"/>
    <n v="0"/>
    <n v="0"/>
    <n v="0"/>
    <n v="0"/>
    <n v="0"/>
    <n v="0"/>
    <n v="0"/>
    <n v="2755.5"/>
    <s v="KGS"/>
    <n v="567.62763559999996"/>
    <n v="1564097.95"/>
    <n v="7.6706437249999997"/>
    <n v="21136.458780000001"/>
    <n v="573085.5"/>
    <s v="STEEL TEA STRAINER - NP-55 "/>
    <n v="60120"/>
    <e v="#VALUE!"/>
    <n v="0.32040000000000002"/>
    <s v="USD"/>
    <n v="2137183.4500000002"/>
    <x v="4"/>
    <s v="Table, kitchen or other household articles of iron or steel"/>
    <s v="Steel Products"/>
    <s v="Misc"/>
  </r>
  <r>
    <s v="INNSA1"/>
    <d v="2021-01-14T00:00:00"/>
    <n v="301049751"/>
    <x v="0"/>
    <s v="STEEL ZHARA - NP-003 (QTY-84000 PCS/USD 0.4514 PER PCS)"/>
    <n v="0"/>
    <n v="0"/>
    <n v="0"/>
    <n v="0"/>
    <n v="0"/>
    <n v="0"/>
    <n v="0"/>
    <n v="0"/>
    <n v="7840"/>
    <s v="KGS"/>
    <n v="392.7147832"/>
    <n v="3078883.9"/>
    <n v="5.3069565289999998"/>
    <n v="41606.539190000003"/>
    <n v="1128103.1000000001"/>
    <s v="STEEL ZHARA - NP-003 "/>
    <n v="84000"/>
    <e v="#VALUE!"/>
    <n v="0.45140000000000002"/>
    <s v="USD"/>
    <n v="4206987"/>
    <x v="4"/>
    <s v="Table, kitchen or other household articles of iron or steel"/>
    <s v="Steel Products"/>
    <s v="Misc"/>
  </r>
  <r>
    <s v="INNSA1"/>
    <d v="2021-01-14T00:00:00"/>
    <n v="301049751"/>
    <x v="0"/>
    <s v="STEEL HANGER WITH HOOK -SM1168 (QTY:25440 PCS USD 1.16 PER PCS)"/>
    <n v="0"/>
    <n v="0"/>
    <n v="0"/>
    <n v="0"/>
    <n v="0"/>
    <n v="0"/>
    <n v="0"/>
    <n v="0"/>
    <n v="4770"/>
    <s v="KGS"/>
    <n v="490.5022495"/>
    <n v="2339695.73"/>
    <n v="6.6284087769999998"/>
    <n v="31617.509859999998"/>
    <n v="857264.5"/>
    <s v="STEEL HANGER WITH HOOK -SM1168 "/>
    <n v="25440"/>
    <e v="#VALUE!"/>
    <s v=""/>
    <s v="USD"/>
    <n v="3196960.23"/>
    <x v="4"/>
    <s v="Table, kitchen or other household articles of iron or steel"/>
    <s v="Steel Products"/>
    <s v="Misc"/>
  </r>
  <r>
    <s v="INNSA1"/>
    <d v="2021-01-14T00:00:00"/>
    <n v="301049751"/>
    <x v="0"/>
    <s v="STEEL HAND BLENDER - RS-02 (QTY-50000 PCS/USD 0.4499 PER PCS)"/>
    <n v="0"/>
    <n v="0"/>
    <n v="0"/>
    <n v="0"/>
    <n v="0"/>
    <n v="0"/>
    <n v="0"/>
    <n v="0"/>
    <n v="3000"/>
    <s v="KGS"/>
    <n v="608.8595967"/>
    <n v="1826578.79"/>
    <n v="8.2278323869999994"/>
    <n v="24683.497159999999"/>
    <n v="669258.5"/>
    <s v="STEEL HAND BLENDER - RS-02 "/>
    <n v="50000"/>
    <e v="#VALUE!"/>
    <n v="0.44990000000000002"/>
    <s v="USD"/>
    <n v="2495837.29"/>
    <x v="4"/>
    <s v="Table, kitchen or other household articles of iron or steel"/>
    <s v="Steel Products"/>
    <s v="Misc"/>
  </r>
  <r>
    <s v="INNSA1"/>
    <d v="2021-01-14T00:00:00"/>
    <n v="301049751"/>
    <x v="0"/>
    <s v="STEEL KITCHEN TURNER - AM-253 (QTY-20016 PCS/USD 0.5524 PER PCS)"/>
    <n v="0"/>
    <n v="0"/>
    <n v="0"/>
    <n v="0"/>
    <n v="0"/>
    <n v="0"/>
    <n v="0"/>
    <n v="0"/>
    <n v="1890.4"/>
    <s v="KGS"/>
    <n v="466.33457470000002"/>
    <n v="881558.88"/>
    <n v="6.3018185769999997"/>
    <n v="11912.957839999999"/>
    <n v="323003.2"/>
    <s v="STEEL KITCHEN TURNER - AM-253 "/>
    <n v="20016"/>
    <e v="#VALUE!"/>
    <n v="0.5524"/>
    <s v="USD"/>
    <n v="1204562.08"/>
    <x v="4"/>
    <s v="Table, kitchen or other household articles of iron or steel"/>
    <s v="Steel Products"/>
    <s v="Misc"/>
  </r>
  <r>
    <s v="INNSA1"/>
    <d v="2021-01-13T00:00:00"/>
    <n v="301049751"/>
    <x v="0"/>
    <s v="STAINLESS STEEL SPORTS BOTTLE 650ML S115 - NP-21 (QTY-19800 PCS/USD 1.070 PER PCS)"/>
    <n v="0"/>
    <n v="0"/>
    <n v="0"/>
    <n v="0"/>
    <n v="0"/>
    <n v="0"/>
    <n v="0"/>
    <n v="0"/>
    <n v="3520"/>
    <s v="KGS"/>
    <n v="466.44168180000003"/>
    <n v="1641874.72"/>
    <n v="6.3032659710000001"/>
    <n v="22187.496220000001"/>
    <n v="601582.9"/>
    <s v="STAINLESS STEEL SPORTS BOTTLE 650ML S115 - NP-21 "/>
    <n v="19800"/>
    <e v="#VALUE!"/>
    <n v="1.07"/>
    <s v="USD"/>
    <n v="2243457.62"/>
    <x v="4"/>
    <s v="Table, kitchen or other household articles of iron or steel"/>
    <s v="Steel Products"/>
    <s v="Misc"/>
  </r>
  <r>
    <s v="INNSA1"/>
    <d v="2021-01-13T00:00:00"/>
    <n v="301049751"/>
    <x v="0"/>
    <s v="STAINLESS STEEL SPORTS BOTTLE 750ML S-308-C6 - NP-20 (QTY-14400 PCS/USD 1.022 PER PCS)"/>
    <n v="0"/>
    <n v="0"/>
    <n v="0"/>
    <n v="0"/>
    <n v="0"/>
    <n v="0"/>
    <n v="0"/>
    <n v="0"/>
    <n v="2560"/>
    <s v="KGS"/>
    <n v="445.51719530000003"/>
    <n v="1140524.02"/>
    <n v="6.020502639"/>
    <n v="15412.48676"/>
    <n v="417888"/>
    <s v="STAINLESS STEEL SPORTS BOTTLE 750ML S-308-C6 - NP-20 "/>
    <n v="14400"/>
    <e v="#VALUE!"/>
    <n v="1.022"/>
    <s v="USD"/>
    <n v="1558412.02"/>
    <x v="4"/>
    <s v="Table, kitchen or other household articles of iron or steel"/>
    <s v="Steel Products"/>
    <s v="Misc"/>
  </r>
  <r>
    <s v="INNSA1"/>
    <d v="2021-01-12T00:00:00"/>
    <n v="301049751"/>
    <x v="0"/>
    <s v="STAINLESS STEEL GRATER WITH HANDLE DS-25 (QTY- 160200 PCS/USD 0.2200 PER PCS)"/>
    <n v="0"/>
    <n v="0"/>
    <n v="0"/>
    <n v="0"/>
    <n v="0"/>
    <n v="0"/>
    <n v="0"/>
    <n v="0"/>
    <n v="5340"/>
    <s v="KGS"/>
    <n v="530.65390449999995"/>
    <n v="2833691.85"/>
    <n v="7.170998709"/>
    <n v="38293.133110000002"/>
    <n v="1038264.7"/>
    <s v="STAINLESS STEEL GRATER WITH HANDLE DS-25 "/>
    <s v=""/>
    <e v="#VALUE!"/>
    <n v="0.22"/>
    <s v="USD"/>
    <n v="3871956.55"/>
    <x v="4"/>
    <s v="Table, kitchen or other household articles of iron or steel"/>
    <s v="Steel Products"/>
    <s v="Misc"/>
  </r>
  <r>
    <s v="INNSA1"/>
    <d v="2021-01-12T00:00:00"/>
    <n v="301049751"/>
    <x v="0"/>
    <s v="STEEL SALT BOTTLE - NP-19 (QTY- 32832 PCS/USD 0.4923 PER PCS)"/>
    <n v="0"/>
    <n v="0"/>
    <n v="0"/>
    <n v="0"/>
    <n v="0"/>
    <n v="0"/>
    <n v="0"/>
    <n v="0"/>
    <n v="5130"/>
    <s v="KGS"/>
    <n v="253.3244444"/>
    <n v="1299554.3999999999"/>
    <n v="3.423303303"/>
    <n v="17561.54595"/>
    <n v="476156.8"/>
    <s v="STEEL SALT BOTTLE - NP-19 "/>
    <s v=""/>
    <e v="#VALUE!"/>
    <n v="0.49230000000000002"/>
    <s v="USD"/>
    <n v="1775711.2"/>
    <x v="4"/>
    <s v="Table, kitchen or other household articles of iron or steel"/>
    <s v="Steel Products"/>
    <s v="Misc"/>
  </r>
  <r>
    <s v="INNSA1"/>
    <d v="2021-01-12T00:00:00"/>
    <n v="301049751"/>
    <x v="0"/>
    <s v="STEEL HANGER WITH HOOK SL-89 (QTY 70056 PCS / USD 1.05 PER PCS)"/>
    <n v="0"/>
    <n v="0"/>
    <n v="0"/>
    <n v="0"/>
    <n v="0"/>
    <n v="0"/>
    <n v="0"/>
    <n v="0"/>
    <n v="15568"/>
    <s v="KGS"/>
    <n v="365.42023380000001"/>
    <n v="5688862.2000000002"/>
    <n v="4.9381112680000001"/>
    <n v="76876.516220000005"/>
    <n v="2084399"/>
    <s v="STEEL HANGER WITH HOOK SL-89 "/>
    <n v="70056"/>
    <e v="#VALUE!"/>
    <n v="1.05"/>
    <s v="USD"/>
    <n v="7773261.2000000002"/>
    <x v="4"/>
    <s v="Table, kitchen or other household articles of iron or steel"/>
    <s v="Steel Products"/>
    <s v="Misc"/>
  </r>
  <r>
    <s v="INNSA1"/>
    <d v="2021-01-12T00:00:00"/>
    <n v="301049751"/>
    <x v="0"/>
    <s v="STEEL ZHARA - NP-003 (QTY- 30240 PCS/USD 0.4507 PER PCS)"/>
    <n v="0"/>
    <n v="0"/>
    <n v="0"/>
    <n v="0"/>
    <n v="0"/>
    <n v="0"/>
    <n v="0"/>
    <n v="0"/>
    <n v="2822.4"/>
    <s v="KGS"/>
    <n v="388.25606579999999"/>
    <n v="1095813.92"/>
    <n v="5.2467035910000002"/>
    <n v="14808.29622"/>
    <n v="401506.3"/>
    <s v="STEEL ZHARA - NP-003 "/>
    <s v=""/>
    <e v="#VALUE!"/>
    <n v="0.45069999999999999"/>
    <s v="USD"/>
    <n v="1497320.22"/>
    <x v="4"/>
    <s v="Table, kitchen or other household articles of iron or steel"/>
    <s v="Steel Products"/>
    <s v="Misc"/>
  </r>
  <r>
    <s v="INNSA1"/>
    <d v="2021-01-08T00:00:00"/>
    <n v="301049751"/>
    <x v="1"/>
    <s v="SS SCRUBBER 3 PCS SET - (ITEM NO-SS410) (QTY- 120000 SET/USD 0.162 PER SET)"/>
    <n v="0"/>
    <n v="0"/>
    <n v="0"/>
    <n v="0"/>
    <n v="0"/>
    <n v="0"/>
    <n v="0"/>
    <n v="0"/>
    <n v="7500"/>
    <s v="KGS"/>
    <n v="220.34122669999999"/>
    <n v="1652559.2"/>
    <n v="2.9775841440000002"/>
    <n v="22331.881079999999"/>
    <n v="726465"/>
    <s v="SS SCRUBBER 3 PCS SET - "/>
    <s v=""/>
    <e v="#VALUE!"/>
    <n v="0.16200000000000001"/>
    <s v="USD"/>
    <n v="2379024.2000000002"/>
    <x v="4"/>
    <s v="Steel Scrubbers"/>
    <s v="Cleaning Items"/>
    <s v="Scrubber"/>
  </r>
  <r>
    <s v="INNSA1"/>
    <d v="2020-12-31T00:00:00"/>
    <n v="301049751"/>
    <x v="0"/>
    <s v="STAINLESS STEEL GRATER WITH HANDLE HEXA - KL326D-9S (MILD STEEL) (QTY - 35016 PCS/USD 0.96 PER PCS)"/>
    <n v="0"/>
    <n v="0"/>
    <n v="0"/>
    <n v="0"/>
    <n v="0"/>
    <n v="0"/>
    <n v="0"/>
    <n v="0"/>
    <n v="8024.5"/>
    <s v="KGS"/>
    <n v="338.4254545"/>
    <n v="2715695.06"/>
    <n v="4.5456743389999996"/>
    <n v="36476.763729999999"/>
    <n v="995030.7"/>
    <s v="STAINLESS STEEL GRATER WITH HANDLE HEXA - KL326D-9S "/>
    <s v=""/>
    <e v="#VALUE!"/>
    <n v="0.96"/>
    <s v="USD"/>
    <n v="3710725.76"/>
    <x v="5"/>
    <s v="Table, kitchen or other household articles of iron or steel"/>
    <s v="Steel Products"/>
    <s v="Misc"/>
  </r>
  <r>
    <s v="INNSA1"/>
    <d v="2020-12-31T00:00:00"/>
    <n v="301049751"/>
    <x v="0"/>
    <s v="STAINLESS STEEL GRATER WITH HANDLE - KL3241-8S (MILD STEEL) (QTY - 7920 PCS/USD 0.59 PER PCS)"/>
    <n v="0"/>
    <n v="0"/>
    <n v="0"/>
    <n v="0"/>
    <n v="0"/>
    <n v="0"/>
    <n v="0"/>
    <n v="0"/>
    <n v="1012"/>
    <s v="KGS"/>
    <n v="373.02667000000002"/>
    <n v="377502.99"/>
    <n v="5.0104321020000002"/>
    <n v="5070.5572869999996"/>
    <n v="138317.1"/>
    <s v="STAINLESS STEEL GRATER WITH HANDLE - KL3241-8S "/>
    <s v=""/>
    <e v="#VALUE!"/>
    <n v="0.59"/>
    <s v="USD"/>
    <n v="515820.08999999997"/>
    <x v="5"/>
    <s v="Table, kitchen or other household articles of iron or steel"/>
    <s v="Steel Products"/>
    <s v="Misc"/>
  </r>
  <r>
    <s v="INNSA1"/>
    <d v="2020-12-28T00:00:00"/>
    <n v="301049751"/>
    <x v="0"/>
    <s v="HOUSEHOLD STEEL HOOK 3 PCS SET -2628 (QTY : 36216 SET/USD 0.445 PER SET)"/>
    <n v="0"/>
    <n v="0"/>
    <n v="0"/>
    <n v="0"/>
    <n v="0"/>
    <n v="0"/>
    <n v="0"/>
    <n v="0"/>
    <n v="1227.32"/>
    <s v="KGS"/>
    <n v="1006.849216"/>
    <n v="1235726.18"/>
    <n v="13.52383098"/>
    <n v="16598.068230000001"/>
    <n v="452770"/>
    <s v="HOUSEHOLD STEEL HOOK 3 PCS SET -2628 "/>
    <s v=""/>
    <e v="#VALUE!"/>
    <n v="0.44500000000000001"/>
    <s v="USD"/>
    <n v="1688496.18"/>
    <x v="5"/>
    <s v="Table, kitchen or other household articles of iron or steel"/>
    <s v="Steel Products"/>
    <s v="Misc"/>
  </r>
  <r>
    <s v="INNSA1"/>
    <d v="2020-12-28T00:00:00"/>
    <n v="301049751"/>
    <x v="1"/>
    <s v="STEEL SCRUBBER 6 PCS SET - OKS-4156 (QTY- 98000 PCS/USD 0.256 PER PCS)"/>
    <n v="0"/>
    <n v="0"/>
    <n v="0"/>
    <n v="0"/>
    <n v="0"/>
    <n v="0"/>
    <n v="0"/>
    <n v="0"/>
    <n v="8621.6"/>
    <s v="KGS"/>
    <n v="226.19279370000001"/>
    <n v="1950143.79"/>
    <n v="3.0381839309999998"/>
    <n v="26194.006580000001"/>
    <n v="857283.3"/>
    <s v="STEEL SCRUBBER 6 PCS SET - OKS-4156 "/>
    <s v=""/>
    <e v="#VALUE!"/>
    <n v="0.25600000000000001"/>
    <s v="USD"/>
    <n v="2807427.09"/>
    <x v="5"/>
    <s v="Steel Scrubbers"/>
    <s v="Steel Products"/>
    <s v="Scrubber"/>
  </r>
  <r>
    <s v="INNSA1"/>
    <d v="2020-12-17T00:00:00"/>
    <n v="301049751"/>
    <x v="0"/>
    <s v="STEEL HAND BLENDER (ITEM NO-RS-02)(TOTAL:50000 PCS)"/>
    <n v="0"/>
    <n v="0"/>
    <n v="0"/>
    <n v="0"/>
    <n v="0"/>
    <n v="0"/>
    <n v="0"/>
    <n v="0"/>
    <n v="3000"/>
    <s v="KGS"/>
    <n v="586.3515433"/>
    <n v="1759054.63"/>
    <n v="7.8494182510000003"/>
    <n v="23548.25475"/>
    <n v="644517.6"/>
    <s v="STEEL HAND BLENDER "/>
    <s v=""/>
    <e v="#VALUE!"/>
    <s v=""/>
    <s v=""/>
    <n v="2403572.23"/>
    <x v="5"/>
    <s v="Table, kitchen or other household articles of iron or steel"/>
    <s v="Steel Products"/>
    <s v="Misc"/>
  </r>
  <r>
    <s v="INNSA1"/>
    <d v="2020-12-17T00:00:00"/>
    <n v="301049751"/>
    <x v="0"/>
    <s v="STEEL TEA STRAINER BIG(ITEM NO-SB-12)((TOTAL:10080 PC)"/>
    <n v="0"/>
    <n v="0"/>
    <n v="0"/>
    <n v="0"/>
    <n v="0"/>
    <n v="0"/>
    <n v="0"/>
    <n v="0"/>
    <n v="2394"/>
    <s v="KGS"/>
    <n v="393.20444029999999"/>
    <n v="941331.43"/>
    <n v="5.2637809940000002"/>
    <n v="12601.4917"/>
    <n v="344903.8"/>
    <s v="STEEL TEA STRAINER BIG"/>
    <s v=""/>
    <e v="#VALUE!"/>
    <s v=""/>
    <s v=""/>
    <n v="1286235.23"/>
    <x v="5"/>
    <s v="Table, kitchen or other household articles of iron or steel"/>
    <s v="Steel Products"/>
    <s v="Misc"/>
  </r>
  <r>
    <s v="INNSA1"/>
    <d v="2020-12-17T00:00:00"/>
    <n v="301049751"/>
    <x v="0"/>
    <s v="STAINLESS STEEL SPORTS BOTTLE 750ML SG-702 - SB-01 (QTY-23364 PCS/USD 1.11 PER PCS)"/>
    <n v="0"/>
    <n v="0"/>
    <n v="0"/>
    <n v="0"/>
    <n v="0"/>
    <n v="0"/>
    <n v="0"/>
    <n v="0"/>
    <n v="3829.1"/>
    <s v="KGS"/>
    <n v="527.5260505"/>
    <n v="2019950"/>
    <n v="7.061928387"/>
    <n v="27040.829989999998"/>
    <n v="740109.7"/>
    <s v="STAINLESS STEEL SPORTS BOTTLE 750ML SG-702 - SB-01 "/>
    <n v="23364"/>
    <e v="#VALUE!"/>
    <n v="1.1100000000000001"/>
    <s v="USD"/>
    <n v="2760059.7"/>
    <x v="5"/>
    <s v="Table, kitchen or other household articles of iron or steel"/>
    <s v="Steel Products"/>
    <s v="Misc"/>
  </r>
  <r>
    <s v="INNSA1"/>
    <d v="2020-12-17T00:00:00"/>
    <n v="301049751"/>
    <x v="0"/>
    <s v="STEEL ZHARA(ITEM NO-NP-003)(TOTAL:59760 PCS)"/>
    <n v="0"/>
    <n v="0"/>
    <n v="0"/>
    <n v="0"/>
    <n v="0"/>
    <n v="0"/>
    <n v="0"/>
    <n v="0"/>
    <n v="5577.6"/>
    <s v="KGS"/>
    <n v="378.20491249999998"/>
    <n v="2109475.7200000002"/>
    <n v="5.0629841029999998"/>
    <n v="28239.30013"/>
    <n v="772911.9"/>
    <s v="STEEL ZHARA"/>
    <s v=""/>
    <e v="#VALUE!"/>
    <s v=""/>
    <s v=""/>
    <n v="2882387.62"/>
    <x v="5"/>
    <s v="Table, kitchen or other household articles of iron or steel"/>
    <s v="Steel Products"/>
    <s v="Misc"/>
  </r>
  <r>
    <s v="INNSA1"/>
    <d v="2020-12-17T00:00:00"/>
    <n v="301049751"/>
    <x v="0"/>
    <s v="STAINLESS STEEL SPORTS BOTTLE 650ML S115 - NP-21 (QTY-17640 PCS/USD 1.07 PER PCS)"/>
    <n v="0"/>
    <n v="0"/>
    <n v="0"/>
    <n v="0"/>
    <n v="0"/>
    <n v="0"/>
    <n v="0"/>
    <n v="0"/>
    <n v="3136"/>
    <s v="KGS"/>
    <n v="468.78830679999999"/>
    <n v="1470120.13"/>
    <n v="6.2756132100000004"/>
    <n v="19680.32303"/>
    <n v="538652"/>
    <s v="STAINLESS STEEL SPORTS BOTTLE 650ML S115 - NP-21 "/>
    <n v="17640"/>
    <e v="#VALUE!"/>
    <n v="1.07"/>
    <s v="USD"/>
    <n v="2008772.13"/>
    <x v="5"/>
    <s v="Table, kitchen or other household articles of iron or steel"/>
    <s v="Steel Products"/>
    <s v="Misc"/>
  </r>
  <r>
    <s v="INNSA1"/>
    <d v="2020-12-11T00:00:00"/>
    <n v="301049751"/>
    <x v="0"/>
    <s v="KWP-1000B SS OIL POT 900ML (QTY: 12732 PCS/USD 1.42 PER PCS)"/>
    <n v="0"/>
    <n v="0"/>
    <n v="0"/>
    <n v="0"/>
    <n v="0"/>
    <n v="0"/>
    <n v="0"/>
    <n v="0"/>
    <n v="3183"/>
    <s v="KGS"/>
    <n v="435.22041469999999"/>
    <n v="1385306.58"/>
    <n v="5.8262438379999999"/>
    <n v="18544.934140000001"/>
    <n v="507576.3"/>
    <s v="KWP-1000B SS OIL POT 900ML "/>
    <s v=""/>
    <s v="12732 PCS"/>
    <n v="1.42"/>
    <s v="USD"/>
    <n v="1892882.8800000001"/>
    <x v="5"/>
    <s v="Table, kitchen or other household articles of iron or steel"/>
    <s v="Other"/>
    <s v="Misc"/>
  </r>
  <r>
    <s v="INNSA1"/>
    <d v="2020-12-11T00:00:00"/>
    <n v="301049751"/>
    <x v="0"/>
    <s v="KWB-600F STAINLESS STEEL SPORTS BOTTLE (QTY: 25296 PCS/USD 0.99 PER PCS)"/>
    <n v="0"/>
    <n v="0"/>
    <n v="0"/>
    <n v="0"/>
    <n v="0"/>
    <n v="0"/>
    <n v="0"/>
    <n v="0"/>
    <n v="4110"/>
    <s v="KGS"/>
    <n v="466.88093670000001"/>
    <n v="1918880.65"/>
    <n v="6.2500794739999996"/>
    <n v="25687.826639999999"/>
    <n v="703077.8"/>
    <s v="KWB-600F STAINLESS STEEL SPORTS BOTTLE "/>
    <s v=""/>
    <s v="25296 PCS"/>
    <n v="0.99"/>
    <s v="USD"/>
    <n v="2621958.4500000002"/>
    <x v="5"/>
    <s v="Table, kitchen or other household articles of iron or steel"/>
    <s v="Steel Products"/>
    <s v="Misc"/>
  </r>
  <r>
    <s v="INNSA1"/>
    <d v="2020-12-08T00:00:00"/>
    <n v="301049751"/>
    <x v="0"/>
    <s v="MILD STEEL MULTI FUNCTION CLOTH STAND - RYX-02-021A (QTY : 3888 NUM/ USD 8.60 PER NUM)"/>
    <n v="0"/>
    <n v="0"/>
    <n v="0"/>
    <n v="0"/>
    <n v="0"/>
    <n v="0"/>
    <n v="0"/>
    <n v="0"/>
    <n v="14256"/>
    <s v="KGS"/>
    <n v="226.33630539999999"/>
    <n v="3226650.37"/>
    <n v="3.0299371540000002"/>
    <n v="43194.784070000002"/>
    <n v="1182244.7"/>
    <s v="MILD STEEL MULTI FUNCTION CLOTH STAND - RYX-02-021A "/>
    <s v=""/>
    <e v="#VALUE!"/>
    <n v="8.6"/>
    <s v="USD"/>
    <n v="4408895.07"/>
    <x v="5"/>
    <s v="Table, kitchen or other household articles of iron or steel"/>
    <s v="Steel Products"/>
    <s v="Cloth Stand"/>
  </r>
  <r>
    <s v="INNSA1"/>
    <d v="2020-11-30T00:00:00"/>
    <n v="301049751"/>
    <x v="0"/>
    <s v="STAINLESS STEEL GRATER WITH HANDLE - KL324H-9S (MILD STEEL) (QTY - 58464 PCS/USD 0.67 PER PCS)"/>
    <n v="0"/>
    <n v="0"/>
    <n v="0"/>
    <n v="0"/>
    <n v="0"/>
    <n v="0"/>
    <n v="0"/>
    <n v="0"/>
    <n v="9744"/>
    <s v="KGS"/>
    <n v="324.56375000000003"/>
    <n v="3162549.18"/>
    <n v="4.3160073140000002"/>
    <n v="42055.17527"/>
    <n v="1158758"/>
    <s v="STAINLESS STEEL GRATER WITH HANDLE - KL324H-9S "/>
    <s v=""/>
    <e v="#VALUE!"/>
    <n v="0.67"/>
    <s v="USD"/>
    <n v="4321307.18"/>
    <x v="5"/>
    <s v="Table, kitchen or other household articles of iron or steel"/>
    <s v="Steel Products"/>
    <s v="Misc"/>
  </r>
  <r>
    <s v="INNSA1"/>
    <d v="2020-11-30T00:00:00"/>
    <n v="301049751"/>
    <x v="0"/>
    <s v="STEEL ZHARA - NP-003 (QTY- 50400 PCS/USD 0.446 PER PCS)"/>
    <n v="0"/>
    <n v="0"/>
    <n v="0"/>
    <n v="0"/>
    <n v="0"/>
    <n v="0"/>
    <n v="0"/>
    <n v="0"/>
    <n v="4704"/>
    <s v="KGS"/>
    <n v="381.597196"/>
    <n v="1795033.21"/>
    <n v="5.0744307979999999"/>
    <n v="23870.122469999998"/>
    <n v="657700.19999999995"/>
    <s v="STEEL ZHARA - NP-003 "/>
    <s v=""/>
    <e v="#VALUE!"/>
    <n v="0.44600000000000001"/>
    <s v="USD"/>
    <n v="2452733.41"/>
    <x v="5"/>
    <s v="Table, kitchen or other household articles of iron or steel"/>
    <s v="Steel Products"/>
    <s v="Misc"/>
  </r>
  <r>
    <s v="INNSA1"/>
    <d v="2020-11-30T00:00:00"/>
    <n v="301049751"/>
    <x v="0"/>
    <s v="STEEL SALT BOTTLE - NP-19 (QTY- 30000 PCS/USD 0.487 PER PCS)"/>
    <n v="0"/>
    <n v="0"/>
    <n v="0"/>
    <n v="0"/>
    <n v="0"/>
    <n v="0"/>
    <n v="0"/>
    <n v="0"/>
    <n v="4687.5"/>
    <s v="KGS"/>
    <n v="248.89493970000001"/>
    <n v="1166695.03"/>
    <n v="3.3097731349999999"/>
    <n v="15514.56157"/>
    <n v="427477.1"/>
    <s v="STEEL SALT BOTTLE - NP-19 "/>
    <s v=""/>
    <e v="#VALUE!"/>
    <n v="0.48699999999999999"/>
    <s v="USD"/>
    <n v="1594172.13"/>
    <x v="5"/>
    <s v="Table, kitchen or other household articles of iron or steel"/>
    <s v="Steel Products"/>
    <s v="Misc"/>
  </r>
  <r>
    <s v="INNSA1"/>
    <d v="2020-11-27T00:00:00"/>
    <n v="301049751"/>
    <x v="0"/>
    <s v="HOUSEHOLD STEEL HOOK 3 PCS SET (ITEM NO-2628 )(24120 SET)"/>
    <n v="0"/>
    <n v="0"/>
    <n v="0"/>
    <n v="0"/>
    <n v="0"/>
    <n v="0"/>
    <n v="0"/>
    <n v="0"/>
    <n v="817.4"/>
    <s v="KGS"/>
    <n v="1015.606582"/>
    <n v="830156.82"/>
    <n v="13.505406669999999"/>
    <n v="11039.31941"/>
    <n v="304169.5"/>
    <s v="HOUSEHOLD STEEL HOOK 3 PCS SET "/>
    <s v=""/>
    <e v="#VALUE!"/>
    <s v=""/>
    <s v=""/>
    <n v="1134326.3199999998"/>
    <x v="5"/>
    <s v="Table, kitchen or other household articles of iron or steel"/>
    <s v="Steel Products"/>
    <s v="Misc"/>
  </r>
  <r>
    <s v="INNSA1"/>
    <d v="2020-11-27T00:00:00"/>
    <n v="301049751"/>
    <x v="1"/>
    <s v="SS SCRUBBER 3 PCS SET - (ITEM NO-SS410) (QTY- 121200 SET/USD 0.169 PER SET)"/>
    <n v="0"/>
    <n v="0"/>
    <n v="0"/>
    <n v="0"/>
    <n v="0"/>
    <n v="0"/>
    <n v="0"/>
    <n v="0"/>
    <n v="7575"/>
    <s v="KGS"/>
    <n v="228.70383630000001"/>
    <n v="1732431.56"/>
    <n v="3.0412744190000001"/>
    <n v="23037.653719999998"/>
    <n v="761576.9"/>
    <s v="SS SCRUBBER 3 PCS SET - "/>
    <s v=""/>
    <e v="#VALUE!"/>
    <n v="0.16900000000000001"/>
    <s v="USD"/>
    <n v="2494008.46"/>
    <x v="5"/>
    <s v="Steel Scrubbers"/>
    <s v="Cleaning Items"/>
    <s v="Scrubber"/>
  </r>
  <r>
    <s v="INNSA1"/>
    <d v="2020-11-21T00:00:00"/>
    <n v="301049751"/>
    <x v="0"/>
    <s v="STEEL HAND BLENDER RS-02 (QTY- 50000 PCS/USD 0.4397 PER PCS)"/>
    <n v="0"/>
    <n v="0"/>
    <n v="0"/>
    <n v="0"/>
    <n v="0"/>
    <n v="0"/>
    <n v="0"/>
    <n v="0"/>
    <n v="3000"/>
    <s v="KGS"/>
    <n v="587.57682669999997"/>
    <n v="1762730.48"/>
    <n v="7.8135216310000004"/>
    <n v="23440.564890000001"/>
    <n v="645864.4"/>
    <s v="STEEL HAND BLENDER RS-02 "/>
    <s v=""/>
    <e v="#VALUE!"/>
    <n v="0.43969999999999998"/>
    <s v="USD"/>
    <n v="2408594.88"/>
    <x v="5"/>
    <s v="Table, kitchen or other household articles of iron or steel"/>
    <s v="Steel Products"/>
    <s v="Misc"/>
  </r>
  <r>
    <s v="INNSA1"/>
    <d v="2020-11-21T00:00:00"/>
    <n v="301049751"/>
    <x v="0"/>
    <s v="STEEL ZHARA - NP-003 (QTY- 60000 PCS/USD 0.4412 PER PCS)"/>
    <n v="0"/>
    <n v="0"/>
    <n v="0"/>
    <n v="0"/>
    <n v="0"/>
    <n v="0"/>
    <n v="0"/>
    <n v="0"/>
    <n v="5600"/>
    <s v="KGS"/>
    <n v="379.0165768"/>
    <n v="2122492.83"/>
    <n v="5.0401140529999999"/>
    <n v="28224.6387"/>
    <n v="777681.5"/>
    <s v="STEEL ZHARA - NP-003 "/>
    <s v=""/>
    <e v="#VALUE!"/>
    <n v="0.44119999999999998"/>
    <s v="USD"/>
    <n v="2900174.33"/>
    <x v="5"/>
    <s v="Table, kitchen or other household articles of iron or steel"/>
    <s v="Steel Products"/>
    <s v="Misc"/>
  </r>
  <r>
    <s v="INNSA1"/>
    <d v="2020-11-21T00:00:00"/>
    <n v="301049751"/>
    <x v="0"/>
    <s v="STAINLESS STEEL GRATER WITH HANDLE DS-25 (QTY- 50400 PCS/USD 0.2153 PER PCS)"/>
    <n v="0"/>
    <n v="0"/>
    <n v="0"/>
    <n v="0"/>
    <n v="0"/>
    <n v="0"/>
    <n v="0"/>
    <n v="0"/>
    <n v="1680"/>
    <s v="KGS"/>
    <n v="517.87476189999995"/>
    <n v="870029.6"/>
    <n v="6.8866324719999996"/>
    <n v="11569.54255"/>
    <n v="318778.8"/>
    <s v="STAINLESS STEEL GRATER WITH HANDLE DS-25 "/>
    <s v=""/>
    <e v="#VALUE!"/>
    <n v="0.21529999999999999"/>
    <s v="USD"/>
    <n v="1188808.3999999999"/>
    <x v="5"/>
    <s v="Table, kitchen or other household articles of iron or steel"/>
    <s v="Steel Products"/>
    <s v="Misc"/>
  </r>
  <r>
    <s v="INNSA1"/>
    <d v="2020-11-12T00:00:00"/>
    <n v="301049751"/>
    <x v="1"/>
    <s v="STEEL SCRUBBER 2PCS SET - 8001-2 (QTY-166800 SETS/USD 0.151 PER SET)"/>
    <n v="0"/>
    <n v="0"/>
    <n v="0"/>
    <n v="0"/>
    <n v="0"/>
    <n v="0"/>
    <n v="0"/>
    <n v="0"/>
    <n v="4865"/>
    <s v="KGS"/>
    <n v="412.03519840000001"/>
    <n v="2004551.24"/>
    <n v="5.4828369710000002"/>
    <n v="26674.00186"/>
    <n v="881200.7"/>
    <s v="STEEL SCRUBBER 2PCS SET - 8001-2 "/>
    <n v="166800"/>
    <e v="#VALUE!"/>
    <n v="0.151"/>
    <s v="USD"/>
    <n v="2885751.94"/>
    <x v="5"/>
    <s v="Steel Scrubbers"/>
    <s v="Steel Products"/>
    <s v="Scrubber"/>
  </r>
  <r>
    <s v="INNSA1"/>
    <d v="2020-11-11T00:00:00"/>
    <n v="301049751"/>
    <x v="0"/>
    <s v="KWB-600F STAINLESS STEEL SPORTS BOTTLE (QTY 24240 PCS/USD 0.99 PER PCS)"/>
    <n v="0"/>
    <n v="0"/>
    <n v="0"/>
    <n v="0"/>
    <n v="0"/>
    <n v="0"/>
    <n v="0"/>
    <n v="0"/>
    <n v="3787.5"/>
    <s v="KGS"/>
    <n v="488.08389440000002"/>
    <n v="1848617.75"/>
    <n v="6.494795667"/>
    <n v="24599.03859"/>
    <n v="677333.5"/>
    <s v="KWB-600F STAINLESS STEEL SPORTS BOTTLE "/>
    <n v="24240"/>
    <e v="#VALUE!"/>
    <n v="0.99"/>
    <s v="USD"/>
    <n v="2525951.25"/>
    <x v="5"/>
    <s v="Table, kitchen or other household articles of iron or steel"/>
    <s v="Steel Products"/>
    <s v="Misc"/>
  </r>
  <r>
    <s v="INNSA1"/>
    <d v="2020-11-11T00:00:00"/>
    <n v="301049751"/>
    <x v="1"/>
    <s v="STEEL SCRUBBER 6 PCS SET - OKS-4156 (QTY- 98000 PCS/USD 0.256 PER PCS)"/>
    <n v="0"/>
    <n v="0"/>
    <n v="0"/>
    <n v="0"/>
    <n v="0"/>
    <n v="0"/>
    <n v="0"/>
    <n v="0"/>
    <n v="8511"/>
    <s v="KGS"/>
    <n v="231.2860287"/>
    <n v="1968475.39"/>
    <n v="3.0776583990000002"/>
    <n v="26193.950629999999"/>
    <n v="865341.8"/>
    <s v="STEEL SCRUBBER 6 PCS SET - OKS-4156 "/>
    <s v=""/>
    <e v="#VALUE!"/>
    <n v="0.25600000000000001"/>
    <s v="USD"/>
    <n v="2833817.19"/>
    <x v="5"/>
    <s v="Steel Scrubbers"/>
    <s v="Steel Products"/>
    <s v="Scrubber"/>
  </r>
  <r>
    <s v="INNSA1"/>
    <d v="2020-11-11T00:00:00"/>
    <n v="301049751"/>
    <x v="0"/>
    <s v="KWP-1000B SS OIL POT 900ML (QTY 14304 PCS/USD 1.42 PER PCS)"/>
    <n v="0"/>
    <n v="0"/>
    <n v="0"/>
    <n v="0"/>
    <n v="0"/>
    <n v="0"/>
    <n v="0"/>
    <n v="0"/>
    <n v="3576"/>
    <s v="KGS"/>
    <n v="437.54995530000002"/>
    <n v="1564678.64"/>
    <n v="5.8223546940000004"/>
    <n v="20820.740389999999"/>
    <n v="573298.30000000005"/>
    <s v="KWP-1000B SS OIL POT 900ML "/>
    <n v="14304"/>
    <e v="#VALUE!"/>
    <n v="1.42"/>
    <s v="USD"/>
    <n v="2137976.94"/>
    <x v="5"/>
    <s v="Table, kitchen or other household articles of iron or steel"/>
    <s v="Other"/>
    <s v="Misc"/>
  </r>
  <r>
    <s v="INNSA1"/>
    <d v="2020-11-03T00:00:00"/>
    <n v="301049751"/>
    <x v="0"/>
    <s v="STEEL HANGER WITH HOOK ITEM NO. SM1168 (QTY: 25440 NUM / USD1.160 PER NUM"/>
    <n v="0"/>
    <n v="0"/>
    <n v="0"/>
    <n v="0"/>
    <n v="0"/>
    <n v="0"/>
    <n v="0"/>
    <n v="0"/>
    <n v="4770"/>
    <s v="KGS"/>
    <n v="490.8418092"/>
    <n v="2341315.4300000002"/>
    <n v="6.6106640969999999"/>
    <n v="31532.867740000002"/>
    <n v="0"/>
    <s v="STEEL HANGER WITH HOOK ITEM NO. SM1168 "/>
    <s v=""/>
    <s v="25440 NUM"/>
    <n v="1.1599999999999999"/>
    <s v="USD"/>
    <n v="2341315.4300000002"/>
    <x v="5"/>
    <s v="Table, kitchen or other household articles of iron or steel"/>
    <s v="Steel Products"/>
    <s v="Misc"/>
  </r>
  <r>
    <s v="INNSA1"/>
    <d v="2020-11-02T00:00:00"/>
    <n v="301049751"/>
    <x v="0"/>
    <s v="STEEL TEA STRAINER BIG - SB-12 (QTY- 10080 PCS/USD 1.1619 PER PCS)"/>
    <n v="0"/>
    <n v="0"/>
    <n v="0"/>
    <n v="0"/>
    <n v="0"/>
    <n v="0"/>
    <n v="0"/>
    <n v="0"/>
    <n v="2394"/>
    <s v="KGS"/>
    <n v="384.9084628"/>
    <n v="921470.86"/>
    <n v="5.1839523610000002"/>
    <n v="12410.381950000001"/>
    <n v="0"/>
    <s v="STEEL TEA STRAINER BIG - SB-12 "/>
    <s v=""/>
    <e v="#VALUE!"/>
    <n v="1.1618999999999999"/>
    <s v="USD"/>
    <n v="921470.86"/>
    <x v="5"/>
    <s v="Table, kitchen or other household articles of iron or steel"/>
    <s v="Steel Products"/>
    <s v="Misc"/>
  </r>
  <r>
    <s v="INNSA1"/>
    <d v="2020-11-02T00:00:00"/>
    <n v="301049751"/>
    <x v="0"/>
    <s v="STEEL ZHARA - NP-003 (QTY- 60120 PCS/USD 0.4392 PER PCS)"/>
    <n v="0"/>
    <n v="0"/>
    <n v="0"/>
    <n v="0"/>
    <n v="0"/>
    <n v="0"/>
    <n v="0"/>
    <n v="0"/>
    <n v="5611.2"/>
    <s v="KGS"/>
    <n v="370.235365"/>
    <n v="2077464.68"/>
    <n v="4.9863348820000004"/>
    <n v="27979.32229"/>
    <n v="0"/>
    <s v="STEEL ZHARA - NP-003 "/>
    <s v=""/>
    <e v="#VALUE!"/>
    <n v="0.43919999999999998"/>
    <s v="USD"/>
    <n v="2077464.68"/>
    <x v="5"/>
    <s v="Table, kitchen or other household articles of iron or steel"/>
    <s v="Steel Products"/>
    <s v="Misc"/>
  </r>
  <r>
    <s v="INNSA1"/>
    <d v="2020-10-17T00:00:00"/>
    <n v="301049751"/>
    <x v="0"/>
    <s v="STEEL TEA STRAINER - NP-55 (QTY- 61200 PCS/USD 0.3118 PER PCS)"/>
    <n v="0"/>
    <n v="0"/>
    <n v="0"/>
    <n v="0"/>
    <n v="0"/>
    <n v="0"/>
    <n v="0"/>
    <n v="0"/>
    <n v="2805"/>
    <s v="KGS"/>
    <n v="539.47587520000002"/>
    <n v="1513229.83"/>
    <n v="7.2656683529999997"/>
    <n v="20380.19973"/>
    <n v="554447.5"/>
    <s v="STEEL TEA STRAINER - NP-55 "/>
    <s v=""/>
    <e v="#VALUE!"/>
    <n v="0.31180000000000002"/>
    <s v="USD"/>
    <n v="2067677.33"/>
    <x v="5"/>
    <s v="Table, kitchen or other household articles of iron or steel"/>
    <s v="Steel Products"/>
    <s v="Misc"/>
  </r>
  <r>
    <s v="INNSA1"/>
    <d v="2020-10-16T00:00:00"/>
    <n v="301049751"/>
    <x v="0"/>
    <s v="STEEL ZHARA-NP-(ITEM NO-NP-003)(TOTAL 47880 PCS)"/>
    <n v="0"/>
    <n v="0"/>
    <n v="0"/>
    <n v="0"/>
    <n v="0"/>
    <n v="0"/>
    <n v="0"/>
    <n v="0"/>
    <n v="4468.8"/>
    <s v="KGS"/>
    <n v="369.37964110000001"/>
    <n v="1650683.74"/>
    <n v="4.9748099809999999"/>
    <n v="22231.430840000001"/>
    <n v="604810.5"/>
    <s v="STEEL ZHARA-NP-"/>
    <s v=""/>
    <e v="#VALUE!"/>
    <s v=""/>
    <s v=""/>
    <n v="2255494.2400000002"/>
    <x v="5"/>
    <s v="Table, kitchen or other household articles of iron or steel"/>
    <s v="Steel Products"/>
    <s v="Misc"/>
  </r>
  <r>
    <s v="INNSA1"/>
    <d v="2020-10-16T00:00:00"/>
    <n v="301049751"/>
    <x v="0"/>
    <s v="STEEL LEMON SQUEEZER (ITEM NO-AM-217) (TOTAL 480 PCS)"/>
    <n v="0"/>
    <n v="0"/>
    <n v="0"/>
    <n v="0"/>
    <n v="0"/>
    <n v="0"/>
    <n v="0"/>
    <n v="0"/>
    <n v="92"/>
    <s v="KGS"/>
    <n v="828.8632609"/>
    <n v="76255.42"/>
    <n v="11.16314156"/>
    <n v="1027.009024"/>
    <n v="27940"/>
    <s v="STEEL LEMON SQUEEZER "/>
    <s v=""/>
    <e v="#VALUE!"/>
    <s v=""/>
    <s v=""/>
    <n v="104195.42"/>
    <x v="5"/>
    <s v="Table, kitchen or other household articles of iron or steel"/>
    <s v="Steel Products"/>
    <s v="Misc"/>
  </r>
  <r>
    <s v="INNSA1"/>
    <d v="2020-10-16T00:00:00"/>
    <n v="301049751"/>
    <x v="0"/>
    <s v="STEEL HAND BLENDER-(ITEM NO-RS-02) (TOTAL 50000 PCS)"/>
    <n v="0"/>
    <n v="0"/>
    <n v="0"/>
    <n v="0"/>
    <n v="0"/>
    <n v="0"/>
    <n v="0"/>
    <n v="0"/>
    <n v="3000"/>
    <s v="KGS"/>
    <n v="588.31847000000005"/>
    <n v="1764955.41"/>
    <n v="7.9234810769999999"/>
    <n v="23770.443230000001"/>
    <n v="646679.69999999995"/>
    <s v="STEEL HAND BLENDER-"/>
    <s v=""/>
    <e v="#VALUE!"/>
    <s v=""/>
    <s v=""/>
    <n v="2411635.11"/>
    <x v="5"/>
    <s v="Table, kitchen or other household articles of iron or steel"/>
    <s v="Steel Products"/>
    <s v="Misc"/>
  </r>
  <r>
    <s v="INNSA1"/>
    <d v="2020-10-15T00:00:00"/>
    <n v="301049751"/>
    <x v="1"/>
    <s v="STEEL SCRUBBER 6 PCS SET - OKS-4156 (QTY- 98000 SETS/USD 0.256 PER SET)"/>
    <n v="0"/>
    <n v="0"/>
    <n v="0"/>
    <n v="0"/>
    <n v="0"/>
    <n v="0"/>
    <n v="0"/>
    <n v="0"/>
    <n v="8908"/>
    <s v="KGS"/>
    <n v="222.41278629999999"/>
    <n v="1981253.1"/>
    <n v="2.9854065269999999"/>
    <n v="26594.001339999999"/>
    <n v="870958.9"/>
    <s v="STEEL SCRUBBER 6 PCS SET - OKS-4156 "/>
    <s v=""/>
    <e v="#VALUE!"/>
    <n v="0.25600000000000001"/>
    <s v="USD"/>
    <n v="2852212"/>
    <x v="5"/>
    <s v="Steel Scrubbers"/>
    <s v="Steel Products"/>
    <s v="Scrubber"/>
  </r>
  <r>
    <s v="INNSA1"/>
    <d v="2020-10-07T00:00:00"/>
    <n v="301049751"/>
    <x v="0"/>
    <s v="RYX-02-021A MILD STEEL MULTI FUNCTION CLOTH STAND (2592 NOS)(OTHER ARTICLES OF HOUSEHOLD OF IRON &amp; STEEL)"/>
    <n v="0"/>
    <n v="0"/>
    <n v="0"/>
    <n v="0"/>
    <n v="0"/>
    <n v="0"/>
    <n v="0"/>
    <n v="0"/>
    <n v="9504"/>
    <s v="KGS"/>
    <n v="192.78123740000001"/>
    <n v="1832192.88"/>
    <n v="2.5876676160000001"/>
    <n v="24593.193019999999"/>
    <n v="671315.5"/>
    <s v="RYX-02-021A MILD STEEL MULTI FUNCTION CLOTH STAND "/>
    <s v=""/>
    <e v="#VALUE!"/>
    <s v=""/>
    <s v=""/>
    <n v="2503508.38"/>
    <x v="5"/>
    <s v="Table, kitchen or other household articles of iron or steel"/>
    <s v="Steel Products"/>
    <s v="Cloth Stand"/>
  </r>
  <r>
    <s v="INNSA1"/>
    <d v="2020-10-07T00:00:00"/>
    <n v="301049751"/>
    <x v="0"/>
    <s v="STEEL SALT BOTTLE - NP-19 (QTY 30000 PCS / USD 0.4821 PER PCS)"/>
    <n v="0"/>
    <n v="0"/>
    <n v="0"/>
    <n v="0"/>
    <n v="0"/>
    <n v="0"/>
    <n v="0"/>
    <n v="0"/>
    <n v="4687.5"/>
    <s v="KGS"/>
    <n v="242.98251310000001"/>
    <n v="1138980.53"/>
    <n v="3.261510243"/>
    <n v="15288.32926"/>
    <n v="417322.5"/>
    <s v="STEEL SALT BOTTLE - NP-19 "/>
    <n v="30000"/>
    <e v="#VALUE!"/>
    <n v="0.48209999999999997"/>
    <s v="USD"/>
    <n v="1556303.03"/>
    <x v="5"/>
    <s v="Table, kitchen or other household articles of iron or steel"/>
    <s v="Steel Products"/>
    <s v="Misc"/>
  </r>
  <r>
    <s v="INNSA1"/>
    <d v="2020-10-07T00:00:00"/>
    <n v="301049751"/>
    <x v="0"/>
    <s v="STEEL ZHARA - NP-003 (QTY 36000 PCS / USD 0.4347 PER PCS)"/>
    <n v="0"/>
    <n v="0"/>
    <n v="0"/>
    <n v="0"/>
    <n v="0"/>
    <n v="0"/>
    <n v="0"/>
    <n v="0"/>
    <n v="3360"/>
    <s v="KGS"/>
    <n v="366.78433330000001"/>
    <n v="1232395.3600000001"/>
    <n v="4.9232796419999998"/>
    <n v="16542.2196"/>
    <n v="451549.7"/>
    <s v="STEEL ZHARA - NP-003 "/>
    <n v="36000"/>
    <e v="#VALUE!"/>
    <n v="0.43469999999999998"/>
    <s v="USD"/>
    <n v="1683945.06"/>
    <x v="5"/>
    <s v="Table, kitchen or other household articles of iron or steel"/>
    <s v="Steel Products"/>
    <s v="Misc"/>
  </r>
  <r>
    <s v="INNSA1"/>
    <d v="2020-10-07T00:00:00"/>
    <n v="301049751"/>
    <x v="0"/>
    <s v="RYX-02-020 MILD STEEL MULTI FUNCTION CLOTH STAND (2464 NOS)(OTHER ARTICLES OF HOUSEHOLD OF IRON &amp; STEEL)"/>
    <n v="0"/>
    <n v="0"/>
    <n v="0"/>
    <n v="0"/>
    <n v="0"/>
    <n v="0"/>
    <n v="0"/>
    <n v="0"/>
    <n v="8008"/>
    <s v="KGS"/>
    <n v="349.00640729999998"/>
    <n v="2794843.31"/>
    <n v="4.6846497630000004"/>
    <n v="37514.675300000003"/>
    <n v="1024030.7"/>
    <s v="RYX-02-020 MILD STEEL MULTI FUNCTION CLOTH STAND "/>
    <s v=""/>
    <e v="#VALUE!"/>
    <s v=""/>
    <s v=""/>
    <n v="3818874.01"/>
    <x v="5"/>
    <s v="Table, kitchen or other household articles of iron or steel"/>
    <s v="Steel Products"/>
    <s v="Cloth Stand"/>
  </r>
  <r>
    <s v="INNSA1"/>
    <d v="2020-10-03T00:00:00"/>
    <n v="301049751"/>
    <x v="0"/>
    <s v="STAINLESS STEEL GRATER WITH HANDLE HEXA - KL326D-9S (MILD STEEL) (TOTAL -24000 PCS)"/>
    <n v="0"/>
    <n v="0"/>
    <n v="0"/>
    <n v="0"/>
    <n v="0"/>
    <n v="0"/>
    <n v="0"/>
    <n v="0"/>
    <n v="5500"/>
    <s v="KGS"/>
    <n v="321.06175089999999"/>
    <n v="1765839.63"/>
    <n v="4.3095537029999997"/>
    <n v="23702.54537"/>
    <n v="647003.6"/>
    <s v="STAINLESS STEEL GRATER WITH HANDLE HEXA - KL326D-9S "/>
    <s v=""/>
    <e v="#VALUE!"/>
    <s v=""/>
    <s v=""/>
    <n v="2412843.23"/>
    <x v="5"/>
    <s v="Table, kitchen or other household articles of iron or steel"/>
    <s v="Steel Products"/>
    <s v="Misc"/>
  </r>
  <r>
    <s v="INNSA1"/>
    <d v="2020-10-03T00:00:00"/>
    <n v="301049751"/>
    <x v="0"/>
    <s v="STAINLESS STEEL GRATER WITH HANDLE - KL3241-8S (MILD STEEL) (TOTAL - 39528 PCS)"/>
    <n v="0"/>
    <n v="0"/>
    <n v="0"/>
    <n v="0"/>
    <n v="0"/>
    <n v="0"/>
    <n v="0"/>
    <n v="0"/>
    <n v="5050.8"/>
    <s v="KGS"/>
    <n v="353.88766729999998"/>
    <n v="1787415.83"/>
    <n v="4.7501700309999997"/>
    <n v="23992.158790000001"/>
    <n v="654909.19999999995"/>
    <s v="STAINLESS STEEL GRATER WITH HANDLE - KL3241-8S "/>
    <s v=""/>
    <e v="#VALUE!"/>
    <s v=""/>
    <s v=""/>
    <n v="2442325.0300000003"/>
    <x v="5"/>
    <s v="Table, kitchen or other household articles of iron or steel"/>
    <s v="Steel Products"/>
    <s v="Misc"/>
  </r>
  <r>
    <s v="INNSA1"/>
    <d v="2020-09-23T00:00:00"/>
    <n v="301049751"/>
    <x v="1"/>
    <s v="STEEL SCRUBBER 2 PCS SET - 8001-2 (QTY- 166800 SETS/USD 0.151 PER SET)"/>
    <n v="0"/>
    <n v="0"/>
    <n v="0"/>
    <n v="0"/>
    <n v="0"/>
    <n v="0"/>
    <n v="0"/>
    <n v="0"/>
    <n v="4865"/>
    <s v="KGS"/>
    <n v="404.70777600000002"/>
    <n v="1968903.33"/>
    <n v="5.4250372110000002"/>
    <n v="26392.80603"/>
    <n v="865530"/>
    <s v="STEEL SCRUBBER 2 PCS SET - 8001-2 "/>
    <s v=""/>
    <e v="#VALUE!"/>
    <n v="0.151"/>
    <s v="USD"/>
    <n v="2834433.33"/>
    <x v="5"/>
    <s v="Steel Scrubbers"/>
    <s v="Steel Products"/>
    <s v="Scrubber"/>
  </r>
  <r>
    <s v="INNSA1"/>
    <d v="2020-09-12T00:00:00"/>
    <n v="301049751"/>
    <x v="0"/>
    <s v="STAINLESS STEEL GRATER WITH HANDLE - DS-25 (QTY-50400 PCS/USD 0.2078 PER PCS)"/>
    <n v="0"/>
    <n v="0"/>
    <n v="0"/>
    <n v="0"/>
    <n v="0"/>
    <n v="0"/>
    <n v="0"/>
    <n v="0"/>
    <n v="1680"/>
    <s v="KGS"/>
    <n v="485.18457740000002"/>
    <n v="815110.09"/>
    <n v="6.5477001000000001"/>
    <n v="11000.13617"/>
    <n v="298656.3"/>
    <s v="STAINLESS STEEL GRATER WITH HANDLE - DS-25 "/>
    <n v="50400"/>
    <e v="#VALUE!"/>
    <n v="0.20780000000000001"/>
    <s v="USD"/>
    <n v="1113766.3899999999"/>
    <x v="5"/>
    <s v="Table, kitchen or other household articles of iron or steel"/>
    <s v="Steel Products"/>
    <s v="Misc"/>
  </r>
  <r>
    <s v="INNSA1"/>
    <d v="2020-09-12T00:00:00"/>
    <n v="301049751"/>
    <x v="0"/>
    <s v="STEEL ZHARA - NP-003 (QTY-30000 PCS/USD 0.4258 PER PCS)"/>
    <n v="0"/>
    <n v="0"/>
    <n v="0"/>
    <n v="0"/>
    <n v="0"/>
    <n v="0"/>
    <n v="0"/>
    <n v="0"/>
    <n v="2800"/>
    <s v="KGS"/>
    <n v="355.06599640000002"/>
    <n v="994184.79"/>
    <n v="4.791713852"/>
    <n v="13416.798790000001"/>
    <n v="364269.4"/>
    <s v="STEEL ZHARA - NP-003 "/>
    <n v="30000"/>
    <e v="#VALUE!"/>
    <n v="0.42580000000000001"/>
    <s v="USD"/>
    <n v="1358454.19"/>
    <x v="5"/>
    <s v="Table, kitchen or other household articles of iron or steel"/>
    <s v="Steel Products"/>
    <s v="Misc"/>
  </r>
  <r>
    <s v="INNSA1"/>
    <d v="2020-09-12T00:00:00"/>
    <n v="301049751"/>
    <x v="0"/>
    <s v="STEEL TEA STRAINER - NP-55 (QTY-61200 PCS/USD 0.3023 PER PCS)"/>
    <n v="0"/>
    <n v="0"/>
    <n v="0"/>
    <n v="0"/>
    <n v="0"/>
    <n v="0"/>
    <n v="0"/>
    <n v="0"/>
    <n v="2805"/>
    <s v="KGS"/>
    <n v="513.33026380000001"/>
    <n v="1439891.39"/>
    <n v="6.9275339249999996"/>
    <n v="19431.732660000001"/>
    <n v="527576.19999999995"/>
    <s v="STEEL TEA STRAINER - NP-55 "/>
    <n v="61200"/>
    <e v="#VALUE!"/>
    <n v="0.30230000000000001"/>
    <s v="USD"/>
    <n v="1967467.5899999999"/>
    <x v="5"/>
    <s v="Table, kitchen or other household articles of iron or steel"/>
    <s v="Steel Products"/>
    <s v="Misc"/>
  </r>
  <r>
    <s v="INNSA1"/>
    <d v="2020-09-10T00:00:00"/>
    <n v="301049751"/>
    <x v="0"/>
    <s v="STAINLESS STEEL SPORTS BOTTLE 750ML S-308-C6 - NP-20 (QTY-38160 PCS/USD 1.022 PER PCS)"/>
    <n v="0"/>
    <n v="0"/>
    <n v="0"/>
    <n v="0"/>
    <n v="0"/>
    <n v="0"/>
    <n v="0"/>
    <n v="0"/>
    <n v="6784"/>
    <s v="KGS"/>
    <n v="447.11967279999999"/>
    <n v="3033259.86"/>
    <n v="6.0340036809999997"/>
    <n v="40934.680970000001"/>
    <n v="1111386.3999999999"/>
    <s v="STAINLESS STEEL SPORTS BOTTLE 750ML S-308-C6 - NP-20 "/>
    <n v="38160"/>
    <e v="#VALUE!"/>
    <n v="1.022"/>
    <s v="USD"/>
    <n v="4144646.26"/>
    <x v="5"/>
    <s v="Table, kitchen or other household articles of iron or steel"/>
    <s v="Steel Products"/>
    <s v="Misc"/>
  </r>
  <r>
    <s v="INNSA1"/>
    <d v="2020-09-10T00:00:00"/>
    <n v="301049751"/>
    <x v="0"/>
    <s v="STEEL ZHARA - NP-003 (QTY-72000 PCS/USD 0.4263 PER PCS)"/>
    <n v="0"/>
    <n v="0"/>
    <n v="0"/>
    <n v="0"/>
    <n v="0"/>
    <n v="0"/>
    <n v="0"/>
    <n v="0"/>
    <n v="6720"/>
    <s v="KGS"/>
    <n v="353.5198929"/>
    <n v="2375653.6800000002"/>
    <n v="4.7708487570000004"/>
    <n v="32060.103640000001"/>
    <n v="870439.5"/>
    <s v="STEEL ZHARA - NP-003 "/>
    <n v="72000"/>
    <e v="#VALUE!"/>
    <n v="0.42630000000000001"/>
    <s v="USD"/>
    <n v="3246093.18"/>
    <x v="5"/>
    <s v="Table, kitchen or other household articles of iron or steel"/>
    <s v="Steel Products"/>
    <s v="Misc"/>
  </r>
  <r>
    <s v="INNSA1"/>
    <d v="2020-09-10T00:00:00"/>
    <n v="301049751"/>
    <x v="0"/>
    <s v="STAINLESS STEEL COLA BOTTLE 750ML SK750 - SL-01 (QTY-2232 PCS/USD 1.20 PER PCS)"/>
    <n v="0"/>
    <n v="0"/>
    <n v="0"/>
    <n v="0"/>
    <n v="0"/>
    <n v="0"/>
    <n v="0"/>
    <n v="0"/>
    <n v="421.6"/>
    <s v="KGS"/>
    <n v="494.11174099999999"/>
    <n v="208317.51"/>
    <n v="6.6681746420000003"/>
    <n v="2811.3024289999998"/>
    <n v="76327.600000000006"/>
    <s v="STAINLESS STEEL COLA BOTTLE 750ML SK750 - SL-01 "/>
    <n v="2232"/>
    <e v="#VALUE!"/>
    <n v="1.2"/>
    <s v="USD"/>
    <n v="284645.11"/>
    <x v="5"/>
    <s v="Table, kitchen or other household articles of iron or steel"/>
    <s v="Steel Products"/>
    <s v="Misc"/>
  </r>
  <r>
    <s v="INNSA1"/>
    <d v="2020-08-29T00:00:00"/>
    <n v="301049751"/>
    <x v="0"/>
    <s v="RYX-02-020 MILD STEEL MULTI FUNCTION CLOTH STAND (1232 NOS)(OTHER ARTICLES OF HOUSEHOLD OF IRON &amp; STEEL)"/>
    <n v="0"/>
    <n v="0"/>
    <n v="0"/>
    <n v="0"/>
    <n v="0"/>
    <n v="0"/>
    <n v="0"/>
    <n v="0"/>
    <n v="4004"/>
    <s v="KGS"/>
    <n v="337.04969779999999"/>
    <n v="1349546.99"/>
    <n v="4.4407074809999996"/>
    <n v="17780.59275"/>
    <n v="494474"/>
    <s v="RYX-02-020 MILD STEEL MULTI FUNCTION CLOTH STAND "/>
    <s v=""/>
    <e v="#VALUE!"/>
    <s v=""/>
    <s v=""/>
    <n v="1844020.99"/>
    <x v="5"/>
    <s v="Table, kitchen or other household articles of iron or steel"/>
    <s v="Steel Products"/>
    <s v="Cloth Stand"/>
  </r>
  <r>
    <s v="INNSA1"/>
    <d v="2020-08-28T00:00:00"/>
    <n v="301049751"/>
    <x v="0"/>
    <s v="STEEL KITCHEN CADDLE AM-254 (QTY- 540 PCS/USD 0.516 PER PCS)"/>
    <n v="0"/>
    <n v="0"/>
    <n v="0"/>
    <n v="0"/>
    <n v="0"/>
    <n v="0"/>
    <n v="0"/>
    <n v="0"/>
    <n v="60"/>
    <s v="KGS"/>
    <n v="369.2658333"/>
    <n v="22155.95"/>
    <n v="4.8651624949999999"/>
    <n v="291.90974970000002"/>
    <n v="8117.9"/>
    <s v="STEEL KITCHEN CADDLE AM-254 "/>
    <s v=""/>
    <e v="#VALUE!"/>
    <n v="0.51600000000000001"/>
    <s v="USD"/>
    <n v="30273.85"/>
    <x v="5"/>
    <s v="Table, kitchen or other household articles of iron or steel"/>
    <s v="Steel Products"/>
    <s v="Misc"/>
  </r>
  <r>
    <s v="INNSA1"/>
    <d v="2020-08-28T00:00:00"/>
    <n v="301049751"/>
    <x v="0"/>
    <s v="STEEL ZHARA NP-003 (QTY- 42000 PCS/USD 0.425 PER PCS)"/>
    <n v="0"/>
    <n v="0"/>
    <n v="0"/>
    <n v="0"/>
    <n v="0"/>
    <n v="0"/>
    <n v="0"/>
    <n v="0"/>
    <n v="3920"/>
    <s v="KGS"/>
    <n v="362.07546170000001"/>
    <n v="1419335.81"/>
    <n v="4.7704276910000001"/>
    <n v="18700.076550000002"/>
    <n v="520044.7"/>
    <s v="STEEL ZHARA NP-003 "/>
    <s v=""/>
    <e v="#VALUE!"/>
    <n v="0.42499999999999999"/>
    <s v="USD"/>
    <n v="1939380.51"/>
    <x v="5"/>
    <s v="Table, kitchen or other household articles of iron or steel"/>
    <s v="Steel Products"/>
    <s v="Misc"/>
  </r>
  <r>
    <s v="INNSA1"/>
    <d v="2020-08-28T00:00:00"/>
    <n v="301049751"/>
    <x v="0"/>
    <s v="STEEL TEA STRAINER NP-55 (QTY- 61200 PCS/USD 0.3014 PER PCS)"/>
    <n v="0"/>
    <n v="0"/>
    <n v="0"/>
    <n v="0"/>
    <n v="0"/>
    <n v="0"/>
    <n v="0"/>
    <n v="0"/>
    <n v="2805"/>
    <s v="KGS"/>
    <n v="522.63474510000003"/>
    <n v="1465990.46"/>
    <n v="6.8858332689999999"/>
    <n v="19314.762320000002"/>
    <n v="537138.9"/>
    <s v="STEEL TEA STRAINER NP-55 "/>
    <s v=""/>
    <e v="#VALUE!"/>
    <n v="0.3014"/>
    <s v="USD"/>
    <n v="2003129.3599999999"/>
    <x v="5"/>
    <s v="Table, kitchen or other household articles of iron or steel"/>
    <s v="Steel Products"/>
    <s v="Misc"/>
  </r>
  <r>
    <s v="INNSA1"/>
    <d v="2020-08-28T00:00:00"/>
    <n v="301049751"/>
    <x v="0"/>
    <s v="STEEL KITCHEN TURNER AM-253 (QTY- 540 PCS/USD 0.516 PER PCS)"/>
    <n v="0"/>
    <n v="0"/>
    <n v="0"/>
    <n v="0"/>
    <n v="0"/>
    <n v="0"/>
    <n v="0"/>
    <n v="0"/>
    <n v="60"/>
    <s v="KGS"/>
    <n v="369.2658333"/>
    <n v="22155.95"/>
    <n v="4.8651624949999999"/>
    <n v="291.90974970000002"/>
    <n v="8117.9"/>
    <s v="STEEL KITCHEN TURNER AM-253 "/>
    <s v=""/>
    <e v="#VALUE!"/>
    <n v="0.51600000000000001"/>
    <s v="USD"/>
    <n v="30273.85"/>
    <x v="5"/>
    <s v="Table, kitchen or other household articles of iron or steel"/>
    <s v="Steel Products"/>
    <s v="Misc"/>
  </r>
  <r>
    <s v="INNSA1"/>
    <d v="2020-08-27T00:00:00"/>
    <n v="301049751"/>
    <x v="0"/>
    <s v="STAINLESS STEEL SPORTS BOTTLE - KWB-600F (QTY-50400 PCS/USD 1.00 PER PCS) (NOT VACUUM BOTTLE) (MILD STEEL)"/>
    <n v="0"/>
    <n v="0"/>
    <n v="0"/>
    <n v="0"/>
    <n v="0"/>
    <n v="0"/>
    <n v="0"/>
    <n v="0"/>
    <n v="7897.5"/>
    <s v="KGS"/>
    <n v="491.21719150000001"/>
    <n v="3879387.77"/>
    <n v="6.471899756"/>
    <n v="51111.828329999997"/>
    <n v="1421407.8"/>
    <s v="STAINLESS STEEL SPORTS BOTTLE - KWB-600F "/>
    <n v="50400"/>
    <e v="#VALUE!"/>
    <n v="1"/>
    <s v="USD"/>
    <n v="5300795.57"/>
    <x v="5"/>
    <s v="Table, kitchen or other household articles of iron or steel"/>
    <s v="Steel Products"/>
    <s v="Misc"/>
  </r>
  <r>
    <s v="INNSA1"/>
    <d v="2020-08-15T00:00:00"/>
    <n v="301049751"/>
    <x v="0"/>
    <s v="STEEL HAND BLENDER RS-02 (QTY-30000 PCS/USD 0.4304 PER PCS)"/>
    <n v="0"/>
    <n v="0"/>
    <n v="0"/>
    <n v="0"/>
    <n v="0"/>
    <n v="0"/>
    <n v="0"/>
    <n v="0"/>
    <n v="1950"/>
    <s v="KGS"/>
    <n v="525.26660509999999"/>
    <n v="1024269.88"/>
    <n v="6.9342126090000002"/>
    <n v="13521.71459"/>
    <n v="375292.5"/>
    <s v="STEEL HAND BLENDER RS-02 "/>
    <n v="30000"/>
    <e v="#VALUE!"/>
    <n v="0.4304"/>
    <s v="USD"/>
    <n v="1399562.38"/>
    <x v="5"/>
    <s v="Table, kitchen or other household articles of iron or steel"/>
    <s v="Steel Products"/>
    <s v="Misc"/>
  </r>
  <r>
    <s v="INNSA1"/>
    <d v="2020-08-15T00:00:00"/>
    <n v="301049751"/>
    <x v="0"/>
    <s v="STEEL ZHARA NP-003 (QTY-48000 PCS/USD 0.4232 PER PCS)"/>
    <n v="0"/>
    <n v="0"/>
    <n v="0"/>
    <n v="0"/>
    <n v="0"/>
    <n v="0"/>
    <n v="0"/>
    <n v="0"/>
    <n v="4480"/>
    <s v="KGS"/>
    <n v="359.69120759999998"/>
    <n v="1611416.61"/>
    <n v="4.7483987799999996"/>
    <n v="21272.826529999998"/>
    <n v="590423"/>
    <s v="STEEL ZHARA NP-003 "/>
    <n v="48000"/>
    <e v="#VALUE!"/>
    <n v="0.42320000000000002"/>
    <s v="USD"/>
    <n v="2201839.6100000003"/>
    <x v="5"/>
    <s v="Table, kitchen or other household articles of iron or steel"/>
    <s v="Steel Products"/>
    <s v="Misc"/>
  </r>
  <r>
    <s v="INNSA1"/>
    <d v="2020-07-29T00:00:00"/>
    <n v="301049751"/>
    <x v="0"/>
    <s v="STEEL ZHARA - NP-003 (TOTAL 36000 PCS)"/>
    <n v="0"/>
    <n v="0"/>
    <n v="0"/>
    <n v="0"/>
    <n v="0"/>
    <n v="0"/>
    <n v="0"/>
    <n v="0"/>
    <n v="3360"/>
    <s v="KGS"/>
    <n v="360.21914290000001"/>
    <n v="1210336.32"/>
    <n v="4.7334972779999998"/>
    <n v="15904.55085"/>
    <n v="443467.2"/>
    <s v="STEEL ZHARA - NP-003 "/>
    <s v=""/>
    <e v="#VALUE!"/>
    <s v=""/>
    <s v=""/>
    <n v="1653803.52"/>
    <x v="5"/>
    <s v="Table, kitchen or other household articles of iron or steel"/>
    <s v="Steel Products"/>
    <s v="Misc"/>
  </r>
  <r>
    <s v="INNSA1"/>
    <d v="2020-07-29T00:00:00"/>
    <n v="301049751"/>
    <x v="0"/>
    <s v="STEEL TEA STRAINER - NP-55 (TOTAL 68328 PCS)"/>
    <n v="0"/>
    <n v="0"/>
    <n v="0"/>
    <n v="0"/>
    <n v="0"/>
    <n v="0"/>
    <n v="0"/>
    <n v="0"/>
    <n v="3131.7"/>
    <s v="KGS"/>
    <n v="517.18018329999995"/>
    <n v="1619653.18"/>
    <n v="6.7960602269999999"/>
    <n v="21283.221809999999"/>
    <n v="593440.9"/>
    <s v="STEEL TEA STRAINER - NP-55 "/>
    <s v=""/>
    <e v="#VALUE!"/>
    <s v=""/>
    <s v=""/>
    <n v="2213094.08"/>
    <x v="5"/>
    <s v="Table, kitchen or other household articles of iron or steel"/>
    <s v="Steel Products"/>
    <s v="Misc"/>
  </r>
  <r>
    <s v="INNSA1"/>
    <d v="2020-07-27T00:00:00"/>
    <n v="301049751"/>
    <x v="0"/>
    <s v="STAINLESS STEEL BOTTLE 750ML SG805-AM-06 (TOTAL 15480 PCS)(NOT VACUUM BOTTLE)(MILD STEEL)"/>
    <n v="0"/>
    <n v="0"/>
    <n v="0"/>
    <n v="0"/>
    <n v="0"/>
    <n v="0"/>
    <n v="0"/>
    <n v="0"/>
    <n v="2365"/>
    <s v="KGS"/>
    <n v="550.79768709999996"/>
    <n v="1302636.53"/>
    <n v="7.2378145480000002"/>
    <n v="17117.431410000001"/>
    <n v="477286"/>
    <s v="STAINLESS STEEL BOTTLE 750ML SG805-AM-06 "/>
    <s v=""/>
    <e v="#VALUE!"/>
    <s v=""/>
    <s v=""/>
    <n v="1779922.53"/>
    <x v="5"/>
    <s v="Table, kitchen or other household articles of iron or steel"/>
    <s v="Steel Products"/>
    <s v="Misc"/>
  </r>
  <r>
    <s v="INNSA1"/>
    <d v="2020-07-27T00:00:00"/>
    <n v="301049751"/>
    <x v="0"/>
    <s v="STAINLESS STEEL SPORTS BOTTLE 650ML S115 NP-21 (TOTAL PCS 27720) (NOT VACUUM BOTTLE) (MILD STEEL)"/>
    <n v="0"/>
    <n v="0"/>
    <n v="0"/>
    <n v="0"/>
    <n v="0"/>
    <n v="0"/>
    <n v="0"/>
    <n v="0"/>
    <n v="4928"/>
    <s v="KGS"/>
    <n v="473.3417877"/>
    <n v="2332628.33"/>
    <n v="6.2199972109999999"/>
    <n v="30652.146250000002"/>
    <n v="854675.1"/>
    <s v="STAINLESS STEEL SPORTS BOTTLE 650ML S115 NP-21 "/>
    <s v=""/>
    <e v="#VALUE!"/>
    <s v=""/>
    <s v=""/>
    <n v="3187303.43"/>
    <x v="5"/>
    <s v="Table, kitchen or other household articles of iron or steel"/>
    <s v="Steel Products"/>
    <s v="Misc"/>
  </r>
  <r>
    <s v="INNSA1"/>
    <d v="2020-07-22T00:00:00"/>
    <n v="301049751"/>
    <x v="0"/>
    <s v="STEEL SPOON HOLDER ROUND MP-96 (TOTAL 216 PCS)"/>
    <n v="0"/>
    <n v="0"/>
    <n v="0"/>
    <n v="0"/>
    <n v="0"/>
    <n v="0"/>
    <n v="0"/>
    <n v="0"/>
    <n v="46.2"/>
    <s v="KGS"/>
    <n v="261.20822509999999"/>
    <n v="12067.82"/>
    <n v="3.4324339699999999"/>
    <n v="158.57844940000001"/>
    <n v="4421.7"/>
    <s v="STEEL SPOON HOLDER ROUND MP-96 "/>
    <s v=""/>
    <e v="#VALUE!"/>
    <s v=""/>
    <s v=""/>
    <n v="16489.52"/>
    <x v="5"/>
    <s v="Table, kitchen or other household articles of iron or steel"/>
    <s v="Steel Products"/>
    <s v="Holder"/>
  </r>
  <r>
    <s v="INNSA1"/>
    <d v="2020-07-22T00:00:00"/>
    <n v="301049751"/>
    <x v="0"/>
    <s v="STEEL ZHARA-NP-003 (TOTAL 36000 PCS)"/>
    <n v="0"/>
    <n v="0"/>
    <n v="0"/>
    <n v="0"/>
    <n v="0"/>
    <n v="0"/>
    <n v="0"/>
    <n v="0"/>
    <n v="3360"/>
    <s v="KGS"/>
    <n v="356.72552080000003"/>
    <n v="1198597.75"/>
    <n v="4.6875889730000004"/>
    <n v="15750.29895"/>
    <n v="439166.3"/>
    <s v="STEEL ZHARA-NP-003 "/>
    <s v=""/>
    <e v="#VALUE!"/>
    <s v=""/>
    <s v=""/>
    <n v="1637764.05"/>
    <x v="5"/>
    <s v="Table, kitchen or other household articles of iron or steel"/>
    <s v="Steel Products"/>
    <s v="Misc"/>
  </r>
  <r>
    <s v="INNSA1"/>
    <d v="2020-07-21T00:00:00"/>
    <n v="301049751"/>
    <x v="0"/>
    <s v="KWP-1000B SS OIL POT 1000ML (QTY- 27000 PCS/USD 1.45 PER PCS)"/>
    <n v="0"/>
    <n v="0"/>
    <n v="0"/>
    <n v="0"/>
    <n v="0"/>
    <n v="0"/>
    <n v="0"/>
    <n v="0"/>
    <n v="6750"/>
    <s v="KGS"/>
    <n v="447.96585190000002"/>
    <n v="3023769.5"/>
    <n v="5.8865420740000003"/>
    <n v="39734.159"/>
    <n v="1107909.2"/>
    <s v="KWP-1000B SS OIL POT 1000ML "/>
    <s v=""/>
    <e v="#VALUE!"/>
    <n v="1.45"/>
    <s v="USD"/>
    <n v="4131678.7"/>
    <x v="5"/>
    <s v="Table, kitchen or other household articles of iron or steel"/>
    <s v="Other"/>
    <s v="Misc"/>
  </r>
  <r>
    <s v="INNSA1"/>
    <d v="2020-07-20T00:00:00"/>
    <n v="301049751"/>
    <x v="0"/>
    <s v="STEEL SPOON HOLDER ROUND MP-96"/>
    <n v="0"/>
    <n v="0"/>
    <n v="0"/>
    <n v="0"/>
    <n v="0"/>
    <n v="0"/>
    <n v="0"/>
    <n v="0"/>
    <n v="216"/>
    <s v="PCS"/>
    <n v="55.869537039999997"/>
    <n v="12067.82"/>
    <n v="0.73415948799999997"/>
    <n v="158.57844940000001"/>
    <n v="5305.1"/>
    <e v="#VALUE!"/>
    <s v=""/>
    <e v="#VALUE!"/>
    <s v=""/>
    <s v=""/>
    <n v="17372.919999999998"/>
    <x v="5"/>
    <s v="Table, kitchen or other household articles of iron or steel"/>
    <s v="Steel Products"/>
    <s v="Holder"/>
  </r>
  <r>
    <s v="INNSA1"/>
    <d v="2020-07-20T00:00:00"/>
    <n v="301049751"/>
    <x v="0"/>
    <s v="STEEL ZHARA-NP-003"/>
    <n v="0"/>
    <n v="0"/>
    <n v="0"/>
    <n v="0"/>
    <n v="0"/>
    <n v="0"/>
    <n v="0"/>
    <n v="0"/>
    <n v="36000"/>
    <s v="PCS"/>
    <n v="33.294379999999997"/>
    <n v="1198597.68"/>
    <n v="0.43750827860000002"/>
    <n v="15750.29803"/>
    <n v="526903.6"/>
    <e v="#VALUE!"/>
    <s v=""/>
    <e v="#VALUE!"/>
    <s v=""/>
    <s v=""/>
    <n v="1725501.2799999998"/>
    <x v="5"/>
    <s v="Table, kitchen or other household articles of iron or steel"/>
    <s v="Steel Products"/>
    <s v="Misc"/>
  </r>
  <r>
    <s v="INNSA1"/>
    <d v="2020-07-10T00:00:00"/>
    <n v="301049751"/>
    <x v="0"/>
    <s v="STAINLESS STEEL SPORTS BOTTLE KOOU 750ML-MP-202 (TOTAL 17640 PCS)(NOT VACUUM BOTTLE) (MILD STEEL)"/>
    <n v="0"/>
    <n v="0"/>
    <n v="0"/>
    <n v="0"/>
    <n v="0"/>
    <n v="0"/>
    <n v="0"/>
    <n v="0"/>
    <n v="3332"/>
    <s v="KGS"/>
    <n v="459.8505912"/>
    <n v="1532222.17"/>
    <n v="6.0189867960000001"/>
    <n v="20055.264009999999"/>
    <n v="561406.1"/>
    <s v="STAINLESS STEEL SPORTS BOTTLE KOOU 750ML-MP-202 "/>
    <s v=""/>
    <e v="#VALUE!"/>
    <s v=""/>
    <s v=""/>
    <n v="2093628.27"/>
    <x v="5"/>
    <s v="Table, kitchen or other household articles of iron or steel"/>
    <s v="Steel Products"/>
    <s v="Misc"/>
  </r>
  <r>
    <s v="INNSA1"/>
    <d v="2020-07-10T00:00:00"/>
    <n v="301049751"/>
    <x v="0"/>
    <s v="STEEL PIZZA CUTTER (ITEM NO. RJ-388) (QTY 25200 PCS)"/>
    <n v="0"/>
    <n v="0"/>
    <n v="0"/>
    <n v="0"/>
    <n v="0"/>
    <n v="0"/>
    <n v="0"/>
    <n v="0"/>
    <n v="2240"/>
    <s v="KGS"/>
    <n v="415.13342410000001"/>
    <n v="929898.87"/>
    <n v="5.4336835619999997"/>
    <n v="12171.45118"/>
    <n v="340715"/>
    <s v="STEEL PIZZA CUTTER "/>
    <n v="25200"/>
    <e v="#VALUE!"/>
    <s v=""/>
    <s v=""/>
    <n v="1270613.8700000001"/>
    <x v="5"/>
    <s v="Table, kitchen or other household articles of iron or steel"/>
    <s v="Steel Products"/>
    <s v="Misc"/>
  </r>
  <r>
    <s v="INNSA1"/>
    <d v="2020-07-10T00:00:00"/>
    <n v="301049751"/>
    <x v="0"/>
    <s v="STAINLESS STEEL SPORTS BOTTLE 750ML SG-702 -SB-01 (TOTAL 18720 PCS ) (NOT VACUUM BOTTLE) (MILD STEEL)"/>
    <n v="0"/>
    <n v="0"/>
    <n v="0"/>
    <n v="0"/>
    <n v="0"/>
    <n v="0"/>
    <n v="0"/>
    <n v="0"/>
    <n v="3068"/>
    <s v="KGS"/>
    <n v="534.81545960000005"/>
    <n v="1640813.83"/>
    <n v="7.0002023510000004"/>
    <n v="21476.62081"/>
    <n v="601194.19999999995"/>
    <s v="STAINLESS STEEL SPORTS BOTTLE 750ML SG-702 -SB-01 "/>
    <s v=""/>
    <e v="#VALUE!"/>
    <s v=""/>
    <s v=""/>
    <n v="2242008.0300000003"/>
    <x v="5"/>
    <s v="Table, kitchen or other household articles of iron or steel"/>
    <s v="Steel Products"/>
    <s v="Misc"/>
  </r>
  <r>
    <s v="INNSA1"/>
    <d v="2020-07-10T00:00:00"/>
    <n v="301049751"/>
    <x v="0"/>
    <s v="STEEL SALT BOTTLE (ITEM NO. NP-19) (QTY 28896 PCS)"/>
    <n v="0"/>
    <n v="0"/>
    <n v="0"/>
    <n v="0"/>
    <n v="0"/>
    <n v="0"/>
    <n v="0"/>
    <n v="0"/>
    <n v="4515"/>
    <s v="KGS"/>
    <n v="236.1647907"/>
    <n v="1066284.03"/>
    <n v="3.0911621820000001"/>
    <n v="13956.597250000001"/>
    <n v="390686.5"/>
    <s v="STEEL SALT BOTTLE "/>
    <n v="28896"/>
    <e v="#VALUE!"/>
    <s v=""/>
    <s v=""/>
    <n v="1456970.53"/>
    <x v="5"/>
    <s v="Table, kitchen or other household articles of iron or steel"/>
    <s v="Steel Products"/>
    <s v="Misc"/>
  </r>
  <r>
    <s v="INNSA1"/>
    <d v="2020-07-10T00:00:00"/>
    <n v="301049751"/>
    <x v="0"/>
    <s v="STAINLESS STEEL BOTTLE 750ML SG805-AM-06 (TOTAL 8280 PCS) (NOT VACUUM BOTTLE) (MILD STEEL)"/>
    <n v="0"/>
    <n v="0"/>
    <n v="0"/>
    <n v="0"/>
    <n v="0"/>
    <n v="0"/>
    <n v="0"/>
    <n v="0"/>
    <n v="1311"/>
    <s v="KGS"/>
    <n v="533.63210530000003"/>
    <n v="699591.69"/>
    <n v="6.9847134200000003"/>
    <n v="9156.9592929999999"/>
    <n v="256330.3"/>
    <s v="STAINLESS STEEL BOTTLE 750ML SG805-AM-06 "/>
    <s v=""/>
    <e v="#VALUE!"/>
    <s v=""/>
    <s v=""/>
    <n v="955921.99"/>
    <x v="5"/>
    <s v="Table, kitchen or other household articles of iron or steel"/>
    <s v="Steel Products"/>
    <s v="Misc"/>
  </r>
  <r>
    <s v="INNSA1"/>
    <d v="2020-07-10T00:00:00"/>
    <n v="301049751"/>
    <x v="0"/>
    <s v="STEEL ZARA (ITEM NO. NP-003) (QTY 60000 PCS)"/>
    <n v="0"/>
    <n v="0"/>
    <n v="0"/>
    <n v="0"/>
    <n v="0"/>
    <n v="0"/>
    <n v="0"/>
    <n v="0"/>
    <n v="5600"/>
    <s v="KGS"/>
    <n v="359.42287679999998"/>
    <n v="2012768.11"/>
    <n v="4.7044879159999997"/>
    <n v="26345.13233"/>
    <n v="737478.3"/>
    <s v="STEEL ZARA "/>
    <n v="60000"/>
    <e v="#VALUE!"/>
    <s v=""/>
    <s v=""/>
    <n v="2750246.41"/>
    <x v="5"/>
    <s v="Table, kitchen or other household articles of iron or steel"/>
    <s v="Steel Products"/>
    <s v="Misc"/>
  </r>
  <r>
    <s v="INNSA1"/>
    <d v="2020-07-10T00:00:00"/>
    <n v="301049751"/>
    <x v="0"/>
    <s v="STEEL SPOON HOLDER ROUND (ITEM NO. MP-96) (QTY 16200 PCS)"/>
    <n v="0"/>
    <n v="0"/>
    <n v="0"/>
    <n v="0"/>
    <n v="0"/>
    <n v="0"/>
    <n v="0"/>
    <n v="0"/>
    <n v="3465"/>
    <s v="KGS"/>
    <n v="262.8921962"/>
    <n v="910921.46"/>
    <n v="3.4409973329999999"/>
    <n v="11923.055759999999"/>
    <n v="333761.59999999998"/>
    <s v="STEEL SPOON HOLDER ROUND "/>
    <n v="16200"/>
    <e v="#VALUE!"/>
    <s v=""/>
    <s v=""/>
    <n v="1244683.06"/>
    <x v="5"/>
    <s v="Table, kitchen or other household articles of iron or steel"/>
    <s v="Steel Products"/>
    <s v="Holder"/>
  </r>
  <r>
    <s v="INNSA1"/>
    <d v="2020-07-06T00:00:00"/>
    <n v="301049751"/>
    <x v="0"/>
    <s v="STEEL LUNCH BOX (ITEM NO. 6527) (QTY 25800 PCS) (MILD STEEL)"/>
    <n v="0"/>
    <n v="0"/>
    <n v="0"/>
    <n v="0"/>
    <n v="0"/>
    <n v="0"/>
    <n v="0"/>
    <n v="0"/>
    <n v="8987"/>
    <s v="KGS"/>
    <n v="419.25525429999999"/>
    <n v="3767846.97"/>
    <n v="5.4876342180000002"/>
    <n v="49317.368719999999"/>
    <n v="1380539.1"/>
    <s v="STEEL LUNCH BOX "/>
    <n v="25800"/>
    <e v="#VALUE!"/>
    <s v=""/>
    <s v=""/>
    <n v="5148386.07"/>
    <x v="5"/>
    <s v="Table, kitchen or other household articles of iron or steel"/>
    <s v="Steel Products"/>
    <s v="Misc"/>
  </r>
  <r>
    <s v="INNSA1"/>
    <d v="2020-07-04T00:00:00"/>
    <n v="301049751"/>
    <x v="0"/>
    <s v="MILD STEEL MUTLI FUNCTION CLOTH STAND (RYX-02-020) (OTHER ARTICLES OF HOUSEHOLD OF IRON &amp; STEEL)(1232 NOS)"/>
    <n v="0"/>
    <n v="0"/>
    <n v="0"/>
    <n v="0"/>
    <n v="0"/>
    <n v="0"/>
    <n v="0"/>
    <n v="0"/>
    <n v="4004"/>
    <s v="KGS"/>
    <n v="336.88443810000001"/>
    <n v="1348885.29"/>
    <n v="4.4094821739999999"/>
    <n v="17655.566620000001"/>
    <n v="494231.6"/>
    <s v="MILD STEEL MUTLI FUNCTION CLOTH STAND "/>
    <s v=""/>
    <e v="#VALUE!"/>
    <s v=""/>
    <s v=""/>
    <n v="1843116.8900000001"/>
    <x v="5"/>
    <s v="Table, kitchen or other household articles of iron or steel"/>
    <s v="Steel Products"/>
    <s v="Cloth Stand"/>
  </r>
  <r>
    <s v="INNSA1"/>
    <d v="2020-06-29T00:00:00"/>
    <n v="301049751"/>
    <x v="0"/>
    <s v="STEEL ZHARA -NP-003 (TOTAL 76800 PCS) (MILD STEEL)"/>
    <n v="0"/>
    <n v="0"/>
    <n v="0"/>
    <n v="0"/>
    <n v="0"/>
    <n v="0"/>
    <n v="0"/>
    <n v="0"/>
    <n v="7168"/>
    <s v="KGS"/>
    <n v="359.63156670000001"/>
    <n v="2577839.0699999998"/>
    <n v="4.6675089769999998"/>
    <n v="33456.70435"/>
    <n v="944520.2"/>
    <s v="STEEL ZHARA -NP-003 "/>
    <s v=""/>
    <e v="#VALUE!"/>
    <s v=""/>
    <s v=""/>
    <n v="3522359.2699999996"/>
    <x v="5"/>
    <s v="Table, kitchen or other household articles of iron or steel"/>
    <s v="Steel Products"/>
    <s v="Misc"/>
  </r>
  <r>
    <s v="INNSA1"/>
    <d v="2020-06-29T00:00:00"/>
    <n v="301049751"/>
    <x v="0"/>
    <s v="STEEL SPOON HOLDER ROUND -MP-96 ( TOTAL 25200 PCS) (MILD STEEL)"/>
    <n v="0"/>
    <n v="0"/>
    <n v="0"/>
    <n v="0"/>
    <n v="0"/>
    <n v="0"/>
    <n v="0"/>
    <n v="0"/>
    <n v="5390"/>
    <s v="KGS"/>
    <n v="263.34060670000002"/>
    <n v="1419405.87"/>
    <n v="3.4177885360000002"/>
    <n v="18421.880209999999"/>
    <n v="520070.3"/>
    <s v="STEEL SPOON HOLDER ROUND -MP-96 "/>
    <s v=""/>
    <e v="#VALUE!"/>
    <s v=""/>
    <s v=""/>
    <n v="1939476.1700000002"/>
    <x v="5"/>
    <s v="Table, kitchen or other household articles of iron or steel"/>
    <s v="Steel Products"/>
    <s v="Holder"/>
  </r>
  <r>
    <s v="INNSA1"/>
    <d v="2020-06-29T00:00:00"/>
    <n v="301049751"/>
    <x v="0"/>
    <s v="STEEL TEA STRAINER -NP-55 (TOTAL 54072 PCS) (MIL D STEEL)"/>
    <n v="0"/>
    <n v="0"/>
    <n v="0"/>
    <n v="0"/>
    <n v="0"/>
    <n v="0"/>
    <n v="0"/>
    <n v="0"/>
    <n v="2478.3000000000002"/>
    <s v="KGS"/>
    <n v="516.38947259999998"/>
    <n v="1279768.03"/>
    <n v="6.7020048360000004"/>
    <n v="16609.578590000001"/>
    <n v="468907"/>
    <s v="STEEL TEA STRAINER -NP-55 "/>
    <s v=""/>
    <e v="#VALUE!"/>
    <s v=""/>
    <s v=""/>
    <n v="1748675.03"/>
    <x v="5"/>
    <s v="Table, kitchen or other household articles of iron or steel"/>
    <s v="Steel Products"/>
    <s v="Misc"/>
  </r>
  <r>
    <s v="INNSA1"/>
    <d v="2020-06-24T00:00:00"/>
    <n v="301049751"/>
    <x v="0"/>
    <s v="RYX-02-020 MILD STEEL MULTI FUNCTION CLOTH STAND (1232 NOS)(OTHER ARTICLES OF HOUSEHOLD OF IRON &amp; STEEL)"/>
    <n v="0"/>
    <n v="0"/>
    <n v="0"/>
    <n v="0"/>
    <n v="0"/>
    <n v="0"/>
    <n v="0"/>
    <n v="0"/>
    <n v="4004"/>
    <s v="KGS"/>
    <n v="339.73472279999999"/>
    <n v="1360297.83"/>
    <n v="4.4092760909999997"/>
    <n v="17654.741470000001"/>
    <n v="498413.2"/>
    <s v="RYX-02-020 MILD STEEL MULTI FUNCTION CLOTH STAND "/>
    <s v=""/>
    <e v="#VALUE!"/>
    <s v=""/>
    <s v=""/>
    <n v="1858711.03"/>
    <x v="5"/>
    <s v="Table, kitchen or other household articles of iron or steel"/>
    <s v="Steel Products"/>
    <s v="Cloth Stand"/>
  </r>
  <r>
    <s v="INNSA1"/>
    <d v="2020-06-24T00:00:00"/>
    <n v="301049751"/>
    <x v="0"/>
    <s v="RYX-02-021A MILD STEEL MULTI FUNCTION CLOTH STAND (6480 NOS)(OTHER ARTICLES OF HOUSEHOLD OF IRON &amp; STEEL)"/>
    <n v="0"/>
    <n v="0"/>
    <n v="0"/>
    <n v="0"/>
    <n v="0"/>
    <n v="0"/>
    <n v="0"/>
    <n v="0"/>
    <n v="23760"/>
    <s v="KGS"/>
    <n v="191.2983897"/>
    <n v="4545249.74"/>
    <n v="2.482782475"/>
    <n v="58990.911619999999"/>
    <n v="1665379.5"/>
    <s v="RYX-02-021A MILD STEEL MULTI FUNCTION CLOTH STAND "/>
    <s v=""/>
    <e v="#VALUE!"/>
    <s v=""/>
    <s v=""/>
    <n v="6210629.2400000002"/>
    <x v="5"/>
    <s v="Table, kitchen or other household articles of iron or steel"/>
    <s v="Steel Products"/>
    <s v="Cloth Stand"/>
  </r>
  <r>
    <s v="INNSA1"/>
    <d v="2020-06-18T00:00:00"/>
    <n v="301049751"/>
    <x v="0"/>
    <s v="RYX-02-020 MILD STEEL MULTI FUNCTION CLOTH STAND (1232 NOS)(OTHER ARTICLES OF HOUSEHOLD OF IRON &amp; STEEL)"/>
    <n v="0"/>
    <n v="0"/>
    <n v="0"/>
    <n v="0"/>
    <n v="0"/>
    <n v="0"/>
    <n v="0"/>
    <n v="0"/>
    <n v="4004"/>
    <s v="KGS"/>
    <n v="338.05953299999999"/>
    <n v="1353590.37"/>
    <n v="4.4219690380000003"/>
    <n v="17705.564030000001"/>
    <n v="495955.5"/>
    <s v="RYX-02-020 MILD STEEL MULTI FUNCTION CLOTH STAND "/>
    <s v=""/>
    <e v="#VALUE!"/>
    <s v=""/>
    <s v=""/>
    <n v="1849545.87"/>
    <x v="5"/>
    <s v="Table, kitchen or other household articles of iron or steel"/>
    <s v="Steel Products"/>
    <s v="Cloth Stand"/>
  </r>
  <r>
    <s v="INNSA1"/>
    <d v="2020-06-05T00:00:00"/>
    <n v="301049751"/>
    <x v="0"/>
    <s v="RYX-02-020 MILD STEEL MULTI FUNCTION CLOTH STAND (2464 NOS)(OTHER ARTICLES OF HOUSEHOLD OF IRON &amp; STEEL)"/>
    <n v="0"/>
    <n v="0"/>
    <n v="0"/>
    <n v="0"/>
    <n v="0"/>
    <n v="0"/>
    <n v="0"/>
    <n v="0"/>
    <n v="8008"/>
    <s v="KGS"/>
    <n v="338.536993"/>
    <n v="2711004.24"/>
    <n v="4.4282144280000004"/>
    <n v="35461.14114"/>
    <n v="993311.9"/>
    <s v="RYX-02-020 MILD STEEL MULTI FUNCTION CLOTH STAND "/>
    <s v=""/>
    <e v="#VALUE!"/>
    <s v=""/>
    <s v=""/>
    <n v="3704316.14"/>
    <x v="5"/>
    <s v="Table, kitchen or other household articles of iron or steel"/>
    <s v="Steel Products"/>
    <s v="Cloth Stand"/>
  </r>
  <r>
    <s v="INNSA1"/>
    <d v="2020-06-03T00:00:00"/>
    <n v="301049751"/>
    <x v="0"/>
    <s v="KW-830 STAINLESS STEEL SPORT BOTTLE 1000ML (QTY 35280 PCS / USD 0.98 PER PCS)"/>
    <n v="0"/>
    <n v="0"/>
    <n v="0"/>
    <n v="0"/>
    <n v="0"/>
    <n v="0"/>
    <n v="0"/>
    <n v="0"/>
    <n v="6850"/>
    <s v="KGS"/>
    <n v="394.54528759999999"/>
    <n v="2702635.22"/>
    <n v="5.1507217699999996"/>
    <n v="35282.444130000003"/>
    <n v="990245.5"/>
    <s v="KW-830 STAINLESS STEEL SPORT BOTTLE 1000ML "/>
    <n v="35280"/>
    <e v="#VALUE!"/>
    <n v="0.98"/>
    <s v="USD"/>
    <n v="3692880.72"/>
    <x v="5"/>
    <s v="Table, kitchen or other household articles of iron or steel"/>
    <s v="Steel Products"/>
    <s v="Misc"/>
  </r>
  <r>
    <s v="INNSA1"/>
    <d v="2020-05-29T00:00:00"/>
    <n v="301049751"/>
    <x v="0"/>
    <s v="STAINLESS STEEL BOTTLE 750ML SG805-AM-06 (TOTAL 22320 PCS)(NOT VACUUM BOTTLE)(MILD STEEL)"/>
    <n v="0"/>
    <n v="0"/>
    <n v="0"/>
    <n v="0"/>
    <n v="0"/>
    <n v="0"/>
    <n v="0"/>
    <n v="0"/>
    <n v="3534"/>
    <s v="KGS"/>
    <n v="536.39073289999999"/>
    <n v="1895604.85"/>
    <n v="7.0024899850000004"/>
    <n v="24746.799609999998"/>
    <n v="694549.7"/>
    <s v="STAINLESS STEEL BOTTLE 750ML SG805-AM-06 "/>
    <s v=""/>
    <e v="#VALUE!"/>
    <s v=""/>
    <s v=""/>
    <n v="2590154.5499999998"/>
    <x v="5"/>
    <s v="Table, kitchen or other household articles of iron or steel"/>
    <s v="Steel Products"/>
    <s v="Misc"/>
  </r>
  <r>
    <s v="INNSA1"/>
    <d v="2020-05-29T00:00:00"/>
    <n v="301049751"/>
    <x v="0"/>
    <s v="STEEL LUNCH BOX (ITEM NO. 6527) (QTY 51600 PCS) (MILD STEEL)"/>
    <n v="0"/>
    <n v="0"/>
    <n v="0"/>
    <n v="0"/>
    <n v="0"/>
    <n v="0"/>
    <n v="0"/>
    <n v="0"/>
    <n v="17974"/>
    <s v="KGS"/>
    <n v="421.96315850000002"/>
    <n v="7584365.8099999996"/>
    <n v="5.5086574209999997"/>
    <n v="99012.608489999999"/>
    <n v="2778911.7"/>
    <s v="STEEL LUNCH BOX "/>
    <n v="51600"/>
    <e v="#VALUE!"/>
    <s v=""/>
    <s v=""/>
    <n v="10363277.51"/>
    <x v="5"/>
    <s v="Table, kitchen or other household articles of iron or steel"/>
    <s v="Steel Products"/>
    <s v="Misc"/>
  </r>
  <r>
    <s v="INNSA1"/>
    <d v="2020-05-29T00:00:00"/>
    <n v="301049751"/>
    <x v="0"/>
    <s v="STEEL LUNCH BOX 3LAYER (ITEM NO. 8505) (QTY 6840 PCS) (MILD STEEL)"/>
    <n v="0"/>
    <n v="0"/>
    <n v="0"/>
    <n v="0"/>
    <n v="0"/>
    <n v="0"/>
    <n v="0"/>
    <n v="0"/>
    <n v="4434.6000000000004"/>
    <s v="KGS"/>
    <n v="404.991758"/>
    <n v="1795976.45"/>
    <n v="5.2870986679999996"/>
    <n v="23446.167750000001"/>
    <n v="658045.80000000005"/>
    <s v="STEEL LUNCH BOX 3LAYER "/>
    <n v="6840"/>
    <e v="#VALUE!"/>
    <s v=""/>
    <s v=""/>
    <n v="2454022.25"/>
    <x v="5"/>
    <s v="Table, kitchen or other household articles of iron or steel"/>
    <s v="Steel Products"/>
    <s v="Misc"/>
  </r>
  <r>
    <s v="INNSA1"/>
    <d v="2020-05-29T00:00:00"/>
    <n v="301049751"/>
    <x v="0"/>
    <s v="STEEL LUNCH BOX 2 LAYER (ITEM NO. 8504) (QTY 22080 PCS) (MILD STEEL)"/>
    <n v="0"/>
    <n v="0"/>
    <n v="0"/>
    <n v="0"/>
    <n v="0"/>
    <n v="0"/>
    <n v="0"/>
    <n v="0"/>
    <n v="10561.6"/>
    <s v="KGS"/>
    <n v="390.6420751"/>
    <n v="4125805.34"/>
    <n v="5.0997659930000001"/>
    <n v="53861.68851"/>
    <n v="1511695.1"/>
    <s v="STEEL LUNCH BOX 2 LAYER "/>
    <n v="22080"/>
    <e v="#VALUE!"/>
    <s v=""/>
    <s v=""/>
    <n v="5637500.4399999995"/>
    <x v="5"/>
    <s v="Table, kitchen or other household articles of iron or steel"/>
    <s v="Steel Products"/>
    <s v="Misc"/>
  </r>
  <r>
    <s v="INNSA1"/>
    <d v="2020-05-29T00:00:00"/>
    <n v="301049751"/>
    <x v="0"/>
    <s v="STEEL LUNCH BOX-6900(MILD STEEL)(TOTAL 38880 PCS)"/>
    <n v="0"/>
    <n v="0"/>
    <n v="0"/>
    <n v="0"/>
    <n v="0"/>
    <n v="0"/>
    <n v="0"/>
    <n v="0"/>
    <n v="4552.2"/>
    <s v="KGS"/>
    <n v="492.05102590000001"/>
    <n v="2239914.6800000002"/>
    <n v="6.4236426350000002"/>
    <n v="29241.706010000002"/>
    <n v="820704.7"/>
    <s v="STEEL LUNCH BOX-6900"/>
    <s v=""/>
    <e v="#VALUE!"/>
    <s v=""/>
    <s v=""/>
    <n v="3060619.38"/>
    <x v="5"/>
    <s v="Table, kitchen or other household articles of iron or steel"/>
    <s v="Steel Products"/>
    <s v="Misc"/>
  </r>
  <r>
    <s v="INNSA1"/>
    <d v="2020-05-29T00:00:00"/>
    <n v="301049751"/>
    <x v="0"/>
    <s v="STAINLESS STEEL SPORTS BOTTLE 750ML S-308-C6-NP-20 (TOTAL 19800 PCS)(NOT VACUUM BOTTLE)(MILD STEEL)"/>
    <n v="0"/>
    <n v="0"/>
    <n v="0"/>
    <n v="0"/>
    <n v="0"/>
    <n v="0"/>
    <n v="0"/>
    <n v="0"/>
    <n v="3520"/>
    <s v="KGS"/>
    <n v="456.29241480000002"/>
    <n v="1606149.3"/>
    <n v="5.9568200359999999"/>
    <n v="20968.006529999999"/>
    <n v="588493.19999999995"/>
    <s v="STAINLESS STEEL SPORTS BOTTLE 750ML S-308-C6-NP-20 "/>
    <s v=""/>
    <e v="#VALUE!"/>
    <s v=""/>
    <s v=""/>
    <n v="2194642.5"/>
    <x v="5"/>
    <s v="Table, kitchen or other household articles of iron or steel"/>
    <s v="Steel Products"/>
    <s v="Misc"/>
  </r>
  <r>
    <s v="INNSA1"/>
    <d v="2020-05-29T00:00:00"/>
    <n v="301049751"/>
    <x v="0"/>
    <s v="STEEL RECTANGLE CONTAINER LARGE (ITEM NO. 6862) (QTY 20400 PCS) (MILD STEEL)"/>
    <n v="0"/>
    <n v="0"/>
    <n v="0"/>
    <n v="0"/>
    <n v="0"/>
    <n v="0"/>
    <n v="0"/>
    <n v="0"/>
    <n v="5100"/>
    <s v="KGS"/>
    <n v="468.19646269999998"/>
    <n v="2387801.96"/>
    <n v="6.1122253620000002"/>
    <n v="31172.34935"/>
    <n v="874890.6"/>
    <s v="STEEL RECTANGLE CONTAINER LARGE "/>
    <n v="20400"/>
    <e v="#VALUE!"/>
    <s v=""/>
    <s v=""/>
    <n v="3262692.56"/>
    <x v="5"/>
    <s v="Table, kitchen or other household articles of iron or steel"/>
    <s v="Steel Products"/>
    <s v="Misc"/>
  </r>
  <r>
    <s v="INNSA1"/>
    <d v="2020-05-23T00:00:00"/>
    <n v="301049751"/>
    <x v="0"/>
    <s v="HOUSEHOLD STEEL HOOK 3 PCS SET(TOTAL 68760 SET) (MILD STEEL)"/>
    <n v="0"/>
    <n v="0"/>
    <n v="0"/>
    <n v="0"/>
    <n v="0"/>
    <n v="0"/>
    <n v="0"/>
    <n v="0"/>
    <n v="2330.1999999999998"/>
    <s v="KGS"/>
    <n v="1029.20921"/>
    <n v="2398263.2999999998"/>
    <n v="13.436151560000001"/>
    <n v="31308.92037"/>
    <n v="878723.8"/>
    <s v="HOUSEHOLD STEEL HOOK 3 PCS SET"/>
    <s v=""/>
    <e v="#VALUE!"/>
    <s v=""/>
    <s v=""/>
    <n v="3276987.0999999996"/>
    <x v="5"/>
    <s v="Table, kitchen or other household articles of iron or steel"/>
    <s v="Steel Products"/>
    <s v="Misc"/>
  </r>
  <r>
    <s v="INNSA1"/>
    <d v="2020-05-15T00:00:00"/>
    <n v="301049751"/>
    <x v="0"/>
    <s v="STAINLESS STEEL SPORTS BOTTLE 750ML SG-702-SB-01(TOTAL 23616 PCS)(NOT VACUUM BOTTLE)(MILD STEEL)"/>
    <n v="0"/>
    <n v="0"/>
    <n v="0"/>
    <n v="0"/>
    <n v="0"/>
    <n v="0"/>
    <n v="0"/>
    <n v="0"/>
    <n v="3870.4"/>
    <s v="KGS"/>
    <n v="547.83854380000002"/>
    <n v="2120354.2999999998"/>
    <n v="7.1426146519999998"/>
    <n v="27644.775750000001"/>
    <n v="776897.9"/>
    <s v="STAINLESS STEEL SPORTS BOTTLE 750ML SG-702-SB-01"/>
    <s v=""/>
    <e v="#VALUE!"/>
    <s v=""/>
    <s v=""/>
    <n v="2897252.1999999997"/>
    <x v="5"/>
    <s v="Table, kitchen or other household articles of iron or steel"/>
    <s v="Steel Products"/>
    <s v="Misc"/>
  </r>
  <r>
    <s v="INNSA1"/>
    <d v="2020-05-15T00:00:00"/>
    <n v="301049751"/>
    <x v="0"/>
    <s v="STAINLESS STEEL SPORTS BOTTLE KOOU 750ML-MP-202(TOTAL 20880 PCS)(NOT VACUUM BOTTLE)(MILD STEEL)"/>
    <n v="0"/>
    <n v="0"/>
    <n v="0"/>
    <n v="0"/>
    <n v="0"/>
    <n v="0"/>
    <n v="0"/>
    <n v="0"/>
    <n v="3944"/>
    <s v="KGS"/>
    <n v="471.04823529999999"/>
    <n v="1857814.24"/>
    <n v="6.1414372269999999"/>
    <n v="24221.828420000002"/>
    <n v="680703.1"/>
    <s v="STAINLESS STEEL SPORTS BOTTLE KOOU 750ML-MP-202"/>
    <s v=""/>
    <e v="#VALUE!"/>
    <s v=""/>
    <s v=""/>
    <n v="2538517.34"/>
    <x v="5"/>
    <s v="Table, kitchen or other household articles of iron or steel"/>
    <s v="Steel Products"/>
    <s v="Misc"/>
  </r>
  <r>
    <s v="INNSA1"/>
    <d v="2020-05-15T00:00:00"/>
    <n v="301049751"/>
    <x v="0"/>
    <s v="03-027I FAMILY CLOTH RACK 3LAYERS (3648 PCS) (OTHER ARTICLESOF HOUSEHOLD OF IRON &amp; STEEL) (MADE UP OF MILD STEEL)"/>
    <n v="0"/>
    <n v="0"/>
    <n v="0"/>
    <n v="0"/>
    <n v="0"/>
    <n v="0"/>
    <n v="0"/>
    <n v="0"/>
    <n v="20976"/>
    <s v="KGS"/>
    <n v="154.93120949999999"/>
    <n v="3249837.05"/>
    <n v="2.0199636179999998"/>
    <n v="42370.756840000002"/>
    <n v="1190740.2"/>
    <s v="03-027I FAMILY CLOTH RACK 3LAYERS "/>
    <s v=""/>
    <e v="#VALUE!"/>
    <s v=""/>
    <s v=""/>
    <n v="4440577.25"/>
    <x v="5"/>
    <s v="Table, kitchen or other household articles of iron or steel"/>
    <s v="Steel Products"/>
    <s v="Misc"/>
  </r>
  <r>
    <s v="INNSA1"/>
    <d v="2020-05-15T00:00:00"/>
    <n v="301049751"/>
    <x v="0"/>
    <s v="RYX-02-021A MILD STEEL MULTI FUNCTION CLOTH STAND (10368 NOS) (OTHER ARTICLES OF HOUSEHOLD OF IRON &amp; STEEL)"/>
    <n v="0"/>
    <n v="0"/>
    <n v="0"/>
    <n v="0"/>
    <n v="0"/>
    <n v="0"/>
    <n v="0"/>
    <n v="0"/>
    <n v="38016"/>
    <s v="KGS"/>
    <n v="198.17704280000001"/>
    <n v="7533898.46"/>
    <n v="2.5837945609999999"/>
    <n v="98225.534029999995"/>
    <n v="2760420.4"/>
    <s v="RYX-02-021A MILD STEEL MULTI FUNCTION CLOTH STAND "/>
    <s v=""/>
    <e v="#VALUE!"/>
    <s v=""/>
    <s v=""/>
    <n v="10294318.859999999"/>
    <x v="5"/>
    <s v="Table, kitchen or other household articles of iron or steel"/>
    <s v="Steel Products"/>
    <s v="Cloth Stand"/>
  </r>
  <r>
    <s v="INNSA1"/>
    <d v="2020-05-14T00:00:00"/>
    <n v="301049751"/>
    <x v="1"/>
    <s v="STEEL SCRUBBER 2PCS SET - 8001-2 (QTY- 158040 SETS/USD 0.156 PER SET)"/>
    <n v="0"/>
    <n v="0"/>
    <n v="0"/>
    <n v="0"/>
    <n v="0"/>
    <n v="0"/>
    <n v="0"/>
    <n v="0"/>
    <n v="5005"/>
    <s v="KGS"/>
    <n v="395.98999600000002"/>
    <n v="1981929.93"/>
    <n v="5.1628421900000001"/>
    <n v="25840.025160000001"/>
    <n v="871256.4"/>
    <s v="STEEL SCRUBBER 2PCS SET - 8001-2 "/>
    <s v=""/>
    <e v="#VALUE!"/>
    <n v="0.156"/>
    <s v="USD"/>
    <n v="2853186.33"/>
    <x v="5"/>
    <s v="Steel Scrubbers"/>
    <s v="Steel Products"/>
    <s v="Scrubber"/>
  </r>
  <r>
    <s v="INNSA1"/>
    <d v="2020-05-09T00:00:00"/>
    <n v="301049751"/>
    <x v="0"/>
    <s v="STAINLESS STEEL SPORTS BOTTLE 750ML S-308-C6-NP-20 (TOTAL 7200 PCS ) (NOT VACUUM BOTTLE) (MILD STEEL)"/>
    <n v="0"/>
    <n v="0"/>
    <n v="0"/>
    <n v="0"/>
    <n v="0"/>
    <n v="0"/>
    <n v="0"/>
    <n v="0"/>
    <n v="1280"/>
    <s v="KGS"/>
    <n v="462.13492189999999"/>
    <n v="591532.69999999995"/>
    <n v="6.0252271430000004"/>
    <n v="7712.2907429999996"/>
    <n v="216737.6"/>
    <s v="STAINLESS STEEL SPORTS BOTTLE 750ML S-308-C6-NP-20 "/>
    <s v=""/>
    <e v="#VALUE!"/>
    <s v=""/>
    <s v=""/>
    <n v="808270.29999999993"/>
    <x v="5"/>
    <s v="Table, kitchen or other household articles of iron or steel"/>
    <s v="Steel Products"/>
    <s v="Misc"/>
  </r>
  <r>
    <s v="INNSA1"/>
    <d v="2020-05-09T00:00:00"/>
    <n v="301049751"/>
    <x v="0"/>
    <s v="STEEL TEA STRAINER -NP-55 (TOTAL 61200 PCS)"/>
    <n v="0"/>
    <n v="0"/>
    <n v="0"/>
    <n v="0"/>
    <n v="0"/>
    <n v="0"/>
    <n v="0"/>
    <n v="0"/>
    <n v="2805"/>
    <s v="KGS"/>
    <n v="524.38285559999997"/>
    <n v="1470893.91"/>
    <n v="6.8368038540000002"/>
    <n v="19177.234810000002"/>
    <n v="538935.6"/>
    <s v="STEEL TEA STRAINER -NP-55 "/>
    <s v=""/>
    <e v="#VALUE!"/>
    <s v=""/>
    <s v=""/>
    <n v="2009829.5099999998"/>
    <x v="5"/>
    <s v="Table, kitchen or other household articles of iron or steel"/>
    <s v="Steel Products"/>
    <s v="Misc"/>
  </r>
  <r>
    <s v="INNSA1"/>
    <d v="2020-05-09T00:00:00"/>
    <n v="301049751"/>
    <x v="0"/>
    <s v="STEEL SALT BOTTLE -NP-19 (TOTAL 21024 PCS)"/>
    <n v="0"/>
    <n v="0"/>
    <n v="0"/>
    <n v="0"/>
    <n v="0"/>
    <n v="0"/>
    <n v="0"/>
    <n v="0"/>
    <n v="3285"/>
    <s v="KGS"/>
    <n v="240.371309"/>
    <n v="789619.75"/>
    <n v="3.1339153710000001"/>
    <n v="10294.911990000001"/>
    <n v="289316.7"/>
    <s v="STEEL SALT BOTTLE -NP-19 "/>
    <s v=""/>
    <e v="#VALUE!"/>
    <s v=""/>
    <s v=""/>
    <n v="1078936.45"/>
    <x v="5"/>
    <s v="Table, kitchen or other household articles of iron or steel"/>
    <s v="Steel Products"/>
    <s v="Misc"/>
  </r>
  <r>
    <s v="INNSA1"/>
    <d v="2020-05-09T00:00:00"/>
    <n v="301049751"/>
    <x v="0"/>
    <s v="STAINLESS STEEL COLA BOTTLE 750ML SK750-SL-01(TOTAL 41400 PCS) (NOT VACUUM BOTTLE) (MILD STEEL)"/>
    <n v="0"/>
    <n v="0"/>
    <n v="0"/>
    <n v="0"/>
    <n v="0"/>
    <n v="0"/>
    <n v="0"/>
    <n v="0"/>
    <n v="7820"/>
    <s v="KGS"/>
    <n v="510.70508699999999"/>
    <n v="3993713.78"/>
    <n v="6.6584757100000003"/>
    <n v="52069.280050000001"/>
    <n v="1463296.8"/>
    <s v="STAINLESS STEEL COLA BOTTLE 750ML SK750-SL-01"/>
    <s v=""/>
    <e v="#VALUE!"/>
    <s v=""/>
    <s v=""/>
    <n v="5457010.5800000001"/>
    <x v="5"/>
    <s v="Table, kitchen or other household articles of iron or steel"/>
    <s v="Steel Products"/>
    <s v="Misc"/>
  </r>
  <r>
    <s v="INNSA1"/>
    <d v="2020-05-09T00:00:00"/>
    <n v="301049751"/>
    <x v="0"/>
    <s v="STEEL ZHARA-NP-003(TOTAL 36000 PCS)"/>
    <n v="0"/>
    <n v="0"/>
    <n v="0"/>
    <n v="0"/>
    <n v="0"/>
    <n v="0"/>
    <n v="0"/>
    <n v="0"/>
    <n v="3360"/>
    <s v="KGS"/>
    <n v="365.2739315"/>
    <n v="1227320.4099999999"/>
    <n v="4.762371989"/>
    <n v="16001.569879999999"/>
    <n v="449690.2"/>
    <s v="STEEL ZHARA-NP-003"/>
    <s v=""/>
    <e v="#VALUE!"/>
    <s v=""/>
    <s v=""/>
    <n v="1677010.6099999999"/>
    <x v="5"/>
    <s v="Table, kitchen or other household articles of iron or steel"/>
    <s v="Steel Products"/>
    <s v="Misc"/>
  </r>
  <r>
    <s v="INNSA1"/>
    <d v="2020-05-09T00:00:00"/>
    <n v="301049751"/>
    <x v="1"/>
    <s v="STEEL SCRUBBER 6PCS SET - OKS-4156 (QTY- 98000 PCS/USD 0.265 PER PCS)"/>
    <n v="0"/>
    <n v="0"/>
    <n v="0"/>
    <n v="0"/>
    <n v="0"/>
    <n v="0"/>
    <n v="0"/>
    <n v="0"/>
    <n v="9112"/>
    <s v="KGS"/>
    <n v="228.9723826"/>
    <n v="2086396.35"/>
    <n v="2.9852983389999999"/>
    <n v="27202.03846"/>
    <n v="917179.8"/>
    <s v="STEEL SCRUBBER 6PCS SET - OKS-4156 "/>
    <s v=""/>
    <e v="#VALUE!"/>
    <n v="0.26500000000000001"/>
    <s v="USD"/>
    <n v="3003576.1500000004"/>
    <x v="5"/>
    <s v="Steel Scrubbers"/>
    <s v="Steel Products"/>
    <s v="Scrubber"/>
  </r>
  <r>
    <s v="INNSA1"/>
    <d v="2020-05-09T00:00:00"/>
    <n v="301049751"/>
    <x v="0"/>
    <s v="STEEL HAND BLENDER-RS-02 (TOTAL 20000 PCS)"/>
    <n v="0"/>
    <n v="0"/>
    <n v="0"/>
    <n v="0"/>
    <n v="0"/>
    <n v="0"/>
    <n v="0"/>
    <n v="0"/>
    <n v="1300"/>
    <s v="KGS"/>
    <n v="560.04227690000005"/>
    <n v="728054.96"/>
    <n v="7.3017246010000001"/>
    <n v="9492.2419819999996"/>
    <n v="266759.40000000002"/>
    <s v="STEEL HAND BLENDER-RS-02 "/>
    <s v=""/>
    <e v="#VALUE!"/>
    <s v=""/>
    <s v=""/>
    <n v="994814.36"/>
    <x v="5"/>
    <s v="Table, kitchen or other household articles of iron or steel"/>
    <s v="Steel Products"/>
    <s v="Misc"/>
  </r>
  <r>
    <s v="INNSA1"/>
    <d v="2020-05-09T00:00:00"/>
    <n v="301049751"/>
    <x v="0"/>
    <s v="STAINLESS STEEL SPORTS BOTTLE 650ML S115-NP-21 (TOTAL 7200 PCS ) (NOT VACUUM BOTTLE) (MILD STEEL)"/>
    <n v="0"/>
    <n v="0"/>
    <n v="0"/>
    <n v="0"/>
    <n v="0"/>
    <n v="0"/>
    <n v="0"/>
    <n v="0"/>
    <n v="1280"/>
    <s v="KGS"/>
    <n v="483.8398828"/>
    <n v="619315.05000000005"/>
    <n v="6.3082122920000003"/>
    <n v="8074.5117339999997"/>
    <n v="226917"/>
    <s v="STAINLESS STEEL SPORTS BOTTLE 650ML S115-NP-21 "/>
    <s v=""/>
    <e v="#VALUE!"/>
    <s v=""/>
    <s v=""/>
    <n v="846232.05"/>
    <x v="5"/>
    <s v="Table, kitchen or other household articles of iron or steel"/>
    <s v="Steel Products"/>
    <s v="Misc"/>
  </r>
  <r>
    <s v="INNSA1"/>
    <d v="2020-05-09T00:00:00"/>
    <n v="301049751"/>
    <x v="0"/>
    <s v="STAINLESS STEEL BOTTLE 750ML SG805-AM-06 (TOTAL 25560 PCS ) (NOT VACUUM BOTTLE) (MILD STEEL)"/>
    <n v="0"/>
    <n v="0"/>
    <n v="0"/>
    <n v="0"/>
    <n v="0"/>
    <n v="0"/>
    <n v="0"/>
    <n v="0"/>
    <n v="4047"/>
    <s v="KGS"/>
    <n v="543.25883859999999"/>
    <n v="2198568.52"/>
    <n v="7.0829053279999998"/>
    <n v="28664.51786"/>
    <n v="805555.5"/>
    <s v="STAINLESS STEEL BOTTLE 750ML SG805-AM-06 "/>
    <s v=""/>
    <e v="#VALUE!"/>
    <s v=""/>
    <s v=""/>
    <n v="3004124.02"/>
    <x v="5"/>
    <s v="Table, kitchen or other household articles of iron or steel"/>
    <s v="Steel Products"/>
    <s v="Misc"/>
  </r>
  <r>
    <s v="INNSA1"/>
    <d v="2020-05-07T00:00:00"/>
    <n v="301049751"/>
    <x v="0"/>
    <s v="RYX-02-021A MILD STEEL MULTI FUNCTION CLOTH STAND (9072 NOS)(OTHER ARTICLES OF HOUSEHOLD OF IRON &amp; STEEL)"/>
    <n v="0"/>
    <n v="0"/>
    <n v="0"/>
    <n v="0"/>
    <n v="0"/>
    <n v="0"/>
    <n v="0"/>
    <n v="0"/>
    <n v="33264"/>
    <s v="KGS"/>
    <n v="196.27017649999999"/>
    <n v="6528731.1500000004"/>
    <n v="2.5589331999999998"/>
    <n v="85120.35398"/>
    <n v="2392127"/>
    <s v="RYX-02-021A MILD STEEL MULTI FUNCTION CLOTH STAND "/>
    <s v=""/>
    <e v="#VALUE!"/>
    <s v=""/>
    <s v=""/>
    <n v="8920858.1500000004"/>
    <x v="5"/>
    <s v="Table, kitchen or other household articles of iron or steel"/>
    <s v="Steel Products"/>
    <s v="Cloth Stand"/>
  </r>
  <r>
    <s v="INNSA1"/>
    <d v="2020-05-07T00:00:00"/>
    <n v="301049751"/>
    <x v="0"/>
    <s v="RYX-02-020 MILD STEEL MULTI FUNCTION CLOTH STAND (2464 NOS)(OTHER ARTICLES OF HOUSEHOLD OF IRON &amp; STEEL)"/>
    <n v="0"/>
    <n v="0"/>
    <n v="0"/>
    <n v="0"/>
    <n v="0"/>
    <n v="0"/>
    <n v="0"/>
    <n v="0"/>
    <n v="8008"/>
    <s v="KGS"/>
    <n v="355.32269609999997"/>
    <n v="2845424.15"/>
    <n v="4.6326296749999996"/>
    <n v="37098.098440000002"/>
    <n v="1042563.4"/>
    <s v="RYX-02-020 MILD STEEL MULTI FUNCTION CLOTH STAND "/>
    <s v=""/>
    <e v="#VALUE!"/>
    <s v=""/>
    <s v=""/>
    <n v="3887987.55"/>
    <x v="5"/>
    <s v="Table, kitchen or other household articles of iron or steel"/>
    <s v="Steel Products"/>
    <s v="Cloth Stand"/>
  </r>
  <r>
    <s v="INNSA1"/>
    <d v="2020-05-06T00:00:00"/>
    <n v="301049751"/>
    <x v="0"/>
    <s v="KWP-1000B SS OIL POT 1000ML (QTY:27000 PCS/USD 1.45 PER PCS)"/>
    <n v="0"/>
    <n v="0"/>
    <n v="0"/>
    <n v="0"/>
    <n v="0"/>
    <n v="0"/>
    <n v="0"/>
    <n v="0"/>
    <n v="6097.5"/>
    <s v="KGS"/>
    <n v="514.59727759999998"/>
    <n v="3137756.9"/>
    <n v="6.6271381529999998"/>
    <n v="40408.974889999998"/>
    <n v="1149674.1000000001"/>
    <s v="KWP-1000B SS OIL POT 1000ML "/>
    <n v="27000"/>
    <s v="PCS"/>
    <n v="1.45"/>
    <s v="USD"/>
    <n v="4287431"/>
    <x v="5"/>
    <s v="Table, kitchen or other household articles of iron or steel"/>
    <s v="Other"/>
    <s v="Misc"/>
  </r>
  <r>
    <s v="INNSA1"/>
    <d v="2020-05-06T00:00:00"/>
    <n v="301049751"/>
    <x v="0"/>
    <s v="KWP-600P SS OIL POT 600ML (QTY:38760 PCS/USD 1.20 PER PCS)"/>
    <n v="0"/>
    <n v="0"/>
    <n v="0"/>
    <n v="0"/>
    <n v="0"/>
    <n v="0"/>
    <n v="0"/>
    <n v="0"/>
    <n v="6783"/>
    <s v="KGS"/>
    <n v="546.8888958"/>
    <n v="3709547.38"/>
    <n v="7.0429993020000001"/>
    <n v="47772.664259999998"/>
    <n v="1359178.1"/>
    <s v="KWP-600P SS OIL POT 600ML "/>
    <n v="38760"/>
    <s v="PCS"/>
    <n v="1.2"/>
    <s v="USD"/>
    <n v="5068725.4800000004"/>
    <x v="5"/>
    <s v="Table, kitchen or other household articles of iron or steel"/>
    <s v="Other"/>
    <s v="Misc"/>
  </r>
  <r>
    <s v="INNSA1"/>
    <d v="2020-05-03T00:00:00"/>
    <n v="301049751"/>
    <x v="0"/>
    <s v="STEEL ZHARA NP-003 (QTY 30000 PCS)"/>
    <n v="0"/>
    <n v="0"/>
    <n v="0"/>
    <n v="0"/>
    <n v="0"/>
    <n v="0"/>
    <n v="0"/>
    <n v="0"/>
    <n v="2800"/>
    <s v="KGS"/>
    <n v="367.51845359999999"/>
    <n v="1029051.67"/>
    <n v="4.7330129239999996"/>
    <n v="13252.43619"/>
    <n v="377044.5"/>
    <s v="STEEL ZHARA NP-003 "/>
    <n v="30000"/>
    <e v="#VALUE!"/>
    <s v=""/>
    <s v=""/>
    <n v="1406096.17"/>
    <x v="5"/>
    <s v="Table, kitchen or other household articles of iron or steel"/>
    <s v="Steel Products"/>
    <s v="Misc"/>
  </r>
  <r>
    <s v="INNSA1"/>
    <d v="2020-05-03T00:00:00"/>
    <n v="301049751"/>
    <x v="0"/>
    <s v="STAINLESS STEEL SPORTS BOTTLE 800ML SB-10(TOTAL 2520 PCS ) (NOT VACUUM BOTTLE) (MILD STEEL)"/>
    <n v="0"/>
    <n v="0"/>
    <n v="0"/>
    <n v="0"/>
    <n v="0"/>
    <n v="0"/>
    <n v="0"/>
    <n v="0"/>
    <n v="406"/>
    <s v="KGS"/>
    <n v="611.44891629999995"/>
    <n v="248248.26"/>
    <n v="7.8744226179999997"/>
    <n v="3197.0155829999999"/>
    <n v="90958.3"/>
    <s v="STAINLESS STEEL SPORTS BOTTLE 800ML SB-10"/>
    <s v=""/>
    <e v="#VALUE!"/>
    <s v=""/>
    <s v=""/>
    <n v="339206.56"/>
    <x v="5"/>
    <s v="Table, kitchen or other household articles of iron or steel"/>
    <s v="Steel Products"/>
    <s v="Misc"/>
  </r>
  <r>
    <s v="INNSA1"/>
    <d v="2020-05-03T00:00:00"/>
    <n v="301049751"/>
    <x v="0"/>
    <s v="STAINLESS STEEL SPORTS BOTTLE 750ML SG-127 -SB-09 (TOTAL 2520 PCS ) (NOT VACUUM BOTTLE) (MILD STEEL)"/>
    <n v="0"/>
    <n v="0"/>
    <n v="0"/>
    <n v="0"/>
    <n v="0"/>
    <n v="0"/>
    <n v="0"/>
    <n v="0"/>
    <n v="413"/>
    <s v="KGS"/>
    <n v="566.31181600000002"/>
    <n v="233886.78"/>
    <n v="7.2931334960000003"/>
    <n v="3012.0641340000002"/>
    <n v="85696.1"/>
    <s v="STAINLESS STEEL SPORTS BOTTLE 750ML SG-127 -SB-09 "/>
    <s v=""/>
    <e v="#VALUE!"/>
    <s v=""/>
    <s v=""/>
    <n v="319582.88"/>
    <x v="5"/>
    <s v="Table, kitchen or other household articles of iron or steel"/>
    <s v="Steel Products"/>
    <s v="Misc"/>
  </r>
  <r>
    <s v="INNSA1"/>
    <d v="2020-05-03T00:00:00"/>
    <n v="301049751"/>
    <x v="0"/>
    <s v="STEEL TEA STRAINER NP-55 (QTY 61200 PCS)"/>
    <n v="0"/>
    <n v="0"/>
    <n v="0"/>
    <n v="0"/>
    <n v="0"/>
    <n v="0"/>
    <n v="0"/>
    <n v="0"/>
    <n v="2805"/>
    <s v="KGS"/>
    <n v="527.63176109999995"/>
    <n v="1480007.09"/>
    <n v="6.7950001430000002"/>
    <n v="19059.975399999999"/>
    <n v="542274.5"/>
    <s v="STEEL TEA STRAINER NP-55 "/>
    <n v="61200"/>
    <e v="#VALUE!"/>
    <s v=""/>
    <s v=""/>
    <n v="2022281.59"/>
    <x v="5"/>
    <s v="Table, kitchen or other household articles of iron or steel"/>
    <s v="Steel Products"/>
    <s v="Misc"/>
  </r>
  <r>
    <s v="INNSA1"/>
    <d v="2020-05-03T00:00:00"/>
    <n v="301049751"/>
    <x v="0"/>
    <s v="STAINLESS STEEL SPORTS BOTTLE 650ML S115 -NP-21(TOTAL 36000 PCS)(NOT VACUUM BOTTLE)(MILD STEEL)"/>
    <n v="0"/>
    <n v="0"/>
    <n v="0"/>
    <n v="0"/>
    <n v="0"/>
    <n v="0"/>
    <n v="0"/>
    <n v="0"/>
    <n v="6400"/>
    <s v="KGS"/>
    <n v="490.01186089999999"/>
    <n v="3136075.91"/>
    <n v="6.3105197799999999"/>
    <n v="40387.326589999997"/>
    <n v="1149058.2"/>
    <s v="STAINLESS STEEL SPORTS BOTTLE 650ML S115 -NP-21"/>
    <s v=""/>
    <e v="#VALUE!"/>
    <s v=""/>
    <s v=""/>
    <n v="4285134.1100000003"/>
    <x v="5"/>
    <s v="Table, kitchen or other household articles of iron or steel"/>
    <s v="Steel Products"/>
    <s v="Misc"/>
  </r>
  <r>
    <s v="INNSA1"/>
    <d v="2020-05-03T00:00:00"/>
    <n v="301049751"/>
    <x v="0"/>
    <s v="STEEL LUNCH BOX 2 LAYER 8504 (MILD STEEL) (QTY 22020 PCS)"/>
    <n v="0"/>
    <n v="0"/>
    <n v="0"/>
    <n v="0"/>
    <n v="0"/>
    <n v="0"/>
    <n v="0"/>
    <n v="0"/>
    <n v="10532.9"/>
    <s v="KGS"/>
    <n v="399.53418340000002"/>
    <n v="4208253.5999999996"/>
    <n v="5.1453210990000002"/>
    <n v="54195.152609999997"/>
    <n v="1541904.1"/>
    <s v="STEEL LUNCH BOX 2 LAYER 8504 "/>
    <n v="22020"/>
    <e v="#VALUE!"/>
    <s v=""/>
    <s v=""/>
    <n v="5750157.6999999993"/>
    <x v="5"/>
    <s v="Table, kitchen or other household articles of iron or steel"/>
    <s v="Steel Products"/>
    <s v="Misc"/>
  </r>
  <r>
    <s v="INNSA1"/>
    <d v="2020-05-03T00:00:00"/>
    <n v="301049751"/>
    <x v="0"/>
    <s v="STEEL LUNCH BOX 6900 (MILD STEEL) (QTY 86400 PCS)"/>
    <n v="0"/>
    <n v="0"/>
    <n v="0"/>
    <n v="0"/>
    <n v="0"/>
    <n v="0"/>
    <n v="0"/>
    <n v="0"/>
    <n v="10116"/>
    <s v="KGS"/>
    <n v="498.55653319999999"/>
    <n v="5043397.8899999997"/>
    <n v="6.4205606340000001"/>
    <n v="64950.391369999998"/>
    <n v="1847901.1"/>
    <s v="STEEL LUNCH BOX 6900 "/>
    <n v="86400"/>
    <e v="#VALUE!"/>
    <s v=""/>
    <s v=""/>
    <n v="6891298.9900000002"/>
    <x v="5"/>
    <s v="Table, kitchen or other household articles of iron or steel"/>
    <s v="Steel Products"/>
    <s v="Misc"/>
  </r>
  <r>
    <s v="INNSA1"/>
    <d v="2020-05-03T00:00:00"/>
    <n v="301049751"/>
    <x v="0"/>
    <s v="STEEL LUNCH BOX 6527 (MILD STEEL) (QTY 25800 PCS)"/>
    <n v="0"/>
    <n v="0"/>
    <n v="0"/>
    <n v="0"/>
    <n v="0"/>
    <n v="0"/>
    <n v="0"/>
    <n v="0"/>
    <n v="8967"/>
    <s v="KGS"/>
    <n v="432.5308119"/>
    <n v="3878503.79"/>
    <n v="5.5702615819999997"/>
    <n v="49948.535609999999"/>
    <n v="1421083.9"/>
    <s v="STEEL LUNCH BOX 6527 "/>
    <n v="25800"/>
    <e v="#VALUE!"/>
    <s v=""/>
    <s v=""/>
    <n v="5299587.6899999995"/>
    <x v="5"/>
    <s v="Table, kitchen or other household articles of iron or steel"/>
    <s v="Steel Products"/>
    <s v="Misc"/>
  </r>
  <r>
    <s v="INNSA1"/>
    <d v="2020-05-03T00:00:00"/>
    <n v="301049751"/>
    <x v="0"/>
    <s v="STEEL TEA STRAINER BIG SB-12 (QTY 456 PCS)"/>
    <n v="0"/>
    <n v="0"/>
    <n v="0"/>
    <n v="0"/>
    <n v="0"/>
    <n v="0"/>
    <n v="0"/>
    <n v="0"/>
    <n v="108.3"/>
    <s v="KGS"/>
    <n v="391.67774700000001"/>
    <n v="42418.7"/>
    <n v="5.0441435539999997"/>
    <n v="546.28074690000005"/>
    <n v="15542.2"/>
    <s v="STEEL TEA STRAINER BIG SB-12 "/>
    <n v="456"/>
    <e v="#VALUE!"/>
    <s v=""/>
    <s v=""/>
    <n v="57960.899999999994"/>
    <x v="5"/>
    <s v="Table, kitchen or other household articles of iron or steel"/>
    <s v="Steel Products"/>
    <s v="Misc"/>
  </r>
  <r>
    <s v="INNSA1"/>
    <d v="2020-05-01T00:00:00"/>
    <n v="301049751"/>
    <x v="0"/>
    <s v="03-027I FAMILY CLOTH RACK 3LAYERS (1824 PCS) (OTHER ARTICLESOF HOUSEHOLD OF IRON &amp; STEEL) (MADE UP OF MILD STEEL)"/>
    <n v="0"/>
    <n v="0"/>
    <n v="0"/>
    <n v="0"/>
    <n v="0"/>
    <n v="0"/>
    <n v="0"/>
    <n v="0"/>
    <n v="10488"/>
    <s v="KGS"/>
    <n v="157.16831139999999"/>
    <n v="1648381.25"/>
    <n v="2.0240606749999999"/>
    <n v="21228.34836"/>
    <n v="603966.80000000005"/>
    <s v="03-027I FAMILY CLOTH RACK 3LAYERS "/>
    <s v=""/>
    <e v="#VALUE!"/>
    <s v=""/>
    <s v=""/>
    <n v="2252348.0499999998"/>
    <x v="5"/>
    <s v="Table, kitchen or other household articles of iron or steel"/>
    <s v="Steel Products"/>
    <s v="Misc"/>
  </r>
  <r>
    <s v="INNSA1"/>
    <d v="2020-04-27T00:00:00"/>
    <n v="301049751"/>
    <x v="0"/>
    <s v="2628 HOUSEHOLD STEEL HOOK 3PCS SET (QTY 96984 SET / USD 0.445 PER PCS)"/>
    <n v="0"/>
    <n v="0"/>
    <n v="0"/>
    <n v="0"/>
    <n v="0"/>
    <n v="0"/>
    <n v="0"/>
    <n v="0"/>
    <n v="3286.68"/>
    <s v="KGS"/>
    <n v="1033.3314800000001"/>
    <n v="3396229.91"/>
    <n v="13.30755287"/>
    <n v="43737.667869999997"/>
    <n v="1244378.7"/>
    <s v="2628 HOUSEHOLD STEEL HOOK 3PCS SET "/>
    <n v="96984"/>
    <e v="#VALUE!"/>
    <n v="0.44500000000000001"/>
    <s v="USD"/>
    <n v="4640608.6100000003"/>
    <x v="5"/>
    <s v="Table, kitchen or other household articles of iron or steel"/>
    <s v="Steel Products"/>
    <s v="Misc"/>
  </r>
  <r>
    <s v="INNSA1"/>
    <d v="2020-04-25T00:00:00"/>
    <n v="301049751"/>
    <x v="0"/>
    <s v="STAINLESS STEEL COLA BOTTLE 750ML SK750-SL-01(TOTAL 25200 (NOT VACUUM BOTTLE) (MILD STEEL)"/>
    <n v="0"/>
    <n v="0"/>
    <n v="0"/>
    <n v="0"/>
    <n v="0"/>
    <n v="0"/>
    <n v="0"/>
    <n v="0"/>
    <n v="4760"/>
    <s v="KGS"/>
    <n v="516.7088109"/>
    <n v="2459533.94"/>
    <n v="6.6543311129999996"/>
    <n v="31674.616099999999"/>
    <n v="901173.3"/>
    <s v="STAINLESS STEEL COLA BOTTLE 750ML SK750-SL-01"/>
    <s v=""/>
    <e v="#VALUE!"/>
    <s v=""/>
    <s v=""/>
    <n v="3360707.24"/>
    <x v="5"/>
    <s v="Table, kitchen or other household articles of iron or steel"/>
    <s v="Steel Products"/>
    <s v="Misc"/>
  </r>
  <r>
    <s v="INNSA1"/>
    <d v="2020-04-25T00:00:00"/>
    <n v="301049751"/>
    <x v="0"/>
    <s v="STAINLESS STEEL BOTTLE 750ML SG805-AM-06 (TOTAL 3600 PCS) (NOT VACUUM BOTTLE) (MILD STEEL)"/>
    <n v="0"/>
    <n v="0"/>
    <n v="0"/>
    <n v="0"/>
    <n v="0"/>
    <n v="0"/>
    <n v="0"/>
    <n v="0"/>
    <n v="570"/>
    <s v="KGS"/>
    <n v="549.64526320000004"/>
    <n v="313297.8"/>
    <n v="7.0784966279999999"/>
    <n v="4034.743078"/>
    <n v="114792.4"/>
    <s v="STAINLESS STEEL BOTTLE 750ML SG805-AM-06 "/>
    <s v=""/>
    <e v="#VALUE!"/>
    <s v=""/>
    <s v=""/>
    <n v="428090.19999999995"/>
    <x v="5"/>
    <s v="Table, kitchen or other household articles of iron or steel"/>
    <s v="Steel Products"/>
    <s v="Misc"/>
  </r>
  <r>
    <s v="INNSA1"/>
    <d v="2020-04-25T00:00:00"/>
    <n v="301049751"/>
    <x v="0"/>
    <s v="STAINLESS STEEL SPORTS BOTTLE 750ML SG-702 -SB-01 (TOTAL 21600 PCS ) (NOT VACUUM BOTTLE) (MILD STEEL)"/>
    <n v="0"/>
    <n v="0"/>
    <n v="0"/>
    <n v="0"/>
    <n v="0"/>
    <n v="0"/>
    <n v="0"/>
    <n v="0"/>
    <n v="3540"/>
    <s v="KGS"/>
    <n v="550.86412429999996"/>
    <n v="1950059"/>
    <n v="7.0941934870000001"/>
    <n v="25113.444950000001"/>
    <n v="714501.6"/>
    <s v="STAINLESS STEEL SPORTS BOTTLE 750ML SG-702 -SB-01 "/>
    <s v=""/>
    <e v="#VALUE!"/>
    <s v=""/>
    <s v=""/>
    <n v="2664560.6"/>
    <x v="5"/>
    <s v="Table, kitchen or other household articles of iron or steel"/>
    <s v="Steel Products"/>
    <s v="Misc"/>
  </r>
  <r>
    <s v="INNSA1"/>
    <d v="2020-04-25T00:00:00"/>
    <n v="301049751"/>
    <x v="0"/>
    <s v="STAINLESS STEEL SPORTS BOTTLE KOOU 750ML-MP-202 (TOTAL 16560PCS)(NOT VACUUM BOTTLE)(MILD STEEL)"/>
    <n v="0"/>
    <n v="0"/>
    <n v="0"/>
    <n v="0"/>
    <n v="0"/>
    <n v="0"/>
    <n v="0"/>
    <n v="0"/>
    <n v="3128"/>
    <s v="KGS"/>
    <n v="473.64972189999997"/>
    <n v="1481576.33"/>
    <n v="6.0998032440000003"/>
    <n v="19080.184550000002"/>
    <n v="542849.6"/>
    <s v="STAINLESS STEEL SPORTS BOTTLE KOOU 750ML-MP-202 "/>
    <s v=""/>
    <e v="#VALUE!"/>
    <s v=""/>
    <s v=""/>
    <n v="2024425.9300000002"/>
    <x v="5"/>
    <s v="Table, kitchen or other household articles of iron or steel"/>
    <s v="Steel Products"/>
    <s v="Misc"/>
  </r>
  <r>
    <s v="INNSA1"/>
    <d v="2020-04-25T00:00:00"/>
    <n v="301049751"/>
    <x v="0"/>
    <s v="STAINLESS STEEL SPORTS BOTTLE 650ML S115 -NP-21(TOTAL 17280(NOT VACUUM BOTTLE)(MILD STEEL)"/>
    <n v="0"/>
    <n v="0"/>
    <n v="0"/>
    <n v="0"/>
    <n v="0"/>
    <n v="0"/>
    <n v="0"/>
    <n v="0"/>
    <n v="3072"/>
    <s v="KGS"/>
    <n v="489.52778649999999"/>
    <n v="1503829.36"/>
    <n v="6.3042857239999996"/>
    <n v="19366.765739999999"/>
    <n v="551003.1"/>
    <s v="STAINLESS STEEL SPORTS BOTTLE 650ML S115 -NP-21"/>
    <s v=""/>
    <e v="#VALUE!"/>
    <s v=""/>
    <s v=""/>
    <n v="2054832.46"/>
    <x v="5"/>
    <s v="Table, kitchen or other household articles of iron or steel"/>
    <s v="Steel Products"/>
    <s v="Misc"/>
  </r>
  <r>
    <s v="INNSA1"/>
    <d v="2020-04-25T00:00:00"/>
    <n v="301049751"/>
    <x v="0"/>
    <s v="STAINLESS STEEL SPORTS BOTTLE KWB-600F(50400 PCS)(NOT VACUUM BOTTLE) (MILD STEEL)"/>
    <n v="0"/>
    <n v="0"/>
    <n v="0"/>
    <n v="0"/>
    <n v="0"/>
    <n v="0"/>
    <n v="0"/>
    <n v="0"/>
    <n v="7897.5"/>
    <s v="KGS"/>
    <n v="507.94811779999998"/>
    <n v="4011520.26"/>
    <n v="6.5415082780000002"/>
    <n v="51661.56162"/>
    <n v="1469821.1"/>
    <s v="STAINLESS STEEL SPORTS BOTTLE KWB-600F"/>
    <s v=""/>
    <e v="#VALUE!"/>
    <s v=""/>
    <s v=""/>
    <n v="5481341.3599999994"/>
    <x v="5"/>
    <s v="Table, kitchen or other household articles of iron or steel"/>
    <s v="Steel Products"/>
    <s v="Misc"/>
  </r>
  <r>
    <s v="INNSA1"/>
    <d v="2020-04-24T00:00:00"/>
    <n v="301049751"/>
    <x v="0"/>
    <s v="03-027I FAMILY CLOTH RACK 3LAYERS (3648 PCS) (OTHER ARTICLESOF HOUSEHOLD OF IRON &amp; STEEL) (MADE UP OF MILD STEEL)"/>
    <n v="0"/>
    <n v="0"/>
    <n v="0"/>
    <n v="0"/>
    <n v="0"/>
    <n v="0"/>
    <n v="0"/>
    <n v="0"/>
    <n v="20976"/>
    <s v="KGS"/>
    <n v="157.01942650000001"/>
    <n v="3293639.49"/>
    <n v="2.0221432899999998"/>
    <n v="42416.477659999997"/>
    <n v="1206789.5"/>
    <s v="03-027I FAMILY CLOTH RACK 3LAYERS "/>
    <s v=""/>
    <e v="#VALUE!"/>
    <s v=""/>
    <s v=""/>
    <n v="4500428.99"/>
    <x v="5"/>
    <s v="Table, kitchen or other household articles of iron or steel"/>
    <s v="Steel Products"/>
    <s v="Misc"/>
  </r>
  <r>
    <s v="INNSA1"/>
    <d v="2020-04-24T00:00:00"/>
    <n v="301049751"/>
    <x v="0"/>
    <s v="RYX-02-021A MILD STEEL MULTI FUNCTION CLOTH STAND (3888 NOS)(OTHER ARTICLES OF HOUSEHOLD OF IRON &amp; STEEL)"/>
    <n v="0"/>
    <n v="0"/>
    <n v="0"/>
    <n v="0"/>
    <n v="0"/>
    <n v="0"/>
    <n v="0"/>
    <n v="0"/>
    <n v="14256"/>
    <s v="KGS"/>
    <n v="197.69450130000001"/>
    <n v="2818332.81"/>
    <n v="2.545969108"/>
    <n v="36295.335610000002"/>
    <n v="1032637.2"/>
    <s v="RYX-02-021A MILD STEEL MULTI FUNCTION CLOTH STAND "/>
    <s v=""/>
    <e v="#VALUE!"/>
    <s v=""/>
    <s v=""/>
    <n v="3850970.01"/>
    <x v="5"/>
    <s v="Table, kitchen or other household articles of iron or steel"/>
    <s v="Steel Products"/>
    <s v="Cloth Stand"/>
  </r>
  <r>
    <s v="INNSA1"/>
    <d v="2020-04-24T00:00:00"/>
    <n v="301049751"/>
    <x v="0"/>
    <s v="RYX-02-020 MILD STEEL MULTI FUNCTION CLOTH STAND (2464 NOS)(OTHER ARTICLES OF HOUSEHOLD OF IRON &amp; STEEL)"/>
    <n v="0"/>
    <n v="0"/>
    <n v="0"/>
    <n v="0"/>
    <n v="0"/>
    <n v="0"/>
    <n v="0"/>
    <n v="0"/>
    <n v="8008"/>
    <s v="KGS"/>
    <n v="357.90125870000003"/>
    <n v="2866073.28"/>
    <n v="4.6091598029999998"/>
    <n v="36910.151709999998"/>
    <n v="1050129.3"/>
    <s v="RYX-02-020 MILD STEEL MULTI FUNCTION CLOTH STAND "/>
    <s v=""/>
    <e v="#VALUE!"/>
    <s v=""/>
    <s v=""/>
    <n v="3916202.58"/>
    <x v="5"/>
    <s v="Table, kitchen or other household articles of iron or steel"/>
    <s v="Steel Products"/>
    <s v="Cloth Stand"/>
  </r>
  <r>
    <s v="INNSA1"/>
    <d v="2020-04-17T00:00:00"/>
    <n v="301049751"/>
    <x v="0"/>
    <s v="RYX-02-021A MILD STEEL MULTI FUNCTION CLOTH STAND (2592 NOS) (OTHER ARTICLES OF HOUSEHOLD OF IRON &amp; STEEL)"/>
    <n v="0"/>
    <n v="0"/>
    <n v="0"/>
    <n v="0"/>
    <n v="0"/>
    <n v="0"/>
    <n v="0"/>
    <n v="0"/>
    <n v="9504"/>
    <s v="KGS"/>
    <n v="196.45386679999999"/>
    <n v="1867097.55"/>
    <n v="2.5299918450000001"/>
    <n v="24045.0425"/>
    <n v="684104.6"/>
    <s v="RYX-02-021A MILD STEEL MULTI FUNCTION CLOTH STAND "/>
    <s v=""/>
    <e v="#VALUE!"/>
    <s v=""/>
    <s v=""/>
    <n v="2551202.15"/>
    <x v="5"/>
    <s v="Table, kitchen or other household articles of iron or steel"/>
    <s v="Steel Products"/>
    <s v="Cloth Stand"/>
  </r>
  <r>
    <s v="INNSA1"/>
    <d v="2020-04-17T00:00:00"/>
    <n v="301049751"/>
    <x v="0"/>
    <s v="03-027I FAMILY CLOTH RACK 3LAYERS (3648 PCS) (OTHER ARTICLESOF HOUSEHOLD OF IRON &amp; STEEL) (MADE UP OF MILD STEEL)"/>
    <n v="0"/>
    <n v="0"/>
    <n v="0"/>
    <n v="0"/>
    <n v="0"/>
    <n v="0"/>
    <n v="0"/>
    <n v="0"/>
    <n v="20976"/>
    <s v="KGS"/>
    <n v="156.7973155"/>
    <n v="3288980.49"/>
    <n v="2.0192828779999998"/>
    <n v="42356.477659999997"/>
    <n v="1205082.3999999999"/>
    <s v="03-027I FAMILY CLOTH RACK 3LAYERS "/>
    <s v=""/>
    <e v="#VALUE!"/>
    <s v=""/>
    <s v=""/>
    <n v="4494062.8900000006"/>
    <x v="5"/>
    <s v="Table, kitchen or other household articles of iron or steel"/>
    <s v="Steel Products"/>
    <s v="Misc"/>
  </r>
  <r>
    <s v="INNSA1"/>
    <d v="2020-04-17T00:00:00"/>
    <n v="301049751"/>
    <x v="0"/>
    <s v="RYX-02-020 MILD STEEL MULTI FUNCTION CLOTH STAND (3696 NOS)(OTHER ARTICLES OF HOUSEHOLD OF IRON &amp; STEEL)"/>
    <n v="0"/>
    <n v="0"/>
    <n v="0"/>
    <n v="0"/>
    <n v="0"/>
    <n v="0"/>
    <n v="0"/>
    <n v="0"/>
    <n v="12012"/>
    <s v="KGS"/>
    <n v="355.6552456"/>
    <n v="4272130.8099999996"/>
    <n v="4.5802349720000004"/>
    <n v="55017.782489999998"/>
    <n v="1565308.8"/>
    <s v="RYX-02-020 MILD STEEL MULTI FUNCTION CLOTH STAND "/>
    <s v=""/>
    <e v="#VALUE!"/>
    <s v=""/>
    <s v=""/>
    <n v="5837439.6099999994"/>
    <x v="5"/>
    <s v="Table, kitchen or other household articles of iron or steel"/>
    <s v="Steel Products"/>
    <s v="Cloth Stand"/>
  </r>
  <r>
    <s v="INNSA1"/>
    <d v="2020-04-11T00:00:00"/>
    <n v="301049751"/>
    <x v="0"/>
    <s v="STEEL RECTANGLE CONTAINER- 6901(TOTAL 55200 PCS) (MILD STEEL)"/>
    <n v="0"/>
    <n v="0"/>
    <n v="0"/>
    <n v="0"/>
    <n v="0"/>
    <n v="0"/>
    <n v="0"/>
    <n v="0"/>
    <n v="8970"/>
    <s v="KGS"/>
    <n v="457.3741483"/>
    <n v="4102646.11"/>
    <n v="5.9904931010000002"/>
    <n v="53734.723120000002"/>
    <n v="1503209.5"/>
    <s v="STEEL RECTANGLE CONTAINER- 6901"/>
    <s v=""/>
    <e v="#VALUE!"/>
    <s v=""/>
    <s v=""/>
    <n v="5605855.6099999994"/>
    <x v="5"/>
    <s v="Table, kitchen or other household articles of iron or steel"/>
    <s v="Steel Products"/>
    <s v="Misc"/>
  </r>
  <r>
    <s v="INNSA1"/>
    <d v="2020-04-11T00:00:00"/>
    <n v="301049751"/>
    <x v="0"/>
    <s v="STAINLESS STEEL SPORTS BOTTLE 650ML S115 -NP-21(TOTAL 19728PCS)(NOT VACUUM BOTTLE)(MILD STEEL)"/>
    <n v="0"/>
    <n v="0"/>
    <n v="0"/>
    <n v="0"/>
    <n v="0"/>
    <n v="0"/>
    <n v="0"/>
    <n v="0"/>
    <n v="3507.2"/>
    <s v="KGS"/>
    <n v="482.27909440000002"/>
    <n v="1691449.24"/>
    <n v="6.3166875500000002"/>
    <n v="22153.886569999999"/>
    <n v="619747"/>
    <s v="STAINLESS STEEL SPORTS BOTTLE 650ML S115 -NP-21"/>
    <s v=""/>
    <e v="#VALUE!"/>
    <s v=""/>
    <s v=""/>
    <n v="2311196.2400000002"/>
    <x v="5"/>
    <s v="Table, kitchen or other household articles of iron or steel"/>
    <s v="Steel Products"/>
    <s v="Misc"/>
  </r>
  <r>
    <s v="INNSA1"/>
    <d v="2020-04-11T00:00:00"/>
    <n v="301049751"/>
    <x v="0"/>
    <s v="STAINLESS STEEL COLA BOTTLE 750ML SK750-SL-01(TOTAL 3600 PCS(NOT VACUUM BOTTLE) (MILD STEEL)"/>
    <n v="0"/>
    <n v="0"/>
    <n v="0"/>
    <n v="0"/>
    <n v="0"/>
    <n v="0"/>
    <n v="0"/>
    <n v="0"/>
    <n v="680"/>
    <s v="KGS"/>
    <n v="509.05763239999999"/>
    <n v="346159.19"/>
    <n v="6.6674215109999997"/>
    <n v="4533.8466269999999"/>
    <n v="126832.7"/>
    <s v="STAINLESS STEEL COLA BOTTLE 750ML SK750-SL-01"/>
    <s v=""/>
    <e v="#VALUE!"/>
    <s v=""/>
    <s v=""/>
    <n v="472991.89"/>
    <x v="5"/>
    <s v="Table, kitchen or other household articles of iron or steel"/>
    <s v="Steel Products"/>
    <s v="Misc"/>
  </r>
  <r>
    <s v="INNSA1"/>
    <d v="2020-04-11T00:00:00"/>
    <n v="301049751"/>
    <x v="1"/>
    <s v="SS SCRUBBER 3PCS SET-SS410 (TOTAL 122640 SET)"/>
    <n v="0"/>
    <n v="0"/>
    <n v="0"/>
    <n v="0"/>
    <n v="0"/>
    <n v="0"/>
    <n v="0"/>
    <n v="0"/>
    <n v="7665"/>
    <s v="KGS"/>
    <n v="210.43208480000001"/>
    <n v="1612961.93"/>
    <n v="2.7561504229999998"/>
    <n v="21125.89299"/>
    <n v="709058"/>
    <s v="SS SCRUBBER 3PCS SET-SS410 "/>
    <s v=""/>
    <e v="#VALUE!"/>
    <s v=""/>
    <s v=""/>
    <n v="2322019.9299999997"/>
    <x v="5"/>
    <s v="Steel Scrubbers"/>
    <s v="Cleaning Items"/>
    <s v="Scrubber"/>
  </r>
  <r>
    <s v="INNSA1"/>
    <d v="2020-04-11T00:00:00"/>
    <n v="301049751"/>
    <x v="0"/>
    <s v="STAINLESS STEEL SPORTS BOTTLE 750ML S-308-C6-NP-20(TOTAL 18000 PCS) (NOT VACUUM BOTTLE) (MILD STEEL)"/>
    <n v="0"/>
    <n v="0"/>
    <n v="0"/>
    <n v="0"/>
    <n v="0"/>
    <n v="0"/>
    <n v="0"/>
    <n v="0"/>
    <n v="3200"/>
    <s v="KGS"/>
    <n v="460.64414690000001"/>
    <n v="1474061.27"/>
    <n v="6.0333221589999999"/>
    <n v="19306.63091"/>
    <n v="540096.1"/>
    <s v="STAINLESS STEEL SPORTS BOTTLE 750ML S-308-C6-NP-20"/>
    <s v=""/>
    <e v="#VALUE!"/>
    <s v=""/>
    <s v=""/>
    <n v="2014157.37"/>
    <x v="5"/>
    <s v="Table, kitchen or other household articles of iron or steel"/>
    <s v="Steel Products"/>
    <s v="Misc"/>
  </r>
  <r>
    <s v="INNSA1"/>
    <d v="2020-04-04T00:00:00"/>
    <n v="301049751"/>
    <x v="0"/>
    <s v="STEEL LUNCH BOX-6527 (MILD STEEL) (TOTAL 25800 PCS)"/>
    <n v="0"/>
    <n v="0"/>
    <n v="0"/>
    <n v="0"/>
    <n v="0"/>
    <n v="0"/>
    <n v="0"/>
    <n v="0"/>
    <n v="8987"/>
    <s v="KGS"/>
    <n v="425.61472240000001"/>
    <n v="3824999.51"/>
    <n v="5.5745215769999996"/>
    <n v="50098.225409999999"/>
    <n v="1401479.8"/>
    <s v="STEEL LUNCH BOX-6527 "/>
    <s v=""/>
    <e v="#VALUE!"/>
    <s v=""/>
    <s v=""/>
    <n v="5226479.3099999996"/>
    <x v="5"/>
    <s v="Table, kitchen or other household articles of iron or steel"/>
    <s v="Steel Products"/>
    <s v="Misc"/>
  </r>
  <r>
    <s v="INNSA1"/>
    <d v="2020-04-04T00:00:00"/>
    <n v="301049751"/>
    <x v="0"/>
    <s v="STEEL LUNCH BOX-6561 (TOTAL 21240 PCS) (MILD STEEL)"/>
    <n v="0"/>
    <n v="0"/>
    <n v="0"/>
    <n v="0"/>
    <n v="0"/>
    <n v="0"/>
    <n v="0"/>
    <n v="0"/>
    <n v="8094.8"/>
    <s v="KGS"/>
    <n v="502.81530240000001"/>
    <n v="4070189.31"/>
    <n v="6.5856621139999998"/>
    <n v="53309.617680000003"/>
    <n v="1491317.4"/>
    <s v="STEEL LUNCH BOX-6561 "/>
    <s v=""/>
    <e v="#VALUE!"/>
    <s v=""/>
    <s v=""/>
    <n v="5561506.71"/>
    <x v="5"/>
    <s v="Table, kitchen or other household articles of iron or steel"/>
    <s v="Steel Products"/>
    <s v="Misc"/>
  </r>
  <r>
    <s v="INNSA1"/>
    <d v="2020-03-31T00:00:00"/>
    <n v="301049751"/>
    <x v="0"/>
    <s v="RYX-02-021A MILD STEEL MULTI FUNCTION CLOTH STAND (5184 NOS)(OTHER ARTICLES OF HOUSEHOLD OF IRON &amp; STEEL)"/>
    <n v="0"/>
    <n v="0"/>
    <n v="0"/>
    <n v="0"/>
    <n v="0"/>
    <n v="0"/>
    <n v="0"/>
    <n v="0"/>
    <n v="19008"/>
    <s v="KGS"/>
    <n v="192.9811243"/>
    <n v="3668185.21"/>
    <n v="2.5476056009999999"/>
    <n v="48424.887260000003"/>
    <n v="1344023"/>
    <s v="RYX-02-021A MILD STEEL MULTI FUNCTION CLOTH STAND "/>
    <s v=""/>
    <e v="#VALUE!"/>
    <s v=""/>
    <s v=""/>
    <n v="5012208.21"/>
    <x v="5"/>
    <s v="Table, kitchen or other household articles of iron or steel"/>
    <s v="Steel Products"/>
    <s v="Cloth Stand"/>
  </r>
  <r>
    <s v="INNSA1"/>
    <d v="2020-03-31T00:00:00"/>
    <n v="301049751"/>
    <x v="0"/>
    <s v="RYX-02-020 MILD STEEL MULTI FUNCTION CLOTH STAND (3696 NOS)(OTHER ARTICLES OF HOUSEHOLD OF IRON &amp; STEEL)"/>
    <n v="0"/>
    <n v="0"/>
    <n v="0"/>
    <n v="0"/>
    <n v="0"/>
    <n v="0"/>
    <n v="0"/>
    <n v="0"/>
    <n v="12012"/>
    <s v="KGS"/>
    <n v="349.36827670000002"/>
    <n v="4196611.74"/>
    <n v="4.6121224649999997"/>
    <n v="55400.815049999997"/>
    <n v="1537638.5"/>
    <s v="RYX-02-020 MILD STEEL MULTI FUNCTION CLOTH STAND "/>
    <s v=""/>
    <e v="#VALUE!"/>
    <s v=""/>
    <s v=""/>
    <n v="5734250.2400000002"/>
    <x v="5"/>
    <s v="Table, kitchen or other household articles of iron or steel"/>
    <s v="Steel Products"/>
    <s v="Cloth Stand"/>
  </r>
  <r>
    <s v="INNSA1"/>
    <d v="2020-03-20T00:00:00"/>
    <n v="301049751"/>
    <x v="0"/>
    <s v="STAINLESS STEEL SPORT BOTTLE 1000ML (ITEM NO: KW-830) (QTY 32220 PCS)"/>
    <n v="0"/>
    <n v="0"/>
    <n v="0"/>
    <n v="0"/>
    <n v="0"/>
    <n v="0"/>
    <n v="0"/>
    <n v="0"/>
    <n v="6450"/>
    <s v="KGS"/>
    <n v="384.97500309999998"/>
    <n v="2483088.77"/>
    <n v="5.082178259"/>
    <n v="32780.049769999998"/>
    <n v="909803.8"/>
    <s v="STAINLESS STEEL SPORT BOTTLE 1000ML "/>
    <n v="32220"/>
    <e v="#VALUE!"/>
    <s v=""/>
    <s v=""/>
    <n v="3392892.5700000003"/>
    <x v="5"/>
    <s v="Table, kitchen or other household articles of iron or steel"/>
    <s v="Steel Products"/>
    <s v="Misc"/>
  </r>
  <r>
    <s v="INNSA1"/>
    <d v="2020-02-05T00:00:00"/>
    <n v="301049751"/>
    <x v="0"/>
    <s v="STAINLESS STEEL SPORTS BOTTLE 750ML S-308-C6-NP-20(TOTAL 7884 PCS) (NOT VACUUM BOTTLE) (MILD STEEL)"/>
    <n v="0"/>
    <n v="0"/>
    <n v="0"/>
    <n v="0"/>
    <n v="0"/>
    <n v="0"/>
    <n v="0"/>
    <n v="0"/>
    <n v="1401.6"/>
    <s v="KGS"/>
    <n v="431.49974320000001"/>
    <n v="604790.04"/>
    <n v="6.0223271900000004"/>
    <n v="8440.8937889999997"/>
    <n v="221595.1"/>
    <s v="STAINLESS STEEL SPORTS BOTTLE 750ML S-308-C6-NP-20"/>
    <s v=""/>
    <e v="#VALUE!"/>
    <s v=""/>
    <s v=""/>
    <n v="826385.14"/>
    <x v="5"/>
    <s v="Table, kitchen or other household articles of iron or steel"/>
    <s v="Steel Products"/>
    <s v="Misc"/>
  </r>
  <r>
    <s v="INNSA1"/>
    <d v="2020-02-05T00:00:00"/>
    <n v="301049751"/>
    <x v="0"/>
    <s v="STAINLESS STEEL BOTTLE 750ML SG805-AM-06 (TOTAL 21600 PCS) (NOT VACUUM BOTTLE) (MILD STEEL)"/>
    <n v="0"/>
    <n v="0"/>
    <n v="0"/>
    <n v="0"/>
    <n v="0"/>
    <n v="0"/>
    <n v="0"/>
    <n v="0"/>
    <n v="3420"/>
    <s v="KGS"/>
    <n v="507.24583039999999"/>
    <n v="1734780.74"/>
    <n v="7.0794951910000004"/>
    <n v="24211.87355"/>
    <n v="635623.6"/>
    <s v="STAINLESS STEEL BOTTLE 750ML SG805-AM-06 "/>
    <s v=""/>
    <e v="#VALUE!"/>
    <s v=""/>
    <s v=""/>
    <n v="2370404.34"/>
    <x v="5"/>
    <s v="Table, kitchen or other household articles of iron or steel"/>
    <s v="Steel Products"/>
    <s v="Misc"/>
  </r>
  <r>
    <s v="INNSA1"/>
    <d v="2020-02-05T00:00:00"/>
    <n v="301049751"/>
    <x v="0"/>
    <s v="STAINLESS STEEL SPORTS BOTTLE 650ML S115 -NP-21(TOTAL 14400PCS)(NOT VACUUM BOTTLE)(MILD STEEL)"/>
    <n v="0"/>
    <n v="0"/>
    <n v="0"/>
    <n v="0"/>
    <n v="0"/>
    <n v="0"/>
    <n v="0"/>
    <n v="0"/>
    <n v="2560"/>
    <s v="KGS"/>
    <n v="451.76580080000002"/>
    <n v="1156520.45"/>
    <n v="6.3051751679999999"/>
    <n v="16141.24843"/>
    <n v="423749.1"/>
    <s v="STAINLESS STEEL SPORTS BOTTLE 650ML S115 -NP-21"/>
    <s v=""/>
    <e v="#VALUE!"/>
    <s v=""/>
    <s v=""/>
    <n v="1580269.5499999998"/>
    <x v="5"/>
    <s v="Table, kitchen or other household articles of iron or steel"/>
    <s v="Steel Products"/>
    <s v="Misc"/>
  </r>
  <r>
    <s v="INNSA1"/>
    <d v="2020-02-05T00:00:00"/>
    <n v="301049751"/>
    <x v="0"/>
    <s v="STAINLESS STEEL SPORTS BOTTLE 750ML SG-702 -SB-01 (TOTAL 18540 PCS ) (NOT VACUUM BOTTLE) (MILD STEEL)"/>
    <n v="0"/>
    <n v="0"/>
    <n v="0"/>
    <n v="0"/>
    <n v="0"/>
    <n v="0"/>
    <n v="0"/>
    <n v="0"/>
    <n v="3038.5"/>
    <s v="KGS"/>
    <n v="508.37067630000001"/>
    <n v="1544684.3"/>
    <n v="7.0951943660000003"/>
    <n v="21558.748080000001"/>
    <n v="565972.4"/>
    <s v="STAINLESS STEEL SPORTS BOTTLE 750ML SG-702 -SB-01 "/>
    <s v=""/>
    <e v="#VALUE!"/>
    <s v=""/>
    <s v=""/>
    <n v="2110656.7000000002"/>
    <x v="5"/>
    <s v="Table, kitchen or other household articles of iron or steel"/>
    <s v="Steel Products"/>
    <s v="Misc"/>
  </r>
  <r>
    <s v="INNSA1"/>
    <d v="2020-02-05T00:00:00"/>
    <n v="301049751"/>
    <x v="0"/>
    <s v="STAINLESS STEEL COLA BOTTLE 750ML SK750-SL-01(TOTAL 23436 PCS (NOT VACUUM BOTTLE) (MILD STEEL)"/>
    <n v="0"/>
    <n v="0"/>
    <n v="0"/>
    <n v="0"/>
    <n v="0"/>
    <n v="0"/>
    <n v="0"/>
    <n v="0"/>
    <n v="4426.8"/>
    <s v="KGS"/>
    <n v="476.85008809999999"/>
    <n v="2110919.9700000002"/>
    <n v="6.6552698970000002"/>
    <n v="29461.548780000001"/>
    <n v="773441.1"/>
    <s v="STAINLESS STEEL COLA BOTTLE 750ML SK750-SL-01"/>
    <s v=""/>
    <e v="#VALUE!"/>
    <s v=""/>
    <s v=""/>
    <n v="2884361.0700000003"/>
    <x v="5"/>
    <s v="Table, kitchen or other household articles of iron or steel"/>
    <s v="Steel Products"/>
    <s v="Misc"/>
  </r>
  <r>
    <s v="INNSA1"/>
    <d v="2020-01-31T00:00:00"/>
    <n v="301049751"/>
    <x v="0"/>
    <s v="STEEL HANGER WITH HOOK-SL-89 (MILD STEEL)(TOTAL 70056 PCS)(HOUSEHOLD)"/>
    <n v="0"/>
    <n v="0"/>
    <n v="0"/>
    <n v="0"/>
    <n v="0"/>
    <n v="0"/>
    <n v="0"/>
    <n v="0"/>
    <n v="15568"/>
    <s v="KGS"/>
    <n v="328.46774149999999"/>
    <n v="5113585.8"/>
    <n v="4.5843369369999998"/>
    <n v="71368.957429999995"/>
    <n v="1243624.1000000001"/>
    <s v="STEEL HANGER WITH HOOK-SL-89 "/>
    <s v=""/>
    <e v="#VALUE!"/>
    <s v=""/>
    <s v=""/>
    <n v="6357209.9000000004"/>
    <x v="5"/>
    <s v="Table, kitchen or other household articles of iron or steel"/>
    <s v="Steel Products"/>
    <s v="Misc"/>
  </r>
  <r>
    <s v="INNSA1"/>
    <d v="2020-01-30T00:00:00"/>
    <n v="301049751"/>
    <x v="0"/>
    <s v="STEEL ROUND CONTAINER -6856(TOTAL 2208 PCS)- (MILD STEEL)"/>
    <n v="0"/>
    <n v="0"/>
    <n v="0"/>
    <n v="0"/>
    <n v="0"/>
    <n v="0"/>
    <n v="0"/>
    <n v="0"/>
    <n v="184"/>
    <s v="KGS"/>
    <n v="514.7641304"/>
    <n v="94716.6"/>
    <n v="7.184426105"/>
    <n v="1321.934403"/>
    <n v="23035.200000000001"/>
    <s v="STEEL ROUND CONTAINER -6856"/>
    <s v=""/>
    <e v="#VALUE!"/>
    <s v=""/>
    <s v=""/>
    <n v="117751.8"/>
    <x v="5"/>
    <s v="Table, kitchen or other household articles of iron or steel"/>
    <s v="Steel Products"/>
    <s v="Misc"/>
  </r>
  <r>
    <s v="INNSA1"/>
    <d v="2020-01-30T00:00:00"/>
    <n v="301049751"/>
    <x v="0"/>
    <s v="STEEL ROUND CONTAINER -6857(TOTAL 69696 PCS) (MILD STEEL)"/>
    <n v="0"/>
    <n v="0"/>
    <n v="0"/>
    <n v="0"/>
    <n v="0"/>
    <n v="0"/>
    <n v="0"/>
    <n v="0"/>
    <n v="8886.24"/>
    <s v="KGS"/>
    <n v="406.05688459999999"/>
    <n v="3608318.93"/>
    <n v="5.6672279769999996"/>
    <n v="50360.34794"/>
    <n v="877543.2"/>
    <s v="STEEL ROUND CONTAINER -6857"/>
    <s v=""/>
    <e v="#VALUE!"/>
    <s v=""/>
    <s v=""/>
    <n v="4485862.13"/>
    <x v="5"/>
    <s v="Table, kitchen or other household articles of iron or steel"/>
    <s v="Steel Products"/>
    <s v="Misc"/>
  </r>
  <r>
    <s v="INNSA1"/>
    <d v="2020-01-30T00:00:00"/>
    <n v="301049751"/>
    <x v="0"/>
    <s v="STEEL ROUND CONTAINER -6857(TOTAL 504 PCS) (MILD STEEL)"/>
    <n v="0"/>
    <n v="0"/>
    <n v="0"/>
    <n v="0"/>
    <n v="0"/>
    <n v="0"/>
    <n v="0"/>
    <n v="0"/>
    <n v="64.260000000000005"/>
    <s v="KGS"/>
    <n v="428.04964210000003"/>
    <n v="27506.47"/>
    <n v="5.974175046"/>
    <n v="383.90048849999999"/>
    <n v="6689.6"/>
    <s v="STEEL ROUND CONTAINER -6857"/>
    <s v=""/>
    <e v="#VALUE!"/>
    <s v=""/>
    <s v=""/>
    <n v="34196.07"/>
    <x v="5"/>
    <s v="Table, kitchen or other household articles of iron or steel"/>
    <s v="Steel Products"/>
    <s v="Misc"/>
  </r>
  <r>
    <s v="INNSA1"/>
    <d v="2020-01-30T00:00:00"/>
    <n v="301049751"/>
    <x v="0"/>
    <s v="STEEL ROUND CONTAINER MEDIUM-6581 (MILD STEEL) (TOTAL 28320PCS)"/>
    <n v="0"/>
    <n v="0"/>
    <n v="0"/>
    <n v="0"/>
    <n v="0"/>
    <n v="0"/>
    <n v="0"/>
    <n v="0"/>
    <n v="6230.4"/>
    <s v="KGS"/>
    <n v="295.84144839999999"/>
    <n v="1843210.56"/>
    <n v="4.1289804380000001"/>
    <n v="25725.199720000001"/>
    <n v="448268.9"/>
    <s v="STEEL ROUND CONTAINER MEDIUM-6581 "/>
    <s v=""/>
    <e v="#VALUE!"/>
    <s v=""/>
    <s v=""/>
    <n v="2291479.46"/>
    <x v="5"/>
    <s v="Table, kitchen or other household articles of iron or steel"/>
    <s v="Steel Products"/>
    <s v="Misc"/>
  </r>
  <r>
    <s v="INNSA1"/>
    <d v="2020-01-30T00:00:00"/>
    <n v="301049751"/>
    <x v="0"/>
    <s v="STEEL LUNCH BOX-6527 (MILD STEEL) (TOTAL 276 PCS)"/>
    <n v="0"/>
    <n v="0"/>
    <n v="0"/>
    <n v="0"/>
    <n v="0"/>
    <n v="0"/>
    <n v="0"/>
    <n v="0"/>
    <n v="96.14"/>
    <s v="KGS"/>
    <n v="399.17360100000002"/>
    <n v="38376.550000000003"/>
    <n v="5.571159819"/>
    <n v="535.61130500000002"/>
    <n v="9333.2999999999993"/>
    <s v="STEEL LUNCH BOX-6527 "/>
    <s v=""/>
    <e v="#VALUE!"/>
    <s v=""/>
    <s v=""/>
    <n v="47709.850000000006"/>
    <x v="5"/>
    <s v="Table, kitchen or other household articles of iron or steel"/>
    <s v="Steel Products"/>
    <s v="Misc"/>
  </r>
  <r>
    <s v="INNSA1"/>
    <d v="2020-01-30T00:00:00"/>
    <n v="301049751"/>
    <x v="0"/>
    <s v="STEEL LUNCH BOX BIG-6588(TOTAL 2400 PCS) (MILD STEEL)"/>
    <n v="0"/>
    <n v="0"/>
    <n v="0"/>
    <n v="0"/>
    <n v="0"/>
    <n v="0"/>
    <n v="0"/>
    <n v="0"/>
    <n v="715"/>
    <s v="KGS"/>
    <n v="510.32418180000002"/>
    <n v="364881.79"/>
    <n v="7.1224589229999999"/>
    <n v="5092.5581300000003"/>
    <n v="88739.3"/>
    <s v="STEEL LUNCH BOX BIG-6588"/>
    <s v=""/>
    <e v="#VALUE!"/>
    <s v=""/>
    <s v=""/>
    <n v="453621.08999999997"/>
    <x v="5"/>
    <s v="Table, kitchen or other household articles of iron or steel"/>
    <s v="Steel Products"/>
    <s v="Misc"/>
  </r>
  <r>
    <s v="INNSA1"/>
    <d v="2020-01-30T00:00:00"/>
    <n v="301049751"/>
    <x v="0"/>
    <s v="STEEL LUNCH BOX SMALL-6587 (TOTAL 2400 PCS) (MILD STEEL)"/>
    <n v="0"/>
    <n v="0"/>
    <n v="0"/>
    <n v="0"/>
    <n v="0"/>
    <n v="0"/>
    <n v="0"/>
    <n v="0"/>
    <n v="487"/>
    <s v="KGS"/>
    <n v="557.13008209999998"/>
    <n v="271322.34999999998"/>
    <n v="7.775716429"/>
    <n v="3786.773901"/>
    <n v="65985.5"/>
    <s v="STEEL LUNCH BOX SMALL-6587 "/>
    <s v=""/>
    <e v="#VALUE!"/>
    <s v=""/>
    <s v=""/>
    <n v="337307.85"/>
    <x v="5"/>
    <s v="Table, kitchen or other household articles of iron or steel"/>
    <s v="Steel Products"/>
    <s v="Misc"/>
  </r>
  <r>
    <s v="INNSA1"/>
    <d v="2020-01-30T00:00:00"/>
    <n v="301049751"/>
    <x v="0"/>
    <s v="STEEL RECTANGLE CONTAINER MEDIUM-6577(TOTAL 21000 PCS) (MILDSTEEL)"/>
    <n v="0"/>
    <n v="0"/>
    <n v="0"/>
    <n v="0"/>
    <n v="0"/>
    <n v="0"/>
    <n v="0"/>
    <n v="0"/>
    <n v="4620"/>
    <s v="KGS"/>
    <n v="470.65682249999998"/>
    <n v="2174434.52"/>
    <n v="6.5688321360000002"/>
    <n v="30348.00447"/>
    <n v="528822.5"/>
    <s v="STEEL RECTANGLE CONTAINER MEDIUM-6577"/>
    <s v=""/>
    <e v="#VALUE!"/>
    <s v=""/>
    <s v=""/>
    <n v="2703257.02"/>
    <x v="5"/>
    <s v="Table, kitchen or other household articles of iron or steel"/>
    <s v="Steel Products"/>
    <s v="Misc"/>
  </r>
  <r>
    <s v="INNSA1"/>
    <d v="2020-01-30T00:00:00"/>
    <n v="301049751"/>
    <x v="0"/>
    <s v="STEEL RECTANGLE CONTAINER BIG-6578(MILD STEEL) (TOTAL 17040PCS)"/>
    <n v="0"/>
    <n v="0"/>
    <n v="0"/>
    <n v="0"/>
    <n v="0"/>
    <n v="0"/>
    <n v="0"/>
    <n v="0"/>
    <n v="5033.8999999999996"/>
    <s v="KGS"/>
    <n v="415.59673609999999"/>
    <n v="2092072.41"/>
    <n v="5.8003731490000003"/>
    <n v="29198.498390000001"/>
    <n v="508791.9"/>
    <s v="STEEL RECTANGLE CONTAINER BIG-6578"/>
    <s v=""/>
    <e v="#VALUE!"/>
    <s v=""/>
    <s v=""/>
    <n v="2600864.31"/>
    <x v="5"/>
    <s v="Table, kitchen or other household articles of iron or steel"/>
    <s v="Steel Products"/>
    <s v="Misc"/>
  </r>
  <r>
    <s v="INNSA1"/>
    <d v="2020-01-30T00:00:00"/>
    <n v="301049751"/>
    <x v="0"/>
    <s v="STEEL RECTANGLE CONTAINER- 6901(TOTAL 2400 PCS) (MILD STEEL)"/>
    <n v="0"/>
    <n v="0"/>
    <n v="0"/>
    <n v="0"/>
    <n v="0"/>
    <n v="0"/>
    <n v="0"/>
    <n v="0"/>
    <n v="390"/>
    <s v="KGS"/>
    <n v="432.38366669999999"/>
    <n v="168629.63"/>
    <n v="6.0346638749999997"/>
    <n v="2353.5189110000001"/>
    <n v="41010.800000000003"/>
    <s v="STEEL RECTANGLE CONTAINER- 6901"/>
    <s v=""/>
    <e v="#VALUE!"/>
    <s v=""/>
    <s v=""/>
    <n v="209640.43"/>
    <x v="5"/>
    <s v="Table, kitchen or other household articles of iron or steel"/>
    <s v="Steel Products"/>
    <s v="Misc"/>
  </r>
  <r>
    <s v="INNSA1"/>
    <d v="2020-01-30T00:00:00"/>
    <n v="301049751"/>
    <x v="0"/>
    <s v="HOUSEHOLD STEEL HOOK 3 PCS SET-2628(TOTAL 70200 SET) (MILD STEEL)"/>
    <n v="0"/>
    <n v="0"/>
    <n v="0"/>
    <n v="0"/>
    <n v="0"/>
    <n v="0"/>
    <n v="0"/>
    <n v="0"/>
    <n v="2379"/>
    <s v="KGS"/>
    <n v="970.79386720000002"/>
    <n v="2309518.61"/>
    <n v="13.549111890000001"/>
    <n v="32233.337189999998"/>
    <n v="561675"/>
    <s v="HOUSEHOLD STEEL HOOK 3 PCS SET-2628"/>
    <s v=""/>
    <e v="#VALUE!"/>
    <s v=""/>
    <s v=""/>
    <n v="2871193.61"/>
    <x v="5"/>
    <s v="Table, kitchen or other household articles of iron or steel"/>
    <s v="Steel Products"/>
    <s v="Misc"/>
  </r>
  <r>
    <s v="INNSA1"/>
    <d v="2020-01-30T00:00:00"/>
    <n v="301049751"/>
    <x v="0"/>
    <s v="STEEL LUNCH BOX-6561 (TOTAL 21240 PCS) (MILD STEEL)"/>
    <n v="0"/>
    <n v="0"/>
    <n v="0"/>
    <n v="0"/>
    <n v="0"/>
    <n v="0"/>
    <n v="0"/>
    <n v="0"/>
    <n v="8094.8"/>
    <s v="KGS"/>
    <n v="471.57814769999999"/>
    <n v="3817330.79"/>
    <n v="6.581690826"/>
    <n v="53277.4709"/>
    <n v="928374.9"/>
    <s v="STEEL LUNCH BOX-6561 "/>
    <s v=""/>
    <e v="#VALUE!"/>
    <s v=""/>
    <s v=""/>
    <n v="4745705.6900000004"/>
    <x v="5"/>
    <s v="Table, kitchen or other household articles of iron or steel"/>
    <s v="Steel Products"/>
    <s v="Misc"/>
  </r>
  <r>
    <s v="INNSA1"/>
    <d v="2020-01-30T00:00:00"/>
    <n v="301049751"/>
    <x v="0"/>
    <s v="STEEL LUNCH BOX 2 LAYER-8504 (MILD STEEL) (TOTAL 672 PCS)"/>
    <n v="0"/>
    <n v="0"/>
    <n v="0"/>
    <n v="0"/>
    <n v="0"/>
    <n v="0"/>
    <n v="0"/>
    <n v="0"/>
    <n v="321.44"/>
    <s v="KGS"/>
    <n v="369.54414509999998"/>
    <n v="118786.27"/>
    <n v="5.1576293800000004"/>
    <n v="1657.8683880000001"/>
    <n v="28888.799999999999"/>
    <s v="STEEL LUNCH BOX 2 LAYER-8504 "/>
    <s v=""/>
    <e v="#VALUE!"/>
    <s v=""/>
    <s v=""/>
    <n v="147675.07"/>
    <x v="5"/>
    <s v="Table, kitchen or other household articles of iron or steel"/>
    <s v="Steel Products"/>
    <s v="Misc"/>
  </r>
  <r>
    <s v="INNSA1"/>
    <d v="2020-01-29T00:00:00"/>
    <n v="301049751"/>
    <x v="0"/>
    <s v="STEEL TEA STRAINER -NP-55 (TOTAL 61200 PCS) (MILD STEEL)"/>
    <n v="0"/>
    <n v="0"/>
    <n v="0"/>
    <n v="0"/>
    <n v="0"/>
    <n v="0"/>
    <n v="0"/>
    <n v="0"/>
    <n v="2805"/>
    <s v="KGS"/>
    <n v="496.74485920000001"/>
    <n v="1393369.33"/>
    <n v="6.9329359269999999"/>
    <n v="19446.885279999999"/>
    <n v="338867.4"/>
    <s v="STEEL TEA STRAINER -NP-55 "/>
    <s v=""/>
    <e v="#VALUE!"/>
    <s v=""/>
    <s v=""/>
    <n v="1732236.73"/>
    <x v="5"/>
    <s v="Table, kitchen or other household articles of iron or steel"/>
    <s v="Steel Products"/>
    <s v="Misc"/>
  </r>
  <r>
    <s v="INNSA1"/>
    <d v="2020-01-29T00:00:00"/>
    <n v="301049751"/>
    <x v="0"/>
    <s v="RYX-02-021A-13 MILD STEEL MULTI FUNCTION CLOTH STAND (1164 NOS) (OTHER ARTICLES OF HOUSEHOLD OF IRON &amp; STEEL)"/>
    <n v="0"/>
    <n v="0"/>
    <n v="0"/>
    <n v="0"/>
    <n v="0"/>
    <n v="0"/>
    <n v="0"/>
    <n v="0"/>
    <n v="4268"/>
    <s v="KGS"/>
    <n v="198.68522730000001"/>
    <n v="847988.55"/>
    <n v="2.772996891"/>
    <n v="11835.150729999999"/>
    <n v="206230.9"/>
    <s v="RYX-02-021A-13 MILD STEEL MULTI FUNCTION CLOTH STAND "/>
    <s v=""/>
    <e v="#VALUE!"/>
    <s v=""/>
    <s v=""/>
    <n v="1054219.45"/>
    <x v="5"/>
    <s v="Table, kitchen or other household articles of iron or steel"/>
    <s v="Steel Products"/>
    <s v="Cloth Stand"/>
  </r>
  <r>
    <s v="INNSA1"/>
    <d v="2020-01-29T00:00:00"/>
    <n v="301049751"/>
    <x v="0"/>
    <s v="RYX-02-021A MILD STEEL MULTI FUNCTION CLOTH STAND (1296 NOS)(OTHER ARTICLES OF HOUSEHOLD OF IRON &amp; STEEL)"/>
    <n v="0"/>
    <n v="0"/>
    <n v="0"/>
    <n v="0"/>
    <n v="0"/>
    <n v="0"/>
    <n v="0"/>
    <n v="0"/>
    <n v="4752"/>
    <s v="KGS"/>
    <n v="193.07271679999999"/>
    <n v="917481.55"/>
    <n v="2.6946645739999999"/>
    <n v="12805.046060000001"/>
    <n v="223131.5"/>
    <s v="RYX-02-021A MILD STEEL MULTI FUNCTION CLOTH STAND "/>
    <s v=""/>
    <e v="#VALUE!"/>
    <s v=""/>
    <s v=""/>
    <n v="1140613.05"/>
    <x v="5"/>
    <s v="Table, kitchen or other household articles of iron or steel"/>
    <s v="Steel Products"/>
    <s v="Cloth Stand"/>
  </r>
  <r>
    <s v="INNSA1"/>
    <d v="2020-01-29T00:00:00"/>
    <n v="301049751"/>
    <x v="0"/>
    <s v="STEEL HAND BLENDER-RS-02 (TOTAL 10000 PCS) (MILD STEEL)"/>
    <n v="0"/>
    <n v="0"/>
    <n v="0"/>
    <n v="0"/>
    <n v="0"/>
    <n v="0"/>
    <n v="0"/>
    <n v="0"/>
    <n v="650"/>
    <s v="KGS"/>
    <n v="530.44350770000005"/>
    <n v="344788.28"/>
    <n v="7.4032590049999998"/>
    <n v="4812.1183529999998"/>
    <n v="83852.5"/>
    <s v="STEEL HAND BLENDER-RS-02 "/>
    <s v=""/>
    <e v="#VALUE!"/>
    <s v=""/>
    <s v=""/>
    <n v="428640.78"/>
    <x v="5"/>
    <s v="Table, kitchen or other household articles of iron or steel"/>
    <s v="Steel Products"/>
    <s v="Misc"/>
  </r>
  <r>
    <s v="INNSA1"/>
    <d v="2020-01-29T00:00:00"/>
    <n v="301049751"/>
    <x v="0"/>
    <s v="STEEL SPOON HOLDER ROUND -MP-96 ( TOTAL 18936 PCS) (MILD STEEL)"/>
    <n v="0"/>
    <n v="0"/>
    <n v="0"/>
    <n v="0"/>
    <n v="0"/>
    <n v="0"/>
    <n v="0"/>
    <n v="0"/>
    <n v="4050.2"/>
    <s v="KGS"/>
    <n v="253.31386850000001"/>
    <n v="1025971.83"/>
    <n v="3.535434312"/>
    <n v="14319.216050000001"/>
    <n v="249516.4"/>
    <s v="STEEL SPOON HOLDER ROUND -MP-96 "/>
    <s v=""/>
    <e v="#VALUE!"/>
    <s v=""/>
    <s v=""/>
    <n v="1275488.23"/>
    <x v="5"/>
    <s v="Table, kitchen or other household articles of iron or steel"/>
    <s v="Steel Products"/>
    <s v="Holder"/>
  </r>
  <r>
    <s v="INNSA1"/>
    <d v="2020-01-29T00:00:00"/>
    <n v="301049751"/>
    <x v="0"/>
    <s v="STEEL ZHARA -NP-003 (TOTAL 12000 PCS) (MILD STEEL)"/>
    <n v="0"/>
    <n v="0"/>
    <n v="0"/>
    <n v="0"/>
    <n v="0"/>
    <n v="0"/>
    <n v="0"/>
    <n v="0"/>
    <n v="1120"/>
    <s v="KGS"/>
    <n v="345.93410710000001"/>
    <n v="387446.2"/>
    <n v="4.828110358"/>
    <n v="5407.4836009999999"/>
    <n v="94226.9"/>
    <s v="STEEL ZHARA -NP-003 "/>
    <s v=""/>
    <e v="#VALUE!"/>
    <s v=""/>
    <s v=""/>
    <n v="481673.1"/>
    <x v="5"/>
    <s v="Table, kitchen or other household articles of iron or steel"/>
    <s v="Steel Products"/>
    <s v="Misc"/>
  </r>
  <r>
    <s v="INNSA1"/>
    <d v="2020-01-22T00:00:00"/>
    <n v="301049751"/>
    <x v="0"/>
    <s v="STEEL ZHARA-NP-003(TOTAL 60000 PCS) (MILD STEEL)"/>
    <n v="0"/>
    <n v="0"/>
    <n v="0"/>
    <n v="0"/>
    <n v="0"/>
    <n v="0"/>
    <n v="0"/>
    <n v="0"/>
    <n v="5600"/>
    <s v="KGS"/>
    <n v="343.15831429999997"/>
    <n v="1921686.56"/>
    <n v="4.7893693549999998"/>
    <n v="26820.468390000002"/>
    <n v="467354.3"/>
    <s v="STEEL ZHARA-NP-003"/>
    <s v=""/>
    <e v="#VALUE!"/>
    <s v=""/>
    <s v=""/>
    <n v="2389040.86"/>
    <x v="5"/>
    <s v="Table, kitchen or other household articles of iron or steel"/>
    <s v="Steel Products"/>
    <s v="Misc"/>
  </r>
  <r>
    <s v="INNSA1"/>
    <d v="2020-01-22T00:00:00"/>
    <n v="301049751"/>
    <x v="0"/>
    <s v="STAINLESS STEEL BOTTLE 750ML SG805-AM-06 (TOTAL 14400 PCS) (NOT VACUUM BOTTLE) (MILD STEEL)"/>
    <n v="0"/>
    <n v="0"/>
    <n v="0"/>
    <n v="0"/>
    <n v="0"/>
    <n v="0"/>
    <n v="0"/>
    <n v="0"/>
    <n v="2280"/>
    <s v="KGS"/>
    <n v="508.59969740000003"/>
    <n v="1159607.31"/>
    <n v="7.0983907520000002"/>
    <n v="16184.330910000001"/>
    <n v="282016.5"/>
    <s v="STAINLESS STEEL BOTTLE 750ML SG805-AM-06 "/>
    <s v=""/>
    <e v="#VALUE!"/>
    <s v=""/>
    <s v=""/>
    <n v="1441623.81"/>
    <x v="5"/>
    <s v="Table, kitchen or other household articles of iron or steel"/>
    <s v="Steel Products"/>
    <s v="Misc"/>
  </r>
  <r>
    <s v="INNSA1"/>
    <d v="2020-01-22T00:00:00"/>
    <n v="301049751"/>
    <x v="0"/>
    <s v="STAINLESS STEEL SPORTS BOTTLE KOOU 750ML-MP-202 (TOTAL 21348PCS)(NOT VACUUM BOTTLE)(MILD STEEL)"/>
    <n v="0"/>
    <n v="0"/>
    <n v="0"/>
    <n v="0"/>
    <n v="0"/>
    <n v="0"/>
    <n v="0"/>
    <n v="0"/>
    <n v="4032.4"/>
    <s v="KGS"/>
    <n v="438.2792407"/>
    <n v="1767317.21"/>
    <n v="6.1169468340000002"/>
    <n v="24665.976409999999"/>
    <n v="429811.6"/>
    <s v="STAINLESS STEEL SPORTS BOTTLE KOOU 750ML-MP-202 "/>
    <s v=""/>
    <e v="#VALUE!"/>
    <s v=""/>
    <s v=""/>
    <n v="2197128.81"/>
    <x v="5"/>
    <s v="Table, kitchen or other household articles of iron or steel"/>
    <s v="Steel Products"/>
    <s v="Misc"/>
  </r>
  <r>
    <s v="INNSA1"/>
    <d v="2020-01-22T00:00:00"/>
    <n v="301049751"/>
    <x v="0"/>
    <s v="STAINLESS STEEL SPORTS BOTTLE 750ML SG-702 -SB-01 (TOTAL 12528 PCS ) (NOT VACUUM BOTTLE) (MILD STEEL)"/>
    <n v="0"/>
    <n v="0"/>
    <n v="0"/>
    <n v="0"/>
    <n v="0"/>
    <n v="0"/>
    <n v="0"/>
    <n v="0"/>
    <n v="2053.1999999999998"/>
    <s v="KGS"/>
    <n v="509.7275472"/>
    <n v="1046572.6"/>
    <n v="7.1141318529999999"/>
    <n v="14606.73552"/>
    <n v="254526.5"/>
    <s v="STAINLESS STEEL SPORTS BOTTLE 750ML SG-702 -SB-01 "/>
    <s v=""/>
    <e v="#VALUE!"/>
    <s v=""/>
    <s v=""/>
    <n v="1301099.1000000001"/>
    <x v="5"/>
    <s v="Table, kitchen or other household articles of iron or steel"/>
    <s v="Steel Products"/>
    <s v="Misc"/>
  </r>
  <r>
    <s v="INNSA1"/>
    <d v="2020-01-22T00:00:00"/>
    <n v="301049751"/>
    <x v="0"/>
    <s v="STAINLESS STEEL SPORTS BOTTLE 750ML S-308-C6 -NP-20 (TOTAL 22320 PCS (NOT VACUUM BOTTLE)(MILD STEEL)"/>
    <n v="0"/>
    <n v="0"/>
    <n v="0"/>
    <n v="0"/>
    <n v="0"/>
    <n v="0"/>
    <n v="0"/>
    <n v="0"/>
    <n v="3968"/>
    <s v="KGS"/>
    <n v="432.65136840000002"/>
    <n v="1716760.63"/>
    <n v="6.0384001180000002"/>
    <n v="23960.37167"/>
    <n v="417516.2"/>
    <s v="STAINLESS STEEL SPORTS BOTTLE 750ML S-308-C6 -NP-20 "/>
    <s v=""/>
    <e v="#VALUE!"/>
    <s v=""/>
    <s v=""/>
    <n v="2134276.83"/>
    <x v="5"/>
    <s v="Table, kitchen or other household articles of iron or steel"/>
    <s v="Steel Products"/>
    <s v="Misc"/>
  </r>
  <r>
    <s v="INNSA1"/>
    <d v="2020-01-22T00:00:00"/>
    <n v="301049751"/>
    <x v="0"/>
    <s v="STAINLESS STEEL SPORTS BOTTLE 650ML S115 -NP-21(TOTAL 3168 PCS)(NOT VACUUM BOTTLE)(MILD STEEL)"/>
    <n v="0"/>
    <n v="0"/>
    <n v="0"/>
    <n v="0"/>
    <n v="0"/>
    <n v="0"/>
    <n v="0"/>
    <n v="0"/>
    <n v="563.20000000000005"/>
    <s v="KGS"/>
    <n v="452.97159090000002"/>
    <n v="255113.60000000001"/>
    <n v="6.3220040600000003"/>
    <n v="3560.5526869999999"/>
    <n v="62043.6"/>
    <s v="STAINLESS STEEL SPORTS BOTTLE 650ML S115 -NP-21"/>
    <s v=""/>
    <e v="#VALUE!"/>
    <s v=""/>
    <s v=""/>
    <n v="317157.2"/>
    <x v="5"/>
    <s v="Table, kitchen or other household articles of iron or steel"/>
    <s v="Steel Products"/>
    <s v="Misc"/>
  </r>
  <r>
    <s v="INNSA1"/>
    <d v="2020-01-21T00:00:00"/>
    <n v="301049751"/>
    <x v="0"/>
    <s v="KW-830 STAINLESS STEEL SPORT BOTTLE 1000ML (QTY- 34920 PCS/USD 0.98 PER PCS)"/>
    <n v="0"/>
    <n v="0"/>
    <n v="0"/>
    <n v="0"/>
    <n v="0"/>
    <n v="0"/>
    <n v="0"/>
    <n v="0"/>
    <n v="6790"/>
    <s v="KGS"/>
    <n v="373.83264209999999"/>
    <n v="2538323.64"/>
    <n v="5.2174827930000003"/>
    <n v="35426.708160000002"/>
    <n v="617320.30000000005"/>
    <s v="KW-830 STAINLESS STEEL SPORT BOTTLE 1000ML "/>
    <s v=""/>
    <e v="#VALUE!"/>
    <n v="0.98"/>
    <s v="USD"/>
    <n v="3155643.9400000004"/>
    <x v="5"/>
    <s v="Table, kitchen or other household articles of iron or steel"/>
    <s v="Steel Products"/>
    <s v="Misc"/>
  </r>
  <r>
    <s v="INNSA1"/>
    <d v="2020-01-17T00:00:00"/>
    <n v="301049751"/>
    <x v="1"/>
    <s v="STEEL SCRUBBER 6PCS SET - OKS-4156 (QTY- 98000 PCS/USD 0.268 PER PCS)"/>
    <n v="0"/>
    <n v="0"/>
    <n v="0"/>
    <n v="0"/>
    <n v="0"/>
    <n v="0"/>
    <n v="0"/>
    <n v="0"/>
    <n v="9212"/>
    <s v="KGS"/>
    <n v="213.64271819999999"/>
    <n v="1968076.72"/>
    <n v="2.9817546149999998"/>
    <n v="27467.92352"/>
    <n v="609710.19999999995"/>
    <s v="STEEL SCRUBBER 6PCS SET - OKS-4156 "/>
    <s v=""/>
    <e v="#VALUE!"/>
    <n v="0.26800000000000002"/>
    <s v="USD"/>
    <n v="2577786.92"/>
    <x v="5"/>
    <s v="Steel Scrubbers"/>
    <s v="Steel Products"/>
    <s v="Scrubber"/>
  </r>
  <r>
    <s v="INNSA1"/>
    <d v="2020-01-16T00:00:00"/>
    <n v="301049751"/>
    <x v="0"/>
    <s v="STAINLESS STEEL GRATER WITH HANDLE-DS-25 (TOTAL 102000 PCS)(MILD STEEL)"/>
    <n v="0"/>
    <n v="0"/>
    <n v="0"/>
    <n v="0"/>
    <n v="0"/>
    <n v="0"/>
    <n v="0"/>
    <n v="0"/>
    <n v="3400"/>
    <s v="KGS"/>
    <n v="471.79493530000002"/>
    <n v="1604102.78"/>
    <n v="6.5390843419999998"/>
    <n v="22232.886760000001"/>
    <n v="390117.8"/>
    <s v="STAINLESS STEEL GRATER WITH HANDLE-DS-25 "/>
    <s v=""/>
    <e v="#VALUE!"/>
    <s v=""/>
    <s v=""/>
    <n v="1994220.58"/>
    <x v="5"/>
    <s v="Table, kitchen or other household articles of iron or steel"/>
    <s v="Steel Products"/>
    <s v="Misc"/>
  </r>
  <r>
    <s v="INNSA1"/>
    <d v="2020-01-16T00:00:00"/>
    <n v="301049751"/>
    <x v="0"/>
    <s v="STEEL HAND BLENDER-RS-02 (TOTAL 20400 PCS) (MILD STEEL)"/>
    <n v="0"/>
    <n v="0"/>
    <n v="0"/>
    <n v="0"/>
    <n v="0"/>
    <n v="0"/>
    <n v="0"/>
    <n v="0"/>
    <n v="1326"/>
    <s v="KGS"/>
    <n v="533.05778280000004"/>
    <n v="706834.62"/>
    <n v="7.3881882579999996"/>
    <n v="9796.7376299999996"/>
    <n v="171902.2"/>
    <s v="STEEL HAND BLENDER-RS-02 "/>
    <s v=""/>
    <e v="#VALUE!"/>
    <s v=""/>
    <s v=""/>
    <n v="878736.82000000007"/>
    <x v="5"/>
    <s v="Table, kitchen or other household articles of iron or steel"/>
    <s v="Steel Products"/>
    <s v="Misc"/>
  </r>
  <r>
    <s v="INNSA1"/>
    <d v="2020-01-16T00:00:00"/>
    <n v="301049751"/>
    <x v="0"/>
    <s v="STEEL TEA STRAINER -NP-55 (TOTAL 61200 PCS) (MILD STEEL)"/>
    <n v="0"/>
    <n v="0"/>
    <n v="0"/>
    <n v="0"/>
    <n v="0"/>
    <n v="0"/>
    <n v="0"/>
    <n v="0"/>
    <n v="2805"/>
    <s v="KGS"/>
    <n v="499.08885559999999"/>
    <n v="1399944.24"/>
    <n v="6.9173784559999998"/>
    <n v="19403.246569999999"/>
    <n v="340466.4"/>
    <s v="STEEL TEA STRAINER -NP-55 "/>
    <s v=""/>
    <e v="#VALUE!"/>
    <s v=""/>
    <s v=""/>
    <n v="1740410.6400000001"/>
    <x v="5"/>
    <s v="Table, kitchen or other household articles of iron or steel"/>
    <s v="Steel Products"/>
    <s v="Misc"/>
  </r>
  <r>
    <s v="INNSA1"/>
    <d v="2020-01-15T00:00:00"/>
    <n v="301049751"/>
    <x v="1"/>
    <s v="SS SCRUBBER 3PCS SET-SS410 (TOTAL 124200 SET)"/>
    <n v="0"/>
    <n v="0"/>
    <n v="0"/>
    <n v="0"/>
    <n v="0"/>
    <n v="0"/>
    <n v="0"/>
    <n v="0"/>
    <n v="7659"/>
    <s v="KGS"/>
    <n v="198.82503589999999"/>
    <n v="1522800.95"/>
    <n v="2.7557177529999999"/>
    <n v="21106.042270000002"/>
    <n v="471763.7"/>
    <s v="SS SCRUBBER 3PCS SET-SS410 "/>
    <s v=""/>
    <e v="#VALUE!"/>
    <s v=""/>
    <s v=""/>
    <n v="1994564.65"/>
    <x v="5"/>
    <s v="Steel Scrubbers"/>
    <s v="Cleaning Items"/>
    <s v="Scrubber"/>
  </r>
  <r>
    <s v="INNSA1"/>
    <d v="2020-01-09T00:00:00"/>
    <n v="301049751"/>
    <x v="0"/>
    <s v="KWP-1000B SS OIL POT 1000ML (QTY:27000 PCS/USD 1.45 PER PCS)"/>
    <n v="0"/>
    <n v="0"/>
    <n v="0"/>
    <n v="0"/>
    <n v="0"/>
    <n v="0"/>
    <n v="0"/>
    <n v="0"/>
    <n v="6097.5"/>
    <s v="KGS"/>
    <n v="470.8807314"/>
    <n v="2871195.26"/>
    <n v="6.526413464"/>
    <n v="39794.806100000002"/>
    <n v="698274.7"/>
    <s v="KWP-1000B SS OIL POT 1000ML "/>
    <n v="27000"/>
    <s v="PCS"/>
    <n v="1.45"/>
    <s v="USD"/>
    <n v="3569469.96"/>
    <x v="5"/>
    <s v="Table, kitchen or other household articles of iron or steel"/>
    <s v="Other"/>
    <s v="Misc"/>
  </r>
  <r>
    <s v="INNSA1"/>
    <d v="2020-01-07T00:00:00"/>
    <n v="301049751"/>
    <x v="0"/>
    <s v="STAINLESS STEEL BOTTLE 750ML SG805-AM-06 (TOTAL 10800 PCS) (NOT VACUUM BOTTLE) (MILD STEEL)"/>
    <n v="0"/>
    <n v="0"/>
    <n v="0"/>
    <n v="0"/>
    <n v="0"/>
    <n v="0"/>
    <n v="0"/>
    <n v="0"/>
    <n v="1710"/>
    <s v="KGS"/>
    <n v="506.47379530000001"/>
    <n v="866070.19"/>
    <n v="7.0197338230000002"/>
    <n v="12003.744839999999"/>
    <n v="210628.3"/>
    <s v="STAINLESS STEEL BOTTLE 750ML SG805-AM-06 "/>
    <s v=""/>
    <e v="#VALUE!"/>
    <s v=""/>
    <s v=""/>
    <n v="1076698.49"/>
    <x v="5"/>
    <s v="Table, kitchen or other household articles of iron or steel"/>
    <s v="Steel Products"/>
    <s v="Misc"/>
  </r>
  <r>
    <s v="INNSA1"/>
    <d v="2020-01-07T00:00:00"/>
    <n v="301049751"/>
    <x v="0"/>
    <s v="STAINLESS STEEL SPORTS BOTTLE 650ML S115 -NP-21(TOTAL 10800PCS)(NOT VACUUM BOTTLE)(MILD STEEL)"/>
    <n v="0"/>
    <n v="0"/>
    <n v="0"/>
    <n v="0"/>
    <n v="0"/>
    <n v="0"/>
    <n v="0"/>
    <n v="0"/>
    <n v="1920"/>
    <s v="KGS"/>
    <n v="451.07820829999997"/>
    <n v="866070.16"/>
    <n v="6.2519502190000003"/>
    <n v="12003.744420000001"/>
    <n v="210628.3"/>
    <s v="STAINLESS STEEL SPORTS BOTTLE 650ML S115 -NP-21"/>
    <s v=""/>
    <e v="#VALUE!"/>
    <s v=""/>
    <s v=""/>
    <n v="1076698.46"/>
    <x v="5"/>
    <s v="Table, kitchen or other household articles of iron or steel"/>
    <s v="Steel Products"/>
    <s v="Misc"/>
  </r>
  <r>
    <s v="INNSA1"/>
    <d v="2020-01-07T00:00:00"/>
    <n v="301049751"/>
    <x v="0"/>
    <s v="STAINLESS STEEL COLA BOTTLE 750ML SK750-SL-01(TOTAL 19692 PCS)(NOT VACUUM BOTTLE)(MILD STEEL)"/>
    <n v="0"/>
    <n v="0"/>
    <n v="0"/>
    <n v="0"/>
    <n v="0"/>
    <n v="0"/>
    <n v="0"/>
    <n v="0"/>
    <n v="3719.6"/>
    <s v="KGS"/>
    <n v="476.12431980000002"/>
    <n v="1770992.02"/>
    <n v="6.5990896719999999"/>
    <n v="24545.97394"/>
    <n v="430705.2"/>
    <s v="STAINLESS STEEL COLA BOTTLE 750ML SK750-SL-01"/>
    <s v=""/>
    <e v="#VALUE!"/>
    <s v=""/>
    <s v=""/>
    <n v="2201697.2200000002"/>
    <x v="5"/>
    <s v="Table, kitchen or other household articles of iron or steel"/>
    <s v="Steel Products"/>
    <s v="Misc"/>
  </r>
  <r>
    <s v="INNSA1"/>
    <d v="2020-01-06T00:00:00"/>
    <n v="301049751"/>
    <x v="0"/>
    <s v="STAINLESS STEEL GRATER WITH HANDLE-KL324H-9S (MILD STEEL)(TOTAL 25200 PCS)"/>
    <n v="0"/>
    <n v="0"/>
    <n v="0"/>
    <n v="0"/>
    <n v="0"/>
    <n v="0"/>
    <n v="0"/>
    <n v="0"/>
    <n v="4200"/>
    <s v="KGS"/>
    <n v="305.56222380000003"/>
    <n v="1283361.3400000001"/>
    <n v="4.2350966569999997"/>
    <n v="17787.40596"/>
    <n v="312113.40000000002"/>
    <s v="STAINLESS STEEL GRATER WITH HANDLE-KL324H-9S "/>
    <s v=""/>
    <e v="#VALUE!"/>
    <s v=""/>
    <s v=""/>
    <n v="1595474.7400000002"/>
    <x v="5"/>
    <s v="Table, kitchen or other household articles of iron or steel"/>
    <s v="Steel Products"/>
    <s v="Misc"/>
  </r>
  <r>
    <s v="INNSA1"/>
    <d v="2020-01-06T00:00:00"/>
    <n v="301049751"/>
    <x v="0"/>
    <s v="STEEL SALT BOTTLE -NP-19 (MILD STEEL) (TOTAL 30000 PCS)"/>
    <n v="0"/>
    <n v="0"/>
    <n v="0"/>
    <n v="0"/>
    <n v="0"/>
    <n v="0"/>
    <n v="0"/>
    <n v="0"/>
    <n v="4687.5"/>
    <s v="KGS"/>
    <n v="226.39008430000001"/>
    <n v="1061203.52"/>
    <n v="3.1377697059999998"/>
    <n v="14708.2955"/>
    <n v="258084.7"/>
    <s v="STEEL SALT BOTTLE -NP-19 "/>
    <s v=""/>
    <e v="#VALUE!"/>
    <s v=""/>
    <s v=""/>
    <n v="1319288.22"/>
    <x v="5"/>
    <s v="Table, kitchen or other household articles of iron or steel"/>
    <s v="Steel Products"/>
    <s v="Misc"/>
  </r>
  <r>
    <s v="INNSA1"/>
    <d v="2020-01-06T00:00:00"/>
    <n v="301049751"/>
    <x v="0"/>
    <s v="STEEL SPOON HOLDER ROUND-MP-96(MILD STEEL)(TOTAL 6192 PCS)"/>
    <n v="0"/>
    <n v="0"/>
    <n v="0"/>
    <n v="0"/>
    <n v="0"/>
    <n v="0"/>
    <n v="0"/>
    <n v="0"/>
    <n v="860"/>
    <s v="KGS"/>
    <n v="387.29723259999997"/>
    <n v="333075.62"/>
    <n v="5.3679450109999998"/>
    <n v="4616.43271"/>
    <n v="81004.100000000006"/>
    <s v="STEEL SPOON HOLDER ROUND-MP-96"/>
    <s v=""/>
    <e v="#VALUE!"/>
    <s v=""/>
    <s v=""/>
    <n v="414079.72"/>
    <x v="5"/>
    <s v="Table, kitchen or other household articles of iron or steel"/>
    <s v="Steel Products"/>
    <s v="Holder"/>
  </r>
  <r>
    <s v="INNSA1"/>
    <d v="2020-01-06T00:00:00"/>
    <n v="301049751"/>
    <x v="0"/>
    <s v="STAINLESS STEEL GRATER WITH HANDLE SMALL -KL321RB-S(MILD STEEL)(TOTAL 19800 PCS)"/>
    <n v="0"/>
    <n v="0"/>
    <n v="0"/>
    <n v="0"/>
    <n v="0"/>
    <n v="0"/>
    <n v="0"/>
    <n v="0"/>
    <n v="2695"/>
    <s v="KGS"/>
    <n v="363.31267159999999"/>
    <n v="979127.65"/>
    <n v="5.0355186639999996"/>
    <n v="13570.7228"/>
    <n v="238123.9"/>
    <s v="STAINLESS STEEL GRATER WITH HANDLE SMALL -KL321RB-S"/>
    <s v=""/>
    <e v="#VALUE!"/>
    <s v=""/>
    <s v=""/>
    <n v="1217251.55"/>
    <x v="5"/>
    <s v="Table, kitchen or other household articles of iron or steel"/>
    <s v="Steel Products"/>
    <s v="Misc"/>
  </r>
  <r>
    <s v="INNSA1"/>
    <d v="2020-01-06T00:00:00"/>
    <n v="301049751"/>
    <x v="0"/>
    <s v="STEEL ZHARA-NP-003(TOTAL 60000 PCS) (MILD STEEL)"/>
    <n v="0"/>
    <n v="0"/>
    <n v="0"/>
    <n v="0"/>
    <n v="0"/>
    <n v="0"/>
    <n v="0"/>
    <n v="0"/>
    <n v="5600"/>
    <s v="KGS"/>
    <n v="344.0152554"/>
    <n v="1926485.43"/>
    <n v="4.7680562069999999"/>
    <n v="26701.11476"/>
    <n v="468521.3"/>
    <s v="STEEL ZHARA-NP-003"/>
    <s v=""/>
    <e v="#VALUE!"/>
    <s v=""/>
    <s v=""/>
    <n v="2395006.73"/>
    <x v="5"/>
    <s v="Table, kitchen or other household articles of iron or steel"/>
    <s v="Steel Products"/>
    <s v="Misc"/>
  </r>
  <r>
    <s v="INNSA1"/>
    <d v="2020-01-06T00:00:00"/>
    <n v="301049751"/>
    <x v="0"/>
    <s v="STAINLESS STEEL GRATER WITH HANDLE HEXA-KL326D-9S(MILD STEEL)(TOTAL 15600 PCS)"/>
    <n v="0"/>
    <n v="0"/>
    <n v="0"/>
    <n v="0"/>
    <n v="0"/>
    <n v="0"/>
    <n v="0"/>
    <n v="0"/>
    <n v="3575"/>
    <s v="KGS"/>
    <n v="309.1854965"/>
    <n v="1105338.1499999999"/>
    <n v="4.2853152669999997"/>
    <n v="15320.00208"/>
    <n v="268818.2"/>
    <s v="STAINLESS STEEL GRATER WITH HANDLE HEXA-KL326D-9S"/>
    <s v=""/>
    <e v="#VALUE!"/>
    <s v=""/>
    <s v=""/>
    <n v="1374156.3499999999"/>
    <x v="5"/>
    <s v="Table, kitchen or other household articles of iron or steel"/>
    <s v="Steel Products"/>
    <s v="Misc"/>
  </r>
  <r>
    <s v="INNSA1"/>
    <d v="2020-01-06T00:00:00"/>
    <n v="301049751"/>
    <x v="0"/>
    <s v="STAINLESS STEEL GRATER WITH HANDLE-KL3241-8S(MILD STEEL)(TOTAL 19800 PCS)"/>
    <n v="0"/>
    <n v="0"/>
    <n v="0"/>
    <n v="0"/>
    <n v="0"/>
    <n v="0"/>
    <n v="0"/>
    <n v="0"/>
    <n v="2530"/>
    <s v="KGS"/>
    <n v="340.79716209999998"/>
    <n v="862216.82"/>
    <n v="4.7234533900000004"/>
    <n v="11950.337079999999"/>
    <n v="209691.2"/>
    <s v="STAINLESS STEEL GRATER WITH HANDLE-KL3241-8S"/>
    <s v=""/>
    <e v="#VALUE!"/>
    <s v=""/>
    <s v=""/>
    <n v="1071908.02"/>
    <x v="5"/>
    <s v="Table, kitchen or other household articles of iron or steel"/>
    <s v="Steel Products"/>
    <s v="Misc"/>
  </r>
  <r>
    <s v="INNSA1"/>
    <d v="2020-01-06T00:00:00"/>
    <n v="301049751"/>
    <x v="0"/>
    <s v="STAINLESS STEEL GRATER WITH HANDLE BIG -KL321R-S(MILD STEEL)(TOTAL 10224 PCS)"/>
    <n v="0"/>
    <n v="0"/>
    <n v="0"/>
    <n v="0"/>
    <n v="0"/>
    <n v="0"/>
    <n v="0"/>
    <n v="0"/>
    <n v="2215.1999999999998"/>
    <s v="KGS"/>
    <n v="354.27504060000001"/>
    <n v="784790.07"/>
    <n v="4.9102569730000001"/>
    <n v="10877.20125"/>
    <n v="190860.9"/>
    <s v="STAINLESS STEEL GRATER WITH HANDLE BIG -KL321R-S"/>
    <s v=""/>
    <e v="#VALUE!"/>
    <s v=""/>
    <s v=""/>
    <n v="975650.97"/>
    <x v="5"/>
    <s v="Table, kitchen or other household articles of iron or steel"/>
    <s v="Steel Products"/>
    <s v="Misc"/>
  </r>
  <r>
    <s v="INNSA1"/>
    <d v="2019-12-30T00:00:00"/>
    <n v="301049751"/>
    <x v="0"/>
    <s v="STAINLESS STEEL SPORTS BOTTLE KOOU 750ML-MP-202 (TOTAL 10800PCS)(NOT VACUUM BOTTLE)(MILD STEEL)"/>
    <n v="0"/>
    <n v="0"/>
    <n v="0"/>
    <n v="0"/>
    <n v="0"/>
    <n v="0"/>
    <n v="0"/>
    <n v="0"/>
    <n v="2040"/>
    <s v="KG"/>
    <n v="436.10316669999997"/>
    <n v="889650.46"/>
    <n v="6.0654126100000001"/>
    <n v="12373.441720000001"/>
    <n v="216362.9"/>
    <s v="STAINLESS STEEL SPORTS BOTTLE KOOU 750ML-MP-202 "/>
    <s v=""/>
    <e v="#VALUE!"/>
    <s v=""/>
    <s v=""/>
    <n v="1106013.3599999999"/>
    <x v="6"/>
    <s v="Table, kitchen or other household articles of iron or steel"/>
    <s v="Steel Products"/>
    <s v="Misc"/>
  </r>
  <r>
    <s v="INNSA1"/>
    <d v="2019-12-30T00:00:00"/>
    <n v="301049751"/>
    <x v="0"/>
    <s v="STAINLESS STEEL COLA BOTTLE 750ML SK750-SL-01(TOTAL 10800 PCS)(NOT VACUUM BOTTLE)(MILD STEEL)"/>
    <n v="0"/>
    <n v="0"/>
    <n v="0"/>
    <n v="0"/>
    <n v="0"/>
    <n v="0"/>
    <n v="0"/>
    <n v="0"/>
    <n v="2040"/>
    <s v="KG"/>
    <n v="475.74892649999998"/>
    <n v="970527.81"/>
    <n v="6.6168139979999996"/>
    <n v="13498.30056"/>
    <n v="236032.4"/>
    <s v="STAINLESS STEEL COLA BOTTLE 750ML SK750-SL-01"/>
    <s v=""/>
    <e v="#VALUE!"/>
    <s v=""/>
    <s v=""/>
    <n v="1206560.21"/>
    <x v="6"/>
    <s v="Table, kitchen or other household articles of iron or steel"/>
    <s v="Steel Products"/>
    <s v="Misc"/>
  </r>
  <r>
    <s v="INNSA1"/>
    <d v="2019-12-30T00:00:00"/>
    <n v="301049751"/>
    <x v="0"/>
    <s v="STAINLESS STEEL SPORTS BOTTLE 650ML S115 -NP-21(TOTAL 8640 PCS)(NOT VACUUM BOTTLE)(MILD STEEL)"/>
    <n v="0"/>
    <n v="0"/>
    <n v="0"/>
    <n v="0"/>
    <n v="0"/>
    <n v="0"/>
    <n v="0"/>
    <n v="0"/>
    <n v="1536"/>
    <s v="KG"/>
    <n v="450.7225651"/>
    <n v="692309.86"/>
    <n v="6.2687422130000003"/>
    <n v="9628.7880389999991"/>
    <n v="168369.8"/>
    <s v="STAINLESS STEEL SPORTS BOTTLE 650ML S115 -NP-21"/>
    <s v=""/>
    <e v="#VALUE!"/>
    <s v=""/>
    <s v=""/>
    <n v="860679.65999999992"/>
    <x v="6"/>
    <s v="Table, kitchen or other household articles of iron or steel"/>
    <s v="Steel Products"/>
    <s v="Misc"/>
  </r>
  <r>
    <s v="INNSA1"/>
    <d v="2019-12-26T00:00:00"/>
    <n v="301049751"/>
    <x v="0"/>
    <s v="STAINLESS STEEL SPORT BOTTLE 750ML ( ITEM NO. KW-820) ( QTY47160 PCS)"/>
    <n v="0"/>
    <n v="0"/>
    <n v="0"/>
    <n v="0"/>
    <n v="0"/>
    <n v="0"/>
    <n v="0"/>
    <n v="0"/>
    <n v="7451.28"/>
    <s v="KG"/>
    <n v="415.78385859999997"/>
    <n v="3098121.95"/>
    <n v="5.7828074909999998"/>
    <n v="43089.317799999997"/>
    <n v="753463.2"/>
    <s v="STAINLESS STEEL SPORT BOTTLE 750ML "/>
    <n v="7160"/>
    <e v="#VALUE!"/>
    <s v=""/>
    <s v=""/>
    <n v="3851585.1500000004"/>
    <x v="6"/>
    <s v="Table, kitchen or other household articles of iron or steel"/>
    <s v="Steel Products"/>
    <s v="Misc"/>
  </r>
  <r>
    <s v="INNSA1"/>
    <d v="2019-12-24T00:00:00"/>
    <n v="301049751"/>
    <x v="0"/>
    <s v="STEEL LEMON SQUEEZER-AM-217 (TOTAL 120 PCS) (MILD STEEL)"/>
    <n v="0"/>
    <n v="0"/>
    <n v="0"/>
    <n v="0"/>
    <n v="0"/>
    <n v="0"/>
    <n v="0"/>
    <n v="0"/>
    <n v="30"/>
    <s v="KG"/>
    <n v="612.97033329999999"/>
    <n v="18389.11"/>
    <n v="8.5253175710000004"/>
    <n v="255.75952710000001"/>
    <n v="4472.2"/>
    <s v="STEEL LEMON SQUEEZER-AM-217 "/>
    <s v=""/>
    <e v="#VALUE!"/>
    <s v=""/>
    <s v=""/>
    <n v="22861.31"/>
    <x v="6"/>
    <s v="Table, kitchen or other household articles of iron or steel"/>
    <s v="Steel Products"/>
    <s v="Misc"/>
  </r>
  <r>
    <s v="INNSA1"/>
    <d v="2019-12-24T00:00:00"/>
    <n v="301049751"/>
    <x v="0"/>
    <s v="STEEL TEA STRAINER-NP-55(TOTAL 61200 PCS) (MILD STEEL)"/>
    <n v="0"/>
    <n v="0"/>
    <n v="0"/>
    <n v="0"/>
    <n v="0"/>
    <n v="0"/>
    <n v="0"/>
    <n v="0"/>
    <n v="2805"/>
    <s v="KG"/>
    <n v="485.1317219"/>
    <n v="1360794.48"/>
    <n v="6.7473118489999999"/>
    <n v="18926.209739999998"/>
    <n v="330945.09999999998"/>
    <s v="STEEL TEA STRAINER-NP-55"/>
    <s v=""/>
    <e v="#VALUE!"/>
    <s v=""/>
    <s v=""/>
    <n v="1691739.58"/>
    <x v="6"/>
    <s v="Table, kitchen or other household articles of iron or steel"/>
    <s v="Steel Products"/>
    <s v="Misc"/>
  </r>
  <r>
    <s v="INNSA1"/>
    <d v="2019-12-23T00:00:00"/>
    <n v="301049751"/>
    <x v="0"/>
    <s v="STAINLESS STEEL BOTTLE 750ML SG805-AM-06 (TOTAL 7200 PCS) (NOT VACUUM BOTTLE) (MILD STEEL)"/>
    <n v="0"/>
    <n v="0"/>
    <n v="0"/>
    <n v="0"/>
    <n v="0"/>
    <n v="0"/>
    <n v="0"/>
    <n v="0"/>
    <n v="1080"/>
    <s v="KG"/>
    <n v="532.70432410000001"/>
    <n v="575320.67000000004"/>
    <n v="7.4089613920000001"/>
    <n v="8001.6783029999997"/>
    <n v="139918"/>
    <s v="STAINLESS STEEL BOTTLE 750ML SG805-AM-06 "/>
    <s v=""/>
    <e v="#VALUE!"/>
    <s v=""/>
    <s v=""/>
    <n v="715238.67"/>
    <x v="6"/>
    <s v="Table, kitchen or other household articles of iron or steel"/>
    <s v="Steel Products"/>
    <s v="Misc"/>
  </r>
  <r>
    <s v="INNSA1"/>
    <d v="2019-12-23T00:00:00"/>
    <n v="301049751"/>
    <x v="0"/>
    <s v="STAINLESS STEEL SPORTS BOTTLE 650ML S115-NP-21 (TOTAL 9792 PCS)(NOT VACUUM BOTTLE) (MILD STEEL)"/>
    <n v="0"/>
    <n v="0"/>
    <n v="0"/>
    <n v="0"/>
    <n v="0"/>
    <n v="0"/>
    <n v="0"/>
    <n v="0"/>
    <n v="1740.8"/>
    <s v="KG"/>
    <n v="449.46929569999998"/>
    <n v="782436.15"/>
    <n v="6.2513114840000004"/>
    <n v="10882.283030000001"/>
    <n v="190288.5"/>
    <s v="STAINLESS STEEL SPORTS BOTTLE 650ML S115-NP-21 "/>
    <s v=""/>
    <e v="#VALUE!"/>
    <s v=""/>
    <s v=""/>
    <n v="972724.65"/>
    <x v="6"/>
    <s v="Table, kitchen or other household articles of iron or steel"/>
    <s v="Steel Products"/>
    <s v="Misc"/>
  </r>
  <r>
    <s v="INNSA1"/>
    <d v="2019-12-23T00:00:00"/>
    <n v="301049751"/>
    <x v="0"/>
    <s v="STAINLESS STEEL SPORTS BOTTLE 750ML SG-702 -SB-01 (TOTAL 14400 PCS ) (NOT VACUUM BOTTLE) (MILD STEEL)"/>
    <n v="0"/>
    <n v="0"/>
    <n v="0"/>
    <n v="0"/>
    <n v="0"/>
    <n v="0"/>
    <n v="0"/>
    <n v="0"/>
    <n v="2360"/>
    <s v="KG"/>
    <n v="505.7864237"/>
    <n v="1193655.96"/>
    <n v="7.0345816929999998"/>
    <n v="16601.612799999999"/>
    <n v="290297.2"/>
    <s v="STAINLESS STEEL SPORTS BOTTLE 750ML SG-702 -SB-01 "/>
    <s v=""/>
    <e v="#VALUE!"/>
    <s v=""/>
    <s v=""/>
    <n v="1483953.16"/>
    <x v="6"/>
    <s v="Table, kitchen or other household articles of iron or steel"/>
    <s v="Steel Products"/>
    <s v="Misc"/>
  </r>
  <r>
    <s v="INNSA1"/>
    <d v="2019-12-23T00:00:00"/>
    <n v="301049751"/>
    <x v="0"/>
    <s v="STAINLESS STEEL SPORTS BOTTLE 750ML S-308-C6 -NP-20 (TOTAL 12600 PCS (NOT VACUUM BOTTLE)(MILD STEEL)"/>
    <n v="0"/>
    <n v="0"/>
    <n v="0"/>
    <n v="0"/>
    <n v="0"/>
    <n v="0"/>
    <n v="0"/>
    <n v="0"/>
    <n v="2240"/>
    <s v="KG"/>
    <n v="429.30618750000002"/>
    <n v="961645.86"/>
    <n v="5.9708788249999998"/>
    <n v="13374.76857"/>
    <n v="233872.3"/>
    <s v="STAINLESS STEEL SPORTS BOTTLE 750ML S-308-C6 -NP-20 "/>
    <s v=""/>
    <e v="#VALUE!"/>
    <s v=""/>
    <s v=""/>
    <n v="1195518.1599999999"/>
    <x v="6"/>
    <s v="Table, kitchen or other household articles of iron or steel"/>
    <s v="Steel Products"/>
    <s v="Misc"/>
  </r>
  <r>
    <s v="INNSA1"/>
    <d v="2019-12-21T00:00:00"/>
    <n v="301049751"/>
    <x v="0"/>
    <s v="STAINLESS STEEL SPORT BOTTLE 1000 ML ( ITEM NO. KW-830) ( QTY 34920 PCS)"/>
    <n v="0"/>
    <n v="0"/>
    <n v="0"/>
    <n v="0"/>
    <n v="0"/>
    <n v="0"/>
    <n v="0"/>
    <n v="0"/>
    <n v="6790"/>
    <s v="KG"/>
    <n v="369.19633870000001"/>
    <n v="2506843.14"/>
    <n v="5.1348586750000003"/>
    <n v="34865.690399999999"/>
    <n v="609664.19999999995"/>
    <s v="STAINLESS STEEL SPORT BOTTLE 1000 ML "/>
    <n v="34920"/>
    <e v="#VALUE!"/>
    <s v=""/>
    <s v=""/>
    <n v="3116507.34"/>
    <x v="6"/>
    <s v="Table, kitchen or other household articles of iron or steel"/>
    <s v="Steel Products"/>
    <s v="Misc"/>
  </r>
  <r>
    <s v="INNSA1"/>
    <d v="2019-12-18T00:00:00"/>
    <n v="301049751"/>
    <x v="0"/>
    <s v="STEEL GLASS CANISTER 3PCS SET -NP-20 (MILD STEEL) (TOTAL 600SET)"/>
    <n v="0"/>
    <n v="0"/>
    <n v="0"/>
    <n v="0"/>
    <n v="0"/>
    <n v="0"/>
    <n v="0"/>
    <n v="0"/>
    <n v="1400"/>
    <s v="KG"/>
    <n v="127.4574286"/>
    <n v="178440.4"/>
    <n v="1.760461721"/>
    <n v="2464.6464089999999"/>
    <n v="43396.7"/>
    <s v="STEEL GLASS CANISTER 3PCS SET -NP-20 "/>
    <s v=""/>
    <e v="#VALUE!"/>
    <s v=""/>
    <s v=""/>
    <n v="221837.09999999998"/>
    <x v="6"/>
    <s v="Table, kitchen or other household articles of iron or steel"/>
    <s v="Steel Products"/>
    <s v="Misc"/>
  </r>
  <r>
    <s v="INNSA1"/>
    <d v="2019-12-18T00:00:00"/>
    <n v="301049751"/>
    <x v="0"/>
    <s v="STEEL LUNCH BOX MEDIUM 6577 -AM-179 (TOTAL 336 PCS)(MILD STEEL)"/>
    <n v="0"/>
    <n v="0"/>
    <n v="0"/>
    <n v="0"/>
    <n v="0"/>
    <n v="0"/>
    <n v="0"/>
    <n v="0"/>
    <n v="70"/>
    <s v="KG"/>
    <n v="603.53228569999999"/>
    <n v="42247.26"/>
    <n v="8.3360812939999995"/>
    <n v="583.52569059999996"/>
    <n v="10274.5"/>
    <s v="STEEL LUNCH BOX MEDIUM 6577 -AM-179 "/>
    <s v=""/>
    <e v="#VALUE!"/>
    <s v=""/>
    <s v=""/>
    <n v="52521.760000000002"/>
    <x v="6"/>
    <s v="Table, kitchen or other household articles of iron or steel"/>
    <s v="Steel Products"/>
    <s v="Misc"/>
  </r>
  <r>
    <s v="INNSA1"/>
    <d v="2019-12-18T00:00:00"/>
    <n v="301049751"/>
    <x v="0"/>
    <s v="STEEL LUNCH BOX RECTANGLE 6576 -AM-170 (MILD STEEL) (TOTAL 720 PCS)"/>
    <n v="0"/>
    <n v="0"/>
    <n v="0"/>
    <n v="0"/>
    <n v="0"/>
    <n v="0"/>
    <n v="0"/>
    <n v="0"/>
    <n v="65"/>
    <s v="KG"/>
    <n v="690.33661540000003"/>
    <n v="44871.88"/>
    <n v="9.5350361239999994"/>
    <n v="619.77734810000004"/>
    <n v="10912.8"/>
    <s v="STEEL LUNCH BOX RECTANGLE 6576 -AM-170 "/>
    <s v=""/>
    <e v="#VALUE!"/>
    <s v=""/>
    <s v=""/>
    <n v="55784.679999999993"/>
    <x v="6"/>
    <s v="Table, kitchen or other household articles of iron or steel"/>
    <s v="Steel Products"/>
    <s v="Misc"/>
  </r>
  <r>
    <s v="INNSA1"/>
    <d v="2019-12-18T00:00:00"/>
    <n v="301049751"/>
    <x v="0"/>
    <s v="STEEL LUNCH BOX 6016-3 -AM-192 (MILD STEEL) (TOTAL 360 PCS)"/>
    <n v="0"/>
    <n v="0"/>
    <n v="0"/>
    <n v="0"/>
    <n v="0"/>
    <n v="0"/>
    <n v="0"/>
    <n v="0"/>
    <n v="159"/>
    <s v="KG"/>
    <n v="420.85006290000001"/>
    <n v="66915.16"/>
    <n v="5.8128461729999996"/>
    <n v="924.24254140000005"/>
    <n v="16273.8"/>
    <s v="STEEL LUNCH BOX 6016-3 -AM-192 "/>
    <s v=""/>
    <e v="#VALUE!"/>
    <s v=""/>
    <s v=""/>
    <n v="83188.960000000006"/>
    <x v="6"/>
    <s v="Table, kitchen or other household articles of iron or steel"/>
    <s v="Steel Products"/>
    <s v="Misc"/>
  </r>
  <r>
    <s v="INNSA1"/>
    <d v="2019-12-18T00:00:00"/>
    <n v="301049751"/>
    <x v="0"/>
    <s v="STEEL LUNCH BOX MINI 001 -AM-169 (MILD STEEL) (TOTAL 720 PCS)"/>
    <n v="0"/>
    <n v="0"/>
    <n v="0"/>
    <n v="0"/>
    <n v="0"/>
    <n v="0"/>
    <n v="0"/>
    <n v="0"/>
    <n v="38"/>
    <s v="KG"/>
    <n v="807.8989474"/>
    <n v="30700.16"/>
    <n v="11.158825240000001"/>
    <n v="424.03535909999999"/>
    <n v="7466.3"/>
    <s v="STEEL LUNCH BOX MINI 001 -AM-169 "/>
    <s v=""/>
    <e v="#VALUE!"/>
    <s v=""/>
    <s v=""/>
    <n v="38166.46"/>
    <x v="6"/>
    <s v="Table, kitchen or other household articles of iron or steel"/>
    <s v="Steel Products"/>
    <s v="Misc"/>
  </r>
  <r>
    <s v="INNSA1"/>
    <d v="2019-12-18T00:00:00"/>
    <n v="301049751"/>
    <x v="0"/>
    <s v="STEEL LUNCH BOX 6576-AM-180 (MILD STEEL) (TOTAL 360 PCS)"/>
    <n v="0"/>
    <n v="0"/>
    <n v="0"/>
    <n v="0"/>
    <n v="0"/>
    <n v="0"/>
    <n v="0"/>
    <n v="0"/>
    <n v="35"/>
    <s v="KG"/>
    <n v="652.24571430000003"/>
    <n v="22828.6"/>
    <n v="9.0089187059999993"/>
    <n v="315.31215470000001"/>
    <n v="5552"/>
    <s v="STEEL LUNCH BOX 6576-AM-180 "/>
    <s v=""/>
    <e v="#VALUE!"/>
    <s v=""/>
    <s v=""/>
    <n v="28380.6"/>
    <x v="6"/>
    <s v="Table, kitchen or other household articles of iron or steel"/>
    <s v="Steel Products"/>
    <s v="Misc"/>
  </r>
  <r>
    <s v="INNSA1"/>
    <d v="2019-12-18T00:00:00"/>
    <n v="301049751"/>
    <x v="0"/>
    <s v="STEEL LUNCH BOX 6581 -AM-181 (MILD STEEL) (TOTAL 336 PCS)"/>
    <n v="0"/>
    <n v="0"/>
    <n v="0"/>
    <n v="0"/>
    <n v="0"/>
    <n v="0"/>
    <n v="0"/>
    <n v="0"/>
    <n v="42"/>
    <s v="KG"/>
    <n v="647.24142859999995"/>
    <n v="27184.14"/>
    <n v="8.9397987370000003"/>
    <n v="375.47154699999999"/>
    <n v="6611.1"/>
    <s v="STEEL LUNCH BOX 6581 -AM-181 "/>
    <s v=""/>
    <e v="#VALUE!"/>
    <s v=""/>
    <s v=""/>
    <n v="33795.24"/>
    <x v="6"/>
    <s v="Table, kitchen or other household articles of iron or steel"/>
    <s v="Steel Products"/>
    <s v="Misc"/>
  </r>
  <r>
    <s v="INNSA1"/>
    <d v="2019-12-09T00:00:00"/>
    <n v="301049751"/>
    <x v="0"/>
    <s v="STEEL LUNCH BOX-6900(MILD STEEL)(TOTAL 86400 PCS)"/>
    <n v="0"/>
    <n v="0"/>
    <n v="0"/>
    <n v="0"/>
    <n v="0"/>
    <n v="0"/>
    <n v="0"/>
    <n v="0"/>
    <n v="10116"/>
    <s v="KG"/>
    <n v="474.29080859999999"/>
    <n v="4797925.82"/>
    <n v="6.5509780199999996"/>
    <n v="66269.693650000001"/>
    <n v="1166855.6000000001"/>
    <s v="STEEL LUNCH BOX-6900"/>
    <s v=""/>
    <e v="#VALUE!"/>
    <s v=""/>
    <s v=""/>
    <n v="5964781.4199999999"/>
    <x v="6"/>
    <s v="Table, kitchen or other household articles of iron or steel"/>
    <s v="Steel Products"/>
    <s v="Misc"/>
  </r>
  <r>
    <s v="INNSA1"/>
    <d v="2019-12-09T00:00:00"/>
    <n v="301049751"/>
    <x v="0"/>
    <s v="STEEL ROUND CONTAINER-6857 (TOTAL 72000 PCS)(MILD STEEL)"/>
    <n v="0"/>
    <n v="0"/>
    <n v="0"/>
    <n v="0"/>
    <n v="0"/>
    <n v="0"/>
    <n v="0"/>
    <n v="0"/>
    <n v="9180"/>
    <s v="KG"/>
    <n v="435.54155009999999"/>
    <n v="3998271.43"/>
    <n v="6.0157672670000002"/>
    <n v="55224.74351"/>
    <n v="972379.6"/>
    <s v="STEEL ROUND CONTAINER-6857 "/>
    <s v=""/>
    <e v="#VALUE!"/>
    <s v=""/>
    <s v=""/>
    <n v="4970651.03"/>
    <x v="6"/>
    <s v="Table, kitchen or other household articles of iron or steel"/>
    <s v="Steel Products"/>
    <s v="Misc"/>
  </r>
  <r>
    <s v="INNSA1"/>
    <d v="2019-12-09T00:00:00"/>
    <n v="301049751"/>
    <x v="0"/>
    <s v="STEEL ROUND CONTAINER-6856 (MILD STEEL) (TOTAL 127392 PCS)"/>
    <n v="0"/>
    <n v="0"/>
    <n v="0"/>
    <n v="0"/>
    <n v="0"/>
    <n v="0"/>
    <n v="0"/>
    <n v="0"/>
    <n v="10616"/>
    <s v="KG"/>
    <n v="508.55209500000001"/>
    <n v="5398789.04"/>
    <n v="7.0242002069999998"/>
    <n v="74568.909390000001"/>
    <n v="1312985.5"/>
    <s v="STEEL ROUND CONTAINER-6856 "/>
    <s v=""/>
    <e v="#VALUE!"/>
    <s v=""/>
    <s v=""/>
    <n v="6711774.54"/>
    <x v="6"/>
    <s v="Table, kitchen or other household articles of iron or steel"/>
    <s v="Steel Products"/>
    <s v="Misc"/>
  </r>
  <r>
    <s v="INNSA1"/>
    <d v="2019-11-26T00:00:00"/>
    <n v="301049751"/>
    <x v="0"/>
    <s v="STEEL ZHARA WAN-MP-263 (TOTAL 102000 PCS) (MILD STEEL)"/>
    <n v="0"/>
    <n v="0"/>
    <n v="0"/>
    <n v="0"/>
    <n v="0"/>
    <n v="0"/>
    <n v="0"/>
    <n v="0"/>
    <n v="9605"/>
    <s v="KG"/>
    <n v="367.93365119999999"/>
    <n v="3534002.72"/>
    <n v="5.0575072329999999"/>
    <n v="48577.356979999997"/>
    <n v="859469.5"/>
    <s v="STEEL ZHARA WAN-MP-263 "/>
    <s v=""/>
    <e v="#VALUE!"/>
    <s v=""/>
    <s v=""/>
    <n v="4393472.2200000007"/>
    <x v="6"/>
    <s v="Table, kitchen or other household articles of iron or steel"/>
    <s v="Steel Products"/>
    <s v="Misc"/>
  </r>
  <r>
    <s v="INNSA1"/>
    <d v="2019-11-26T00:00:00"/>
    <n v="301049751"/>
    <x v="0"/>
    <s v="STEEL HANGER WITH HOOK ( ITEM NO. SM1168) (QTY: 25440 NOS)"/>
    <n v="0"/>
    <n v="0"/>
    <n v="0"/>
    <n v="0"/>
    <n v="0"/>
    <n v="0"/>
    <n v="0"/>
    <n v="0"/>
    <n v="4770"/>
    <s v="KG"/>
    <n v="458.15313839999999"/>
    <n v="2185390.4700000002"/>
    <n v="6.2976376409999997"/>
    <n v="30039.73155"/>
    <n v="531486.9"/>
    <s v="STEEL HANGER WITH HOOK "/>
    <s v=""/>
    <e v="#VALUE!"/>
    <s v=""/>
    <s v=""/>
    <n v="2716877.37"/>
    <x v="6"/>
    <s v="Table, kitchen or other household articles of iron or steel"/>
    <s v="Steel Products"/>
    <s v="Misc"/>
  </r>
  <r>
    <s v="INNSA1"/>
    <d v="2019-11-26T00:00:00"/>
    <n v="301049751"/>
    <x v="0"/>
    <s v="STEEL ZHARA-NP-003(TOTAL 24000 PCS) (MILD STEEL)"/>
    <n v="0"/>
    <n v="0"/>
    <n v="0"/>
    <n v="0"/>
    <n v="0"/>
    <n v="0"/>
    <n v="0"/>
    <n v="0"/>
    <n v="2240"/>
    <s v="KG"/>
    <n v="350.20335710000001"/>
    <n v="784455.52"/>
    <n v="4.8137918510000004"/>
    <n v="10782.893749999999"/>
    <n v="190779.7"/>
    <s v="STEEL ZHARA-NP-003"/>
    <s v=""/>
    <e v="#VALUE!"/>
    <s v=""/>
    <s v=""/>
    <n v="975235.22"/>
    <x v="6"/>
    <s v="Table, kitchen or other household articles of iron or steel"/>
    <s v="Steel Products"/>
    <s v="Misc"/>
  </r>
  <r>
    <s v="INNSA1"/>
    <d v="2019-11-26T00:00:00"/>
    <n v="301049751"/>
    <x v="0"/>
    <s v="STEEL MULTI GRATER AND SLICER-RS-04 (TOTAL 144 PCS) (MILDSTEEL)"/>
    <n v="0"/>
    <n v="0"/>
    <n v="0"/>
    <n v="0"/>
    <n v="0"/>
    <n v="0"/>
    <n v="0"/>
    <n v="0"/>
    <n v="31.8"/>
    <s v="KG"/>
    <n v="274.34748430000002"/>
    <n v="8724.25"/>
    <n v="3.77109944"/>
    <n v="119.92096220000001"/>
    <n v="2121.6999999999998"/>
    <s v="STEEL MULTI GRATER AND SLICER-RS-04 "/>
    <s v=""/>
    <e v="#VALUE!"/>
    <s v=""/>
    <s v=""/>
    <n v="10845.95"/>
    <x v="6"/>
    <s v="Table, kitchen or other household articles of iron or steel"/>
    <s v="Steel Products"/>
    <s v="Misc"/>
  </r>
  <r>
    <s v="INNSA1"/>
    <d v="2019-11-13T00:00:00"/>
    <n v="301049751"/>
    <x v="0"/>
    <s v="STEEL ZHARA-NP-003(TOTAL 60000 PCS) (MILD STEEL)"/>
    <n v="0"/>
    <n v="0"/>
    <n v="0"/>
    <n v="0"/>
    <n v="0"/>
    <n v="0"/>
    <n v="0"/>
    <n v="0"/>
    <n v="5600"/>
    <s v="KG"/>
    <n v="343.43464460000001"/>
    <n v="1923234.01"/>
    <n v="4.7699256200000004"/>
    <n v="26711.583470000001"/>
    <n v="467730.5"/>
    <s v="STEEL ZHARA-NP-003"/>
    <s v=""/>
    <e v="#VALUE!"/>
    <s v=""/>
    <s v=""/>
    <n v="2390964.5099999998"/>
    <x v="6"/>
    <s v="Table, kitchen or other household articles of iron or steel"/>
    <s v="Steel Products"/>
    <s v="Misc"/>
  </r>
  <r>
    <s v="INNSA1"/>
    <d v="2019-11-13T00:00:00"/>
    <n v="301049751"/>
    <x v="0"/>
    <s v="STEEL MULTI GRATER AND SLICER -RS-04 (TOTAL 5856 PCS) (MILDSTEEL)"/>
    <n v="0"/>
    <n v="0"/>
    <n v="0"/>
    <n v="0"/>
    <n v="0"/>
    <n v="0"/>
    <n v="0"/>
    <n v="0"/>
    <n v="1049.2"/>
    <s v="KG"/>
    <n v="333.98756200000003"/>
    <n v="350419.75"/>
    <n v="4.6387161380000004"/>
    <n v="4866.9409720000003"/>
    <n v="85222.1"/>
    <s v="STEEL MULTI GRATER AND SLICER -RS-04 "/>
    <s v=""/>
    <e v="#VALUE!"/>
    <s v=""/>
    <s v=""/>
    <n v="435641.85"/>
    <x v="6"/>
    <s v="Table, kitchen or other household articles of iron or steel"/>
    <s v="Steel Products"/>
    <s v="Misc"/>
  </r>
  <r>
    <s v="INNSA1"/>
    <d v="2019-11-13T00:00:00"/>
    <n v="301049751"/>
    <x v="0"/>
    <s v="STEEL TEA STRAINER-NP-55 (TOTAL 86040 PCS) (MILD STEEL)"/>
    <n v="0"/>
    <n v="0"/>
    <n v="0"/>
    <n v="0"/>
    <n v="0"/>
    <n v="0"/>
    <n v="0"/>
    <n v="0"/>
    <n v="3943.5"/>
    <s v="KG"/>
    <n v="487.24279189999999"/>
    <n v="1921441.95"/>
    <n v="6.7672609990000003"/>
    <n v="26686.693749999999"/>
    <n v="467294.7"/>
    <s v="STEEL TEA STRAINER-NP-55 "/>
    <s v=""/>
    <e v="#VALUE!"/>
    <s v=""/>
    <s v=""/>
    <n v="2388736.65"/>
    <x v="6"/>
    <s v="Table, kitchen or other household articles of iron or steel"/>
    <s v="Steel Products"/>
    <s v="Misc"/>
  </r>
  <r>
    <s v="INNSA1"/>
    <d v="2019-11-05T00:00:00"/>
    <n v="301049751"/>
    <x v="0"/>
    <s v="STEEL RECTANGLE CONTAINER LARGE-6862 (MILD STEEL) (TOTAL 20400 PCS)"/>
    <n v="0"/>
    <n v="0"/>
    <n v="0"/>
    <n v="0"/>
    <n v="0"/>
    <n v="0"/>
    <n v="0"/>
    <n v="0"/>
    <n v="5100"/>
    <s v="KG"/>
    <n v="435.31854900000002"/>
    <n v="2220124.6"/>
    <n v="6.0210034439999998"/>
    <n v="30707.117569999999"/>
    <n v="539934.30000000005"/>
    <s v="STEEL RECTANGLE CONTAINER LARGE-6862 "/>
    <s v=""/>
    <e v="#VALUE!"/>
    <s v=""/>
    <s v=""/>
    <n v="2760058.9000000004"/>
    <x v="6"/>
    <s v="Table, kitchen or other household articles of iron or steel"/>
    <s v="Steel Products"/>
    <s v="Misc"/>
  </r>
  <r>
    <s v="INNSA1"/>
    <d v="2019-11-05T00:00:00"/>
    <n v="301049751"/>
    <x v="0"/>
    <s v="STEEL RECTANGLE CONTAINER- 6901(MILD STEEL) (TOTAL 54000 PCS)"/>
    <n v="0"/>
    <n v="0"/>
    <n v="0"/>
    <n v="0"/>
    <n v="0"/>
    <n v="0"/>
    <n v="0"/>
    <n v="0"/>
    <n v="8775"/>
    <s v="KG"/>
    <n v="453.6866382"/>
    <n v="3981100.25"/>
    <n v="6.2750572360000003"/>
    <n v="55063.627249999998"/>
    <n v="968203.6"/>
    <s v="STEEL RECTANGLE CONTAINER- 6901"/>
    <s v=""/>
    <e v="#VALUE!"/>
    <s v=""/>
    <s v=""/>
    <n v="4949303.8499999996"/>
    <x v="6"/>
    <s v="Table, kitchen or other household articles of iron or steel"/>
    <s v="Steel Products"/>
    <s v="Misc"/>
  </r>
  <r>
    <s v="INNSA1"/>
    <d v="2019-10-15T00:00:00"/>
    <n v="301049751"/>
    <x v="1"/>
    <s v="STEEL SCRUBBER 2 PCS-SET-SS430 (TOTAL 226080 SET)(MILD STEEL)"/>
    <n v="0"/>
    <n v="0"/>
    <n v="0"/>
    <n v="0"/>
    <n v="0"/>
    <n v="0"/>
    <n v="0"/>
    <n v="0"/>
    <n v="7850"/>
    <s v="KG"/>
    <n v="255.7208038"/>
    <n v="2007408.31"/>
    <n v="3.5442938850000001"/>
    <n v="27822.706999999999"/>
    <n v="621895.1"/>
    <s v="STEEL SCRUBBER 2 PCS-SET-SS430 "/>
    <s v=""/>
    <e v="#VALUE!"/>
    <s v=""/>
    <s v=""/>
    <n v="2629303.41"/>
    <x v="6"/>
    <s v="Steel Scrubbers"/>
    <s v="Steel Products"/>
    <s v="Scrubber"/>
  </r>
  <r>
    <s v="INNSA1"/>
    <d v="2019-10-15T00:00:00"/>
    <n v="301049751"/>
    <x v="0"/>
    <s v="STEEL HANGER WITH HOOK ( ITEM NO. SM1168) ( QTY 25440 NOS)"/>
    <n v="0"/>
    <n v="0"/>
    <n v="0"/>
    <n v="0"/>
    <n v="0"/>
    <n v="0"/>
    <n v="0"/>
    <n v="0"/>
    <n v="4770"/>
    <s v="KG"/>
    <n v="454.0877107"/>
    <n v="2165998.38"/>
    <n v="6.293661964"/>
    <n v="30020.76757"/>
    <n v="526770.80000000005"/>
    <s v="STEEL HANGER WITH HOOK "/>
    <n v="25440"/>
    <e v="#VALUE!"/>
    <s v=""/>
    <s v=""/>
    <n v="2692769.1799999997"/>
    <x v="6"/>
    <s v="Table, kitchen or other household articles of iron or steel"/>
    <s v="Steel Products"/>
    <s v="Misc"/>
  </r>
  <r>
    <s v="INNSA1"/>
    <d v="2019-10-15T00:00:00"/>
    <n v="301049751"/>
    <x v="0"/>
    <s v="STEEL TEA STRAINER -NP-55 (TOTAL 14760 PCS) (MILD STEEL)"/>
    <n v="0"/>
    <n v="0"/>
    <n v="0"/>
    <n v="0"/>
    <n v="0"/>
    <n v="0"/>
    <n v="0"/>
    <n v="0"/>
    <n v="676.5"/>
    <s v="KG"/>
    <n v="484.48597189999998"/>
    <n v="327754.76"/>
    <n v="6.7149822859999997"/>
    <n v="4542.6855159999996"/>
    <n v="79709.899999999994"/>
    <s v="STEEL TEA STRAINER -NP-55 "/>
    <s v=""/>
    <e v="#VALUE!"/>
    <s v=""/>
    <s v=""/>
    <n v="407464.66000000003"/>
    <x v="6"/>
    <s v="Table, kitchen or other household articles of iron or steel"/>
    <s v="Steel Products"/>
    <s v="Misc"/>
  </r>
  <r>
    <s v="INNSA1"/>
    <d v="2019-10-15T00:00:00"/>
    <n v="301049751"/>
    <x v="0"/>
    <s v="STEEL HAND BLENDER-RS-02 (TOTAL 10200 PCS) (MILD STEEL)"/>
    <n v="0"/>
    <n v="0"/>
    <n v="0"/>
    <n v="0"/>
    <n v="0"/>
    <n v="0"/>
    <n v="0"/>
    <n v="0"/>
    <n v="425"/>
    <s v="KG"/>
    <n v="831.0165882"/>
    <n v="353182.05"/>
    <n v="11.51790143"/>
    <n v="4895.1081080000004"/>
    <n v="85893.9"/>
    <s v="STEEL HAND BLENDER-RS-02 "/>
    <s v=""/>
    <e v="#VALUE!"/>
    <s v=""/>
    <s v=""/>
    <n v="439075.94999999995"/>
    <x v="6"/>
    <s v="Table, kitchen or other household articles of iron or steel"/>
    <s v="Steel Products"/>
    <s v="Misc"/>
  </r>
  <r>
    <s v="INNSA1"/>
    <d v="2019-10-15T00:00:00"/>
    <n v="301049751"/>
    <x v="0"/>
    <s v="STEEL ZHARA-NP-003 (TOTAL 36000 PCS) (MILD STEEL)"/>
    <n v="0"/>
    <n v="0"/>
    <n v="0"/>
    <n v="0"/>
    <n v="0"/>
    <n v="0"/>
    <n v="0"/>
    <n v="0"/>
    <n v="3360"/>
    <s v="KG"/>
    <n v="341.95556850000003"/>
    <n v="1148970.71"/>
    <n v="4.7395089180000003"/>
    <n v="15924.749970000001"/>
    <n v="279429.7"/>
    <s v="STEEL ZHARA-NP-003 "/>
    <s v=""/>
    <e v="#VALUE!"/>
    <s v=""/>
    <s v=""/>
    <n v="1428400.41"/>
    <x v="6"/>
    <s v="Table, kitchen or other household articles of iron or steel"/>
    <s v="Steel Products"/>
    <s v="Misc"/>
  </r>
  <r>
    <s v="INNSA1"/>
    <d v="2019-10-09T00:00:00"/>
    <n v="301049751"/>
    <x v="0"/>
    <s v="STEEL TEA STRAINER -NP-55(MILD STEEL) (TOTAL 55440 PCS)"/>
    <n v="0"/>
    <n v="0"/>
    <n v="0"/>
    <n v="0"/>
    <n v="0"/>
    <n v="0"/>
    <n v="0"/>
    <n v="0"/>
    <n v="2541"/>
    <s v="KG"/>
    <n v="486.52164900000002"/>
    <n v="1236251.51"/>
    <n v="6.7431967979999996"/>
    <n v="17134.463059999998"/>
    <n v="300656.40000000002"/>
    <s v="STEEL TEA STRAINER -NP-55"/>
    <s v=""/>
    <e v="#VALUE!"/>
    <s v=""/>
    <s v=""/>
    <n v="1536907.9100000001"/>
    <x v="6"/>
    <s v="Table, kitchen or other household articles of iron or steel"/>
    <s v="Steel Products"/>
    <s v="Misc"/>
  </r>
  <r>
    <s v="INNSA1"/>
    <d v="2019-10-09T00:00:00"/>
    <n v="301049751"/>
    <x v="0"/>
    <s v="STEEL ZHARA-NP-003(MILD STEEL) (TOTAL 60000 PCS)"/>
    <n v="0"/>
    <n v="0"/>
    <n v="0"/>
    <n v="0"/>
    <n v="0"/>
    <n v="0"/>
    <n v="0"/>
    <n v="0"/>
    <n v="5497.4"/>
    <s v="KG"/>
    <n v="349.44167240000002"/>
    <n v="1921020.65"/>
    <n v="4.8432664230000002"/>
    <n v="26625.37283"/>
    <n v="467192.3"/>
    <s v="STEEL ZHARA-NP-003"/>
    <s v=""/>
    <e v="#VALUE!"/>
    <s v=""/>
    <s v=""/>
    <n v="2388212.9499999997"/>
    <x v="6"/>
    <s v="Table, kitchen or other household articles of iron or steel"/>
    <s v="Steel Products"/>
    <s v="Misc"/>
  </r>
  <r>
    <s v="INNSA1"/>
    <d v="2019-10-09T00:00:00"/>
    <n v="301049751"/>
    <x v="0"/>
    <s v="STEEL HANGER WITH HOOK-SL-89 (MILD STEEL)(TOTAL 69336 PCS)(HOUSEHOLD)"/>
    <n v="0"/>
    <n v="0"/>
    <n v="0"/>
    <n v="0"/>
    <n v="0"/>
    <n v="0"/>
    <n v="0"/>
    <n v="0"/>
    <n v="15408"/>
    <s v="KG"/>
    <n v="336.33363639999999"/>
    <n v="5182228.67"/>
    <n v="4.6615888620000003"/>
    <n v="71825.761190000005"/>
    <n v="1260318.1000000001"/>
    <s v="STEEL HANGER WITH HOOK-SL-89 "/>
    <s v=""/>
    <e v="#VALUE!"/>
    <s v=""/>
    <s v=""/>
    <n v="6442546.7699999996"/>
    <x v="6"/>
    <s v="Table, kitchen or other household articles of iron or steel"/>
    <s v="Steel Products"/>
    <s v="Misc"/>
  </r>
  <r>
    <s v="INNSA1"/>
    <d v="2019-10-07T00:00:00"/>
    <n v="301049751"/>
    <x v="0"/>
    <s v="SS OIL POT 1000ML ( ITEM NO. KWP-1000B) ( QTY 24840 PCS)"/>
    <n v="0"/>
    <n v="0"/>
    <n v="0"/>
    <n v="0"/>
    <n v="0"/>
    <n v="0"/>
    <n v="0"/>
    <n v="0"/>
    <n v="6210"/>
    <s v="KG"/>
    <n v="444.00626249999999"/>
    <n v="2757278.89"/>
    <n v="6.1539329519999999"/>
    <n v="38215.923629999998"/>
    <n v="670570.30000000005"/>
    <s v="SS OIL POT 1000ML "/>
    <n v="24840"/>
    <e v="#VALUE!"/>
    <s v=""/>
    <s v=""/>
    <n v="3427849.1900000004"/>
    <x v="6"/>
    <s v="Table, kitchen or other household articles of iron or steel"/>
    <s v="Other"/>
    <s v="Misc"/>
  </r>
  <r>
    <s v="INNSA1"/>
    <d v="2019-09-24T00:00:00"/>
    <n v="301049751"/>
    <x v="0"/>
    <s v="HOUSEHOLD STEEL HOOK 3 PCS SET-2628(TOTAL 68760 SET) (MILD STEEL)"/>
    <n v="0"/>
    <n v="0"/>
    <n v="0"/>
    <n v="0"/>
    <n v="0"/>
    <n v="0"/>
    <n v="0"/>
    <n v="0"/>
    <n v="2330.1999999999998"/>
    <s v="KG"/>
    <n v="957.92368899999997"/>
    <n v="2232153.7799999998"/>
    <n v="13.26764112"/>
    <n v="30916.25734"/>
    <n v="542859.80000000005"/>
    <s v="HOUSEHOLD STEEL HOOK 3 PCS SET-2628"/>
    <s v=""/>
    <e v="#VALUE!"/>
    <s v=""/>
    <s v=""/>
    <n v="2775013.58"/>
    <x v="6"/>
    <s v="Table, kitchen or other household articles of iron or steel"/>
    <s v="Steel Products"/>
    <s v="Misc"/>
  </r>
  <r>
    <s v="INNSA1"/>
    <d v="2019-09-23T00:00:00"/>
    <n v="301049751"/>
    <x v="0"/>
    <s v="STEEL LUNCH BOX 3LAYER -8505 (MILD STEEL) (TOTAL 16800 PCS)"/>
    <n v="0"/>
    <n v="0"/>
    <n v="0"/>
    <n v="0"/>
    <n v="0"/>
    <n v="0"/>
    <n v="0"/>
    <n v="0"/>
    <n v="10892"/>
    <s v="KG"/>
    <n v="389.17242199999998"/>
    <n v="4238866.0199999996"/>
    <n v="5.3901997499999998"/>
    <n v="58710.055679999998"/>
    <n v="1030892.3"/>
    <s v="STEEL LUNCH BOX 3LAYER -8505 "/>
    <s v=""/>
    <e v="#VALUE!"/>
    <s v=""/>
    <s v=""/>
    <n v="5269758.3199999994"/>
    <x v="6"/>
    <s v="Table, kitchen or other household articles of iron or steel"/>
    <s v="Steel Products"/>
    <s v="Misc"/>
  </r>
  <r>
    <s v="INNSA1"/>
    <d v="2019-09-23T00:00:00"/>
    <n v="301049751"/>
    <x v="0"/>
    <s v="STAINLESS STEEL SPORT BOTTLE 1000 ML ( ITEM NO. KW-830)( QTY34920 PCS)"/>
    <n v="0"/>
    <n v="0"/>
    <n v="0"/>
    <n v="0"/>
    <n v="0"/>
    <n v="0"/>
    <n v="0"/>
    <n v="0"/>
    <n v="6790"/>
    <s v="KG"/>
    <n v="395.58400590000002"/>
    <n v="2686015.4"/>
    <n v="5.4790028519999998"/>
    <n v="37202.429360000002"/>
    <n v="653239"/>
    <s v="STAINLESS STEEL SPORT BOTTLE 1000 ML "/>
    <n v="4920"/>
    <e v="#VALUE!"/>
    <s v=""/>
    <s v=""/>
    <n v="3339254.4"/>
    <x v="6"/>
    <s v="Table, kitchen or other household articles of iron or steel"/>
    <s v="Steel Products"/>
    <s v="Misc"/>
  </r>
  <r>
    <s v="INNSA1"/>
    <d v="2019-09-23T00:00:00"/>
    <n v="301049751"/>
    <x v="0"/>
    <s v="STEEL LUNCH BOX 2 LAYER-8504 (MILD STEEL) (TOTAL 22128 PCS)"/>
    <n v="0"/>
    <n v="0"/>
    <n v="0"/>
    <n v="0"/>
    <n v="0"/>
    <n v="0"/>
    <n v="0"/>
    <n v="0"/>
    <n v="10584.56"/>
    <s v="KG"/>
    <n v="379.60594959999997"/>
    <n v="4017961.95"/>
    <n v="5.2577001330000002"/>
    <n v="55650.442519999997"/>
    <n v="977168.3"/>
    <s v="STEEL LUNCH BOX 2 LAYER-8504 "/>
    <s v=""/>
    <e v="#VALUE!"/>
    <s v=""/>
    <s v=""/>
    <n v="4995130.25"/>
    <x v="6"/>
    <s v="Table, kitchen or other household articles of iron or steel"/>
    <s v="Steel Products"/>
    <s v="Misc"/>
  </r>
  <r>
    <s v="INNSA1"/>
    <d v="2019-09-23T00:00:00"/>
    <n v="301049751"/>
    <x v="0"/>
    <s v="STEEL LUNCH BOX-6527 (MILD STEEL) (TOTAL 26124 PCS)"/>
    <n v="0"/>
    <n v="0"/>
    <n v="0"/>
    <n v="0"/>
    <n v="0"/>
    <n v="0"/>
    <n v="0"/>
    <n v="0"/>
    <n v="9099.86"/>
    <s v="KG"/>
    <n v="418.69644920000002"/>
    <n v="3810079.07"/>
    <n v="5.7991197950000002"/>
    <n v="52771.178249999997"/>
    <n v="926611.2"/>
    <s v="STEEL LUNCH BOX-6527 "/>
    <s v=""/>
    <e v="#VALUE!"/>
    <s v=""/>
    <s v=""/>
    <n v="4736690.2699999996"/>
    <x v="6"/>
    <s v="Table, kitchen or other household articles of iron or steel"/>
    <s v="Steel Products"/>
    <s v="Misc"/>
  </r>
  <r>
    <s v="INNSA1"/>
    <d v="2019-09-18T00:00:00"/>
    <n v="301049751"/>
    <x v="0"/>
    <s v="STAINLESS STEEL SPORTS BOTTLE ( ITEM NO. KWB-600F) (QTY 50400 PCS)"/>
    <n v="0"/>
    <n v="0"/>
    <n v="0"/>
    <n v="0"/>
    <n v="0"/>
    <n v="0"/>
    <n v="0"/>
    <n v="0"/>
    <n v="7897.5"/>
    <s v="KG"/>
    <n v="497.43523770000002"/>
    <n v="3928494.79"/>
    <n v="6.8329016170000001"/>
    <n v="53962.840519999998"/>
    <n v="955409.9"/>
    <s v="STAINLESS STEEL SPORTS BOTTLE "/>
    <n v="50400"/>
    <e v="#VALUE!"/>
    <s v=""/>
    <s v=""/>
    <n v="4883904.6900000004"/>
    <x v="6"/>
    <s v="Table, kitchen or other household articles of iron or steel"/>
    <s v="Steel Products"/>
    <s v="Misc"/>
  </r>
  <r>
    <s v="INNSA1"/>
    <d v="2019-09-17T00:00:00"/>
    <n v="301049751"/>
    <x v="0"/>
    <s v="STEEL ZHARA -NP-003 (MILD STEEL) (TOTAL 60000 PCS)"/>
    <n v="0"/>
    <n v="0"/>
    <n v="0"/>
    <n v="0"/>
    <n v="0"/>
    <n v="0"/>
    <n v="0"/>
    <n v="0"/>
    <n v="5250"/>
    <s v="KG"/>
    <n v="368.4725962"/>
    <n v="1934481.13"/>
    <n v="5.0614367610000004"/>
    <n v="26572.542990000002"/>
    <n v="470465.8"/>
    <s v="STEEL ZHARA -NP-003 "/>
    <s v=""/>
    <e v="#VALUE!"/>
    <s v=""/>
    <s v=""/>
    <n v="2404946.9299999997"/>
    <x v="6"/>
    <s v="Table, kitchen or other household articles of iron or steel"/>
    <s v="Steel Products"/>
    <s v="Misc"/>
  </r>
  <r>
    <s v="INNSA1"/>
    <d v="2019-09-17T00:00:00"/>
    <n v="301049751"/>
    <x v="0"/>
    <s v="STEEL PIZZA CUTTER-RJ-388 (TOTAL 12600 PCS) (MILD STEEL)"/>
    <n v="0"/>
    <n v="0"/>
    <n v="0"/>
    <n v="0"/>
    <n v="0"/>
    <n v="0"/>
    <n v="0"/>
    <n v="0"/>
    <n v="1120"/>
    <s v="KG"/>
    <n v="390.1157321"/>
    <n v="436929.62"/>
    <n v="5.3587325840000002"/>
    <n v="6001.780495"/>
    <n v="106261.3"/>
    <s v="STEEL PIZZA CUTTER-RJ-388 "/>
    <s v=""/>
    <e v="#VALUE!"/>
    <s v=""/>
    <s v=""/>
    <n v="543190.92000000004"/>
    <x v="6"/>
    <s v="Table, kitchen or other household articles of iron or steel"/>
    <s v="Steel Products"/>
    <s v="Misc"/>
  </r>
  <r>
    <s v="INNSA1"/>
    <d v="2019-09-17T00:00:00"/>
    <n v="301049751"/>
    <x v="0"/>
    <s v="STEEL TEA STRAINER -NP-55 (MILD STEEL) (TOTAL 45360 PCS)"/>
    <n v="0"/>
    <n v="0"/>
    <n v="0"/>
    <n v="0"/>
    <n v="0"/>
    <n v="0"/>
    <n v="0"/>
    <n v="0"/>
    <n v="2079"/>
    <s v="KG"/>
    <n v="491.24367480000001"/>
    <n v="1021295.6"/>
    <n v="6.7478526759999999"/>
    <n v="14028.78571"/>
    <n v="248379.2"/>
    <s v="STEEL TEA STRAINER -NP-55 "/>
    <s v=""/>
    <e v="#VALUE!"/>
    <s v=""/>
    <s v=""/>
    <n v="1269674.8"/>
    <x v="6"/>
    <s v="Table, kitchen or other household articles of iron or steel"/>
    <s v="Steel Products"/>
    <s v="Misc"/>
  </r>
  <r>
    <s v="INNSA1"/>
    <d v="2019-09-10T00:00:00"/>
    <n v="301049751"/>
    <x v="0"/>
    <s v="STEEL SALT BOTTLE -NP-19 (MILD STEEL) (TOTAL 9600 PCS)"/>
    <n v="0"/>
    <n v="0"/>
    <n v="0"/>
    <n v="0"/>
    <n v="0"/>
    <n v="0"/>
    <n v="0"/>
    <n v="0"/>
    <n v="1600"/>
    <s v="KG"/>
    <n v="217.95086879999999"/>
    <n v="348721.39"/>
    <n v="2.9938306149999998"/>
    <n v="4790.1289839999999"/>
    <n v="84809"/>
    <s v="STEEL SALT BOTTLE -NP-19 "/>
    <s v=""/>
    <e v="#VALUE!"/>
    <s v=""/>
    <s v=""/>
    <n v="433530.39"/>
    <x v="6"/>
    <s v="Table, kitchen or other household articles of iron or steel"/>
    <s v="Steel Products"/>
    <s v="Misc"/>
  </r>
  <r>
    <s v="INNSA1"/>
    <d v="2019-08-31T00:00:00"/>
    <n v="301049751"/>
    <x v="0"/>
    <s v="STAINLESS STEEL GRATER WITH HANDLE-KL324I-8S(MILD STEEL) (TOTAL 10800 PCS)"/>
    <n v="0"/>
    <n v="0"/>
    <n v="0"/>
    <n v="0"/>
    <n v="0"/>
    <n v="0"/>
    <n v="0"/>
    <n v="0"/>
    <n v="1200"/>
    <s v="KG"/>
    <n v="409.92669999999998"/>
    <n v="491912.04"/>
    <n v="5.7053124569999998"/>
    <n v="6846.3749479999997"/>
    <n v="119633"/>
    <s v="STAINLESS STEEL GRATER WITH HANDLE-KL324I-8S"/>
    <s v=""/>
    <e v="#VALUE!"/>
    <s v=""/>
    <s v=""/>
    <n v="611545.04"/>
    <x v="6"/>
    <s v="Table, kitchen or other household articles of iron or steel"/>
    <s v="Steel Products"/>
    <s v="Misc"/>
  </r>
  <r>
    <s v="INNSA1"/>
    <d v="2019-08-31T00:00:00"/>
    <n v="301049751"/>
    <x v="0"/>
    <s v="STAINLESS STEEL GRATER WITH HANDLE HEXA -KL326D-9S(MILD STEEL) (TOTAL 1200 PCS)"/>
    <n v="0"/>
    <n v="0"/>
    <n v="0"/>
    <n v="0"/>
    <n v="0"/>
    <n v="0"/>
    <n v="0"/>
    <n v="0"/>
    <n v="250"/>
    <s v="KG"/>
    <n v="354.91487999999998"/>
    <n v="88728.72"/>
    <n v="4.9396643009999996"/>
    <n v="1234.9160750000001"/>
    <n v="21578.9"/>
    <s v="STAINLESS STEEL GRATER WITH HANDLE HEXA -KL326D-9S"/>
    <s v=""/>
    <e v="#VALUE!"/>
    <s v=""/>
    <s v=""/>
    <n v="110307.62"/>
    <x v="6"/>
    <s v="Table, kitchen or other household articles of iron or steel"/>
    <s v="Steel Products"/>
    <s v="Misc"/>
  </r>
  <r>
    <s v="INNSA1"/>
    <d v="2019-08-31T00:00:00"/>
    <n v="301049751"/>
    <x v="0"/>
    <s v="STAINLESS STEEL GRATER WITH HANDLE-KL324H-9S(MILD STEEL) (TOTAL 2700 PCS)"/>
    <n v="0"/>
    <n v="0"/>
    <n v="0"/>
    <n v="0"/>
    <n v="0"/>
    <n v="0"/>
    <n v="0"/>
    <n v="0"/>
    <n v="397.5"/>
    <s v="KG"/>
    <n v="360.6069182"/>
    <n v="143341.25"/>
    <n v="5.0188854310000002"/>
    <n v="1995.0069590000001"/>
    <n v="34860.6"/>
    <s v="STAINLESS STEEL GRATER WITH HANDLE-KL324H-9S"/>
    <s v=""/>
    <e v="#VALUE!"/>
    <s v=""/>
    <s v=""/>
    <n v="178201.85"/>
    <x v="6"/>
    <s v="Table, kitchen or other household articles of iron or steel"/>
    <s v="Steel Products"/>
    <s v="Misc"/>
  </r>
  <r>
    <s v="INNSA1"/>
    <d v="2019-08-31T00:00:00"/>
    <n v="301049751"/>
    <x v="0"/>
    <s v="STAINLESS STEEL GRATER WITH HANDLE-KL324I-9S(MILD STEEL) (TOTAL 2520 PCS)"/>
    <n v="0"/>
    <n v="0"/>
    <n v="0"/>
    <n v="0"/>
    <n v="0"/>
    <n v="0"/>
    <n v="0"/>
    <n v="0"/>
    <n v="357"/>
    <s v="KG"/>
    <n v="378.92383749999999"/>
    <n v="135275.81"/>
    <n v="5.2738181979999998"/>
    <n v="1882.753097"/>
    <n v="32899.1"/>
    <s v="STAINLESS STEEL GRATER WITH HANDLE-KL324I-9S"/>
    <s v=""/>
    <e v="#VALUE!"/>
    <s v=""/>
    <s v=""/>
    <n v="168174.91"/>
    <x v="6"/>
    <s v="Table, kitchen or other household articles of iron or steel"/>
    <s v="Steel Products"/>
    <s v="Misc"/>
  </r>
  <r>
    <s v="INNSA1"/>
    <d v="2019-08-31T00:00:00"/>
    <n v="301049751"/>
    <x v="0"/>
    <s v="STAINLESS STEEL GRATER WITH HANDLE-KL324P-3S(MILD STEEL) (TOTAL 18000 PCS)DPD CLIENT"/>
    <n v="0"/>
    <n v="0"/>
    <n v="0"/>
    <n v="0"/>
    <n v="0"/>
    <n v="0"/>
    <n v="0"/>
    <n v="0"/>
    <n v="360"/>
    <s v="KG"/>
    <n v="805.95255559999998"/>
    <n v="290142.92"/>
    <n v="11.21715457"/>
    <n v="4038.1756439999999"/>
    <n v="70562.7"/>
    <s v="STAINLESS STEEL GRATER WITH HANDLE-KL324P-3S"/>
    <s v=""/>
    <e v="#VALUE!"/>
    <s v=""/>
    <s v=""/>
    <n v="360705.62"/>
    <x v="6"/>
    <s v="Table, kitchen or other household articles of iron or steel"/>
    <s v="Steel Products"/>
    <s v="Misc"/>
  </r>
  <r>
    <s v="INNSA1"/>
    <d v="2019-08-31T00:00:00"/>
    <n v="301049751"/>
    <x v="1"/>
    <s v="SS SCRUBBER 3PCS SET-SS410 (TOTAL 123840 SET)-DPD CLIENT"/>
    <n v="0"/>
    <n v="0"/>
    <n v="0"/>
    <n v="0"/>
    <n v="0"/>
    <n v="0"/>
    <n v="0"/>
    <n v="0"/>
    <n v="7740"/>
    <s v="KG"/>
    <n v="208.39187340000001"/>
    <n v="1612953.1"/>
    <n v="2.9003740210000002"/>
    <n v="22448.894919999999"/>
    <n v="499692.79999999999"/>
    <s v="SS SCRUBBER 3PCS SET-SS410 "/>
    <s v=""/>
    <e v="#VALUE!"/>
    <s v=""/>
    <s v=""/>
    <n v="2112645.9"/>
    <x v="6"/>
    <s v="Steel Scrubbers"/>
    <s v="Cleaning Items"/>
    <s v="Scrubber"/>
  </r>
  <r>
    <s v="INNSA1"/>
    <d v="2019-08-31T00:00:00"/>
    <n v="301049751"/>
    <x v="0"/>
    <s v="STAINLESS STEEL GRATER WITH HANDLE SMALL-KL321R-S(MILD STEEL) (TOTAL 2400 PCS)"/>
    <n v="0"/>
    <n v="0"/>
    <n v="0"/>
    <n v="0"/>
    <n v="0"/>
    <n v="0"/>
    <n v="0"/>
    <n v="0"/>
    <n v="470"/>
    <s v="KG"/>
    <n v="409.66242549999998"/>
    <n v="192541.34"/>
    <n v="5.7016343149999997"/>
    <n v="2679.7681280000002"/>
    <n v="46826"/>
    <s v="STAINLESS STEEL GRATER WITH HANDLE SMALL-KL321R-S"/>
    <s v=""/>
    <e v="#VALUE!"/>
    <s v=""/>
    <s v=""/>
    <n v="239367.34"/>
    <x v="6"/>
    <s v="Table, kitchen or other household articles of iron or steel"/>
    <s v="Steel Products"/>
    <s v="Misc"/>
  </r>
  <r>
    <s v="INNSA1"/>
    <d v="2019-08-31T00:00:00"/>
    <n v="301049751"/>
    <x v="0"/>
    <s v="STAINLESS STEEL GRATER WITH HANDLE BIG-KL321RB-S(MILD STEEL)(TOTAL 2520 PCS)"/>
    <n v="0"/>
    <n v="0"/>
    <n v="0"/>
    <n v="0"/>
    <n v="0"/>
    <n v="0"/>
    <n v="0"/>
    <n v="0"/>
    <n v="280"/>
    <s v="KG"/>
    <n v="465.82578569999998"/>
    <n v="130431.22"/>
    <n v="6.4833094740000003"/>
    <n v="1815.3266530000001"/>
    <n v="31720.799999999999"/>
    <s v="STAINLESS STEEL GRATER WITH HANDLE BIG-KL321RB-S"/>
    <s v=""/>
    <e v="#VALUE!"/>
    <s v=""/>
    <s v=""/>
    <n v="162152.01999999999"/>
    <x v="6"/>
    <s v="Table, kitchen or other household articles of iron or steel"/>
    <s v="Steel Products"/>
    <s v="Misc"/>
  </r>
  <r>
    <s v="INNSA1"/>
    <d v="2019-08-31T00:00:00"/>
    <n v="301049751"/>
    <x v="0"/>
    <s v="STEEL ZHARA -NP-003 (MILD STEEL) (TOTAL 48120 PCS)"/>
    <n v="0"/>
    <n v="0"/>
    <n v="0"/>
    <n v="0"/>
    <n v="0"/>
    <n v="0"/>
    <n v="0"/>
    <n v="0"/>
    <n v="4491.2"/>
    <s v="KG"/>
    <n v="345.95302149999998"/>
    <n v="1553744.21"/>
    <n v="4.8149341889999997"/>
    <n v="21624.832429999999"/>
    <n v="377870.5"/>
    <s v="STEEL ZHARA -NP-003 "/>
    <s v=""/>
    <e v="#VALUE!"/>
    <s v=""/>
    <s v=""/>
    <n v="1931614.71"/>
    <x v="6"/>
    <s v="Table, kitchen or other household articles of iron or steel"/>
    <s v="Steel Products"/>
    <s v="Misc"/>
  </r>
  <r>
    <s v="INNSA1"/>
    <d v="2019-08-29T00:00:00"/>
    <n v="301049751"/>
    <x v="0"/>
    <s v="SS OIL POT 1000ML ( ITEM NO. KWP-1000B) (QTY 27000 PCS)"/>
    <n v="0"/>
    <n v="0"/>
    <n v="0"/>
    <n v="0"/>
    <n v="0"/>
    <n v="0"/>
    <n v="0"/>
    <n v="0"/>
    <n v="6750"/>
    <s v="KG"/>
    <n v="442.76748149999997"/>
    <n v="2988680.5"/>
    <n v="6.162386659"/>
    <n v="41596.109949999998"/>
    <n v="726847.1"/>
    <s v="SS OIL POT 1000ML "/>
    <n v="27000"/>
    <e v="#VALUE!"/>
    <s v=""/>
    <s v=""/>
    <n v="3715527.6"/>
    <x v="6"/>
    <s v="Table, kitchen or other household articles of iron or steel"/>
    <s v="Other"/>
    <s v="Misc"/>
  </r>
  <r>
    <s v="INNSA1"/>
    <d v="2019-08-24T00:00:00"/>
    <n v="301049751"/>
    <x v="0"/>
    <s v="STAINLESS STEEL GRATER WITH HANDLE-DS-25 (MILD STEEL) (TOTAL102240 PCS)"/>
    <n v="0"/>
    <n v="0"/>
    <n v="0"/>
    <n v="0"/>
    <n v="0"/>
    <n v="0"/>
    <n v="0"/>
    <n v="0"/>
    <n v="3408"/>
    <s v="KG"/>
    <n v="468.32200999999998"/>
    <n v="1596041.41"/>
    <n v="6.518051635"/>
    <n v="22213.519970000001"/>
    <n v="388157.2"/>
    <s v="STAINLESS STEEL GRATER WITH HANDLE-DS-25 "/>
    <s v=""/>
    <e v="#VALUE!"/>
    <s v=""/>
    <s v=""/>
    <n v="1984198.6099999999"/>
    <x v="6"/>
    <s v="Table, kitchen or other household articles of iron or steel"/>
    <s v="Steel Products"/>
    <s v="Misc"/>
  </r>
  <r>
    <s v="INNSA1"/>
    <d v="2019-08-24T00:00:00"/>
    <n v="301049751"/>
    <x v="0"/>
    <s v="STEEL ROUND CONTAINER BIG-6582 (MILD STEEL) (TOTAL 3000 PCS)"/>
    <n v="0"/>
    <n v="0"/>
    <n v="0"/>
    <n v="0"/>
    <n v="0"/>
    <n v="0"/>
    <n v="0"/>
    <n v="0"/>
    <n v="886.25"/>
    <s v="KG"/>
    <n v="340.85347250000001"/>
    <n v="302081.39"/>
    <n v="4.743959255"/>
    <n v="4204.3338899999999"/>
    <n v="73466.100000000006"/>
    <s v="STEEL ROUND CONTAINER BIG-6582 "/>
    <s v=""/>
    <e v="#VALUE!"/>
    <s v=""/>
    <s v=""/>
    <n v="375547.49"/>
    <x v="6"/>
    <s v="Table, kitchen or other household articles of iron or steel"/>
    <s v="Steel Products"/>
    <s v="Misc"/>
  </r>
  <r>
    <s v="INNSA1"/>
    <d v="2019-08-24T00:00:00"/>
    <n v="301049751"/>
    <x v="0"/>
    <s v="STEEL TEA STRAINER -NP-55 (MILD STEEL) (TOTAL 50400 PCS)"/>
    <n v="0"/>
    <n v="0"/>
    <n v="0"/>
    <n v="0"/>
    <n v="0"/>
    <n v="0"/>
    <n v="0"/>
    <n v="0"/>
    <n v="2310"/>
    <s v="KG"/>
    <n v="485.63707790000001"/>
    <n v="1121821.6499999999"/>
    <n v="6.7590407499999996"/>
    <n v="15613.38413"/>
    <n v="272827"/>
    <s v="STEEL TEA STRAINER -NP-55 "/>
    <s v=""/>
    <e v="#VALUE!"/>
    <s v=""/>
    <s v=""/>
    <n v="1394648.65"/>
    <x v="6"/>
    <s v="Table, kitchen or other household articles of iron or steel"/>
    <s v="Steel Products"/>
    <s v="Misc"/>
  </r>
  <r>
    <s v="INNSA1"/>
    <d v="2019-08-24T00:00:00"/>
    <n v="301049751"/>
    <x v="0"/>
    <s v="STEEL LUNCH BOX 3LAYER -8505 (MILD STEEL) (TOTAL 16800 PCS)"/>
    <n v="0"/>
    <n v="0"/>
    <n v="0"/>
    <n v="0"/>
    <n v="0"/>
    <n v="0"/>
    <n v="0"/>
    <n v="0"/>
    <n v="10892"/>
    <s v="KG"/>
    <n v="389.40488249999999"/>
    <n v="4241397.9800000004"/>
    <n v="5.4196921710000003"/>
    <n v="59031.287129999997"/>
    <n v="1031508"/>
    <s v="STEEL LUNCH BOX 3LAYER -8505 "/>
    <s v=""/>
    <e v="#VALUE!"/>
    <s v=""/>
    <s v=""/>
    <n v="5272905.9800000004"/>
    <x v="6"/>
    <s v="Table, kitchen or other household articles of iron or steel"/>
    <s v="Steel Products"/>
    <s v="Misc"/>
  </r>
  <r>
    <s v="INNSA1"/>
    <d v="2019-08-24T00:00:00"/>
    <n v="301049751"/>
    <x v="0"/>
    <s v="STEEL ROUND CONTAINER MEDIUM-6581 (MILD STEEL) (TOTAL 3000 PCS)"/>
    <n v="0"/>
    <n v="0"/>
    <n v="0"/>
    <n v="0"/>
    <n v="0"/>
    <n v="0"/>
    <n v="0"/>
    <n v="0"/>
    <n v="660"/>
    <s v="KG"/>
    <n v="341.61596969999999"/>
    <n v="225466.54"/>
    <n v="4.7545716029999996"/>
    <n v="3138.0172579999999"/>
    <n v="54833.5"/>
    <s v="STEEL ROUND CONTAINER MEDIUM-6581 "/>
    <s v=""/>
    <e v="#VALUE!"/>
    <s v=""/>
    <s v=""/>
    <n v="280300.04000000004"/>
    <x v="6"/>
    <s v="Table, kitchen or other household articles of iron or steel"/>
    <s v="Steel Products"/>
    <s v="Misc"/>
  </r>
  <r>
    <s v="INNSA1"/>
    <d v="2019-08-24T00:00:00"/>
    <n v="301049751"/>
    <x v="0"/>
    <s v="STEEL LUNCH BOX 2 LAYER-8504 (MILD STEEL) (TOTAL 26400 PCS)-DPD CLIENT"/>
    <n v="0"/>
    <n v="0"/>
    <n v="0"/>
    <n v="0"/>
    <n v="0"/>
    <n v="0"/>
    <n v="0"/>
    <n v="0"/>
    <n v="12628"/>
    <s v="KG"/>
    <n v="379.83269639999997"/>
    <n v="4796527.29"/>
    <n v="5.2864675910000001"/>
    <n v="66757.512730000002"/>
    <n v="1166515.3999999999"/>
    <s v="STEEL LUNCH BOX 2 LAYER-8504 "/>
    <s v=""/>
    <e v="#VALUE!"/>
    <s v=""/>
    <s v=""/>
    <n v="5963042.6899999995"/>
    <x v="6"/>
    <s v="Table, kitchen or other household articles of iron or steel"/>
    <s v="Steel Products"/>
    <s v="Misc"/>
  </r>
  <r>
    <s v="INNSA1"/>
    <d v="2019-08-24T00:00:00"/>
    <n v="301049751"/>
    <x v="0"/>
    <s v="STEEL LUNCH BOX-6900 (MILD STEEL) (TOTAL 456 PCS)"/>
    <n v="0"/>
    <n v="0"/>
    <n v="0"/>
    <n v="0"/>
    <n v="0"/>
    <n v="0"/>
    <n v="0"/>
    <n v="0"/>
    <n v="53.39"/>
    <s v="KG"/>
    <n v="492.32927510000002"/>
    <n v="26285.46"/>
    <n v="6.852181978"/>
    <n v="365.83799579999999"/>
    <n v="6392.6"/>
    <s v="STEEL LUNCH BOX-6900 "/>
    <s v=""/>
    <e v="#VALUE!"/>
    <s v=""/>
    <s v=""/>
    <n v="32678.059999999998"/>
    <x v="6"/>
    <s v="Table, kitchen or other household articles of iron or steel"/>
    <s v="Steel Products"/>
    <s v="Misc"/>
  </r>
  <r>
    <s v="INNSA1"/>
    <d v="2019-08-24T00:00:00"/>
    <n v="301049751"/>
    <x v="1"/>
    <s v="STEEL SCRUBBER 6PCS SET ( ITEM NO. OKS-4156) ( QTY 98000 PCS)"/>
    <n v="0"/>
    <n v="0"/>
    <n v="0"/>
    <n v="0"/>
    <n v="0"/>
    <n v="0"/>
    <n v="0"/>
    <n v="0"/>
    <n v="9065"/>
    <s v="KG"/>
    <n v="222.67628020000001"/>
    <n v="2018560.48"/>
    <n v="3.0991827449999998"/>
    <n v="28094.09158"/>
    <n v="625350"/>
    <s v="STEEL SCRUBBER 6PCS SET "/>
    <n v="98000"/>
    <e v="#VALUE!"/>
    <s v=""/>
    <s v=""/>
    <n v="2643910.48"/>
    <x v="6"/>
    <s v="Steel Scrubbers"/>
    <s v="Steel Products"/>
    <s v="Scrubber"/>
  </r>
  <r>
    <s v="INNSA1"/>
    <d v="2019-08-24T00:00:00"/>
    <n v="301049751"/>
    <x v="0"/>
    <s v="STEEL LUNCH BOX-6527 (MILD STEEL) (TOTAL 288 PCS)"/>
    <n v="0"/>
    <n v="0"/>
    <n v="0"/>
    <n v="0"/>
    <n v="0"/>
    <n v="0"/>
    <n v="0"/>
    <n v="0"/>
    <n v="100.32"/>
    <s v="KG"/>
    <n v="418.94657100000001"/>
    <n v="42028.72"/>
    <n v="5.8308499789999999"/>
    <n v="584.95086990000004"/>
    <n v="10221.4"/>
    <s v="STEEL LUNCH BOX-6527 "/>
    <s v=""/>
    <e v="#VALUE!"/>
    <s v=""/>
    <s v=""/>
    <n v="52250.12"/>
    <x v="6"/>
    <s v="Table, kitchen or other household articles of iron or steel"/>
    <s v="Steel Products"/>
    <s v="Misc"/>
  </r>
  <r>
    <s v="INNSA1"/>
    <d v="2019-08-24T00:00:00"/>
    <n v="301049751"/>
    <x v="0"/>
    <s v="STEEL SPOON HOLDER ROUND- MP-96 (MILD STEEL) (TOTAL 36 PCS)"/>
    <n v="0"/>
    <n v="0"/>
    <n v="0"/>
    <n v="0"/>
    <n v="0"/>
    <n v="0"/>
    <n v="0"/>
    <n v="0"/>
    <n v="7.7"/>
    <s v="KG"/>
    <n v="244.4480519"/>
    <n v="1882.25"/>
    <n v="3.4021997490000002"/>
    <n v="26.196938070000002"/>
    <n v="457.7"/>
    <s v="STEEL SPOON HOLDER ROUND- MP-96 "/>
    <s v=""/>
    <e v="#VALUE!"/>
    <s v=""/>
    <s v=""/>
    <n v="2339.9499999999998"/>
    <x v="6"/>
    <s v="Table, kitchen or other household articles of iron or steel"/>
    <s v="Steel Products"/>
    <s v="Holder"/>
  </r>
  <r>
    <s v="INNSA1"/>
    <d v="2019-08-24T00:00:00"/>
    <n v="301049751"/>
    <x v="0"/>
    <s v="STEEL RECTANGLE CONTAINER BIG-6578(MILD STEEL) (TOTAL 3000 PCS)"/>
    <n v="0"/>
    <n v="0"/>
    <n v="0"/>
    <n v="0"/>
    <n v="0"/>
    <n v="0"/>
    <n v="0"/>
    <n v="0"/>
    <n v="886.25"/>
    <s v="KG"/>
    <n v="466.82104370000002"/>
    <n v="413720.15"/>
    <n v="6.4971613599999998"/>
    <n v="5758.1092550000003"/>
    <n v="100616.7"/>
    <s v="STEEL RECTANGLE CONTAINER BIG-6578"/>
    <s v=""/>
    <e v="#VALUE!"/>
    <s v=""/>
    <s v=""/>
    <n v="514336.85000000003"/>
    <x v="6"/>
    <s v="Table, kitchen or other household articles of iron or steel"/>
    <s v="Steel Products"/>
    <s v="Misc"/>
  </r>
  <r>
    <s v="INNSA1"/>
    <d v="2019-08-24T00:00:00"/>
    <n v="301049751"/>
    <x v="0"/>
    <s v="STEEL RECTANGLE CONTAINER MEDIUM-6577 (MILD STEEL) (TOTAL 3000 PCS)"/>
    <n v="0"/>
    <n v="0"/>
    <n v="0"/>
    <n v="0"/>
    <n v="0"/>
    <n v="0"/>
    <n v="0"/>
    <n v="0"/>
    <n v="660"/>
    <s v="KG"/>
    <n v="514.08233329999996"/>
    <n v="339294.34"/>
    <n v="7.1549385289999998"/>
    <n v="4722.2594289999997"/>
    <n v="82516.3"/>
    <s v="STEEL RECTANGLE CONTAINER MEDIUM-6577 "/>
    <s v=""/>
    <e v="#VALUE!"/>
    <s v=""/>
    <s v=""/>
    <n v="421810.64"/>
    <x v="6"/>
    <s v="Table, kitchen or other household articles of iron or steel"/>
    <s v="Steel Products"/>
    <s v="Misc"/>
  </r>
  <r>
    <s v="INNSA1"/>
    <d v="2019-08-24T00:00:00"/>
    <n v="301049751"/>
    <x v="1"/>
    <s v="STEEL SCRUBBER 2PCS SET ( ITEM NO.8001-2) ( QTY 166320 SETS)"/>
    <n v="0"/>
    <n v="0"/>
    <n v="0"/>
    <n v="0"/>
    <n v="0"/>
    <n v="0"/>
    <n v="0"/>
    <n v="0"/>
    <n v="4851"/>
    <s v="KG"/>
    <n v="411.22600490000002"/>
    <n v="1994857.35"/>
    <n v="5.7233960330000002"/>
    <n v="27764.194149999999"/>
    <n v="618006.80000000005"/>
    <s v="STEEL SCRUBBER 2PCS SET "/>
    <n v="166320"/>
    <e v="#VALUE!"/>
    <s v=""/>
    <s v=""/>
    <n v="2612864.1500000004"/>
    <x v="6"/>
    <s v="Steel Scrubbers"/>
    <s v="Steel Products"/>
    <s v="Scrubber"/>
  </r>
  <r>
    <s v="INNSA1"/>
    <d v="2019-08-19T00:00:00"/>
    <n v="301049751"/>
    <x v="0"/>
    <s v="STAINLESS STEEL SPORTS BOTTLE 750ML SG-702 -SB-01 (TOTAL 41472 PCS ) (NOT VACUUM BOTTLE) (MILD STEEL)-DPD CLIENT"/>
    <n v="0"/>
    <n v="0"/>
    <n v="0"/>
    <n v="0"/>
    <n v="0"/>
    <n v="0"/>
    <n v="0"/>
    <n v="0"/>
    <n v="6566.4"/>
    <s v="KG"/>
    <n v="580.39497900000003"/>
    <n v="3811105.59"/>
    <n v="8.0778702710000001"/>
    <n v="53042.527349999997"/>
    <n v="926861"/>
    <s v="STAINLESS STEEL SPORTS BOTTLE 750ML SG-702 -SB-01 "/>
    <s v=""/>
    <e v="#VALUE!"/>
    <s v=""/>
    <s v=""/>
    <n v="4737966.59"/>
    <x v="6"/>
    <s v="Table, kitchen or other household articles of iron or steel"/>
    <s v="Steel Products"/>
    <s v="Misc"/>
  </r>
  <r>
    <s v="INNSA1"/>
    <d v="2019-08-19T00:00:00"/>
    <n v="301049751"/>
    <x v="0"/>
    <s v="STAINLESS STEEL SPORTS BOTTLE 750ML SG-901-A-19 (TOTAL 720 PCS) (NOT VACUUM BOTTLE) (MILD STEEL)"/>
    <n v="0"/>
    <n v="0"/>
    <n v="0"/>
    <n v="0"/>
    <n v="0"/>
    <n v="0"/>
    <n v="0"/>
    <n v="0"/>
    <n v="132"/>
    <s v="KG"/>
    <n v="509.33484850000002"/>
    <n v="67232.2"/>
    <n v="7.0888635840000003"/>
    <n v="935.72999300000004"/>
    <n v="16350.8"/>
    <s v="STAINLESS STEEL SPORTS BOTTLE 750ML SG-901-A-19 "/>
    <s v=""/>
    <e v="#VALUE!"/>
    <s v=""/>
    <s v=""/>
    <n v="83583"/>
    <x v="6"/>
    <s v="Table, kitchen or other household articles of iron or steel"/>
    <s v="Steel Products"/>
    <s v="Misc"/>
  </r>
  <r>
    <s v="INNSA1"/>
    <d v="2019-08-19T00:00:00"/>
    <n v="301049751"/>
    <x v="0"/>
    <s v="STAINLESS STEEL BOTTLE 750ML SG805-AM-6 (TOTAL 3780 PCS ) (NOT VACUUM BOTTLE) (MILD STEEL)"/>
    <n v="0"/>
    <n v="0"/>
    <n v="0"/>
    <n v="0"/>
    <n v="0"/>
    <n v="0"/>
    <n v="0"/>
    <n v="0"/>
    <n v="567"/>
    <s v="KG"/>
    <n v="597.81724870000005"/>
    <n v="338962.38"/>
    <n v="8.3203514080000005"/>
    <n v="4717.6392480000004"/>
    <n v="82435.600000000006"/>
    <s v="STAINLESS STEEL BOTTLE 750ML SG805-AM-6 "/>
    <s v=""/>
    <e v="#VALUE!"/>
    <s v=""/>
    <s v=""/>
    <n v="421397.98"/>
    <x v="6"/>
    <s v="Table, kitchen or other household articles of iron or steel"/>
    <s v="Steel Products"/>
    <s v="Misc"/>
  </r>
  <r>
    <s v="INNSA1"/>
    <d v="2019-08-19T00:00:00"/>
    <n v="301049751"/>
    <x v="0"/>
    <s v="STEEL SPOON HOLDER ROUND -MP-96 (TOTAL 20700 PCS) (MILD STEEL)"/>
    <n v="0"/>
    <n v="0"/>
    <n v="0"/>
    <n v="0"/>
    <n v="0"/>
    <n v="0"/>
    <n v="0"/>
    <n v="0"/>
    <n v="4427.5"/>
    <s v="KG"/>
    <n v="252.9303377"/>
    <n v="1119849.07"/>
    <n v="3.5202552210000002"/>
    <n v="15585.929990000001"/>
    <n v="272347.3"/>
    <s v="STEEL SPOON HOLDER ROUND -MP-96 "/>
    <s v=""/>
    <e v="#VALUE!"/>
    <s v=""/>
    <s v=""/>
    <n v="1392196.37"/>
    <x v="6"/>
    <s v="Table, kitchen or other household articles of iron or steel"/>
    <s v="Steel Products"/>
    <s v="Holder"/>
  </r>
  <r>
    <s v="INNSA1"/>
    <d v="2019-08-13T00:00:00"/>
    <n v="301049751"/>
    <x v="0"/>
    <s v="STEEL ZHARA-AM-60 (TOTAL 1440 PCS) (MILD SEEL)"/>
    <n v="0"/>
    <n v="0"/>
    <n v="0"/>
    <n v="0"/>
    <n v="0"/>
    <n v="0"/>
    <n v="0"/>
    <n v="0"/>
    <n v="103.2"/>
    <s v="KG"/>
    <n v="309.4916667"/>
    <n v="31939.54"/>
    <n v="4.4213095239999998"/>
    <n v="456.27914290000001"/>
    <n v="7767.8"/>
    <s v="STEEL ZHARA-AM-60 "/>
    <s v=""/>
    <e v="#VALUE!"/>
    <s v=""/>
    <s v=""/>
    <n v="39707.340000000004"/>
    <x v="6"/>
    <s v="Table, kitchen or other household articles of iron or steel"/>
    <s v="Steel Products"/>
    <s v="Misc"/>
  </r>
  <r>
    <s v="INNSA1"/>
    <d v="2019-08-12T00:00:00"/>
    <n v="301049751"/>
    <x v="0"/>
    <s v="STEEL LUNCH BOX 6862 -AM-22 (TOTAL 336 PCS)(MILD STEEL)"/>
    <n v="0"/>
    <n v="0"/>
    <n v="0"/>
    <n v="0"/>
    <n v="0"/>
    <n v="0"/>
    <n v="0"/>
    <n v="0"/>
    <n v="87.5"/>
    <s v="KG"/>
    <n v="500.46114290000003"/>
    <n v="43790.35"/>
    <n v="7.1494448979999996"/>
    <n v="625.57642859999999"/>
    <n v="10649.8"/>
    <s v="STEEL LUNCH BOX 6862 -AM-22 "/>
    <s v=""/>
    <e v="#VALUE!"/>
    <s v=""/>
    <s v=""/>
    <n v="54440.149999999994"/>
    <x v="6"/>
    <s v="Table, kitchen or other household articles of iron or steel"/>
    <s v="Steel Products"/>
    <s v="Misc"/>
  </r>
  <r>
    <s v="INNSA1"/>
    <d v="2019-08-12T00:00:00"/>
    <n v="301049751"/>
    <x v="0"/>
    <s v="STEEL ZHARA-AM-60 (TOTAL 960 PCS) (MILD STEEL)"/>
    <n v="0"/>
    <n v="0"/>
    <n v="0"/>
    <n v="0"/>
    <n v="0"/>
    <n v="0"/>
    <n v="0"/>
    <n v="0"/>
    <n v="68.8"/>
    <s v="KG"/>
    <n v="308.22645349999999"/>
    <n v="21205.98"/>
    <n v="4.4032350500000002"/>
    <n v="302.94257140000002"/>
    <n v="5157.3"/>
    <s v="STEEL ZHARA-AM-60 "/>
    <s v=""/>
    <e v="#VALUE!"/>
    <s v=""/>
    <s v=""/>
    <n v="26363.279999999999"/>
    <x v="6"/>
    <s v="Table, kitchen or other household articles of iron or steel"/>
    <s v="Steel Products"/>
    <s v="Misc"/>
  </r>
  <r>
    <s v="INNSA1"/>
    <d v="2019-08-12T00:00:00"/>
    <n v="301049751"/>
    <x v="0"/>
    <s v="STEEL LUNCH BOX 2652 -AM-20 (TOTAL 288 PCS) (MILD STEEL)"/>
    <n v="0"/>
    <n v="0"/>
    <n v="0"/>
    <n v="0"/>
    <n v="0"/>
    <n v="0"/>
    <n v="0"/>
    <n v="0"/>
    <n v="57.6"/>
    <s v="KG"/>
    <n v="662.6869792"/>
    <n v="38170.769999999997"/>
    <n v="9.4669568450000003"/>
    <n v="545.29671429999996"/>
    <n v="9283.2000000000007"/>
    <s v="STEEL LUNCH BOX 2652 -AM-20 "/>
    <s v=""/>
    <e v="#VALUE!"/>
    <s v=""/>
    <s v=""/>
    <n v="47453.97"/>
    <x v="6"/>
    <s v="Table, kitchen or other household articles of iron or steel"/>
    <s v="Steel Products"/>
    <s v="Misc"/>
  </r>
  <r>
    <s v="INNSA1"/>
    <d v="2019-08-12T00:00:00"/>
    <n v="301049751"/>
    <x v="0"/>
    <s v="STEEL LUNCH BOX 6861 -AM-21 (TOTAL 420 PCS)(MILD STEEL)"/>
    <n v="0"/>
    <n v="0"/>
    <n v="0"/>
    <n v="0"/>
    <n v="0"/>
    <n v="0"/>
    <n v="0"/>
    <n v="0"/>
    <n v="77"/>
    <s v="KG"/>
    <n v="586.37753250000003"/>
    <n v="45151.07"/>
    <n v="8.3768218920000006"/>
    <n v="645.01528570000005"/>
    <n v="10980.7"/>
    <s v="STEEL LUNCH BOX 6861 -AM-21 "/>
    <s v=""/>
    <e v="#VALUE!"/>
    <s v=""/>
    <s v=""/>
    <n v="56131.770000000004"/>
    <x v="6"/>
    <s v="Table, kitchen or other household articles of iron or steel"/>
    <s v="Steel Products"/>
    <s v="Misc"/>
  </r>
  <r>
    <s v="INNSA1"/>
    <d v="2019-08-12T00:00:00"/>
    <n v="301049751"/>
    <x v="0"/>
    <s v="STEEL LUNCH BOX 2651-AM-19 (TOTAL 480 PCS) (MILD STEEL)"/>
    <n v="0"/>
    <n v="0"/>
    <n v="0"/>
    <n v="0"/>
    <n v="0"/>
    <n v="0"/>
    <n v="0"/>
    <n v="0"/>
    <n v="72"/>
    <s v="KG"/>
    <n v="667.59569439999996"/>
    <n v="48066.89"/>
    <n v="9.5370813489999993"/>
    <n v="686.66985709999994"/>
    <n v="11689.9"/>
    <s v="STEEL LUNCH BOX 2651-AM-19 "/>
    <s v=""/>
    <e v="#VALUE!"/>
    <s v=""/>
    <s v=""/>
    <n v="59756.79"/>
    <x v="6"/>
    <s v="Table, kitchen or other household articles of iron or steel"/>
    <s v="Steel Products"/>
    <s v="Misc"/>
  </r>
  <r>
    <s v="INNSA1"/>
    <d v="2019-08-10T00:00:00"/>
    <n v="301049751"/>
    <x v="1"/>
    <s v="SS SCOURER 3 PCS SET (MADE OF STEEL) ( QTY 106800 NOS)"/>
    <n v="0"/>
    <n v="0"/>
    <n v="0"/>
    <n v="0"/>
    <n v="0"/>
    <n v="0"/>
    <n v="0"/>
    <n v="0"/>
    <n v="6401"/>
    <s v="KG"/>
    <n v="250.0773504"/>
    <n v="1600745.12"/>
    <n v="3.5725335770000002"/>
    <n v="22867.78743"/>
    <n v="495910.9"/>
    <s v="SS SCOURER 3 PCS SET "/>
    <n v="106800"/>
    <e v="#VALUE!"/>
    <s v=""/>
    <s v=""/>
    <n v="2096656.02"/>
    <x v="6"/>
    <s v="Steel Scrubbers"/>
    <s v="Steel Products"/>
    <s v="Misc"/>
  </r>
  <r>
    <s v="INNSA1"/>
    <d v="2019-08-05T00:00:00"/>
    <n v="301049751"/>
    <x v="0"/>
    <s v="STEEL LUNCH BOX-6527 (TOTAL 26112 PCS) (MILD STEEL)DPD CLIENT"/>
    <n v="0"/>
    <n v="0"/>
    <n v="0"/>
    <n v="0"/>
    <n v="0"/>
    <n v="0"/>
    <n v="0"/>
    <n v="0"/>
    <n v="9095.68"/>
    <s v="KG"/>
    <n v="408.92974800000002"/>
    <n v="3719494.13"/>
    <n v="5.841853542"/>
    <n v="53135.630429999997"/>
    <n v="904580.9"/>
    <s v="STEEL LUNCH BOX-6527 "/>
    <s v=""/>
    <e v="#VALUE!"/>
    <s v=""/>
    <s v=""/>
    <n v="4624075.03"/>
    <x v="6"/>
    <s v="Table, kitchen or other household articles of iron or steel"/>
    <s v="Steel Products"/>
    <s v="Misc"/>
  </r>
  <r>
    <s v="INNSA1"/>
    <d v="2019-08-05T00:00:00"/>
    <n v="301049751"/>
    <x v="0"/>
    <s v="STEEL ZHARA-NP-003 (TOTAL 71880 PCS) (MILD STEEL)"/>
    <n v="0"/>
    <n v="0"/>
    <n v="0"/>
    <n v="0"/>
    <n v="0"/>
    <n v="0"/>
    <n v="0"/>
    <n v="0"/>
    <n v="6708.8"/>
    <s v="KG"/>
    <n v="346.91774090000001"/>
    <n v="2327401.7400000002"/>
    <n v="4.955967727"/>
    <n v="33248.596290000001"/>
    <n v="566024.1"/>
    <s v="STEEL ZHARA-NP-003 "/>
    <s v=""/>
    <e v="#VALUE!"/>
    <s v=""/>
    <s v=""/>
    <n v="2893425.8400000003"/>
    <x v="6"/>
    <s v="Table, kitchen or other household articles of iron or steel"/>
    <s v="Steel Products"/>
    <s v="Misc"/>
  </r>
  <r>
    <s v="INNSA1"/>
    <d v="2019-08-03T00:00:00"/>
    <n v="301049751"/>
    <x v="1"/>
    <s v="STEEL SCRUBBER 2PCS SET (ITEM NO. 8001-2) ( QTY 167400 SETS)"/>
    <n v="0"/>
    <n v="0"/>
    <n v="0"/>
    <n v="0"/>
    <n v="0"/>
    <n v="0"/>
    <n v="0"/>
    <n v="0"/>
    <n v="4882"/>
    <s v="KG"/>
    <n v="400.61963739999999"/>
    <n v="1955825.07"/>
    <n v="5.7231376779999996"/>
    <n v="27940.35814"/>
    <n v="605914.69999999995"/>
    <s v="STEEL SCRUBBER 2PCS SET "/>
    <n v="167400"/>
    <e v="#VALUE!"/>
    <s v=""/>
    <s v=""/>
    <n v="2561739.77"/>
    <x v="6"/>
    <s v="Steel Scrubbers"/>
    <s v="Steel Products"/>
    <s v="Scrubber"/>
  </r>
  <r>
    <s v="INNSA1"/>
    <d v="2019-07-30T00:00:00"/>
    <n v="301049751"/>
    <x v="0"/>
    <s v="STEEL SPOON HOLDER ROUND-MP-96(MILD STEEL) (TOTAL 8136 PCS) -"/>
    <n v="0"/>
    <n v="0"/>
    <n v="0"/>
    <n v="0"/>
    <n v="0"/>
    <n v="0"/>
    <n v="0"/>
    <n v="0"/>
    <n v="1740.2"/>
    <s v="KGS"/>
    <n v="246.9528215"/>
    <n v="429747.3"/>
    <n v="3.5456255780000001"/>
    <n v="6170.0976309999996"/>
    <n v="104514.5"/>
    <s v="STEEL SPOON HOLDER ROUND-MP-96"/>
    <s v=""/>
    <e v="#VALUE!"/>
    <s v=""/>
    <s v=""/>
    <n v="534261.80000000005"/>
    <x v="6"/>
    <s v="Table, kitchen or other household articles of iron or steel"/>
    <s v="Steel Products"/>
    <s v="Holder"/>
  </r>
  <r>
    <s v="INNSA1"/>
    <d v="2019-07-30T00:00:00"/>
    <n v="301049751"/>
    <x v="0"/>
    <s v="STEEL TEA STRAINER -NP-55 (MILD STEEL) (TOTAL 50400 PCS) -"/>
    <n v="0"/>
    <n v="0"/>
    <n v="0"/>
    <n v="0"/>
    <n v="0"/>
    <n v="0"/>
    <n v="0"/>
    <n v="0"/>
    <n v="2310"/>
    <s v="KGS"/>
    <n v="486.16324680000002"/>
    <n v="1123037.1000000001"/>
    <n v="6.9800896879999996"/>
    <n v="16124.007180000001"/>
    <n v="273122.59999999998"/>
    <s v="STEEL TEA STRAINER -NP-55 "/>
    <s v=""/>
    <e v="#VALUE!"/>
    <s v=""/>
    <s v=""/>
    <n v="1396159.7000000002"/>
    <x v="6"/>
    <s v="Table, kitchen or other household articles of iron or steel"/>
    <s v="Steel Products"/>
    <s v="Misc"/>
  </r>
  <r>
    <s v="INNSA1"/>
    <d v="2019-07-30T00:00:00"/>
    <n v="301049751"/>
    <x v="0"/>
    <s v="STEEL ZHARA-RS-07 (MILD STEEL) (TOTAL 2400 PCS) -"/>
    <n v="0"/>
    <n v="0"/>
    <n v="0"/>
    <n v="0"/>
    <n v="0"/>
    <n v="0"/>
    <n v="0"/>
    <n v="0"/>
    <n v="20"/>
    <s v="KGS"/>
    <n v="3708.39"/>
    <n v="74167.8"/>
    <n v="53.243216080000003"/>
    <n v="1064.8643219999999"/>
    <n v="18037.7"/>
    <s v="STEEL ZHARA-RS-07 "/>
    <s v=""/>
    <e v="#VALUE!"/>
    <s v=""/>
    <s v=""/>
    <n v="92205.5"/>
    <x v="6"/>
    <s v="Table, kitchen or other household articles of iron or steel"/>
    <s v="Steel Products"/>
    <s v="Misc"/>
  </r>
  <r>
    <s v="INNSA1"/>
    <d v="2019-07-30T00:00:00"/>
    <n v="301049751"/>
    <x v="0"/>
    <s v="STAINLESS STEEL GRATER WITH HANDLE-DS-25 (MILD STEEL) (TOTAL - 51000 PCS)"/>
    <n v="0"/>
    <n v="0"/>
    <n v="0"/>
    <n v="0"/>
    <n v="0"/>
    <n v="0"/>
    <n v="0"/>
    <n v="0"/>
    <n v="1700"/>
    <s v="KGS"/>
    <n v="469.0280176"/>
    <n v="797347.63"/>
    <n v="6.7340706050000003"/>
    <n v="11447.920029999999"/>
    <n v="193915"/>
    <s v="STAINLESS STEEL GRATER WITH HANDLE-DS-25 "/>
    <s v=""/>
    <e v="#VALUE!"/>
    <s v=""/>
    <s v=""/>
    <n v="991262.63"/>
    <x v="6"/>
    <s v="Table, kitchen or other household articles of iron or steel"/>
    <s v="Steel Products"/>
    <s v="Misc"/>
  </r>
  <r>
    <s v="INNSA1"/>
    <d v="2019-07-24T00:00:00"/>
    <n v="301049751"/>
    <x v="0"/>
    <s v="STEEL LUNCH BOX 3LAYER -8505(MILD STEEL) (TOTAL 16800 PCS) -"/>
    <n v="0"/>
    <n v="0"/>
    <n v="0"/>
    <n v="0"/>
    <n v="0"/>
    <n v="0"/>
    <n v="0"/>
    <n v="0"/>
    <n v="10892"/>
    <s v="KGS"/>
    <n v="376.32973829999997"/>
    <n v="4098983.51"/>
    <n v="5.403154894"/>
    <n v="58851.163099999998"/>
    <n v="996872.8"/>
    <s v="STEEL LUNCH BOX 3LAYER -8505"/>
    <s v=""/>
    <e v="#VALUE!"/>
    <s v=""/>
    <s v=""/>
    <n v="5095856.3099999996"/>
    <x v="6"/>
    <s v="Table, kitchen or other household articles of iron or steel"/>
    <s v="Steel Products"/>
    <s v="Misc"/>
  </r>
  <r>
    <s v="INNSA1"/>
    <d v="2019-07-24T00:00:00"/>
    <n v="301049751"/>
    <x v="0"/>
    <s v="STEEL MULTI GRATER AND SLICER-RS-04(MILD STEEL) (TOTAL720 PC - S)"/>
    <n v="0"/>
    <n v="0"/>
    <n v="0"/>
    <n v="0"/>
    <n v="0"/>
    <n v="0"/>
    <n v="0"/>
    <n v="0"/>
    <n v="170"/>
    <s v="KGS"/>
    <n v="267.97964710000002"/>
    <n v="45556.54"/>
    <n v="3.8475182640000001"/>
    <n v="654.07810480000001"/>
    <n v="11079.4"/>
    <s v="STEEL MULTI GRATER AND SLICER-RS-04"/>
    <s v=""/>
    <e v="#VALUE!"/>
    <s v=""/>
    <s v=""/>
    <n v="56635.94"/>
    <x v="6"/>
    <s v="Table, kitchen or other household articles of iron or steel"/>
    <s v="Steel Products"/>
    <s v="Misc"/>
  </r>
  <r>
    <s v="INNSA1"/>
    <d v="2019-07-24T00:00:00"/>
    <n v="301049751"/>
    <x v="0"/>
    <s v="STEEL MULTI PEELER-RS-03(MILD STEEL) (TOTAL 1200 PCS) -"/>
    <n v="0"/>
    <n v="0"/>
    <n v="0"/>
    <n v="0"/>
    <n v="0"/>
    <n v="0"/>
    <n v="0"/>
    <n v="0"/>
    <n v="75"/>
    <s v="KGS"/>
    <n v="762.25319999999999"/>
    <n v="57168.99"/>
    <n v="10.94405169"/>
    <n v="820.8038765"/>
    <n v="13903.5"/>
    <s v="STEEL MULTI PEELER-RS-03"/>
    <s v=""/>
    <e v="#VALUE!"/>
    <s v=""/>
    <s v=""/>
    <n v="71072.489999999991"/>
    <x v="6"/>
    <s v="Table, kitchen or other household articles of iron or steel"/>
    <s v="Steel Products"/>
    <s v="Misc"/>
  </r>
  <r>
    <s v="INNSA1"/>
    <d v="2019-07-24T00:00:00"/>
    <n v="301049751"/>
    <x v="0"/>
    <s v="STEEL ROUND CONTAINER-6856 (MILD STEEL) (TOTAL 20064 PCS) -"/>
    <n v="0"/>
    <n v="0"/>
    <n v="0"/>
    <n v="0"/>
    <n v="0"/>
    <n v="0"/>
    <n v="0"/>
    <n v="0"/>
    <n v="1672"/>
    <s v="KGS"/>
    <n v="507.71883969999999"/>
    <n v="848905.9"/>
    <n v="7.2895741520000001"/>
    <n v="12188.16798"/>
    <n v="206454"/>
    <s v="STEEL ROUND CONTAINER-6856 "/>
    <s v=""/>
    <e v="#VALUE!"/>
    <s v=""/>
    <s v=""/>
    <n v="1055359.8999999999"/>
    <x v="6"/>
    <s v="Table, kitchen or other household articles of iron or steel"/>
    <s v="Steel Products"/>
    <s v="Misc"/>
  </r>
  <r>
    <s v="INNSA1"/>
    <d v="2019-07-24T00:00:00"/>
    <n v="301049751"/>
    <x v="0"/>
    <s v="STEEL WATER JUG-6311(MILD STEEL) (TOTAL 2016 PCS) -"/>
    <n v="0"/>
    <n v="0"/>
    <n v="0"/>
    <n v="0"/>
    <n v="0"/>
    <n v="0"/>
    <n v="0"/>
    <n v="0"/>
    <n v="582.96"/>
    <s v="KGS"/>
    <n v="487.72226219999999"/>
    <n v="284322.57"/>
    <n v="7.002473256"/>
    <n v="4082.1618090000002"/>
    <n v="69147.3"/>
    <s v="STEEL WATER JUG-6311"/>
    <s v=""/>
    <e v="#VALUE!"/>
    <s v=""/>
    <s v=""/>
    <n v="353469.87"/>
    <x v="6"/>
    <s v="Table, kitchen or other household articles of iron or steel"/>
    <s v="Steel Products"/>
    <s v="Misc"/>
  </r>
  <r>
    <s v="INNSA1"/>
    <d v="2019-07-24T00:00:00"/>
    <n v="301049751"/>
    <x v="0"/>
    <s v="STEEL RECTANGLE CONTAINER MEDIUM-6861 (MILD STEEL) (TOTAL 3 - 000 PCS)"/>
    <n v="0"/>
    <n v="0"/>
    <n v="0"/>
    <n v="0"/>
    <n v="0"/>
    <n v="0"/>
    <n v="0"/>
    <n v="0"/>
    <n v="550"/>
    <s v="KGS"/>
    <n v="530.79698180000003"/>
    <n v="291938.34000000003"/>
    <n v="7.6209186190000002"/>
    <n v="4191.5052400000004"/>
    <n v="70999.399999999994"/>
    <s v="STEEL RECTANGLE CONTAINER MEDIUM-6861 "/>
    <s v=""/>
    <e v="#VALUE!"/>
    <s v=""/>
    <s v=""/>
    <n v="362937.74"/>
    <x v="6"/>
    <s v="Table, kitchen or other household articles of iron or steel"/>
    <s v="Steel Products"/>
    <s v="Misc"/>
  </r>
  <r>
    <s v="INNSA1"/>
    <d v="2019-07-24T00:00:00"/>
    <n v="301049751"/>
    <x v="0"/>
    <s v="STEEL RECTANGLE CONTAINER- 6901(MILD STEEL) (TOTAL 3000 PCS) -"/>
    <n v="0"/>
    <n v="0"/>
    <n v="0"/>
    <n v="0"/>
    <n v="0"/>
    <n v="0"/>
    <n v="0"/>
    <n v="0"/>
    <n v="487.5"/>
    <s v="KGS"/>
    <n v="446.9661949"/>
    <n v="217896.02"/>
    <n v="6.4173179449999997"/>
    <n v="3128.4424979999999"/>
    <n v="52992.4"/>
    <s v="STEEL RECTANGLE CONTAINER- 6901"/>
    <s v=""/>
    <e v="#VALUE!"/>
    <s v=""/>
    <s v=""/>
    <n v="270888.42"/>
    <x v="6"/>
    <s v="Table, kitchen or other household articles of iron or steel"/>
    <s v="Steel Products"/>
    <s v="Misc"/>
  </r>
  <r>
    <s v="INNSA1"/>
    <d v="2019-07-24T00:00:00"/>
    <n v="301049751"/>
    <x v="0"/>
    <s v="STEEL LUNCH BOX-6900 (MILD STEEL) (TOTAL 49560 PCS) -"/>
    <n v="0"/>
    <n v="0"/>
    <n v="0"/>
    <n v="0"/>
    <n v="0"/>
    <n v="0"/>
    <n v="0"/>
    <n v="0"/>
    <n v="5802.65"/>
    <s v="KGS"/>
    <n v="475.79820599999999"/>
    <n v="2760890.46"/>
    <n v="6.8312735959999999"/>
    <n v="39639.489730000001"/>
    <n v="671448.5"/>
    <s v="STEEL LUNCH BOX-6900 "/>
    <s v=""/>
    <e v="#VALUE!"/>
    <s v=""/>
    <s v=""/>
    <n v="3432338.96"/>
    <x v="6"/>
    <s v="Table, kitchen or other household articles of iron or steel"/>
    <s v="Steel Products"/>
    <s v="Misc"/>
  </r>
  <r>
    <s v="INNSA1"/>
    <d v="2019-07-24T00:00:00"/>
    <n v="301049751"/>
    <x v="0"/>
    <s v="STEEL ROUND CONTAINER 730ML-6858 (MILD STEEL) (TOTAL 35040 P - CS)"/>
    <n v="0"/>
    <n v="0"/>
    <n v="0"/>
    <n v="0"/>
    <n v="0"/>
    <n v="0"/>
    <n v="0"/>
    <n v="0"/>
    <n v="6847.4"/>
    <s v="KGS"/>
    <n v="389.7201872"/>
    <n v="2668570.0099999998"/>
    <n v="5.5954082869999997"/>
    <n v="38313.99871"/>
    <n v="648996.19999999995"/>
    <s v="STEEL ROUND CONTAINER 730ML-6858 "/>
    <s v=""/>
    <e v="#VALUE!"/>
    <s v=""/>
    <s v=""/>
    <n v="3317566.21"/>
    <x v="6"/>
    <s v="Table, kitchen or other household articles of iron or steel"/>
    <s v="Steel Products"/>
    <s v="Misc"/>
  </r>
  <r>
    <s v="INNSA1"/>
    <d v="2019-07-24T00:00:00"/>
    <n v="301049751"/>
    <x v="0"/>
    <s v="STEEL LUNCH BOX 2 LAYER-8504 (MILD STEEL) (TOTAL 22800 PCS)D - PD CLIENT"/>
    <n v="0"/>
    <n v="0"/>
    <n v="0"/>
    <n v="0"/>
    <n v="0"/>
    <n v="0"/>
    <n v="0"/>
    <n v="0"/>
    <n v="10906"/>
    <s v="KGS"/>
    <n v="367.07895930000001"/>
    <n v="4003363.13"/>
    <n v="5.2703368169999996"/>
    <n v="57478.293319999997"/>
    <n v="973617.9"/>
    <s v="STEEL LUNCH BOX 2 LAYER-8504 "/>
    <s v=""/>
    <e v="#VALUE!"/>
    <s v=""/>
    <s v=""/>
    <n v="4976981.03"/>
    <x v="6"/>
    <s v="Table, kitchen or other household articles of iron or steel"/>
    <s v="Steel Products"/>
    <s v="Misc"/>
  </r>
  <r>
    <s v="INNSA1"/>
    <d v="2019-07-24T00:00:00"/>
    <n v="301049751"/>
    <x v="0"/>
    <s v="STEEL RECTANGLE CONTAINER LARGE-6862 (MILD STEEL) (TOTAL 30 - 24 PCS)"/>
    <n v="0"/>
    <n v="0"/>
    <n v="0"/>
    <n v="0"/>
    <n v="0"/>
    <n v="0"/>
    <n v="0"/>
    <n v="0"/>
    <n v="756"/>
    <s v="KGS"/>
    <n v="459.76761900000002"/>
    <n v="347584.32"/>
    <n v="6.6011144159999997"/>
    <n v="4990.4424980000003"/>
    <n v="84532.4"/>
    <s v="STEEL RECTANGLE CONTAINER LARGE-6862 "/>
    <s v=""/>
    <e v="#VALUE!"/>
    <s v=""/>
    <s v=""/>
    <n v="432116.72"/>
    <x v="6"/>
    <s v="Table, kitchen or other household articles of iron or steel"/>
    <s v="Steel Products"/>
    <s v="Misc"/>
  </r>
  <r>
    <s v="INNSA1"/>
    <d v="2019-07-23T00:00:00"/>
    <n v="301049751"/>
    <x v="0"/>
    <s v="STEEL SPOON HOLDER ROUND-MP-96 (MILD STEEL) (TOTAL 12636 PCS - )"/>
    <n v="0"/>
    <n v="0"/>
    <n v="0"/>
    <n v="0"/>
    <n v="0"/>
    <n v="0"/>
    <n v="0"/>
    <n v="0"/>
    <n v="2702.7"/>
    <s v="KGS"/>
    <n v="251.5444555"/>
    <n v="679849.2"/>
    <n v="3.6115499720000002"/>
    <n v="9760.9361090000002"/>
    <n v="165339.29999999999"/>
    <s v="STEEL SPOON HOLDER ROUND-MP-96 "/>
    <s v=""/>
    <e v="#VALUE!"/>
    <s v=""/>
    <s v=""/>
    <n v="845188.5"/>
    <x v="6"/>
    <s v="Table, kitchen or other household articles of iron or steel"/>
    <s v="Steel Products"/>
    <s v="Holder"/>
  </r>
  <r>
    <s v="INNSA1"/>
    <d v="2019-07-23T00:00:00"/>
    <n v="301049751"/>
    <x v="0"/>
    <s v="HOUSEHOLD STEEL HOOK 3 PCS SET-2628(TOTAL 68760 SET) (MILD S - TEEL)-DPD CLIENT"/>
    <n v="0"/>
    <n v="0"/>
    <n v="0"/>
    <n v="0"/>
    <n v="0"/>
    <n v="0"/>
    <n v="0"/>
    <n v="0"/>
    <n v="2330.1999999999998"/>
    <s v="KGS"/>
    <n v="933.13111749999996"/>
    <n v="2174382.13"/>
    <n v="13.397431689999999"/>
    <n v="31218.695329999999"/>
    <n v="528809.69999999995"/>
    <s v="HOUSEHOLD STEEL HOOK 3 PCS SET-2628"/>
    <s v=""/>
    <e v="#VALUE!"/>
    <s v=""/>
    <s v=""/>
    <n v="2703191.83"/>
    <x v="6"/>
    <s v="Table, kitchen or other household articles of iron or steel"/>
    <s v="Steel Products"/>
    <s v="Misc"/>
  </r>
  <r>
    <s v="INNSA1"/>
    <d v="2019-07-23T00:00:00"/>
    <n v="301049751"/>
    <x v="0"/>
    <s v="STEEL PEELER-MP-196 (MILD STEEL) (TOTAL 20400 PCS) -"/>
    <n v="0"/>
    <n v="0"/>
    <n v="0"/>
    <n v="0"/>
    <n v="0"/>
    <n v="0"/>
    <n v="0"/>
    <n v="0"/>
    <n v="1742.5"/>
    <s v="KGS"/>
    <n v="432.11931709999999"/>
    <n v="752967.91"/>
    <n v="6.2041538699999998"/>
    <n v="10810.73812"/>
    <n v="183121.8"/>
    <s v="STEEL PEELER-MP-196 "/>
    <s v=""/>
    <e v="#VALUE!"/>
    <s v=""/>
    <s v=""/>
    <n v="936089.71"/>
    <x v="6"/>
    <s v="Table, kitchen or other household articles of iron or steel"/>
    <s v="Steel Products"/>
    <s v="Misc"/>
  </r>
  <r>
    <s v="INNSA1"/>
    <d v="2019-07-18T00:00:00"/>
    <n v="301049751"/>
    <x v="0"/>
    <s v="RYX-02-021A MILD STEEL MULTI FUNCTION CLOTH STAND (OTHER ART - ICLES OF HOUSEHOLD OF IRON &amp; STEEL) (5184 NOS)"/>
    <n v="0"/>
    <n v="0"/>
    <n v="0"/>
    <n v="0"/>
    <n v="0"/>
    <n v="0"/>
    <n v="0"/>
    <n v="0"/>
    <n v="19008"/>
    <s v="KGS"/>
    <n v="175.0491614"/>
    <n v="3327334.46"/>
    <n v="2.5096653959999999"/>
    <n v="47703.719859999997"/>
    <n v="809207.7"/>
    <s v="RYX-02-021A MILD STEEL MULTI FUNCTION CLOTH STAND "/>
    <s v=""/>
    <e v="#VALUE!"/>
    <s v=""/>
    <s v=""/>
    <n v="4136542.16"/>
    <x v="6"/>
    <s v="Table, kitchen or other household articles of iron or steel"/>
    <s v="Steel Products"/>
    <s v="Cloth Stand"/>
  </r>
  <r>
    <s v="INNSA1"/>
    <d v="2019-07-18T00:00:00"/>
    <n v="301049751"/>
    <x v="0"/>
    <s v="STEEL MULTI PEELER-RS-01 (TOTAL 1920 PCS) (MILD STEEL) -"/>
    <n v="0"/>
    <n v="0"/>
    <n v="0"/>
    <n v="0"/>
    <n v="0"/>
    <n v="0"/>
    <n v="0"/>
    <n v="0"/>
    <n v="100"/>
    <s v="KGS"/>
    <n v="308.59010000000001"/>
    <n v="30859.01"/>
    <n v="4.4242308240000003"/>
    <n v="442.4230824"/>
    <n v="7504.9"/>
    <s v="STEEL MULTI PEELER-RS-01 "/>
    <s v=""/>
    <e v="#VALUE!"/>
    <s v=""/>
    <s v=""/>
    <n v="38363.909999999996"/>
    <x v="6"/>
    <s v="Table, kitchen or other household articles of iron or steel"/>
    <s v="Steel Products"/>
    <s v="Misc"/>
  </r>
  <r>
    <s v="INNSA1"/>
    <d v="2019-07-15T00:00:00"/>
    <n v="301049751"/>
    <x v="0"/>
    <s v="STAINLESS STEEL SPORTS BOTTLE KOOU 750ML-MP-202 (TOTAL 2070 - 0 PCS ) (NOT VACUUM BOTTLE) (MILD STEEL)DPD CLIENT"/>
    <n v="0"/>
    <n v="0"/>
    <n v="0"/>
    <n v="0"/>
    <n v="0"/>
    <n v="0"/>
    <n v="0"/>
    <n v="0"/>
    <n v="3910"/>
    <s v="KGS"/>
    <n v="426.99375190000001"/>
    <n v="1669545.57"/>
    <n v="6.1217742209999999"/>
    <n v="23936.137200000001"/>
    <n v="406033.6"/>
    <s v="STAINLESS STEEL SPORTS BOTTLE KOOU 750ML-MP-202 "/>
    <s v=""/>
    <e v="#VALUE!"/>
    <s v=""/>
    <s v=""/>
    <n v="2075579.17"/>
    <x v="6"/>
    <s v="Table, kitchen or other household articles of iron or steel"/>
    <s v="Steel Products"/>
    <s v="Misc"/>
  </r>
  <r>
    <s v="INNSA1"/>
    <d v="2019-07-15T00:00:00"/>
    <n v="301049751"/>
    <x v="0"/>
    <s v="STEEL HAND BLENDER-RS-02 (MILD STEEL) (TOTAL 1200 PCS) -"/>
    <n v="0"/>
    <n v="0"/>
    <n v="0"/>
    <n v="0"/>
    <n v="0"/>
    <n v="0"/>
    <n v="0"/>
    <n v="0"/>
    <n v="69.5"/>
    <s v="KGS"/>
    <n v="630.08359710000002"/>
    <n v="43790.81"/>
    <n v="9.0334565900000001"/>
    <n v="627.82523300000003"/>
    <n v="10649.9"/>
    <s v="STEEL HAND BLENDER-RS-02 "/>
    <s v=""/>
    <e v="#VALUE!"/>
    <s v=""/>
    <s v=""/>
    <n v="54440.71"/>
    <x v="6"/>
    <s v="Table, kitchen or other household articles of iron or steel"/>
    <s v="Steel Products"/>
    <s v="Misc"/>
  </r>
  <r>
    <s v="INNSA1"/>
    <d v="2019-07-15T00:00:00"/>
    <n v="301049751"/>
    <x v="0"/>
    <s v="STAINLESS STEEL BOTTLE 750ML SG805-AM-6(TOTAL 23184 PCS ) (N - OT VACUUM BOTTLE) (MILD STEEL)"/>
    <n v="0"/>
    <n v="0"/>
    <n v="0"/>
    <n v="0"/>
    <n v="0"/>
    <n v="0"/>
    <n v="0"/>
    <n v="0"/>
    <n v="3477.6"/>
    <s v="KGS"/>
    <n v="580.90353689999995"/>
    <n v="2020150.14"/>
    <n v="8.3283661210000002"/>
    <n v="28962.726019999998"/>
    <n v="491300.5"/>
    <s v="STAINLESS STEEL BOTTLE 750ML SG805-AM-6"/>
    <s v=""/>
    <e v="#VALUE!"/>
    <s v=""/>
    <s v=""/>
    <n v="2511450.6399999997"/>
    <x v="6"/>
    <s v="Table, kitchen or other household articles of iron or steel"/>
    <s v="Steel Products"/>
    <s v="Misc"/>
  </r>
  <r>
    <s v="INNSA1"/>
    <d v="2019-07-10T00:00:00"/>
    <n v="301049751"/>
    <x v="0"/>
    <s v="STAINLESS STEEL BOTTLE 750ML SG805-AM-6(TOTAL 33588 PCS ) (N - OT VACUUM BOTTLE) (MILD STEEL)"/>
    <n v="0"/>
    <n v="0"/>
    <n v="0"/>
    <n v="0"/>
    <n v="0"/>
    <n v="0"/>
    <n v="0"/>
    <n v="0"/>
    <n v="5038.2"/>
    <s v="KGS"/>
    <n v="581.07654119999995"/>
    <n v="2927579.83"/>
    <n v="8.3308464690000008"/>
    <n v="41972.470679999999"/>
    <n v="711987.4"/>
    <s v="STAINLESS STEEL BOTTLE 750ML SG805-AM-6"/>
    <s v=""/>
    <e v="#VALUE!"/>
    <s v=""/>
    <s v=""/>
    <n v="3639567.23"/>
    <x v="6"/>
    <s v="Table, kitchen or other household articles of iron or steel"/>
    <s v="Steel Products"/>
    <s v="Misc"/>
  </r>
  <r>
    <s v="INNSA1"/>
    <d v="2019-07-10T00:00:00"/>
    <n v="301049751"/>
    <x v="0"/>
    <s v="STAINLESS STEEL SPORTS BOTTLE KOOU 750ML-MP-202 (TOTAL 1080 - 0 PCS ) (NOT VACUUM BOTTLE) (MILD STEEL)DPD CLIENT"/>
    <n v="0"/>
    <n v="0"/>
    <n v="0"/>
    <n v="0"/>
    <n v="0"/>
    <n v="0"/>
    <n v="0"/>
    <n v="0"/>
    <n v="2040"/>
    <s v="KGS"/>
    <n v="427.12091670000001"/>
    <n v="871326.67"/>
    <n v="6.1235973719999999"/>
    <n v="12492.138639999999"/>
    <n v="211906.7"/>
    <s v="STAINLESS STEEL SPORTS BOTTLE KOOU 750ML-MP-202 "/>
    <s v=""/>
    <e v="#VALUE!"/>
    <s v=""/>
    <s v=""/>
    <n v="1083233.3700000001"/>
    <x v="6"/>
    <s v="Table, kitchen or other household articles of iron or steel"/>
    <s v="Steel Products"/>
    <s v="Misc"/>
  </r>
  <r>
    <s v="INNSA1"/>
    <d v="2019-07-05T00:00:00"/>
    <n v="301049751"/>
    <x v="0"/>
    <s v="STEEL ZHARA -NP-003 (MILD STEEL) (TOTAL 60000 PCS) -"/>
    <n v="0"/>
    <n v="0"/>
    <n v="0"/>
    <n v="0"/>
    <n v="0"/>
    <n v="0"/>
    <n v="0"/>
    <n v="0"/>
    <n v="5600"/>
    <s v="KGS"/>
    <n v="345.40884110000002"/>
    <n v="1934289.51"/>
    <n v="4.9520980799999998"/>
    <n v="27731.749250000001"/>
    <n v="470419.3"/>
    <s v="STEEL ZHARA -NP-003 "/>
    <s v=""/>
    <e v="#VALUE!"/>
    <s v=""/>
    <s v=""/>
    <n v="2404708.81"/>
    <x v="6"/>
    <s v="Table, kitchen or other household articles of iron or steel"/>
    <s v="Steel Products"/>
    <s v="Misc"/>
  </r>
  <r>
    <s v="INNSA1"/>
    <d v="2019-07-05T00:00:00"/>
    <n v="301049751"/>
    <x v="0"/>
    <s v="HOUSE HOLD STEEL HOOK 6 PCS SET -GN-09 (TOTAL 5000 SET) -"/>
    <n v="0"/>
    <n v="0"/>
    <n v="0"/>
    <n v="0"/>
    <n v="0"/>
    <n v="0"/>
    <n v="0"/>
    <n v="0"/>
    <n v="800"/>
    <s v="KGS"/>
    <n v="346.4905875"/>
    <n v="277192.46999999997"/>
    <n v="4.9676069890000001"/>
    <n v="3974.085591"/>
    <n v="67413.100000000006"/>
    <s v="HOUSE HOLD STEEL HOOK 6 PCS SET -GN-09 "/>
    <s v=""/>
    <e v="#VALUE!"/>
    <s v=""/>
    <s v=""/>
    <n v="344605.56999999995"/>
    <x v="6"/>
    <s v="Table, kitchen or other household articles of iron or steel"/>
    <s v="Steel Products"/>
    <s v="Misc"/>
  </r>
  <r>
    <s v="INNSA1"/>
    <d v="2019-07-05T00:00:00"/>
    <n v="301049751"/>
    <x v="0"/>
    <s v="STEEL SALT BOTTLE-NP-19 (MILD STEEL) (TOTAL 1008 PCS) -"/>
    <n v="0"/>
    <n v="0"/>
    <n v="0"/>
    <n v="0"/>
    <n v="0"/>
    <n v="0"/>
    <n v="0"/>
    <n v="0"/>
    <n v="154"/>
    <s v="KGS"/>
    <n v="248.81396100000001"/>
    <n v="38317.35"/>
    <n v="3.5672252480000002"/>
    <n v="549.35268819999999"/>
    <n v="9318.7999999999993"/>
    <s v="STEEL SALT BOTTLE-NP-19 "/>
    <s v=""/>
    <e v="#VALUE!"/>
    <s v=""/>
    <s v=""/>
    <n v="47636.149999999994"/>
    <x v="6"/>
    <s v="Table, kitchen or other household articles of iron or steel"/>
    <s v="Steel Products"/>
    <s v="Misc"/>
  </r>
  <r>
    <s v="INNSA1"/>
    <d v="2019-07-04T00:00:00"/>
    <n v="301049751"/>
    <x v="0"/>
    <s v="STEEL GLASS CANISTER 3PCS SET-NP-20 (MILD STEEL)(TOTAL 18 SE - T)-DPD CLIENT"/>
    <n v="0"/>
    <n v="0"/>
    <n v="0"/>
    <n v="0"/>
    <n v="0"/>
    <n v="0"/>
    <n v="0"/>
    <n v="0"/>
    <n v="42"/>
    <s v="KGS"/>
    <n v="129.48095240000001"/>
    <n v="5438.2"/>
    <n v="1.8392180739999999"/>
    <n v="77.247159089999997"/>
    <n v="1322.6"/>
    <s v="STEEL GLASS CANISTER 3PCS SET-NP-20 "/>
    <s v=""/>
    <e v="#VALUE!"/>
    <s v=""/>
    <s v=""/>
    <n v="6760.7999999999993"/>
    <x v="6"/>
    <s v="Table, kitchen or other household articles of iron or steel"/>
    <s v="Steel Products"/>
    <s v="Misc"/>
  </r>
  <r>
    <s v="INNSA1"/>
    <d v="2019-07-03T00:00:00"/>
    <n v="301049751"/>
    <x v="0"/>
    <s v="RYX-02-020 MILD STEEL MULTI FUNCTION CLOTH STAND (OTHER ARTI - CLES OF HOUSEHOLD OF IRON &amp; STEEL) (2464 NOS)"/>
    <n v="0"/>
    <n v="0"/>
    <n v="0"/>
    <n v="0"/>
    <n v="0"/>
    <n v="0"/>
    <n v="0"/>
    <n v="0"/>
    <n v="8008"/>
    <s v="KGS"/>
    <n v="317.5752248"/>
    <n v="2543142.4"/>
    <n v="4.5110117159999996"/>
    <n v="36124.181819999998"/>
    <n v="618492.19999999995"/>
    <s v="RYX-02-020 MILD STEEL MULTI FUNCTION CLOTH STAND "/>
    <s v=""/>
    <e v="#VALUE!"/>
    <s v=""/>
    <s v=""/>
    <n v="3161634.5999999996"/>
    <x v="6"/>
    <s v="Table, kitchen or other household articles of iron or steel"/>
    <s v="Steel Products"/>
    <s v="Cloth Stand"/>
  </r>
  <r>
    <s v="INNSA1"/>
    <d v="2019-07-03T00:00:00"/>
    <n v="301049751"/>
    <x v="0"/>
    <s v="RYX-02-021A MILD STEEL MULTI FUNCTION CLOTH STAND (OTHER ART - ICLES OF HOUSEHOLD OF IRON &amp; STEEL) (6480 NOS)"/>
    <n v="0"/>
    <n v="0"/>
    <n v="0"/>
    <n v="0"/>
    <n v="0"/>
    <n v="0"/>
    <n v="0"/>
    <n v="0"/>
    <n v="23760"/>
    <s v="KGS"/>
    <n v="175.4253253"/>
    <n v="4168105.73"/>
    <n v="2.4918370080000001"/>
    <n v="59206.047299999998"/>
    <n v="1013683.4"/>
    <s v="RYX-02-021A MILD STEEL MULTI FUNCTION CLOTH STAND "/>
    <s v=""/>
    <e v="#VALUE!"/>
    <s v=""/>
    <s v=""/>
    <n v="5181789.13"/>
    <x v="6"/>
    <s v="Table, kitchen or other household articles of iron or steel"/>
    <s v="Steel Products"/>
    <s v="Cloth Stand"/>
  </r>
  <r>
    <s v="INNSA1"/>
    <d v="2019-07-03T00:00:00"/>
    <n v="301049751"/>
    <x v="0"/>
    <s v="KWP-600B SS OIL POT 600ML ( QTY 38960 PCS/ USD 1.26 PER PCS - )"/>
    <n v="0"/>
    <n v="0"/>
    <n v="0"/>
    <n v="0"/>
    <n v="0"/>
    <n v="0"/>
    <n v="0"/>
    <n v="0"/>
    <n v="7012.8"/>
    <s v="KGS"/>
    <n v="496.89037760000002"/>
    <n v="3484592.84"/>
    <n v="7.0581019539999996"/>
    <n v="49497.057390000002"/>
    <n v="847453"/>
    <s v="KWP-600B SS OIL POT 600ML "/>
    <n v="38960"/>
    <e v="#VALUE!"/>
    <n v="1.26"/>
    <s v="USD"/>
    <n v="4332045.84"/>
    <x v="6"/>
    <s v="Table, kitchen or other household articles of iron or steel"/>
    <s v="Other"/>
    <s v="Misc"/>
  </r>
  <r>
    <s v="INNSA1"/>
    <d v="2019-07-03T00:00:00"/>
    <n v="301049751"/>
    <x v="0"/>
    <s v="KWP-1000B SS OIL POT 1000ML ( QTY 27000 PCS/ USD 1.52 PER PC - S)"/>
    <n v="0"/>
    <n v="0"/>
    <n v="0"/>
    <n v="0"/>
    <n v="0"/>
    <n v="0"/>
    <n v="0"/>
    <n v="0"/>
    <n v="6750"/>
    <s v="KGS"/>
    <n v="432.26888889999998"/>
    <n v="2917815"/>
    <n v="6.140183081"/>
    <n v="41446.235800000002"/>
    <n v="709612.7"/>
    <s v="KWP-1000B SS OIL POT 1000ML "/>
    <n v="27000"/>
    <e v="#VALUE!"/>
    <n v="1.52"/>
    <s v="USD"/>
    <n v="3627427.7"/>
    <x v="6"/>
    <s v="Table, kitchen or other household articles of iron or steel"/>
    <s v="Other"/>
    <s v="Misc"/>
  </r>
  <r>
    <s v="INNSA1"/>
    <d v="2019-06-25T00:00:00"/>
    <n v="301049751"/>
    <x v="0"/>
    <s v="STEEL TEA STRAINER -NP-55 (MILD STEEL) (TOTAL 27648 PCS) -"/>
    <n v="0"/>
    <n v="0"/>
    <n v="0"/>
    <n v="0"/>
    <n v="0"/>
    <n v="0"/>
    <n v="0"/>
    <n v="0"/>
    <n v="1267.2"/>
    <s v="KGS"/>
    <n v="489.49249529999997"/>
    <n v="620284.89"/>
    <n v="6.9530183990000003"/>
    <n v="8810.8649150000001"/>
    <n v="150853.29999999999"/>
    <s v="STEEL TEA STRAINER -NP-55 "/>
    <s v=""/>
    <e v="#VALUE!"/>
    <s v=""/>
    <s v=""/>
    <n v="771138.19"/>
    <x v="6"/>
    <s v="Table, kitchen or other household articles of iron or steel"/>
    <s v="Steel Products"/>
    <s v="Misc"/>
  </r>
  <r>
    <s v="INNSA1"/>
    <d v="2019-06-25T00:00:00"/>
    <n v="301049751"/>
    <x v="0"/>
    <s v="STEEL TEA STRAINER -NP-55 (MILD STEEL) (TOTAL 22752 PCS) -"/>
    <n v="0"/>
    <n v="0"/>
    <n v="0"/>
    <n v="0"/>
    <n v="0"/>
    <n v="0"/>
    <n v="0"/>
    <n v="0"/>
    <n v="1042.8"/>
    <s v="KGS"/>
    <n v="491.10268509999997"/>
    <n v="512121.88"/>
    <n v="6.9758904130000001"/>
    <n v="7274.4585230000002"/>
    <n v="124548"/>
    <s v="STEEL TEA STRAINER -NP-55 "/>
    <s v=""/>
    <e v="#VALUE!"/>
    <s v=""/>
    <s v=""/>
    <n v="636669.88"/>
    <x v="6"/>
    <s v="Table, kitchen or other household articles of iron or steel"/>
    <s v="Steel Products"/>
    <s v="Misc"/>
  </r>
  <r>
    <s v="INNSA1"/>
    <d v="2019-06-24T00:00:00"/>
    <n v="301049751"/>
    <x v="0"/>
    <s v="STAINLESS STEEL SPORTS BOTTLE 650ML S115-NP-21 (TOTAL 1440 P - CS ) (NOT VACUUM BOTTLE) (MILD STEEL)DPD CLIENT"/>
    <n v="0"/>
    <n v="0"/>
    <n v="0"/>
    <n v="0"/>
    <n v="0"/>
    <n v="0"/>
    <n v="0"/>
    <n v="0"/>
    <n v="256"/>
    <s v="KGS"/>
    <n v="465.14914060000001"/>
    <n v="119078.18"/>
    <n v="6.6072321110000001"/>
    <n v="1691.4514200000001"/>
    <n v="28959.8"/>
    <s v="STAINLESS STEEL SPORTS BOTTLE 650ML S115-NP-21 "/>
    <s v=""/>
    <e v="#VALUE!"/>
    <s v=""/>
    <s v=""/>
    <n v="148037.97999999998"/>
    <x v="6"/>
    <s v="Table, kitchen or other household articles of iron or steel"/>
    <s v="Steel Products"/>
    <s v="Misc"/>
  </r>
  <r>
    <s v="INNSA1"/>
    <d v="2019-06-24T00:00:00"/>
    <n v="301049751"/>
    <x v="0"/>
    <s v="STAINLESS STEEL SPORTS BOTTLE KOOU 750ML-MP-202 (TOTAL 1080 - 0 PCS ) (NOT VACUUM BOTTLE) (MILD STEEL)"/>
    <n v="0"/>
    <n v="0"/>
    <n v="0"/>
    <n v="0"/>
    <n v="0"/>
    <n v="0"/>
    <n v="0"/>
    <n v="0"/>
    <n v="2040"/>
    <s v="KGS"/>
    <n v="430.10696080000002"/>
    <n v="877418.2"/>
    <n v="6.1094738749999999"/>
    <n v="12463.3267"/>
    <n v="213388.1"/>
    <s v="STAINLESS STEEL SPORTS BOTTLE KOOU 750ML-MP-202 "/>
    <s v=""/>
    <e v="#VALUE!"/>
    <s v=""/>
    <s v=""/>
    <n v="1090806.3"/>
    <x v="6"/>
    <s v="Table, kitchen or other household articles of iron or steel"/>
    <s v="Steel Products"/>
    <s v="Misc"/>
  </r>
  <r>
    <s v="INNSA1"/>
    <d v="2019-06-24T00:00:00"/>
    <n v="301049751"/>
    <x v="0"/>
    <s v="STAINLESS STEEL BOTTLE 750ML SG805-AM-6(TOTAL 27648 PCS ) (N - OT VACUUM BOTTLE) (MILD STEEL)"/>
    <n v="0"/>
    <n v="0"/>
    <n v="0"/>
    <n v="0"/>
    <n v="0"/>
    <n v="0"/>
    <n v="0"/>
    <n v="0"/>
    <n v="4147.2"/>
    <s v="KGS"/>
    <n v="585.13890089999995"/>
    <n v="2426688.0499999998"/>
    <n v="8.3116321160000002"/>
    <n v="34470.00071"/>
    <n v="590170.6"/>
    <s v="STAINLESS STEEL BOTTLE 750ML SG805-AM-6"/>
    <s v=""/>
    <e v="#VALUE!"/>
    <s v=""/>
    <s v=""/>
    <n v="3016858.65"/>
    <x v="6"/>
    <s v="Table, kitchen or other household articles of iron or steel"/>
    <s v="Steel Products"/>
    <s v="Misc"/>
  </r>
  <r>
    <s v="INNSA1"/>
    <d v="2019-06-24T00:00:00"/>
    <n v="301049751"/>
    <x v="0"/>
    <s v="STAINLESS STEEL COLA BOTTLE 750 ML SK750-SL-01 (TOTAL 1188 - PCS ) (NOT VACUUM BOTTLE) (MILD STEEL)"/>
    <n v="0"/>
    <n v="0"/>
    <n v="0"/>
    <n v="0"/>
    <n v="0"/>
    <n v="0"/>
    <n v="0"/>
    <n v="0"/>
    <n v="211.2"/>
    <s v="KGS"/>
    <n v="510.03196020000001"/>
    <n v="107718.75"/>
    <n v="7.2447721620000003"/>
    <n v="1530.095881"/>
    <n v="26197.200000000001"/>
    <s v="STAINLESS STEEL COLA BOTTLE 750 ML SK750-SL-01 "/>
    <s v=""/>
    <e v="#VALUE!"/>
    <s v=""/>
    <s v=""/>
    <n v="133915.95000000001"/>
    <x v="6"/>
    <s v="Table, kitchen or other household articles of iron or steel"/>
    <s v="Steel Products"/>
    <s v="Misc"/>
  </r>
  <r>
    <s v="INNSA1"/>
    <d v="2019-06-24T00:00:00"/>
    <n v="301049751"/>
    <x v="0"/>
    <s v="STAINLESS STEEL SPORTS BOTTLE 750ML SG-702-SB-01(TOTAL 2520 - PCS)(NOT VACUUM BOTTLE)(MILD STEEL)"/>
    <n v="0"/>
    <n v="0"/>
    <n v="0"/>
    <n v="0"/>
    <n v="0"/>
    <n v="0"/>
    <n v="0"/>
    <n v="0"/>
    <n v="350"/>
    <s v="KGS"/>
    <n v="655.4522571"/>
    <n v="229408.29"/>
    <n v="9.3104013800000001"/>
    <n v="3258.6404830000001"/>
    <n v="55792.1"/>
    <s v="STAINLESS STEEL SPORTS BOTTLE 750ML SG-702-SB-01"/>
    <s v=""/>
    <e v="#VALUE!"/>
    <s v=""/>
    <s v=""/>
    <n v="285200.39"/>
    <x v="6"/>
    <s v="Table, kitchen or other household articles of iron or steel"/>
    <s v="Steel Products"/>
    <s v="Misc"/>
  </r>
  <r>
    <s v="INNSA1"/>
    <d v="2019-06-19T00:00:00"/>
    <n v="301049751"/>
    <x v="0"/>
    <s v="RYX-02-021A MILD STEEL MULTI FUNCTION CLOTH STAND (OTHER ART - ICLES OF HOUSEHOLD OF IRON &amp; STEEL) (6480 NOS)"/>
    <n v="0"/>
    <n v="0"/>
    <n v="0"/>
    <n v="0"/>
    <n v="0"/>
    <n v="0"/>
    <n v="0"/>
    <n v="0"/>
    <n v="23760"/>
    <s v="KGS"/>
    <n v="174.74275510000001"/>
    <n v="4151887.86"/>
    <n v="2.4856721909999999"/>
    <n v="59059.57127"/>
    <n v="1009739.2"/>
    <s v="RYX-02-021A MILD STEEL MULTI FUNCTION CLOTH STAND "/>
    <s v=""/>
    <e v="#VALUE!"/>
    <s v=""/>
    <s v=""/>
    <n v="5161627.0599999996"/>
    <x v="6"/>
    <s v="Table, kitchen or other household articles of iron or steel"/>
    <s v="Steel Products"/>
    <s v="Cloth Stand"/>
  </r>
  <r>
    <s v="INNSA1"/>
    <d v="2019-06-18T00:00:00"/>
    <n v="301049751"/>
    <x v="0"/>
    <s v="STEEL HANGER WITH HOOK-SL-89 (MILD STEEL)(TOTAL 28548 PCS) D - PD CLIENT"/>
    <n v="0"/>
    <n v="0"/>
    <n v="0"/>
    <n v="0"/>
    <n v="0"/>
    <n v="0"/>
    <n v="0"/>
    <n v="0"/>
    <n v="6344"/>
    <s v="KGS"/>
    <n v="349.77937420000001"/>
    <n v="2219000.35"/>
    <n v="4.9755245260000001"/>
    <n v="31564.727599999998"/>
    <n v="539660.9"/>
    <s v="STEEL HANGER WITH HOOK-SL-89 "/>
    <s v=""/>
    <e v="#VALUE!"/>
    <s v=""/>
    <s v=""/>
    <n v="2758661.25"/>
    <x v="6"/>
    <s v="Table, kitchen or other household articles of iron or steel"/>
    <s v="Steel Products"/>
    <s v="Misc"/>
  </r>
  <r>
    <s v="INNSA1"/>
    <d v="2019-06-18T00:00:00"/>
    <n v="301049751"/>
    <x v="0"/>
    <s v="STEEL PEELER -MP-196 (MILD STEEL) (TOTAL 20400 PCS) -"/>
    <n v="0"/>
    <n v="0"/>
    <n v="0"/>
    <n v="0"/>
    <n v="0"/>
    <n v="0"/>
    <n v="0"/>
    <n v="0"/>
    <n v="1513"/>
    <s v="KGS"/>
    <n v="493.26161930000001"/>
    <n v="746304.83"/>
    <n v="7.0165237449999998"/>
    <n v="10616.00043"/>
    <n v="181501.3"/>
    <s v="STEEL PEELER -MP-196 "/>
    <s v=""/>
    <e v="#VALUE!"/>
    <s v=""/>
    <s v=""/>
    <n v="927806.12999999989"/>
    <x v="6"/>
    <s v="Table, kitchen or other household articles of iron or steel"/>
    <s v="Steel Products"/>
    <s v="Misc"/>
  </r>
  <r>
    <s v="INNSA1"/>
    <d v="2019-06-18T00:00:00"/>
    <n v="301049751"/>
    <x v="0"/>
    <s v="STEEL ZHARA-NP-003 (TOTAL 60240 PCS) (MILD STEEL) -"/>
    <n v="0"/>
    <n v="0"/>
    <n v="0"/>
    <n v="0"/>
    <n v="0"/>
    <n v="0"/>
    <n v="0"/>
    <n v="0"/>
    <n v="5622.4"/>
    <s v="KGS"/>
    <n v="345.34176860000002"/>
    <n v="1941649.56"/>
    <n v="4.9124006920000003"/>
    <n v="27619.481650000002"/>
    <n v="472209.2"/>
    <s v="STEEL ZHARA-NP-003 "/>
    <s v=""/>
    <e v="#VALUE!"/>
    <s v=""/>
    <s v=""/>
    <n v="2413858.7600000002"/>
    <x v="6"/>
    <s v="Table, kitchen or other household articles of iron or steel"/>
    <s v="Steel Products"/>
    <s v="Misc"/>
  </r>
  <r>
    <s v="INNSA1"/>
    <d v="2019-06-18T00:00:00"/>
    <n v="301049751"/>
    <x v="0"/>
    <s v="SM1168 - STEEL HANGER WITH HOOK (QTY: 28200 PCS/USD 1.22 PER - PCS)"/>
    <n v="0"/>
    <n v="0"/>
    <n v="0"/>
    <n v="0"/>
    <n v="0"/>
    <n v="0"/>
    <n v="0"/>
    <n v="0"/>
    <n v="5452"/>
    <s v="KGS"/>
    <n v="454.32259169999998"/>
    <n v="2476966.77"/>
    <n v="6.4626257709999999"/>
    <n v="35234.235699999997"/>
    <n v="602398.4"/>
    <s v="SM1168 - STEEL HANGER WITH HOOK "/>
    <s v=""/>
    <s v="28200 PCS"/>
    <n v="1.22"/>
    <s v="USD"/>
    <n v="3079365.17"/>
    <x v="6"/>
    <s v="Table, kitchen or other household articles of iron or steel"/>
    <s v="Steel Products"/>
    <s v="Misc"/>
  </r>
  <r>
    <s v="INNSA1"/>
    <d v="2019-06-14T00:00:00"/>
    <n v="301049751"/>
    <x v="0"/>
    <s v="STAINLESS STEEL SPORTS BOTTLE 650ML ( ITEM NO.KW-868) (5209 - 2 PCS)"/>
    <n v="0"/>
    <n v="0"/>
    <n v="0"/>
    <n v="0"/>
    <n v="0"/>
    <n v="0"/>
    <n v="0"/>
    <n v="0"/>
    <n v="9405.5"/>
    <s v="KGS"/>
    <n v="450.81483070000002"/>
    <n v="4240138.8899999997"/>
    <n v="6.4127287439999998"/>
    <n v="60314.9202"/>
    <n v="1031201.8"/>
    <s v="STAINLESS STEEL SPORTS BOTTLE 650ML "/>
    <s v=""/>
    <e v="#VALUE!"/>
    <s v=""/>
    <s v=""/>
    <n v="5271340.6899999995"/>
    <x v="6"/>
    <s v="Table, kitchen or other household articles of iron or steel"/>
    <s v="Steel Products"/>
    <s v="Misc"/>
  </r>
  <r>
    <s v="INNSA1"/>
    <d v="2019-06-14T00:00:00"/>
    <n v="301049751"/>
    <x v="0"/>
    <s v="STAINLESS STEEL SPORT BOTTLE 1000ML ( ITEM NO. KW-830) (349 - 20 PCS)"/>
    <n v="0"/>
    <n v="0"/>
    <n v="0"/>
    <n v="0"/>
    <n v="0"/>
    <n v="0"/>
    <n v="0"/>
    <n v="0"/>
    <n v="6790"/>
    <s v="KGS"/>
    <n v="383.81911630000002"/>
    <n v="2606131.7999999998"/>
    <n v="5.4597313850000004"/>
    <n v="37071.576099999998"/>
    <n v="633811.30000000005"/>
    <s v="STAINLESS STEEL SPORT BOTTLE 1000ML "/>
    <s v=""/>
    <e v="#VALUE!"/>
    <s v=""/>
    <s v=""/>
    <n v="3239943.0999999996"/>
    <x v="6"/>
    <s v="Table, kitchen or other household articles of iron or steel"/>
    <s v="Steel Products"/>
    <s v="Misc"/>
  </r>
  <r>
    <s v="INNSA1"/>
    <d v="2019-06-12T00:00:00"/>
    <n v="301049751"/>
    <x v="0"/>
    <s v="KWB-600F STAINLESS STEEL SPORTS BOTTLE. (QTY :50400 PCS / US - D 1.06 PER PCS)"/>
    <n v="0"/>
    <n v="0"/>
    <n v="0"/>
    <n v="0"/>
    <n v="0"/>
    <n v="0"/>
    <n v="0"/>
    <n v="0"/>
    <n v="7897.5"/>
    <s v="KGS"/>
    <n v="480.30205760000001"/>
    <n v="3793185.5"/>
    <n v="6.8321772059999999"/>
    <n v="53957.119489999997"/>
    <n v="1156162.8999999999"/>
    <s v="KWB-600F STAINLESS STEEL SPORTS BOTTLE. "/>
    <s v=""/>
    <e v="#VALUE!"/>
    <s v=""/>
    <s v=""/>
    <n v="4949348.4000000004"/>
    <x v="6"/>
    <s v="Table, kitchen or other household articles of iron or steel"/>
    <s v="Steel Products"/>
    <s v="Misc"/>
  </r>
  <r>
    <s v="INNSA1"/>
    <d v="2019-06-11T00:00:00"/>
    <n v="301049751"/>
    <x v="0"/>
    <s v="STAINLESS STEEL SPORTS BOTTLE 750ML SG-702-SB-01(TOTAL 16344 - PCS)(NOT VACUUM BOTTLE)(MILD STEEL)DPD CLIENT"/>
    <n v="0"/>
    <n v="0"/>
    <n v="0"/>
    <n v="0"/>
    <n v="0"/>
    <n v="0"/>
    <n v="0"/>
    <n v="0"/>
    <n v="2587.8000000000002"/>
    <s v="KGS"/>
    <n v="574.11426310000002"/>
    <n v="1485692.89"/>
    <n v="8.1666324760000002"/>
    <n v="21133.611519999999"/>
    <n v="361320.5"/>
    <s v="STAINLESS STEEL SPORTS BOTTLE 750ML SG-702-SB-01"/>
    <s v=""/>
    <e v="#VALUE!"/>
    <s v=""/>
    <s v=""/>
    <n v="1847013.39"/>
    <x v="6"/>
    <s v="Table, kitchen or other household articles of iron or steel"/>
    <s v="Steel Products"/>
    <s v="Misc"/>
  </r>
  <r>
    <s v="INNSA1"/>
    <d v="2019-06-11T00:00:00"/>
    <n v="301049751"/>
    <x v="0"/>
    <s v="STAINLESS STEEL SPORTS BOTTLE 650ML S115-NP-21 (TOTAL 13824 - PCS ) (NOT VACUUM BOTTLE) (MILD STEEL)"/>
    <n v="0"/>
    <n v="0"/>
    <n v="0"/>
    <n v="0"/>
    <n v="0"/>
    <n v="0"/>
    <n v="0"/>
    <n v="0"/>
    <n v="2457.6"/>
    <s v="KGS"/>
    <n v="462.8365804"/>
    <n v="1137467.18"/>
    <n v="6.583735141"/>
    <n v="16180.187480000001"/>
    <n v="276632"/>
    <s v="STAINLESS STEEL SPORTS BOTTLE 650ML S115-NP-21 "/>
    <s v=""/>
    <e v="#VALUE!"/>
    <s v=""/>
    <s v=""/>
    <n v="1414099.18"/>
    <x v="6"/>
    <s v="Table, kitchen or other household articles of iron or steel"/>
    <s v="Steel Products"/>
    <s v="Misc"/>
  </r>
  <r>
    <s v="INNSA1"/>
    <d v="2019-06-11T00:00:00"/>
    <n v="301049751"/>
    <x v="0"/>
    <s v="STAINLESS STEEL COLA BOTTLE 750 ML SK750-SL-01 (TOTAL 12600 - PCS ) (NOT VACUUM BOTTLE) (MILD STEEL)"/>
    <n v="0"/>
    <n v="0"/>
    <n v="0"/>
    <n v="0"/>
    <n v="0"/>
    <n v="0"/>
    <n v="0"/>
    <n v="0"/>
    <n v="2275"/>
    <s v="KGS"/>
    <n v="503.45401320000002"/>
    <n v="1145357.8799999999"/>
    <n v="7.1615080109999996"/>
    <n v="16292.43073"/>
    <n v="278551.09999999998"/>
    <s v="STAINLESS STEEL COLA BOTTLE 750 ML SK750-SL-01 "/>
    <s v=""/>
    <e v="#VALUE!"/>
    <s v=""/>
    <s v=""/>
    <n v="1423908.98"/>
    <x v="6"/>
    <s v="Table, kitchen or other household articles of iron or steel"/>
    <s v="Steel Products"/>
    <s v="Misc"/>
  </r>
  <r>
    <s v="INNSA1"/>
    <d v="2019-06-10T00:00:00"/>
    <n v="301049751"/>
    <x v="1"/>
    <s v="STEEL SCRUBBER 3PCS SET-DR-2(TOTAL 133000 SET) (MILD STEEL)- - DPD CLIENT"/>
    <n v="0"/>
    <n v="0"/>
    <n v="0"/>
    <n v="0"/>
    <n v="0"/>
    <n v="0"/>
    <n v="0"/>
    <n v="0"/>
    <n v="8645"/>
    <s v="KGS"/>
    <n v="225.16677619999999"/>
    <n v="1946566.78"/>
    <n v="3.2029413400000002"/>
    <n v="27689.427879999999"/>
    <n v="603046.40000000002"/>
    <s v="STEEL SCRUBBER 3PCS SET-DR-2"/>
    <s v=""/>
    <e v="#VALUE!"/>
    <s v=""/>
    <s v=""/>
    <n v="2549613.1800000002"/>
    <x v="6"/>
    <s v="Steel Scrubbers"/>
    <s v="Steel Products"/>
    <s v="Scrubber"/>
  </r>
  <r>
    <s v="INNSA1"/>
    <d v="2019-06-10T00:00:00"/>
    <n v="301049751"/>
    <x v="0"/>
    <s v="STEEL TEA STRAINER -NP-55(MILD STEEL) (TOTAL 50400 PCS) -"/>
    <n v="0"/>
    <n v="0"/>
    <n v="0"/>
    <n v="0"/>
    <n v="0"/>
    <n v="0"/>
    <n v="0"/>
    <n v="0"/>
    <n v="2310"/>
    <s v="KGS"/>
    <n v="491.35166670000001"/>
    <n v="1135022.3500000001"/>
    <n v="6.9893551450000002"/>
    <n v="16145.410379999999"/>
    <n v="276037.40000000002"/>
    <s v="STEEL TEA STRAINER -NP-55"/>
    <s v=""/>
    <e v="#VALUE!"/>
    <s v=""/>
    <s v=""/>
    <n v="1411059.75"/>
    <x v="6"/>
    <s v="Table, kitchen or other household articles of iron or steel"/>
    <s v="Steel Products"/>
    <s v="Misc"/>
  </r>
  <r>
    <s v="INNSA1"/>
    <d v="2019-06-03T00:00:00"/>
    <n v="301049751"/>
    <x v="0"/>
    <s v="STAINLESS STEEL COLA BOTTLE 750 ML SK750-SL-01 (TOTAL 2268 - PCS ) (NOT VACUUM BOTTLE) (MILD STEEL)"/>
    <n v="0"/>
    <n v="0"/>
    <n v="0"/>
    <n v="0"/>
    <n v="0"/>
    <n v="0"/>
    <n v="0"/>
    <n v="0"/>
    <n v="428.4"/>
    <s v="KGS"/>
    <n v="488.15485530000001"/>
    <n v="209125.54"/>
    <n v="6.8609255840000003"/>
    <n v="2939.2205199999999"/>
    <n v="50859.4"/>
    <s v="STAINLESS STEEL COLA BOTTLE 750 ML SK750-SL-01 "/>
    <s v=""/>
    <e v="#VALUE!"/>
    <s v=""/>
    <s v=""/>
    <n v="259984.94"/>
    <x v="6"/>
    <s v="Table, kitchen or other household articles of iron or steel"/>
    <s v="Steel Products"/>
    <s v="Misc"/>
  </r>
  <r>
    <s v="INNSA1"/>
    <d v="2019-06-03T00:00:00"/>
    <n v="301049751"/>
    <x v="0"/>
    <s v="STAINLESS STEEL WATER BOTTLE 750ML SB-08 (TOTAL 10800 PCS)(N - OT VACUUM BOTTLE)(MILD STEEL)"/>
    <n v="0"/>
    <n v="0"/>
    <n v="0"/>
    <n v="0"/>
    <n v="0"/>
    <n v="0"/>
    <n v="0"/>
    <n v="0"/>
    <n v="1800"/>
    <s v="KGS"/>
    <n v="542.22138889999997"/>
    <n v="975998.5"/>
    <n v="7.6208206450000002"/>
    <n v="13717.47716"/>
    <n v="237362.9"/>
    <s v="STAINLESS STEEL WATER BOTTLE 750ML SB-08 "/>
    <s v=""/>
    <e v="#VALUE!"/>
    <s v=""/>
    <s v=""/>
    <n v="1213361.3999999999"/>
    <x v="6"/>
    <s v="Table, kitchen or other household articles of iron or steel"/>
    <s v="Steel Products"/>
    <s v="Misc"/>
  </r>
  <r>
    <s v="INNSA1"/>
    <d v="2019-06-03T00:00:00"/>
    <n v="301049751"/>
    <x v="0"/>
    <s v="STEEL PEELER-MP-196 (MILD STEEL) (TOTAL 20400 PCS) -"/>
    <n v="0"/>
    <n v="0"/>
    <n v="0"/>
    <n v="0"/>
    <n v="0"/>
    <n v="0"/>
    <n v="0"/>
    <n v="0"/>
    <n v="1445"/>
    <s v="KGS"/>
    <n v="528.44280279999998"/>
    <n v="763599.85"/>
    <n v="7.4271651829999996"/>
    <n v="10732.25369"/>
    <n v="185707.5"/>
    <s v="STEEL PEELER-MP-196 "/>
    <s v=""/>
    <e v="#VALUE!"/>
    <s v=""/>
    <s v=""/>
    <n v="949307.35"/>
    <x v="6"/>
    <s v="Table, kitchen or other household articles of iron or steel"/>
    <s v="Steel Products"/>
    <s v="Misc"/>
  </r>
  <r>
    <s v="INNSA1"/>
    <d v="2019-06-03T00:00:00"/>
    <n v="301049751"/>
    <x v="0"/>
    <s v="STAINLESS STEEL SPORTS BOTTLE 750ML SG-702-SB-01(TOTAL 12456 - PCS)(NOT VACUUM BOTTLE)(MILD STEEL)"/>
    <n v="0"/>
    <n v="0"/>
    <n v="0"/>
    <n v="0"/>
    <n v="0"/>
    <n v="0"/>
    <n v="0"/>
    <n v="0"/>
    <n v="2076"/>
    <s v="KGS"/>
    <n v="553.24214840000002"/>
    <n v="1148530.7"/>
    <n v="7.7757153670000001"/>
    <n v="16142.3851"/>
    <n v="279322.7"/>
    <s v="STAINLESS STEEL SPORTS BOTTLE 750ML SG-702-SB-01"/>
    <s v=""/>
    <e v="#VALUE!"/>
    <s v=""/>
    <s v=""/>
    <n v="1427853.4"/>
    <x v="6"/>
    <s v="Table, kitchen or other household articles of iron or steel"/>
    <s v="Steel Products"/>
    <s v="Misc"/>
  </r>
  <r>
    <s v="INNSA1"/>
    <d v="2019-06-03T00:00:00"/>
    <n v="301049751"/>
    <x v="0"/>
    <s v="STAINLESS STEEL SPORTS BOTTLE 750ML S-308-C6-NP-20 (TOTAL 3 - 456 PCS)(NOT VACUUM BOTTLE)(MILD STEEL)"/>
    <n v="0"/>
    <n v="0"/>
    <n v="0"/>
    <n v="0"/>
    <n v="0"/>
    <n v="0"/>
    <n v="0"/>
    <n v="0"/>
    <n v="576"/>
    <s v="KGS"/>
    <n v="450.52845489999999"/>
    <n v="259504.39"/>
    <n v="6.3320935330000001"/>
    <n v="3647.285875"/>
    <n v="63111.4"/>
    <s v="STAINLESS STEEL SPORTS BOTTLE 750ML S-308-C6-NP-20 "/>
    <s v=""/>
    <e v="#VALUE!"/>
    <s v=""/>
    <s v=""/>
    <n v="322615.79000000004"/>
    <x v="6"/>
    <s v="Table, kitchen or other household articles of iron or steel"/>
    <s v="Steel Products"/>
    <s v="Misc"/>
  </r>
  <r>
    <s v="INNSA1"/>
    <d v="2019-06-01T00:00:00"/>
    <n v="301049751"/>
    <x v="0"/>
    <s v="RYX-02-020 MILD STEEL MULTI FUNCTION CLOTH STAND (OTHER ARTI - CLES OF HOUSEHOLD OF IRON &amp; STEEL) (1232 NOS)"/>
    <n v="0"/>
    <n v="0"/>
    <n v="0"/>
    <n v="0"/>
    <n v="0"/>
    <n v="0"/>
    <n v="0"/>
    <n v="0"/>
    <n v="4004"/>
    <s v="KGS"/>
    <n v="316.85299950000001"/>
    <n v="1268679.4099999999"/>
    <n v="4.453309902"/>
    <n v="17831.05285"/>
    <n v="308542.8"/>
    <s v="RYX-02-020 MILD STEEL MULTI FUNCTION CLOTH STAND "/>
    <s v=""/>
    <e v="#VALUE!"/>
    <s v=""/>
    <s v=""/>
    <n v="1577222.21"/>
    <x v="6"/>
    <s v="Table, kitchen or other household articles of iron or steel"/>
    <s v="Steel Products"/>
    <s v="Cloth Stand"/>
  </r>
  <r>
    <s v="INNSA1"/>
    <d v="2019-06-01T00:00:00"/>
    <n v="301049751"/>
    <x v="0"/>
    <s v="RYX-02-021A MILD STEEL MULTI FUNCTION CLOTH STAND (OTHER ART - ICLES OF HOUSEHOLD OF IRON &amp; STEEL) (6480 NOS)"/>
    <n v="0"/>
    <n v="0"/>
    <n v="0"/>
    <n v="0"/>
    <n v="0"/>
    <n v="0"/>
    <n v="0"/>
    <n v="0"/>
    <n v="23760"/>
    <s v="KGS"/>
    <n v="175.0263746"/>
    <n v="4158626.66"/>
    <n v="2.4599631"/>
    <n v="58448.723259999999"/>
    <n v="1011378.1"/>
    <s v="RYX-02-021A MILD STEEL MULTI FUNCTION CLOTH STAND "/>
    <s v=""/>
    <e v="#VALUE!"/>
    <s v=""/>
    <s v=""/>
    <n v="5170004.76"/>
    <x v="6"/>
    <s v="Table, kitchen or other household articles of iron or steel"/>
    <s v="Steel Products"/>
    <s v="Cloth Stand"/>
  </r>
  <r>
    <s v="INNSA1"/>
    <d v="2019-05-28T00:00:00"/>
    <n v="301049751"/>
    <x v="0"/>
    <s v="STEEL SPOON HOLDER ROUND -MP-96 (MILD STEEL) (TOTAL 324 PCS - )"/>
    <n v="0"/>
    <n v="0"/>
    <n v="0"/>
    <n v="0"/>
    <n v="0"/>
    <n v="0"/>
    <n v="0"/>
    <n v="0"/>
    <n v="69.3"/>
    <s v="KGS"/>
    <n v="258.35858589999998"/>
    <n v="17904.25"/>
    <n v="3.6311818109999998"/>
    <n v="251.64089949999999"/>
    <n v="4354.3"/>
    <s v="STEEL SPOON HOLDER ROUND -MP-96 "/>
    <s v=""/>
    <e v="#VALUE!"/>
    <s v=""/>
    <s v=""/>
    <n v="22258.55"/>
    <x v="6"/>
    <s v="Table, kitchen or other household articles of iron or steel"/>
    <s v="Steel Products"/>
    <s v="Holder"/>
  </r>
  <r>
    <s v="INNSA1"/>
    <d v="2019-05-22T00:00:00"/>
    <n v="301049751"/>
    <x v="0"/>
    <s v="03-027I FAMILY CLOTH RACK 3LAYERS (1824 PCS) (OTHER ARTICLES - OF HOUSEHOLD OF IRON &amp; STEEL) (MADE UP OF MILD STEEL)"/>
    <n v="0"/>
    <n v="0"/>
    <n v="0"/>
    <n v="0"/>
    <n v="0"/>
    <n v="0"/>
    <n v="0"/>
    <n v="0"/>
    <n v="10843.68"/>
    <s v="KGS"/>
    <n v="143.09712569999999"/>
    <n v="1551699.44"/>
    <n v="2.0112034529999998"/>
    <n v="21808.846659999999"/>
    <n v="377373.3"/>
    <s v="03-027I FAMILY CLOTH RACK 3LAYERS "/>
    <s v=""/>
    <e v="#VALUE!"/>
    <s v=""/>
    <s v=""/>
    <n v="1929072.74"/>
    <x v="6"/>
    <s v="Table, kitchen or other household articles of iron or steel"/>
    <s v="Steel Products"/>
    <s v="Misc"/>
  </r>
  <r>
    <s v="INNSA1"/>
    <d v="2019-05-21T00:00:00"/>
    <n v="301049751"/>
    <x v="0"/>
    <s v="STAINLESS STEEL SPORT BOTTLE 750ML (ITEM NO. KW-820) (47160 - PCS)"/>
    <n v="0"/>
    <n v="0"/>
    <n v="0"/>
    <n v="0"/>
    <n v="0"/>
    <n v="0"/>
    <n v="0"/>
    <n v="0"/>
    <n v="7860"/>
    <s v="KGS"/>
    <n v="418.00251020000002"/>
    <n v="3285499.73"/>
    <n v="5.8749474370000003"/>
    <n v="46177.086860000003"/>
    <n v="799033.6"/>
    <s v="STAINLESS STEEL SPORT BOTTLE 750ML "/>
    <s v=""/>
    <e v="#VALUE!"/>
    <s v=""/>
    <s v=""/>
    <n v="4084533.33"/>
    <x v="6"/>
    <s v="Table, kitchen or other household articles of iron or steel"/>
    <s v="Steel Products"/>
    <s v="Misc"/>
  </r>
  <r>
    <s v="INNSA1"/>
    <d v="2019-05-15T00:00:00"/>
    <n v="301049751"/>
    <x v="0"/>
    <s v="RYX-02-021A MILD STEEL MULTI FUNCTION CLOTH STAND (OTHER ART - ICLES OF HOUSEHOLD OF IRON &amp; STEEL) (7776 NOS)"/>
    <n v="0"/>
    <n v="0"/>
    <n v="0"/>
    <n v="0"/>
    <n v="0"/>
    <n v="0"/>
    <n v="0"/>
    <n v="0"/>
    <n v="28512"/>
    <s v="KGS"/>
    <n v="172.70012209999999"/>
    <n v="4924025.88"/>
    <n v="2.4513856930000002"/>
    <n v="69893.908869999999"/>
    <n v="1197523.2"/>
    <s v="RYX-02-021A MILD STEEL MULTI FUNCTION CLOTH STAND "/>
    <s v=""/>
    <e v="#VALUE!"/>
    <s v=""/>
    <s v=""/>
    <n v="6121549.0800000001"/>
    <x v="6"/>
    <s v="Table, kitchen or other household articles of iron or steel"/>
    <s v="Steel Products"/>
    <s v="Cloth Stand"/>
  </r>
  <r>
    <s v="INNSA1"/>
    <d v="2019-05-15T00:00:00"/>
    <n v="301049751"/>
    <x v="0"/>
    <s v="RYX-02-020 MILD STEEL MULTI FUNCTION CLOTH STAND (OTHER ARTI - CLES OF HOUSEHOLD OF IRON &amp; STEEL) (1232 NOS)"/>
    <n v="0"/>
    <n v="0"/>
    <n v="0"/>
    <n v="0"/>
    <n v="0"/>
    <n v="0"/>
    <n v="0"/>
    <n v="0"/>
    <n v="4004"/>
    <s v="KGS"/>
    <n v="312.64174580000002"/>
    <n v="1251817.55"/>
    <n v="4.4377820549999996"/>
    <n v="17768.879349999999"/>
    <n v="304442.09999999998"/>
    <s v="RYX-02-020 MILD STEEL MULTI FUNCTION CLOTH STAND "/>
    <s v=""/>
    <e v="#VALUE!"/>
    <s v=""/>
    <s v=""/>
    <n v="1556259.65"/>
    <x v="6"/>
    <s v="Table, kitchen or other household articles of iron or steel"/>
    <s v="Steel Products"/>
    <s v="Cloth Stand"/>
  </r>
  <r>
    <s v="INNSA1"/>
    <d v="2019-05-15T00:00:00"/>
    <n v="301049751"/>
    <x v="0"/>
    <s v="03-027I FAMILY CLOTH RACK 3LAYERS (3648 PCS) (OTHER ARTICLES - OF HOUSEHOLD OF IRON &amp; STEEL)(MADE UP OF MILD STEEL)"/>
    <n v="0"/>
    <n v="0"/>
    <n v="0"/>
    <n v="0"/>
    <n v="0"/>
    <n v="0"/>
    <n v="0"/>
    <n v="0"/>
    <n v="21687.360000000001"/>
    <s v="KGS"/>
    <n v="144.0905841"/>
    <n v="3124944.37"/>
    <n v="2.0452886320000001"/>
    <n v="44356.910860000004"/>
    <n v="759986.4"/>
    <s v="03-027I FAMILY CLOTH RACK 3LAYERS "/>
    <s v=""/>
    <e v="#VALUE!"/>
    <s v=""/>
    <s v=""/>
    <n v="3884930.77"/>
    <x v="6"/>
    <s v="Table, kitchen or other household articles of iron or steel"/>
    <s v="Steel Products"/>
    <s v="Misc"/>
  </r>
  <r>
    <s v="INNSA1"/>
    <d v="2019-05-14T00:00:00"/>
    <n v="301049751"/>
    <x v="0"/>
    <s v="STEEL SPOON HOLDER ROUND -MP-96 (MILD STEEL) (TOTAL 7992 PCS - )"/>
    <n v="0"/>
    <n v="0"/>
    <n v="0"/>
    <n v="0"/>
    <n v="0"/>
    <n v="0"/>
    <n v="0"/>
    <n v="0"/>
    <n v="1709.4"/>
    <s v="KGS"/>
    <n v="258.01390550000002"/>
    <n v="441048.97"/>
    <n v="3.662369134"/>
    <n v="6260.4537970000001"/>
    <n v="107263.1"/>
    <s v="STEEL SPOON HOLDER ROUND -MP-96 "/>
    <s v=""/>
    <e v="#VALUE!"/>
    <s v=""/>
    <s v=""/>
    <n v="548312.06999999995"/>
    <x v="6"/>
    <s v="Table, kitchen or other household articles of iron or steel"/>
    <s v="Steel Products"/>
    <s v="Holder"/>
  </r>
  <r>
    <s v="INNSA1"/>
    <d v="2019-05-14T00:00:00"/>
    <n v="301049751"/>
    <x v="0"/>
    <s v="STEEL ZHARA-NP-003(MILD STEEL) (TOTAL 47760 PCS) (DPD CLIENT - )"/>
    <n v="0"/>
    <n v="0"/>
    <n v="0"/>
    <n v="0"/>
    <n v="0"/>
    <n v="0"/>
    <n v="0"/>
    <n v="0"/>
    <n v="4457.6000000000004"/>
    <s v="KGS"/>
    <n v="355.10416370000002"/>
    <n v="1582912.32"/>
    <n v="5.040513324"/>
    <n v="22468.592189999999"/>
    <n v="384964.2"/>
    <s v="STEEL ZHARA-NP-003"/>
    <s v=""/>
    <e v="#VALUE!"/>
    <s v=""/>
    <s v=""/>
    <n v="1967876.52"/>
    <x v="6"/>
    <s v="Table, kitchen or other household articles of iron or steel"/>
    <s v="Steel Products"/>
    <s v="Misc"/>
  </r>
  <r>
    <s v="INNSA1"/>
    <d v="2019-05-04T00:00:00"/>
    <n v="301049751"/>
    <x v="0"/>
    <s v="STAINLESS STEEL COLA BOTTLE 750 ML SK750-SL-01 (TOTAL 20304 - PCS ) (NOT VACUUM BOTTLE) (MILD STEEL)"/>
    <n v="0"/>
    <n v="0"/>
    <n v="0"/>
    <n v="0"/>
    <n v="0"/>
    <n v="0"/>
    <n v="0"/>
    <n v="0"/>
    <n v="3948"/>
    <s v="KGS"/>
    <n v="469.38666160000002"/>
    <n v="1853138.54"/>
    <n v="6.6626921450000003"/>
    <n v="26304.308590000001"/>
    <n v="450683.4"/>
    <s v="STAINLESS STEEL COLA BOTTLE 750 ML SK750-SL-01 "/>
    <s v=""/>
    <e v="#VALUE!"/>
    <s v=""/>
    <s v=""/>
    <n v="2303821.94"/>
    <x v="6"/>
    <s v="Table, kitchen or other household articles of iron or steel"/>
    <s v="Steel Products"/>
    <s v="Misc"/>
  </r>
  <r>
    <s v="INNSA1"/>
    <d v="2019-05-04T00:00:00"/>
    <n v="301049751"/>
    <x v="1"/>
    <s v="STEEL SCRUBBER 3 PCS SET-GN-15 (TOTAL 106320 SET ) (MILD ST - EEL)DPD CLIENT"/>
    <n v="0"/>
    <n v="0"/>
    <n v="0"/>
    <n v="0"/>
    <n v="0"/>
    <n v="0"/>
    <n v="0"/>
    <n v="0"/>
    <n v="6512.1"/>
    <s v="KGS"/>
    <n v="277.75177589999998"/>
    <n v="1808747.34"/>
    <n v="3.9425376280000002"/>
    <n v="25674.19929"/>
    <n v="560349.9"/>
    <s v="STEEL SCRUBBER 3 PCS SET-GN-15 "/>
    <s v=""/>
    <e v="#VALUE!"/>
    <s v=""/>
    <s v=""/>
    <n v="2369097.2400000002"/>
    <x v="6"/>
    <s v="Steel Scrubbers"/>
    <s v="Steel Products"/>
    <s v="Scrubber"/>
  </r>
  <r>
    <s v="INNSA1"/>
    <d v="2019-05-04T00:00:00"/>
    <n v="301049751"/>
    <x v="0"/>
    <s v="STEEL LUNCH BOX 2 LAYER-8504(TOTAL 21840 PCS) (MILD STEEL) -"/>
    <n v="0"/>
    <n v="0"/>
    <n v="0"/>
    <n v="0"/>
    <n v="0"/>
    <n v="0"/>
    <n v="0"/>
    <n v="0"/>
    <n v="10446.799999999999"/>
    <s v="KGS"/>
    <n v="373.125179"/>
    <n v="3897964.12"/>
    <n v="5.2963119799999996"/>
    <n v="55329.511989999999"/>
    <n v="947984.8"/>
    <s v="STEEL LUNCH BOX 2 LAYER-8504"/>
    <s v=""/>
    <e v="#VALUE!"/>
    <s v=""/>
    <s v=""/>
    <n v="4845948.92"/>
    <x v="6"/>
    <s v="Table, kitchen or other household articles of iron or steel"/>
    <s v="Steel Products"/>
    <s v="Misc"/>
  </r>
  <r>
    <s v="INNSA1"/>
    <d v="2019-05-04T00:00:00"/>
    <n v="301049751"/>
    <x v="0"/>
    <s v="STEEL LUNCH BOX 3LAYER-8505 (TOTAL 16800 PCS) (MILD STEEL) -"/>
    <n v="0"/>
    <n v="0"/>
    <n v="0"/>
    <n v="0"/>
    <n v="0"/>
    <n v="0"/>
    <n v="0"/>
    <n v="0"/>
    <n v="10892"/>
    <s v="KGS"/>
    <n v="382.09934909999998"/>
    <n v="4161826.11"/>
    <n v="5.4236955150000004"/>
    <n v="59074.89155"/>
    <n v="1012156.1"/>
    <s v="STEEL LUNCH BOX 3LAYER-8505 "/>
    <s v=""/>
    <e v="#VALUE!"/>
    <s v=""/>
    <s v=""/>
    <n v="5173982.21"/>
    <x v="6"/>
    <s v="Table, kitchen or other household articles of iron or steel"/>
    <s v="Steel Products"/>
    <s v="Misc"/>
  </r>
  <r>
    <s v="INNSA1"/>
    <d v="2019-05-04T00:00:00"/>
    <n v="301049751"/>
    <x v="0"/>
    <s v="STEEL LUNCH BOX -6561(TOTAL 18108 PCS) (MILD STEEL) -"/>
    <n v="0"/>
    <n v="0"/>
    <n v="0"/>
    <n v="0"/>
    <n v="0"/>
    <n v="0"/>
    <n v="0"/>
    <n v="0"/>
    <n v="6901.16"/>
    <s v="KGS"/>
    <n v="473.92988279999997"/>
    <n v="3270665.95"/>
    <n v="6.7271807350000001"/>
    <n v="46425.350599999998"/>
    <n v="795426"/>
    <s v="STEEL LUNCH BOX -6561"/>
    <s v=""/>
    <e v="#VALUE!"/>
    <s v=""/>
    <s v=""/>
    <n v="4066091.95"/>
    <x v="6"/>
    <s v="Table, kitchen or other household articles of iron or steel"/>
    <s v="Steel Products"/>
    <s v="Misc"/>
  </r>
  <r>
    <s v="INNSA1"/>
    <d v="2019-05-02T00:00:00"/>
    <n v="301049751"/>
    <x v="0"/>
    <s v="STAINLESS STEEL SPORT BOTTLE 1000ML (ITEM NO. KW-830) (34920 - PCS)"/>
    <n v="0"/>
    <n v="0"/>
    <n v="0"/>
    <n v="0"/>
    <n v="0"/>
    <n v="0"/>
    <n v="0"/>
    <n v="0"/>
    <n v="6790"/>
    <s v="KGS"/>
    <n v="384.62421210000002"/>
    <n v="2611598.4"/>
    <n v="5.4634121029999996"/>
    <n v="37096.568180000002"/>
    <n v="635140.69999999995"/>
    <s v="STAINLESS STEEL SPORT BOTTLE 1000ML "/>
    <s v=""/>
    <e v="#VALUE!"/>
    <s v=""/>
    <s v=""/>
    <n v="3246739.0999999996"/>
    <x v="6"/>
    <s v="Table, kitchen or other household articles of iron or steel"/>
    <s v="Steel Products"/>
    <s v="Misc"/>
  </r>
  <r>
    <s v="INNSA1"/>
    <d v="2019-04-30T00:00:00"/>
    <n v="301049751"/>
    <x v="0"/>
    <s v="STEEL ZHARA-NP-003 (MILD STEEL) (TOTAL 36720 PCS) DPD CLIENT -"/>
    <n v="0"/>
    <n v="0"/>
    <n v="0"/>
    <n v="0"/>
    <n v="0"/>
    <n v="0"/>
    <n v="0"/>
    <n v="0"/>
    <n v="3018.06"/>
    <s v="KG"/>
    <n v="402.04194749999999"/>
    <n v="1213386.72"/>
    <n v="5.7108231180000004"/>
    <n v="17235.606820000001"/>
    <n v="295095.7"/>
    <s v="STEEL ZHARA-NP-003 "/>
    <s v=""/>
    <e v="#VALUE!"/>
    <s v=""/>
    <s v=""/>
    <n v="1508482.42"/>
    <x v="6"/>
    <s v="Table, kitchen or other household articles of iron or steel"/>
    <s v="Steel Products"/>
    <s v="Misc"/>
  </r>
  <r>
    <s v="INNSA1"/>
    <d v="2019-04-24T00:00:00"/>
    <n v="301049751"/>
    <x v="0"/>
    <s v="RYX-02-020 MILD STEEL MULTI FUNCTION CLOTH STAND (OTHER ARTI - CLES OF HOUSEHOLD OF IRON &amp; STEEL) (2464 NOS)"/>
    <n v="0"/>
    <n v="0"/>
    <n v="0"/>
    <n v="0"/>
    <n v="0"/>
    <n v="0"/>
    <n v="0"/>
    <n v="0"/>
    <n v="8008"/>
    <s v="KG"/>
    <n v="311.9234515"/>
    <n v="2497883"/>
    <n v="4.4307308460000003"/>
    <n v="35481.292609999997"/>
    <n v="607485.1"/>
    <s v="RYX-02-020 MILD STEEL MULTI FUNCTION CLOTH STAND "/>
    <s v=""/>
    <e v="#VALUE!"/>
    <s v=""/>
    <s v=""/>
    <n v="3105368.1"/>
    <x v="6"/>
    <s v="Table, kitchen or other household articles of iron or steel"/>
    <s v="Steel Products"/>
    <s v="Cloth Stand"/>
  </r>
  <r>
    <s v="INNSA1"/>
    <d v="2019-04-24T00:00:00"/>
    <n v="301049751"/>
    <x v="0"/>
    <s v="RYX-02-021A MILD STEEL MULTI FUNCTION CLOTH STAND (OTHER ART - ICLES OF HOUSEHOLD OF IRON &amp; STEEL) (7776 NOS)"/>
    <n v="0"/>
    <n v="0"/>
    <n v="0"/>
    <n v="0"/>
    <n v="0"/>
    <n v="0"/>
    <n v="0"/>
    <n v="0"/>
    <n v="28512"/>
    <s v="KG"/>
    <n v="172.3033432"/>
    <n v="4912712.92"/>
    <n v="2.4474906700000001"/>
    <n v="69782.85398"/>
    <n v="1194771.8"/>
    <s v="RYX-02-021A MILD STEEL MULTI FUNCTION CLOTH STAND "/>
    <s v=""/>
    <e v="#VALUE!"/>
    <s v=""/>
    <s v=""/>
    <n v="6107484.7199999997"/>
    <x v="6"/>
    <s v="Table, kitchen or other household articles of iron or steel"/>
    <s v="Steel Products"/>
    <s v="Cloth Stand"/>
  </r>
  <r>
    <s v="INNSA1"/>
    <d v="2019-04-23T00:00:00"/>
    <n v="301049751"/>
    <x v="0"/>
    <s v="STEEL LUNCH BOX 2 LAYER-8504(TOTAL 324 PCS) (MILD STEEL) -"/>
    <n v="0"/>
    <n v="0"/>
    <n v="0"/>
    <n v="0"/>
    <n v="0"/>
    <n v="0"/>
    <n v="0"/>
    <n v="0"/>
    <n v="154.97999999999999"/>
    <s v="KG"/>
    <n v="371.85533620000001"/>
    <n v="57630.14"/>
    <n v="5.282036025"/>
    <n v="818.60994319999998"/>
    <n v="14015.6"/>
    <s v="STEEL LUNCH BOX 2 LAYER-8504"/>
    <s v=""/>
    <e v="#VALUE!"/>
    <s v=""/>
    <s v=""/>
    <n v="71645.740000000005"/>
    <x v="6"/>
    <s v="Table, kitchen or other household articles of iron or steel"/>
    <s v="Steel Products"/>
    <s v="Misc"/>
  </r>
  <r>
    <s v="INNSA1"/>
    <d v="2019-04-23T00:00:00"/>
    <n v="301049751"/>
    <x v="0"/>
    <s v="STAINLESS STEEL SPORTS BOTTLE 750ML SG-702-SB-01 (TOTAL 1080 - 0 PCS)(NOT VACUUM BOTTLE)(MILD STEEL)"/>
    <n v="0"/>
    <n v="0"/>
    <n v="0"/>
    <n v="0"/>
    <n v="0"/>
    <n v="0"/>
    <n v="0"/>
    <n v="0"/>
    <n v="1500"/>
    <s v="KG"/>
    <n v="655.23778000000004"/>
    <n v="982856.67"/>
    <n v="9.3073548299999995"/>
    <n v="13961.03224"/>
    <n v="239030.8"/>
    <s v="STAINLESS STEEL SPORTS BOTTLE 750ML SG-702-SB-01 "/>
    <s v=""/>
    <e v="#VALUE!"/>
    <s v=""/>
    <s v=""/>
    <n v="1221887.47"/>
    <x v="6"/>
    <s v="Table, kitchen or other household articles of iron or steel"/>
    <s v="Steel Products"/>
    <s v="Misc"/>
  </r>
  <r>
    <s v="INNSA1"/>
    <d v="2019-04-23T00:00:00"/>
    <n v="301049751"/>
    <x v="0"/>
    <s v="STEEL ZHARA -NP-003 (TOTAL 6840 PCS) (MILD STEEL) -"/>
    <n v="0"/>
    <n v="0"/>
    <n v="0"/>
    <n v="0"/>
    <n v="0"/>
    <n v="0"/>
    <n v="0"/>
    <n v="0"/>
    <n v="655.5"/>
    <s v="KG"/>
    <n v="352.07279940000001"/>
    <n v="230783.72"/>
    <n v="5.0010340820000003"/>
    <n v="3278.1778410000002"/>
    <n v="56126.6"/>
    <s v="STEEL ZHARA -NP-003 "/>
    <s v=""/>
    <e v="#VALUE!"/>
    <s v=""/>
    <s v=""/>
    <n v="286910.32"/>
    <x v="6"/>
    <s v="Table, kitchen or other household articles of iron or steel"/>
    <s v="Steel Products"/>
    <s v="Misc"/>
  </r>
  <r>
    <s v="INNSA1"/>
    <d v="2019-04-23T00:00:00"/>
    <n v="301049751"/>
    <x v="0"/>
    <s v="STEEL ZHARA -NP-003 (TOTAL 16560 PCS) (MILD STEEL) -"/>
    <n v="0"/>
    <n v="0"/>
    <n v="0"/>
    <n v="0"/>
    <n v="0"/>
    <n v="0"/>
    <n v="0"/>
    <n v="0"/>
    <n v="1697.4"/>
    <s v="KG"/>
    <n v="322.35893720000001"/>
    <n v="547172.06000000006"/>
    <n v="4.5789621760000001"/>
    <n v="7772.3303980000001"/>
    <n v="133072.20000000001"/>
    <s v="STEEL ZHARA -NP-003 "/>
    <s v=""/>
    <e v="#VALUE!"/>
    <s v=""/>
    <s v=""/>
    <n v="680244.26"/>
    <x v="6"/>
    <s v="Table, kitchen or other household articles of iron or steel"/>
    <s v="Steel Products"/>
    <s v="Misc"/>
  </r>
  <r>
    <s v="INNSA1"/>
    <d v="2019-04-23T00:00:00"/>
    <n v="301049751"/>
    <x v="0"/>
    <s v="STEEL LUNCH BOX-6527 (TOTAL 22152 PCS) (MILD STEEL)DPD CLIEN - T"/>
    <n v="0"/>
    <n v="0"/>
    <n v="0"/>
    <n v="0"/>
    <n v="0"/>
    <n v="0"/>
    <n v="0"/>
    <n v="0"/>
    <n v="7716.28"/>
    <s v="KG"/>
    <n v="428.93241690000002"/>
    <n v="3309762.63"/>
    <n v="6.0927900130000001"/>
    <n v="47013.673719999999"/>
    <n v="804934.3"/>
    <s v="STEEL LUNCH BOX-6527 "/>
    <s v=""/>
    <e v="#VALUE!"/>
    <s v=""/>
    <s v=""/>
    <n v="4114696.9299999997"/>
    <x v="6"/>
    <s v="Table, kitchen or other household articles of iron or steel"/>
    <s v="Steel Products"/>
    <s v="Misc"/>
  </r>
  <r>
    <s v="INNSA1"/>
    <d v="2019-04-23T00:00:00"/>
    <n v="301049751"/>
    <x v="0"/>
    <s v="STAINLESS STEEL SPORTS BOTTLE 650ML S115-NP-21 (TOTAL 50040 - PCS ) (NOT VACUUM BOTTLE) (MILD STEEL)"/>
    <n v="0"/>
    <n v="0"/>
    <n v="0"/>
    <n v="0"/>
    <n v="0"/>
    <n v="0"/>
    <n v="0"/>
    <n v="0"/>
    <n v="8555.7999999999993"/>
    <s v="KG"/>
    <n v="481.74755370000003"/>
    <n v="4121735.72"/>
    <n v="6.843005024"/>
    <n v="58547.382389999999"/>
    <n v="1002406.2"/>
    <s v="STAINLESS STEEL SPORTS BOTTLE 650ML S115-NP-21 "/>
    <s v=""/>
    <e v="#VALUE!"/>
    <s v=""/>
    <s v=""/>
    <n v="5124141.92"/>
    <x v="6"/>
    <s v="Table, kitchen or other household articles of iron or steel"/>
    <s v="Steel Products"/>
    <s v="Misc"/>
  </r>
  <r>
    <s v="INNSA1"/>
    <d v="2019-04-23T00:00:00"/>
    <n v="301049751"/>
    <x v="0"/>
    <s v="STEEL LUNCH BOX -6561(TOTAL 2952PCS) (MILD STEEL) -"/>
    <n v="0"/>
    <n v="0"/>
    <n v="0"/>
    <n v="0"/>
    <n v="0"/>
    <n v="0"/>
    <n v="0"/>
    <n v="0"/>
    <n v="1125.04"/>
    <s v="KG"/>
    <n v="472.31694870000001"/>
    <n v="531375.46"/>
    <n v="6.7090475669999998"/>
    <n v="7547.9468749999996"/>
    <n v="129230.5"/>
    <s v="STEEL LUNCH BOX -6561"/>
    <s v=""/>
    <e v="#VALUE!"/>
    <s v=""/>
    <s v=""/>
    <n v="660605.96"/>
    <x v="6"/>
    <s v="Table, kitchen or other household articles of iron or steel"/>
    <s v="Steel Products"/>
    <s v="Misc"/>
  </r>
  <r>
    <s v="INNSA1"/>
    <d v="2019-04-23T00:00:00"/>
    <n v="301049751"/>
    <x v="0"/>
    <s v="STAINLESS STEEL COLA BOTTLE 750ML SK750-SL-01(TOTAL 9792 PCS - ) (NOT VACUUM BOTTLE)(MILD STEEL)"/>
    <n v="0"/>
    <n v="0"/>
    <n v="0"/>
    <n v="0"/>
    <n v="0"/>
    <n v="0"/>
    <n v="0"/>
    <n v="0"/>
    <n v="1740.8"/>
    <s v="KG"/>
    <n v="511.90451519999999"/>
    <n v="891123.38"/>
    <n v="7.271370954"/>
    <n v="12658.002560000001"/>
    <n v="216721.1"/>
    <s v="STAINLESS STEEL COLA BOTTLE 750ML SK750-SL-01"/>
    <s v=""/>
    <e v="#VALUE!"/>
    <s v=""/>
    <s v=""/>
    <n v="1107844.48"/>
    <x v="6"/>
    <s v="Table, kitchen or other household articles of iron or steel"/>
    <s v="Steel Products"/>
    <s v="Misc"/>
  </r>
  <r>
    <s v="INNSA1"/>
    <d v="2019-04-23T00:00:00"/>
    <n v="301049751"/>
    <x v="0"/>
    <s v="HOUSEHOLD STEEL HOOK 3 PCS SET-2628(TOTAL 68760 SET) (MILD S - TEEL)-DPD CLIENT"/>
    <n v="0"/>
    <n v="0"/>
    <n v="0"/>
    <n v="0"/>
    <n v="0"/>
    <n v="0"/>
    <n v="0"/>
    <n v="0"/>
    <n v="2330.1999999999998"/>
    <s v="KG"/>
    <n v="935.03860180000004"/>
    <n v="2178826.9500000002"/>
    <n v="13.28179832"/>
    <n v="30949.246449999999"/>
    <n v="529890.80000000005"/>
    <s v="HOUSEHOLD STEEL HOOK 3 PCS SET-2628"/>
    <s v=""/>
    <e v="#VALUE!"/>
    <s v=""/>
    <s v=""/>
    <n v="2708717.75"/>
    <x v="6"/>
    <s v="Table, kitchen or other household articles of iron or steel"/>
    <s v="Steel Products"/>
    <s v="Misc"/>
  </r>
  <r>
    <s v="INNSA1"/>
    <d v="2019-04-23T00:00:00"/>
    <n v="301049751"/>
    <x v="0"/>
    <s v="STAINLESS STEEL SPORTS BOTTLE 750ML S-308-C6-NP-20 (TOTAL 15 - 444 PCS)(NOT VACUUM BOTTLE)(MILD STEEL)-DPD CLIENT"/>
    <n v="0"/>
    <n v="0"/>
    <n v="0"/>
    <n v="0"/>
    <n v="0"/>
    <n v="0"/>
    <n v="0"/>
    <n v="0"/>
    <n v="2488.1999999999998"/>
    <s v="KG"/>
    <n v="459.98975969999998"/>
    <n v="1144546.52"/>
    <n v="6.53394545"/>
    <n v="16257.763070000001"/>
    <n v="278353.8"/>
    <s v="STAINLESS STEEL SPORTS BOTTLE 750ML S-308-C6-NP-20 "/>
    <s v=""/>
    <e v="#VALUE!"/>
    <s v=""/>
    <s v=""/>
    <n v="1422900.32"/>
    <x v="6"/>
    <s v="Table, kitchen or other household articles of iron or steel"/>
    <s v="Steel Products"/>
    <s v="Misc"/>
  </r>
  <r>
    <s v="INNSA1"/>
    <d v="2019-04-23T00:00:00"/>
    <n v="301049751"/>
    <x v="0"/>
    <s v="STEEL CONTAINER -GN-30 (TOTAL 10080 PCS) (MILD STEEL) -"/>
    <n v="0"/>
    <n v="0"/>
    <n v="0"/>
    <n v="0"/>
    <n v="0"/>
    <n v="0"/>
    <n v="0"/>
    <n v="0"/>
    <n v="1680"/>
    <s v="KG"/>
    <n v="501.6059583"/>
    <n v="842698.01"/>
    <n v="7.1250846350000003"/>
    <n v="11970.14219"/>
    <n v="204944.2"/>
    <s v="STEEL CONTAINER -GN-30 "/>
    <s v=""/>
    <e v="#VALUE!"/>
    <s v=""/>
    <s v=""/>
    <n v="1047642.21"/>
    <x v="6"/>
    <s v="Table, kitchen or other household articles of iron or steel"/>
    <s v="Steel Products"/>
    <s v="Misc"/>
  </r>
  <r>
    <s v="INNSA1"/>
    <d v="2019-04-20T00:00:00"/>
    <n v="301049751"/>
    <x v="0"/>
    <s v="KWB-600F STAINLESS STEEL SPORTS BOTTLE ( 50400 PCS ) -"/>
    <n v="0"/>
    <n v="0"/>
    <n v="0"/>
    <n v="0"/>
    <n v="0"/>
    <n v="0"/>
    <n v="0"/>
    <n v="0"/>
    <n v="7897.5"/>
    <s v="KG"/>
    <n v="480.10266539999998"/>
    <n v="3791610.8"/>
    <n v="6.8196401340000001"/>
    <n v="53858.107949999998"/>
    <n v="922119.8"/>
    <s v="KWB-600F STAINLESS STEEL SPORTS BOTTLE "/>
    <s v=""/>
    <e v="#VALUE!"/>
    <s v=""/>
    <s v=""/>
    <n v="4713730.5999999996"/>
    <x v="6"/>
    <s v="Table, kitchen or other household articles of iron or steel"/>
    <s v="Steel Products"/>
    <s v="Misc"/>
  </r>
  <r>
    <s v="INNSA1"/>
    <d v="2019-04-15T00:00:00"/>
    <n v="301049751"/>
    <x v="0"/>
    <s v="RYX-02-021A MILD STEEL MULTI FUNCTION CLOTH STAND (OTHER ART - ICLES OF HOUSEHOLD OF IRON &amp; STEEL) (6480 NOS)"/>
    <n v="0"/>
    <n v="0"/>
    <n v="0"/>
    <n v="0"/>
    <n v="0"/>
    <n v="0"/>
    <n v="0"/>
    <n v="0"/>
    <n v="23760"/>
    <s v="KG"/>
    <n v="170.657229"/>
    <n v="4054815.76"/>
    <n v="2.4572675159999999"/>
    <n v="58384.676169999999"/>
    <n v="986131.3"/>
    <s v="RYX-02-021A MILD STEEL MULTI FUNCTION CLOTH STAND "/>
    <s v=""/>
    <e v="#VALUE!"/>
    <s v=""/>
    <s v=""/>
    <n v="5040947.0599999996"/>
    <x v="6"/>
    <s v="Table, kitchen or other household articles of iron or steel"/>
    <s v="Steel Products"/>
    <s v="Cloth Stand"/>
  </r>
  <r>
    <s v="INNSA1"/>
    <d v="2019-04-15T00:00:00"/>
    <n v="301049751"/>
    <x v="0"/>
    <s v="03-027I FAMILY CLOTH RACK 3LAYERS (3648 PCS) (OTHER ARTICLES - OF HOUSEHOLD OF IRON &amp; STEEL) (MADE UP OF MILD STEEL)"/>
    <n v="0"/>
    <n v="0"/>
    <n v="0"/>
    <n v="0"/>
    <n v="0"/>
    <n v="0"/>
    <n v="0"/>
    <n v="0"/>
    <n v="21687.360000000001"/>
    <s v="KG"/>
    <n v="142.8664618"/>
    <n v="3098396.39"/>
    <n v="2.057112482"/>
    <n v="44613.338949999998"/>
    <n v="753530"/>
    <s v="03-027I FAMILY CLOTH RACK 3LAYERS "/>
    <s v=""/>
    <e v="#VALUE!"/>
    <s v=""/>
    <s v=""/>
    <n v="3851926.39"/>
    <x v="6"/>
    <s v="Table, kitchen or other household articles of iron or steel"/>
    <s v="Steel Products"/>
    <s v="Misc"/>
  </r>
  <r>
    <s v="INNSA1"/>
    <d v="2019-04-11T00:00:00"/>
    <n v="301049751"/>
    <x v="1"/>
    <s v="STEEL SCRUBBER 2 PCS SET-8001-2 (QTY-64800 PCS/USD 0.170 PER - PCS)"/>
    <n v="0"/>
    <n v="0"/>
    <n v="0"/>
    <n v="0"/>
    <n v="0"/>
    <n v="0"/>
    <n v="0"/>
    <n v="0"/>
    <n v="1998"/>
    <s v="KG"/>
    <n v="390.3552803"/>
    <n v="779929.85"/>
    <n v="5.6206663829999997"/>
    <n v="11230.09143"/>
    <n v="241622.3"/>
    <s v="STEEL SCRUBBER 2 PCS SET-8001-2 "/>
    <n v="64800"/>
    <e v="#VALUE!"/>
    <n v="0.17"/>
    <s v="USD"/>
    <n v="1021552.1499999999"/>
    <x v="6"/>
    <s v="Steel Scrubbers"/>
    <s v="Steel Products"/>
    <s v="Scrubber"/>
  </r>
  <r>
    <s v="INNSA1"/>
    <d v="2019-04-11T00:00:00"/>
    <n v="301049751"/>
    <x v="0"/>
    <s v="KWP-1000B- SS OIL POT 1000ML (QTY: 11100 PCS/USD 1.53 PER PC - S)"/>
    <n v="0"/>
    <n v="0"/>
    <n v="0"/>
    <n v="0"/>
    <n v="0"/>
    <n v="0"/>
    <n v="0"/>
    <n v="0"/>
    <n v="2812"/>
    <s v="KG"/>
    <n v="422.89142249999998"/>
    <n v="1189170.68"/>
    <n v="6.0891493519999997"/>
    <n v="17122.687979999999"/>
    <n v="289206.3"/>
    <s v="KWP-1000B- SS OIL POT 1000ML "/>
    <s v=""/>
    <s v="11100 PCS"/>
    <n v="1.53"/>
    <s v="USD"/>
    <n v="1478376.98"/>
    <x v="6"/>
    <s v="Table, kitchen or other household articles of iron or steel"/>
    <s v="Other"/>
    <s v="Misc"/>
  </r>
  <r>
    <s v="INNSA1"/>
    <d v="2019-04-11T00:00:00"/>
    <n v="301049751"/>
    <x v="0"/>
    <s v="KWP-600B- SS OIL POT 600ML (QTY: 6800 PCS/USD 1.26 PER PCS) -"/>
    <n v="0"/>
    <n v="0"/>
    <n v="0"/>
    <n v="0"/>
    <n v="0"/>
    <n v="0"/>
    <n v="0"/>
    <n v="0"/>
    <n v="1205"/>
    <s v="KG"/>
    <n v="497.87708709999998"/>
    <n v="599941.89"/>
    <n v="7.1688565459999998"/>
    <n v="8638.4721379999992"/>
    <n v="145905.9"/>
    <s v="KWP-600B- SS OIL POT 600ML "/>
    <s v=""/>
    <s v="6800 PCS"/>
    <n v="1.26"/>
    <s v="USD"/>
    <n v="745847.79"/>
    <x v="6"/>
    <s v="Table, kitchen or other household articles of iron or steel"/>
    <s v="Other"/>
    <s v="Misc"/>
  </r>
  <r>
    <s v="INNSA1"/>
    <d v="2019-04-10T00:00:00"/>
    <n v="301049751"/>
    <x v="0"/>
    <s v="RYX-02-021A MILD STEEL MULTI FUNCTION CLOTH STAND (OTHER ART - ICLES OF HOUSEHOLD OF IRON &amp; STEEL) (1296 NOS)"/>
    <n v="0"/>
    <n v="0"/>
    <n v="0"/>
    <n v="0"/>
    <n v="0"/>
    <n v="0"/>
    <n v="0"/>
    <n v="0"/>
    <n v="4752"/>
    <s v="KG"/>
    <n v="169.10973060000001"/>
    <n v="803609.44"/>
    <n v="2.4349853220000002"/>
    <n v="11571.05025"/>
    <n v="195437.8"/>
    <s v="RYX-02-021A MILD STEEL MULTI FUNCTION CLOTH STAND "/>
    <s v=""/>
    <e v="#VALUE!"/>
    <s v=""/>
    <s v=""/>
    <n v="999047.24"/>
    <x v="6"/>
    <s v="Table, kitchen or other household articles of iron or steel"/>
    <s v="Steel Products"/>
    <s v="Cloth Stand"/>
  </r>
  <r>
    <s v="INNSA1"/>
    <d v="2019-04-10T00:00:00"/>
    <n v="301049751"/>
    <x v="0"/>
    <s v="RYX-02-020 MILD STEEL MULTI FUNCTION CLOTH STAND (OTHER ARTI - CLES OF HOUSEHOLD OF IRON &amp; STEEL) (3696 NOS)"/>
    <n v="0"/>
    <n v="0"/>
    <n v="0"/>
    <n v="0"/>
    <n v="0"/>
    <n v="0"/>
    <n v="0"/>
    <n v="0"/>
    <n v="12012"/>
    <s v="KG"/>
    <n v="306.1420038"/>
    <n v="3677377.75"/>
    <n v="4.4080922080000002"/>
    <n v="52950.003599999996"/>
    <n v="894338.3"/>
    <s v="RYX-02-020 MILD STEEL MULTI FUNCTION CLOTH STAND "/>
    <s v=""/>
    <e v="#VALUE!"/>
    <s v=""/>
    <s v=""/>
    <n v="4571716.05"/>
    <x v="6"/>
    <s v="Table, kitchen or other household articles of iron or steel"/>
    <s v="Steel Products"/>
    <s v="Cloth Stand"/>
  </r>
  <r>
    <s v="INNSA1"/>
    <d v="2019-04-09T00:00:00"/>
    <n v="301049751"/>
    <x v="0"/>
    <s v="RYX-02-021A MILD STEEL MULTI FUNCTION CLOTH STAND (2592 PCS) - (OTHER ARTICLES OF HOUSEHOLD OF IRON &amp; STEEL)"/>
    <n v="0"/>
    <n v="0"/>
    <n v="0"/>
    <n v="0"/>
    <n v="0"/>
    <n v="0"/>
    <n v="0"/>
    <n v="0"/>
    <n v="9504"/>
    <s v="KG"/>
    <n v="170.64259150000001"/>
    <n v="1621787.19"/>
    <n v="2.4570567539999999"/>
    <n v="23351.867389999999"/>
    <n v="394418.7"/>
    <s v="RYX-02-021A MILD STEEL MULTI FUNCTION CLOTH STAND "/>
    <s v=""/>
    <e v="#VALUE!"/>
    <s v=""/>
    <s v=""/>
    <n v="2016205.89"/>
    <x v="6"/>
    <s v="Table, kitchen or other household articles of iron or steel"/>
    <s v="Steel Products"/>
    <s v="Cloth Stand"/>
  </r>
  <r>
    <s v="INNSA1"/>
    <d v="2019-04-09T00:00:00"/>
    <n v="301049751"/>
    <x v="0"/>
    <s v="STEEL LUNCH BOX 3LAYER-8505 (TOTAL 16800 PCS) (MILD STEEL) -"/>
    <n v="0"/>
    <n v="0"/>
    <n v="0"/>
    <n v="0"/>
    <n v="0"/>
    <n v="0"/>
    <n v="0"/>
    <n v="0"/>
    <n v="10892"/>
    <s v="KG"/>
    <n v="376.03335659999999"/>
    <n v="4095755.32"/>
    <n v="5.4144471789999997"/>
    <n v="58974.15868"/>
    <n v="996087.7"/>
    <s v="STEEL LUNCH BOX 3LAYER-8505 "/>
    <s v=""/>
    <e v="#VALUE!"/>
    <s v=""/>
    <s v=""/>
    <n v="5091843.0199999996"/>
    <x v="6"/>
    <s v="Table, kitchen or other household articles of iron or steel"/>
    <s v="Steel Products"/>
    <s v="Misc"/>
  </r>
  <r>
    <s v="INNSA1"/>
    <d v="2019-04-09T00:00:00"/>
    <n v="301049751"/>
    <x v="0"/>
    <s v="STEEL LUNCH BOX -6900(TOTAL 82488 PCS) (MILD STEEL) -"/>
    <n v="0"/>
    <n v="0"/>
    <n v="0"/>
    <n v="0"/>
    <n v="0"/>
    <n v="0"/>
    <n v="0"/>
    <n v="0"/>
    <n v="9657.9699999999993"/>
    <s v="KG"/>
    <n v="474.05340560000002"/>
    <n v="4578393.57"/>
    <n v="6.8258229750000003"/>
    <n v="65923.593519999995"/>
    <n v="1113465.3"/>
    <s v="STEEL LUNCH BOX -6900"/>
    <s v=""/>
    <e v="#VALUE!"/>
    <s v=""/>
    <s v=""/>
    <n v="5691858.8700000001"/>
    <x v="6"/>
    <s v="Table, kitchen or other household articles of iron or steel"/>
    <s v="Steel Products"/>
    <s v="Misc"/>
  </r>
  <r>
    <s v="INNSA1"/>
    <d v="2019-04-09T00:00:00"/>
    <n v="301049751"/>
    <x v="0"/>
    <s v="STEEL LUNCH BOX-6527 (TOTAL 3708 PCS) (MILD STEEL) -"/>
    <n v="0"/>
    <n v="0"/>
    <n v="0"/>
    <n v="0"/>
    <n v="0"/>
    <n v="0"/>
    <n v="0"/>
    <n v="0"/>
    <n v="1291.6199999999999"/>
    <s v="KG"/>
    <n v="423.56445389999999"/>
    <n v="547084.31999999995"/>
    <n v="6.0988402300000004"/>
    <n v="7877.3840170000003"/>
    <n v="133050.79999999999"/>
    <s v="STEEL LUNCH BOX-6527 "/>
    <s v=""/>
    <e v="#VALUE!"/>
    <s v=""/>
    <s v=""/>
    <n v="680135.11999999988"/>
    <x v="6"/>
    <s v="Table, kitchen or other household articles of iron or steel"/>
    <s v="Steel Products"/>
    <s v="Misc"/>
  </r>
  <r>
    <s v="INNSA1"/>
    <d v="2019-04-09T00:00:00"/>
    <n v="301049751"/>
    <x v="0"/>
    <s v="STAINLESS STEEL SPORTS BOTTLE 650ML S115-NP-21 (TO TAL 30312 - PCS ) (NOT VACUUM BOTTLE) (MILD STEEL)"/>
    <n v="0"/>
    <n v="0"/>
    <n v="0"/>
    <n v="0"/>
    <n v="0"/>
    <n v="0"/>
    <n v="0"/>
    <n v="0"/>
    <n v="4546.8"/>
    <s v="KG"/>
    <n v="541.31117270000004"/>
    <n v="2461233.64"/>
    <n v="7.7942573460000002"/>
    <n v="35438.929300000003"/>
    <n v="598572"/>
    <s v="STAINLESS STEEL SPORTS BOTTLE 650ML S115-NP-21 "/>
    <s v=""/>
    <e v="#VALUE!"/>
    <s v=""/>
    <s v=""/>
    <n v="3059805.64"/>
    <x v="6"/>
    <s v="Table, kitchen or other household articles of iron or steel"/>
    <s v="Steel Products"/>
    <s v="Misc"/>
  </r>
  <r>
    <s v="INNSA1"/>
    <d v="2019-04-09T00:00:00"/>
    <n v="301049751"/>
    <x v="0"/>
    <s v="STEEL ROUND CONTAINER-6857 (TOTAL 70320 PCS)(MILD STEEL) -"/>
    <n v="0"/>
    <n v="0"/>
    <n v="0"/>
    <n v="0"/>
    <n v="0"/>
    <n v="0"/>
    <n v="0"/>
    <n v="0"/>
    <n v="8965.7999999999993"/>
    <s v="KG"/>
    <n v="440.83398799999998"/>
    <n v="3952429.37"/>
    <n v="6.3475016279999998"/>
    <n v="56910.430090000002"/>
    <n v="961230.8"/>
    <s v="STEEL ROUND CONTAINER-6857 "/>
    <s v=""/>
    <e v="#VALUE!"/>
    <s v=""/>
    <s v=""/>
    <n v="4913660.17"/>
    <x v="6"/>
    <s v="Table, kitchen or other household articles of iron or steel"/>
    <s v="Steel Products"/>
    <s v="Misc"/>
  </r>
  <r>
    <s v="INNSA1"/>
    <d v="2019-04-09T00:00:00"/>
    <n v="301049751"/>
    <x v="0"/>
    <s v="STAINLESS STEEL SPORTS BOTTLE 750ML S-308-C6-NP-20 (TOTAL 30 - 96 PCS)(NOT VACUUM BOTTLE)(MILD STEEL)-DPD CLIENT"/>
    <n v="0"/>
    <n v="0"/>
    <n v="0"/>
    <n v="0"/>
    <n v="0"/>
    <n v="0"/>
    <n v="0"/>
    <n v="0"/>
    <n v="464.4"/>
    <s v="KG"/>
    <n v="486.5135659"/>
    <n v="225936.9"/>
    <n v="7.0052349300000003"/>
    <n v="3253.2311020000002"/>
    <n v="54947.9"/>
    <s v="STAINLESS STEEL SPORTS BOTTLE 750ML S-308-C6-NP-20 "/>
    <s v=""/>
    <e v="#VALUE!"/>
    <s v=""/>
    <s v=""/>
    <n v="280884.8"/>
    <x v="6"/>
    <s v="Table, kitchen or other household articles of iron or steel"/>
    <s v="Steel Products"/>
    <s v="Misc"/>
  </r>
  <r>
    <s v="INNSA1"/>
    <d v="2019-04-09T00:00:00"/>
    <n v="301049751"/>
    <x v="0"/>
    <s v="STEEL LUNCH BOX 2 LAYER-8504(TOTAL 22236 PCS) (MILD STEEL) -"/>
    <n v="0"/>
    <n v="0"/>
    <n v="0"/>
    <n v="0"/>
    <n v="0"/>
    <n v="0"/>
    <n v="0"/>
    <n v="0"/>
    <n v="10636.22"/>
    <s v="KG"/>
    <n v="367.2016562"/>
    <n v="3905637.6"/>
    <n v="5.2872808669999998"/>
    <n v="56236.682509999999"/>
    <n v="949851.1"/>
    <s v="STEEL LUNCH BOX 2 LAYER-8504"/>
    <s v=""/>
    <e v="#VALUE!"/>
    <s v=""/>
    <s v=""/>
    <n v="4855488.7"/>
    <x v="6"/>
    <s v="Table, kitchen or other household articles of iron or steel"/>
    <s v="Steel Products"/>
    <s v="Misc"/>
  </r>
  <r>
    <s v="INNSA1"/>
    <d v="2019-04-09T00:00:00"/>
    <n v="301049751"/>
    <x v="0"/>
    <s v="STAINLESS STEEL COLA BOTTLE 750ML SK750-SL-01(TOTAL 8856 PCS - ) (NOT VACUUM BOTTLE)(MILD STEEL)"/>
    <n v="0"/>
    <n v="0"/>
    <n v="0"/>
    <n v="0"/>
    <n v="0"/>
    <n v="0"/>
    <n v="0"/>
    <n v="0"/>
    <n v="1328.4"/>
    <s v="KG"/>
    <n v="598.01547730000004"/>
    <n v="794403.76"/>
    <n v="8.6107340140000002"/>
    <n v="11438.49906"/>
    <n v="193199"/>
    <s v="STAINLESS STEEL COLA BOTTLE 750ML SK750-SL-01"/>
    <s v=""/>
    <e v="#VALUE!"/>
    <s v=""/>
    <s v=""/>
    <n v="987602.76"/>
    <x v="6"/>
    <s v="Table, kitchen or other household articles of iron or steel"/>
    <s v="Steel Products"/>
    <s v="Misc"/>
  </r>
  <r>
    <s v="INNSA1"/>
    <d v="2019-04-08T00:00:00"/>
    <n v="301049751"/>
    <x v="0"/>
    <s v="KW-830 STAINLESS STEEL SPORTS BOTTLE 1000ML -"/>
    <n v="0"/>
    <n v="0"/>
    <n v="0"/>
    <n v="0"/>
    <n v="0"/>
    <n v="0"/>
    <n v="0"/>
    <n v="0"/>
    <n v="34920"/>
    <s v="PCS"/>
    <n v="73.679537510000003"/>
    <n v="2572889.4500000002"/>
    <n v="1.060900468"/>
    <n v="37046.644350000002"/>
    <n v="625726.69999999995"/>
    <e v="#VALUE!"/>
    <s v=""/>
    <e v="#VALUE!"/>
    <s v=""/>
    <s v=""/>
    <n v="3198616.1500000004"/>
    <x v="6"/>
    <s v="Table, kitchen or other household articles of iron or steel"/>
    <s v="Steel Products"/>
    <s v="Misc"/>
  </r>
  <r>
    <s v="INNSA1"/>
    <d v="2019-04-05T00:00:00"/>
    <n v="301049751"/>
    <x v="0"/>
    <s v="03-027I FAMILY CLOTH RACK 3LAYERS (3648 PCS) (HOUSEHOLD ARTI - CLES) (MADE UP OF MILD STEEL)"/>
    <n v="0"/>
    <n v="0"/>
    <n v="0"/>
    <n v="0"/>
    <n v="0"/>
    <n v="0"/>
    <n v="0"/>
    <n v="0"/>
    <n v="21687.360000000001"/>
    <s v="KG"/>
    <n v="142.86650800000001"/>
    <n v="3098397.39"/>
    <n v="2.0571131459999998"/>
    <n v="44613.353349999998"/>
    <n v="753530.2"/>
    <s v="03-027I FAMILY CLOTH RACK 3LAYERS "/>
    <s v=""/>
    <e v="#VALUE!"/>
    <s v=""/>
    <s v=""/>
    <n v="3851927.59"/>
    <x v="6"/>
    <s v="Table, kitchen or other household articles of iron or steel"/>
    <s v="Steel Products"/>
    <s v="Misc"/>
  </r>
  <r>
    <s v="INNSA1"/>
    <d v="2019-04-03T00:00:00"/>
    <n v="301049751"/>
    <x v="0"/>
    <s v="STEEL TEA STRAINER-NP-55 (TOTAL 50400 PCS) (MILD STEEL) -"/>
    <n v="0"/>
    <n v="0"/>
    <n v="0"/>
    <n v="0"/>
    <n v="0"/>
    <n v="0"/>
    <n v="0"/>
    <n v="0"/>
    <n v="2114"/>
    <s v="KG"/>
    <n v="545.95758750000005"/>
    <n v="1154154.3400000001"/>
    <n v="7.7993941070000004"/>
    <n v="16487.919140000002"/>
    <n v="280690.3"/>
    <s v="STEEL TEA STRAINER-NP-55 "/>
    <s v=""/>
    <e v="#VALUE!"/>
    <s v=""/>
    <s v=""/>
    <n v="1434844.6400000001"/>
    <x v="6"/>
    <s v="Table, kitchen or other household articles of iron or steel"/>
    <s v="Steel Products"/>
    <s v="Misc"/>
  </r>
  <r>
    <s v="INNSA1"/>
    <d v="2019-04-03T00:00:00"/>
    <n v="301049751"/>
    <x v="0"/>
    <s v="STEEL SPOON HOLDER ROUND-MP-96 (TOTAL 11880 PCS) (MILD STEE - L)"/>
    <n v="0"/>
    <n v="0"/>
    <n v="0"/>
    <n v="0"/>
    <n v="0"/>
    <n v="0"/>
    <n v="0"/>
    <n v="0"/>
    <n v="2475"/>
    <s v="KG"/>
    <n v="258.92138990000001"/>
    <n v="640830.43999999994"/>
    <n v="3.6988769989999999"/>
    <n v="9154.7205709999998"/>
    <n v="155849.9"/>
    <s v="STEEL SPOON HOLDER ROUND-MP-96 "/>
    <s v=""/>
    <e v="#VALUE!"/>
    <s v=""/>
    <s v=""/>
    <n v="796680.34"/>
    <x v="6"/>
    <s v="Table, kitchen or other household articles of iron or steel"/>
    <s v="Steel Products"/>
    <s v="Holder"/>
  </r>
  <r>
    <s v="INNSA1"/>
    <d v="2019-04-03T00:00:00"/>
    <n v="301049751"/>
    <x v="0"/>
    <s v="STEEL PEELER-MP-196 (TOTAL 20400 PCS) (MILD STEEL) -"/>
    <n v="0"/>
    <n v="0"/>
    <n v="0"/>
    <n v="0"/>
    <n v="0"/>
    <n v="0"/>
    <n v="0"/>
    <n v="0"/>
    <n v="1139"/>
    <s v="KG"/>
    <n v="664.04787529999999"/>
    <n v="756350.53"/>
    <n v="9.4863982189999998"/>
    <n v="10805.00757"/>
    <n v="183944.5"/>
    <s v="STEEL PEELER-MP-196 "/>
    <s v=""/>
    <e v="#VALUE!"/>
    <s v=""/>
    <s v=""/>
    <n v="940295.03"/>
    <x v="6"/>
    <s v="Table, kitchen or other household articles of iron or steel"/>
    <s v="Steel Products"/>
    <s v="Misc"/>
  </r>
  <r>
    <s v="INNSA1"/>
    <d v="2019-04-03T00:00:00"/>
    <n v="301049751"/>
    <x v="0"/>
    <s v="STEEL ZHARA -NP-003(TOTAL 24000 PCS) (MILD STEEL) -"/>
    <n v="0"/>
    <n v="0"/>
    <n v="0"/>
    <n v="0"/>
    <n v="0"/>
    <n v="0"/>
    <n v="0"/>
    <n v="0"/>
    <n v="2196"/>
    <s v="KG"/>
    <n v="357.53142989999998"/>
    <n v="785139.02"/>
    <n v="5.1075918549999999"/>
    <n v="11216.271710000001"/>
    <n v="190945.8"/>
    <s v="STEEL ZHARA -NP-003"/>
    <s v=""/>
    <e v="#VALUE!"/>
    <s v=""/>
    <s v=""/>
    <n v="976084.82000000007"/>
    <x v="6"/>
    <s v="Table, kitchen or other household articles of iron or steel"/>
    <s v="Steel Products"/>
    <s v="Misc"/>
  </r>
  <r>
    <s v="INNSA1"/>
    <d v="2019-04-02T00:00:00"/>
    <n v="301049751"/>
    <x v="0"/>
    <s v="STEEL LUNCH BOX -6900(TOTAL 4632 PCS) (MILD STEEL)DPD CLIENT -"/>
    <n v="0"/>
    <n v="0"/>
    <n v="0"/>
    <n v="0"/>
    <n v="0"/>
    <n v="0"/>
    <n v="0"/>
    <n v="0"/>
    <n v="542.33000000000004"/>
    <s v="KG"/>
    <n v="477.27667659999997"/>
    <n v="258841.46"/>
    <n v="6.8182382370000001"/>
    <n v="3697.7351429999999"/>
    <n v="62950.2"/>
    <s v="STEEL LUNCH BOX -6900"/>
    <s v=""/>
    <e v="#VALUE!"/>
    <s v=""/>
    <s v=""/>
    <n v="321791.65999999997"/>
    <x v="6"/>
    <s v="Table, kitchen or other household articles of iron or steel"/>
    <s v="Steel Products"/>
    <s v="Misc"/>
  </r>
  <r>
    <s v="INNSA1"/>
    <d v="2019-04-02T00:00:00"/>
    <n v="301049751"/>
    <x v="0"/>
    <s v="STEEL LUNCH BOX-6527 (TOTAL 24504 PCS) (MILD STEEL) -"/>
    <n v="0"/>
    <n v="0"/>
    <n v="0"/>
    <n v="0"/>
    <n v="0"/>
    <n v="0"/>
    <n v="0"/>
    <n v="0"/>
    <n v="8535.56"/>
    <s v="KG"/>
    <n v="426.44443480000001"/>
    <n v="3639942.06"/>
    <n v="6.0920633540000004"/>
    <n v="51999.172290000002"/>
    <n v="885233.9"/>
    <s v="STEEL LUNCH BOX-6527 "/>
    <s v=""/>
    <e v="#VALUE!"/>
    <s v=""/>
    <s v=""/>
    <n v="4525175.96"/>
    <x v="6"/>
    <s v="Table, kitchen or other household articles of iron or steel"/>
    <s v="Steel Products"/>
    <s v="Misc"/>
  </r>
  <r>
    <s v="INNSA1"/>
    <d v="2019-04-01T00:00:00"/>
    <n v="301049751"/>
    <x v="0"/>
    <s v="STAINLESS STEEL SPORTS BOTTLE 750ML S-308-C6-NP-20 (TOTAL 15 - 264 PCS)(NOT VACUUM BOTTLE)(MILD STEEL)"/>
    <n v="0"/>
    <n v="0"/>
    <n v="0"/>
    <n v="0"/>
    <n v="0"/>
    <n v="0"/>
    <n v="0"/>
    <n v="0"/>
    <n v="2594.88"/>
    <s v="KG"/>
    <n v="433.7238562"/>
    <n v="1125461.3600000001"/>
    <n v="6.1960550889999997"/>
    <n v="16078.01943"/>
    <n v="273712.2"/>
    <s v="STAINLESS STEEL SPORTS BOTTLE 750ML S-308-C6-NP-20 "/>
    <s v=""/>
    <e v="#VALUE!"/>
    <s v=""/>
    <s v=""/>
    <n v="1399173.56"/>
    <x v="6"/>
    <s v="Table, kitchen or other household articles of iron or steel"/>
    <s v="Steel Products"/>
    <s v="Misc"/>
  </r>
  <r>
    <s v="INNSA1"/>
    <d v="2019-04-01T00:00:00"/>
    <n v="301049751"/>
    <x v="0"/>
    <s v="STAINLESS STEEL SPORTS BOTTLE 650ML S115-NP-21 (TOTAL 16776 - PCS ) (NOT VACUUM BOTTLE) (MILD STEEL)"/>
    <n v="0"/>
    <n v="0"/>
    <n v="0"/>
    <n v="0"/>
    <n v="0"/>
    <n v="0"/>
    <n v="0"/>
    <n v="0"/>
    <n v="2851.92"/>
    <s v="KG"/>
    <n v="482.10413690000001"/>
    <n v="1374922.43"/>
    <n v="6.8872019550000001"/>
    <n v="19641.749"/>
    <n v="334381.09999999998"/>
    <s v="STAINLESS STEEL SPORTS BOTTLE 650ML S115-NP-21 "/>
    <s v=""/>
    <e v="#VALUE!"/>
    <s v=""/>
    <s v=""/>
    <n v="1709303.5299999998"/>
    <x v="6"/>
    <s v="Table, kitchen or other household articles of iron or steel"/>
    <s v="Steel Products"/>
    <s v="Misc"/>
  </r>
  <r>
    <s v="INNSA1"/>
    <d v="2019-03-29T00:00:00"/>
    <n v="301049751"/>
    <x v="0"/>
    <s v="RYX-02-021A MILD STEEL MULTI FUNCTION CLOTH STAND (OTHER ART - ICLES OF HOUSEHOLD OF IRON &amp; STEEL) (3888 NOS)"/>
    <n v="0"/>
    <n v="0"/>
    <n v="0"/>
    <n v="0"/>
    <n v="0"/>
    <n v="0"/>
    <n v="0"/>
    <n v="0"/>
    <n v="14256"/>
    <s v="KGS"/>
    <n v="171.28964999999999"/>
    <n v="2441905.25"/>
    <n v="2.4469949999999998"/>
    <n v="34884.360710000001"/>
    <n v="593871.4"/>
    <s v="RYX-02-021A MILD STEEL MULTI FUNCTION CLOTH STAND "/>
    <s v=""/>
    <e v="#VALUE!"/>
    <s v=""/>
    <s v=""/>
    <n v="3035776.65"/>
    <x v="6"/>
    <s v="Table, kitchen or other household articles of iron or steel"/>
    <s v="Steel Products"/>
    <s v="Cloth Stand"/>
  </r>
  <r>
    <s v="INNSA1"/>
    <d v="2019-03-29T00:00:00"/>
    <n v="301049751"/>
    <x v="0"/>
    <s v="RYX-02-020 MILD STEEL MULTI FUNCTION CLOTH STAND (OTHER ARTI - CLES OF HOUSEHOLD OF IRON &amp; STEEL) (2464 NOS)"/>
    <n v="0"/>
    <n v="0"/>
    <n v="0"/>
    <n v="0"/>
    <n v="0"/>
    <n v="0"/>
    <n v="0"/>
    <n v="0"/>
    <n v="8008"/>
    <s v="KGS"/>
    <n v="310.08834789999997"/>
    <n v="2483187.4900000002"/>
    <n v="4.4298335409999998"/>
    <n v="35474.107000000004"/>
    <n v="603911.19999999995"/>
    <s v="RYX-02-020 MILD STEEL MULTI FUNCTION CLOTH STAND "/>
    <s v=""/>
    <e v="#VALUE!"/>
    <s v=""/>
    <s v=""/>
    <n v="3087098.6900000004"/>
    <x v="6"/>
    <s v="Table, kitchen or other household articles of iron or steel"/>
    <s v="Steel Products"/>
    <s v="Cloth Stand"/>
  </r>
  <r>
    <s v="INNSA1"/>
    <d v="2019-03-26T00:00:00"/>
    <n v="301049751"/>
    <x v="0"/>
    <s v="STAINLESS STEEL SPORTS BOTTLE 650ML S115-NP-21 (TOTAL 11736 - PCS ) (NOT VACUUM BOTTLE) (MILD STEEL)"/>
    <n v="0"/>
    <n v="0"/>
    <n v="0"/>
    <n v="0"/>
    <n v="0"/>
    <n v="0"/>
    <n v="0"/>
    <n v="0"/>
    <n v="1995.12"/>
    <s v="KGS"/>
    <n v="481.9301696"/>
    <n v="961508.52"/>
    <n v="6.8847167090000001"/>
    <n v="13735.835999999999"/>
    <n v="233838.9"/>
    <s v="STAINLESS STEEL SPORTS BOTTLE 650ML S115-NP-21 "/>
    <s v=""/>
    <e v="#VALUE!"/>
    <s v=""/>
    <s v=""/>
    <n v="1195347.42"/>
    <x v="6"/>
    <s v="Table, kitchen or other household articles of iron or steel"/>
    <s v="Steel Products"/>
    <s v="Misc"/>
  </r>
  <r>
    <s v="INNSA1"/>
    <d v="2019-03-26T00:00:00"/>
    <n v="301049751"/>
    <x v="0"/>
    <s v="STEEL LUNCH BOX -6527 (TOTAL 1356 PCS) (MILD STEEL) -"/>
    <n v="0"/>
    <n v="0"/>
    <n v="0"/>
    <n v="0"/>
    <n v="0"/>
    <n v="0"/>
    <n v="0"/>
    <n v="0"/>
    <n v="472.34"/>
    <s v="KGS"/>
    <n v="426.26692639999999"/>
    <n v="201342.92"/>
    <n v="6.0895275199999999"/>
    <n v="2876.3274289999999"/>
    <n v="48966.6"/>
    <s v="STEEL LUNCH BOX -6527 "/>
    <s v=""/>
    <e v="#VALUE!"/>
    <s v=""/>
    <s v=""/>
    <n v="250309.52000000002"/>
    <x v="6"/>
    <s v="Table, kitchen or other household articles of iron or steel"/>
    <s v="Steel Products"/>
    <s v="Misc"/>
  </r>
  <r>
    <s v="INNSA1"/>
    <d v="2019-03-26T00:00:00"/>
    <n v="301049751"/>
    <x v="0"/>
    <s v="STAINLESS STEEL COLA BOTTLE 750ML SK750-SL-01(TOTAL 10260 PC - S) (NOT VACUUM BOTTLE)"/>
    <n v="0"/>
    <n v="0"/>
    <n v="0"/>
    <n v="0"/>
    <n v="0"/>
    <n v="0"/>
    <n v="0"/>
    <n v="0"/>
    <n v="2003.55"/>
    <s v="KGS"/>
    <n v="463.49548049999999"/>
    <n v="928636.37"/>
    <n v="6.6213640070000004"/>
    <n v="13266.23386"/>
    <n v="225844.4"/>
    <s v="STAINLESS STEEL COLA BOTTLE 750ML SK750-SL-01"/>
    <s v=""/>
    <e v="#VALUE!"/>
    <s v=""/>
    <s v=""/>
    <n v="1154480.77"/>
    <x v="6"/>
    <s v="Table, kitchen or other household articles of iron or steel"/>
    <s v="Steel Products"/>
    <s v="Misc"/>
  </r>
  <r>
    <s v="INNSA1"/>
    <d v="2019-03-26T00:00:00"/>
    <n v="301049751"/>
    <x v="0"/>
    <s v="STEEL LUNCH BOX 3LAYER-8505 (TOTAL 16800 PCS) (MILDSTEEL)-DP - D CLIENT"/>
    <n v="0"/>
    <n v="0"/>
    <n v="0"/>
    <n v="0"/>
    <n v="0"/>
    <n v="0"/>
    <n v="0"/>
    <n v="0"/>
    <n v="10892"/>
    <s v="KGS"/>
    <n v="378.43255970000001"/>
    <n v="4121887.44"/>
    <n v="5.4061794240000003"/>
    <n v="58884.106290000003"/>
    <n v="1002443"/>
    <s v="STEEL LUNCH BOX 3LAYER-8505 "/>
    <s v=""/>
    <e v="#VALUE!"/>
    <s v=""/>
    <s v=""/>
    <n v="5124330.4399999995"/>
    <x v="6"/>
    <s v="Table, kitchen or other household articles of iron or steel"/>
    <s v="Steel Products"/>
    <s v="Misc"/>
  </r>
  <r>
    <s v="INNSA1"/>
    <d v="2019-03-26T00:00:00"/>
    <n v="301049751"/>
    <x v="0"/>
    <s v="STEEL LUNCH BOX -6561 (TOTAL 21060 PCS) (MILD STEEL) -"/>
    <n v="0"/>
    <n v="0"/>
    <n v="0"/>
    <n v="0"/>
    <n v="0"/>
    <n v="0"/>
    <n v="0"/>
    <n v="0"/>
    <n v="8026.2"/>
    <s v="KGS"/>
    <n v="469.38184819999998"/>
    <n v="3767352.59"/>
    <n v="6.7054549740000002"/>
    <n v="53819.32271"/>
    <n v="916220.2"/>
    <s v="STEEL LUNCH BOX -6561 "/>
    <s v=""/>
    <e v="#VALUE!"/>
    <s v=""/>
    <s v=""/>
    <n v="4683572.79"/>
    <x v="6"/>
    <s v="Table, kitchen or other household articles of iron or steel"/>
    <s v="Steel Products"/>
    <s v="Misc"/>
  </r>
  <r>
    <s v="INNSA1"/>
    <d v="2019-03-26T00:00:00"/>
    <n v="301049751"/>
    <x v="0"/>
    <s v="STAINLESS STEEL SPORTS BOTTLE 750ML S-308-C6-NP-20 (TOTAL 1 - 0080 PCS)(NOT VACUUM BOTTLE)(MILD STEEL)"/>
    <n v="0"/>
    <n v="0"/>
    <n v="0"/>
    <n v="0"/>
    <n v="0"/>
    <n v="0"/>
    <n v="0"/>
    <n v="0"/>
    <n v="1713.6"/>
    <s v="KGS"/>
    <n v="433.56734360000002"/>
    <n v="742961"/>
    <n v="6.1938191939999996"/>
    <n v="10613.728569999999"/>
    <n v="180688.1"/>
    <s v="STAINLESS STEEL SPORTS BOTTLE 750ML S-308-C6-NP-20 "/>
    <s v=""/>
    <e v="#VALUE!"/>
    <s v=""/>
    <s v=""/>
    <n v="923649.1"/>
    <x v="6"/>
    <s v="Table, kitchen or other household articles of iron or steel"/>
    <s v="Steel Products"/>
    <s v="Misc"/>
  </r>
  <r>
    <s v="INNSA1"/>
    <d v="2019-03-26T00:00:00"/>
    <n v="301049751"/>
    <x v="0"/>
    <s v="STEEL LUNCH BOX 2 LAYER-8504(TOTAL 22260 PCS) (MILD STEEL) -"/>
    <n v="0"/>
    <n v="0"/>
    <n v="0"/>
    <n v="0"/>
    <n v="0"/>
    <n v="0"/>
    <n v="0"/>
    <n v="0"/>
    <n v="10647.7"/>
    <s v="KGS"/>
    <n v="372.31511499999999"/>
    <n v="3964299.65"/>
    <n v="5.3187873569999997"/>
    <n v="56632.852140000003"/>
    <n v="964117.7"/>
    <s v="STEEL LUNCH BOX 2 LAYER-8504"/>
    <s v=""/>
    <e v="#VALUE!"/>
    <s v=""/>
    <s v=""/>
    <n v="4928417.3499999996"/>
    <x v="6"/>
    <s v="Table, kitchen or other household articles of iron or steel"/>
    <s v="Steel Products"/>
    <s v="Misc"/>
  </r>
  <r>
    <s v="INNSA1"/>
    <d v="2019-03-13T00:00:00"/>
    <n v="301049751"/>
    <x v="0"/>
    <s v="03-027I FAMILY CLOTH RACK 3LAYERS (3648 PCS) (HOUSEHOLD ARTI - CLES) (MADE UP OF MILD STEEL)"/>
    <n v="0"/>
    <n v="0"/>
    <n v="0"/>
    <n v="0"/>
    <n v="0"/>
    <n v="0"/>
    <n v="0"/>
    <n v="0"/>
    <n v="21687.360000000001"/>
    <s v="KGS"/>
    <n v="145.6219591"/>
    <n v="3158155.85"/>
    <n v="2.051013508"/>
    <n v="44481.068310000002"/>
    <n v="768063.6"/>
    <s v="03-027I FAMILY CLOTH RACK 3LAYERS "/>
    <s v=""/>
    <e v="#VALUE!"/>
    <s v=""/>
    <s v=""/>
    <n v="3926219.45"/>
    <x v="6"/>
    <s v="Table, kitchen or other household articles of iron or steel"/>
    <s v="Steel Products"/>
    <s v="Misc"/>
  </r>
  <r>
    <s v="INNSA1"/>
    <d v="2019-02-26T00:00:00"/>
    <n v="301049751"/>
    <x v="1"/>
    <s v="STEEL SCRUBBER-SS430 (TOTAL 273456 PCS)(MILD STEEL) DPD CLIE - NT"/>
    <n v="0"/>
    <n v="0"/>
    <n v="0"/>
    <n v="0"/>
    <n v="0"/>
    <n v="0"/>
    <n v="0"/>
    <n v="0"/>
    <n v="6520"/>
    <s v="KGS"/>
    <n v="201.81367940000001"/>
    <n v="1315825.19"/>
    <n v="2.80296777"/>
    <n v="18275.349859999998"/>
    <n v="407642.7"/>
    <s v="STEEL SCRUBBER-SS430 "/>
    <s v=""/>
    <e v="#VALUE!"/>
    <s v=""/>
    <s v=""/>
    <n v="1723467.89"/>
    <x v="6"/>
    <s v="Steel Scrubbers"/>
    <s v="Steel Products"/>
    <s v="Scrubber"/>
  </r>
  <r>
    <s v="INNSA1"/>
    <d v="2019-02-20T00:00:00"/>
    <n v="301049751"/>
    <x v="1"/>
    <s v="STEEL SCRUBBER 2 PCS SET-8001-2 -"/>
    <n v="0"/>
    <n v="0"/>
    <n v="0"/>
    <n v="0"/>
    <n v="0"/>
    <n v="0"/>
    <n v="0"/>
    <n v="0"/>
    <n v="96000"/>
    <s v="SET"/>
    <n v="12.58783938"/>
    <n v="1208432.58"/>
    <n v="0.17326688700000001"/>
    <n v="16633.621200000001"/>
    <n v="374372.4"/>
    <e v="#VALUE!"/>
    <s v=""/>
    <e v="#VALUE!"/>
    <s v=""/>
    <s v=""/>
    <n v="1582804.98"/>
    <x v="6"/>
    <s v="Steel Scrubbers"/>
    <s v="Steel Products"/>
    <s v="Scrubber"/>
  </r>
  <r>
    <s v="INNSA1"/>
    <d v="2019-02-19T00:00:00"/>
    <n v="301049751"/>
    <x v="0"/>
    <s v="STAINLESS STEEL SPORTS BOTTLE 750ML-AM-06(TOTAL NT WT.106.5 - 6 KGS) (NOT VACUUM BOTTLE) (MILD STEEL)"/>
    <n v="0"/>
    <n v="0"/>
    <n v="0"/>
    <n v="0"/>
    <n v="0"/>
    <n v="0"/>
    <n v="0"/>
    <n v="0"/>
    <n v="720"/>
    <s v="PCS"/>
    <n v="95.157666669999998"/>
    <n v="68513.52"/>
    <n v="1.3098095890000001"/>
    <n v="943.06290430000001"/>
    <n v="16662.5"/>
    <s v="STAINLESS STEEL SPORTS BOTTLE 750ML-AM-06"/>
    <s v=""/>
    <e v="#VALUE!"/>
    <s v=""/>
    <s v=""/>
    <n v="85176.02"/>
    <x v="6"/>
    <s v="Table, kitchen or other household articles of iron or steel"/>
    <s v="Steel Products"/>
    <s v="Misc"/>
  </r>
  <r>
    <s v="INNSA1"/>
    <d v="2019-02-19T00:00:00"/>
    <n v="301049751"/>
    <x v="0"/>
    <s v="STAINLESS STEEL COLA BOTTLE 750ML SK750 SL-01 (TOTAL NT WT.1 - 829.81KGS) (NOT VACUUM BOTTLE) (MILD STEEL)"/>
    <n v="0"/>
    <n v="0"/>
    <n v="0"/>
    <n v="0"/>
    <n v="0"/>
    <n v="0"/>
    <n v="0"/>
    <n v="0"/>
    <n v="9432"/>
    <s v="PCS"/>
    <n v="94.033752120000003"/>
    <n v="886926.35"/>
    <n v="1.2943393270000001"/>
    <n v="12208.20853"/>
    <n v="215700.5"/>
    <s v="STAINLESS STEEL COLA BOTTLE 750ML SK750 SL-01 "/>
    <s v=""/>
    <e v="#VALUE!"/>
    <s v=""/>
    <s v=""/>
    <n v="1102626.8500000001"/>
    <x v="6"/>
    <s v="Table, kitchen or other household articles of iron or steel"/>
    <s v="Steel Products"/>
    <s v="Misc"/>
  </r>
  <r>
    <s v="INNSA1"/>
    <d v="2019-02-19T00:00:00"/>
    <n v="301049751"/>
    <x v="0"/>
    <s v="STAINLESS STEEL SPORTS BOTTLE 750ML S-308-C6-NP-20 (TOTAL NT - WT.2790.14KGS)(NOT VACUUM BOTTLE)(MILD STEEL)DPD CLIENT"/>
    <n v="0"/>
    <n v="0"/>
    <n v="0"/>
    <n v="0"/>
    <n v="0"/>
    <n v="0"/>
    <n v="0"/>
    <n v="0"/>
    <n v="16128"/>
    <s v="PCS"/>
    <n v="76.575693200000003"/>
    <n v="1235012.78"/>
    <n v="1.054035694"/>
    <n v="16999.487679999998"/>
    <n v="300355.09999999998"/>
    <s v="STAINLESS STEEL SPORTS BOTTLE 750ML S-308-C6-NP-20 "/>
    <s v=""/>
    <e v="#VALUE!"/>
    <s v=""/>
    <s v=""/>
    <n v="1535367.88"/>
    <x v="6"/>
    <s v="Table, kitchen or other household articles of iron or steel"/>
    <s v="Steel Products"/>
    <s v="Misc"/>
  </r>
  <r>
    <s v="INNSA1"/>
    <d v="2019-02-19T00:00:00"/>
    <n v="301049751"/>
    <x v="0"/>
    <s v="STEEL TEA STRAINER -NP-55 (TOTAL NET WT.628.02 KGS) (MILD ST - EEL)"/>
    <n v="0"/>
    <n v="0"/>
    <n v="0"/>
    <n v="0"/>
    <n v="0"/>
    <n v="0"/>
    <n v="0"/>
    <n v="0"/>
    <n v="21240"/>
    <s v="PCS"/>
    <n v="24.256274479999998"/>
    <n v="515203.27"/>
    <n v="0.33387852000000001"/>
    <n v="7091.5797659999998"/>
    <n v="125297.4"/>
    <s v="STEEL TEA STRAINER -NP-55 "/>
    <s v=""/>
    <e v="#VALUE!"/>
    <s v=""/>
    <s v=""/>
    <n v="640500.67000000004"/>
    <x v="6"/>
    <s v="Table, kitchen or other household articles of iron or steel"/>
    <s v="Steel Products"/>
    <s v="Misc"/>
  </r>
  <r>
    <s v="INNSA1"/>
    <d v="2019-02-19T00:00:00"/>
    <n v="301049751"/>
    <x v="0"/>
    <s v="STEEL PEELER -MP-196 (TOTAL NET WT.167.28 KGS) (MILD STEEL)D - PD CLIENT"/>
    <n v="0"/>
    <n v="0"/>
    <n v="0"/>
    <n v="0"/>
    <n v="0"/>
    <n v="0"/>
    <n v="0"/>
    <n v="0"/>
    <n v="1968"/>
    <s v="PCS"/>
    <n v="39.27252541"/>
    <n v="77288.33"/>
    <n v="0.54057158199999999"/>
    <n v="1063.844873"/>
    <n v="18796.5"/>
    <s v="STEEL PEELER -MP-196 "/>
    <s v=""/>
    <e v="#VALUE!"/>
    <s v=""/>
    <s v=""/>
    <n v="96084.83"/>
    <x v="6"/>
    <s v="Table, kitchen or other household articles of iron or steel"/>
    <s v="Steel Products"/>
    <s v="Misc"/>
  </r>
  <r>
    <s v="INNSA1"/>
    <d v="2019-02-19T00:00:00"/>
    <n v="301049751"/>
    <x v="0"/>
    <s v="STAINLESS STEEL SPORTS BOTTLE 650ML S115-NP-21 (TOTAL NT WT. - 2696.72 KGS) (NOT VACUUM BOTTLE) (MILD STEEL)"/>
    <n v="0"/>
    <n v="0"/>
    <n v="0"/>
    <n v="0"/>
    <n v="0"/>
    <n v="0"/>
    <n v="0"/>
    <n v="0"/>
    <n v="15588"/>
    <s v="PCS"/>
    <n v="85.117404410000006"/>
    <n v="1326810.1000000001"/>
    <n v="1.1716091449999999"/>
    <n v="18263.04336"/>
    <n v="322680.2"/>
    <s v="STAINLESS STEEL SPORTS BOTTLE 650ML S115-NP-21 "/>
    <s v=""/>
    <e v="#VALUE!"/>
    <s v=""/>
    <s v=""/>
    <n v="1649490.3"/>
    <x v="6"/>
    <s v="Table, kitchen or other household articles of iron or steel"/>
    <s v="Steel Products"/>
    <s v="Misc"/>
  </r>
  <r>
    <s v="INNSA1"/>
    <d v="2019-02-12T00:00:00"/>
    <n v="301049751"/>
    <x v="0"/>
    <s v="STAINLESS STEEL SPORTS BOTTLE 650ML S115-NP-21 (TOTAL NT WT. - 3286.99 KGS) (NOT VACUUM BOTTLE) (MILD STEEL)"/>
    <n v="0"/>
    <n v="0"/>
    <n v="0"/>
    <n v="0"/>
    <n v="0"/>
    <n v="0"/>
    <n v="0"/>
    <n v="0"/>
    <n v="19044"/>
    <s v="PCS"/>
    <n v="83.549800989999994"/>
    <n v="1591122.41"/>
    <n v="1.1500316719999999"/>
    <n v="21901.203170000001"/>
    <n v="386960.9"/>
    <s v="STAINLESS STEEL SPORTS BOTTLE 650ML S115-NP-21 "/>
    <s v=""/>
    <e v="#VALUE!"/>
    <s v=""/>
    <s v=""/>
    <n v="1978083.31"/>
    <x v="6"/>
    <s v="Table, kitchen or other household articles of iron or steel"/>
    <s v="Steel Products"/>
    <s v="Misc"/>
  </r>
  <r>
    <s v="INNSA1"/>
    <d v="2019-02-12T00:00:00"/>
    <n v="301049751"/>
    <x v="0"/>
    <s v="STAINLESS STEEL COLA BOTTLE 750ML SK750 SL-01 (TOTAL NT WT.5 - 529 KGS) (NOT VACUUM BOTTLE) (MILD STEEL)"/>
    <n v="0"/>
    <n v="0"/>
    <n v="0"/>
    <n v="0"/>
    <n v="0"/>
    <n v="0"/>
    <n v="0"/>
    <n v="0"/>
    <n v="28800"/>
    <s v="PCS"/>
    <n v="92.301937150000001"/>
    <n v="2658295.79"/>
    <n v="1.270501544"/>
    <n v="36590.444459999999"/>
    <n v="646497.6"/>
    <s v="STAINLESS STEEL COLA BOTTLE 750ML SK750 SL-01 "/>
    <s v=""/>
    <e v="#VALUE!"/>
    <s v=""/>
    <s v=""/>
    <n v="3304793.39"/>
    <x v="6"/>
    <s v="Table, kitchen or other household articles of iron or steel"/>
    <s v="Steel Products"/>
    <s v="Misc"/>
  </r>
  <r>
    <s v="INNSA1"/>
    <d v="2019-02-12T00:00:00"/>
    <n v="301049751"/>
    <x v="0"/>
    <s v="STAINLESS STEEL SPORTS BOTTLE 750ML S-308-C6-NP-20 (TOTAL NT - WT. 2029.49KGS)(NOT VACUUM BOTTLE)(MILD STEEL)"/>
    <n v="0"/>
    <n v="0"/>
    <n v="0"/>
    <n v="0"/>
    <n v="0"/>
    <n v="0"/>
    <n v="0"/>
    <n v="0"/>
    <n v="11772"/>
    <s v="PCS"/>
    <n v="75.202175499999996"/>
    <n v="885280.01"/>
    <n v="1.035129738"/>
    <n v="12185.547280000001"/>
    <n v="215300.1"/>
    <s v="STAINLESS STEEL SPORTS BOTTLE 750ML S-308-C6-NP-20 "/>
    <s v=""/>
    <e v="#VALUE!"/>
    <s v=""/>
    <s v=""/>
    <n v="1100580.1100000001"/>
    <x v="6"/>
    <s v="Table, kitchen or other household articles of iron or steel"/>
    <s v="Steel Products"/>
    <s v="Misc"/>
  </r>
  <r>
    <s v="INNSA1"/>
    <d v="2019-02-11T00:00:00"/>
    <n v="301049751"/>
    <x v="0"/>
    <s v="STEEL LUNCH BOX 2 LAYER-8504(TOTAL NET.WT.574.00 KGS) (MILD - STEEL)"/>
    <n v="0"/>
    <n v="0"/>
    <n v="0"/>
    <n v="0"/>
    <n v="0"/>
    <n v="0"/>
    <n v="0"/>
    <n v="0"/>
    <n v="1200"/>
    <s v="PCS"/>
    <n v="184.46974169999999"/>
    <n v="221363.69"/>
    <n v="2.5391568019999999"/>
    <n v="3046.9881620000001"/>
    <n v="53835.6"/>
    <s v="STEEL LUNCH BOX 2 LAYER-8504"/>
    <s v=""/>
    <e v="#VALUE!"/>
    <s v=""/>
    <s v=""/>
    <n v="275199.28999999998"/>
    <x v="6"/>
    <s v="Table, kitchen or other household articles of iron or steel"/>
    <s v="Steel Products"/>
    <s v="Misc"/>
  </r>
  <r>
    <s v="INNSA1"/>
    <d v="2019-02-11T00:00:00"/>
    <n v="301049751"/>
    <x v="0"/>
    <s v="STEEL LUNCH BOX -6900(TOTAL NET.WT.4496.00KGS) (MILD STEEL) -"/>
    <n v="0"/>
    <n v="0"/>
    <n v="0"/>
    <n v="0"/>
    <n v="0"/>
    <n v="0"/>
    <n v="0"/>
    <n v="0"/>
    <n v="38400"/>
    <s v="PCS"/>
    <n v="58.29243906"/>
    <n v="2238429.66"/>
    <n v="0.80237355899999996"/>
    <n v="30811.144670000001"/>
    <n v="544386.1"/>
    <s v="STEEL LUNCH BOX -6900"/>
    <s v=""/>
    <e v="#VALUE!"/>
    <s v=""/>
    <s v=""/>
    <n v="2782815.7600000002"/>
    <x v="6"/>
    <s v="Table, kitchen or other household articles of iron or steel"/>
    <s v="Steel Products"/>
    <s v="Misc"/>
  </r>
  <r>
    <s v="INNSA1"/>
    <d v="2019-02-11T00:00:00"/>
    <n v="301049751"/>
    <x v="0"/>
    <s v="STEEL LUNCH BOX 3LAYER-8505 (TOTAL NET WT.10892.00 KGS) (MIL - DSTEEL)"/>
    <n v="0"/>
    <n v="0"/>
    <n v="0"/>
    <n v="0"/>
    <n v="0"/>
    <n v="0"/>
    <n v="0"/>
    <n v="0"/>
    <n v="16800"/>
    <s v="PCS"/>
    <n v="256.04400479999998"/>
    <n v="4301539.28"/>
    <n v="3.524349687"/>
    <n v="59209.074739999996"/>
    <n v="1046134.3"/>
    <s v="STEEL LUNCH BOX 3LAYER-8505 "/>
    <s v=""/>
    <e v="#VALUE!"/>
    <s v=""/>
    <s v=""/>
    <n v="5347673.58"/>
    <x v="6"/>
    <s v="Table, kitchen or other household articles of iron or steel"/>
    <s v="Steel Products"/>
    <s v="Misc"/>
  </r>
  <r>
    <s v="INNSA1"/>
    <d v="2019-02-11T00:00:00"/>
    <n v="301049751"/>
    <x v="0"/>
    <s v="STEEL LUNCH BOX-6527 (TOTAL NET WT.9007.90 KGS) (MILD STEEL) -"/>
    <n v="0"/>
    <n v="0"/>
    <n v="0"/>
    <n v="0"/>
    <n v="0"/>
    <n v="0"/>
    <n v="0"/>
    <n v="0"/>
    <n v="25860"/>
    <s v="PCS"/>
    <n v="154.9545851"/>
    <n v="4007125.57"/>
    <n v="2.132891742"/>
    <n v="55156.580450000001"/>
    <n v="974533"/>
    <s v="STEEL LUNCH BOX-6527 "/>
    <s v=""/>
    <e v="#VALUE!"/>
    <s v=""/>
    <s v=""/>
    <n v="4981658.57"/>
    <x v="6"/>
    <s v="Table, kitchen or other household articles of iron or steel"/>
    <s v="Steel Products"/>
    <s v="Misc"/>
  </r>
  <r>
    <s v="INNSA1"/>
    <d v="2019-02-06T00:00:00"/>
    <n v="301049751"/>
    <x v="1"/>
    <s v="STEEL SCRUBBER-DR-1 (TOTAL NET WT. 4951.80KGS) (MILD STEEL) - DPD CLIENT"/>
    <n v="0"/>
    <n v="0"/>
    <n v="0"/>
    <n v="0"/>
    <n v="0"/>
    <n v="0"/>
    <n v="0"/>
    <n v="0"/>
    <n v="235800"/>
    <s v="PCS"/>
    <n v="4.938705895"/>
    <n v="1164546.8500000001"/>
    <n v="6.8498001000000003E-2"/>
    <n v="16151.82871"/>
    <n v="360776.7"/>
    <s v="STEEL SCRUBBER-DR-1 "/>
    <s v=""/>
    <e v="#VALUE!"/>
    <s v=""/>
    <s v=""/>
    <n v="1525323.55"/>
    <x v="6"/>
    <s v="Steel Scrubbers"/>
    <s v="Steel Products"/>
    <s v="Scrubber"/>
  </r>
  <r>
    <s v="INNSA1"/>
    <d v="2019-02-05T00:00:00"/>
    <n v="301049751"/>
    <x v="0"/>
    <s v="KWB-600F STAINLESS STEEL SPORTS BOTTLE -"/>
    <n v="0"/>
    <n v="0"/>
    <n v="0"/>
    <n v="0"/>
    <n v="0"/>
    <n v="0"/>
    <n v="0"/>
    <n v="0"/>
    <n v="50400"/>
    <s v="PCS"/>
    <n v="77.081099210000005"/>
    <n v="3884887.4"/>
    <n v="1.069085981"/>
    <n v="53881.933429999997"/>
    <n v="944804.6"/>
    <e v="#VALUE!"/>
    <s v=""/>
    <e v="#VALUE!"/>
    <s v=""/>
    <s v=""/>
    <n v="4829692"/>
    <x v="6"/>
    <s v="Table, kitchen or other household articles of iron or steel"/>
    <s v="Steel Products"/>
    <s v="Misc"/>
  </r>
  <r>
    <s v="INNSA1"/>
    <d v="2019-02-05T00:00:00"/>
    <n v="301049751"/>
    <x v="0"/>
    <s v="STEEL ZHARA -NP-003 (TOTAL NET WT.4368 KGS) (MILD STEEL) -"/>
    <n v="0"/>
    <n v="0"/>
    <n v="0"/>
    <n v="0"/>
    <n v="0"/>
    <n v="0"/>
    <n v="0"/>
    <n v="0"/>
    <n v="48000"/>
    <s v="KGS"/>
    <n v="33.513490210000001"/>
    <n v="1608647.53"/>
    <n v="0.46481955899999999"/>
    <n v="22311.338830000001"/>
    <n v="391223.2"/>
    <s v="STEEL ZHARA -NP-003 "/>
    <s v=""/>
    <e v="#VALUE!"/>
    <s v=""/>
    <s v=""/>
    <n v="1999870.73"/>
    <x v="6"/>
    <s v="Table, kitchen or other household articles of iron or steel"/>
    <s v="Steel Products"/>
    <s v="Misc"/>
  </r>
  <r>
    <s v="INNSA1"/>
    <d v="2019-02-05T00:00:00"/>
    <n v="301049751"/>
    <x v="0"/>
    <s v="STAINLESS STEEL SPORTS BOTTLE 750ML S-308-C6-NP-20 (TOTAL NT - WT. 4671KGS)(NOT VACUUM BOTTLE)(MILD STEEL)DPD CLIENT"/>
    <n v="0"/>
    <n v="0"/>
    <n v="0"/>
    <n v="0"/>
    <n v="0"/>
    <n v="0"/>
    <n v="0"/>
    <n v="0"/>
    <n v="27000"/>
    <s v="PCS"/>
    <n v="76.097529629999997"/>
    <n v="2054633.3"/>
    <n v="1.0554442390000001"/>
    <n v="28496.994449999998"/>
    <n v="499686.8"/>
    <s v="STAINLESS STEEL SPORTS BOTTLE 750ML S-308-C6-NP-20 "/>
    <s v=""/>
    <e v="#VALUE!"/>
    <s v=""/>
    <s v=""/>
    <n v="2554320.1"/>
    <x v="6"/>
    <s v="Table, kitchen or other household articles of iron or steel"/>
    <s v="Steel Products"/>
    <s v="Misc"/>
  </r>
  <r>
    <s v="INNSA1"/>
    <d v="2019-02-05T00:00:00"/>
    <n v="301049751"/>
    <x v="0"/>
    <s v="STAINLESS STEEL SPORTS BOTTLE 650ML S115-NP-21 (TOTAL NT WT. - 2559.71KGS) (NOT VACUUM BOTTLE) (MILD STEEL)"/>
    <n v="0"/>
    <n v="0"/>
    <n v="0"/>
    <n v="0"/>
    <n v="0"/>
    <n v="0"/>
    <n v="0"/>
    <n v="0"/>
    <n v="14796"/>
    <s v="PCS"/>
    <n v="84.585903619999996"/>
    <n v="1251533.03"/>
    <n v="1.173174808"/>
    <n v="17358.294450000001"/>
    <n v="304372.8"/>
    <s v="STAINLESS STEEL SPORTS BOTTLE 650ML S115-NP-21 "/>
    <s v=""/>
    <e v="#VALUE!"/>
    <s v=""/>
    <s v=""/>
    <n v="1555905.83"/>
    <x v="6"/>
    <s v="Table, kitchen or other household articles of iron or steel"/>
    <s v="Steel Products"/>
    <s v="Misc"/>
  </r>
  <r>
    <s v="INNSA1"/>
    <d v="2019-02-05T00:00:00"/>
    <n v="301049751"/>
    <x v="0"/>
    <s v="STEEL PEELER -MP-196 (TOTAL NET WT.1566.72 KGS) (MILD STEEL) -"/>
    <n v="0"/>
    <n v="0"/>
    <n v="0"/>
    <n v="0"/>
    <n v="0"/>
    <n v="0"/>
    <n v="0"/>
    <n v="0"/>
    <n v="18432"/>
    <s v="PCS"/>
    <n v="38.002539059999997"/>
    <n v="700462.8"/>
    <n v="0.52708098599999997"/>
    <n v="9715.1567269999996"/>
    <n v="170352.6"/>
    <s v="STEEL PEELER -MP-196 "/>
    <s v=""/>
    <e v="#VALUE!"/>
    <s v=""/>
    <s v=""/>
    <n v="870815.4"/>
    <x v="6"/>
    <s v="Table, kitchen or other household articles of iron or steel"/>
    <s v="Steel Products"/>
    <s v="Misc"/>
  </r>
  <r>
    <s v="INNSA1"/>
    <d v="2019-02-05T00:00:00"/>
    <n v="301049751"/>
    <x v="0"/>
    <s v="STEEL TEA STRAINER-NP-55 (TOTAL NET WT.1312.20 KGS) (MILD ST - EEL)"/>
    <n v="0"/>
    <n v="0"/>
    <n v="0"/>
    <n v="0"/>
    <n v="0"/>
    <n v="0"/>
    <n v="0"/>
    <n v="0"/>
    <n v="29160"/>
    <s v="PCS"/>
    <n v="23.474539440000001"/>
    <n v="684517.57"/>
    <n v="0.325583071"/>
    <n v="9494.0023579999997"/>
    <n v="166474.70000000001"/>
    <s v="STEEL TEA STRAINER-NP-55 "/>
    <s v=""/>
    <e v="#VALUE!"/>
    <s v=""/>
    <s v=""/>
    <n v="850992.27"/>
    <x v="6"/>
    <s v="Table, kitchen or other household articles of iron or steel"/>
    <s v="Steel Products"/>
    <s v="Misc"/>
  </r>
  <r>
    <s v="INNSA1"/>
    <d v="2019-01-29T00:00:00"/>
    <n v="301049751"/>
    <x v="0"/>
    <s v="KWP-600B-SS OIL POT 600ML -"/>
    <n v="0"/>
    <n v="0"/>
    <n v="0"/>
    <n v="0"/>
    <n v="0"/>
    <n v="0"/>
    <n v="0"/>
    <n v="0"/>
    <n v="6800"/>
    <s v="PCS"/>
    <n v="91.549698530000001"/>
    <n v="622537.94999999995"/>
    <n v="1.269760035"/>
    <n v="8634.3682389999994"/>
    <n v="151401.29999999999"/>
    <e v="#VALUE!"/>
    <s v=""/>
    <e v="#VALUE!"/>
    <s v=""/>
    <s v=""/>
    <n v="773939.25"/>
    <x v="6"/>
    <s v="Table, kitchen or other household articles of iron or steel"/>
    <s v="Other"/>
    <s v="Misc"/>
  </r>
  <r>
    <s v="INNSA1"/>
    <d v="2019-01-29T00:00:00"/>
    <n v="301049751"/>
    <x v="0"/>
    <s v="KWP-1000B-SS OIL POT 1000ML -"/>
    <n v="0"/>
    <n v="0"/>
    <n v="0"/>
    <n v="0"/>
    <n v="0"/>
    <n v="0"/>
    <n v="0"/>
    <n v="0"/>
    <n v="11100"/>
    <s v="PCS"/>
    <n v="111.16749009999999"/>
    <n v="1233959.1399999999"/>
    <n v="1.541851458"/>
    <n v="17114.551179999999"/>
    <n v="300098.90000000002"/>
    <e v="#VALUE!"/>
    <s v=""/>
    <e v="#VALUE!"/>
    <s v=""/>
    <s v=""/>
    <n v="1534058.04"/>
    <x v="6"/>
    <s v="Table, kitchen or other household articles of iron or steel"/>
    <s v="Other"/>
    <s v="Misc"/>
  </r>
  <r>
    <s v="INNSA1"/>
    <d v="2019-01-28T00:00:00"/>
    <n v="301049751"/>
    <x v="1"/>
    <s v="STEEL SCRUBBER 3PCS SET-DR-2(TOTAL NET WT.630.00 KGS) (MILD - STEEL)"/>
    <n v="0"/>
    <n v="0"/>
    <n v="0"/>
    <n v="0"/>
    <n v="0"/>
    <n v="0"/>
    <n v="0"/>
    <n v="0"/>
    <n v="10000"/>
    <s v="SET"/>
    <n v="15.529305000000001"/>
    <n v="155293.04999999999"/>
    <n v="0.21538564499999999"/>
    <n v="2153.8564489999999"/>
    <n v="48109.8"/>
    <s v="STEEL SCRUBBER 3PCS SET-DR-2"/>
    <s v=""/>
    <e v="#VALUE!"/>
    <s v=""/>
    <s v=""/>
    <n v="203402.84999999998"/>
    <x v="6"/>
    <s v="Steel Scrubbers"/>
    <s v="Steel Products"/>
    <s v="Scrubber"/>
  </r>
  <r>
    <s v="INNSA1"/>
    <d v="2019-01-22T00:00:00"/>
    <n v="301049751"/>
    <x v="0"/>
    <s v="SM1168 STEEL HOOK WITH HANGER -"/>
    <n v="0"/>
    <n v="0"/>
    <n v="0"/>
    <n v="0"/>
    <n v="0"/>
    <n v="0"/>
    <n v="0"/>
    <n v="0"/>
    <n v="1800"/>
    <s v="PCS"/>
    <n v="99.891361110000005"/>
    <n v="179804.45"/>
    <n v="1.3854557709999999"/>
    <n v="2493.8203880000001"/>
    <n v="43728.4"/>
    <e v="#VALUE!"/>
    <s v=""/>
    <e v="#VALUE!"/>
    <s v=""/>
    <s v=""/>
    <n v="223532.85"/>
    <x v="6"/>
    <s v="Table, kitchen or other household articles of iron or steel"/>
    <s v="Steel Products"/>
    <s v="Misc"/>
  </r>
  <r>
    <s v="INNSA1"/>
    <d v="2019-01-22T00:00:00"/>
    <n v="301049751"/>
    <x v="0"/>
    <s v="KWP-1000B-SS OIL POT 1000ML -"/>
    <n v="0"/>
    <n v="0"/>
    <n v="0"/>
    <n v="0"/>
    <n v="0"/>
    <n v="0"/>
    <n v="0"/>
    <n v="0"/>
    <n v="11100"/>
    <s v="PCS"/>
    <n v="111.380709"/>
    <n v="1236325.8700000001"/>
    <n v="1.5448087239999999"/>
    <n v="17147.376840000001"/>
    <n v="300674.5"/>
    <e v="#VALUE!"/>
    <s v=""/>
    <e v="#VALUE!"/>
    <s v=""/>
    <s v=""/>
    <n v="1537000.37"/>
    <x v="6"/>
    <s v="Table, kitchen or other household articles of iron or steel"/>
    <s v="Other"/>
    <s v="Misc"/>
  </r>
  <r>
    <s v="INNSA1"/>
    <d v="2019-01-22T00:00:00"/>
    <n v="301049751"/>
    <x v="0"/>
    <s v="KWP-600B-SS OIL POT 600ML -"/>
    <n v="0"/>
    <n v="0"/>
    <n v="0"/>
    <n v="0"/>
    <n v="0"/>
    <n v="0"/>
    <n v="0"/>
    <n v="0"/>
    <n v="6800"/>
    <s v="PCS"/>
    <n v="91.725289709999998"/>
    <n v="623731.97"/>
    <n v="1.272195419"/>
    <n v="8650.9288489999999"/>
    <n v="151691.6"/>
    <e v="#VALUE!"/>
    <s v=""/>
    <e v="#VALUE!"/>
    <s v=""/>
    <s v=""/>
    <n v="775423.57"/>
    <x v="6"/>
    <s v="Table, kitchen or other household articles of iron or steel"/>
    <s v="Other"/>
    <s v="Misc"/>
  </r>
  <r>
    <s v="INNSA1"/>
    <d v="2019-01-21T00:00:00"/>
    <n v="301049751"/>
    <x v="0"/>
    <s v="STEEL WALL HANGER HOOK-SL-89 (TOTAL NET WT.2709.50 KGS)(MILD - STEEL)"/>
    <n v="0"/>
    <n v="0"/>
    <n v="0"/>
    <n v="0"/>
    <n v="0"/>
    <n v="0"/>
    <n v="0"/>
    <n v="0"/>
    <n v="14112"/>
    <s v="PCS"/>
    <n v="80.858762760000005"/>
    <n v="1141078.8600000001"/>
    <n v="1.121480759"/>
    <n v="15826.33648"/>
    <n v="277510.40000000002"/>
    <s v="STEEL WALL HANGER HOOK-SL-89 "/>
    <s v=""/>
    <e v="#VALUE!"/>
    <s v=""/>
    <s v=""/>
    <n v="1418589.2600000002"/>
    <x v="6"/>
    <s v="Table, kitchen or other household articles of iron or steel"/>
    <s v="Steel Products"/>
    <s v="Misc"/>
  </r>
  <r>
    <s v="INNSA1"/>
    <d v="2019-01-19T00:00:00"/>
    <n v="301049751"/>
    <x v="0"/>
    <s v="STAINLESS STEEL SPORTS BOTTLE 750ML S-308-C6-NP-20 (TOTAL NT - WT. 3103.20 KGS)(NOT VACUUM BOTTLE)(MILD STEEL)"/>
    <n v="0"/>
    <n v="0"/>
    <n v="0"/>
    <n v="0"/>
    <n v="0"/>
    <n v="0"/>
    <n v="0"/>
    <n v="0"/>
    <n v="18000"/>
    <s v="PCS"/>
    <n v="76.15621333"/>
    <n v="1370811.84"/>
    <n v="1.0562581600000001"/>
    <n v="19012.64688"/>
    <n v="333381.40000000002"/>
    <s v="STAINLESS STEEL SPORTS BOTTLE 750ML S-308-C6-NP-20 "/>
    <s v=""/>
    <e v="#VALUE!"/>
    <s v=""/>
    <s v=""/>
    <n v="1704193.2400000002"/>
    <x v="6"/>
    <s v="Table, kitchen or other household articles of iron or steel"/>
    <s v="Steel Products"/>
    <s v="Misc"/>
  </r>
  <r>
    <s v="INNSA1"/>
    <d v="2019-01-19T00:00:00"/>
    <n v="301049751"/>
    <x v="0"/>
    <s v="STEEL WALL HANGER HOOK-SL-89 (TOTAL NET WT.1161.22 KGS)(MILD - STEEL)"/>
    <n v="0"/>
    <n v="0"/>
    <n v="0"/>
    <n v="0"/>
    <n v="0"/>
    <n v="0"/>
    <n v="0"/>
    <n v="0"/>
    <n v="6048"/>
    <s v="PCS"/>
    <n v="80.964553570000007"/>
    <n v="489673.62"/>
    <n v="1.1229480380000001"/>
    <n v="6791.5897359999999"/>
    <n v="119088.6"/>
    <s v="STEEL WALL HANGER HOOK-SL-89 "/>
    <s v=""/>
    <e v="#VALUE!"/>
    <s v=""/>
    <s v=""/>
    <n v="608762.22"/>
    <x v="6"/>
    <s v="Table, kitchen or other household articles of iron or steel"/>
    <s v="Steel Products"/>
    <s v="Misc"/>
  </r>
  <r>
    <s v="INNSA1"/>
    <d v="2019-01-19T00:00:00"/>
    <n v="301049751"/>
    <x v="0"/>
    <s v="STAINLESS STEEL SPORTS BOTTLE 650ML S115-NP-21 (TOTAL NT WT. - 3697.09 KGS) (NOT VACUUM BOTTLE) (MILD STEEL)"/>
    <n v="0"/>
    <n v="0"/>
    <n v="0"/>
    <n v="0"/>
    <n v="0"/>
    <n v="0"/>
    <n v="0"/>
    <n v="0"/>
    <n v="21420"/>
    <s v="PCS"/>
    <n v="84.651133520000002"/>
    <n v="1813227.28"/>
    <n v="1.174079522"/>
    <n v="25148.783360000001"/>
    <n v="440976.9"/>
    <s v="STAINLESS STEEL SPORTS BOTTLE 650ML S115-NP-21 "/>
    <s v=""/>
    <e v="#VALUE!"/>
    <s v=""/>
    <s v=""/>
    <n v="2254204.1800000002"/>
    <x v="6"/>
    <s v="Table, kitchen or other household articles of iron or steel"/>
    <s v="Steel Products"/>
    <s v="Misc"/>
  </r>
  <r>
    <s v="INNSA1"/>
    <d v="2019-01-15T00:00:00"/>
    <n v="301049751"/>
    <x v="0"/>
    <s v="KWS-750C - STAINLESS STEEL SPORTS BOTTLE 850ML -"/>
    <n v="0"/>
    <n v="0"/>
    <n v="0"/>
    <n v="0"/>
    <n v="0"/>
    <n v="0"/>
    <n v="0"/>
    <n v="0"/>
    <n v="19188"/>
    <s v="PCS"/>
    <n v="71.997569839999997"/>
    <n v="1381489.37"/>
    <n v="1.0104922080000001"/>
    <n v="19389.324489999999"/>
    <n v="335978.2"/>
    <e v="#VALUE!"/>
    <s v=""/>
    <e v="#VALUE!"/>
    <s v=""/>
    <s v=""/>
    <n v="1717467.57"/>
    <x v="6"/>
    <s v="Table, kitchen or other household articles of iron or steel"/>
    <s v="Steel Products"/>
    <s v="Misc"/>
  </r>
  <r>
    <s v="INNSA1"/>
    <d v="2019-01-15T00:00:00"/>
    <n v="301049751"/>
    <x v="0"/>
    <s v="KW830- STAINLESS STEEL SPORTS BOTTLE 1000ML -"/>
    <n v="0"/>
    <n v="0"/>
    <n v="0"/>
    <n v="0"/>
    <n v="0"/>
    <n v="0"/>
    <n v="0"/>
    <n v="0"/>
    <n v="14040"/>
    <s v="PCS"/>
    <n v="75.516626070000001"/>
    <n v="1060253.43"/>
    <n v="1.0598824710000001"/>
    <n v="14880.749889999999"/>
    <n v="257853.6"/>
    <e v="#VALUE!"/>
    <s v=""/>
    <e v="#VALUE!"/>
    <s v=""/>
    <s v=""/>
    <n v="1318107.03"/>
    <x v="6"/>
    <s v="Table, kitchen or other household articles of iron or steel"/>
    <s v="Steel Products"/>
    <s v="Misc"/>
  </r>
  <r>
    <s v="INNSA1"/>
    <d v="2019-01-15T00:00:00"/>
    <n v="301049751"/>
    <x v="0"/>
    <s v="KWS-750D- STAINLESS STEEL SPORTS BOTTLE 750ML -"/>
    <n v="0"/>
    <n v="0"/>
    <n v="0"/>
    <n v="0"/>
    <n v="0"/>
    <n v="0"/>
    <n v="0"/>
    <n v="0"/>
    <n v="19476"/>
    <s v="PCS"/>
    <n v="79.197326450000006"/>
    <n v="1542447.13"/>
    <n v="1.1115414239999999"/>
    <n v="21648.38077"/>
    <n v="375123.20000000001"/>
    <e v="#VALUE!"/>
    <s v=""/>
    <e v="#VALUE!"/>
    <s v=""/>
    <s v=""/>
    <n v="1917570.3299999998"/>
    <x v="6"/>
    <s v="Table, kitchen or other household articles of iron or steel"/>
    <s v="Steel Products"/>
    <s v="Misc"/>
  </r>
  <r>
    <s v="INNSA1"/>
    <d v="2019-01-15T00:00:00"/>
    <n v="301049751"/>
    <x v="0"/>
    <s v="KW-820 - STAINLESS STEEL SPORTS BOTTLE 750ML -"/>
    <n v="0"/>
    <n v="0"/>
    <n v="0"/>
    <n v="0"/>
    <n v="0"/>
    <n v="0"/>
    <n v="0"/>
    <n v="0"/>
    <n v="14040"/>
    <s v="PCS"/>
    <n v="71.920596149999994"/>
    <n v="1009765.17"/>
    <n v="1.0094118759999999"/>
    <n v="14172.142739999999"/>
    <n v="245574.9"/>
    <e v="#VALUE!"/>
    <s v=""/>
    <e v="#VALUE!"/>
    <s v=""/>
    <s v=""/>
    <n v="1255340.07"/>
    <x v="6"/>
    <s v="Table, kitchen or other household articles of iron or steel"/>
    <s v="Steel Products"/>
    <s v="Misc"/>
  </r>
  <r>
    <s v="INNSA1"/>
    <d v="2019-01-15T00:00:00"/>
    <n v="301049751"/>
    <x v="0"/>
    <s v="KW-868- STAINLESS STEEL SPORTS BOTTLE 650ML -"/>
    <n v="0"/>
    <n v="0"/>
    <n v="0"/>
    <n v="0"/>
    <n v="0"/>
    <n v="0"/>
    <n v="0"/>
    <n v="0"/>
    <n v="14040"/>
    <s v="PCS"/>
    <n v="84.866303419999994"/>
    <n v="1191522.8999999999"/>
    <n v="1.191106013"/>
    <n v="16723.128420000001"/>
    <n v="289778.40000000002"/>
    <e v="#VALUE!"/>
    <s v=""/>
    <e v="#VALUE!"/>
    <s v=""/>
    <s v=""/>
    <n v="1481301.2999999998"/>
    <x v="6"/>
    <s v="Table, kitchen or other household articles of iron or steel"/>
    <s v="Steel Products"/>
    <s v="Misc"/>
  </r>
  <r>
    <s v="INNSA1"/>
    <d v="2019-01-14T00:00:00"/>
    <n v="301049751"/>
    <x v="0"/>
    <s v="STEEL TEA STRAINER -NP-55 (TOTAL NET WT.2368.80 KGS) (MILD S - TEEL)"/>
    <n v="0"/>
    <n v="0"/>
    <n v="0"/>
    <n v="0"/>
    <n v="0"/>
    <n v="0"/>
    <n v="0"/>
    <n v="0"/>
    <n v="50400"/>
    <s v="PCS"/>
    <n v="23.07264683"/>
    <n v="1162861.3999999999"/>
    <n v="0.32382662200000001"/>
    <n v="16320.86175"/>
    <n v="282807.8"/>
    <s v="STEEL TEA STRAINER -NP-55 "/>
    <s v=""/>
    <e v="#VALUE!"/>
    <s v=""/>
    <s v=""/>
    <n v="1445669.2"/>
    <x v="6"/>
    <s v="Table, kitchen or other household articles of iron or steel"/>
    <s v="Steel Products"/>
    <s v="Misc"/>
  </r>
  <r>
    <s v="INNSA1"/>
    <d v="2019-01-12T00:00:00"/>
    <n v="301049751"/>
    <x v="0"/>
    <s v="STAINLESS STEEL SPORTS BOTTLE 650ML S115-NP-21 (TOTAL NT WT. - 3286.99 KGS) (NOT VACUUM BOTTLE) (MILD STEEL)"/>
    <n v="0"/>
    <n v="0"/>
    <n v="0"/>
    <n v="0"/>
    <n v="0"/>
    <n v="0"/>
    <n v="0"/>
    <n v="0"/>
    <n v="19044"/>
    <s v="PCS"/>
    <n v="83.549800989999994"/>
    <n v="1591122.41"/>
    <n v="1.172628786"/>
    <n v="22331.542600000001"/>
    <n v="386960.9"/>
    <s v="STAINLESS STEEL SPORTS BOTTLE 650ML S115-NP-21 "/>
    <s v=""/>
    <e v="#VALUE!"/>
    <s v=""/>
    <s v=""/>
    <n v="1978083.31"/>
    <x v="6"/>
    <s v="Table, kitchen or other household articles of iron or steel"/>
    <s v="Steel Products"/>
    <s v="Misc"/>
  </r>
  <r>
    <s v="INNSA1"/>
    <d v="2019-01-12T00:00:00"/>
    <n v="301049751"/>
    <x v="0"/>
    <s v="STAINLESS STEEL SPORTS BOTTLE 750ML S-308-C6-NP-20 (TOTAL NT - WT. 2029.49KGS)(NOT VACUUM BOTTLE)(MILD STEEL)"/>
    <n v="0"/>
    <n v="0"/>
    <n v="0"/>
    <n v="0"/>
    <n v="0"/>
    <n v="0"/>
    <n v="0"/>
    <n v="0"/>
    <n v="11772"/>
    <s v="PCS"/>
    <n v="75.202175499999996"/>
    <n v="885280.01"/>
    <n v="1.0554691300000001"/>
    <n v="12424.982599999999"/>
    <n v="215300.1"/>
    <s v="STAINLESS STEEL SPORTS BOTTLE 750ML S-308-C6-NP-20 "/>
    <s v=""/>
    <e v="#VALUE!"/>
    <s v=""/>
    <s v=""/>
    <n v="1100580.1100000001"/>
    <x v="6"/>
    <s v="Table, kitchen or other household articles of iron or steel"/>
    <s v="Steel Products"/>
    <s v="Misc"/>
  </r>
  <r>
    <s v="INNSA1"/>
    <d v="2019-01-12T00:00:00"/>
    <n v="301049751"/>
    <x v="0"/>
    <s v="STAINLESS STEEL COLA BOTTLE 750ML SK750 SL-01 (TOTAL NT WT.5 - 529 KGS) (NOT VACUUM BOTTLE) (MILD STEEL)"/>
    <n v="0"/>
    <n v="0"/>
    <n v="0"/>
    <n v="0"/>
    <n v="0"/>
    <n v="0"/>
    <n v="0"/>
    <n v="0"/>
    <n v="28800"/>
    <s v="PCS"/>
    <n v="92.301937150000001"/>
    <n v="2658295.79"/>
    <n v="1.295465785"/>
    <n v="37309.414599999996"/>
    <n v="646497.6"/>
    <s v="STAINLESS STEEL COLA BOTTLE 750ML SK750 SL-01 "/>
    <s v=""/>
    <e v="#VALUE!"/>
    <s v=""/>
    <s v=""/>
    <n v="3304793.39"/>
    <x v="6"/>
    <s v="Table, kitchen or other household articles of iron or steel"/>
    <s v="Steel Products"/>
    <s v="Misc"/>
  </r>
  <r>
    <s v="INNSA1"/>
    <d v="2019-01-11T00:00:00"/>
    <n v="301049751"/>
    <x v="0"/>
    <s v="RYX-02-021A MILD STEEL MULTI FUNCTION CLOTH STAND (OTHER ART - ICLES OF HOUSEHOLD OF IRON &amp; STEEL)"/>
    <n v="0"/>
    <n v="0"/>
    <n v="0"/>
    <n v="0"/>
    <n v="0"/>
    <n v="0"/>
    <n v="0"/>
    <n v="0"/>
    <n v="2592"/>
    <s v="PCS"/>
    <n v="637.83584099999996"/>
    <n v="1653270.5"/>
    <n v="8.9520819800000009"/>
    <n v="23203.796490000001"/>
    <n v="402075.4"/>
    <s v="RYX-02-021A MILD STEEL MULTI FUNCTION CLOTH STAND "/>
    <s v=""/>
    <e v="#VALUE!"/>
    <s v=""/>
    <s v=""/>
    <n v="2055345.9"/>
    <x v="6"/>
    <s v="Table, kitchen or other household articles of iron or steel"/>
    <s v="Steel Products"/>
    <s v="Cloth Stand"/>
  </r>
  <r>
    <s v="INNSA1"/>
    <d v="2019-01-08T00:00:00"/>
    <n v="301049751"/>
    <x v="0"/>
    <s v="STEEL CONTAINER-GN-32 (TOTAL NET WT.27.79 KGS) (MILD STEEL) -"/>
    <n v="0"/>
    <n v="0"/>
    <n v="0"/>
    <n v="0"/>
    <n v="0"/>
    <n v="0"/>
    <n v="0"/>
    <n v="0"/>
    <n v="72"/>
    <s v="PCS"/>
    <n v="152.06222220000001"/>
    <n v="10948.48"/>
    <n v="2.1342066279999998"/>
    <n v="153.6628772"/>
    <n v="2662.6"/>
    <s v="STEEL CONTAINER-GN-32 "/>
    <s v=""/>
    <e v="#VALUE!"/>
    <s v=""/>
    <s v=""/>
    <n v="13611.08"/>
    <x v="6"/>
    <s v="Table, kitchen or other household articles of iron or steel"/>
    <s v="Steel Products"/>
    <s v="Misc"/>
  </r>
  <r>
    <s v="INNSA1"/>
    <d v="2019-01-08T00:00:00"/>
    <n v="301049751"/>
    <x v="0"/>
    <s v="STAINLESS STEEL SPORTS BOTTLE 750ML S-308-C6-NP-20(TOTAL NT - WT.5480.64 KGS)(NOT VACUUM BOTTLE)(MILD STEEL)-DPD CLIENT"/>
    <n v="0"/>
    <n v="0"/>
    <n v="0"/>
    <n v="0"/>
    <n v="0"/>
    <n v="0"/>
    <n v="0"/>
    <n v="0"/>
    <n v="31680"/>
    <s v="PCS"/>
    <n v="75.012458960000004"/>
    <n v="2376394.7000000002"/>
    <n v="1.0528064420000001"/>
    <n v="33352.908069999998"/>
    <n v="577939.19999999995"/>
    <s v="STAINLESS STEEL SPORTS BOTTLE 750ML S-308-C6-NP-20"/>
    <s v=""/>
    <e v="#VALUE!"/>
    <s v=""/>
    <s v=""/>
    <n v="2954333.9000000004"/>
    <x v="6"/>
    <s v="Table, kitchen or other household articles of iron or steel"/>
    <s v="Steel Products"/>
    <s v="Misc"/>
  </r>
  <r>
    <s v="INNSA1"/>
    <d v="2019-01-08T00:00:00"/>
    <n v="301049751"/>
    <x v="0"/>
    <s v="STAINLESS STEEL SPORTS BOTTLE 600ML S115-NP-21 (TOTAL NT WT. - 5119.41 KGS)(NOT VACUUM BOTTLE) (MILD STEEL)"/>
    <n v="0"/>
    <n v="0"/>
    <n v="0"/>
    <n v="0"/>
    <n v="0"/>
    <n v="0"/>
    <n v="0"/>
    <n v="0"/>
    <n v="29592"/>
    <s v="PCS"/>
    <n v="83.379797580000002"/>
    <n v="2467374.9700000002"/>
    <n v="1.170242773"/>
    <n v="34629.824139999997"/>
    <n v="600065.6"/>
    <s v="STAINLESS STEEL SPORTS BOTTLE 600ML S115-NP-21 "/>
    <s v=""/>
    <e v="#VALUE!"/>
    <s v=""/>
    <s v=""/>
    <n v="3067440.5700000003"/>
    <x v="6"/>
    <s v="Table, kitchen or other household articles of iron or steel"/>
    <s v="Steel Products"/>
    <s v="Misc"/>
  </r>
  <r>
    <s v="INNSA1"/>
    <d v="2019-01-08T00:00:00"/>
    <n v="301049751"/>
    <x v="0"/>
    <s v="STEEL PEELER -MP-196 (TOTAL NET WT.1611.60KGS)(MILD STEEL) -"/>
    <n v="0"/>
    <n v="0"/>
    <n v="0"/>
    <n v="0"/>
    <n v="0"/>
    <n v="0"/>
    <n v="0"/>
    <n v="0"/>
    <n v="20400"/>
    <s v="PCS"/>
    <n v="36.971992649999997"/>
    <n v="754228.65"/>
    <n v="0.51890515999999998"/>
    <n v="10585.66526"/>
    <n v="183428.5"/>
    <s v="STEEL PEELER -MP-196 "/>
    <s v=""/>
    <e v="#VALUE!"/>
    <s v=""/>
    <s v=""/>
    <n v="937657.15"/>
    <x v="6"/>
    <s v="Table, kitchen or other household articles of iron or steel"/>
    <s v="Steel Products"/>
    <s v="Misc"/>
  </r>
  <r>
    <s v="INNSA1"/>
    <d v="2019-01-08T00:00:00"/>
    <n v="301049751"/>
    <x v="0"/>
    <s v="STAINLESS STEEL COLA BOTTLE 750ML SK750-SL-01 (TOTAL NT WT - .4237.05 KGS)(NOT VACUUM BOTTLE) (MILD STEEL)"/>
    <n v="0"/>
    <n v="0"/>
    <n v="0"/>
    <n v="0"/>
    <n v="0"/>
    <n v="0"/>
    <n v="0"/>
    <n v="0"/>
    <n v="22068"/>
    <s v="PCS"/>
    <n v="92.128804599999995"/>
    <n v="2033098.46"/>
    <n v="1.293035854"/>
    <n v="28534.715230000002"/>
    <n v="494449.5"/>
    <s v="STAINLESS STEEL COLA BOTTLE 750ML SK750-SL-01 "/>
    <s v=""/>
    <e v="#VALUE!"/>
    <s v=""/>
    <s v=""/>
    <n v="2527547.96"/>
    <x v="6"/>
    <s v="Table, kitchen or other household articles of iron or steel"/>
    <s v="Steel Products"/>
    <s v="Misc"/>
  </r>
  <r>
    <s v="INNSA1"/>
    <d v="2019-01-08T00:00:00"/>
    <n v="301049751"/>
    <x v="0"/>
    <s v="STEEL CONTAINER-GN-30 (TOTAL NET WT.24.91 KGS) (MILD STEEL) -"/>
    <n v="0"/>
    <n v="0"/>
    <n v="0"/>
    <n v="0"/>
    <n v="0"/>
    <n v="0"/>
    <n v="0"/>
    <n v="0"/>
    <n v="144"/>
    <s v="PCS"/>
    <n v="84.230555559999999"/>
    <n v="12129.2"/>
    <n v="1.182183236"/>
    <n v="170.234386"/>
    <n v="2949.8"/>
    <s v="STEEL CONTAINER-GN-30 "/>
    <s v=""/>
    <e v="#VALUE!"/>
    <s v=""/>
    <s v=""/>
    <n v="15079"/>
    <x v="6"/>
    <s v="Table, kitchen or other household articles of iron or steel"/>
    <s v="Steel Products"/>
    <s v="Misc"/>
  </r>
  <r>
    <s v="INNSA1"/>
    <d v="2019-01-07T00:00:00"/>
    <n v="301049751"/>
    <x v="0"/>
    <s v="STEEL ZHARA-NP-003 (TOTAL NET WT.6925.80 KGS) (MILD TEEL) -"/>
    <n v="0"/>
    <n v="0"/>
    <n v="0"/>
    <n v="0"/>
    <n v="0"/>
    <n v="0"/>
    <n v="0"/>
    <n v="0"/>
    <n v="71400"/>
    <s v="PCS"/>
    <n v="32.487913450000001"/>
    <n v="2319637.02"/>
    <n v="0.45597071500000003"/>
    <n v="32556.30905"/>
    <n v="564135.80000000005"/>
    <s v="STEEL ZHARA-NP-003 "/>
    <s v=""/>
    <e v="#VALUE!"/>
    <s v=""/>
    <s v=""/>
    <n v="2883772.8200000003"/>
    <x v="6"/>
    <s v="Table, kitchen or other household articles of iron or steel"/>
    <s v="Steel Products"/>
    <s v="Misc"/>
  </r>
  <r>
    <s v="INNSA1"/>
    <d v="2019-01-02T00:00:00"/>
    <n v="301049751"/>
    <x v="0"/>
    <s v="RYX-02-021A MILD STEEL MULTI FUNCTION CLOTH STAND (1296 PCS) - (OTHER ARTICLES OF HOUSEHOLD OF IRON &amp; STEEL)"/>
    <n v="0"/>
    <n v="0"/>
    <n v="0"/>
    <n v="0"/>
    <n v="0"/>
    <n v="0"/>
    <n v="0"/>
    <n v="0"/>
    <n v="4752"/>
    <s v="KG"/>
    <n v="173.42680559999999"/>
    <n v="824124.18"/>
    <n v="2.4272471040000001"/>
    <n v="11534.27824"/>
    <n v="200426.9"/>
    <s v="RYX-02-021A MILD STEEL MULTI FUNCTION CLOTH STAND "/>
    <s v=""/>
    <e v="#VALUE!"/>
    <s v=""/>
    <s v=""/>
    <n v="1024551.0800000001"/>
    <x v="6"/>
    <s v="Table, kitchen or other household articles of iron or steel"/>
    <s v="Steel Products"/>
    <s v="Cloth Stand"/>
  </r>
  <r>
    <s v="INNSA1"/>
    <d v="2019-01-02T00:00:00"/>
    <n v="301049751"/>
    <x v="0"/>
    <s v="RYX-02-020 MILD STEEL MULTI FUNCTION CLOTH STAND (1232 PCS) - (OTHER ARTICLES OF HOUSEHOLD OF IRON &amp; STEEL)"/>
    <n v="0"/>
    <n v="0"/>
    <n v="0"/>
    <n v="0"/>
    <n v="0"/>
    <n v="0"/>
    <n v="0"/>
    <n v="0"/>
    <n v="4004"/>
    <s v="KG"/>
    <n v="313.95727269999998"/>
    <n v="1257084.92"/>
    <n v="4.3940835930000004"/>
    <n v="17593.91071"/>
    <n v="305723"/>
    <s v="RYX-02-020 MILD STEEL MULTI FUNCTION CLOTH STAND "/>
    <s v=""/>
    <e v="#VALUE!"/>
    <s v=""/>
    <s v=""/>
    <n v="1562807.92"/>
    <x v="6"/>
    <s v="Table, kitchen or other household articles of iron or steel"/>
    <s v="Steel Products"/>
    <s v="Cloth Stand"/>
  </r>
  <r>
    <s v="INNSA1"/>
    <d v="2018-12-31T00:00:00"/>
    <n v="301049751"/>
    <x v="0"/>
    <s v="STAINLESS STEEL SPORTS BOTTLE 600ML S115-NP-21 (TOTAL NT WT.5797.29 KGS)(NOT VACUUM BOTTLE) (MILD STEEL)"/>
    <n v="0"/>
    <n v="0"/>
    <n v="0"/>
    <n v="0"/>
    <n v="0"/>
    <n v="0"/>
    <n v="0"/>
    <n v="0"/>
    <n v="33588"/>
    <s v="PCS"/>
    <n v="83.592436879999994"/>
    <n v="2807702.77"/>
    <n v="1.1699431330000001"/>
    <n v="39296.04997"/>
    <n v="682833.3"/>
    <s v="STAINLESS STEEL SPORTS BOTTLE 600ML S115-NP-21 "/>
    <s v=""/>
    <e v="#VALUE!"/>
    <s v=""/>
    <s v=""/>
    <n v="3490536.0700000003"/>
    <x v="7"/>
    <s v="Table, kitchen or other household articles of iron or steel"/>
    <s v="Steel Products"/>
    <s v="Misc"/>
  </r>
  <r>
    <s v="INNSA1"/>
    <d v="2018-12-31T00:00:00"/>
    <n v="301049751"/>
    <x v="0"/>
    <s v="STEEL HOOK 5 PCS SET-GN-08 (TOTAL NET WT.76.50 KGS) (MILD STEEL)"/>
    <n v="0"/>
    <n v="0"/>
    <n v="0"/>
    <n v="0"/>
    <n v="0"/>
    <n v="0"/>
    <n v="0"/>
    <n v="0"/>
    <n v="450"/>
    <s v="SET"/>
    <n v="84.972688890000001"/>
    <n v="38237.71"/>
    <n v="1.1892608659999999"/>
    <n v="535.16738980000002"/>
    <n v="9299.5"/>
    <s v="STEEL HOOK 5 PCS SET-GN-08 "/>
    <s v=""/>
    <e v="#VALUE!"/>
    <s v=""/>
    <s v=""/>
    <n v="47537.21"/>
    <x v="7"/>
    <s v="Table, kitchen or other household articles of iron or steel"/>
    <s v="Steel Products"/>
    <s v="Misc"/>
  </r>
  <r>
    <s v="INNSA1"/>
    <d v="2018-12-31T00:00:00"/>
    <n v="301049751"/>
    <x v="0"/>
    <s v="STAINLESS STEEL SPORTS BOTTLE 750ML -MP-201(TOTAL NT WT.651.60 KGS)(NOT VACUUM BOTTLE)(MILD STEEL)-DPD CLIENT"/>
    <n v="0"/>
    <n v="0"/>
    <n v="0"/>
    <n v="0"/>
    <n v="0"/>
    <n v="0"/>
    <n v="0"/>
    <n v="0"/>
    <n v="3600"/>
    <s v="PCS"/>
    <n v="86.830172219999994"/>
    <n v="312588.62"/>
    <n v="1.215257834"/>
    <n v="4374.9282020000001"/>
    <n v="76021.600000000006"/>
    <s v="STAINLESS STEEL SPORTS BOTTLE 750ML -MP-201"/>
    <s v=""/>
    <e v="#VALUE!"/>
    <s v=""/>
    <s v=""/>
    <n v="388610.22"/>
    <x v="7"/>
    <s v="Table, kitchen or other household articles of iron or steel"/>
    <s v="Steel Products"/>
    <s v="Misc"/>
  </r>
  <r>
    <s v="INNSA1"/>
    <d v="2018-12-31T00:00:00"/>
    <n v="301049751"/>
    <x v="1"/>
    <s v="STEEL SCRUBBER 2PCS SET-GN-15 (TOTAL NET WT.648 KGS) (MILDSTEEL)"/>
    <n v="0"/>
    <n v="0"/>
    <n v="0"/>
    <n v="0"/>
    <n v="0"/>
    <n v="0"/>
    <n v="0"/>
    <n v="0"/>
    <n v="10800"/>
    <s v="SET"/>
    <n v="17.367226850000002"/>
    <n v="187566.05"/>
    <n v="0.24306825500000001"/>
    <n v="2625.1371589999999"/>
    <n v="58108"/>
    <s v="STEEL SCRUBBER 2PCS SET-GN-15 "/>
    <s v=""/>
    <e v="#VALUE!"/>
    <s v=""/>
    <s v=""/>
    <n v="245674.05"/>
    <x v="7"/>
    <s v="Steel Scrubbers"/>
    <s v="Steel Products"/>
    <s v="Scrubber"/>
  </r>
  <r>
    <s v="INNSA1"/>
    <d v="2018-12-31T00:00:00"/>
    <n v="301049751"/>
    <x v="0"/>
    <s v="STAINLESS STEEL COLA BOTTLE 750ML SK750-SL-01 (TOTAL NT WT.4147.20KGS)(NOT VACUUM BOTTLE) (MILD STEEL)"/>
    <n v="0"/>
    <n v="0"/>
    <n v="0"/>
    <n v="0"/>
    <n v="0"/>
    <n v="0"/>
    <n v="0"/>
    <n v="0"/>
    <n v="21600"/>
    <s v="PCS"/>
    <n v="92.349038890000003"/>
    <n v="1994739.24"/>
    <n v="1.292498795"/>
    <n v="27917.973969999999"/>
    <n v="485120.6"/>
    <s v="STAINLESS STEEL COLA BOTTLE 750ML SK750-SL-01 "/>
    <s v=""/>
    <e v="#VALUE!"/>
    <s v=""/>
    <s v=""/>
    <n v="2479859.84"/>
    <x v="7"/>
    <s v="Table, kitchen or other household articles of iron or steel"/>
    <s v="Steel Products"/>
    <s v="Misc"/>
  </r>
  <r>
    <s v="INNSA1"/>
    <d v="2018-12-31T00:00:00"/>
    <n v="301049751"/>
    <x v="0"/>
    <s v="STEEL HOOK 6 PCS SET -GN-09 (TOTAL NET WT.81 KGS) (MILD STEEL)"/>
    <n v="0"/>
    <n v="0"/>
    <n v="0"/>
    <n v="0"/>
    <n v="0"/>
    <n v="0"/>
    <n v="0"/>
    <n v="0"/>
    <n v="500"/>
    <s v="SET"/>
    <n v="58.88458"/>
    <n v="29442.29"/>
    <n v="0.82413687899999999"/>
    <n v="412.06843950000001"/>
    <n v="7160.3"/>
    <s v="STEEL HOOK 6 PCS SET -GN-09 "/>
    <s v=""/>
    <e v="#VALUE!"/>
    <s v=""/>
    <s v=""/>
    <n v="36602.590000000004"/>
    <x v="7"/>
    <s v="Table, kitchen or other household articles of iron or steel"/>
    <s v="Steel Products"/>
    <s v="Misc"/>
  </r>
  <r>
    <s v="INNSA1"/>
    <d v="2018-12-31T00:00:00"/>
    <n v="301049751"/>
    <x v="1"/>
    <s v="STEEL SCRUBBER 6PCS SET-GN-16 (TOTAL NET WT.534 KGS) (MILDSTEEL)"/>
    <n v="0"/>
    <n v="0"/>
    <n v="0"/>
    <n v="0"/>
    <n v="0"/>
    <n v="0"/>
    <n v="0"/>
    <n v="0"/>
    <n v="6000"/>
    <s v="SET"/>
    <n v="21.690398330000001"/>
    <n v="130142.39"/>
    <n v="0.30357450400000002"/>
    <n v="1821.4470260000001"/>
    <n v="40318.1"/>
    <s v="STEEL SCRUBBER 6PCS SET-GN-16 "/>
    <s v=""/>
    <e v="#VALUE!"/>
    <s v=""/>
    <s v=""/>
    <n v="170460.49"/>
    <x v="7"/>
    <s v="Steel Scrubbers"/>
    <s v="Steel Products"/>
    <s v="Scrubber"/>
  </r>
  <r>
    <s v="INNSA1"/>
    <d v="2018-12-31T00:00:00"/>
    <n v="301049751"/>
    <x v="0"/>
    <s v="STAINLESS STEEL SPORTS BOTTLE 750ML S-308-C6-NP-20(TOTAL NTWT.3742.46KGS)(NOT VACUUM BOTTLE)(MILD STEEL)"/>
    <n v="0"/>
    <n v="0"/>
    <n v="0"/>
    <n v="0"/>
    <n v="0"/>
    <n v="0"/>
    <n v="0"/>
    <n v="0"/>
    <n v="21708"/>
    <s v="PCS"/>
    <n v="75.203759439999999"/>
    <n v="1632523.21"/>
    <n v="1.052536871"/>
    <n v="22848.470399999998"/>
    <n v="397029.6"/>
    <s v="STAINLESS STEEL SPORTS BOTTLE 750ML S-308-C6-NP-20"/>
    <s v=""/>
    <e v="#VALUE!"/>
    <s v=""/>
    <s v=""/>
    <n v="2029552.81"/>
    <x v="7"/>
    <s v="Table, kitchen or other household articles of iron or steel"/>
    <s v="Steel Products"/>
    <s v="Misc"/>
  </r>
  <r>
    <s v="INNSA1"/>
    <d v="2018-12-31T00:00:00"/>
    <n v="301049751"/>
    <x v="0"/>
    <s v="STAINLESS STEEL SPORTS BOTTLE 750ML -MP-202(TOTAL NT WT.630.00 KGS)(NOT VACUUM BOTTLE)(MILD STEEL)"/>
    <n v="0"/>
    <n v="0"/>
    <n v="0"/>
    <n v="0"/>
    <n v="0"/>
    <n v="0"/>
    <n v="0"/>
    <n v="0"/>
    <n v="3600"/>
    <s v="PCS"/>
    <n v="85.358474999999999"/>
    <n v="307290.51"/>
    <n v="1.194660252"/>
    <n v="4300.7769070000004"/>
    <n v="74733.100000000006"/>
    <s v="STAINLESS STEEL SPORTS BOTTLE 750ML -MP-202"/>
    <s v=""/>
    <e v="#VALUE!"/>
    <s v=""/>
    <s v=""/>
    <n v="382023.61"/>
    <x v="7"/>
    <s v="Table, kitchen or other household articles of iron or steel"/>
    <s v="Steel Products"/>
    <s v="Misc"/>
  </r>
  <r>
    <s v="INNSA1"/>
    <d v="2018-12-31T00:00:00"/>
    <n v="301049751"/>
    <x v="0"/>
    <s v="STEEL WALL HANGER HOOK-SL-89 (TOTAL NET WT.4697.28 KGS) (MILD STEEL)"/>
    <n v="0"/>
    <n v="0"/>
    <n v="0"/>
    <n v="0"/>
    <n v="0"/>
    <n v="0"/>
    <n v="0"/>
    <n v="0"/>
    <n v="20160"/>
    <s v="PCS"/>
    <n v="79.307849700000006"/>
    <n v="1598846.25"/>
    <n v="1.109976903"/>
    <n v="22377.13436"/>
    <n v="388839.4"/>
    <s v="STEEL WALL HANGER HOOK-SL-89 "/>
    <s v=""/>
    <e v="#VALUE!"/>
    <s v=""/>
    <s v=""/>
    <n v="1987685.65"/>
    <x v="7"/>
    <s v="Table, kitchen or other household articles of iron or steel"/>
    <s v="Steel Products"/>
    <s v="Misc"/>
  </r>
  <r>
    <s v="INNSA1"/>
    <d v="2018-12-31T00:00:00"/>
    <n v="301049751"/>
    <x v="0"/>
    <s v="STEEL HOOK 5 PCS SET-GN-07 (TOTAL NET WT.121.50 KGS) (MILDSTEEL)"/>
    <n v="0"/>
    <n v="0"/>
    <n v="0"/>
    <n v="0"/>
    <n v="0"/>
    <n v="0"/>
    <n v="0"/>
    <n v="0"/>
    <n v="450"/>
    <s v="SET"/>
    <n v="106.58855560000001"/>
    <n v="47964.85"/>
    <n v="1.4917922400000001"/>
    <n v="671.30650800000001"/>
    <n v="11665"/>
    <s v="STEEL HOOK 5 PCS SET-GN-07 "/>
    <s v=""/>
    <e v="#VALUE!"/>
    <s v=""/>
    <s v=""/>
    <n v="59629.85"/>
    <x v="7"/>
    <s v="Table, kitchen or other household articles of iron or steel"/>
    <s v="Steel Products"/>
    <s v="Misc"/>
  </r>
  <r>
    <s v="INNSA1"/>
    <d v="2018-12-29T00:00:00"/>
    <n v="301049751"/>
    <x v="1"/>
    <s v="STEEL SCRUBBER -ANG-537 (TOTAL NET WT.6045KGS)(MILD STEEL) (DPD CLIENT)"/>
    <n v="0"/>
    <n v="0"/>
    <n v="0"/>
    <n v="0"/>
    <n v="0"/>
    <n v="0"/>
    <n v="0"/>
    <n v="0"/>
    <n v="280800"/>
    <s v="PCS"/>
    <n v="4.8569876780000003"/>
    <n v="1363842.14"/>
    <n v="6.7977434000000003E-2"/>
    <n v="19088.063539999999"/>
    <n v="422518.3"/>
    <s v="STEEL SCRUBBER -ANG-537 "/>
    <s v=""/>
    <e v="#VALUE!"/>
    <s v=""/>
    <s v=""/>
    <n v="1786360.44"/>
    <x v="7"/>
    <s v="Steel Scrubbers"/>
    <s v="Steel Products"/>
    <s v="Scrubber"/>
  </r>
  <r>
    <s v="INNSA1"/>
    <d v="2018-12-25T00:00:00"/>
    <n v="301049751"/>
    <x v="0"/>
    <s v="KWS-750B- STAINLESS STEEL SPORTS BOTTLE"/>
    <n v="0"/>
    <n v="0"/>
    <n v="0"/>
    <n v="0"/>
    <n v="0"/>
    <n v="0"/>
    <n v="0"/>
    <n v="0"/>
    <n v="46044"/>
    <s v="PCS"/>
    <n v="71.227149249999997"/>
    <n v="3279582.86"/>
    <n v="0.99688102499999998"/>
    <n v="45900.389920000001"/>
    <n v="797594.5"/>
    <e v="#VALUE!"/>
    <s v=""/>
    <e v="#VALUE!"/>
    <s v=""/>
    <s v=""/>
    <n v="4077177.36"/>
    <x v="7"/>
    <s v="Table, kitchen or other household articles of iron or steel"/>
    <s v="Steel Products"/>
    <s v="Misc"/>
  </r>
  <r>
    <s v="INNSA1"/>
    <d v="2018-12-22T00:00:00"/>
    <n v="301049751"/>
    <x v="0"/>
    <s v="STAINLESS STEEL SPORTS BOTTLE 750ML S-308-C6 (TOTAL NET WT.3407.04 KGS)(NOT VACUUM BOTTLE)(MILD STEEL)"/>
    <n v="0"/>
    <n v="0"/>
    <n v="0"/>
    <n v="0"/>
    <n v="0"/>
    <n v="0"/>
    <n v="0"/>
    <n v="0"/>
    <n v="20160"/>
    <s v="PCS"/>
    <n v="75.413137899999995"/>
    <n v="1520328.86"/>
    <n v="1.0554672899999999"/>
    <n v="21278.220570000001"/>
    <n v="369744"/>
    <s v="STAINLESS STEEL SPORTS BOTTLE 750ML S-308-C6 "/>
    <s v=""/>
    <e v="#VALUE!"/>
    <s v=""/>
    <s v=""/>
    <n v="1890072.86"/>
    <x v="7"/>
    <s v="Table, kitchen or other household articles of iron or steel"/>
    <s v="Steel Products"/>
    <s v="Misc"/>
  </r>
  <r>
    <s v="INNSA1"/>
    <d v="2018-12-22T00:00:00"/>
    <n v="301049751"/>
    <x v="0"/>
    <s v="STAINLESS STEEL COLA BOTTLE 750ML SK750 SL-01 (TOTAL NT WT.4147.20 KGS) (NOT VACUUM BOTTLE) (MILD STEEL)-DPD CLIENT"/>
    <n v="0"/>
    <n v="0"/>
    <n v="0"/>
    <n v="0"/>
    <n v="0"/>
    <n v="0"/>
    <n v="0"/>
    <n v="0"/>
    <n v="21600"/>
    <s v="PCS"/>
    <n v="92.619227309999999"/>
    <n v="2000575.31"/>
    <n v="1.2962802980000001"/>
    <n v="27999.654439999998"/>
    <n v="486539.9"/>
    <s v="STAINLESS STEEL COLA BOTTLE 750ML SK750 SL-01 "/>
    <s v=""/>
    <e v="#VALUE!"/>
    <s v=""/>
    <s v=""/>
    <n v="2487115.21"/>
    <x v="7"/>
    <s v="Table, kitchen or other household articles of iron or steel"/>
    <s v="Steel Products"/>
    <s v="Misc"/>
  </r>
  <r>
    <s v="INNSA1"/>
    <d v="2018-12-15T00:00:00"/>
    <n v="301049751"/>
    <x v="0"/>
    <s v="STEEL HOOK 3 PCS SET-2628(TOTAL 68760 SET) (MILD STEEL)-DPDCLIENT"/>
    <n v="0"/>
    <n v="0"/>
    <n v="0"/>
    <n v="0"/>
    <n v="0"/>
    <n v="0"/>
    <n v="0"/>
    <n v="0"/>
    <n v="2330.1999999999998"/>
    <s v="KGS"/>
    <n v="990.76640199999997"/>
    <n v="2308683.87"/>
    <n v="13.808590969999999"/>
    <n v="32176.778679999999"/>
    <n v="561471.9"/>
    <s v="STEEL HOOK 3 PCS SET-2628"/>
    <s v=""/>
    <e v="#VALUE!"/>
    <s v=""/>
    <s v=""/>
    <n v="2870155.77"/>
    <x v="7"/>
    <s v="Table, kitchen or other household articles of iron or steel"/>
    <s v="Steel Products"/>
    <s v="Misc"/>
  </r>
  <r>
    <s v="INNSA1"/>
    <d v="2018-12-15T00:00:00"/>
    <n v="301049751"/>
    <x v="0"/>
    <s v="STAINLESS STEEL SPORTS BOTTLE 600ML S115-NP-21 (TOTAL NT WT.4069.91 KGS)(NOT VACUUM BOTTLE) (MILD STEEL)"/>
    <n v="0"/>
    <n v="0"/>
    <n v="0"/>
    <n v="0"/>
    <n v="0"/>
    <n v="0"/>
    <n v="0"/>
    <n v="0"/>
    <n v="23580"/>
    <s v="PCS"/>
    <n v="83.975290920000006"/>
    <n v="1980137.36"/>
    <n v="1.1703873300000001"/>
    <n v="27597.733240000001"/>
    <n v="481569.4"/>
    <s v="STAINLESS STEEL SPORTS BOTTLE 600ML S115-NP-21 "/>
    <s v=""/>
    <e v="#VALUE!"/>
    <s v=""/>
    <s v=""/>
    <n v="2461706.7600000002"/>
    <x v="7"/>
    <s v="Table, kitchen or other household articles of iron or steel"/>
    <s v="Steel Products"/>
    <s v="Misc"/>
  </r>
  <r>
    <s v="INNSA1"/>
    <d v="2018-12-15T00:00:00"/>
    <n v="301049751"/>
    <x v="0"/>
    <s v="STEEL ZHARA-NP-003 (TOTAL NET WT.1466.40 KGS) (MILD STEEL)"/>
    <n v="0"/>
    <n v="0"/>
    <n v="0"/>
    <n v="0"/>
    <n v="0"/>
    <n v="0"/>
    <n v="0"/>
    <n v="0"/>
    <n v="15600"/>
    <s v="PCS"/>
    <n v="33.151211539999998"/>
    <n v="517158.9"/>
    <n v="0.46203779099999998"/>
    <n v="7207.7895470000003"/>
    <n v="125773.1"/>
    <s v="STEEL ZHARA-NP-003 "/>
    <s v=""/>
    <e v="#VALUE!"/>
    <s v=""/>
    <s v=""/>
    <n v="642932"/>
    <x v="7"/>
    <s v="Table, kitchen or other household articles of iron or steel"/>
    <s v="Steel Products"/>
    <s v="Misc"/>
  </r>
  <r>
    <s v="INNSA1"/>
    <d v="2018-12-15T00:00:00"/>
    <n v="301049751"/>
    <x v="0"/>
    <s v="STAINLESS STEEL SPORTS BOTTLE 750ML S-308-C6-NP-20(TOTAL NTWT.3289.39 KGS)(NOT VACUUM BOTTLE)(MILD STEEL)-DPD CLIENT"/>
    <n v="0"/>
    <n v="0"/>
    <n v="0"/>
    <n v="0"/>
    <n v="0"/>
    <n v="0"/>
    <n v="0"/>
    <n v="0"/>
    <n v="19080"/>
    <s v="PCS"/>
    <n v="75.554843820000002"/>
    <n v="1441586.42"/>
    <n v="1.053029182"/>
    <n v="20091.79679"/>
    <n v="350593.8"/>
    <s v="STAINLESS STEEL SPORTS BOTTLE 750ML S-308-C6-NP-20"/>
    <s v=""/>
    <e v="#VALUE!"/>
    <s v=""/>
    <s v=""/>
    <n v="1792180.22"/>
    <x v="7"/>
    <s v="Table, kitchen or other household articles of iron or steel"/>
    <s v="Steel Products"/>
    <s v="Misc"/>
  </r>
  <r>
    <s v="INNSA1"/>
    <d v="2018-12-11T00:00:00"/>
    <n v="301049751"/>
    <x v="0"/>
    <s v="STAINLESS STEEL SPORTS BOTTLE (ITEM NO: KWB-600F) (50400 PCS)"/>
    <n v="0"/>
    <n v="0"/>
    <n v="0"/>
    <n v="0"/>
    <n v="0"/>
    <n v="0"/>
    <n v="0"/>
    <n v="0"/>
    <n v="7875"/>
    <s v="KGS"/>
    <n v="498.23111239999997"/>
    <n v="3923570.01"/>
    <n v="6.9439876290000004"/>
    <n v="54683.902580000002"/>
    <n v="954212.2"/>
    <s v="STAINLESS STEEL SPORTS BOTTLE "/>
    <s v=""/>
    <e v="#VALUE!"/>
    <s v=""/>
    <s v=""/>
    <n v="4877782.21"/>
    <x v="7"/>
    <s v="Table, kitchen or other household articles of iron or steel"/>
    <s v="Steel Products"/>
    <s v="Misc"/>
  </r>
  <r>
    <s v="INNSA1"/>
    <d v="2018-12-10T00:00:00"/>
    <n v="301049751"/>
    <x v="1"/>
    <s v="STEEL SCRUBBER -ANG-537 (TOTAL NET WT.5905.50 KGS)(MILD STEEL) (DPD CLIENT)"/>
    <n v="0"/>
    <n v="0"/>
    <n v="0"/>
    <n v="0"/>
    <n v="0"/>
    <n v="0"/>
    <n v="0"/>
    <n v="0"/>
    <n v="274320"/>
    <s v="PCS"/>
    <n v="4.8963239649999997"/>
    <n v="1343159.59"/>
    <n v="6.8241448999999996E-2"/>
    <n v="18719.994289999999"/>
    <n v="416110.9"/>
    <s v="STEEL SCRUBBER -ANG-537 "/>
    <s v=""/>
    <e v="#VALUE!"/>
    <s v=""/>
    <s v=""/>
    <n v="1759270.4900000002"/>
    <x v="7"/>
    <s v="Steel Scrubbers"/>
    <s v="Steel Products"/>
    <s v="Scrubber"/>
  </r>
  <r>
    <s v="INNSA1"/>
    <d v="2018-12-08T00:00:00"/>
    <n v="301049751"/>
    <x v="0"/>
    <s v="STEEL TEA STRAINER -NP-55 (TOTAL NET WT.2318.40 KGS) (MILD STEEL)"/>
    <n v="0"/>
    <n v="0"/>
    <n v="0"/>
    <n v="0"/>
    <n v="0"/>
    <n v="0"/>
    <n v="0"/>
    <n v="0"/>
    <n v="50400"/>
    <s v="PCS"/>
    <n v="22.76209266"/>
    <n v="1147209.47"/>
    <n v="0.31724171000000001"/>
    <n v="15988.98216"/>
    <n v="279001.3"/>
    <s v="STEEL TEA STRAINER -NP-55 "/>
    <s v=""/>
    <e v="#VALUE!"/>
    <s v=""/>
    <s v=""/>
    <n v="1426210.77"/>
    <x v="7"/>
    <s v="Table, kitchen or other household articles of iron or steel"/>
    <s v="Steel Products"/>
    <s v="Misc"/>
  </r>
  <r>
    <s v="INNSA1"/>
    <d v="2018-12-08T00:00:00"/>
    <n v="301049751"/>
    <x v="0"/>
    <s v="STAINLESS STEEL COLA BOTTLE 750ML SK750 SL-01 (TOTAL NT WT.5075.46 KGS) (NOT VACUUM BOTTLE) (MILD STEEL)-DPD CLIENT"/>
    <n v="0"/>
    <n v="0"/>
    <n v="0"/>
    <n v="0"/>
    <n v="0"/>
    <n v="0"/>
    <n v="0"/>
    <n v="0"/>
    <n v="26028"/>
    <s v="PCS"/>
    <n v="95.152162290000007"/>
    <n v="2476620.48"/>
    <n v="1.326162541"/>
    <n v="34517.358610000003"/>
    <n v="602314.1"/>
    <s v="STAINLESS STEEL COLA BOTTLE 750ML SK750 SL-01 "/>
    <s v=""/>
    <e v="#VALUE!"/>
    <s v=""/>
    <s v=""/>
    <n v="3078934.58"/>
    <x v="7"/>
    <s v="Table, kitchen or other household articles of iron or steel"/>
    <s v="Steel Products"/>
    <s v="Misc"/>
  </r>
  <r>
    <s v="INNSA1"/>
    <d v="2018-12-08T00:00:00"/>
    <n v="301049751"/>
    <x v="0"/>
    <s v="STEEL ZHARA -NP-003 (TOTAL NET WT.5854.32 KGS) (MILD STEEL)"/>
    <n v="0"/>
    <n v="0"/>
    <n v="0"/>
    <n v="0"/>
    <n v="0"/>
    <n v="0"/>
    <n v="0"/>
    <n v="0"/>
    <n v="62280"/>
    <s v="PCS"/>
    <n v="32.49588215"/>
    <n v="2023843.54"/>
    <n v="0.45290428100000002"/>
    <n v="28206.87861"/>
    <n v="492198.8"/>
    <s v="STEEL ZHARA -NP-003 "/>
    <s v=""/>
    <e v="#VALUE!"/>
    <s v=""/>
    <s v=""/>
    <n v="2516042.34"/>
    <x v="7"/>
    <s v="Table, kitchen or other household articles of iron or steel"/>
    <s v="Steel Products"/>
    <s v="Misc"/>
  </r>
  <r>
    <s v="INNSA1"/>
    <d v="2018-12-08T00:00:00"/>
    <n v="301049751"/>
    <x v="0"/>
    <s v="STAINLESS STEEL SPORTS BOTTLE 600ML S115-NP-21 (TOTAL NT WT.2606.832 KGS)(NOT VACUUM BOTTLE) (MILD STEEL)"/>
    <n v="0"/>
    <n v="0"/>
    <n v="0"/>
    <n v="0"/>
    <n v="0"/>
    <n v="0"/>
    <n v="0"/>
    <n v="0"/>
    <n v="15156"/>
    <s v="PCS"/>
    <n v="85.28289126"/>
    <n v="1292547.5"/>
    <n v="1.1886117249999999"/>
    <n v="18014.599300000002"/>
    <n v="314347.59999999998"/>
    <s v="STAINLESS STEEL SPORTS BOTTLE 600ML S115-NP-21 "/>
    <s v=""/>
    <e v="#VALUE!"/>
    <s v=""/>
    <s v=""/>
    <n v="1606895.1"/>
    <x v="7"/>
    <s v="Table, kitchen or other household articles of iron or steel"/>
    <s v="Steel Products"/>
    <s v="Misc"/>
  </r>
  <r>
    <s v="INNSA1"/>
    <d v="2018-12-07T00:00:00"/>
    <n v="301049751"/>
    <x v="1"/>
    <s v="8001-1PCS - STEEL SCRUBBER (MADE UP MILD STEEL) (NET WEIGHT:1245 KGS)"/>
    <n v="0"/>
    <n v="0"/>
    <n v="0"/>
    <n v="0"/>
    <n v="0"/>
    <n v="0"/>
    <n v="0"/>
    <n v="0"/>
    <n v="83000"/>
    <s v="SET"/>
    <n v="7.2763420480000001"/>
    <n v="603936.39"/>
    <n v="0.101412433"/>
    <n v="8417.2319160000006"/>
    <n v="187099.5"/>
    <s v="8001-1PCS - STEEL SCRUBBER "/>
    <s v=""/>
    <e v="#VALUE!"/>
    <s v=""/>
    <s v=""/>
    <n v="791035.89"/>
    <x v="7"/>
    <s v="Steel Scrubbers"/>
    <s v="Steel Products"/>
    <s v="Scrubber"/>
  </r>
  <r>
    <s v="INNSA1"/>
    <d v="2018-12-04T00:00:00"/>
    <n v="301049751"/>
    <x v="0"/>
    <s v="STEEL ROUND CONTAINER -6856(TOTAL NET WT.4400 KGS) (MILD STEEL) (DPD CLIENT)"/>
    <n v="0"/>
    <n v="0"/>
    <n v="0"/>
    <n v="0"/>
    <n v="0"/>
    <n v="0"/>
    <n v="0"/>
    <n v="0"/>
    <n v="52800"/>
    <s v="PCS"/>
    <n v="44.5127661"/>
    <n v="2350274.0499999998"/>
    <n v="0.61018185199999997"/>
    <n v="32217.601780000001"/>
    <n v="571586.6"/>
    <s v="STEEL ROUND CONTAINER -6856"/>
    <s v=""/>
    <e v="#VALUE!"/>
    <s v=""/>
    <s v=""/>
    <n v="2921860.65"/>
    <x v="7"/>
    <s v="Table, kitchen or other household articles of iron or steel"/>
    <s v="Steel Products"/>
    <s v="Misc"/>
  </r>
  <r>
    <s v="INNSA1"/>
    <d v="2018-12-03T00:00:00"/>
    <n v="301049751"/>
    <x v="0"/>
    <s v="RYX-02-021A MILD STEEL MULTI FUNCTION CLOTH STAND (OTHER ARTICLES OF HOUSEHOLD OF IRON &amp; STEEL)"/>
    <n v="0"/>
    <n v="0"/>
    <n v="0"/>
    <n v="0"/>
    <n v="0"/>
    <n v="0"/>
    <n v="0"/>
    <n v="0"/>
    <n v="2592"/>
    <s v="PCS"/>
    <n v="693.18043980000004"/>
    <n v="1796723.7"/>
    <n v="9.5021307719999992"/>
    <n v="24629.522959999998"/>
    <n v="436963.2"/>
    <s v="RYX-02-021A MILD STEEL MULTI FUNCTION CLOTH STAND "/>
    <s v=""/>
    <e v="#VALUE!"/>
    <s v=""/>
    <s v=""/>
    <n v="2233686.9"/>
    <x v="7"/>
    <s v="Table, kitchen or other household articles of iron or steel"/>
    <s v="Steel Products"/>
    <s v="Cloth Stand"/>
  </r>
  <r>
    <s v="INNSA1"/>
    <d v="2018-11-24T00:00:00"/>
    <n v="301049751"/>
    <x v="0"/>
    <s v="STEEL TEA STRAINER-NP-55(TOTAL 2268 KGS) (MILD STEEL)"/>
    <n v="0"/>
    <n v="0"/>
    <n v="0"/>
    <n v="0"/>
    <n v="0"/>
    <n v="0"/>
    <n v="0"/>
    <n v="0"/>
    <n v="50400"/>
    <s v="PCS"/>
    <n v="23.080388289999998"/>
    <n v="1163251.57"/>
    <n v="0.31638640600000001"/>
    <n v="15945.87485"/>
    <n v="282902.8"/>
    <s v="STEEL TEA STRAINER-NP-55"/>
    <s v=""/>
    <e v="#VALUE!"/>
    <s v=""/>
    <s v=""/>
    <n v="1446154.37"/>
    <x v="7"/>
    <s v="Table, kitchen or other household articles of iron or steel"/>
    <s v="Steel Products"/>
    <s v="Misc"/>
  </r>
  <r>
    <s v="INNSA1"/>
    <d v="2018-11-24T00:00:00"/>
    <n v="301049751"/>
    <x v="0"/>
    <s v="STEEL STRAW 3PCS SET -SB-9 (TOTAL 34.00 KGS) (MILD STEEL)"/>
    <n v="0"/>
    <n v="0"/>
    <n v="0"/>
    <n v="0"/>
    <n v="0"/>
    <n v="0"/>
    <n v="0"/>
    <n v="0"/>
    <n v="1000"/>
    <s v="SET"/>
    <n v="28.183969999999999"/>
    <n v="28183.97"/>
    <n v="0.38634640199999998"/>
    <n v="386.34640159999998"/>
    <n v="6854.3"/>
    <s v="STEEL STRAW 3PCS SET -SB-9 "/>
    <s v=""/>
    <e v="#VALUE!"/>
    <s v=""/>
    <s v=""/>
    <n v="35038.270000000004"/>
    <x v="7"/>
    <s v="Table, kitchen or other household articles of iron or steel"/>
    <s v="Steel Products"/>
    <s v="Misc"/>
  </r>
  <r>
    <s v="INNSA1"/>
    <d v="2018-11-24T00:00:00"/>
    <n v="301049751"/>
    <x v="0"/>
    <s v="STEEL ZHARA-NP-003 (TOTAL NET WT.2823.48 KGS) (MILD STEEL)"/>
    <n v="0"/>
    <n v="0"/>
    <n v="0"/>
    <n v="0"/>
    <n v="0"/>
    <n v="0"/>
    <n v="0"/>
    <n v="0"/>
    <n v="30360"/>
    <s v="PCS"/>
    <n v="33.059038209999997"/>
    <n v="1003672.4"/>
    <n v="0.45317393"/>
    <n v="13758.36052"/>
    <n v="244093.1"/>
    <s v="STEEL ZHARA-NP-003 "/>
    <s v=""/>
    <e v="#VALUE!"/>
    <s v=""/>
    <s v=""/>
    <n v="1247765.5"/>
    <x v="7"/>
    <s v="Table, kitchen or other household articles of iron or steel"/>
    <s v="Steel Products"/>
    <s v="Misc"/>
  </r>
  <r>
    <s v="INNSA1"/>
    <d v="2018-11-19T00:00:00"/>
    <n v="301049751"/>
    <x v="0"/>
    <s v="STAINLESS STEEL SPORTS BOTTLE 600ML S115-NP-21 (TOTAL NT WT.294.41 KGS)(NOT VACUUM BOTTLE) (MILD STEEL)-DPD CLIENT"/>
    <n v="0"/>
    <n v="0"/>
    <n v="0"/>
    <n v="0"/>
    <n v="0"/>
    <n v="0"/>
    <n v="0"/>
    <n v="0"/>
    <n v="1692"/>
    <s v="PCS"/>
    <n v="91.005531910000002"/>
    <n v="153981.35999999999"/>
    <n v="1.2475055779999999"/>
    <n v="2110.779438"/>
    <n v="37448.199999999997"/>
    <s v="STAINLESS STEEL SPORTS BOTTLE 600ML S115-NP-21 "/>
    <s v=""/>
    <e v="#VALUE!"/>
    <s v=""/>
    <s v=""/>
    <n v="191429.56"/>
    <x v="7"/>
    <s v="Table, kitchen or other household articles of iron or steel"/>
    <s v="Steel Products"/>
    <s v="Misc"/>
  </r>
  <r>
    <s v="INNSA1"/>
    <d v="2018-11-19T00:00:00"/>
    <n v="301049751"/>
    <x v="0"/>
    <s v="STAINLESS STEEL SPORTS BOTTLE 750ML S-308-C6-NP-20(TOTAL NTWT.3476.16 KGS)(NOT VACUUM BOTTLE)(MILD STEEL)"/>
    <n v="0"/>
    <n v="0"/>
    <n v="0"/>
    <n v="0"/>
    <n v="0"/>
    <n v="0"/>
    <n v="0"/>
    <n v="0"/>
    <n v="20448"/>
    <s v="PCS"/>
    <n v="79.648643879999995"/>
    <n v="1628655.47"/>
    <n v="1.091825139"/>
    <n v="22325.640439999999"/>
    <n v="396089"/>
    <s v="STAINLESS STEEL SPORTS BOTTLE 750ML S-308-C6-NP-20"/>
    <s v=""/>
    <e v="#VALUE!"/>
    <s v=""/>
    <s v=""/>
    <n v="2024744.47"/>
    <x v="7"/>
    <s v="Table, kitchen or other household articles of iron or steel"/>
    <s v="Steel Products"/>
    <s v="Misc"/>
  </r>
  <r>
    <s v="INNSA1"/>
    <d v="2018-11-19T00:00:00"/>
    <n v="301049751"/>
    <x v="0"/>
    <s v="STAINLESS STEEL GAMES BOTTLE 750ML S117-750 SB-08 (TOTAL NTWT. 295.20 KGS)(NOT VACUUM BOTTLE)(MILD STEEL)"/>
    <n v="0"/>
    <n v="0"/>
    <n v="0"/>
    <n v="0"/>
    <n v="0"/>
    <n v="0"/>
    <n v="0"/>
    <n v="0"/>
    <n v="1800"/>
    <s v="PCS"/>
    <n v="92.509755560000002"/>
    <n v="166517.56"/>
    <n v="1.268125505"/>
    <n v="2282.625908"/>
    <n v="40497.1"/>
    <s v="STAINLESS STEEL GAMES BOTTLE 750ML S117-750 SB-08 "/>
    <s v=""/>
    <e v="#VALUE!"/>
    <s v=""/>
    <s v=""/>
    <n v="207014.66"/>
    <x v="7"/>
    <s v="Table, kitchen or other household articles of iron or steel"/>
    <s v="Steel Products"/>
    <s v="Misc"/>
  </r>
  <r>
    <s v="INNSA1"/>
    <d v="2018-11-19T00:00:00"/>
    <n v="301049751"/>
    <x v="0"/>
    <s v="STAINLESS STEEL COCA BOTTLE 750ML SK750 SL-01 (TOTAL NT WT.3067.74 KGS) (NOT VACUUM BOTTLE) (MILD STEEL)"/>
    <n v="0"/>
    <n v="0"/>
    <n v="0"/>
    <n v="0"/>
    <n v="0"/>
    <n v="0"/>
    <n v="0"/>
    <n v="0"/>
    <n v="15732"/>
    <s v="PCS"/>
    <n v="97.022427539999995"/>
    <n v="1526356.83"/>
    <n v="1.3299852990000001"/>
    <n v="20923.328720000001"/>
    <n v="371210"/>
    <s v="STAINLESS STEEL COCA BOTTLE 750ML SK750 SL-01 "/>
    <s v=""/>
    <e v="#VALUE!"/>
    <s v=""/>
    <s v=""/>
    <n v="1897566.83"/>
    <x v="7"/>
    <s v="Table, kitchen or other household articles of iron or steel"/>
    <s v="Steel Products"/>
    <s v="Misc"/>
  </r>
  <r>
    <s v="INNSA1"/>
    <d v="2018-11-17T00:00:00"/>
    <n v="301049751"/>
    <x v="0"/>
    <s v="STEEL LUNCH BOX-SB-13 (TOTAL NET WT.83.92 KGS) (MILD STEEL)"/>
    <n v="0"/>
    <n v="0"/>
    <n v="0"/>
    <n v="0"/>
    <n v="0"/>
    <n v="0"/>
    <n v="0"/>
    <n v="0"/>
    <n v="252"/>
    <s v="PCS"/>
    <n v="192.85273810000001"/>
    <n v="48598.89"/>
    <n v="2.643629035"/>
    <n v="666.19451679999997"/>
    <n v="11819.3"/>
    <s v="STEEL LUNCH BOX-SB-13 "/>
    <s v=""/>
    <e v="#VALUE!"/>
    <s v=""/>
    <s v=""/>
    <n v="60418.19"/>
    <x v="7"/>
    <s v="Table, kitchen or other household articles of iron or steel"/>
    <s v="Steel Products"/>
    <s v="Misc"/>
  </r>
  <r>
    <s v="INNSA1"/>
    <d v="2018-11-17T00:00:00"/>
    <n v="301049751"/>
    <x v="0"/>
    <s v="STEEL LUNCH BOX 2 LAYER-SB-14 (TOTAL NET WT.90.29 KGS) (MILDSTEEL)"/>
    <n v="0"/>
    <n v="0"/>
    <n v="0"/>
    <n v="0"/>
    <n v="0"/>
    <n v="0"/>
    <n v="0"/>
    <n v="0"/>
    <n v="144"/>
    <s v="PCS"/>
    <n v="327.54354169999999"/>
    <n v="47166.27"/>
    <n v="4.4899731550000004"/>
    <n v="646.55613430000005"/>
    <n v="11470.9"/>
    <s v="STEEL LUNCH BOX 2 LAYER-SB-14 "/>
    <s v=""/>
    <e v="#VALUE!"/>
    <s v=""/>
    <s v=""/>
    <n v="58637.17"/>
    <x v="7"/>
    <s v="Table, kitchen or other household articles of iron or steel"/>
    <s v="Steel Products"/>
    <s v="Misc"/>
  </r>
  <r>
    <s v="INNSA1"/>
    <d v="2018-11-15T00:00:00"/>
    <n v="301049751"/>
    <x v="1"/>
    <s v="STEEL SCRUBBER -ANG-537 (TOTAL NET WT.5905.50 KGS)(MILD STEEL) (DPD CLIENT)"/>
    <n v="0"/>
    <n v="0"/>
    <n v="0"/>
    <n v="0"/>
    <n v="0"/>
    <n v="0"/>
    <n v="0"/>
    <n v="0"/>
    <n v="274320"/>
    <s v="PCS"/>
    <n v="5.1178780990000003"/>
    <n v="1403936.32"/>
    <n v="6.8512424000000002E-2"/>
    <n v="18794.328249999999"/>
    <n v="434939.5"/>
    <s v="STEEL SCRUBBER -ANG-537 "/>
    <s v=""/>
    <e v="#VALUE!"/>
    <s v=""/>
    <s v=""/>
    <n v="1838875.82"/>
    <x v="7"/>
    <s v="Steel Scrubbers"/>
    <s v="Steel Products"/>
    <s v="Scrubber"/>
  </r>
  <r>
    <s v="INNSA1"/>
    <d v="2018-11-06T00:00:00"/>
    <n v="301049751"/>
    <x v="0"/>
    <s v="STEEL ROUND CONTAINER -6856(TOTAL NET WT.4400.00KGS) (MILD STEEL) (DPD CLIENT)"/>
    <n v="0"/>
    <n v="0"/>
    <n v="0"/>
    <n v="0"/>
    <n v="0"/>
    <n v="0"/>
    <n v="0"/>
    <n v="0"/>
    <n v="52800"/>
    <s v="PCS"/>
    <n v="45.540462689999998"/>
    <n v="2404536.4300000002"/>
    <n v="0.60964474800000001"/>
    <n v="32189.242699999999"/>
    <n v="584783.30000000005"/>
    <s v="STEEL ROUND CONTAINER -6856"/>
    <s v=""/>
    <e v="#VALUE!"/>
    <s v=""/>
    <s v=""/>
    <n v="2989319.7300000004"/>
    <x v="7"/>
    <s v="Table, kitchen or other household articles of iron or steel"/>
    <s v="Steel Products"/>
    <s v="Misc"/>
  </r>
  <r>
    <s v="INNSA1"/>
    <d v="2018-11-06T00:00:00"/>
    <n v="301049751"/>
    <x v="0"/>
    <s v="RYX-02-021A MILD STEEL MULTI FUNCTION CLOTH STAND (OTHER ARTICLES OF HOUSEHOLD OF IRON &amp; STEEL)"/>
    <n v="0"/>
    <n v="0"/>
    <n v="0"/>
    <n v="0"/>
    <n v="0"/>
    <n v="0"/>
    <n v="0"/>
    <n v="0"/>
    <n v="2592"/>
    <s v="PCS"/>
    <n v="715.28248459999998"/>
    <n v="1854012.2"/>
    <n v="9.5754014000000005"/>
    <n v="24819.440429999999"/>
    <n v="450895.7"/>
    <s v="RYX-02-021A MILD STEEL MULTI FUNCTION CLOTH STAND "/>
    <s v=""/>
    <e v="#VALUE!"/>
    <s v=""/>
    <s v=""/>
    <n v="2304907.9"/>
    <x v="7"/>
    <s v="Table, kitchen or other household articles of iron or steel"/>
    <s v="Steel Products"/>
    <s v="Cloth Stand"/>
  </r>
  <r>
    <s v="INNSA1"/>
    <d v="2018-11-06T00:00:00"/>
    <n v="301049751"/>
    <x v="0"/>
    <s v="STEEL PEELER-MP-196 (TOTAL NET WT. 38.02 KGS) (MILD STEEL)"/>
    <n v="0"/>
    <n v="0"/>
    <n v="0"/>
    <n v="0"/>
    <n v="0"/>
    <n v="0"/>
    <n v="0"/>
    <n v="0"/>
    <n v="576"/>
    <s v="PCS"/>
    <n v="38.907065969999998"/>
    <n v="22410.47"/>
    <n v="0.52084425700000003"/>
    <n v="300.00629179999999"/>
    <n v="5450.2"/>
    <s v="STEEL PEELER-MP-196 "/>
    <s v=""/>
    <e v="#VALUE!"/>
    <s v=""/>
    <s v=""/>
    <n v="27860.670000000002"/>
    <x v="7"/>
    <s v="Table, kitchen or other household articles of iron or steel"/>
    <s v="Steel Products"/>
    <s v="Misc"/>
  </r>
  <r>
    <s v="INNSA1"/>
    <d v="2018-11-06T00:00:00"/>
    <n v="301049751"/>
    <x v="0"/>
    <s v="STEEL PIZZA CUTTER -RJ-388 (TOTAL NET WT.1915.20KGS) (MILDSTEEL)"/>
    <n v="0"/>
    <n v="0"/>
    <n v="0"/>
    <n v="0"/>
    <n v="0"/>
    <n v="0"/>
    <n v="0"/>
    <n v="0"/>
    <n v="20160"/>
    <s v="PCS"/>
    <n v="36.875774309999997"/>
    <n v="743415.61"/>
    <n v="0.493651597"/>
    <n v="9952.0161979999993"/>
    <n v="180798.8"/>
    <s v="STEEL PIZZA CUTTER -RJ-388 "/>
    <s v=""/>
    <e v="#VALUE!"/>
    <s v=""/>
    <s v=""/>
    <n v="924214.40999999992"/>
    <x v="7"/>
    <s v="Table, kitchen or other household articles of iron or steel"/>
    <s v="Steel Products"/>
    <s v="Misc"/>
  </r>
  <r>
    <s v="INNSA1"/>
    <d v="2018-11-06T00:00:00"/>
    <n v="301049751"/>
    <x v="0"/>
    <s v="STEEL LUNCH BOX 2 LAYERS-8504(TOTAL NET WT.189.42KGS) (MILDSTEEL)"/>
    <n v="0"/>
    <n v="0"/>
    <n v="0"/>
    <n v="0"/>
    <n v="0"/>
    <n v="0"/>
    <n v="0"/>
    <n v="0"/>
    <n v="396"/>
    <s v="PCS"/>
    <n v="189.7519192"/>
    <n v="75141.759999999995"/>
    <n v="2.540186335"/>
    <n v="1005.913788"/>
    <n v="18274.5"/>
    <s v="STEEL LUNCH BOX 2 LAYERS-8504"/>
    <s v=""/>
    <e v="#VALUE!"/>
    <s v=""/>
    <s v=""/>
    <n v="93416.26"/>
    <x v="7"/>
    <s v="Table, kitchen or other household articles of iron or steel"/>
    <s v="Steel Products"/>
    <s v="Misc"/>
  </r>
  <r>
    <s v="INNSA1"/>
    <d v="2018-11-05T00:00:00"/>
    <n v="301049751"/>
    <x v="0"/>
    <s v="STEEL LUNCH BOX 2 LAYER-8504(TOTAL NET.WT.86.10 KGS) (MILD STEEL)"/>
    <n v="0"/>
    <n v="0"/>
    <n v="0"/>
    <n v="0"/>
    <n v="0"/>
    <n v="0"/>
    <n v="0"/>
    <n v="0"/>
    <n v="180"/>
    <s v="PCS"/>
    <n v="189.1106667"/>
    <n v="34039.919999999998"/>
    <n v="2.531601963"/>
    <n v="455.68835339999998"/>
    <n v="8278.5"/>
    <s v="STEEL LUNCH BOX 2 LAYER-8504"/>
    <s v=""/>
    <e v="#VALUE!"/>
    <s v=""/>
    <s v=""/>
    <n v="42318.42"/>
    <x v="7"/>
    <s v="Table, kitchen or other household articles of iron or steel"/>
    <s v="Steel Products"/>
    <s v="Misc"/>
  </r>
  <r>
    <s v="INNSA1"/>
    <d v="2018-11-05T00:00:00"/>
    <n v="301049751"/>
    <x v="0"/>
    <s v="STEEL LUNCH BOX -6900(TOTAL NET.WT.4625.26KGS) (MILD STEEL)DPD CLIENT"/>
    <n v="0"/>
    <n v="0"/>
    <n v="0"/>
    <n v="0"/>
    <n v="0"/>
    <n v="0"/>
    <n v="0"/>
    <n v="0"/>
    <n v="39504"/>
    <s v="PCS"/>
    <n v="60.28848395"/>
    <n v="2381636.27"/>
    <n v="0.80707475200000001"/>
    <n v="31882.680990000001"/>
    <n v="579214"/>
    <s v="STEEL LUNCH BOX -6900"/>
    <s v=""/>
    <e v="#VALUE!"/>
    <s v=""/>
    <s v=""/>
    <n v="2960850.27"/>
    <x v="7"/>
    <s v="Table, kitchen or other household articles of iron or steel"/>
    <s v="Steel Products"/>
    <s v="Misc"/>
  </r>
  <r>
    <s v="INNSA1"/>
    <d v="2018-11-05T00:00:00"/>
    <n v="301049751"/>
    <x v="0"/>
    <s v="STEEL ZHARA- NP-003 (MILD STEEL) (TOTAL NET WT.5546.52KGS)"/>
    <n v="0"/>
    <n v="0"/>
    <n v="0"/>
    <n v="0"/>
    <n v="0"/>
    <n v="0"/>
    <n v="0"/>
    <n v="0"/>
    <n v="59640"/>
    <s v="PCS"/>
    <n v="34.062949869999997"/>
    <n v="2031514.33"/>
    <n v="0.45599665099999998"/>
    <n v="27195.640289999999"/>
    <n v="494064.2"/>
    <s v="STEEL ZHARA- NP-003 "/>
    <s v=""/>
    <e v="#VALUE!"/>
    <s v=""/>
    <s v=""/>
    <n v="2525578.5300000003"/>
    <x v="7"/>
    <s v="Table, kitchen or other household articles of iron or steel"/>
    <s v="Steel Products"/>
    <s v="Misc"/>
  </r>
  <r>
    <s v="INNSA1"/>
    <d v="2018-11-03T00:00:00"/>
    <n v="301049751"/>
    <x v="0"/>
    <s v="STAINLESS STEEL SPORTS BOTTLE 600ML S115-NP-21 (TOTAL NET WT.4660.42 KGS)(NOT VACUUM BOTTLE)(MILD STEEL)"/>
    <n v="0"/>
    <n v="0"/>
    <n v="0"/>
    <n v="0"/>
    <n v="0"/>
    <n v="0"/>
    <n v="0"/>
    <n v="0"/>
    <n v="26784"/>
    <s v="PCS"/>
    <n v="93.161866040000007"/>
    <n v="2495247.42"/>
    <n v="1.247146801"/>
    <n v="33403.579919999996"/>
    <n v="606844.19999999995"/>
    <s v="STAINLESS STEEL SPORTS BOTTLE 600ML S115-NP-21 "/>
    <s v=""/>
    <e v="#VALUE!"/>
    <s v=""/>
    <s v=""/>
    <n v="3102091.62"/>
    <x v="7"/>
    <s v="Table, kitchen or other household articles of iron or steel"/>
    <s v="Steel Products"/>
    <s v="Misc"/>
  </r>
  <r>
    <s v="INNSA1"/>
    <d v="2018-11-03T00:00:00"/>
    <n v="301049751"/>
    <x v="0"/>
    <s v="STAINLESS STEEL SPORTS BOTTLE 600ML S115-NP-21 (TOTAL NET WT.1318.18 KGS)(NOT VACUUM BOTTLE)(MILD STEEL)"/>
    <n v="0"/>
    <n v="0"/>
    <n v="0"/>
    <n v="0"/>
    <n v="0"/>
    <n v="0"/>
    <n v="0"/>
    <n v="0"/>
    <n v="7164"/>
    <s v="PCS"/>
    <n v="93.255475989999994"/>
    <n v="668082.23"/>
    <n v="1.2483999459999999"/>
    <n v="8943.5372160000006"/>
    <n v="162477.6"/>
    <s v="STAINLESS STEEL SPORTS BOTTLE 600ML S115-NP-21 "/>
    <s v=""/>
    <e v="#VALUE!"/>
    <s v=""/>
    <s v=""/>
    <n v="830559.83"/>
    <x v="7"/>
    <s v="Table, kitchen or other household articles of iron or steel"/>
    <s v="Steel Products"/>
    <s v="Misc"/>
  </r>
  <r>
    <s v="INNSA1"/>
    <d v="2018-11-03T00:00:00"/>
    <n v="301049751"/>
    <x v="0"/>
    <s v="STAINLESS STEEL SPORTS BOTTLE 750ML S-308-C6-NP-20(TOTAL NETWT.3674.52 KGS)(NOT VACUUM BOTTLE)(MILD STEEL)"/>
    <n v="0"/>
    <n v="0"/>
    <n v="0"/>
    <n v="0"/>
    <n v="0"/>
    <n v="0"/>
    <n v="0"/>
    <n v="0"/>
    <n v="21240"/>
    <s v="PCS"/>
    <n v="81.617809320000006"/>
    <n v="1733562.27"/>
    <n v="1.0926078889999999"/>
    <n v="23206.991569999998"/>
    <n v="421602.3"/>
    <s v="STAINLESS STEEL SPORTS BOTTLE 750ML S-308-C6-NP-20"/>
    <s v=""/>
    <e v="#VALUE!"/>
    <s v=""/>
    <s v=""/>
    <n v="2155164.5699999998"/>
    <x v="7"/>
    <s v="Table, kitchen or other household articles of iron or steel"/>
    <s v="Steel Products"/>
    <s v="Misc"/>
  </r>
  <r>
    <s v="INNSA1"/>
    <d v="2018-10-31T00:00:00"/>
    <n v="301049751"/>
    <x v="0"/>
    <s v="KWB-600F STAINLESS STEEL SPORTS BOTTLE -"/>
    <n v="0"/>
    <n v="0"/>
    <n v="0"/>
    <n v="0"/>
    <n v="0"/>
    <n v="0"/>
    <n v="0"/>
    <n v="0"/>
    <n v="50400"/>
    <s v="PCS"/>
    <n v="80.868873809999997"/>
    <n v="4075791.24"/>
    <n v="1.0884101450000001"/>
    <n v="54855.871330000002"/>
    <n v="991232.4"/>
    <e v="#VALUE!"/>
    <s v=""/>
    <e v="#VALUE!"/>
    <s v=""/>
    <s v=""/>
    <n v="5067023.6400000006"/>
    <x v="7"/>
    <s v="Table, kitchen or other household articles of iron or steel"/>
    <s v="Steel Products"/>
    <s v="Misc"/>
  </r>
  <r>
    <s v="INNSA1"/>
    <d v="2018-10-31T00:00:00"/>
    <n v="301049751"/>
    <x v="0"/>
    <s v="KWP-1000B-SS OIL POT 1000ML -"/>
    <n v="0"/>
    <n v="0"/>
    <n v="0"/>
    <n v="0"/>
    <n v="0"/>
    <n v="0"/>
    <n v="0"/>
    <n v="0"/>
    <n v="27000"/>
    <s v="PCS"/>
    <n v="116.8105956"/>
    <n v="3153886.08"/>
    <n v="1.5721479890000001"/>
    <n v="42447.995690000003"/>
    <n v="767025.1"/>
    <e v="#VALUE!"/>
    <s v=""/>
    <e v="#VALUE!"/>
    <s v=""/>
    <s v=""/>
    <n v="3920911.18"/>
    <x v="7"/>
    <s v="Table, kitchen or other household articles of iron or steel"/>
    <s v="Other"/>
    <s v="Misc"/>
  </r>
  <r>
    <s v="INNSA1"/>
    <d v="2018-10-26T00:00:00"/>
    <n v="301049751"/>
    <x v="0"/>
    <s v="STEEL ZHARA WAN-MP-263 (TOTAL NT WT.2822.40 KGS)(MILD STEEL) - -DPD CLIENT"/>
    <n v="0"/>
    <n v="0"/>
    <n v="0"/>
    <n v="0"/>
    <n v="0"/>
    <n v="0"/>
    <n v="0"/>
    <n v="0"/>
    <n v="29400"/>
    <s v="PCS"/>
    <n v="37.834777549999998"/>
    <n v="1112342.46"/>
    <n v="0.50921638700000005"/>
    <n v="14970.96178"/>
    <n v="270521.59999999998"/>
    <s v="STEEL ZHARA WAN-MP-263 "/>
    <s v=""/>
    <e v="#VALUE!"/>
    <s v=""/>
    <s v=""/>
    <n v="1382864.06"/>
    <x v="7"/>
    <s v="Table, kitchen or other household articles of iron or steel"/>
    <s v="Steel Products"/>
    <s v="Misc"/>
  </r>
  <r>
    <s v="INNSA1"/>
    <d v="2018-10-26T00:00:00"/>
    <n v="301049751"/>
    <x v="0"/>
    <s v="STEEL PEELER-MP-196 (TOTAL NET WT.1387.58 KGS) (MILD STEEL) -"/>
    <n v="0"/>
    <n v="0"/>
    <n v="0"/>
    <n v="0"/>
    <n v="0"/>
    <n v="0"/>
    <n v="0"/>
    <n v="0"/>
    <n v="21024"/>
    <s v="PCS"/>
    <n v="38.878294330000003"/>
    <n v="817377.26"/>
    <n v="0.52326102699999999"/>
    <n v="11001.039839999999"/>
    <n v="198786.2"/>
    <s v="STEEL PEELER-MP-196 "/>
    <s v=""/>
    <e v="#VALUE!"/>
    <s v=""/>
    <s v=""/>
    <n v="1016163.46"/>
    <x v="7"/>
    <s v="Table, kitchen or other household articles of iron or steel"/>
    <s v="Steel Products"/>
    <s v="Misc"/>
  </r>
  <r>
    <s v="INNSA1"/>
    <d v="2018-10-26T00:00:00"/>
    <n v="301049751"/>
    <x v="0"/>
    <s v="STEEL ZHARA WAN -MP-263 (TOTAL NET WT.2419.20 KGS) (MILD STE - EL)"/>
    <n v="0"/>
    <n v="0"/>
    <n v="0"/>
    <n v="0"/>
    <n v="0"/>
    <n v="0"/>
    <n v="0"/>
    <n v="0"/>
    <n v="25200"/>
    <s v="PCS"/>
    <n v="36.595965479999997"/>
    <n v="922218.33"/>
    <n v="0.492543277"/>
    <n v="12412.09058"/>
    <n v="224283.5"/>
    <s v="STEEL ZHARA WAN -MP-263 "/>
    <s v=""/>
    <e v="#VALUE!"/>
    <s v=""/>
    <s v=""/>
    <n v="1146501.83"/>
    <x v="7"/>
    <s v="Table, kitchen or other household articles of iron or steel"/>
    <s v="Steel Products"/>
    <s v="Misc"/>
  </r>
  <r>
    <s v="INNSA1"/>
    <d v="2018-10-26T00:00:00"/>
    <n v="301049751"/>
    <x v="0"/>
    <s v="STEEL TEA STRAINER- NP-55 (TOTAL NET WT.2368.80 KGS) (MILD S - TEEL)"/>
    <n v="0"/>
    <n v="0"/>
    <n v="0"/>
    <n v="0"/>
    <n v="0"/>
    <n v="0"/>
    <n v="0"/>
    <n v="0"/>
    <n v="50400"/>
    <s v="PCS"/>
    <n v="24.003805159999999"/>
    <n v="1209791.78"/>
    <n v="0.32306601800000001"/>
    <n v="16282.527319999999"/>
    <n v="294221.40000000002"/>
    <s v="STEEL TEA STRAINER- NP-55 "/>
    <s v=""/>
    <e v="#VALUE!"/>
    <s v=""/>
    <s v=""/>
    <n v="1504013.1800000002"/>
    <x v="7"/>
    <s v="Table, kitchen or other household articles of iron or steel"/>
    <s v="Steel Products"/>
    <s v="Misc"/>
  </r>
  <r>
    <s v="INNSA1"/>
    <d v="2018-10-26T00:00:00"/>
    <n v="301049751"/>
    <x v="0"/>
    <s v="STEEL LUNCH BOX 2LAYERS-8504 (TOTAL NET.WT.10601.78 KGS) (MI - LD STEEL)-DPD CLIENT"/>
    <n v="0"/>
    <n v="0"/>
    <n v="0"/>
    <n v="0"/>
    <n v="0"/>
    <n v="0"/>
    <n v="0"/>
    <n v="0"/>
    <n v="22164"/>
    <s v="PCS"/>
    <n v="187.88043669999999"/>
    <n v="4164182"/>
    <n v="2.5286734420000001"/>
    <n v="56045.518170000003"/>
    <n v="1012729"/>
    <s v="STEEL LUNCH BOX 2LAYERS-8504 "/>
    <s v=""/>
    <e v="#VALUE!"/>
    <s v=""/>
    <s v=""/>
    <n v="5176911"/>
    <x v="7"/>
    <s v="Table, kitchen or other household articles of iron or steel"/>
    <s v="Steel Products"/>
    <s v="Misc"/>
  </r>
  <r>
    <s v="INNSA1"/>
    <d v="2018-10-15T00:00:00"/>
    <n v="301049751"/>
    <x v="0"/>
    <s v="STEEL HOOK 3 PCS SET-2628(TOTAL 68760 SET) (MILD STEEL)-DPD - CLIENT"/>
    <n v="0"/>
    <n v="0"/>
    <n v="0"/>
    <n v="0"/>
    <n v="0"/>
    <n v="0"/>
    <n v="0"/>
    <n v="0"/>
    <n v="2330.1999999999998"/>
    <s v="KGS"/>
    <n v="1039.764866"/>
    <n v="2422860.09"/>
    <n v="13.937866830000001"/>
    <n v="32478.01729"/>
    <n v="589239.6"/>
    <s v="STEEL HOOK 3 PCS SET-2628"/>
    <s v=""/>
    <e v="#VALUE!"/>
    <s v=""/>
    <s v=""/>
    <n v="3012099.69"/>
    <x v="7"/>
    <s v="Table, kitchen or other household articles of iron or steel"/>
    <s v="Steel Products"/>
    <s v="Misc"/>
  </r>
  <r>
    <s v="INNSA1"/>
    <d v="2018-10-13T00:00:00"/>
    <n v="301049751"/>
    <x v="0"/>
    <s v="STEEL ZHARA WAN -MP-263 (TOTAL NET WT.4645.20 KGS) (MILD STE - EL)"/>
    <n v="0"/>
    <n v="0"/>
    <n v="0"/>
    <n v="0"/>
    <n v="0"/>
    <n v="0"/>
    <n v="0"/>
    <n v="0"/>
    <n v="47400"/>
    <s v="PCS"/>
    <n v="36.588924679999998"/>
    <n v="1734315.03"/>
    <n v="0.49046815900000001"/>
    <n v="23248.190750000002"/>
    <n v="421785.5"/>
    <s v="STEEL ZHARA WAN -MP-263 "/>
    <s v=""/>
    <e v="#VALUE!"/>
    <s v=""/>
    <s v=""/>
    <n v="2156100.5300000003"/>
    <x v="7"/>
    <s v="Table, kitchen or other household articles of iron or steel"/>
    <s v="Steel Products"/>
    <s v="Misc"/>
  </r>
  <r>
    <s v="INNSA1"/>
    <d v="2018-10-10T00:00:00"/>
    <n v="301049751"/>
    <x v="0"/>
    <s v="RYX-02-021A MILD STEEL MULTI FUNCTION CLOTH STAND (OTHER ART - ICLES OF HOUSEHOLD OF IRON &amp; STEEL)"/>
    <n v="0"/>
    <n v="0"/>
    <n v="0"/>
    <n v="0"/>
    <n v="0"/>
    <n v="0"/>
    <n v="0"/>
    <n v="0"/>
    <n v="2592"/>
    <s v="PCS"/>
    <n v="708.85671300000001"/>
    <n v="1837356.6"/>
    <n v="9.5021007100000006"/>
    <n v="24629.445039999999"/>
    <n v="446845.2"/>
    <s v="RYX-02-021A MILD STEEL MULTI FUNCTION CLOTH STAND "/>
    <s v=""/>
    <e v="#VALUE!"/>
    <s v=""/>
    <s v=""/>
    <n v="2284201.8000000003"/>
    <x v="7"/>
    <s v="Table, kitchen or other household articles of iron or steel"/>
    <s v="Steel Products"/>
    <s v="Cloth Stand"/>
  </r>
  <r>
    <s v="INNSA1"/>
    <d v="2018-10-08T00:00:00"/>
    <n v="301049751"/>
    <x v="0"/>
    <s v="STEEL PEELER-MP-196 (TOTAL NET WT.2414.88 KGS) (MILD STEEL) -"/>
    <n v="0"/>
    <n v="0"/>
    <n v="0"/>
    <n v="0"/>
    <n v="0"/>
    <n v="0"/>
    <n v="0"/>
    <n v="0"/>
    <n v="30960"/>
    <s v="PCS"/>
    <n v="39.147382110000002"/>
    <n v="1212002.95"/>
    <n v="0.52476383500000001"/>
    <n v="16246.688340000001"/>
    <n v="294759.09999999998"/>
    <s v="STEEL PEELER-MP-196 "/>
    <s v=""/>
    <e v="#VALUE!"/>
    <s v=""/>
    <s v=""/>
    <n v="1506762.0499999998"/>
    <x v="7"/>
    <s v="Table, kitchen or other household articles of iron or steel"/>
    <s v="Steel Products"/>
    <s v="Misc"/>
  </r>
  <r>
    <s v="INNSA1"/>
    <d v="2018-10-08T00:00:00"/>
    <n v="301049751"/>
    <x v="0"/>
    <s v="STAINLESS STEEL SPORTS BOTTLE 600ML S115-NP-21 (TOTAL NET WT - .6326.64 KGS)(NOT VACUUM BOTTLE)(MILD STEEL)"/>
    <n v="0"/>
    <n v="0"/>
    <n v="0"/>
    <n v="0"/>
    <n v="0"/>
    <n v="0"/>
    <n v="0"/>
    <n v="0"/>
    <n v="36360"/>
    <s v="PCS"/>
    <n v="92.933786299999994"/>
    <n v="3379072.47"/>
    <n v="1.245761211"/>
    <n v="45295.877610000003"/>
    <n v="821790.4"/>
    <s v="STAINLESS STEEL SPORTS BOTTLE 600ML S115-NP-21 "/>
    <s v=""/>
    <e v="#VALUE!"/>
    <s v=""/>
    <s v=""/>
    <n v="4200862.87"/>
    <x v="7"/>
    <s v="Table, kitchen or other household articles of iron or steel"/>
    <s v="Steel Products"/>
    <s v="Misc"/>
  </r>
  <r>
    <s v="INNSA1"/>
    <d v="2018-10-03T00:00:00"/>
    <n v="301049751"/>
    <x v="0"/>
    <s v="RYX-02-021A MILD STEEL MULTI FUNCTION CLOTH STAND (OTHER ART - ICLES OF HOUSEHOLD OF IRON &amp; STEEL)"/>
    <n v="0"/>
    <n v="0"/>
    <n v="0"/>
    <n v="0"/>
    <n v="0"/>
    <n v="0"/>
    <n v="0"/>
    <n v="0"/>
    <n v="2592"/>
    <s v="PCS"/>
    <n v="699.83097989999999"/>
    <n v="1813961.9"/>
    <n v="9.5021178539999998"/>
    <n v="24629.48948"/>
    <n v="441155.5"/>
    <s v="RYX-02-021A MILD STEEL MULTI FUNCTION CLOTH STAND "/>
    <s v=""/>
    <e v="#VALUE!"/>
    <s v=""/>
    <s v=""/>
    <n v="2255117.4"/>
    <x v="7"/>
    <s v="Table, kitchen or other household articles of iron or steel"/>
    <s v="Steel Products"/>
    <s v="Cloth Stand"/>
  </r>
  <r>
    <s v="INNSA1"/>
    <d v="2018-10-03T00:00:00"/>
    <n v="301049751"/>
    <x v="0"/>
    <s v="STEEL PEELER -MP-196 (TOTAL NET WT.580.32 KGS) (MILD STEEL) -"/>
    <n v="0"/>
    <n v="0"/>
    <n v="0"/>
    <n v="0"/>
    <n v="0"/>
    <n v="0"/>
    <n v="0"/>
    <n v="0"/>
    <n v="7440"/>
    <s v="PCS"/>
    <n v="38.390108869999999"/>
    <n v="285622.40999999997"/>
    <n v="0.52125063000000005"/>
    <n v="3878.1046839999999"/>
    <n v="69463.3"/>
    <s v="STEEL PEELER -MP-196 "/>
    <s v=""/>
    <e v="#VALUE!"/>
    <s v=""/>
    <s v=""/>
    <n v="355085.70999999996"/>
    <x v="7"/>
    <s v="Table, kitchen or other household articles of iron or steel"/>
    <s v="Steel Products"/>
    <s v="Misc"/>
  </r>
  <r>
    <s v="INNSA1"/>
    <d v="2018-10-03T00:00:00"/>
    <n v="301049751"/>
    <x v="0"/>
    <s v="RYX-02-020 MILD STEEL MULTI FUNCTION CLOTH STAND (OTHER ARTI - CLES OF HOUSEHOLD OF IRON &amp; STEEL)"/>
    <n v="0"/>
    <n v="0"/>
    <n v="0"/>
    <n v="0"/>
    <n v="0"/>
    <n v="0"/>
    <n v="0"/>
    <n v="0"/>
    <n v="1232"/>
    <s v="PCS"/>
    <n v="1113.2911770000001"/>
    <n v="1371574.73"/>
    <n v="15.11596982"/>
    <n v="18622.874810000001"/>
    <n v="333567"/>
    <s v="RYX-02-020 MILD STEEL MULTI FUNCTION CLOTH STAND "/>
    <s v=""/>
    <e v="#VALUE!"/>
    <s v=""/>
    <s v=""/>
    <n v="1705141.73"/>
    <x v="7"/>
    <s v="Table, kitchen or other household articles of iron or steel"/>
    <s v="Steel Products"/>
    <s v="Cloth Stand"/>
  </r>
  <r>
    <s v="INNSA1"/>
    <d v="2018-10-01T00:00:00"/>
    <n v="301049751"/>
    <x v="0"/>
    <s v="STAINLESS STEEL GRATER WITH HANDLE -DS-25 (TOTAL NET WT.1734 - KGS) (MILD STEEL)"/>
    <n v="0"/>
    <n v="0"/>
    <n v="0"/>
    <n v="0"/>
    <n v="0"/>
    <n v="0"/>
    <n v="0"/>
    <n v="0"/>
    <n v="51000"/>
    <s v="PCS"/>
    <n v="16.134915490000001"/>
    <n v="822880.69"/>
    <n v="0.219075567"/>
    <n v="11172.8539"/>
    <n v="200124.6"/>
    <s v="STAINLESS STEEL GRATER WITH HANDLE -DS-25 "/>
    <s v=""/>
    <e v="#VALUE!"/>
    <s v=""/>
    <s v=""/>
    <n v="1023005.2899999999"/>
    <x v="7"/>
    <s v="Table, kitchen or other household articles of iron or steel"/>
    <s v="Steel Products"/>
    <s v="Misc"/>
  </r>
  <r>
    <s v="INNSA1"/>
    <d v="2018-10-01T00:00:00"/>
    <n v="301049751"/>
    <x v="0"/>
    <s v="STAINLESS STEEL SPORTS BOTTLE 600ML S115-NP-21 (TOTAL NET WT - .5537.38KGS)(NOT VACUUM BOTTLE)(MILD STEEL)"/>
    <n v="0"/>
    <n v="0"/>
    <n v="0"/>
    <n v="0"/>
    <n v="0"/>
    <n v="0"/>
    <n v="0"/>
    <n v="0"/>
    <n v="31824"/>
    <s v="PCS"/>
    <n v="93.201846410000002"/>
    <n v="2966055.56"/>
    <n v="1.265469741"/>
    <n v="40272.309029999997"/>
    <n v="721344.8"/>
    <s v="STAINLESS STEEL SPORTS BOTTLE 600ML S115-NP-21 "/>
    <s v=""/>
    <e v="#VALUE!"/>
    <s v=""/>
    <s v=""/>
    <n v="3687400.3600000003"/>
    <x v="7"/>
    <s v="Table, kitchen or other household articles of iron or steel"/>
    <s v="Steel Products"/>
    <s v="Misc"/>
  </r>
  <r>
    <s v="INNSA1"/>
    <d v="2018-10-01T00:00:00"/>
    <n v="301049751"/>
    <x v="0"/>
    <s v="STEEL HOOK 4PCS SET-SL-172 (TOTAL NET WT.54 KGS) (MILD STEE - L)"/>
    <n v="0"/>
    <n v="0"/>
    <n v="0"/>
    <n v="0"/>
    <n v="0"/>
    <n v="0"/>
    <n v="0"/>
    <n v="0"/>
    <n v="1200"/>
    <s v="SET"/>
    <n v="20.844149999999999"/>
    <n v="25012.98"/>
    <n v="0.28301629299999997"/>
    <n v="339.61955189999998"/>
    <n v="6083.1"/>
    <s v="STEEL HOOK 4PCS SET-SL-172 "/>
    <s v=""/>
    <e v="#VALUE!"/>
    <s v=""/>
    <s v=""/>
    <n v="31096.080000000002"/>
    <x v="7"/>
    <s v="Table, kitchen or other household articles of iron or steel"/>
    <s v="Steel Products"/>
    <s v="Misc"/>
  </r>
  <r>
    <s v="INNSA1"/>
    <d v="2018-10-01T00:00:00"/>
    <n v="301049751"/>
    <x v="0"/>
    <s v="STAINLESS STEEL SPORTS BOTTLE 750ML S-308-C6-NP-20(TOTAL NET - WT.5.98 KGS)(NOT VACUUM BOTTLE)(MILD STEEL)"/>
    <n v="0"/>
    <n v="0"/>
    <n v="0"/>
    <n v="0"/>
    <n v="0"/>
    <n v="0"/>
    <n v="0"/>
    <n v="0"/>
    <n v="36"/>
    <s v="PCS"/>
    <n v="86.03833333"/>
    <n v="3097.38"/>
    <n v="1.168205476"/>
    <n v="42.055397149999997"/>
    <n v="753.3"/>
    <s v="STAINLESS STEEL SPORTS BOTTLE 750ML S-308-C6-NP-20"/>
    <s v=""/>
    <e v="#VALUE!"/>
    <s v=""/>
    <s v=""/>
    <n v="3850.6800000000003"/>
    <x v="7"/>
    <s v="Table, kitchen or other household articles of iron or steel"/>
    <s v="Steel Products"/>
    <s v="Misc"/>
  </r>
  <r>
    <s v="INNSA1"/>
    <d v="2018-10-01T00:00:00"/>
    <n v="301049751"/>
    <x v="0"/>
    <s v="STEEL ROUND CONTAINER 730ML-6858 (TOTAL NET.WT.3470.60KGS) ( - MILD STEEL)"/>
    <n v="0"/>
    <n v="0"/>
    <n v="0"/>
    <n v="0"/>
    <n v="0"/>
    <n v="0"/>
    <n v="0"/>
    <n v="0"/>
    <n v="17760"/>
    <s v="PCS"/>
    <n v="82.864927929999993"/>
    <n v="1471681.12"/>
    <n v="1.125117827"/>
    <n v="19982.0926"/>
    <n v="357912.8"/>
    <s v="STEEL ROUND CONTAINER 730ML-6858 "/>
    <s v=""/>
    <e v="#VALUE!"/>
    <s v=""/>
    <s v=""/>
    <n v="1829593.9200000002"/>
    <x v="7"/>
    <s v="Table, kitchen or other household articles of iron or steel"/>
    <s v="Steel Products"/>
    <s v="Misc"/>
  </r>
  <r>
    <s v="INNSA1"/>
    <d v="2018-09-26T00:00:00"/>
    <n v="301049751"/>
    <x v="0"/>
    <s v="STEEL ZHARA- NP-003 (MILD STEEL) (TOTAL NET WT.2566.80 KGS)"/>
    <n v="0"/>
    <n v="0"/>
    <n v="0"/>
    <n v="0"/>
    <n v="0"/>
    <n v="0"/>
    <n v="0"/>
    <n v="0"/>
    <n v="27600"/>
    <s v="PCS"/>
    <n v="33.511519569999997"/>
    <n v="924917.94"/>
    <n v="0.45501044899999998"/>
    <n v="12558.28839"/>
    <n v="224940.1"/>
    <s v="STEEL ZHARA- NP-003 "/>
    <s v=""/>
    <e v="#VALUE!"/>
    <s v=""/>
    <s v=""/>
    <n v="1149858.04"/>
    <x v="7"/>
    <s v="Table, kitchen or other household articles of iron or steel"/>
    <s v="Steel Products"/>
    <s v="Misc"/>
  </r>
  <r>
    <s v="INNSA1"/>
    <d v="2018-09-25T00:00:00"/>
    <n v="301049751"/>
    <x v="0"/>
    <s v="STEEL TEA STRAINER-NP-55 (TOTAL NET WT.2318.40 KGS) (MILD ST - EEL)"/>
    <n v="0"/>
    <n v="0"/>
    <n v="0"/>
    <n v="0"/>
    <n v="0"/>
    <n v="0"/>
    <n v="0"/>
    <n v="0"/>
    <n v="50400"/>
    <s v="PCS"/>
    <n v="23.591961900000001"/>
    <n v="1189034.8799999999"/>
    <n v="0.32032534800000001"/>
    <n v="16144.397559999999"/>
    <n v="289173.3"/>
    <s v="STEEL TEA STRAINER-NP-55 "/>
    <s v=""/>
    <e v="#VALUE!"/>
    <s v=""/>
    <s v=""/>
    <n v="1478208.18"/>
    <x v="7"/>
    <s v="Table, kitchen or other household articles of iron or steel"/>
    <s v="Steel Products"/>
    <s v="Misc"/>
  </r>
  <r>
    <s v="INNSA1"/>
    <d v="2018-09-25T00:00:00"/>
    <n v="301049751"/>
    <x v="0"/>
    <s v="STEEL WALL HANGER HOOK-SL-89 (TOTAL NET WT.9390.60 KGS) (MIL - D STEEL)"/>
    <n v="0"/>
    <n v="0"/>
    <n v="0"/>
    <n v="0"/>
    <n v="0"/>
    <n v="0"/>
    <n v="0"/>
    <n v="0"/>
    <n v="39960"/>
    <s v="PCS"/>
    <n v="82.571866619999994"/>
    <n v="3299571.79"/>
    <n v="1.1211387180000001"/>
    <n v="44800.70319"/>
    <n v="802455.9"/>
    <s v="STEEL WALL HANGER HOOK-SL-89 "/>
    <s v=""/>
    <e v="#VALUE!"/>
    <s v=""/>
    <s v=""/>
    <n v="4102027.69"/>
    <x v="7"/>
    <s v="Table, kitchen or other household articles of iron or steel"/>
    <s v="Steel Products"/>
    <s v="Misc"/>
  </r>
  <r>
    <s v="INNSA1"/>
    <d v="2018-09-24T00:00:00"/>
    <n v="301049751"/>
    <x v="0"/>
    <s v="STAINLESS STEEL SPORTS BOTTLE 750ML S-308-C6-NP-20 (TOTAL NET WT.1509.01 KGS)(NOT VACUUM BOTTLE)(MILD STEEL)(DPD CLIENT)"/>
    <n v="0"/>
    <n v="0"/>
    <n v="0"/>
    <n v="0"/>
    <n v="0"/>
    <n v="0"/>
    <n v="0"/>
    <n v="0"/>
    <n v="9036"/>
    <s v="PCS"/>
    <n v="85.809154489999997"/>
    <n v="775371.52"/>
    <n v="1.165093747"/>
    <n v="10527.7871"/>
    <n v="188570.4"/>
    <s v="STAINLESS STEEL SPORTS BOTTLE 750ML S-308-C6-NP-20 "/>
    <s v=""/>
    <e v="#VALUE!"/>
    <s v=""/>
    <s v=""/>
    <n v="963941.92"/>
    <x v="7"/>
    <s v="Table, kitchen or other household articles of iron or steel"/>
    <s v="Steel Products"/>
    <s v="Misc"/>
  </r>
  <r>
    <s v="INNSA1"/>
    <d v="2018-09-24T00:00:00"/>
    <n v="301049751"/>
    <x v="0"/>
    <s v="STAINLESS STEEL COLA BOTTLE 750ML SK750-SL-01 (TOTAL NET WT.5844.60 KGS)(NOT VACUUM BOTTLE)(MILD STEEL)"/>
    <n v="0"/>
    <n v="0"/>
    <n v="0"/>
    <n v="0"/>
    <n v="0"/>
    <n v="0"/>
    <n v="0"/>
    <n v="0"/>
    <n v="30600"/>
    <s v="PCS"/>
    <n v="99.795667969999997"/>
    <n v="3053747.44"/>
    <n v="1.354998886"/>
    <n v="41462.965920000002"/>
    <n v="742671.4"/>
    <s v="STAINLESS STEEL COLA BOTTLE 750ML SK750-SL-01 "/>
    <s v=""/>
    <e v="#VALUE!"/>
    <s v=""/>
    <s v=""/>
    <n v="3796418.84"/>
    <x v="7"/>
    <s v="Table, kitchen or other household articles of iron or steel"/>
    <s v="Steel Products"/>
    <s v="Misc"/>
  </r>
  <r>
    <s v="INNSA1"/>
    <d v="2018-09-24T00:00:00"/>
    <n v="301049751"/>
    <x v="0"/>
    <s v="RYX-02-021A MILD STEEL MULTI FUNCTION CLOTH STAND (OTHER ARTICLES OF HOUSEHOLD OF IRON &amp; STEEL)"/>
    <n v="0"/>
    <n v="0"/>
    <n v="0"/>
    <n v="0"/>
    <n v="0"/>
    <n v="0"/>
    <n v="0"/>
    <n v="0"/>
    <n v="2592"/>
    <s v="PCS"/>
    <n v="699.82133490000001"/>
    <n v="1813936.9"/>
    <n v="9.501986896"/>
    <n v="24629.150030000001"/>
    <n v="441149.5"/>
    <s v="RYX-02-021A MILD STEEL MULTI FUNCTION CLOTH STAND "/>
    <s v=""/>
    <e v="#VALUE!"/>
    <s v=""/>
    <s v=""/>
    <n v="2255086.4"/>
    <x v="7"/>
    <s v="Table, kitchen or other household articles of iron or steel"/>
    <s v="Steel Products"/>
    <s v="Cloth Stand"/>
  </r>
  <r>
    <s v="INNSA1"/>
    <d v="2018-09-24T00:00:00"/>
    <n v="301049751"/>
    <x v="0"/>
    <s v="STEEL LUNCH BOX -6900(TOTAL NET.WT.1854.60KGS) (MILD STEEL) -"/>
    <n v="0"/>
    <n v="0"/>
    <n v="0"/>
    <n v="0"/>
    <n v="0"/>
    <n v="0"/>
    <n v="0"/>
    <n v="0"/>
    <n v="15840"/>
    <s v="PCS"/>
    <n v="59.450976009999998"/>
    <n v="941703.46"/>
    <n v="0.80720945"/>
    <n v="12786.197690000001"/>
    <n v="229022.2"/>
    <s v="STEEL LUNCH BOX -6900"/>
    <s v=""/>
    <e v="#VALUE!"/>
    <s v=""/>
    <s v=""/>
    <n v="1170725.6599999999"/>
    <x v="7"/>
    <s v="Table, kitchen or other household articles of iron or steel"/>
    <s v="Steel Products"/>
    <s v="Misc"/>
  </r>
  <r>
    <s v="INNSA1"/>
    <d v="2018-09-24T00:00:00"/>
    <n v="301049751"/>
    <x v="0"/>
    <s v="STAINLESS STEEL SPORTS BOTTLE 600ML S115-NP-21 (TOTAL NET WT.92.88 KGS)(NOT VACUUM BOTTLE)(MILD STEEL)"/>
    <n v="0"/>
    <n v="0"/>
    <n v="0"/>
    <n v="0"/>
    <n v="0"/>
    <n v="0"/>
    <n v="0"/>
    <n v="0"/>
    <n v="540"/>
    <s v="PCS"/>
    <n v="94.881481480000005"/>
    <n v="51236"/>
    <n v="1.2882753769999999"/>
    <n v="695.66870329999995"/>
    <n v="12460.6"/>
    <s v="STAINLESS STEEL SPORTS BOTTLE 600ML S115-NP-21 "/>
    <s v=""/>
    <e v="#VALUE!"/>
    <s v=""/>
    <s v=""/>
    <n v="63696.6"/>
    <x v="7"/>
    <s v="Table, kitchen or other household articles of iron or steel"/>
    <s v="Steel Products"/>
    <s v="Misc"/>
  </r>
  <r>
    <s v="INNSA1"/>
    <d v="2018-09-18T00:00:00"/>
    <n v="301049751"/>
    <x v="0"/>
    <s v="STEEL LUNCH BOX 2LAYER-8504 (TOTAL NET.WT.10532.90KGS) (MILDSTEEL)-DPD CLIENT"/>
    <n v="0"/>
    <n v="0"/>
    <n v="0"/>
    <n v="0"/>
    <n v="0"/>
    <n v="0"/>
    <n v="0"/>
    <n v="0"/>
    <n v="22020"/>
    <s v="PCS"/>
    <n v="182.93979110000001"/>
    <n v="4028334.2"/>
    <n v="2.5215684509999998"/>
    <n v="55524.937279999998"/>
    <n v="979690.8"/>
    <s v="STEEL LUNCH BOX 2LAYER-8504 "/>
    <s v=""/>
    <e v="#VALUE!"/>
    <s v=""/>
    <s v=""/>
    <n v="5008025"/>
    <x v="7"/>
    <s v="Table, kitchen or other household articles of iron or steel"/>
    <s v="Steel Products"/>
    <s v="Misc"/>
  </r>
  <r>
    <s v="INNSA1"/>
    <d v="2018-09-18T00:00:00"/>
    <n v="301049751"/>
    <x v="0"/>
    <s v="STEEL LUNCH BOX 3LAYER-8505 (TOTAL NET WT.9608.30 KGS) (MILDSTEEL)"/>
    <n v="0"/>
    <n v="0"/>
    <n v="0"/>
    <n v="0"/>
    <n v="0"/>
    <n v="0"/>
    <n v="0"/>
    <n v="0"/>
    <n v="14820"/>
    <s v="PCS"/>
    <n v="253.92042979999999"/>
    <n v="3763100.77"/>
    <n v="3.4999370070000002"/>
    <n v="51869.066440000002"/>
    <n v="915186.1"/>
    <s v="STEEL LUNCH BOX 3LAYER-8505 "/>
    <s v=""/>
    <e v="#VALUE!"/>
    <s v=""/>
    <s v=""/>
    <n v="4678286.87"/>
    <x v="7"/>
    <s v="Table, kitchen or other household articles of iron or steel"/>
    <s v="Steel Products"/>
    <s v="Misc"/>
  </r>
  <r>
    <s v="INNSA1"/>
    <d v="2018-09-17T00:00:00"/>
    <n v="301049751"/>
    <x v="0"/>
    <s v="STEEL SPOON HOLDER ROUND -MP-96 (MILD STEEL) (TOTAL NET WT.2236.18 KGS) (DPD CLIENT)"/>
    <n v="0"/>
    <n v="0"/>
    <n v="0"/>
    <n v="0"/>
    <n v="0"/>
    <n v="0"/>
    <n v="0"/>
    <n v="0"/>
    <n v="10548"/>
    <s v="PCS"/>
    <n v="53.729027299999998"/>
    <n v="566733.78"/>
    <n v="0.74057928699999998"/>
    <n v="7811.6303239999997"/>
    <n v="137829.6"/>
    <s v="STEEL SPOON HOLDER ROUND -MP-96 "/>
    <s v=""/>
    <e v="#VALUE!"/>
    <s v=""/>
    <s v=""/>
    <n v="704563.38"/>
    <x v="7"/>
    <s v="Table, kitchen or other household articles of iron or steel"/>
    <s v="Steel Products"/>
    <s v="Holder"/>
  </r>
  <r>
    <s v="INNSA1"/>
    <d v="2018-09-17T00:00:00"/>
    <n v="301049751"/>
    <x v="0"/>
    <s v="STEEL ZHARA-NP-003 (MILD STEEL) (TOTAL NET WT.1692 KGS)"/>
    <n v="0"/>
    <n v="0"/>
    <n v="0"/>
    <n v="0"/>
    <n v="0"/>
    <n v="0"/>
    <n v="0"/>
    <n v="0"/>
    <n v="18000"/>
    <s v="PCS"/>
    <n v="32.72447889"/>
    <n v="589040.62"/>
    <n v="0.45106104600000002"/>
    <n v="8119.0988280000001"/>
    <n v="143254.70000000001"/>
    <s v="STEEL ZHARA-NP-003 "/>
    <s v=""/>
    <e v="#VALUE!"/>
    <s v=""/>
    <s v=""/>
    <n v="732295.32000000007"/>
    <x v="7"/>
    <s v="Table, kitchen or other household articles of iron or steel"/>
    <s v="Steel Products"/>
    <s v="Misc"/>
  </r>
  <r>
    <s v="INNSA1"/>
    <d v="2018-09-17T00:00:00"/>
    <n v="301049751"/>
    <x v="1"/>
    <s v="STEEL SCRUBBER -ANG537 (TOTAL NET WT.5831.10 KGS)(MILD STEEL) (DPD CLIENT)"/>
    <n v="0"/>
    <n v="0"/>
    <n v="0"/>
    <n v="0"/>
    <n v="0"/>
    <n v="0"/>
    <n v="0"/>
    <n v="0"/>
    <n v="270864"/>
    <s v="PCS"/>
    <n v="4.9197371009999999"/>
    <n v="1332579.67"/>
    <n v="6.7811676000000001E-2"/>
    <n v="18367.741829999999"/>
    <n v="412833.2"/>
    <s v="STEEL SCRUBBER -ANG537 "/>
    <s v=""/>
    <e v="#VALUE!"/>
    <s v=""/>
    <s v=""/>
    <n v="1745412.8699999999"/>
    <x v="7"/>
    <s v="Steel Scrubbers"/>
    <s v="Steel Products"/>
    <s v="Scrubber"/>
  </r>
  <r>
    <s v="INNSA1"/>
    <d v="2018-09-17T00:00:00"/>
    <n v="301049751"/>
    <x v="0"/>
    <s v="STEEL LUNCH BOX 3 LAYER -8505 (TOTAL NET.WT. 1174.78 KGS) (MILD STEEL)"/>
    <n v="0"/>
    <n v="0"/>
    <n v="0"/>
    <n v="0"/>
    <n v="0"/>
    <n v="0"/>
    <n v="0"/>
    <n v="0"/>
    <n v="1812"/>
    <s v="PCS"/>
    <n v="253.72213020000001"/>
    <n v="459744.5"/>
    <n v="3.4972037249999999"/>
    <n v="6336.9331499999998"/>
    <n v="111809.8"/>
    <s v="STEEL LUNCH BOX 3 LAYER -8505 "/>
    <s v=""/>
    <e v="#VALUE!"/>
    <s v=""/>
    <s v=""/>
    <n v="571554.30000000005"/>
    <x v="7"/>
    <s v="Table, kitchen or other household articles of iron or steel"/>
    <s v="Steel Products"/>
    <s v="Misc"/>
  </r>
  <r>
    <s v="INNSA1"/>
    <d v="2018-09-17T00:00:00"/>
    <n v="301049751"/>
    <x v="0"/>
    <s v="STEEL LUNCH BOX -6561 (TOTAL NET.WT. 2469.60 KGS) (MILD STEEL)"/>
    <n v="0"/>
    <n v="0"/>
    <n v="0"/>
    <n v="0"/>
    <n v="0"/>
    <n v="0"/>
    <n v="0"/>
    <n v="0"/>
    <n v="6480"/>
    <s v="PCS"/>
    <n v="191.57117589999999"/>
    <n v="1241381.22"/>
    <n v="2.6405399850000002"/>
    <n v="17110.699100000002"/>
    <n v="301903.90000000002"/>
    <s v="STEEL LUNCH BOX -6561 "/>
    <s v=""/>
    <e v="#VALUE!"/>
    <s v=""/>
    <s v=""/>
    <n v="1543285.12"/>
    <x v="7"/>
    <s v="Table, kitchen or other household articles of iron or steel"/>
    <s v="Steel Products"/>
    <s v="Misc"/>
  </r>
  <r>
    <s v="INNSA1"/>
    <d v="2018-09-17T00:00:00"/>
    <n v="301049751"/>
    <x v="0"/>
    <s v="STEEL CONTAINER ROUND-6857(TOTAL NET WT.3029.40 KGS) (MILD STEEL)(DPD CLIENT)"/>
    <n v="0"/>
    <n v="0"/>
    <n v="0"/>
    <n v="0"/>
    <n v="0"/>
    <n v="0"/>
    <n v="0"/>
    <n v="0"/>
    <n v="23760"/>
    <s v="PCS"/>
    <n v="61.419765990000002"/>
    <n v="1459333.64"/>
    <n v="0.84658533400000002"/>
    <n v="20114.867539999999"/>
    <n v="354909.9"/>
    <s v="STEEL CONTAINER ROUND-6857"/>
    <s v=""/>
    <e v="#VALUE!"/>
    <s v=""/>
    <s v=""/>
    <n v="1814243.54"/>
    <x v="7"/>
    <s v="Table, kitchen or other household articles of iron or steel"/>
    <s v="Steel Products"/>
    <s v="Misc"/>
  </r>
  <r>
    <s v="INNSA1"/>
    <d v="2018-09-17T00:00:00"/>
    <n v="301049751"/>
    <x v="0"/>
    <s v="STEEL LUNCH BOX -6900(TOTAL NET.WT. 2686.36 KGS) (MILD STEEL)"/>
    <n v="0"/>
    <n v="0"/>
    <n v="0"/>
    <n v="0"/>
    <n v="0"/>
    <n v="0"/>
    <n v="0"/>
    <n v="0"/>
    <n v="22944"/>
    <s v="PCS"/>
    <n v="58.275658999999997"/>
    <n v="1337076.72"/>
    <n v="0.80324822900000004"/>
    <n v="18429.727360000001"/>
    <n v="325177.09999999998"/>
    <s v="STEEL LUNCH BOX -6900"/>
    <s v=""/>
    <e v="#VALUE!"/>
    <s v=""/>
    <s v=""/>
    <n v="1662253.8199999998"/>
    <x v="7"/>
    <s v="Table, kitchen or other household articles of iron or steel"/>
    <s v="Steel Products"/>
    <s v="Misc"/>
  </r>
  <r>
    <s v="INNSA1"/>
    <d v="2018-09-10T00:00:00"/>
    <n v="301049751"/>
    <x v="0"/>
    <s v="STAINLESS STEEL SPORTS BOTTLE 750ML S-308-C6-NP-20 (TOTAL NET WT.3585.60 KGS)(NOT VACUUM BOTTLE)(MILD STEEL)(DPD CLIENT)"/>
    <n v="0"/>
    <n v="0"/>
    <n v="0"/>
    <n v="0"/>
    <n v="0"/>
    <n v="0"/>
    <n v="0"/>
    <n v="0"/>
    <n v="21600"/>
    <s v="PCS"/>
    <n v="84.625753700000004"/>
    <n v="1827916.28"/>
    <n v="1.1664473289999999"/>
    <n v="25195.262299999999"/>
    <n v="444549.3"/>
    <s v="STAINLESS STEEL SPORTS BOTTLE 750ML S-308-C6-NP-20 "/>
    <s v=""/>
    <e v="#VALUE!"/>
    <s v=""/>
    <s v=""/>
    <n v="2272465.58"/>
    <x v="7"/>
    <s v="Table, kitchen or other household articles of iron or steel"/>
    <s v="Steel Products"/>
    <s v="Misc"/>
  </r>
  <r>
    <s v="INNSA1"/>
    <d v="2018-09-10T00:00:00"/>
    <n v="301049751"/>
    <x v="0"/>
    <s v="STAINLESS STEEL SPORTS BOTTLE 600ML S115-NP-21 (TOTAL NET WT. 3609.94KGS)(NOT VACUUM BOTTLE)(MILD STEEL)"/>
    <n v="0"/>
    <n v="0"/>
    <n v="0"/>
    <n v="0"/>
    <n v="0"/>
    <n v="0"/>
    <n v="0"/>
    <n v="0"/>
    <n v="20988"/>
    <s v="PCS"/>
    <n v="93.572970269999999"/>
    <n v="1963909.5"/>
    <n v="1.2897721609999999"/>
    <n v="27069.738109999998"/>
    <n v="477622.7"/>
    <s v="STAINLESS STEEL SPORTS BOTTLE 600ML S115-NP-21 "/>
    <s v=""/>
    <e v="#VALUE!"/>
    <s v=""/>
    <s v=""/>
    <n v="2441532.2000000002"/>
    <x v="7"/>
    <s v="Table, kitchen or other household articles of iron or steel"/>
    <s v="Steel Products"/>
    <s v="Misc"/>
  </r>
  <r>
    <s v="INNSA1"/>
    <d v="2018-09-08T00:00:00"/>
    <n v="301049751"/>
    <x v="0"/>
    <s v="STEEL SPOON HOLDER ROUND -MP-96 (TOTAL NET WT.1034.21 KGS) (MILD STEEL)"/>
    <n v="0"/>
    <n v="0"/>
    <n v="0"/>
    <n v="0"/>
    <n v="0"/>
    <n v="0"/>
    <n v="0"/>
    <n v="0"/>
    <n v="4788"/>
    <s v="PCS"/>
    <n v="54.642571009999998"/>
    <n v="261628.63"/>
    <n v="0.75317120599999998"/>
    <n v="3606.1837350000001"/>
    <n v="63628.1"/>
    <s v="STEEL SPOON HOLDER ROUND -MP-96 "/>
    <s v=""/>
    <e v="#VALUE!"/>
    <s v=""/>
    <s v=""/>
    <n v="325256.73"/>
    <x v="7"/>
    <s v="Table, kitchen or other household articles of iron or steel"/>
    <s v="Steel Products"/>
    <s v="Holder"/>
  </r>
  <r>
    <s v="INNSA1"/>
    <d v="2018-09-03T00:00:00"/>
    <n v="301049751"/>
    <x v="0"/>
    <s v="STAINLESS STEEL SPORTS BOTTLE 750ML SG-702-SB-01(TOTAL NET WT.2016 KGS)(NOT VACUUM BOTTLE)(MILD STEEL)-DPD CLIENT"/>
    <n v="0"/>
    <n v="0"/>
    <n v="0"/>
    <n v="0"/>
    <n v="0"/>
    <n v="0"/>
    <n v="0"/>
    <n v="0"/>
    <n v="12600"/>
    <s v="PCS"/>
    <n v="97.227065080000003"/>
    <n v="1225061.02"/>
    <n v="1.36746927"/>
    <n v="17230.112799999999"/>
    <n v="297934.8"/>
    <s v="STAINLESS STEEL SPORTS BOTTLE 750ML SG-702-SB-01"/>
    <s v=""/>
    <e v="#VALUE!"/>
    <s v=""/>
    <s v=""/>
    <n v="1522995.82"/>
    <x v="7"/>
    <s v="Table, kitchen or other household articles of iron or steel"/>
    <s v="Steel Products"/>
    <s v="Misc"/>
  </r>
  <r>
    <s v="INNSA1"/>
    <d v="2018-09-03T00:00:00"/>
    <n v="301049751"/>
    <x v="0"/>
    <s v="STEEL ZHARA-NP-003 (TOTAL NET WT.2256 KGS) (MILD STEEL)"/>
    <n v="0"/>
    <n v="0"/>
    <n v="0"/>
    <n v="0"/>
    <n v="0"/>
    <n v="0"/>
    <n v="0"/>
    <n v="0"/>
    <n v="24000"/>
    <s v="PCS"/>
    <n v="32.170043329999999"/>
    <n v="772081.04"/>
    <n v="0.45246193200000001"/>
    <n v="10859.086359999999"/>
    <n v="187770.1"/>
    <s v="STEEL ZHARA-NP-003 "/>
    <s v=""/>
    <e v="#VALUE!"/>
    <s v=""/>
    <s v=""/>
    <n v="959851.14"/>
    <x v="7"/>
    <s v="Table, kitchen or other household articles of iron or steel"/>
    <s v="Steel Products"/>
    <s v="Misc"/>
  </r>
  <r>
    <s v="INNSA1"/>
    <d v="2018-09-03T00:00:00"/>
    <n v="301049751"/>
    <x v="0"/>
    <s v="STEEL TEA STRAINER-NP-55 (TOTAL NET WT.2368.80KGS) (MILD STEEL)"/>
    <n v="0"/>
    <n v="0"/>
    <n v="0"/>
    <n v="0"/>
    <n v="0"/>
    <n v="0"/>
    <n v="0"/>
    <n v="0"/>
    <n v="50400"/>
    <s v="PCS"/>
    <n v="23.036852580000001"/>
    <n v="1161057.3700000001"/>
    <n v="0.32400636500000002"/>
    <n v="16329.920819999999"/>
    <n v="282369.09999999998"/>
    <s v="STEEL TEA STRAINER-NP-55 "/>
    <s v=""/>
    <e v="#VALUE!"/>
    <s v=""/>
    <s v=""/>
    <n v="1443426.4700000002"/>
    <x v="7"/>
    <s v="Table, kitchen or other household articles of iron or steel"/>
    <s v="Steel Products"/>
    <s v="Misc"/>
  </r>
  <r>
    <s v="INNSA1"/>
    <d v="2018-09-03T00:00:00"/>
    <n v="301049751"/>
    <x v="0"/>
    <s v="STAINLESS STEEL SPORTS BOTTLE 600ML S115-NP-21 (TOTAL NET WT.4185.79 KGS)(NOT VACUUM BOTTLE)(MILD STEEL)"/>
    <n v="0"/>
    <n v="0"/>
    <n v="0"/>
    <n v="0"/>
    <n v="0"/>
    <n v="0"/>
    <n v="0"/>
    <n v="0"/>
    <n v="24336"/>
    <s v="PCS"/>
    <n v="91.744335550000002"/>
    <n v="2232690.15"/>
    <n v="1.290356337"/>
    <n v="31402.111809999999"/>
    <n v="542990.19999999995"/>
    <s v="STAINLESS STEEL SPORTS BOTTLE 600ML S115-NP-21 "/>
    <s v=""/>
    <e v="#VALUE!"/>
    <s v=""/>
    <s v=""/>
    <n v="2775680.3499999996"/>
    <x v="7"/>
    <s v="Table, kitchen or other household articles of iron or steel"/>
    <s v="Steel Products"/>
    <s v="Misc"/>
  </r>
  <r>
    <s v="INNSA1"/>
    <d v="2018-09-03T00:00:00"/>
    <n v="301049751"/>
    <x v="0"/>
    <s v="STAINLESS STEEL SPORTS BOTTLE 750ML S-308-C6-NP-20 (TOTAL NET WT.1165.32 KGS)(NOT VACUUM BOTTLE)(MILD STEEL)-"/>
    <n v="0"/>
    <n v="0"/>
    <n v="0"/>
    <n v="0"/>
    <n v="0"/>
    <n v="0"/>
    <n v="0"/>
    <n v="0"/>
    <n v="7020"/>
    <s v="PCS"/>
    <n v="82.971968660000002"/>
    <n v="582463.22"/>
    <n v="1.1669756490000001"/>
    <n v="8192.1690579999995"/>
    <n v="141655"/>
    <s v="STAINLESS STEEL SPORTS BOTTLE 750ML S-308-C6-NP-20 "/>
    <s v=""/>
    <e v="#VALUE!"/>
    <s v=""/>
    <s v=""/>
    <n v="724118.22"/>
    <x v="7"/>
    <s v="Table, kitchen or other household articles of iron or steel"/>
    <s v="Steel Products"/>
    <s v="Misc"/>
  </r>
  <r>
    <s v="INNSA1"/>
    <d v="2018-08-30T00:00:00"/>
    <n v="301049751"/>
    <x v="0"/>
    <s v="RYX-02-020 MILD STEEL MULTI FUNCTION CLOTH STAND (OTHER ARTICLES OF HOUSEHOLD OF IRON &amp; STEEL)"/>
    <n v="0"/>
    <n v="0"/>
    <n v="0"/>
    <n v="0"/>
    <n v="0"/>
    <n v="0"/>
    <n v="0"/>
    <n v="0"/>
    <n v="1232"/>
    <s v="PCS"/>
    <n v="1076.1783439999999"/>
    <n v="1325851.72"/>
    <n v="15.13612298"/>
    <n v="18647.703519999999"/>
    <n v="322447.2"/>
    <s v="RYX-02-020 MILD STEEL MULTI FUNCTION CLOTH STAND "/>
    <s v=""/>
    <e v="#VALUE!"/>
    <s v=""/>
    <s v=""/>
    <n v="1648298.92"/>
    <x v="7"/>
    <s v="Table, kitchen or other household articles of iron or steel"/>
    <s v="Steel Products"/>
    <s v="Cloth Stand"/>
  </r>
  <r>
    <s v="INNSA1"/>
    <d v="2018-08-29T00:00:00"/>
    <n v="301049751"/>
    <x v="0"/>
    <s v="KWB-600F STAINLESS STEEL SPORTS BOTTLE"/>
    <n v="0"/>
    <n v="0"/>
    <n v="0"/>
    <n v="0"/>
    <n v="0"/>
    <n v="0"/>
    <n v="0"/>
    <n v="0"/>
    <n v="50544"/>
    <s v="PCS"/>
    <n v="82.373984250000007"/>
    <n v="4163510.66"/>
    <n v="1.158565179"/>
    <n v="58558.51842"/>
    <n v="1012565.8"/>
    <e v="#VALUE!"/>
    <s v=""/>
    <e v="#VALUE!"/>
    <s v=""/>
    <s v=""/>
    <n v="5176076.46"/>
    <x v="7"/>
    <s v="Table, kitchen or other household articles of iron or steel"/>
    <s v="Steel Products"/>
    <s v="Misc"/>
  </r>
  <r>
    <s v="INNSA1"/>
    <d v="2018-08-28T00:00:00"/>
    <n v="301049751"/>
    <x v="0"/>
    <s v="STEEL LUNCH BOX -6900(TOTAL NET.WT. 255.71KGS) (MILD STEEL)(DPD CLIENT)"/>
    <n v="0"/>
    <n v="0"/>
    <n v="0"/>
    <n v="0"/>
    <n v="0"/>
    <n v="0"/>
    <n v="0"/>
    <n v="0"/>
    <n v="2184"/>
    <s v="PCS"/>
    <n v="57.882202380000003"/>
    <n v="126414.73"/>
    <n v="0.81409567299999996"/>
    <n v="1777.9849509999999"/>
    <n v="30744"/>
    <s v="STEEL LUNCH BOX -6900"/>
    <s v=""/>
    <e v="#VALUE!"/>
    <s v=""/>
    <s v=""/>
    <n v="157158.72999999998"/>
    <x v="7"/>
    <s v="Table, kitchen or other household articles of iron or steel"/>
    <s v="Steel Products"/>
    <s v="Misc"/>
  </r>
  <r>
    <s v="INNSA1"/>
    <d v="2018-08-28T00:00:00"/>
    <n v="301049751"/>
    <x v="0"/>
    <s v="STEEL LUNCH BOX -6900(TOTAL NET.WT. 3057.28KGS) (MILD STEEL)"/>
    <n v="0"/>
    <n v="0"/>
    <n v="0"/>
    <n v="0"/>
    <n v="0"/>
    <n v="0"/>
    <n v="0"/>
    <n v="0"/>
    <n v="26112"/>
    <s v="PCS"/>
    <n v="57.2273809"/>
    <n v="1494321.37"/>
    <n v="0.80488580700000001"/>
    <n v="21017.178199999998"/>
    <n v="363418.9"/>
    <s v="STEEL LUNCH BOX -6900"/>
    <s v=""/>
    <e v="#VALUE!"/>
    <s v=""/>
    <s v=""/>
    <n v="1857740.27"/>
    <x v="7"/>
    <s v="Table, kitchen or other household articles of iron or steel"/>
    <s v="Steel Products"/>
    <s v="Misc"/>
  </r>
  <r>
    <s v="INNSA1"/>
    <d v="2018-08-28T00:00:00"/>
    <n v="301049751"/>
    <x v="0"/>
    <s v="STEEL LUNCH BOX -6111(TOTAL NET.WT. 1134.00KGS) (MILD STEEL)"/>
    <n v="0"/>
    <n v="0"/>
    <n v="0"/>
    <n v="0"/>
    <n v="0"/>
    <n v="0"/>
    <n v="0"/>
    <n v="0"/>
    <n v="6720"/>
    <s v="PCS"/>
    <n v="85.446151790000002"/>
    <n v="574198.14"/>
    <n v="1.2017742870000001"/>
    <n v="8075.9232069999998"/>
    <n v="139645"/>
    <s v="STEEL LUNCH BOX -6111"/>
    <s v=""/>
    <e v="#VALUE!"/>
    <s v=""/>
    <s v=""/>
    <n v="713843.14"/>
    <x v="7"/>
    <s v="Table, kitchen or other household articles of iron or steel"/>
    <s v="Steel Products"/>
    <s v="Misc"/>
  </r>
  <r>
    <s v="INNSA1"/>
    <d v="2018-08-28T00:00:00"/>
    <n v="301049751"/>
    <x v="0"/>
    <s v="STEEL LUNCH BOX -6950(TOTAL NET.WT. 2095.20KGS) (MILD STEEL)"/>
    <n v="0"/>
    <n v="0"/>
    <n v="0"/>
    <n v="0"/>
    <n v="0"/>
    <n v="0"/>
    <n v="0"/>
    <n v="0"/>
    <n v="6480"/>
    <s v="PCS"/>
    <n v="172.32837499999999"/>
    <n v="1116687.8700000001"/>
    <n v="2.423746484"/>
    <n v="15705.87722"/>
    <n v="271578.5"/>
    <s v="STEEL LUNCH BOX -6950"/>
    <s v=""/>
    <e v="#VALUE!"/>
    <s v=""/>
    <s v=""/>
    <n v="1388266.37"/>
    <x v="7"/>
    <s v="Table, kitchen or other household articles of iron or steel"/>
    <s v="Steel Products"/>
    <s v="Misc"/>
  </r>
  <r>
    <s v="INNSA1"/>
    <d v="2018-08-28T00:00:00"/>
    <n v="301049751"/>
    <x v="0"/>
    <s v="STEEL CONTAINER ROUND-6857(TOTAL NET WT.3090.60KGS) (MILD STEEL)(DPD CLIENT)"/>
    <n v="0"/>
    <n v="0"/>
    <n v="0"/>
    <n v="0"/>
    <n v="0"/>
    <n v="0"/>
    <n v="0"/>
    <n v="0"/>
    <n v="24240"/>
    <s v="PCS"/>
    <n v="60.314931110000003"/>
    <n v="1462033.93"/>
    <n v="0.84831126700000004"/>
    <n v="20563.065119999999"/>
    <n v="355566.6"/>
    <s v="STEEL CONTAINER ROUND-6857"/>
    <s v=""/>
    <e v="#VALUE!"/>
    <s v=""/>
    <s v=""/>
    <n v="1817600.5299999998"/>
    <x v="7"/>
    <s v="Table, kitchen or other household articles of iron or steel"/>
    <s v="Steel Products"/>
    <s v="Misc"/>
  </r>
  <r>
    <s v="INNSA1"/>
    <d v="2018-08-28T00:00:00"/>
    <n v="301049751"/>
    <x v="0"/>
    <s v="STEEL LUNCH BOX -6900(TOTAL NET.WT. 193.89KGS) (MILD STEEL)(DPD CLIENT)"/>
    <n v="0"/>
    <n v="0"/>
    <n v="0"/>
    <n v="0"/>
    <n v="0"/>
    <n v="0"/>
    <n v="0"/>
    <n v="0"/>
    <n v="1656"/>
    <s v="PCS"/>
    <n v="57.861515699999998"/>
    <n v="95818.67"/>
    <n v="0.81380472199999998"/>
    <n v="1347.660619"/>
    <n v="23303.200000000001"/>
    <s v="STEEL LUNCH BOX -6900"/>
    <s v=""/>
    <e v="#VALUE!"/>
    <s v=""/>
    <s v=""/>
    <n v="119121.87"/>
    <x v="7"/>
    <s v="Table, kitchen or other household articles of iron or steel"/>
    <s v="Steel Products"/>
    <s v="Misc"/>
  </r>
  <r>
    <s v="INNSA1"/>
    <d v="2018-08-28T00:00:00"/>
    <n v="301049751"/>
    <x v="0"/>
    <s v="STEEL LUNCH BOX-6527 (TOTAL NET WT.4375 KGS) (MILD STEEL)"/>
    <n v="0"/>
    <n v="0"/>
    <n v="0"/>
    <n v="0"/>
    <n v="0"/>
    <n v="0"/>
    <n v="0"/>
    <n v="0"/>
    <n v="10500"/>
    <s v="PCS"/>
    <n v="162.68022289999999"/>
    <n v="1708142.34"/>
    <n v="2.288048141"/>
    <n v="24024.50549"/>
    <n v="415420.2"/>
    <s v="STEEL LUNCH BOX-6527 "/>
    <s v=""/>
    <e v="#VALUE!"/>
    <s v=""/>
    <s v=""/>
    <n v="2123562.54"/>
    <x v="7"/>
    <s v="Table, kitchen or other household articles of iron or steel"/>
    <s v="Steel Products"/>
    <s v="Misc"/>
  </r>
  <r>
    <s v="INNSA1"/>
    <d v="2018-08-27T00:00:00"/>
    <n v="301049751"/>
    <x v="0"/>
    <s v="KIDS STEEL BOWL-HLG00020-2 (MILD STEEL) (TOTAL NET WT.158.40KGS)"/>
    <n v="0"/>
    <n v="0"/>
    <n v="0"/>
    <n v="0"/>
    <n v="0"/>
    <n v="0"/>
    <n v="0"/>
    <n v="0"/>
    <n v="960"/>
    <s v="PCS"/>
    <n v="104.9557188"/>
    <n v="100757.49"/>
    <n v="1.4761704470000001"/>
    <n v="1417.1236289999999"/>
    <n v="24504.2"/>
    <s v="KIDS STEEL BOWL-HLG00020-2 "/>
    <s v=""/>
    <e v="#VALUE!"/>
    <s v=""/>
    <s v=""/>
    <n v="125261.69"/>
    <x v="7"/>
    <s v="Table, kitchen or other household articles of iron or steel"/>
    <s v="Steel Products"/>
    <s v="Misc"/>
  </r>
  <r>
    <s v="INNSA1"/>
    <d v="2018-08-27T00:00:00"/>
    <n v="301049751"/>
    <x v="0"/>
    <s v="KIDS STEEL BOWL -HLG0001-2 (MILD STEEL) (TOTAL NET WT.264.96 KGS)"/>
    <n v="0"/>
    <n v="0"/>
    <n v="0"/>
    <n v="0"/>
    <n v="0"/>
    <n v="0"/>
    <n v="0"/>
    <n v="0"/>
    <n v="1920"/>
    <s v="PCS"/>
    <n v="74.436677079999995"/>
    <n v="142918.42000000001"/>
    <n v="1.046929354"/>
    <n v="2010.10436"/>
    <n v="34757.699999999997"/>
    <s v="KIDS STEEL BOWL -HLG0001-2 "/>
    <s v=""/>
    <e v="#VALUE!"/>
    <s v=""/>
    <s v=""/>
    <n v="177676.12"/>
    <x v="7"/>
    <s v="Table, kitchen or other household articles of iron or steel"/>
    <s v="Steel Products"/>
    <s v="Misc"/>
  </r>
  <r>
    <s v="INNSA1"/>
    <d v="2018-08-20T00:00:00"/>
    <n v="301049751"/>
    <x v="0"/>
    <s v="STEEL ZHARA -NP-003 (TOTAL NET WT. 1382.40 KGS)(MILD STEEL)"/>
    <n v="0"/>
    <n v="0"/>
    <n v="0"/>
    <n v="0"/>
    <n v="0"/>
    <n v="0"/>
    <n v="0"/>
    <n v="0"/>
    <n v="14400"/>
    <s v="PCS"/>
    <n v="32.259612500000003"/>
    <n v="464538.42"/>
    <n v="0.45372169499999998"/>
    <n v="6533.5924050000003"/>
    <n v="112975.7"/>
    <s v="STEEL ZHARA -NP-003 "/>
    <s v=""/>
    <e v="#VALUE!"/>
    <s v=""/>
    <s v=""/>
    <n v="577514.12"/>
    <x v="7"/>
    <s v="Table, kitchen or other household articles of iron or steel"/>
    <s v="Steel Products"/>
    <s v="Misc"/>
  </r>
  <r>
    <s v="INNSA1"/>
    <d v="2018-08-20T00:00:00"/>
    <n v="301049751"/>
    <x v="0"/>
    <s v="STEEL HOOK 3PCS SET-2628 (MILD STEEL) (TOTAL NET WT.2330.20KGS)"/>
    <n v="0"/>
    <n v="0"/>
    <n v="0"/>
    <n v="0"/>
    <n v="0"/>
    <n v="0"/>
    <n v="0"/>
    <n v="0"/>
    <n v="68760"/>
    <s v="SET"/>
    <n v="33.332251309999997"/>
    <n v="2291925.6"/>
    <n v="0.46880803500000001"/>
    <n v="32235.24051"/>
    <n v="557396.4"/>
    <s v="STEEL HOOK 3PCS SET-2628 "/>
    <s v=""/>
    <e v="#VALUE!"/>
    <s v=""/>
    <s v=""/>
    <n v="2849322"/>
    <x v="7"/>
    <s v="Table, kitchen or other household articles of iron or steel"/>
    <s v="Steel Products"/>
    <s v="Misc"/>
  </r>
  <r>
    <s v="INNSA1"/>
    <d v="2018-08-20T00:00:00"/>
    <n v="301049751"/>
    <x v="0"/>
    <s v="STEEL GARLIC CRUSHER-SL-159 (MILD STEEL) (TOTAL NET WT.40.80KGS)"/>
    <n v="0"/>
    <n v="0"/>
    <n v="0"/>
    <n v="0"/>
    <n v="0"/>
    <n v="0"/>
    <n v="0"/>
    <n v="0"/>
    <n v="240"/>
    <s v="PCS"/>
    <n v="106.79291670000001"/>
    <n v="25630.3"/>
    <n v="1.50201008"/>
    <n v="360.48241910000002"/>
    <n v="6233.3"/>
    <s v="STEEL GARLIC CRUSHER-SL-159 "/>
    <s v=""/>
    <e v="#VALUE!"/>
    <s v=""/>
    <s v=""/>
    <n v="31863.599999999999"/>
    <x v="7"/>
    <s v="Table, kitchen or other household articles of iron or steel"/>
    <s v="Steel Products"/>
    <s v="Misc"/>
  </r>
  <r>
    <s v="INNSA1"/>
    <d v="2018-08-20T00:00:00"/>
    <n v="301049751"/>
    <x v="0"/>
    <s v="STEEL WALL HANGER HOOK-SL-89 (TOTAL NET WT. 1706.40 KGS)(MILD STEEL)"/>
    <n v="0"/>
    <n v="0"/>
    <n v="0"/>
    <n v="0"/>
    <n v="0"/>
    <n v="0"/>
    <n v="0"/>
    <n v="0"/>
    <n v="7200"/>
    <s v="PCS"/>
    <n v="81.584634719999997"/>
    <n v="587409.37"/>
    <n v="1.1474632170000001"/>
    <n v="8261.7351620000009"/>
    <n v="142857.9"/>
    <s v="STEEL WALL HANGER HOOK-SL-89 "/>
    <s v=""/>
    <e v="#VALUE!"/>
    <s v=""/>
    <s v=""/>
    <n v="730267.27"/>
    <x v="7"/>
    <s v="Table, kitchen or other household articles of iron or steel"/>
    <s v="Steel Products"/>
    <s v="Misc"/>
  </r>
  <r>
    <s v="INNSA1"/>
    <d v="2018-08-20T00:00:00"/>
    <n v="301049751"/>
    <x v="0"/>
    <s v="STEEL PEELER -MP-196 (MILD STEEL)(TOTAL NET WT.4488 KGS)"/>
    <n v="0"/>
    <n v="0"/>
    <n v="0"/>
    <n v="0"/>
    <n v="0"/>
    <n v="0"/>
    <n v="0"/>
    <n v="0"/>
    <n v="52800"/>
    <s v="PCS"/>
    <n v="37.414855109999998"/>
    <n v="1975504.35"/>
    <n v="0.52622862299999995"/>
    <n v="27784.871309999999"/>
    <n v="480442.6"/>
    <s v="STEEL PEELER -MP-196 "/>
    <s v=""/>
    <e v="#VALUE!"/>
    <s v=""/>
    <s v=""/>
    <n v="2455946.9500000002"/>
    <x v="7"/>
    <s v="Table, kitchen or other household articles of iron or steel"/>
    <s v="Steel Products"/>
    <s v="Misc"/>
  </r>
  <r>
    <s v="INNSA1"/>
    <d v="2018-08-16T00:00:00"/>
    <n v="301049751"/>
    <x v="0"/>
    <s v="RYX-02-020 MILD STEEL MULTI FUNCTION CLOTH STAND (OTHER ARTICLES OF HOUSEHOLD OF IRON &amp; STEEL)"/>
    <n v="0"/>
    <n v="0"/>
    <n v="0"/>
    <n v="0"/>
    <n v="0"/>
    <n v="0"/>
    <n v="0"/>
    <n v="0"/>
    <n v="2464"/>
    <s v="PCS"/>
    <n v="1057.735471"/>
    <n v="2606260.2000000002"/>
    <n v="15.274158419999999"/>
    <n v="37635.52635"/>
    <n v="633842.5"/>
    <s v="RYX-02-020 MILD STEEL MULTI FUNCTION CLOTH STAND "/>
    <s v=""/>
    <e v="#VALUE!"/>
    <s v=""/>
    <s v=""/>
    <n v="3240102.7"/>
    <x v="7"/>
    <s v="Table, kitchen or other household articles of iron or steel"/>
    <s v="Steel Products"/>
    <s v="Cloth Stand"/>
  </r>
  <r>
    <s v="INNSA1"/>
    <d v="2018-08-14T00:00:00"/>
    <n v="301049751"/>
    <x v="1"/>
    <s v="8001-1PCS - STEEL SCRUBBER (MADE UP MILD STEEL) (NET WEIGHT:4581 KGS)"/>
    <n v="0"/>
    <n v="0"/>
    <n v="0"/>
    <n v="0"/>
    <n v="0"/>
    <n v="0"/>
    <n v="0"/>
    <n v="0"/>
    <n v="305400"/>
    <s v="PCS"/>
    <n v="7.022338736"/>
    <n v="2144622.25"/>
    <n v="0.10140561400000001"/>
    <n v="30969.274369999999"/>
    <n v="664403.9"/>
    <s v="8001-1PCS - STEEL SCRUBBER "/>
    <s v=""/>
    <e v="#VALUE!"/>
    <s v=""/>
    <s v=""/>
    <n v="2809026.15"/>
    <x v="7"/>
    <s v="Steel Scrubbers"/>
    <s v="Steel Products"/>
    <s v="Scrubber"/>
  </r>
  <r>
    <s v="INNSA1"/>
    <d v="2018-08-13T00:00:00"/>
    <n v="301049751"/>
    <x v="0"/>
    <s v="STEEL LUNCH BOX 2LAYER-8504 (TOTAL NET.WT.10532.9KGS) (MILDSTEEL)-DPD CLIENT"/>
    <n v="0"/>
    <n v="0"/>
    <n v="0"/>
    <n v="0"/>
    <n v="0"/>
    <n v="0"/>
    <n v="0"/>
    <n v="0"/>
    <n v="22020"/>
    <s v="PCS"/>
    <n v="174.96968709999999"/>
    <n v="3852832.51"/>
    <n v="2.5266380810000002"/>
    <n v="55636.570540000001"/>
    <n v="937008.9"/>
    <s v="STEEL LUNCH BOX 2LAYER-8504 "/>
    <s v=""/>
    <e v="#VALUE!"/>
    <s v=""/>
    <s v=""/>
    <n v="4789841.41"/>
    <x v="7"/>
    <s v="Table, kitchen or other household articles of iron or steel"/>
    <s v="Steel Products"/>
    <s v="Misc"/>
  </r>
  <r>
    <s v="INNSA1"/>
    <d v="2018-08-13T00:00:00"/>
    <n v="301049751"/>
    <x v="0"/>
    <s v="STAINLESS STEEL SPORTS BOTTLE 750ML S-308-C6-NP-20 (TOTAL NET WT.6890.32 KGS)(NOT VACUUM BOTTLE)(MILD STEEL)-DPD CLIENT"/>
    <n v="0"/>
    <n v="0"/>
    <n v="0"/>
    <n v="0"/>
    <n v="0"/>
    <n v="0"/>
    <n v="0"/>
    <n v="0"/>
    <n v="41508"/>
    <s v="PCS"/>
    <n v="81.066959139999994"/>
    <n v="3364927.34"/>
    <n v="1.170642009"/>
    <n v="48591.008520000003"/>
    <n v="818350.3"/>
    <s v="STAINLESS STEEL SPORTS BOTTLE 750ML S-308-C6-NP-20 "/>
    <s v=""/>
    <e v="#VALUE!"/>
    <s v=""/>
    <s v=""/>
    <n v="4183277.6399999997"/>
    <x v="7"/>
    <s v="Table, kitchen or other household articles of iron or steel"/>
    <s v="Steel Products"/>
    <s v="Misc"/>
  </r>
  <r>
    <s v="INNSA1"/>
    <d v="2018-08-13T00:00:00"/>
    <n v="301049751"/>
    <x v="0"/>
    <s v="STEEL LUNCH BOX 3LAYER-8505 (TOTAL NET WT.10783.08 KGS) (MILD STEEL)"/>
    <n v="0"/>
    <n v="0"/>
    <n v="0"/>
    <n v="0"/>
    <n v="0"/>
    <n v="0"/>
    <n v="0"/>
    <n v="0"/>
    <n v="16632"/>
    <s v="PCS"/>
    <n v="242.85792509999999"/>
    <n v="4039213.01"/>
    <n v="3.5069736470000001"/>
    <n v="58327.985699999997"/>
    <n v="982336.6"/>
    <s v="STEEL LUNCH BOX 3LAYER-8505 "/>
    <s v=""/>
    <e v="#VALUE!"/>
    <s v=""/>
    <s v=""/>
    <n v="5021549.6099999994"/>
    <x v="7"/>
    <s v="Table, kitchen or other household articles of iron or steel"/>
    <s v="Steel Products"/>
    <s v="Misc"/>
  </r>
  <r>
    <s v="INNSA1"/>
    <d v="2018-08-07T00:00:00"/>
    <n v="301049751"/>
    <x v="0"/>
    <s v="STEEL PIZZA CUTTER-RJ-388 (TOTAL NET WT.531.36 KGS) (MILD STEEL)"/>
    <n v="0"/>
    <n v="0"/>
    <n v="0"/>
    <n v="0"/>
    <n v="0"/>
    <n v="0"/>
    <n v="0"/>
    <n v="0"/>
    <n v="5904"/>
    <s v="PCS"/>
    <n v="35.73043191"/>
    <n v="210952.47"/>
    <n v="0.51596291599999999"/>
    <n v="3046.245054"/>
    <n v="51303.6"/>
    <s v="STEEL PIZZA CUTTER-RJ-388 "/>
    <s v=""/>
    <e v="#VALUE!"/>
    <s v=""/>
    <s v=""/>
    <n v="262256.07"/>
    <x v="7"/>
    <s v="Table, kitchen or other household articles of iron or steel"/>
    <s v="Steel Products"/>
    <s v="Misc"/>
  </r>
  <r>
    <s v="INNSA1"/>
    <d v="2018-08-07T00:00:00"/>
    <n v="301049751"/>
    <x v="0"/>
    <s v="STEEL WALL HANGER HOOK -SL-89 (TOTAL NET WT.2986.20 KGS) (MILD STEEL)"/>
    <n v="0"/>
    <n v="0"/>
    <n v="0"/>
    <n v="0"/>
    <n v="0"/>
    <n v="0"/>
    <n v="0"/>
    <n v="0"/>
    <n v="12600"/>
    <s v="PCS"/>
    <n v="81.20552619"/>
    <n v="1023189.63"/>
    <n v="1.172642977"/>
    <n v="14775.301520000001"/>
    <n v="248839.8"/>
    <s v="STEEL WALL HANGER HOOK -SL-89 "/>
    <s v=""/>
    <e v="#VALUE!"/>
    <s v=""/>
    <s v=""/>
    <n v="1272029.43"/>
    <x v="7"/>
    <s v="Table, kitchen or other household articles of iron or steel"/>
    <s v="Steel Products"/>
    <s v="Misc"/>
  </r>
  <r>
    <s v="INNSA1"/>
    <d v="2018-08-06T00:00:00"/>
    <n v="301049751"/>
    <x v="0"/>
    <s v="KWP-600B-SS OIL POT 600ML"/>
    <n v="0"/>
    <n v="0"/>
    <n v="0"/>
    <n v="0"/>
    <n v="0"/>
    <n v="0"/>
    <n v="0"/>
    <n v="0"/>
    <n v="16000"/>
    <s v="PCS"/>
    <n v="95.924437499999996"/>
    <n v="1534791"/>
    <n v="1.385190433"/>
    <n v="22163.04693"/>
    <n v="373261.2"/>
    <e v="#VALUE!"/>
    <s v=""/>
    <e v="#VALUE!"/>
    <s v=""/>
    <s v=""/>
    <n v="1908052.2"/>
    <x v="7"/>
    <s v="Table, kitchen or other household articles of iron or steel"/>
    <s v="Other"/>
    <s v="Misc"/>
  </r>
  <r>
    <s v="INNSA1"/>
    <d v="2018-08-01T00:00:00"/>
    <n v="301049751"/>
    <x v="0"/>
    <s v="STAINLESS STEEL COLA BOTTLE 750ML SK750 -SL-01 (TOTAL NET WT.3352.32 KGS) (NOT VACUUM BOTTLE) (MILD STEEL)-DPD CLIENT"/>
    <n v="0"/>
    <n v="0"/>
    <n v="0"/>
    <n v="0"/>
    <n v="0"/>
    <n v="0"/>
    <n v="0"/>
    <n v="0"/>
    <n v="17280"/>
    <s v="PCS"/>
    <n v="98.107152780000007"/>
    <n v="1695291.6"/>
    <n v="1.409585528"/>
    <n v="24357.637930000001"/>
    <n v="412294.9"/>
    <s v="STAINLESS STEEL COLA BOTTLE 750ML SK750 -SL-01 "/>
    <s v=""/>
    <e v="#VALUE!"/>
    <s v=""/>
    <s v=""/>
    <n v="2107586.5"/>
    <x v="7"/>
    <s v="Table, kitchen or other household articles of iron or steel"/>
    <s v="Steel Products"/>
    <s v="Misc"/>
  </r>
  <r>
    <s v="INNSA1"/>
    <d v="2018-08-01T00:00:00"/>
    <n v="301049751"/>
    <x v="0"/>
    <s v="STAINLESS STEEL SPORTS BOTTLE 600ML S115-NP-21 (TOTAL NET WT.3294.144 KGS)(NOT VACUUM BOTTLE)(MILD STEEL)"/>
    <n v="0"/>
    <n v="0"/>
    <n v="0"/>
    <n v="0"/>
    <n v="0"/>
    <n v="0"/>
    <n v="0"/>
    <n v="0"/>
    <n v="19152"/>
    <s v="PCS"/>
    <n v="89.871880739999995"/>
    <n v="1721226.26"/>
    <n v="1.2912626540000001"/>
    <n v="24730.262360000001"/>
    <n v="418602.2"/>
    <s v="STAINLESS STEEL SPORTS BOTTLE 600ML S115-NP-21 "/>
    <s v=""/>
    <e v="#VALUE!"/>
    <s v=""/>
    <s v=""/>
    <n v="2139828.46"/>
    <x v="7"/>
    <s v="Table, kitchen or other household articles of iron or steel"/>
    <s v="Steel Products"/>
    <s v="Misc"/>
  </r>
  <r>
    <s v="INNSA1"/>
    <d v="2018-08-01T00:00:00"/>
    <n v="301049751"/>
    <x v="1"/>
    <s v="STEEL SCRUBBER-GS21 (TOTAL NET WT.306 KGS) (MILD STEEL)"/>
    <n v="0"/>
    <n v="0"/>
    <n v="0"/>
    <n v="0"/>
    <n v="0"/>
    <n v="0"/>
    <n v="0"/>
    <n v="0"/>
    <n v="6000"/>
    <s v="PCS"/>
    <n v="17.253965000000001"/>
    <n v="103523.79"/>
    <n v="0.24790179600000001"/>
    <n v="1487.4107759999999"/>
    <n v="32071.7"/>
    <s v="STEEL SCRUBBER-GS21 "/>
    <s v=""/>
    <e v="#VALUE!"/>
    <s v=""/>
    <s v=""/>
    <n v="135595.49"/>
    <x v="7"/>
    <s v="Steel Scrubbers"/>
    <s v="Steel Products"/>
    <s v="Scrubber"/>
  </r>
  <r>
    <s v="INNSA1"/>
    <d v="2018-08-01T00:00:00"/>
    <n v="301049751"/>
    <x v="0"/>
    <s v="STEEL TEA STRAINER-NP-55 (TOTAL NET WT.2268 KGS) (MILD STEEL)"/>
    <n v="0"/>
    <n v="0"/>
    <n v="0"/>
    <n v="0"/>
    <n v="0"/>
    <n v="0"/>
    <n v="0"/>
    <n v="0"/>
    <n v="50400"/>
    <s v="PCS"/>
    <n v="23.126113100000001"/>
    <n v="1165556.1000000001"/>
    <n v="0.33227173999999998"/>
    <n v="16746.49569"/>
    <n v="283463.3"/>
    <s v="STEEL TEA STRAINER-NP-55 "/>
    <s v=""/>
    <e v="#VALUE!"/>
    <s v=""/>
    <s v=""/>
    <n v="1449019.4000000001"/>
    <x v="7"/>
    <s v="Table, kitchen or other household articles of iron or steel"/>
    <s v="Steel Products"/>
    <s v="Misc"/>
  </r>
  <r>
    <s v="INNSA1"/>
    <d v="2018-07-28T00:00:00"/>
    <n v="301049751"/>
    <x v="0"/>
    <s v="KWP-1000B-SS OIL POT 1000ML"/>
    <n v="0"/>
    <n v="0"/>
    <n v="0"/>
    <n v="0"/>
    <n v="0"/>
    <n v="0"/>
    <n v="0"/>
    <n v="0"/>
    <n v="27000"/>
    <s v="PCS"/>
    <n v="116.2931389"/>
    <n v="3139914.75"/>
    <n v="1.6708784320000001"/>
    <n v="45113.717669999998"/>
    <n v="763627.2"/>
    <e v="#VALUE!"/>
    <s v=""/>
    <e v="#VALUE!"/>
    <s v=""/>
    <s v=""/>
    <n v="3903541.95"/>
    <x v="7"/>
    <s v="Table, kitchen or other household articles of iron or steel"/>
    <s v="Other"/>
    <s v="Misc"/>
  </r>
  <r>
    <s v="INNSA1"/>
    <d v="2018-07-24T00:00:00"/>
    <n v="301049751"/>
    <x v="1"/>
    <s v="8001-1PCS - STEEL SCRUBBER"/>
    <n v="0"/>
    <n v="0"/>
    <n v="0"/>
    <n v="0"/>
    <n v="0"/>
    <n v="0"/>
    <n v="0"/>
    <n v="0"/>
    <n v="259800"/>
    <s v="SET"/>
    <n v="7.0452517710000002"/>
    <n v="1830356.41"/>
    <n v="0.101224882"/>
    <n v="26298.224279999999"/>
    <n v="567044.4"/>
    <e v="#VALUE!"/>
    <s v=""/>
    <e v="#VALUE!"/>
    <s v=""/>
    <s v=""/>
    <n v="2397400.81"/>
    <x v="7"/>
    <s v="Steel Scrubbers"/>
    <s v="Steel Products"/>
    <s v="Scrubber"/>
  </r>
  <r>
    <s v="INNSA1"/>
    <d v="2018-07-24T00:00:00"/>
    <n v="301049751"/>
    <x v="1"/>
    <s v="STEEL SCRUBBER -ANG537 (TOTAL NET WT.5719.50KGS)(MILD STEEL)(DPD CLIENT)"/>
    <n v="0"/>
    <n v="0"/>
    <n v="0"/>
    <n v="0"/>
    <n v="0"/>
    <n v="0"/>
    <n v="0"/>
    <n v="0"/>
    <n v="265680"/>
    <s v="PCS"/>
    <n v="4.7569531390000002"/>
    <n v="1263827.31"/>
    <n v="6.8347028000000004E-2"/>
    <n v="18158.43836"/>
    <n v="391533.7"/>
    <s v="STEEL SCRUBBER -ANG537 "/>
    <s v=""/>
    <e v="#VALUE!"/>
    <s v=""/>
    <s v=""/>
    <n v="1655361.01"/>
    <x v="7"/>
    <s v="Steel Scrubbers"/>
    <s v="Steel Products"/>
    <s v="Scrubber"/>
  </r>
  <r>
    <s v="INNSA1"/>
    <d v="2018-07-24T00:00:00"/>
    <n v="301049751"/>
    <x v="1"/>
    <s v="8001-2 PCS - STEEL SCRUBBER 2PCS SET"/>
    <n v="0"/>
    <n v="0"/>
    <n v="0"/>
    <n v="0"/>
    <n v="0"/>
    <n v="0"/>
    <n v="0"/>
    <n v="0"/>
    <n v="30000"/>
    <s v="SET"/>
    <n v="12.681452999999999"/>
    <n v="380443.59"/>
    <n v="0.18220478400000001"/>
    <n v="5466.1435339999998"/>
    <n v="117861.4"/>
    <e v="#VALUE!"/>
    <s v=""/>
    <e v="#VALUE!"/>
    <s v=""/>
    <s v=""/>
    <n v="498304.99"/>
    <x v="7"/>
    <s v="Steel Scrubbers"/>
    <s v="Steel Products"/>
    <s v="Scrubber"/>
  </r>
  <r>
    <s v="INNSA1"/>
    <d v="2018-07-23T00:00:00"/>
    <n v="301049751"/>
    <x v="0"/>
    <s v="STAINLESS STEEL SPORTS BOTTLE 750ML S-308-C6-NP-20 (TOTAL NET WT. 2055.24 KGS)(NOT VACUUM BOTTLE)(MILD STEEL)-"/>
    <n v="0"/>
    <n v="0"/>
    <n v="0"/>
    <n v="0"/>
    <n v="0"/>
    <n v="0"/>
    <n v="0"/>
    <n v="0"/>
    <n v="11880"/>
    <s v="PCS"/>
    <n v="81.343744110000003"/>
    <n v="966363.68"/>
    <n v="1.168731956"/>
    <n v="13884.53563"/>
    <n v="235019.6"/>
    <s v="STAINLESS STEEL SPORTS BOTTLE 750ML S-308-C6-NP-20 "/>
    <s v=""/>
    <e v="#VALUE!"/>
    <s v=""/>
    <s v=""/>
    <n v="1201383.28"/>
    <x v="7"/>
    <s v="Table, kitchen or other household articles of iron or steel"/>
    <s v="Steel Products"/>
    <s v="Misc"/>
  </r>
  <r>
    <s v="INNSA1"/>
    <d v="2018-07-23T00:00:00"/>
    <n v="301049751"/>
    <x v="0"/>
    <s v="STAINLESS STEEL SPORTS BOTTLE 600ML S115-NP-21 (TOTAL NET WT.66.24 KGS)(NOT VACUUM BOTTLE)(MILD STEEL)"/>
    <n v="0"/>
    <n v="0"/>
    <n v="0"/>
    <n v="0"/>
    <n v="0"/>
    <n v="0"/>
    <n v="0"/>
    <n v="0"/>
    <n v="360"/>
    <s v="PCS"/>
    <n v="89.943972220000006"/>
    <n v="32379.83"/>
    <n v="1.292298451"/>
    <n v="465.2274425"/>
    <n v="7874.8"/>
    <s v="STAINLESS STEEL SPORTS BOTTLE 600ML S115-NP-21 "/>
    <s v=""/>
    <e v="#VALUE!"/>
    <s v=""/>
    <s v=""/>
    <n v="40254.630000000005"/>
    <x v="7"/>
    <s v="Table, kitchen or other household articles of iron or steel"/>
    <s v="Steel Products"/>
    <s v="Misc"/>
  </r>
  <r>
    <s v="INNSA1"/>
    <d v="2018-07-23T00:00:00"/>
    <n v="301049751"/>
    <x v="0"/>
    <s v="STEEL ZHARA-NP-003 (TOTAL NET WT.4085.64 KGS) (MILD STEEL)"/>
    <n v="0"/>
    <n v="0"/>
    <n v="0"/>
    <n v="0"/>
    <n v="0"/>
    <n v="0"/>
    <n v="0"/>
    <n v="0"/>
    <n v="42120"/>
    <s v="PCS"/>
    <n v="32.475715569999998"/>
    <n v="1367877.14"/>
    <n v="0.46660510900000002"/>
    <n v="19653.407179999998"/>
    <n v="332667.7"/>
    <s v="STEEL ZHARA-NP-003 "/>
    <s v=""/>
    <e v="#VALUE!"/>
    <s v=""/>
    <s v=""/>
    <n v="1700544.8399999999"/>
    <x v="7"/>
    <s v="Table, kitchen or other household articles of iron or steel"/>
    <s v="Steel Products"/>
    <s v="Misc"/>
  </r>
  <r>
    <s v="INNSA1"/>
    <d v="2018-07-23T00:00:00"/>
    <n v="301049751"/>
    <x v="0"/>
    <s v="STAINLESS STEEL COLA BOTTLE 750ML SK750 -SL-01 (TOTAL NET WT.2857.68 KGS) (NOT VACUUM BOTTLE) (MILD STEEL)"/>
    <n v="0"/>
    <n v="0"/>
    <n v="0"/>
    <n v="0"/>
    <n v="0"/>
    <n v="0"/>
    <n v="0"/>
    <n v="0"/>
    <n v="15120"/>
    <s v="PCS"/>
    <n v="98.18584061"/>
    <n v="1484569.91"/>
    <n v="1.410716101"/>
    <n v="21330.027440000002"/>
    <n v="361047.4"/>
    <s v="STAINLESS STEEL COLA BOTTLE 750ML SK750 -SL-01 "/>
    <s v=""/>
    <e v="#VALUE!"/>
    <s v=""/>
    <s v=""/>
    <n v="1845617.31"/>
    <x v="7"/>
    <s v="Table, kitchen or other household articles of iron or steel"/>
    <s v="Steel Products"/>
    <s v="Misc"/>
  </r>
  <r>
    <s v="INNSA1"/>
    <d v="2018-07-17T00:00:00"/>
    <n v="301049751"/>
    <x v="0"/>
    <s v="STEEL LUNCH BOX 2LAYER-8504 (TOTAL NET.WT.10532.9 KGS) (MILDSTEEL)-DPD CLIENT"/>
    <n v="0"/>
    <n v="0"/>
    <n v="0"/>
    <n v="0"/>
    <n v="0"/>
    <n v="0"/>
    <n v="0"/>
    <n v="0"/>
    <n v="22020"/>
    <s v="PCS"/>
    <n v="176.15718530000001"/>
    <n v="3878981.22"/>
    <n v="2.5273627730000001"/>
    <n v="55652.528259999999"/>
    <n v="943368.2"/>
    <s v="STEEL LUNCH BOX 2LAYER-8504 "/>
    <s v=""/>
    <e v="#VALUE!"/>
    <s v=""/>
    <s v=""/>
    <n v="4822349.42"/>
    <x v="7"/>
    <s v="Table, kitchen or other household articles of iron or steel"/>
    <s v="Steel Products"/>
    <s v="Misc"/>
  </r>
  <r>
    <s v="INNSA1"/>
    <d v="2018-07-17T00:00:00"/>
    <n v="301049751"/>
    <x v="0"/>
    <s v="STEEL WALL HANGER HOOK-SL-89 (TOTAL NET WT.3855.60 KGS) (MILD STEEL)"/>
    <n v="0"/>
    <n v="0"/>
    <n v="0"/>
    <n v="0"/>
    <n v="0"/>
    <n v="0"/>
    <n v="0"/>
    <n v="0"/>
    <n v="16200"/>
    <s v="PCS"/>
    <n v="83.578754939999996"/>
    <n v="1353975.83"/>
    <n v="1.199121305"/>
    <n v="19425.76514"/>
    <n v="329287"/>
    <s v="STEEL WALL HANGER HOOK-SL-89 "/>
    <s v=""/>
    <e v="#VALUE!"/>
    <s v=""/>
    <s v=""/>
    <n v="1683262.83"/>
    <x v="7"/>
    <s v="Table, kitchen or other household articles of iron or steel"/>
    <s v="Steel Products"/>
    <s v="Misc"/>
  </r>
  <r>
    <s v="INNSA1"/>
    <d v="2018-07-17T00:00:00"/>
    <n v="301049751"/>
    <x v="0"/>
    <s v="STEEL LUNCH BOX 3LAYER-8505 (TOTAL NET WT.10783.08 KGS) (MILD STEEL)"/>
    <n v="0"/>
    <n v="0"/>
    <n v="0"/>
    <n v="0"/>
    <n v="0"/>
    <n v="0"/>
    <n v="0"/>
    <n v="0"/>
    <n v="16632"/>
    <s v="PCS"/>
    <n v="244.50617299999999"/>
    <n v="4066626.67"/>
    <n v="3.5079795269999998"/>
    <n v="58344.715490000002"/>
    <n v="989003.7"/>
    <s v="STEEL LUNCH BOX 3LAYER-8505 "/>
    <s v=""/>
    <e v="#VALUE!"/>
    <s v=""/>
    <s v=""/>
    <n v="5055630.37"/>
    <x v="7"/>
    <s v="Table, kitchen or other household articles of iron or steel"/>
    <s v="Steel Products"/>
    <s v="Misc"/>
  </r>
  <r>
    <s v="INNSA1"/>
    <d v="2018-07-16T00:00:00"/>
    <n v="301049751"/>
    <x v="0"/>
    <s v="STAINLESS STEEL SPORTS BOTTLE 750ML S-308-C6-NP-20 (TOTAL NET WT. 7286.76 KGS)(NOT VACUUM BOTTLE)(MILD STEEL)-"/>
    <n v="0"/>
    <n v="0"/>
    <n v="0"/>
    <n v="0"/>
    <n v="0"/>
    <n v="0"/>
    <n v="0"/>
    <n v="0"/>
    <n v="42120"/>
    <s v="PCS"/>
    <n v="81.441473169999995"/>
    <n v="3430314.85"/>
    <n v="1.168457291"/>
    <n v="49215.421090000003"/>
    <n v="834252.5"/>
    <s v="STAINLESS STEEL SPORTS BOTTLE 750ML S-308-C6-NP-20 "/>
    <s v=""/>
    <e v="#VALUE!"/>
    <s v=""/>
    <s v=""/>
    <n v="4264567.3499999996"/>
    <x v="7"/>
    <s v="Table, kitchen or other household articles of iron or steel"/>
    <s v="Steel Products"/>
    <s v="Misc"/>
  </r>
  <r>
    <s v="INNSA1"/>
    <d v="2018-07-16T00:00:00"/>
    <n v="301049751"/>
    <x v="0"/>
    <s v="STAINLESS STEEL SPORTS BOTTLE 600ML S115-NP-21 (TOTAL NET WT.2848.32KGS)(NOT VACUUM BOTTLE)(MILD STEEL)"/>
    <n v="0"/>
    <n v="0"/>
    <n v="0"/>
    <n v="0"/>
    <n v="0"/>
    <n v="0"/>
    <n v="0"/>
    <n v="0"/>
    <n v="15480"/>
    <s v="PCS"/>
    <n v="90.052025189999995"/>
    <n v="1394005.35"/>
    <n v="1.2919946229999999"/>
    <n v="20000.07676"/>
    <n v="339022.1"/>
    <s v="STAINLESS STEEL SPORTS BOTTLE 600ML S115-NP-21 "/>
    <s v=""/>
    <e v="#VALUE!"/>
    <s v=""/>
    <s v=""/>
    <n v="1733027.4500000002"/>
    <x v="7"/>
    <s v="Table, kitchen or other household articles of iron or steel"/>
    <s v="Steel Products"/>
    <s v="Misc"/>
  </r>
  <r>
    <s v="INNSA1"/>
    <d v="2018-07-16T00:00:00"/>
    <n v="301049751"/>
    <x v="0"/>
    <s v="STAINLESS STEEL COLA BOTTLE 750ML SK750 -SL-01 (TOTAL NET WT.1360.80KGS) (NOT VACUUM BOTTLE) (MILD STEEL)"/>
    <n v="0"/>
    <n v="0"/>
    <n v="0"/>
    <n v="0"/>
    <n v="0"/>
    <n v="0"/>
    <n v="0"/>
    <n v="0"/>
    <n v="7200"/>
    <s v="PCS"/>
    <n v="98.303804170000006"/>
    <n v="707787.39"/>
    <n v="1.410384565"/>
    <n v="10154.76887"/>
    <n v="172133.9"/>
    <s v="STAINLESS STEEL COLA BOTTLE 750ML SK750 -SL-01 "/>
    <s v=""/>
    <e v="#VALUE!"/>
    <s v=""/>
    <s v=""/>
    <n v="879921.29"/>
    <x v="7"/>
    <s v="Table, kitchen or other household articles of iron or steel"/>
    <s v="Steel Products"/>
    <s v="Misc"/>
  </r>
  <r>
    <s v="INNSA1"/>
    <d v="2018-07-13T00:00:00"/>
    <n v="301049751"/>
    <x v="0"/>
    <s v="RYX-02-021A MILD STEEL MULTI FUNCTION CLOTH STAND (OTHER ARTICLES OF HOUSEHOLD OF IRON &amp; STEEL)"/>
    <n v="0"/>
    <n v="0"/>
    <n v="0"/>
    <n v="0"/>
    <n v="0"/>
    <n v="0"/>
    <n v="0"/>
    <n v="0"/>
    <n v="5184"/>
    <s v="PCS"/>
    <n v="649.97474920000002"/>
    <n v="3369469.1"/>
    <n v="9.3253192140000003"/>
    <n v="48342.454810000003"/>
    <n v="819454.9"/>
    <s v="RYX-02-021A MILD STEEL MULTI FUNCTION CLOTH STAND "/>
    <s v=""/>
    <e v="#VALUE!"/>
    <s v=""/>
    <s v=""/>
    <n v="4188924"/>
    <x v="7"/>
    <s v="Table, kitchen or other household articles of iron or steel"/>
    <s v="Steel Products"/>
    <s v="Cloth Stand"/>
  </r>
  <r>
    <s v="INNSA1"/>
    <d v="2018-07-05T00:00:00"/>
    <n v="301049751"/>
    <x v="0"/>
    <s v="RYX-02-021A MILD STEEL MULTI FUNCTION CLOTH STAND (OTHER ARTICLES OF HOUSEHOLD OF IRON &amp; STEEL)"/>
    <n v="0"/>
    <n v="0"/>
    <n v="0"/>
    <n v="0"/>
    <n v="0"/>
    <n v="0"/>
    <n v="0"/>
    <n v="0"/>
    <n v="5184"/>
    <s v="PCS"/>
    <n v="644.38031060000003"/>
    <n v="3340467.53"/>
    <n v="9.3253301099999995"/>
    <n v="48342.511290000002"/>
    <n v="812401.8"/>
    <s v="RYX-02-021A MILD STEEL MULTI FUNCTION CLOTH STAND "/>
    <s v=""/>
    <e v="#VALUE!"/>
    <s v=""/>
    <s v=""/>
    <n v="4152869.33"/>
    <x v="7"/>
    <s v="Table, kitchen or other household articles of iron or steel"/>
    <s v="Steel Products"/>
    <s v="Cloth Stand"/>
  </r>
  <r>
    <s v="INNSA1"/>
    <d v="2018-07-03T00:00:00"/>
    <n v="301049751"/>
    <x v="0"/>
    <s v="STAINLESS STEEL SPORTS BOTTLE 600ML S115-NP-21 (TOTAL NET WT.4590.432 KGS)(NOT VACUUM BOTTLE)(MILD STEEL)"/>
    <n v="0"/>
    <n v="0"/>
    <n v="0"/>
    <n v="0"/>
    <n v="0"/>
    <n v="0"/>
    <n v="0"/>
    <n v="0"/>
    <n v="27324"/>
    <s v="PCS"/>
    <n v="89.181334359999994"/>
    <n v="2436790.7799999998"/>
    <n v="1.290612654"/>
    <n v="35264.700140000001"/>
    <n v="592627.5"/>
    <s v="STAINLESS STEEL SPORTS BOTTLE 600ML S115-NP-21 "/>
    <s v=""/>
    <e v="#VALUE!"/>
    <s v=""/>
    <s v=""/>
    <n v="3029418.28"/>
    <x v="7"/>
    <s v="Table, kitchen or other household articles of iron or steel"/>
    <s v="Steel Products"/>
    <s v="Misc"/>
  </r>
  <r>
    <s v="INNSA1"/>
    <d v="2018-07-03T00:00:00"/>
    <n v="301049751"/>
    <x v="0"/>
    <s v="STEEL SPOON HOLDER ROUND-MP-96 (TOTAL NET WT.2654.57 KGS) (MILD STEEL)"/>
    <n v="0"/>
    <n v="0"/>
    <n v="0"/>
    <n v="0"/>
    <n v="0"/>
    <n v="0"/>
    <n v="0"/>
    <n v="0"/>
    <n v="11592"/>
    <s v="PCS"/>
    <n v="51.967748450000002"/>
    <n v="602410.14"/>
    <n v="0.75206582399999999"/>
    <n v="8717.9470330000004"/>
    <n v="146506.1"/>
    <s v="STEEL SPOON HOLDER ROUND-MP-96 "/>
    <s v=""/>
    <e v="#VALUE!"/>
    <s v=""/>
    <s v=""/>
    <n v="748916.24"/>
    <x v="7"/>
    <s v="Table, kitchen or other household articles of iron or steel"/>
    <s v="Steel Products"/>
    <s v="Holder"/>
  </r>
  <r>
    <s v="INNSA1"/>
    <d v="2018-07-03T00:00:00"/>
    <n v="301049751"/>
    <x v="0"/>
    <s v="STEEL PIZZA CUTTER -RJ-388 (TOTAL NET WT.1749.60 KGS) (MILDSTEEL)"/>
    <n v="0"/>
    <n v="0"/>
    <n v="0"/>
    <n v="0"/>
    <n v="0"/>
    <n v="0"/>
    <n v="0"/>
    <n v="0"/>
    <n v="19440"/>
    <s v="PCS"/>
    <n v="36.84985751"/>
    <n v="716361.23"/>
    <n v="0.53328303200000005"/>
    <n v="10367.022139999999"/>
    <n v="174219"/>
    <s v="STEEL PIZZA CUTTER -RJ-388 "/>
    <s v=""/>
    <e v="#VALUE!"/>
    <s v=""/>
    <s v=""/>
    <n v="890580.23"/>
    <x v="7"/>
    <s v="Table, kitchen or other household articles of iron or steel"/>
    <s v="Steel Products"/>
    <s v="Misc"/>
  </r>
  <r>
    <s v="INNSA1"/>
    <d v="2018-07-03T00:00:00"/>
    <n v="301049751"/>
    <x v="0"/>
    <s v="STAINLESS STEEL SPORTS BOTTLE 750ML S-308-C6-NP-20 (TOTAL NET WT. 2529.108 KGS)(NOT VACUUM BOTTLE)(MILD STEEL)-DPD CLIEN"/>
    <n v="0"/>
    <n v="0"/>
    <n v="0"/>
    <n v="0"/>
    <n v="0"/>
    <n v="0"/>
    <n v="0"/>
    <n v="0"/>
    <n v="15516"/>
    <s v="PCS"/>
    <n v="80.654035829999998"/>
    <n v="1251428.02"/>
    <n v="1.1672074649999999"/>
    <n v="18110.391029999999"/>
    <n v="304347.3"/>
    <s v="STAINLESS STEEL SPORTS BOTTLE 750ML S-308-C6-NP-20 "/>
    <s v=""/>
    <e v="#VALUE!"/>
    <s v=""/>
    <s v=""/>
    <n v="1555775.32"/>
    <x v="7"/>
    <s v="Table, kitchen or other household articles of iron or steel"/>
    <s v="Steel Products"/>
    <s v="Misc"/>
  </r>
  <r>
    <s v="INNSA1"/>
    <d v="2018-06-25T00:00:00"/>
    <n v="301049751"/>
    <x v="0"/>
    <s v="STEEL SPOON HOLDER ROUND-MP-96 (TOTAL NET WT. 585.32 KGS) (D - PD CLIENT)"/>
    <n v="0"/>
    <n v="0"/>
    <n v="0"/>
    <n v="0"/>
    <n v="0"/>
    <n v="0"/>
    <n v="0"/>
    <n v="0"/>
    <n v="2556"/>
    <s v="PCS"/>
    <n v="52.269104069999997"/>
    <n v="133599.82999999999"/>
    <n v="0.75642697599999997"/>
    <n v="1933.4273519999999"/>
    <n v="32491.5"/>
    <s v="STEEL SPOON HOLDER ROUND-MP-96 "/>
    <s v=""/>
    <e v="#VALUE!"/>
    <s v=""/>
    <s v=""/>
    <n v="166091.32999999999"/>
    <x v="7"/>
    <s v="Table, kitchen or other household articles of iron or steel"/>
    <s v="Steel Products"/>
    <s v="Holder"/>
  </r>
  <r>
    <s v="INNSA1"/>
    <d v="2018-06-25T00:00:00"/>
    <n v="301049751"/>
    <x v="0"/>
    <s v="STEEL ZHARA-NP-003-NP-003 (TOTAL NET WT.3948 KGS) (MILD STEE - L)"/>
    <n v="0"/>
    <n v="0"/>
    <n v="0"/>
    <n v="0"/>
    <n v="0"/>
    <n v="0"/>
    <n v="0"/>
    <n v="0"/>
    <n v="42000"/>
    <s v="PCS"/>
    <n v="33.394149290000001"/>
    <n v="1402554.27"/>
    <n v="0.48327278299999998"/>
    <n v="20297.456870000002"/>
    <n v="341101.1"/>
    <s v="STEEL ZHARA-NP-003-NP-003 "/>
    <s v=""/>
    <e v="#VALUE!"/>
    <s v=""/>
    <s v=""/>
    <n v="1743655.37"/>
    <x v="7"/>
    <s v="Table, kitchen or other household articles of iron or steel"/>
    <s v="Steel Products"/>
    <s v="Misc"/>
  </r>
  <r>
    <s v="INNSA1"/>
    <d v="2018-06-18T00:00:00"/>
    <n v="301049751"/>
    <x v="0"/>
    <s v="STAINLESS STEEL SPORTS BOTTLE 600ML S115-NP-21 (TOTAL NET WT - .2909.088 KGS)(NOT VACUUM BOTTLE)(MILD STEEL)-DPD CLIENT"/>
    <n v="0"/>
    <n v="0"/>
    <n v="0"/>
    <n v="0"/>
    <n v="0"/>
    <n v="0"/>
    <n v="0"/>
    <n v="0"/>
    <n v="17316"/>
    <s v="PCS"/>
    <n v="87.627167360000001"/>
    <n v="1517352.03"/>
    <n v="1.2914836750000001"/>
    <n v="22363.331320000001"/>
    <n v="369020"/>
    <s v="STAINLESS STEEL SPORTS BOTTLE 600ML S115-NP-21 "/>
    <s v=""/>
    <e v="#VALUE!"/>
    <s v=""/>
    <s v=""/>
    <n v="1886372.03"/>
    <x v="7"/>
    <s v="Table, kitchen or other household articles of iron or steel"/>
    <s v="Steel Products"/>
    <s v="Misc"/>
  </r>
  <r>
    <s v="INNSA1"/>
    <d v="2018-06-18T00:00:00"/>
    <n v="301049751"/>
    <x v="0"/>
    <s v="STAINLESS STEEL SPORTS BOTTLE 750ML S-308-C6-NP-20 (TOTAL NE - T WT.3114.00 KGS)(NOT VACUUM BOTTLE)(MILD STEEL)"/>
    <n v="0"/>
    <n v="0"/>
    <n v="0"/>
    <n v="0"/>
    <n v="0"/>
    <n v="0"/>
    <n v="0"/>
    <n v="0"/>
    <n v="18000"/>
    <s v="PCS"/>
    <n v="79.24847389"/>
    <n v="1426472.53"/>
    <n v="1.167995194"/>
    <n v="21023.913489999999"/>
    <n v="346918.1"/>
    <s v="STAINLESS STEEL SPORTS BOTTLE 750ML S-308-C6-NP-20 "/>
    <s v=""/>
    <e v="#VALUE!"/>
    <s v=""/>
    <s v=""/>
    <n v="1773390.63"/>
    <x v="7"/>
    <s v="Table, kitchen or other household articles of iron or steel"/>
    <s v="Steel Products"/>
    <s v="Misc"/>
  </r>
  <r>
    <s v="INNSA1"/>
    <d v="2018-06-18T00:00:00"/>
    <n v="301049751"/>
    <x v="0"/>
    <s v="STAINLESS STEEL COLA BOTTLE 750ML SK750 -SL-01 (TOTAL NET WT - .1230.12 KGS) (NOT VACUUM BOTTLE) (MILD STEEL)"/>
    <n v="0"/>
    <n v="0"/>
    <n v="0"/>
    <n v="0"/>
    <n v="0"/>
    <n v="0"/>
    <n v="0"/>
    <n v="0"/>
    <n v="6120"/>
    <s v="PCS"/>
    <n v="94.260299020000005"/>
    <n v="576873.03"/>
    <n v="1.38924538"/>
    <n v="8502.181724"/>
    <n v="140295.5"/>
    <s v="STAINLESS STEEL COLA BOTTLE 750ML SK750 -SL-01 "/>
    <s v=""/>
    <e v="#VALUE!"/>
    <s v=""/>
    <s v=""/>
    <n v="717168.53"/>
    <x v="7"/>
    <s v="Table, kitchen or other household articles of iron or steel"/>
    <s v="Steel Products"/>
    <s v="Misc"/>
  </r>
  <r>
    <s v="INNSA1"/>
    <d v="2018-06-13T00:00:00"/>
    <n v="301049751"/>
    <x v="0"/>
    <s v="RYX-02-020 MILD STEEL MULTI FUNCTION CLOTH STAND (OTHER ARTI - CLES OF HOUSEHOLD OF IRON &amp; STEEL)"/>
    <n v="0"/>
    <n v="0"/>
    <n v="0"/>
    <n v="0"/>
    <n v="0"/>
    <n v="0"/>
    <n v="0"/>
    <n v="0"/>
    <n v="1232"/>
    <s v="PCS"/>
    <n v="1033.244058"/>
    <n v="1272956.68"/>
    <n v="15.22835753"/>
    <n v="18761.336480000002"/>
    <n v="309583.09999999998"/>
    <s v="RYX-02-020 MILD STEEL MULTI FUNCTION CLOTH STAND "/>
    <s v=""/>
    <e v="#VALUE!"/>
    <s v=""/>
    <s v=""/>
    <n v="1582539.7799999998"/>
    <x v="7"/>
    <s v="Table, kitchen or other household articles of iron or steel"/>
    <s v="Steel Products"/>
    <s v="Cloth Stand"/>
  </r>
  <r>
    <s v="INNSA1"/>
    <d v="2018-06-13T00:00:00"/>
    <n v="301049751"/>
    <x v="0"/>
    <s v="RYX-02-021A MILD STEEL MULTI FUNCTION CLOTH STAND (OTHER ART - ICLES OF HOUSEHOLD OF IRON &amp; STEEL)"/>
    <n v="0"/>
    <n v="0"/>
    <n v="0"/>
    <n v="0"/>
    <n v="0"/>
    <n v="0"/>
    <n v="0"/>
    <n v="0"/>
    <n v="6480"/>
    <s v="PCS"/>
    <n v="629.96577309999998"/>
    <n v="4082178.21"/>
    <n v="9.2846834660000006"/>
    <n v="60164.74886"/>
    <n v="992785.7"/>
    <s v="RYX-02-021A MILD STEEL MULTI FUNCTION CLOTH STAND "/>
    <s v=""/>
    <e v="#VALUE!"/>
    <s v=""/>
    <s v=""/>
    <n v="5074963.91"/>
    <x v="7"/>
    <s v="Table, kitchen or other household articles of iron or steel"/>
    <s v="Steel Products"/>
    <s v="Cloth Stand"/>
  </r>
  <r>
    <s v="INNSA1"/>
    <d v="2018-06-12T00:00:00"/>
    <n v="301049751"/>
    <x v="0"/>
    <s v="STEEL PEELER-MP-196(TOTAL NET WT.179.28 KGS) (MILD STEEL) -"/>
    <n v="0"/>
    <n v="0"/>
    <n v="0"/>
    <n v="0"/>
    <n v="0"/>
    <n v="0"/>
    <n v="0"/>
    <n v="0"/>
    <n v="2160"/>
    <s v="PCS"/>
    <n v="38.094467590000001"/>
    <n v="82284.05"/>
    <n v="0.56145125399999996"/>
    <n v="1212.7347090000001"/>
    <n v="20011.400000000001"/>
    <s v="STEEL PEELER-MP-196"/>
    <s v=""/>
    <e v="#VALUE!"/>
    <s v=""/>
    <s v=""/>
    <n v="102295.45000000001"/>
    <x v="7"/>
    <s v="Table, kitchen or other household articles of iron or steel"/>
    <s v="Steel Products"/>
    <s v="Misc"/>
  </r>
  <r>
    <s v="INNSA1"/>
    <d v="2018-06-05T00:00:00"/>
    <n v="301049751"/>
    <x v="0"/>
    <s v="STEEL CONTAINER ROUND-6856(TOTAL NET WT.3964.00KGS) (MILD ST - EEL) (DPD CLIENT)"/>
    <n v="0"/>
    <n v="0"/>
    <n v="0"/>
    <n v="0"/>
    <n v="0"/>
    <n v="0"/>
    <n v="0"/>
    <n v="0"/>
    <n v="47568"/>
    <s v="PCS"/>
    <n v="41.811767570000001"/>
    <n v="1988902.16"/>
    <n v="0.60905706599999998"/>
    <n v="28971.626509999998"/>
    <n v="483701"/>
    <s v="STEEL CONTAINER ROUND-6856"/>
    <s v=""/>
    <e v="#VALUE!"/>
    <s v=""/>
    <s v=""/>
    <n v="2472603.16"/>
    <x v="7"/>
    <s v="Table, kitchen or other household articles of iron or steel"/>
    <s v="Steel Products"/>
    <s v="Misc"/>
  </r>
  <r>
    <s v="INNSA1"/>
    <d v="2018-06-04T00:00:00"/>
    <n v="301049751"/>
    <x v="0"/>
    <s v="STEEL ROUND CONTAINER 730ML-LF-8 (TOTAL NET WT.48 KGS) (MILD - STEEL)"/>
    <n v="0"/>
    <n v="0"/>
    <n v="0"/>
    <n v="0"/>
    <n v="0"/>
    <n v="0"/>
    <n v="0"/>
    <n v="0"/>
    <n v="240"/>
    <s v="PCS"/>
    <n v="88.169208330000004"/>
    <n v="21160.61"/>
    <n v="1.2843293280000001"/>
    <n v="308.23903860000001"/>
    <n v="5146.3"/>
    <s v="STEEL ROUND CONTAINER 730ML-LF-8 "/>
    <s v=""/>
    <e v="#VALUE!"/>
    <s v=""/>
    <s v=""/>
    <n v="26306.91"/>
    <x v="7"/>
    <s v="Table, kitchen or other household articles of iron or steel"/>
    <s v="Steel Products"/>
    <s v="Misc"/>
  </r>
  <r>
    <s v="INNSA1"/>
    <d v="2018-06-04T00:00:00"/>
    <n v="301049751"/>
    <x v="0"/>
    <s v="STEEL ROUND CONTAINER 420ML-LF-9(TOTAL NET WT.42KGS) (MILD S - TEEL)"/>
    <n v="0"/>
    <n v="0"/>
    <n v="0"/>
    <n v="0"/>
    <n v="0"/>
    <n v="0"/>
    <n v="0"/>
    <n v="0"/>
    <n v="300"/>
    <s v="PCS"/>
    <n v="67.933633330000006"/>
    <n v="20380.09"/>
    <n v="0.98956494299999997"/>
    <n v="296.86948289999998"/>
    <n v="4956.3999999999996"/>
    <s v="STEEL ROUND CONTAINER 420ML-LF-9"/>
    <s v=""/>
    <e v="#VALUE!"/>
    <s v=""/>
    <s v=""/>
    <n v="25336.489999999998"/>
    <x v="7"/>
    <s v="Table, kitchen or other household articles of iron or steel"/>
    <s v="Steel Products"/>
    <s v="Misc"/>
  </r>
  <r>
    <s v="INNSA1"/>
    <d v="2018-06-04T00:00:00"/>
    <n v="301049751"/>
    <x v="0"/>
    <s v="STEEL PEELER-MP-196 (TOTAL NET WT.4900.32 KGS) (MILD STEEL) -"/>
    <n v="0"/>
    <n v="0"/>
    <n v="0"/>
    <n v="0"/>
    <n v="0"/>
    <n v="0"/>
    <n v="0"/>
    <n v="0"/>
    <n v="59040"/>
    <s v="PCS"/>
    <n v="38.630162769999998"/>
    <n v="2280724.81"/>
    <n v="0.56271176700000003"/>
    <n v="33222.502690000001"/>
    <n v="554672.19999999995"/>
    <s v="STEEL PEELER-MP-196 "/>
    <s v=""/>
    <e v="#VALUE!"/>
    <s v=""/>
    <s v=""/>
    <n v="2835397.01"/>
    <x v="7"/>
    <s v="Table, kitchen or other household articles of iron or steel"/>
    <s v="Steel Products"/>
    <s v="Misc"/>
  </r>
  <r>
    <s v="INNSA1"/>
    <d v="2018-06-04T00:00:00"/>
    <n v="301049751"/>
    <x v="0"/>
    <s v="STAINLESS STEEL SPORTS BOTTLE 600ML S115-NP-21 (TOTAL NET WT - . 3628.80 KGS)(NOT VACCUM BOTTLE)(MILD STEEL)"/>
    <n v="0"/>
    <n v="0"/>
    <n v="0"/>
    <n v="0"/>
    <n v="0"/>
    <n v="0"/>
    <n v="0"/>
    <n v="0"/>
    <n v="21600"/>
    <s v="PCS"/>
    <n v="88.581003240000001"/>
    <n v="1913349.67"/>
    <n v="1.290327797"/>
    <n v="27871.080409999999"/>
    <n v="465326.7"/>
    <s v="STAINLESS STEEL SPORTS BOTTLE 600ML S115-NP-21 "/>
    <s v=""/>
    <e v="#VALUE!"/>
    <s v=""/>
    <s v=""/>
    <n v="2378676.37"/>
    <x v="7"/>
    <s v="Table, kitchen or other household articles of iron or steel"/>
    <s v="Steel Products"/>
    <s v="Misc"/>
  </r>
  <r>
    <s v="INNSA1"/>
    <d v="2018-06-04T00:00:00"/>
    <n v="301049751"/>
    <x v="0"/>
    <s v="STEEL TEA STRAINER-NP-55 (TOTAL NET WT.2419.20 KGS) (MILD ST - EEL) (DPD CLIENT)"/>
    <n v="0"/>
    <n v="0"/>
    <n v="0"/>
    <n v="0"/>
    <n v="0"/>
    <n v="0"/>
    <n v="0"/>
    <n v="0"/>
    <n v="50400"/>
    <s v="PCS"/>
    <n v="24.081140479999998"/>
    <n v="1213689.48"/>
    <n v="0.35078136199999999"/>
    <n v="17679.38063"/>
    <n v="295169.2"/>
    <s v="STEEL TEA STRAINER-NP-55 "/>
    <s v=""/>
    <e v="#VALUE!"/>
    <s v=""/>
    <s v=""/>
    <n v="1508858.68"/>
    <x v="7"/>
    <s v="Table, kitchen or other household articles of iron or steel"/>
    <s v="Steel Products"/>
    <s v="Misc"/>
  </r>
  <r>
    <s v="INNSA1"/>
    <d v="2018-06-04T00:00:00"/>
    <n v="301049751"/>
    <x v="0"/>
    <s v="STAINLESS STEEL SPORTS BOTTLE 750ML S-308-C6-NP-20 (TOTAL NE - T WT. 2491.20 KGS)(NOT VACCUM BOTTLE)(MILD STEEL) (DPD CLIEN"/>
    <n v="0"/>
    <n v="0"/>
    <n v="0"/>
    <n v="0"/>
    <n v="0"/>
    <n v="0"/>
    <n v="0"/>
    <n v="0"/>
    <n v="14400"/>
    <s v="PCS"/>
    <n v="80.111106250000006"/>
    <n v="1153599.93"/>
    <n v="1.1669498359999999"/>
    <n v="16804.07764"/>
    <n v="280555.5"/>
    <s v="STAINLESS STEEL SPORTS BOTTLE 750ML S-308-C6-NP-20 "/>
    <s v=""/>
    <e v="#VALUE!"/>
    <s v=""/>
    <s v=""/>
    <n v="1434155.43"/>
    <x v="7"/>
    <s v="Table, kitchen or other household articles of iron or steel"/>
    <s v="Steel Products"/>
    <s v="Misc"/>
  </r>
  <r>
    <s v="INNSA1"/>
    <d v="2018-06-04T00:00:00"/>
    <n v="301049751"/>
    <x v="0"/>
    <s v="STAINLESS STEEL COLA BOTTLE 750ML SK750 -SL-01 (TOTAL NET WT - .1165.00 KGS) (NOT VACCUM BOTTLE) (MILD STEEL)"/>
    <n v="0"/>
    <n v="0"/>
    <n v="0"/>
    <n v="0"/>
    <n v="0"/>
    <n v="0"/>
    <n v="0"/>
    <n v="0"/>
    <n v="5796"/>
    <s v="PCS"/>
    <n v="95.286338850000007"/>
    <n v="552279.62"/>
    <n v="1.3880020230000001"/>
    <n v="8044.8597229999996"/>
    <n v="134314.5"/>
    <s v="STAINLESS STEEL COLA BOTTLE 750ML SK750 -SL-01 "/>
    <s v=""/>
    <e v="#VALUE!"/>
    <s v=""/>
    <s v=""/>
    <n v="686594.12"/>
    <x v="7"/>
    <s v="Table, kitchen or other household articles of iron or steel"/>
    <s v="Steel Products"/>
    <s v="Misc"/>
  </r>
  <r>
    <s v="INNSA1"/>
    <d v="2018-05-31T00:00:00"/>
    <n v="301049751"/>
    <x v="0"/>
    <s v="KWB-600F STAINLESS STEEL SPORTS BOTTLE -"/>
    <n v="0"/>
    <n v="0"/>
    <n v="0"/>
    <n v="0"/>
    <n v="0"/>
    <n v="0"/>
    <n v="0"/>
    <n v="0"/>
    <n v="50400"/>
    <s v="PCS"/>
    <n v="79.489871030000003"/>
    <n v="4006289.5"/>
    <n v="1.1579005250000001"/>
    <n v="58358.186450000001"/>
    <n v="974329.7"/>
    <e v="#VALUE!"/>
    <s v=""/>
    <e v="#VALUE!"/>
    <s v=""/>
    <s v=""/>
    <n v="4980619.2"/>
    <x v="7"/>
    <s v="Table, kitchen or other household articles of iron or steel"/>
    <s v="Steel Products"/>
    <s v="Misc"/>
  </r>
  <r>
    <s v="INNSA1"/>
    <d v="2018-05-29T00:00:00"/>
    <n v="301049751"/>
    <x v="1"/>
    <s v="8001- STEEL SCRUBBER 2PCS SET -"/>
    <n v="0"/>
    <n v="0"/>
    <n v="0"/>
    <n v="0"/>
    <n v="0"/>
    <n v="0"/>
    <n v="0"/>
    <n v="0"/>
    <n v="134400"/>
    <s v="SET"/>
    <n v="12.529050740000001"/>
    <n v="1683904.42"/>
    <n v="0.18250620200000001"/>
    <n v="24528.833500000001"/>
    <n v="521673.5"/>
    <e v="#VALUE!"/>
    <s v=""/>
    <e v="#VALUE!"/>
    <s v=""/>
    <s v=""/>
    <n v="2205577.92"/>
    <x v="7"/>
    <s v="Steel Scrubbers"/>
    <s v="Steel Products"/>
    <s v="Scrubber"/>
  </r>
  <r>
    <s v="INNSA1"/>
    <d v="2018-05-29T00:00:00"/>
    <n v="301049751"/>
    <x v="0"/>
    <s v="RYX-02-020 MILD STEEL MULTI FUNCTION CLOTH STAND (OTHER ARTI - CLES OF HOUSEHOLD OF IRON &amp; STEEL)"/>
    <n v="0"/>
    <n v="0"/>
    <n v="0"/>
    <n v="0"/>
    <n v="0"/>
    <n v="0"/>
    <n v="0"/>
    <n v="0"/>
    <n v="2464"/>
    <s v="PCS"/>
    <n v="1043.9425650000001"/>
    <n v="2572274.48"/>
    <n v="15.20673802"/>
    <n v="37469.402479999997"/>
    <n v="625577.1"/>
    <s v="RYX-02-020 MILD STEEL MULTI FUNCTION CLOTH STAND "/>
    <s v=""/>
    <e v="#VALUE!"/>
    <s v=""/>
    <s v=""/>
    <n v="3197851.58"/>
    <x v="7"/>
    <s v="Table, kitchen or other household articles of iron or steel"/>
    <s v="Steel Products"/>
    <s v="Cloth Stand"/>
  </r>
  <r>
    <s v="INNSA1"/>
    <d v="2018-05-29T00:00:00"/>
    <n v="301049751"/>
    <x v="0"/>
    <s v="RYX-02-021A MILD STEEL MULTI FUNCTION CLOTH STAND (OTHER ART - ICLES OF HOUSEHOLD OF IRON &amp; STEEL)"/>
    <n v="0"/>
    <n v="0"/>
    <n v="0"/>
    <n v="0"/>
    <n v="0"/>
    <n v="0"/>
    <n v="0"/>
    <n v="0"/>
    <n v="6480"/>
    <s v="PCS"/>
    <n v="636.48861729999999"/>
    <n v="4124446.24"/>
    <n v="9.2715020730000006"/>
    <n v="60079.333429999999"/>
    <n v="1003065.3"/>
    <s v="RYX-02-021A MILD STEEL MULTI FUNCTION CLOTH STAND "/>
    <s v=""/>
    <e v="#VALUE!"/>
    <s v=""/>
    <s v=""/>
    <n v="5127511.54"/>
    <x v="7"/>
    <s v="Table, kitchen or other household articles of iron or steel"/>
    <s v="Steel Products"/>
    <s v="Cloth Stand"/>
  </r>
  <r>
    <s v="INNSA1"/>
    <d v="2018-05-28T00:00:00"/>
    <n v="301049751"/>
    <x v="0"/>
    <s v="STEEL ZHARA-NP-003 (TOTAL NET WT.4608 KGS) (MILD STEEL) -"/>
    <n v="0"/>
    <n v="0"/>
    <n v="0"/>
    <n v="0"/>
    <n v="0"/>
    <n v="0"/>
    <n v="0"/>
    <n v="0"/>
    <n v="48000"/>
    <s v="PCS"/>
    <n v="33.523677499999998"/>
    <n v="1609136.52"/>
    <n v="0.48832742200000001"/>
    <n v="23439.716240000002"/>
    <n v="391342.1"/>
    <s v="STEEL ZHARA-NP-003 "/>
    <s v=""/>
    <e v="#VALUE!"/>
    <s v=""/>
    <s v=""/>
    <n v="2000478.62"/>
    <x v="7"/>
    <s v="Table, kitchen or other household articles of iron or steel"/>
    <s v="Steel Products"/>
    <s v="Misc"/>
  </r>
  <r>
    <s v="INNSA1"/>
    <d v="2018-05-28T00:00:00"/>
    <n v="301049751"/>
    <x v="0"/>
    <s v="STAINLESS STEEL COLA BOTTLE 750ML SK750 -SL-01 (TOTAL NET WT - .1932.01KGS) (NOT VACUUM BOTTLE) (MILD STEEL)"/>
    <n v="0"/>
    <n v="0"/>
    <n v="0"/>
    <n v="0"/>
    <n v="0"/>
    <n v="0"/>
    <n v="0"/>
    <n v="0"/>
    <n v="9612"/>
    <s v="PCS"/>
    <n v="95.296145440000004"/>
    <n v="915986.55"/>
    <n v="1.388144872"/>
    <n v="13342.84851"/>
    <n v="222768"/>
    <s v="STAINLESS STEEL COLA BOTTLE 750ML SK750 -SL-01 "/>
    <s v=""/>
    <e v="#VALUE!"/>
    <s v=""/>
    <s v=""/>
    <n v="1138754.55"/>
    <x v="7"/>
    <s v="Table, kitchen or other household articles of iron or steel"/>
    <s v="Steel Products"/>
    <s v="Misc"/>
  </r>
  <r>
    <s v="INNSA1"/>
    <d v="2018-05-28T00:00:00"/>
    <n v="301049751"/>
    <x v="0"/>
    <s v="STAINLESS STEEL SPORTS BOTTLE 600ML S115-NP-21 (TOTAL NET WT - . 5310.14 KGS)(NOT VACUUM BOTTLE)(MILD STEEL) (DPD CLIENT)"/>
    <n v="0"/>
    <n v="0"/>
    <n v="0"/>
    <n v="0"/>
    <n v="0"/>
    <n v="0"/>
    <n v="0"/>
    <n v="0"/>
    <n v="31608"/>
    <s v="PCS"/>
    <n v="85.978300430000004"/>
    <n v="2717602.12"/>
    <n v="1.2524151560000001"/>
    <n v="39586.338239999997"/>
    <n v="660920.80000000005"/>
    <s v="STAINLESS STEEL SPORTS BOTTLE 600ML S115-NP-21 "/>
    <s v=""/>
    <e v="#VALUE!"/>
    <s v=""/>
    <s v=""/>
    <n v="3378522.92"/>
    <x v="7"/>
    <s v="Table, kitchen or other household articles of iron or steel"/>
    <s v="Steel Products"/>
    <s v="Misc"/>
  </r>
  <r>
    <s v="INNSA1"/>
    <d v="2018-05-28T00:00:00"/>
    <n v="301049751"/>
    <x v="0"/>
    <s v="STEEL WALL HANGER HOOK-SL-89 (TOTAL NET WT.1670.40KGS) (MILD - STEEL)"/>
    <n v="0"/>
    <n v="0"/>
    <n v="0"/>
    <n v="0"/>
    <n v="0"/>
    <n v="0"/>
    <n v="0"/>
    <n v="0"/>
    <n v="7200"/>
    <s v="PCS"/>
    <n v="85.308030560000006"/>
    <n v="614217.81999999995"/>
    <n v="1.2426515739999999"/>
    <n v="8947.0913330000003"/>
    <n v="149377.79999999999"/>
    <s v="STEEL WALL HANGER HOOK-SL-89 "/>
    <s v=""/>
    <e v="#VALUE!"/>
    <s v=""/>
    <s v=""/>
    <n v="763595.61999999988"/>
    <x v="7"/>
    <s v="Table, kitchen or other household articles of iron or steel"/>
    <s v="Steel Products"/>
    <s v="Misc"/>
  </r>
  <r>
    <s v="INNSA1"/>
    <d v="2018-05-21T00:00:00"/>
    <n v="301049751"/>
    <x v="0"/>
    <s v="STEEL HOOK -LF-35 (TOTAL NET WT.45.79 KGS) (MILD STEEL) -"/>
    <n v="0"/>
    <n v="0"/>
    <n v="0"/>
    <n v="0"/>
    <n v="0"/>
    <n v="0"/>
    <n v="0"/>
    <n v="0"/>
    <n v="864"/>
    <s v="PCS"/>
    <n v="40.533900459999998"/>
    <n v="35021.29"/>
    <n v="0.590442833"/>
    <n v="510.14260739999997"/>
    <n v="8517.1"/>
    <s v="STEEL HOOK -LF-35 "/>
    <s v=""/>
    <e v="#VALUE!"/>
    <s v=""/>
    <s v=""/>
    <n v="43538.39"/>
    <x v="7"/>
    <s v="Table, kitchen or other household articles of iron or steel"/>
    <s v="Steel Products"/>
    <s v="Misc"/>
  </r>
  <r>
    <s v="INNSA1"/>
    <d v="2018-05-14T00:00:00"/>
    <n v="301049751"/>
    <x v="0"/>
    <s v="KWP-1000B-SS OIL POT 1000ML -"/>
    <n v="0"/>
    <n v="0"/>
    <n v="0"/>
    <n v="0"/>
    <n v="0"/>
    <n v="0"/>
    <n v="0"/>
    <n v="0"/>
    <n v="27000"/>
    <s v="PCS"/>
    <n v="113.44107409999999"/>
    <n v="3062909"/>
    <n v="1.6806085049999999"/>
    <n v="45376.429629999999"/>
    <n v="744899.5"/>
    <e v="#VALUE!"/>
    <s v=""/>
    <e v="#VALUE!"/>
    <s v=""/>
    <s v=""/>
    <n v="3807808.5"/>
    <x v="7"/>
    <s v="Table, kitchen or other household articles of iron or steel"/>
    <s v="Other"/>
    <s v="Misc"/>
  </r>
  <r>
    <s v="INNSA1"/>
    <d v="2018-05-11T00:00:00"/>
    <n v="301049751"/>
    <x v="0"/>
    <s v="RYX-02-020 MILD STEEL MULTI FUNCTION CLOTH STAND (OTHER ART - ICLES OF HOUSEHOLD OF IRON &amp; STEEL)"/>
    <n v="0"/>
    <n v="0"/>
    <n v="0"/>
    <n v="0"/>
    <n v="0"/>
    <n v="0"/>
    <n v="0"/>
    <n v="0"/>
    <n v="3696"/>
    <s v="PCS"/>
    <n v="1027.720135"/>
    <n v="3798453.62"/>
    <n v="15.22548349"/>
    <n v="56273.386960000003"/>
    <n v="923783.9"/>
    <s v="RYX-02-020 MILD STEEL MULTI FUNCTION CLOTH STAND "/>
    <s v=""/>
    <e v="#VALUE!"/>
    <s v=""/>
    <s v=""/>
    <n v="4722237.5200000005"/>
    <x v="7"/>
    <s v="Table, kitchen or other household articles of iron or steel"/>
    <s v="Steel Products"/>
    <s v="Cloth Stand"/>
  </r>
  <r>
    <s v="INNSA1"/>
    <d v="2018-05-11T00:00:00"/>
    <n v="301049751"/>
    <x v="0"/>
    <s v="RYX-02-021A MILD STEEL MULTI FUNCTION CLOTH STAND (OTHER AR - TICLES OF HOUSEHOLD OF IRON &amp; STEEL)"/>
    <n v="0"/>
    <n v="0"/>
    <n v="0"/>
    <n v="0"/>
    <n v="0"/>
    <n v="0"/>
    <n v="0"/>
    <n v="0"/>
    <n v="7776"/>
    <s v="PCS"/>
    <n v="626.59778419999998"/>
    <n v="4872424.37"/>
    <n v="9.2829301359999992"/>
    <n v="72184.064740000002"/>
    <n v="1184973.5"/>
    <s v="RYX-02-021A MILD STEEL MULTI FUNCTION CLOTH STAND "/>
    <s v=""/>
    <e v="#VALUE!"/>
    <s v=""/>
    <s v=""/>
    <n v="6057397.8700000001"/>
    <x v="7"/>
    <s v="Table, kitchen or other household articles of iron or steel"/>
    <s v="Steel Products"/>
    <s v="Cloth Stand"/>
  </r>
  <r>
    <s v="INNSA1"/>
    <d v="2018-05-08T00:00:00"/>
    <n v="301049751"/>
    <x v="0"/>
    <s v="STAINLESS STEEL SPORTS BOTTLE 750ML S-308-C6-NP-20 (TOTAL NE - T WT. 2186.03 KGS)(NOT VACCUM BOTTLE)(MILD STEEL) (DPD CLIEN"/>
    <n v="0"/>
    <n v="0"/>
    <n v="0"/>
    <n v="0"/>
    <n v="0"/>
    <n v="0"/>
    <n v="0"/>
    <n v="0"/>
    <n v="12636"/>
    <s v="PCS"/>
    <n v="78.629681070000004"/>
    <n v="993564.65"/>
    <n v="1.1648841640000001"/>
    <n v="14719.4763"/>
    <n v="241634.9"/>
    <s v="STAINLESS STEEL SPORTS BOTTLE 750ML S-308-C6-NP-20 "/>
    <s v=""/>
    <e v="#VALUE!"/>
    <s v=""/>
    <s v=""/>
    <n v="1235199.55"/>
    <x v="7"/>
    <s v="Table, kitchen or other household articles of iron or steel"/>
    <s v="Steel Products"/>
    <s v="Misc"/>
  </r>
  <r>
    <s v="INNSA1"/>
    <d v="2018-05-08T00:00:00"/>
    <n v="301049751"/>
    <x v="0"/>
    <s v="STAINLESS STEEL COLA BOTTLE 750ML SK750 -SL-01 (TOTAL NET WT - .2981.23 KGS) (NOT VACCUM BOTTLE) (MILD STEEL)"/>
    <n v="0"/>
    <n v="0"/>
    <n v="0"/>
    <n v="0"/>
    <n v="0"/>
    <n v="0"/>
    <n v="0"/>
    <n v="0"/>
    <n v="14832"/>
    <s v="PCS"/>
    <n v="93.524290050000005"/>
    <n v="1387152.27"/>
    <n v="1.3855450380000001"/>
    <n v="20550.403999999999"/>
    <n v="337355.4"/>
    <s v="STAINLESS STEEL COLA BOTTLE 750ML SK750 -SL-01 "/>
    <s v=""/>
    <e v="#VALUE!"/>
    <s v=""/>
    <s v=""/>
    <n v="1724507.67"/>
    <x v="7"/>
    <s v="Table, kitchen or other household articles of iron or steel"/>
    <s v="Steel Products"/>
    <s v="Misc"/>
  </r>
  <r>
    <s v="INNSA1"/>
    <d v="2018-05-08T00:00:00"/>
    <n v="301049751"/>
    <x v="0"/>
    <s v="STEEL SCRUBBER-SL-55(TOTAL NET WT. 901.80KGS) (MILD STEEL) -"/>
    <n v="0"/>
    <n v="0"/>
    <n v="0"/>
    <n v="0"/>
    <n v="0"/>
    <n v="0"/>
    <n v="0"/>
    <n v="0"/>
    <n v="54000"/>
    <s v="PCS"/>
    <n v="13.416985560000001"/>
    <n v="724517.22"/>
    <n v="0.198770156"/>
    <n v="10733.58844"/>
    <n v="224455.4"/>
    <s v="STEEL SCRUBBER-SL-55"/>
    <s v=""/>
    <e v="#VALUE!"/>
    <s v=""/>
    <s v=""/>
    <n v="948972.62"/>
    <x v="7"/>
    <s v="Table, kitchen or other household articles of iron or steel"/>
    <s v="Steel Products"/>
    <s v="Scrubber"/>
  </r>
  <r>
    <s v="INNSA1"/>
    <d v="2018-05-08T00:00:00"/>
    <n v="301049751"/>
    <x v="0"/>
    <s v="STAINLESS STEEL SPORTS BOTTLE 600ML S115-NP-21 (TOTAL NET WT - . 2413.15 KGS)(NOT VACCUM BOTTLE)(MILD STEEL)"/>
    <n v="0"/>
    <n v="0"/>
    <n v="0"/>
    <n v="0"/>
    <n v="0"/>
    <n v="0"/>
    <n v="0"/>
    <n v="0"/>
    <n v="14364"/>
    <s v="PCS"/>
    <n v="84.379692980000002"/>
    <n v="1212029.9099999999"/>
    <n v="1.2500695260000001"/>
    <n v="17955.998670000001"/>
    <n v="294765.7"/>
    <s v="STAINLESS STEEL SPORTS BOTTLE 600ML S115-NP-21 "/>
    <s v=""/>
    <e v="#VALUE!"/>
    <s v=""/>
    <s v=""/>
    <n v="1506795.6099999999"/>
    <x v="7"/>
    <s v="Table, kitchen or other household articles of iron or steel"/>
    <s v="Steel Products"/>
    <s v="Misc"/>
  </r>
  <r>
    <s v="INNSA1"/>
    <d v="2018-05-01T00:00:00"/>
    <n v="301049751"/>
    <x v="0"/>
    <s v="KWP-600B-SS OIL POT 600ML -"/>
    <n v="0"/>
    <n v="0"/>
    <n v="0"/>
    <n v="0"/>
    <n v="0"/>
    <n v="0"/>
    <n v="0"/>
    <n v="0"/>
    <n v="38204"/>
    <s v="PCS"/>
    <n v="91.491598789999998"/>
    <n v="3495345.04"/>
    <n v="1.3716881379999999"/>
    <n v="52403.973610000001"/>
    <n v="850068"/>
    <e v="#VALUE!"/>
    <s v=""/>
    <e v="#VALUE!"/>
    <s v=""/>
    <s v=""/>
    <n v="4345413.04"/>
    <x v="7"/>
    <s v="Table, kitchen or other household articles of iron or steel"/>
    <s v="Other"/>
    <s v="Misc"/>
  </r>
  <r>
    <s v="INNSA1"/>
    <d v="2018-04-30T00:00:00"/>
    <n v="301049751"/>
    <x v="0"/>
    <s v="STEEL WALL HANGER HOOK-SL-89 (TOTAL NET WT.2088.00 KGS) (MIL - D STEEL)"/>
    <n v="0"/>
    <n v="0"/>
    <n v="0"/>
    <n v="0"/>
    <n v="0"/>
    <n v="0"/>
    <n v="0"/>
    <n v="0"/>
    <n v="9000"/>
    <s v="PCS"/>
    <n v="83.240530000000007"/>
    <n v="749164.77"/>
    <n v="1.2479839580000001"/>
    <n v="11231.85562"/>
    <n v="182196.9"/>
    <s v="STEEL WALL HANGER HOOK-SL-89 "/>
    <s v=""/>
    <e v="#VALUE!"/>
    <s v=""/>
    <s v=""/>
    <n v="931361.67"/>
    <x v="7"/>
    <s v="Table, kitchen or other household articles of iron or steel"/>
    <s v="Steel Products"/>
    <s v="Misc"/>
  </r>
  <r>
    <s v="INNSA1"/>
    <d v="2018-04-30T00:00:00"/>
    <n v="301049751"/>
    <x v="0"/>
    <s v="RYX-02-021A MILD STEEL MULTI FUNCTION CLOTH STAND (1296 PCS) - (OTHER ARTICLES OF HOUSEHOLD OF IRON &amp; STEEL)"/>
    <n v="0"/>
    <n v="0"/>
    <n v="0"/>
    <n v="0"/>
    <n v="0"/>
    <n v="0"/>
    <n v="0"/>
    <n v="0"/>
    <n v="4752"/>
    <s v="KGS"/>
    <n v="172.1453199"/>
    <n v="818034.56"/>
    <n v="2.5808893529999999"/>
    <n v="12264.386210000001"/>
    <n v="198946"/>
    <s v="RYX-02-021A MILD STEEL MULTI FUNCTION CLOTH STAND "/>
    <s v=""/>
    <e v="#VALUE!"/>
    <s v=""/>
    <s v=""/>
    <n v="1016980.56"/>
    <x v="7"/>
    <s v="Table, kitchen or other household articles of iron or steel"/>
    <s v="Steel Products"/>
    <s v="Cloth Stand"/>
  </r>
  <r>
    <s v="INNSA1"/>
    <d v="2018-04-30T00:00:00"/>
    <n v="301049751"/>
    <x v="0"/>
    <s v="RYX-02-020 MILD STEEL MULTI FUNCTION CLOTH STAND (1232 PCS) - (OTHER ARTICLES OF HOUSEHOLD OF IRON &amp; STEEL)"/>
    <n v="0"/>
    <n v="0"/>
    <n v="0"/>
    <n v="0"/>
    <n v="0"/>
    <n v="0"/>
    <n v="0"/>
    <n v="0"/>
    <n v="4004"/>
    <s v="KGS"/>
    <n v="311.79423329999997"/>
    <n v="1248424.1100000001"/>
    <n v="4.6745762109999998"/>
    <n v="18717.00315"/>
    <n v="303616.7"/>
    <s v="RYX-02-020 MILD STEEL MULTI FUNCTION CLOTH STAND "/>
    <s v=""/>
    <e v="#VALUE!"/>
    <s v=""/>
    <s v=""/>
    <n v="1552040.81"/>
    <x v="7"/>
    <s v="Table, kitchen or other household articles of iron or steel"/>
    <s v="Steel Products"/>
    <s v="Cloth Stand"/>
  </r>
  <r>
    <s v="INNSA1"/>
    <d v="2018-04-27T00:00:00"/>
    <n v="301049751"/>
    <x v="0"/>
    <s v="STEEL LUNCH BOX 2LAYER-8504 (TOTAL NET.WT.5912.20 KGS) (MILD - STEEL) (DPD CLIENT)"/>
    <n v="0"/>
    <n v="0"/>
    <n v="0"/>
    <n v="0"/>
    <n v="0"/>
    <n v="0"/>
    <n v="0"/>
    <n v="0"/>
    <n v="12360"/>
    <s v="PCS"/>
    <n v="165.44956959999999"/>
    <n v="2044956.68"/>
    <n v="2.4805032919999999"/>
    <n v="30659.020690000001"/>
    <n v="497333.5"/>
    <s v="STEEL LUNCH BOX 2LAYER-8504 "/>
    <s v=""/>
    <e v="#VALUE!"/>
    <s v=""/>
    <s v=""/>
    <n v="2542290.1799999997"/>
    <x v="7"/>
    <s v="Table, kitchen or other household articles of iron or steel"/>
    <s v="Steel Products"/>
    <s v="Misc"/>
  </r>
  <r>
    <s v="INNSA1"/>
    <d v="2018-04-27T00:00:00"/>
    <n v="301049751"/>
    <x v="0"/>
    <s v="STEEL LUNCH BOX -6900(TOTAL NET.WT. 4215.00KGS) (MILD STEEL) -"/>
    <n v="0"/>
    <n v="0"/>
    <n v="0"/>
    <n v="0"/>
    <n v="0"/>
    <n v="0"/>
    <n v="0"/>
    <n v="0"/>
    <n v="36000"/>
    <s v="PCS"/>
    <n v="53.602970280000001"/>
    <n v="1929706.93"/>
    <n v="0.803642733"/>
    <n v="28931.13838"/>
    <n v="469304.8"/>
    <s v="STEEL LUNCH BOX -6900"/>
    <s v=""/>
    <e v="#VALUE!"/>
    <s v=""/>
    <s v=""/>
    <n v="2399011.73"/>
    <x v="7"/>
    <s v="Table, kitchen or other household articles of iron or steel"/>
    <s v="Steel Products"/>
    <s v="Misc"/>
  </r>
  <r>
    <s v="INNSA1"/>
    <d v="2018-04-27T00:00:00"/>
    <n v="301049751"/>
    <x v="0"/>
    <s v="STEEL CONTAINER ROUND-6856 (TOTAL NET WT.116 KGS) (MILD STEE - L)"/>
    <n v="0"/>
    <n v="0"/>
    <n v="0"/>
    <n v="0"/>
    <n v="0"/>
    <n v="0"/>
    <n v="0"/>
    <n v="0"/>
    <n v="1392"/>
    <s v="PCS"/>
    <n v="40.35355603"/>
    <n v="56172.15"/>
    <n v="0.60500083999999998"/>
    <n v="842.16116939999995"/>
    <n v="13661"/>
    <s v="STEEL CONTAINER ROUND-6856 "/>
    <s v=""/>
    <e v="#VALUE!"/>
    <s v=""/>
    <s v=""/>
    <n v="69833.149999999994"/>
    <x v="7"/>
    <s v="Table, kitchen or other household articles of iron or steel"/>
    <s v="Steel Products"/>
    <s v="Misc"/>
  </r>
  <r>
    <s v="INNSA1"/>
    <d v="2018-04-24T00:00:00"/>
    <n v="301049751"/>
    <x v="0"/>
    <s v="STAINLESS STEEL SPORTS BOTTLE 600ML S115-NP-21 (TOTAL NET WT - .991.872 KGS)(MILD STEEL)"/>
    <n v="0"/>
    <n v="0"/>
    <n v="0"/>
    <n v="0"/>
    <n v="0"/>
    <n v="0"/>
    <n v="0"/>
    <n v="0"/>
    <n v="5904"/>
    <s v="PCS"/>
    <n v="83.487137529999998"/>
    <n v="492908.06"/>
    <n v="1.251681222"/>
    <n v="7389.925937"/>
    <n v="119875.3"/>
    <s v="STAINLESS STEEL SPORTS BOTTLE 600ML S115-NP-21 "/>
    <s v=""/>
    <e v="#VALUE!"/>
    <s v=""/>
    <s v=""/>
    <n v="612783.35999999999"/>
    <x v="7"/>
    <s v="Table, kitchen or other household articles of iron or steel"/>
    <s v="Steel Products"/>
    <s v="Misc"/>
  </r>
  <r>
    <s v="INNSA1"/>
    <d v="2018-04-24T00:00:00"/>
    <n v="301049751"/>
    <x v="0"/>
    <s v="STAINLESS STEEL SPORTS BOTTLE 750ML S-308-C6 -NP-20 (TOTAL N - ET WT.6053.616 KGS)(MILD STEEL)"/>
    <n v="0"/>
    <n v="0"/>
    <n v="0"/>
    <n v="0"/>
    <n v="0"/>
    <n v="0"/>
    <n v="0"/>
    <n v="0"/>
    <n v="34992"/>
    <s v="PCS"/>
    <n v="76.577856650000001"/>
    <n v="2679612.36"/>
    <n v="1.1480938030000001"/>
    <n v="40174.09835"/>
    <n v="651681.69999999995"/>
    <s v="STAINLESS STEEL SPORTS BOTTLE 750ML S-308-C6 -NP-20 "/>
    <s v=""/>
    <e v="#VALUE!"/>
    <s v=""/>
    <s v=""/>
    <n v="3331294.0599999996"/>
    <x v="7"/>
    <s v="Table, kitchen or other household articles of iron or steel"/>
    <s v="Steel Products"/>
    <s v="Misc"/>
  </r>
  <r>
    <s v="INNSA1"/>
    <d v="2018-04-18T00:00:00"/>
    <n v="301049751"/>
    <x v="0"/>
    <s v="STEEL LUNCH BOX ROUND-9568(TOTAL NET WT.947.64KGS) (MILD STE - EL)"/>
    <n v="0"/>
    <n v="0"/>
    <n v="0"/>
    <n v="0"/>
    <n v="0"/>
    <n v="0"/>
    <n v="0"/>
    <n v="0"/>
    <n v="3576"/>
    <s v="PCS"/>
    <n v="87.302472039999998"/>
    <n v="312193.64"/>
    <n v="1.3247719579999999"/>
    <n v="4737.3845220000003"/>
    <n v="75925.5"/>
    <s v="STEEL LUNCH BOX ROUND-9568"/>
    <s v=""/>
    <e v="#VALUE!"/>
    <s v=""/>
    <s v=""/>
    <n v="388119.14"/>
    <x v="7"/>
    <s v="Table, kitchen or other household articles of iron or steel"/>
    <s v="Steel Products"/>
    <s v="Misc"/>
  </r>
  <r>
    <s v="INNSA1"/>
    <d v="2018-04-18T00:00:00"/>
    <n v="301049751"/>
    <x v="0"/>
    <s v="STEEL LUNCH BOX 2LAYER-8504 (TOTAL NET.WT.5171.74 KGS) (MILD - STEEL)"/>
    <n v="0"/>
    <n v="0"/>
    <n v="0"/>
    <n v="0"/>
    <n v="0"/>
    <n v="0"/>
    <n v="0"/>
    <n v="0"/>
    <n v="10812"/>
    <s v="PCS"/>
    <n v="163.94204590000001"/>
    <n v="1772541.4"/>
    <n v="2.4877396950000001"/>
    <n v="26897.441579999999"/>
    <n v="431082"/>
    <s v="STEEL LUNCH BOX 2LAYER-8504 "/>
    <s v=""/>
    <e v="#VALUE!"/>
    <s v=""/>
    <s v=""/>
    <n v="2203623.4"/>
    <x v="7"/>
    <s v="Table, kitchen or other household articles of iron or steel"/>
    <s v="Steel Products"/>
    <s v="Misc"/>
  </r>
  <r>
    <s v="INNSA1"/>
    <d v="2018-04-18T00:00:00"/>
    <n v="301049751"/>
    <x v="0"/>
    <s v="STEEL LUNCH BOX -6527(TOTAL NET.WT.5125KGS) (MILD STEEL) -"/>
    <n v="0"/>
    <n v="0"/>
    <n v="0"/>
    <n v="0"/>
    <n v="0"/>
    <n v="0"/>
    <n v="0"/>
    <n v="0"/>
    <n v="12300"/>
    <s v="PCS"/>
    <n v="149.2805626"/>
    <n v="1836150.92"/>
    <n v="2.2652589170000001"/>
    <n v="27862.684669999999"/>
    <n v="446551.9"/>
    <s v="STEEL LUNCH BOX -6527"/>
    <s v=""/>
    <e v="#VALUE!"/>
    <s v=""/>
    <s v=""/>
    <n v="2282702.8199999998"/>
    <x v="7"/>
    <s v="Table, kitchen or other household articles of iron or steel"/>
    <s v="Steel Products"/>
    <s v="Misc"/>
  </r>
  <r>
    <s v="INNSA1"/>
    <d v="2018-04-18T00:00:00"/>
    <n v="301049751"/>
    <x v="0"/>
    <s v="STEEL LUNCH BOX 3LAYER-8505 (TOTAL NET WT.10783.08 KGS) (MIL - D STEEL)"/>
    <n v="0"/>
    <n v="0"/>
    <n v="0"/>
    <n v="0"/>
    <n v="0"/>
    <n v="0"/>
    <n v="0"/>
    <n v="0"/>
    <n v="16632"/>
    <s v="PCS"/>
    <n v="221.92155059999999"/>
    <n v="3690999.23"/>
    <n v="3.367550085"/>
    <n v="56009.09302"/>
    <n v="897651"/>
    <s v="STEEL LUNCH BOX 3LAYER-8505 "/>
    <s v=""/>
    <e v="#VALUE!"/>
    <s v=""/>
    <s v=""/>
    <n v="4588650.2300000004"/>
    <x v="7"/>
    <s v="Table, kitchen or other household articles of iron or steel"/>
    <s v="Steel Products"/>
    <s v="Misc"/>
  </r>
  <r>
    <s v="INNSA1"/>
    <d v="2018-04-18T00:00:00"/>
    <n v="301049751"/>
    <x v="0"/>
    <s v="STEEL LUNCH BOX -6900(TOTAL NET.WT. 4136.32KGS) (MILD STEEL) -"/>
    <n v="0"/>
    <n v="0"/>
    <n v="0"/>
    <n v="0"/>
    <n v="0"/>
    <n v="0"/>
    <n v="0"/>
    <n v="0"/>
    <n v="35328"/>
    <s v="PCS"/>
    <n v="53.11455729"/>
    <n v="1876431.08"/>
    <n v="0.80598721200000001"/>
    <n v="28473.916239999999"/>
    <n v="456348"/>
    <s v="STEEL LUNCH BOX -6900"/>
    <s v=""/>
    <e v="#VALUE!"/>
    <s v=""/>
    <s v=""/>
    <n v="2332779.08"/>
    <x v="7"/>
    <s v="Table, kitchen or other household articles of iron or steel"/>
    <s v="Steel Products"/>
    <s v="Misc"/>
  </r>
  <r>
    <s v="INNSA1"/>
    <d v="2018-04-18T00:00:00"/>
    <n v="301049751"/>
    <x v="0"/>
    <s v="STEEL CONTAINER ROUND-6856 (TOTAL NET WT.220 KGS) (MILD STEE - L)"/>
    <n v="0"/>
    <n v="0"/>
    <n v="0"/>
    <n v="0"/>
    <n v="0"/>
    <n v="0"/>
    <n v="0"/>
    <n v="0"/>
    <n v="2640"/>
    <s v="PCS"/>
    <n v="39.985863639999998"/>
    <n v="105562.68"/>
    <n v="0.60676576100000001"/>
    <n v="1601.8616079999999"/>
    <n v="25672.9"/>
    <s v="STEEL CONTAINER ROUND-6856 "/>
    <s v=""/>
    <e v="#VALUE!"/>
    <s v=""/>
    <s v=""/>
    <n v="131235.57999999999"/>
    <x v="7"/>
    <s v="Table, kitchen or other household articles of iron or steel"/>
    <s v="Steel Products"/>
    <s v="Misc"/>
  </r>
  <r>
    <s v="INNSA1"/>
    <d v="2018-04-17T00:00:00"/>
    <n v="301049751"/>
    <x v="0"/>
    <s v="03-027I FAMILY CLOTH RACK 3LAYERS (3600 PCS) (HOUSEHOLD ARTI - CLES) (MADE UP OF MILD STEEL)"/>
    <n v="0"/>
    <n v="0"/>
    <n v="0"/>
    <n v="0"/>
    <n v="0"/>
    <n v="0"/>
    <n v="0"/>
    <n v="0"/>
    <n v="3600"/>
    <s v="PCS"/>
    <n v="834.15800000000002"/>
    <n v="3002968.8"/>
    <n v="12.65793627"/>
    <n v="45568.57056"/>
    <n v="730322"/>
    <s v="03-027I FAMILY CLOTH RACK 3LAYERS "/>
    <s v=""/>
    <e v="#VALUE!"/>
    <s v=""/>
    <s v=""/>
    <n v="3733290.8"/>
    <x v="7"/>
    <s v="Table, kitchen or other household articles of iron or steel"/>
    <s v="Steel Products"/>
    <s v="Misc"/>
  </r>
  <r>
    <s v="INNSA1"/>
    <d v="2018-04-10T00:00:00"/>
    <n v="301049751"/>
    <x v="0"/>
    <s v="03-027I FAMILY CLOTH RACK 3LAYERS (1800 PCS) (HOUSEHOLD ARTI - CLES) (MADE UP OF MILD STEEL)"/>
    <n v="0"/>
    <n v="0"/>
    <n v="0"/>
    <n v="0"/>
    <n v="0"/>
    <n v="0"/>
    <n v="0"/>
    <n v="0"/>
    <n v="1800"/>
    <s v="PCS"/>
    <n v="834.1043889"/>
    <n v="1501387.9"/>
    <n v="12.65712274"/>
    <n v="22782.820940000001"/>
    <n v="365137.6"/>
    <s v="03-027I FAMILY CLOTH RACK 3LAYERS "/>
    <s v=""/>
    <e v="#VALUE!"/>
    <s v=""/>
    <s v=""/>
    <n v="1866525.5"/>
    <x v="7"/>
    <s v="Table, kitchen or other household articles of iron or steel"/>
    <s v="Steel Products"/>
    <s v="Misc"/>
  </r>
  <r>
    <s v="INNSA1"/>
    <d v="2018-04-07T00:00:00"/>
    <n v="301049751"/>
    <x v="0"/>
    <s v="STAINLESS STEEL SPORTS BOTTLE 600ML S115-NP-21 (TOTAL NET WT - .2298.24 KGS)(MILD STEEL)"/>
    <n v="0"/>
    <n v="0"/>
    <n v="0"/>
    <n v="0"/>
    <n v="0"/>
    <n v="0"/>
    <n v="0"/>
    <n v="0"/>
    <n v="13680"/>
    <s v="PCS"/>
    <n v="82.658928360000004"/>
    <n v="1130774.1399999999"/>
    <n v="1.254308473"/>
    <n v="17158.939910000001"/>
    <n v="275004.2"/>
    <s v="STAINLESS STEEL SPORTS BOTTLE 600ML S115-NP-21 "/>
    <s v=""/>
    <e v="#VALUE!"/>
    <s v=""/>
    <s v=""/>
    <n v="1405778.3399999999"/>
    <x v="7"/>
    <s v="Table, kitchen or other household articles of iron or steel"/>
    <s v="Steel Products"/>
    <s v="Misc"/>
  </r>
  <r>
    <s v="INNSA1"/>
    <d v="2018-04-07T00:00:00"/>
    <n v="301049751"/>
    <x v="0"/>
    <s v="STAINLESS STEEL SPORTS BOTTLE 750ML S-308-C6 -NP-20 (TOTAL N - ET WT.2242.08 KGS)(MILD STEEL)"/>
    <n v="0"/>
    <n v="0"/>
    <n v="0"/>
    <n v="0"/>
    <n v="0"/>
    <n v="0"/>
    <n v="0"/>
    <n v="0"/>
    <n v="12960"/>
    <s v="PCS"/>
    <n v="74.990243059999997"/>
    <n v="971873.55"/>
    <n v="1.137939955"/>
    <n v="14747.70182"/>
    <n v="236359.7"/>
    <s v="STAINLESS STEEL SPORTS BOTTLE 750ML S-308-C6 -NP-20 "/>
    <s v=""/>
    <e v="#VALUE!"/>
    <s v=""/>
    <s v=""/>
    <n v="1208233.25"/>
    <x v="7"/>
    <s v="Table, kitchen or other household articles of iron or steel"/>
    <s v="Steel Products"/>
    <s v="Misc"/>
  </r>
  <r>
    <s v="INNSA1"/>
    <d v="2018-04-03T00:00:00"/>
    <n v="301049751"/>
    <x v="0"/>
    <s v="STEEL TEA STRAINER-NP-55 (TOTAL NET WT.1878.12 KGS) (MILD ST - EEL)"/>
    <n v="0"/>
    <n v="0"/>
    <n v="0"/>
    <n v="0"/>
    <n v="0"/>
    <n v="0"/>
    <n v="0"/>
    <n v="0"/>
    <n v="39960"/>
    <s v="PCS"/>
    <n v="23.569841839999999"/>
    <n v="941850.88"/>
    <n v="0.35820428300000001"/>
    <n v="14313.84316"/>
    <n v="229058.1"/>
    <s v="STEEL TEA STRAINER-NP-55 "/>
    <s v=""/>
    <e v="#VALUE!"/>
    <s v=""/>
    <s v=""/>
    <n v="1170908.98"/>
    <x v="7"/>
    <s v="Table, kitchen or other household articles of iron or steel"/>
    <s v="Steel Products"/>
    <s v="Misc"/>
  </r>
  <r>
    <s v="INNSA1"/>
    <d v="2018-04-03T00:00:00"/>
    <n v="301049751"/>
    <x v="0"/>
    <s v="STEEL ZHARA-NP-003(TOTAL NET WT.2280 KGS) (MILD STEEL) -"/>
    <n v="0"/>
    <n v="0"/>
    <n v="0"/>
    <n v="0"/>
    <n v="0"/>
    <n v="0"/>
    <n v="0"/>
    <n v="0"/>
    <n v="24000"/>
    <s v="PCS"/>
    <n v="32.635165829999998"/>
    <n v="783243.98"/>
    <n v="0.495975165"/>
    <n v="11903.40395"/>
    <n v="190484.9"/>
    <s v="STEEL ZHARA-NP-003"/>
    <s v=""/>
    <e v="#VALUE!"/>
    <s v=""/>
    <s v=""/>
    <n v="973728.88"/>
    <x v="7"/>
    <s v="Table, kitchen or other household articles of iron or steel"/>
    <s v="Steel Products"/>
    <s v="Misc"/>
  </r>
  <r>
    <s v="INNSA1"/>
    <d v="2018-03-22T00:00:00"/>
    <n v="301049751"/>
    <x v="0"/>
    <s v="03-0271 FAMILY CLOTH RACK 3LAYERS (1800 PCS) (HOUSEHOLD ARTI - CLES) (MADE UP OF MILD STEEL)"/>
    <n v="0"/>
    <n v="0"/>
    <n v="0"/>
    <n v="0"/>
    <n v="0"/>
    <n v="0"/>
    <n v="0"/>
    <n v="0"/>
    <n v="10701"/>
    <s v="KGS"/>
    <n v="140.104208"/>
    <n v="1499255.13"/>
    <n v="2.1292432830000001"/>
    <n v="22785.032370000001"/>
    <n v="364618.9"/>
    <s v="03-0271 FAMILY CLOTH RACK 3LAYERS "/>
    <s v=""/>
    <e v="#VALUE!"/>
    <s v=""/>
    <s v=""/>
    <n v="1863874.0299999998"/>
    <x v="7"/>
    <s v="Table, kitchen or other household articles of iron or steel"/>
    <s v="Steel Products"/>
    <s v="Misc"/>
  </r>
  <r>
    <s v="INNSA1"/>
    <d v="2018-03-07T00:00:00"/>
    <n v="301049751"/>
    <x v="0"/>
    <s v="KWB-600F STAINLESS STEEL SPORTS BOTTLE -"/>
    <n v="0"/>
    <n v="0"/>
    <n v="0"/>
    <n v="0"/>
    <n v="0"/>
    <n v="0"/>
    <n v="0"/>
    <n v="0"/>
    <n v="50400"/>
    <s v="PCS"/>
    <n v="76.684345239999999"/>
    <n v="3864891"/>
    <n v="1.160126252"/>
    <n v="58470.363089999999"/>
    <n v="939941.5"/>
    <e v="#VALUE!"/>
    <s v=""/>
    <e v="#VALUE!"/>
    <s v=""/>
    <s v=""/>
    <n v="4804832.5"/>
    <x v="7"/>
    <s v="Table, kitchen or other household articles of iron or steel"/>
    <s v="Steel Products"/>
    <s v="Misc"/>
  </r>
  <r>
    <s v="INNSA1"/>
    <d v="2018-02-21T00:00:00"/>
    <n v="301049751"/>
    <x v="0"/>
    <s v="STEEL TEA STRAINER -NP-55(TOTAL NET WT.1878.12 KGS) (MILD STEEL)"/>
    <n v="0"/>
    <n v="0"/>
    <n v="0"/>
    <n v="0"/>
    <n v="0"/>
    <n v="0"/>
    <n v="0"/>
    <n v="0"/>
    <n v="39960"/>
    <s v="PCS"/>
    <n v="23.187279780000001"/>
    <n v="926563.7"/>
    <n v="0.35755250199999999"/>
    <n v="14287.798000000001"/>
    <n v="225340.3"/>
    <s v="STEEL TEA STRAINER -NP-55"/>
    <s v=""/>
    <e v="#VALUE!"/>
    <s v=""/>
    <s v=""/>
    <n v="1151904"/>
    <x v="7"/>
    <s v="Table, kitchen or other household articles of iron or steel"/>
    <s v="Steel Products"/>
    <s v="Misc"/>
  </r>
  <r>
    <s v="INNSA1"/>
    <d v="2018-02-20T00:00:00"/>
    <n v="301049751"/>
    <x v="0"/>
    <s v="STAINLESS STEEL SPORTS BOTTLE 750ML S-308-C6 -NP-20 (TOTAL NET WT. 411.05 KGS)(MILD STEEL)"/>
    <n v="0"/>
    <n v="0"/>
    <n v="0"/>
    <n v="0"/>
    <n v="0"/>
    <n v="0"/>
    <n v="0"/>
    <n v="0"/>
    <n v="2376"/>
    <s v="PCS"/>
    <n v="74.222171720000006"/>
    <n v="176351.88"/>
    <n v="1.1445207669999999"/>
    <n v="2719.3813420000001"/>
    <n v="42888.800000000003"/>
    <s v="STAINLESS STEEL SPORTS BOTTLE 750ML S-308-C6 -NP-20 "/>
    <s v=""/>
    <e v="#VALUE!"/>
    <s v=""/>
    <s v=""/>
    <n v="219240.68"/>
    <x v="7"/>
    <s v="Table, kitchen or other household articles of iron or steel"/>
    <s v="Steel Products"/>
    <s v="Misc"/>
  </r>
  <r>
    <s v="INNSA1"/>
    <d v="2018-02-20T00:00:00"/>
    <n v="301049751"/>
    <x v="0"/>
    <s v="STEEL ZHARA -NP-003 (MILD STEEL) (TOTAL NET WT.3276 KGS)"/>
    <n v="0"/>
    <n v="0"/>
    <n v="0"/>
    <n v="0"/>
    <n v="0"/>
    <n v="0"/>
    <n v="0"/>
    <n v="0"/>
    <n v="36000"/>
    <s v="PCS"/>
    <n v="31.214826110000001"/>
    <n v="1123733.74"/>
    <n v="0.48133887600000003"/>
    <n v="17328.199540000001"/>
    <n v="273292"/>
    <s v="STEEL ZHARA -NP-003 "/>
    <s v=""/>
    <e v="#VALUE!"/>
    <s v=""/>
    <s v=""/>
    <n v="1397025.74"/>
    <x v="7"/>
    <s v="Table, kitchen or other household articles of iron or steel"/>
    <s v="Steel Products"/>
    <s v="Misc"/>
  </r>
  <r>
    <s v="INNSA1"/>
    <d v="2018-02-20T00:00:00"/>
    <n v="301049751"/>
    <x v="0"/>
    <s v="STEEL PEELER -MP-196 (MILD STEEL) (TOTAL NET WT.4680 KGS)"/>
    <n v="0"/>
    <n v="0"/>
    <n v="0"/>
    <n v="0"/>
    <n v="0"/>
    <n v="0"/>
    <n v="0"/>
    <n v="0"/>
    <n v="60000"/>
    <s v="PCS"/>
    <n v="36.717194829999997"/>
    <n v="2203031.69"/>
    <n v="0.56618650500000001"/>
    <n v="33971.190289999999"/>
    <n v="535777.30000000005"/>
    <s v="STEEL PEELER -MP-196 "/>
    <s v=""/>
    <e v="#VALUE!"/>
    <s v=""/>
    <s v=""/>
    <n v="2738808.99"/>
    <x v="7"/>
    <s v="Table, kitchen or other household articles of iron or steel"/>
    <s v="Steel Products"/>
    <s v="Misc"/>
  </r>
  <r>
    <s v="INNSA1"/>
    <d v="2018-02-20T00:00:00"/>
    <n v="301049751"/>
    <x v="0"/>
    <s v="STAINLESS STEEL COLA BOTTLE 750ML SK750 -SL-01 (TOTAL NET WT.1733.76 KGS)(MILD STEEL)"/>
    <n v="0"/>
    <n v="0"/>
    <n v="0"/>
    <n v="0"/>
    <n v="0"/>
    <n v="0"/>
    <n v="0"/>
    <n v="0"/>
    <n v="10080"/>
    <s v="PCS"/>
    <n v="90.678670629999999"/>
    <n v="914041"/>
    <n v="1.3982832789999999"/>
    <n v="14094.695449999999"/>
    <n v="222294.8"/>
    <s v="STAINLESS STEEL COLA BOTTLE 750ML SK750 -SL-01 "/>
    <s v=""/>
    <e v="#VALUE!"/>
    <s v=""/>
    <s v=""/>
    <n v="1136335.8"/>
    <x v="7"/>
    <s v="Table, kitchen or other household articles of iron or steel"/>
    <s v="Steel Products"/>
    <s v="Misc"/>
  </r>
  <r>
    <s v="INNSA1"/>
    <d v="2018-02-20T00:00:00"/>
    <n v="301049751"/>
    <x v="0"/>
    <s v="STAINLESS STEEL SPORTS BOTTLE 600ML S115-NP-21 (TOTAL NET WT. 2104.70 KGS)(MILD STEEL)"/>
    <n v="0"/>
    <n v="0"/>
    <n v="0"/>
    <n v="0"/>
    <n v="0"/>
    <n v="0"/>
    <n v="0"/>
    <n v="0"/>
    <n v="12528"/>
    <s v="PCS"/>
    <n v="81.812311620000003"/>
    <n v="1024944.64"/>
    <n v="1.261562246"/>
    <n v="15804.85181"/>
    <n v="249266.5"/>
    <s v="STAINLESS STEEL SPORTS BOTTLE 600ML S115-NP-21 "/>
    <s v=""/>
    <e v="#VALUE!"/>
    <s v=""/>
    <s v=""/>
    <n v="1274211.1400000001"/>
    <x v="7"/>
    <s v="Table, kitchen or other household articles of iron or steel"/>
    <s v="Steel Products"/>
    <s v="Misc"/>
  </r>
  <r>
    <s v="INNSA1"/>
    <d v="2018-02-20T00:00:00"/>
    <n v="301049751"/>
    <x v="0"/>
    <s v="STAINLESS STEEL SPORTS BOTTLE 750ML S-308-C6 -NP-20 (TOTAL NET WT. 3045.49 KGS)(MILD STEEL)"/>
    <n v="0"/>
    <n v="0"/>
    <n v="0"/>
    <n v="0"/>
    <n v="0"/>
    <n v="0"/>
    <n v="0"/>
    <n v="0"/>
    <n v="17604"/>
    <s v="PCS"/>
    <n v="74.219589869999993"/>
    <n v="1306561.6599999999"/>
    <n v="1.1444809540000001"/>
    <n v="20147.442709999999"/>
    <n v="317755.8"/>
    <s v="STAINLESS STEEL SPORTS BOTTLE 750ML S-308-C6 -NP-20 "/>
    <s v=""/>
    <e v="#VALUE!"/>
    <s v=""/>
    <s v=""/>
    <n v="1624317.46"/>
    <x v="7"/>
    <s v="Table, kitchen or other household articles of iron or steel"/>
    <s v="Steel Products"/>
    <s v="Misc"/>
  </r>
  <r>
    <s v="INNSA1"/>
    <d v="2018-02-20T00:00:00"/>
    <n v="301049751"/>
    <x v="0"/>
    <s v="STEEL MESAURING SPOON 4 PC SET -SJ-05 (MILD STEEL)(TOTAL NET WT.73 KGS)"/>
    <n v="0"/>
    <n v="0"/>
    <n v="0"/>
    <n v="0"/>
    <n v="0"/>
    <n v="0"/>
    <n v="0"/>
    <n v="0"/>
    <n v="1000"/>
    <s v="SET"/>
    <n v="40.04278"/>
    <n v="40042.78"/>
    <n v="0.61746769499999998"/>
    <n v="617.46769470000004"/>
    <n v="9738.4"/>
    <s v="STEEL MESAURING SPOON 4 PC SET -SJ-05 "/>
    <s v=""/>
    <e v="#VALUE!"/>
    <s v=""/>
    <s v=""/>
    <n v="49781.18"/>
    <x v="7"/>
    <s v="Table, kitchen or other household articles of iron or steel"/>
    <s v="Steel Products"/>
    <s v="Misc"/>
  </r>
  <r>
    <s v="INNSA1"/>
    <d v="2018-02-20T00:00:00"/>
    <n v="301049751"/>
    <x v="0"/>
    <s v="STAINLESS STEEL SPORTS BOTTLE 600ML S115-NP-21 (TOTAL NET WT.2001.89 KGS)(MILD STEEL)"/>
    <n v="0"/>
    <n v="0"/>
    <n v="0"/>
    <n v="0"/>
    <n v="0"/>
    <n v="0"/>
    <n v="0"/>
    <n v="0"/>
    <n v="11916"/>
    <s v="PCS"/>
    <n v="81.809467100000006"/>
    <n v="974841.61"/>
    <n v="1.261518382"/>
    <n v="15032.253049999999"/>
    <n v="237081.5"/>
    <s v="STAINLESS STEEL SPORTS BOTTLE 600ML S115-NP-21 "/>
    <s v=""/>
    <e v="#VALUE!"/>
    <s v=""/>
    <s v=""/>
    <n v="1211923.1099999999"/>
    <x v="7"/>
    <s v="Table, kitchen or other household articles of iron or steel"/>
    <s v="Steel Products"/>
    <s v="Misc"/>
  </r>
  <r>
    <s v="INNSA1"/>
    <d v="2018-02-19T00:00:00"/>
    <n v="301049751"/>
    <x v="0"/>
    <s v="STAINLESS STEEL SPORTS BOTTLE 750ML S-308-C6 -NP-20 (TOTAL NET WT. 2837.92KGS)(MILD STEEL) (DPD CLIENT)"/>
    <n v="0"/>
    <n v="0"/>
    <n v="0"/>
    <n v="0"/>
    <n v="0"/>
    <n v="0"/>
    <n v="0"/>
    <n v="0"/>
    <n v="16596"/>
    <s v="PCS"/>
    <n v="74.206338270000003"/>
    <n v="1231528.3899999999"/>
    <n v="1.1442766120000001"/>
    <n v="18990.414649999999"/>
    <n v="299507.7"/>
    <s v="STAINLESS STEEL SPORTS BOTTLE 750ML S-308-C6 -NP-20 "/>
    <s v=""/>
    <e v="#VALUE!"/>
    <s v=""/>
    <s v=""/>
    <n v="1531036.0899999999"/>
    <x v="7"/>
    <s v="Table, kitchen or other household articles of iron or steel"/>
    <s v="Steel Products"/>
    <s v="Misc"/>
  </r>
  <r>
    <s v="INNSA1"/>
    <d v="2018-02-14T00:00:00"/>
    <n v="301049751"/>
    <x v="1"/>
    <s v="STEEL SCRUBBER -ANG537 (TOTAL NET WT.8549.20 KGS)(MILD STEEL) (DPD CLIENT)"/>
    <n v="0"/>
    <n v="0"/>
    <n v="0"/>
    <n v="0"/>
    <n v="0"/>
    <n v="0"/>
    <n v="0"/>
    <n v="0"/>
    <n v="318384"/>
    <s v="PCS"/>
    <n v="4.9643845170000001"/>
    <n v="1580580.6"/>
    <n v="7.6967201999999998E-2"/>
    <n v="24505.12558"/>
    <n v="489663.9"/>
    <s v="STEEL SCRUBBER -ANG537 "/>
    <s v=""/>
    <e v="#VALUE!"/>
    <s v=""/>
    <s v=""/>
    <n v="2070244.5"/>
    <x v="7"/>
    <s v="Steel Scrubbers"/>
    <s v="Steel Products"/>
    <s v="Scrubber"/>
  </r>
  <r>
    <s v="INNSA1"/>
    <d v="2018-02-07T00:00:00"/>
    <n v="301049751"/>
    <x v="0"/>
    <s v="MILD STEEL MULTI FUNCTION CLOTH STAND-RYX-02-021A (DPD CLIENT)"/>
    <n v="0"/>
    <n v="0"/>
    <n v="0"/>
    <n v="0"/>
    <n v="0"/>
    <n v="0"/>
    <n v="0"/>
    <n v="0"/>
    <n v="1206"/>
    <s v="PCS"/>
    <n v="610.97289390000003"/>
    <n v="736833.31"/>
    <n v="9.4724479670000008"/>
    <n v="11423.77225"/>
    <n v="179197.8"/>
    <s v="MILD STEEL MULTI FUNCTION CLOTH STAND-RYX-02-021A "/>
    <s v=""/>
    <e v="#VALUE!"/>
    <s v=""/>
    <s v=""/>
    <n v="916031.1100000001"/>
    <x v="7"/>
    <s v="Table, kitchen or other household articles of iron or steel"/>
    <s v="Steel Products"/>
    <s v="Cloth Stand"/>
  </r>
  <r>
    <s v="INNSA1"/>
    <d v="2018-02-07T00:00:00"/>
    <n v="301049751"/>
    <x v="0"/>
    <s v="STEEL LUNCH BOX ROUND-9568(TOTAL NET WT.3898.68 KGS) (MILD STEEL)"/>
    <n v="0"/>
    <n v="0"/>
    <n v="0"/>
    <n v="0"/>
    <n v="0"/>
    <n v="0"/>
    <n v="0"/>
    <n v="0"/>
    <n v="14712"/>
    <s v="PCS"/>
    <n v="85.581716290000003"/>
    <n v="1259078.21"/>
    <n v="1.3268483149999999"/>
    <n v="19520.592400000001"/>
    <n v="306207.8"/>
    <s v="STEEL LUNCH BOX ROUND-9568"/>
    <s v=""/>
    <e v="#VALUE!"/>
    <s v=""/>
    <s v=""/>
    <n v="1565286.01"/>
    <x v="7"/>
    <s v="Table, kitchen or other household articles of iron or steel"/>
    <s v="Steel Products"/>
    <s v="Misc"/>
  </r>
  <r>
    <s v="INNSA1"/>
    <d v="2018-02-07T00:00:00"/>
    <n v="301049751"/>
    <x v="0"/>
    <s v="STEEL LUNCH BOX RECTANGLE-9707 (TOTAL NET WT.4143.90 KGS) (MILD STEEL)-(DPD CLIENT)"/>
    <n v="0"/>
    <n v="0"/>
    <n v="0"/>
    <n v="0"/>
    <n v="0"/>
    <n v="0"/>
    <n v="0"/>
    <n v="0"/>
    <n v="13680"/>
    <s v="PCS"/>
    <n v="107.14046999999999"/>
    <n v="1465681.63"/>
    <n v="1.6610925590000001"/>
    <n v="22723.746200000001"/>
    <n v="356453.8"/>
    <s v="STEEL LUNCH BOX RECTANGLE-9707 "/>
    <s v=""/>
    <e v="#VALUE!"/>
    <s v=""/>
    <s v=""/>
    <n v="1822135.43"/>
    <x v="7"/>
    <s v="Table, kitchen or other household articles of iron or steel"/>
    <s v="Steel Products"/>
    <s v="Misc"/>
  </r>
  <r>
    <s v="INNSA1"/>
    <d v="2018-02-03T00:00:00"/>
    <n v="301049751"/>
    <x v="0"/>
    <s v="STEEL LUNCH BOX 3 LAYER-6505 (TOTAL NET WT.10783.08 KGS) (MILD STEEL)"/>
    <n v="0"/>
    <n v="0"/>
    <n v="0"/>
    <n v="0"/>
    <n v="0"/>
    <n v="0"/>
    <n v="0"/>
    <n v="0"/>
    <n v="16632"/>
    <s v="PCS"/>
    <n v="217.50612430000001"/>
    <n v="3617561.86"/>
    <n v="3.372187974"/>
    <n v="56086.230389999997"/>
    <n v="879791"/>
    <s v="STEEL LUNCH BOX 3 LAYER-6505 "/>
    <s v=""/>
    <e v="#VALUE!"/>
    <s v=""/>
    <s v=""/>
    <n v="4497352.8599999994"/>
    <x v="7"/>
    <s v="Table, kitchen or other household articles of iron or steel"/>
    <s v="Steel Products"/>
    <s v="Misc"/>
  </r>
  <r>
    <s v="INNSA1"/>
    <d v="2018-02-03T00:00:00"/>
    <n v="301049751"/>
    <x v="0"/>
    <s v="STEEL LUNCH BOX ROUND- 9568 (TOTAL NT WT.241.68 KGS) (MILD STEEL)"/>
    <n v="0"/>
    <n v="0"/>
    <n v="0"/>
    <n v="0"/>
    <n v="0"/>
    <n v="0"/>
    <n v="0"/>
    <n v="0"/>
    <n v="912"/>
    <s v="PCS"/>
    <n v="85.565471489999993"/>
    <n v="78035.710000000006"/>
    <n v="1.326596457"/>
    <n v="1209.855969"/>
    <n v="18978.400000000001"/>
    <s v="STEEL LUNCH BOX ROUND- 9568 "/>
    <s v=""/>
    <e v="#VALUE!"/>
    <s v=""/>
    <s v=""/>
    <n v="97014.110000000015"/>
    <x v="7"/>
    <s v="Table, kitchen or other household articles of iron or steel"/>
    <s v="Steel Products"/>
    <s v="Misc"/>
  </r>
  <r>
    <s v="INNSA1"/>
    <d v="2018-02-03T00:00:00"/>
    <n v="301049751"/>
    <x v="0"/>
    <s v="STEEL LUNCH BOX -6527 (TOTAL NET WT.6437 KGS)(MILD STEEL)"/>
    <n v="0"/>
    <n v="0"/>
    <n v="0"/>
    <n v="0"/>
    <n v="0"/>
    <n v="0"/>
    <n v="0"/>
    <n v="0"/>
    <n v="12300"/>
    <s v="PCS"/>
    <n v="146.31042600000001"/>
    <n v="1799618.24"/>
    <n v="2.2683786979999998"/>
    <n v="27901.057980000001"/>
    <n v="437667.2"/>
    <s v="STEEL LUNCH BOX -6527 "/>
    <s v=""/>
    <e v="#VALUE!"/>
    <s v=""/>
    <s v=""/>
    <n v="2237285.44"/>
    <x v="7"/>
    <s v="Table, kitchen or other household articles of iron or steel"/>
    <s v="Steel Products"/>
    <s v="Misc"/>
  </r>
  <r>
    <s v="INNSA1"/>
    <d v="2018-02-03T00:00:00"/>
    <n v="301049751"/>
    <x v="0"/>
    <s v="STEEL LUNCH BOX 2 LAYER-6504(TOTAL NET WT.5166 KGS) (MILD STEEL)"/>
    <n v="0"/>
    <n v="0"/>
    <n v="0"/>
    <n v="0"/>
    <n v="0"/>
    <n v="0"/>
    <n v="0"/>
    <n v="0"/>
    <n v="10800"/>
    <s v="PCS"/>
    <n v="160.68020000000001"/>
    <n v="1735346.16"/>
    <n v="2.4911658910000001"/>
    <n v="26904.591629999999"/>
    <n v="422036.2"/>
    <s v="STEEL LUNCH BOX 2 LAYER-6504"/>
    <s v=""/>
    <e v="#VALUE!"/>
    <s v=""/>
    <s v=""/>
    <n v="2157382.36"/>
    <x v="7"/>
    <s v="Table, kitchen or other household articles of iron or steel"/>
    <s v="Steel Products"/>
    <s v="Misc"/>
  </r>
  <r>
    <s v="INNSA1"/>
    <d v="2018-01-23T00:00:00"/>
    <n v="301049751"/>
    <x v="0"/>
    <s v="STEEL HOOK 3PCS-RJ-409 (TOTAL 1257.984 KGS) (MILD STEEL)"/>
    <n v="0"/>
    <n v="0"/>
    <n v="0"/>
    <n v="0"/>
    <n v="0"/>
    <n v="0"/>
    <n v="0"/>
    <n v="0"/>
    <n v="29952"/>
    <s v="SET"/>
    <n v="39.154678820000001"/>
    <n v="1172760.94"/>
    <n v="0.60423887070000004"/>
    <n v="18098.162649999998"/>
    <n v="276021"/>
    <s v="STEEL HOOK 3PCS-RJ-409 "/>
    <s v=""/>
    <e v="#VALUE!"/>
    <s v=""/>
    <s v=""/>
    <n v="1448781.94"/>
    <x v="7"/>
    <s v="Table, kitchen or other household articles of iron or steel"/>
    <s v="Steel Products"/>
    <s v="Misc"/>
  </r>
  <r>
    <s v="INNSA1"/>
    <d v="2018-01-22T00:00:00"/>
    <n v="301049751"/>
    <x v="1"/>
    <s v="STEEL SCRUBBER -ANG537 (TOTAL NET WT.8549.20 KGS)(MILD STEEL) (DPD CLIENT)"/>
    <n v="0"/>
    <n v="0"/>
    <n v="0"/>
    <n v="0"/>
    <n v="0"/>
    <n v="0"/>
    <n v="0"/>
    <n v="0"/>
    <n v="318384"/>
    <s v="PCS"/>
    <n v="4.9735798280000001"/>
    <n v="1583508.24"/>
    <n v="7.6752775130000006E-2"/>
    <n v="24436.85556"/>
    <n v="477491"/>
    <s v="STEEL SCRUBBER -ANG537 "/>
    <s v=""/>
    <e v="#VALUE!"/>
    <s v=""/>
    <s v=""/>
    <n v="2060999.24"/>
    <x v="7"/>
    <s v="Steel Scrubbers"/>
    <s v="Steel Products"/>
    <s v="Scrubber"/>
  </r>
  <r>
    <s v="INNSA1"/>
    <d v="2018-01-22T00:00:00"/>
    <n v="301049751"/>
    <x v="1"/>
    <s v="STEEL SCRUBBER -ANG537 (TOTAL NET WT.8549.20 KGS)(MILD STEEL) (DPD CLIENT)"/>
    <n v="0"/>
    <n v="0"/>
    <n v="0"/>
    <n v="0"/>
    <n v="0"/>
    <n v="0"/>
    <n v="0"/>
    <n v="0"/>
    <n v="318384"/>
    <s v="PCS"/>
    <n v="4.9735798280000001"/>
    <n v="1583508.24"/>
    <n v="7.6752775130000006E-2"/>
    <n v="24436.85556"/>
    <n v="477491"/>
    <s v="STEEL SCRUBBER -ANG537 "/>
    <s v=""/>
    <e v="#VALUE!"/>
    <s v=""/>
    <s v=""/>
    <n v="2060999.24"/>
    <x v="7"/>
    <s v="Steel Scrubbers"/>
    <s v="Steel Products"/>
    <s v="Scrubber"/>
  </r>
  <r>
    <s v="INNSA1"/>
    <d v="2018-01-16T00:00:00"/>
    <n v="301049751"/>
    <x v="0"/>
    <s v="STEEL WALL HANGER HOOK -SL-89 (TOTAL NET WT. 1274.40KGS) (MILD STEEL)"/>
    <n v="0"/>
    <n v="0"/>
    <n v="0"/>
    <n v="0"/>
    <n v="0"/>
    <n v="0"/>
    <n v="0"/>
    <n v="0"/>
    <n v="5400"/>
    <s v="PCS"/>
    <n v="81.241812960000004"/>
    <n v="438705.79"/>
    <n v="1.259562992"/>
    <n v="6801.640155"/>
    <n v="103253.8"/>
    <s v="STEEL WALL HANGER HOOK -SL-89 "/>
    <s v=""/>
    <e v="#VALUE!"/>
    <s v=""/>
    <s v=""/>
    <n v="541959.59"/>
    <x v="7"/>
    <s v="Table, kitchen or other household articles of iron or steel"/>
    <s v="Steel Products"/>
    <s v="Misc"/>
  </r>
  <r>
    <s v="INNSA1"/>
    <d v="2018-01-08T00:00:00"/>
    <n v="301049751"/>
    <x v="0"/>
    <s v="STEEL HOOK 3PCS -RJ-409 (TOTAL NET WT.63.50 KGS) (MILD STEEL) (DPD CLIENT)"/>
    <n v="0"/>
    <n v="0"/>
    <n v="0"/>
    <n v="0"/>
    <n v="0"/>
    <n v="0"/>
    <n v="0"/>
    <n v="0"/>
    <n v="1512"/>
    <s v="SET"/>
    <n v="38.247433860000001"/>
    <n v="57830.12"/>
    <n v="0.59298347070000001"/>
    <n v="896.59100780000006"/>
    <n v="13610.9"/>
    <s v="STEEL HOOK 3PCS -RJ-409 "/>
    <s v=""/>
    <e v="#VALUE!"/>
    <s v=""/>
    <s v=""/>
    <n v="71441.02"/>
    <x v="7"/>
    <s v="Table, kitchen or other household articles of iron or steel"/>
    <s v="Steel Products"/>
    <s v="Misc"/>
  </r>
  <r>
    <s v="INNSA1"/>
    <d v="2018-01-08T00:00:00"/>
    <n v="301049751"/>
    <x v="0"/>
    <s v="RYX-02-021A MULTI FUNCTION CLOTH STAND"/>
    <n v="0"/>
    <n v="0"/>
    <n v="0"/>
    <n v="0"/>
    <n v="0"/>
    <n v="0"/>
    <n v="0"/>
    <n v="0"/>
    <n v="1296"/>
    <s v="PCS"/>
    <n v="611.51079479999999"/>
    <n v="792517.99"/>
    <n v="9.4807875159999995"/>
    <n v="12287.100619999999"/>
    <n v="186527"/>
    <e v="#VALUE!"/>
    <s v=""/>
    <e v="#VALUE!"/>
    <s v=""/>
    <s v=""/>
    <n v="979044.99"/>
    <x v="7"/>
    <s v="Table, kitchen or other household articles of iron or steel"/>
    <s v="Household Items"/>
    <s v="Cloth Stand"/>
  </r>
  <r>
    <s v="INNSA1"/>
    <d v="2018-01-08T00:00:00"/>
    <n v="301049751"/>
    <x v="0"/>
    <s v="RYX-02-020 MULTI FUNCTION CLOTH STAND"/>
    <n v="0"/>
    <n v="0"/>
    <n v="0"/>
    <n v="0"/>
    <n v="0"/>
    <n v="0"/>
    <n v="0"/>
    <n v="0"/>
    <n v="1232"/>
    <s v="PCS"/>
    <n v="981.72273540000003"/>
    <n v="1209482.4099999999"/>
    <n v="15.220507530000001"/>
    <n v="18751.665270000001"/>
    <n v="284663.8"/>
    <e v="#VALUE!"/>
    <s v=""/>
    <e v="#VALUE!"/>
    <s v=""/>
    <s v=""/>
    <n v="1494146.21"/>
    <x v="7"/>
    <s v="Table, kitchen or other household articles of iron or steel"/>
    <s v="Household Items"/>
    <s v="Cloth Stand"/>
  </r>
  <r>
    <s v="INNSA1"/>
    <d v="2018-01-02T00:00:00"/>
    <n v="301049751"/>
    <x v="0"/>
    <s v="STEEL SPOON HOLDER ROUND -MP-96 (TOTAL NET WT.1822.36 KGS)(MILD STEEL)"/>
    <n v="0"/>
    <n v="0"/>
    <n v="0"/>
    <n v="0"/>
    <n v="0"/>
    <n v="0"/>
    <n v="0"/>
    <n v="0"/>
    <n v="8028"/>
    <s v="PCS"/>
    <n v="47.604856750000003"/>
    <n v="382171.79"/>
    <n v="0.73351088990000002"/>
    <n v="5888.6254239999998"/>
    <n v="89948"/>
    <s v="STEEL SPOON HOLDER ROUND -MP-96 "/>
    <s v=""/>
    <e v="#VALUE!"/>
    <s v=""/>
    <s v=""/>
    <n v="472119.79"/>
    <x v="7"/>
    <s v="Table, kitchen or other household articles of iron or steel"/>
    <s v="Steel Products"/>
    <s v="Holder"/>
  </r>
  <r>
    <s v="INNSA1"/>
    <d v="2018-01-02T00:00:00"/>
    <n v="301049751"/>
    <x v="0"/>
    <s v="STEEL HOOK 3PCS -RJ-409 (TOTAL NET WT.1200.53 KGS) (MILD STEEL)"/>
    <n v="0"/>
    <n v="0"/>
    <n v="0"/>
    <n v="0"/>
    <n v="0"/>
    <n v="0"/>
    <n v="0"/>
    <n v="0"/>
    <n v="28584"/>
    <s v="SET"/>
    <n v="38.015878809999997"/>
    <n v="1086645.8799999999"/>
    <n v="0.5857608446"/>
    <n v="16743.38798"/>
    <n v="255753"/>
    <s v="STEEL HOOK 3PCS -RJ-409 "/>
    <s v=""/>
    <e v="#VALUE!"/>
    <s v=""/>
    <s v=""/>
    <n v="1342398.88"/>
    <x v="7"/>
    <s v="Table, kitchen or other household articles of iron or steel"/>
    <s v="Steel Products"/>
    <s v="Misc"/>
  </r>
  <r>
    <s v="INNSA1"/>
    <d v="2018-01-02T00:00:00"/>
    <n v="301049751"/>
    <x v="0"/>
    <s v="STEEL ZHARA-NP-003 (TOTAL NET WT.3420 KGS) (MILD STEEL)"/>
    <n v="0"/>
    <n v="0"/>
    <n v="0"/>
    <n v="0"/>
    <n v="0"/>
    <n v="0"/>
    <n v="0"/>
    <n v="0"/>
    <n v="36000"/>
    <s v="PCS"/>
    <n v="30.39910167"/>
    <n v="1094367.6599999999"/>
    <n v="0.4683991012"/>
    <n v="16862.36764"/>
    <n v="257570.4"/>
    <s v="STEEL ZHARA-NP-003 "/>
    <s v=""/>
    <e v="#VALUE!"/>
    <s v=""/>
    <s v=""/>
    <n v="1351938.0599999998"/>
    <x v="7"/>
    <s v="Table, kitchen or other household articles of iron or steel"/>
    <s v="Steel Products"/>
    <s v="Misc"/>
  </r>
  <r>
    <s v="INNSA1"/>
    <d v="2017-12-11T00:00:00"/>
    <n v="301049751"/>
    <x v="0"/>
    <s v="STEEL WALLNUT CRACKER -SL-145 (TOTAL NET WT.99.84 KGS) (MILDSTEEL)(DPD CLIENT)"/>
    <n v="0"/>
    <n v="0"/>
    <n v="0"/>
    <n v="0"/>
    <n v="0"/>
    <n v="0"/>
    <n v="0"/>
    <n v="0"/>
    <n v="480"/>
    <s v="PCS"/>
    <n v="69.970333330000003"/>
    <n v="33585.760000000002"/>
    <n v="1.069882773"/>
    <n v="513.54373090000001"/>
    <n v="7904.8"/>
    <s v="STEEL WALLNUT CRACKER -SL-145 "/>
    <s v=""/>
    <e v="#VALUE!"/>
    <s v=""/>
    <s v=""/>
    <n v="41490.560000000005"/>
    <x v="8"/>
    <s v="Table, kitchen or other household articles of iron or steel"/>
    <s v="Steel Products"/>
    <s v="Misc"/>
  </r>
  <r>
    <s v="INNSA1"/>
    <d v="2017-12-11T00:00:00"/>
    <n v="301049751"/>
    <x v="0"/>
    <s v="STEEL LUNCH BOX -SL-104 (TOTAL NET WT.173.16 KGS) (MILD STEEL)"/>
    <n v="0"/>
    <n v="0"/>
    <n v="0"/>
    <n v="0"/>
    <n v="0"/>
    <n v="0"/>
    <n v="0"/>
    <n v="0"/>
    <n v="360"/>
    <s v="PCS"/>
    <n v="180.63772220000001"/>
    <n v="65029.58"/>
    <n v="2.762044682"/>
    <n v="994.33608560000005"/>
    <n v="15305.4"/>
    <s v="STEEL LUNCH BOX -SL-104 "/>
    <s v=""/>
    <e v="#VALUE!"/>
    <s v=""/>
    <s v=""/>
    <n v="80334.98"/>
    <x v="8"/>
    <s v="Table, kitchen or other household articles of iron or steel"/>
    <s v="Steel Products"/>
    <s v="Misc"/>
  </r>
  <r>
    <s v="INNSA1"/>
    <d v="2017-12-11T00:00:00"/>
    <n v="301049751"/>
    <x v="0"/>
    <s v="STEEL SPOON HOLDER ROUND-MP-96 (TOTAL NET WT.2180.23 KGS)(MILD STEEL)"/>
    <n v="0"/>
    <n v="0"/>
    <n v="0"/>
    <n v="0"/>
    <n v="0"/>
    <n v="0"/>
    <n v="0"/>
    <n v="0"/>
    <n v="10188"/>
    <s v="PCS"/>
    <n v="49.907414609999996"/>
    <n v="508456.74"/>
    <n v="0.76311031510000005"/>
    <n v="7774.5678900000003"/>
    <n v="119670.39999999999"/>
    <s v="STEEL SPOON HOLDER ROUND-MP-96 "/>
    <s v=""/>
    <e v="#VALUE!"/>
    <s v=""/>
    <s v=""/>
    <n v="628127.14"/>
    <x v="8"/>
    <s v="Table, kitchen or other household articles of iron or steel"/>
    <s v="Steel Products"/>
    <s v="Holder"/>
  </r>
  <r>
    <s v="INNSA1"/>
    <d v="2017-12-07T00:00:00"/>
    <n v="301049751"/>
    <x v="0"/>
    <s v="KWB-600F STAINLESS STEEL SPORTS BOTTLE"/>
    <n v="0"/>
    <n v="0"/>
    <n v="0"/>
    <n v="0"/>
    <n v="0"/>
    <n v="0"/>
    <n v="0"/>
    <n v="0"/>
    <n v="50400"/>
    <s v="PCS"/>
    <n v="76.833174600000007"/>
    <n v="3872392"/>
    <n v="1.160621973"/>
    <n v="58495.347430000002"/>
    <n v="911406.2"/>
    <e v="#VALUE!"/>
    <s v=""/>
    <e v="#VALUE!"/>
    <s v=""/>
    <s v=""/>
    <n v="4783798.2"/>
    <x v="8"/>
    <s v="Table, kitchen or other household articles of iron or steel"/>
    <s v="Steel Products"/>
    <s v="Misc"/>
  </r>
  <r>
    <s v="INNSA1"/>
    <d v="2017-12-01T00:00:00"/>
    <n v="301049751"/>
    <x v="0"/>
    <s v="STAINLESS STEEL SPORTS BOTTLE 750ML S-308-C6 -NP-20 (TOTAL NET WT. 1514.38 KGS)(MILD STEEL)"/>
    <n v="0"/>
    <n v="0"/>
    <n v="0"/>
    <n v="0"/>
    <n v="0"/>
    <n v="0"/>
    <n v="0"/>
    <n v="0"/>
    <n v="8856"/>
    <s v="PCS"/>
    <n v="75.800460700000002"/>
    <n v="671288.88"/>
    <n v="1.145022065"/>
    <n v="10140.315409999999"/>
    <n v="157994.6"/>
    <s v="STAINLESS STEEL SPORTS BOTTLE 750ML S-308-C6 -NP-20 "/>
    <s v=""/>
    <e v="#VALUE!"/>
    <s v=""/>
    <s v=""/>
    <n v="829283.48"/>
    <x v="8"/>
    <s v="Table, kitchen or other household articles of iron or steel"/>
    <s v="Steel Products"/>
    <s v="Misc"/>
  </r>
  <r>
    <s v="INNSA1"/>
    <d v="2017-12-01T00:00:00"/>
    <n v="301049751"/>
    <x v="0"/>
    <s v="STAINLESS STEEL SPORTS BOTTLE 600ML S115-NP-21 (TOTAL NET WT.1388.84 KGS)(MILD STEEL) (DPD CLIENT)"/>
    <n v="0"/>
    <n v="0"/>
    <n v="0"/>
    <n v="0"/>
    <n v="0"/>
    <n v="0"/>
    <n v="0"/>
    <n v="0"/>
    <n v="8028"/>
    <s v="PCS"/>
    <n v="83.552001739999994"/>
    <n v="670755.47"/>
    <n v="1.26211483"/>
    <n v="10132.25785"/>
    <n v="157869"/>
    <s v="STAINLESS STEEL SPORTS BOTTLE 600ML S115-NP-21 "/>
    <s v=""/>
    <e v="#VALUE!"/>
    <s v=""/>
    <s v=""/>
    <n v="828624.47"/>
    <x v="8"/>
    <s v="Table, kitchen or other household articles of iron or steel"/>
    <s v="Steel Products"/>
    <s v="Misc"/>
  </r>
  <r>
    <s v="INNSA1"/>
    <d v="2017-12-01T00:00:00"/>
    <n v="301049751"/>
    <x v="0"/>
    <s v="STEEL PEELER-MP-196 (TOTAL NET WT. 2370.00KGS) (MILD STEEL)"/>
    <n v="0"/>
    <n v="0"/>
    <n v="0"/>
    <n v="0"/>
    <n v="0"/>
    <n v="0"/>
    <n v="0"/>
    <n v="0"/>
    <n v="30000"/>
    <s v="PCS"/>
    <n v="36.263774329999997"/>
    <n v="1087913.23"/>
    <n v="0.54779115310000004"/>
    <n v="16433.73459"/>
    <n v="256051.20000000001"/>
    <s v="STEEL PEELER-MP-196 "/>
    <s v=""/>
    <e v="#VALUE!"/>
    <s v=""/>
    <s v=""/>
    <n v="1343964.43"/>
    <x v="8"/>
    <s v="Table, kitchen or other household articles of iron or steel"/>
    <s v="Steel Products"/>
    <s v="Misc"/>
  </r>
  <r>
    <s v="INNSA1"/>
    <d v="2017-12-01T00:00:00"/>
    <n v="301049751"/>
    <x v="0"/>
    <s v="STEEL HOOK 3 PCS SET-RM2628 (TOTAL NET WT.2330.20 KGS) (MILDSTEEL) (DPD CLIENT)"/>
    <n v="0"/>
    <n v="0"/>
    <n v="0"/>
    <n v="0"/>
    <n v="0"/>
    <n v="0"/>
    <n v="0"/>
    <n v="0"/>
    <n v="68760"/>
    <s v="SET"/>
    <n v="31.415267889999999"/>
    <n v="2160113.8199999998"/>
    <n v="0.47455087439999999"/>
    <n v="32630.118129999999"/>
    <n v="508404.4"/>
    <s v="STEEL HOOK 3 PCS SET-RM2628 "/>
    <s v=""/>
    <e v="#VALUE!"/>
    <s v=""/>
    <s v=""/>
    <n v="2668518.2199999997"/>
    <x v="8"/>
    <s v="Table, kitchen or other household articles of iron or steel"/>
    <s v="Steel Products"/>
    <s v="Misc"/>
  </r>
  <r>
    <s v="INNSA1"/>
    <d v="2017-11-27T00:00:00"/>
    <n v="301049751"/>
    <x v="0"/>
    <s v="STEEL TEA STRAINER -NP-55 (TOTAL NET WT.1192.32 KGS) (MILD S - TEEL)"/>
    <n v="0"/>
    <n v="0"/>
    <n v="0"/>
    <n v="0"/>
    <n v="0"/>
    <n v="0"/>
    <n v="0"/>
    <n v="0"/>
    <n v="25920"/>
    <s v="PCS"/>
    <n v="22.402829090000001"/>
    <n v="580681.32999999996"/>
    <n v="0.33841131559999998"/>
    <n v="8771.6212990000004"/>
    <n v="136669.20000000001"/>
    <s v="STEEL TEA STRAINER -NP-55 "/>
    <s v=""/>
    <e v="#VALUE!"/>
    <s v=""/>
    <s v=""/>
    <n v="717350.53"/>
    <x v="8"/>
    <s v="Table, kitchen or other household articles of iron or steel"/>
    <s v="Steel Products"/>
    <s v="Misc"/>
  </r>
  <r>
    <s v="INNSA1"/>
    <d v="2017-11-27T00:00:00"/>
    <n v="301049751"/>
    <x v="0"/>
    <s v="STEEL PIZZA CUTTER-RJ-388(TOTAL NET WT.1935.36 KGS) (MILD ST - EEL)"/>
    <n v="0"/>
    <n v="0"/>
    <n v="0"/>
    <n v="0"/>
    <n v="0"/>
    <n v="0"/>
    <n v="0"/>
    <n v="0"/>
    <n v="20160"/>
    <s v="PCS"/>
    <n v="34.29998363"/>
    <n v="691487.67"/>
    <n v="0.51812664100000005"/>
    <n v="10445.433080000001"/>
    <n v="162748.6"/>
    <s v="STEEL PIZZA CUTTER-RJ-388"/>
    <s v=""/>
    <e v="#VALUE!"/>
    <s v=""/>
    <s v=""/>
    <n v="854236.27"/>
    <x v="8"/>
    <s v="Table, kitchen or other household articles of iron or steel"/>
    <s v="Steel Products"/>
    <s v="Misc"/>
  </r>
  <r>
    <s v="INNSA1"/>
    <d v="2017-11-20T00:00:00"/>
    <n v="301049751"/>
    <x v="0"/>
    <s v="STEEL JAR - SALT &amp; PEPPER-MP-009 (TOTAL NET WT.1857.60KGS) ( - MILD STEEL)"/>
    <n v="0"/>
    <n v="0"/>
    <n v="0"/>
    <n v="0"/>
    <n v="0"/>
    <n v="0"/>
    <n v="0"/>
    <n v="0"/>
    <n v="43200"/>
    <s v="PCS"/>
    <n v="16.728157410000001"/>
    <n v="722656.4"/>
    <n v="0.25269119950000002"/>
    <n v="10916.259819999999"/>
    <n v="170084.4"/>
    <s v="STEEL JAR - SALT &amp; PEPPER-MP-009 "/>
    <s v=""/>
    <e v="#VALUE!"/>
    <s v=""/>
    <s v=""/>
    <n v="892740.8"/>
    <x v="8"/>
    <s v="Table, kitchen or other household articles of iron or steel"/>
    <s v="Steel Products"/>
    <s v="Misc"/>
  </r>
  <r>
    <s v="INNSA1"/>
    <d v="2017-11-20T00:00:00"/>
    <n v="301049751"/>
    <x v="0"/>
    <s v="STAINLESS STEEL SPORTS BOTTLE 750ML S-308-C6 -NP-20 (TOTAL N - ET WT. 1836 KGS)(MILD STEEL)"/>
    <n v="0"/>
    <n v="0"/>
    <n v="0"/>
    <n v="0"/>
    <n v="0"/>
    <n v="0"/>
    <n v="0"/>
    <n v="0"/>
    <n v="10800"/>
    <s v="PCS"/>
    <n v="75.766925929999999"/>
    <n v="818282.8"/>
    <n v="1.144515497"/>
    <n v="12360.76737"/>
    <n v="192591.1"/>
    <s v="STAINLESS STEEL SPORTS BOTTLE 750ML S-308-C6 -NP-20 "/>
    <s v=""/>
    <e v="#VALUE!"/>
    <s v=""/>
    <s v=""/>
    <n v="1010873.9"/>
    <x v="8"/>
    <s v="Table, kitchen or other household articles of iron or steel"/>
    <s v="Steel Products"/>
    <s v="Misc"/>
  </r>
  <r>
    <s v="INNSA1"/>
    <d v="2017-11-20T00:00:00"/>
    <n v="301049751"/>
    <x v="0"/>
    <s v="STAINLESS STEEL SPORTS BOTTLE 600ML S115-NP-21 (TOTAL NET WT - . 2377.73 KGS)(MILD STEEL)"/>
    <n v="0"/>
    <n v="0"/>
    <n v="0"/>
    <n v="0"/>
    <n v="0"/>
    <n v="0"/>
    <n v="0"/>
    <n v="0"/>
    <n v="13824"/>
    <s v="PCS"/>
    <n v="83.515036890000005"/>
    <n v="1154511.8700000001"/>
    <n v="1.261556449"/>
    <n v="17439.75634"/>
    <n v="271725.90000000002"/>
    <s v="STAINLESS STEEL SPORTS BOTTLE 600ML S115-NP-21 "/>
    <s v=""/>
    <e v="#VALUE!"/>
    <s v=""/>
    <s v=""/>
    <n v="1426237.77"/>
    <x v="8"/>
    <s v="Table, kitchen or other household articles of iron or steel"/>
    <s v="Steel Products"/>
    <s v="Misc"/>
  </r>
  <r>
    <s v="INNSA1"/>
    <d v="2017-11-16T00:00:00"/>
    <n v="301049751"/>
    <x v="0"/>
    <s v="KWP-1000B SS OIL POT 1000ML -"/>
    <n v="0"/>
    <n v="0"/>
    <n v="0"/>
    <n v="0"/>
    <n v="0"/>
    <n v="0"/>
    <n v="0"/>
    <n v="0"/>
    <n v="18000"/>
    <s v="PCS"/>
    <n v="109.806775"/>
    <n v="1976521.95"/>
    <n v="1.6790026760000001"/>
    <n v="30222.048169999998"/>
    <n v="465194.2"/>
    <e v="#VALUE!"/>
    <s v=""/>
    <e v="#VALUE!"/>
    <s v=""/>
    <s v=""/>
    <n v="2441716.15"/>
    <x v="8"/>
    <s v="Table, kitchen or other household articles of iron or steel"/>
    <s v="Other"/>
    <s v="Misc"/>
  </r>
  <r>
    <s v="INNSA1"/>
    <d v="2017-11-16T00:00:00"/>
    <n v="301049751"/>
    <x v="0"/>
    <s v="KWP-600B SS OIL POT 600ML -"/>
    <n v="0"/>
    <n v="0"/>
    <n v="0"/>
    <n v="0"/>
    <n v="0"/>
    <n v="0"/>
    <n v="0"/>
    <n v="0"/>
    <n v="6000"/>
    <s v="PCS"/>
    <n v="89.962176670000005"/>
    <n v="539773.06000000006"/>
    <n v="1.3755684509999999"/>
    <n v="8253.4107029999996"/>
    <n v="127041"/>
    <e v="#VALUE!"/>
    <s v=""/>
    <e v="#VALUE!"/>
    <s v=""/>
    <s v=""/>
    <n v="666814.06000000006"/>
    <x v="8"/>
    <s v="Table, kitchen or other household articles of iron or steel"/>
    <s v="Other"/>
    <s v="Misc"/>
  </r>
  <r>
    <s v="INNSA1"/>
    <d v="2017-11-14T00:00:00"/>
    <n v="301049751"/>
    <x v="0"/>
    <s v="STAINESS STEEL COLA BOTTLE -SL-07 (TOTAL NET WT.432.48 KGS) - (MILD STEEL)"/>
    <n v="0"/>
    <n v="0"/>
    <n v="0"/>
    <n v="0"/>
    <n v="0"/>
    <n v="0"/>
    <n v="0"/>
    <n v="0"/>
    <n v="2040"/>
    <s v="PCS"/>
    <n v="120.82961760000001"/>
    <n v="246492.42"/>
    <n v="1.84754767"/>
    <n v="3768.9972480000001"/>
    <n v="58014.400000000001"/>
    <s v="STAINESS STEEL COLA BOTTLE -SL-07 "/>
    <s v=""/>
    <e v="#VALUE!"/>
    <s v=""/>
    <s v=""/>
    <n v="304506.82"/>
    <x v="8"/>
    <s v="Table, kitchen or other household articles of iron or steel"/>
    <s v="Steel Products"/>
    <s v="Misc"/>
  </r>
  <r>
    <s v="INNSA1"/>
    <d v="2017-11-14T00:00:00"/>
    <n v="301049751"/>
    <x v="0"/>
    <s v="STEEL ZHARA -NP-03 (TOTAL NET WT.6768 KGS) (MILD STEEL) -"/>
    <n v="0"/>
    <n v="0"/>
    <n v="0"/>
    <n v="0"/>
    <n v="0"/>
    <n v="0"/>
    <n v="0"/>
    <n v="0"/>
    <n v="72000"/>
    <s v="PCS"/>
    <n v="30.75998319"/>
    <n v="2214718.79"/>
    <n v="0.4703361345"/>
    <n v="33864.201679999998"/>
    <n v="521256.2"/>
    <s v="STEEL ZHARA -NP-03 "/>
    <s v=""/>
    <e v="#VALUE!"/>
    <s v=""/>
    <s v=""/>
    <n v="2735974.99"/>
    <x v="8"/>
    <s v="Table, kitchen or other household articles of iron or steel"/>
    <s v="Steel Products"/>
    <s v="Misc"/>
  </r>
  <r>
    <s v="INNSA1"/>
    <d v="2017-11-14T00:00:00"/>
    <n v="301049751"/>
    <x v="0"/>
    <s v="STAINLESS STEELSPORTS BOTTLE 750ML S-308-C6 -NP-20 (TOTAL NE - T WT. 3301.20 KGS)(MILD STEEL)"/>
    <n v="0"/>
    <n v="0"/>
    <n v="0"/>
    <n v="0"/>
    <n v="0"/>
    <n v="0"/>
    <n v="0"/>
    <n v="0"/>
    <n v="18864"/>
    <s v="PCS"/>
    <n v="74.530314360000006"/>
    <n v="1405939.85"/>
    <n v="1.1396072530000001"/>
    <n v="21497.551220000001"/>
    <n v="330902"/>
    <s v="STAINLESS STEELSPORTS BOTTLE 750ML S-308-C6 -NP-20 "/>
    <s v=""/>
    <e v="#VALUE!"/>
    <s v=""/>
    <s v=""/>
    <n v="1736841.85"/>
    <x v="8"/>
    <s v="Table, kitchen or other household articles of iron or steel"/>
    <s v="Steel Products"/>
    <s v="Misc"/>
  </r>
  <r>
    <s v="INNSA1"/>
    <d v="2017-11-14T00:00:00"/>
    <n v="301049751"/>
    <x v="0"/>
    <s v="STEEL TEA STRAINER -NP-55 (TOTAL NET WT.662.40 KGS) (MILD ST - EEL)"/>
    <n v="0"/>
    <n v="0"/>
    <n v="0"/>
    <n v="0"/>
    <n v="0"/>
    <n v="0"/>
    <n v="0"/>
    <n v="0"/>
    <n v="14400"/>
    <s v="PCS"/>
    <n v="21.981433330000002"/>
    <n v="316532.64"/>
    <n v="0.33610754329999998"/>
    <n v="4839.9486239999997"/>
    <n v="74499.199999999997"/>
    <s v="STEEL TEA STRAINER -NP-55 "/>
    <s v=""/>
    <e v="#VALUE!"/>
    <s v=""/>
    <s v=""/>
    <n v="391031.84"/>
    <x v="8"/>
    <s v="Table, kitchen or other household articles of iron or steel"/>
    <s v="Steel Products"/>
    <s v="Misc"/>
  </r>
  <r>
    <s v="INNSA1"/>
    <d v="2017-11-14T00:00:00"/>
    <n v="301049751"/>
    <x v="0"/>
    <s v="STAINLESS STEEL SPORTS BOTTLE 600ML S115-NP-21 (TOTAL NET WT - . 2674.72 KGS)(MILD STEEL)(DPD CLIENT)"/>
    <n v="0"/>
    <n v="0"/>
    <n v="0"/>
    <n v="0"/>
    <n v="0"/>
    <n v="0"/>
    <n v="0"/>
    <n v="0"/>
    <n v="15372"/>
    <s v="PCS"/>
    <n v="82.151966560000005"/>
    <n v="1262840.03"/>
    <n v="1.2561462779999999"/>
    <n v="19309.480579999999"/>
    <n v="297222"/>
    <s v="STAINLESS STEEL SPORTS BOTTLE 600ML S115-NP-21 "/>
    <s v=""/>
    <e v="#VALUE!"/>
    <s v=""/>
    <s v=""/>
    <n v="1560062.03"/>
    <x v="8"/>
    <s v="Table, kitchen or other household articles of iron or steel"/>
    <s v="Steel Products"/>
    <s v="Misc"/>
  </r>
  <r>
    <s v="INNSA1"/>
    <d v="2017-11-14T00:00:00"/>
    <n v="301049751"/>
    <x v="0"/>
    <s v="STEEL TEA STRAINER-NP-55 (TOTAL NET WT.1854.72 KGS) (MILD ST - EEL)"/>
    <n v="0"/>
    <n v="0"/>
    <n v="0"/>
    <n v="0"/>
    <n v="0"/>
    <n v="0"/>
    <n v="0"/>
    <n v="0"/>
    <n v="40320"/>
    <s v="PCS"/>
    <n v="22.04007738"/>
    <n v="888655.92"/>
    <n v="0.33700424130000001"/>
    <n v="13588.01101"/>
    <n v="209154.1"/>
    <s v="STEEL TEA STRAINER-NP-55 "/>
    <s v=""/>
    <e v="#VALUE!"/>
    <s v=""/>
    <s v=""/>
    <n v="1097810.02"/>
    <x v="8"/>
    <s v="Table, kitchen or other household articles of iron or steel"/>
    <s v="Steel Products"/>
    <s v="Misc"/>
  </r>
  <r>
    <s v="INNSA1"/>
    <d v="2017-11-14T00:00:00"/>
    <n v="301049751"/>
    <x v="0"/>
    <s v="STAINLESS STEEL COLA BOTTLE 750ML SK750 -SL-01 (TOTAL NET WT - .1164.24 KGS)(MILD STEEL)"/>
    <n v="0"/>
    <n v="0"/>
    <n v="0"/>
    <n v="0"/>
    <n v="0"/>
    <n v="0"/>
    <n v="0"/>
    <n v="0"/>
    <n v="5940"/>
    <s v="PCS"/>
    <n v="93.078582490000002"/>
    <n v="552886.78"/>
    <n v="1.4232199160000001"/>
    <n v="8453.9262999999992"/>
    <n v="130127.5"/>
    <s v="STAINLESS STEEL COLA BOTTLE 750ML SK750 -SL-01 "/>
    <s v=""/>
    <e v="#VALUE!"/>
    <s v=""/>
    <s v=""/>
    <n v="683014.28"/>
    <x v="8"/>
    <s v="Table, kitchen or other household articles of iron or steel"/>
    <s v="Steel Products"/>
    <s v="Misc"/>
  </r>
  <r>
    <s v="INNSA1"/>
    <d v="2017-11-07T00:00:00"/>
    <n v="301049751"/>
    <x v="0"/>
    <s v="STEEL GRATER -ST-4 (TOTAL 1142.04KGS) (MILD STEEL) -"/>
    <n v="0"/>
    <n v="0"/>
    <n v="0"/>
    <n v="0"/>
    <n v="0"/>
    <n v="0"/>
    <n v="0"/>
    <n v="0"/>
    <n v="7368"/>
    <s v="PCS"/>
    <n v="52.127924810000003"/>
    <n v="384078.55"/>
    <n v="0.79706307050000003"/>
    <n v="5872.7607029999999"/>
    <n v="90396.800000000003"/>
    <s v="STEEL GRATER -ST-4 "/>
    <s v=""/>
    <e v="#VALUE!"/>
    <s v=""/>
    <s v=""/>
    <n v="474475.35"/>
    <x v="8"/>
    <s v="Table, kitchen or other household articles of iron or steel"/>
    <s v="Steel Products"/>
    <s v="Misc"/>
  </r>
  <r>
    <s v="INNSA1"/>
    <d v="2017-11-07T00:00:00"/>
    <n v="301049751"/>
    <x v="0"/>
    <s v="STEEL BBQ SKEWER 12 PCS-NP-007 (TOTAL NET WT.4032 KGS) (MILD - STEEL)"/>
    <n v="0"/>
    <n v="0"/>
    <n v="0"/>
    <n v="0"/>
    <n v="0"/>
    <n v="0"/>
    <n v="0"/>
    <n v="0"/>
    <n v="25200"/>
    <s v="SET"/>
    <n v="30.119898020000001"/>
    <n v="759021.43"/>
    <n v="0.46054889929999998"/>
    <n v="11605.832259999999"/>
    <n v="178643.20000000001"/>
    <s v="STEEL BBQ SKEWER 12 PCS-NP-007 "/>
    <s v=""/>
    <e v="#VALUE!"/>
    <s v=""/>
    <s v=""/>
    <n v="937664.63000000012"/>
    <x v="8"/>
    <s v="Table, kitchen or other household articles of iron or steel"/>
    <s v="Steel Products"/>
    <s v="Misc"/>
  </r>
  <r>
    <s v="INNSA1"/>
    <d v="2017-11-07T00:00:00"/>
    <n v="301049751"/>
    <x v="0"/>
    <s v="STEEL TEA STRAINER -NP-55 (TOTAL 1854.72 KGS) (MILD STEEL) -"/>
    <n v="0"/>
    <n v="0"/>
    <n v="0"/>
    <n v="0"/>
    <n v="0"/>
    <n v="0"/>
    <n v="0"/>
    <n v="0"/>
    <n v="40320"/>
    <s v="PCS"/>
    <n v="22.570133930000001"/>
    <n v="910027.8"/>
    <n v="0.34510908150000003"/>
    <n v="13914.79817"/>
    <n v="214184.2"/>
    <s v="STEEL TEA STRAINER -NP-55 "/>
    <s v=""/>
    <e v="#VALUE!"/>
    <s v=""/>
    <s v=""/>
    <n v="1124212"/>
    <x v="8"/>
    <s v="Table, kitchen or other household articles of iron or steel"/>
    <s v="Steel Products"/>
    <s v="Misc"/>
  </r>
  <r>
    <s v="INNSA1"/>
    <d v="2017-11-03T00:00:00"/>
    <n v="301049751"/>
    <x v="0"/>
    <s v="STEEL HOOK 3PCS-RJ-409 (TOTAL NET WT.1008 KGS)(MILD STEEL) -"/>
    <n v="0"/>
    <n v="0"/>
    <n v="0"/>
    <n v="0"/>
    <n v="0"/>
    <n v="0"/>
    <n v="0"/>
    <n v="0"/>
    <n v="25200"/>
    <s v="SET"/>
    <n v="38.738588890000003"/>
    <n v="976212.44"/>
    <n v="0.59233316339999997"/>
    <n v="14926.79572"/>
    <n v="229761.3"/>
    <s v="STEEL HOOK 3PCS-RJ-409 "/>
    <s v=""/>
    <e v="#VALUE!"/>
    <s v=""/>
    <s v=""/>
    <n v="1205973.74"/>
    <x v="8"/>
    <s v="Table, kitchen or other household articles of iron or steel"/>
    <s v="Steel Products"/>
    <s v="Misc"/>
  </r>
  <r>
    <s v="INNSA1"/>
    <d v="2017-11-03T00:00:00"/>
    <n v="301049751"/>
    <x v="0"/>
    <s v="KWB-600F STAINLESS STEEL SPORTS BOTTLE (QTY 50400 PCS/USD1.1 - 5PER PCS)"/>
    <n v="0"/>
    <n v="0"/>
    <n v="0"/>
    <n v="0"/>
    <n v="0"/>
    <n v="0"/>
    <n v="0"/>
    <n v="0"/>
    <n v="7350"/>
    <s v="KGS"/>
    <n v="520.97970880000003"/>
    <n v="3829200.86"/>
    <n v="7.9660505940000004"/>
    <n v="58550.471870000001"/>
    <n v="901240.7"/>
    <s v="KWB-600F STAINLESS STEEL SPORTS BOTTLE "/>
    <n v="50400"/>
    <e v="#VALUE!"/>
    <s v=""/>
    <s v="USD"/>
    <n v="4730441.5599999996"/>
    <x v="8"/>
    <s v="Table, kitchen or other household articles of iron or steel"/>
    <s v="Steel Products"/>
    <s v="Misc"/>
  </r>
  <r>
    <s v="INNSA1"/>
    <d v="2017-11-03T00:00:00"/>
    <n v="301049751"/>
    <x v="0"/>
    <s v="STEEL GRATER-ST-4 (TOTAL 1647.96 KGS)(MILD STEEL) -"/>
    <n v="0"/>
    <n v="0"/>
    <n v="0"/>
    <n v="0"/>
    <n v="0"/>
    <n v="0"/>
    <n v="0"/>
    <n v="0"/>
    <n v="10632"/>
    <s v="KGS"/>
    <n v="51.605334839999998"/>
    <n v="548667.92000000004"/>
    <n v="0.78907239809999996"/>
    <n v="8389.4177369999998"/>
    <n v="129134.5"/>
    <s v="STEEL GRATER-ST-4 "/>
    <s v=""/>
    <e v="#VALUE!"/>
    <s v=""/>
    <s v=""/>
    <n v="677802.42"/>
    <x v="8"/>
    <s v="Table, kitchen or other household articles of iron or steel"/>
    <s v="Steel Products"/>
    <s v="Misc"/>
  </r>
  <r>
    <s v="INNSA1"/>
    <d v="2017-10-26T00:00:00"/>
    <n v="301049751"/>
    <x v="1"/>
    <s v="STEEL SCRUBBER 3PCS SET-ANGW11 (TOTAL NET WT.7146KGS)(MILD STEEL) (DPD CLIENT)"/>
    <n v="0"/>
    <n v="0"/>
    <n v="0"/>
    <n v="0"/>
    <n v="0"/>
    <n v="0"/>
    <n v="0"/>
    <n v="0"/>
    <n v="114336"/>
    <s v="SET"/>
    <n v="11.15"/>
    <n v="1274903.21"/>
    <n v="0.17"/>
    <n v="19360.72"/>
    <n v="384434.3"/>
    <s v="STEEL SCRUBBER 3PCS SET-ANGW11 "/>
    <s v=""/>
    <e v="#VALUE!"/>
    <s v=""/>
    <s v=""/>
    <n v="1659337.51"/>
    <x v="8"/>
    <s v="Steel Scrubbers"/>
    <s v="Steel Products"/>
    <s v="Scrubber"/>
  </r>
  <r>
    <s v="INNSA1"/>
    <d v="2017-10-14T00:00:00"/>
    <n v="301049751"/>
    <x v="0"/>
    <s v="STEEL WALL HANGER HOOK-SL-89 (TOTAL NET WT.86.76 KGS) (MILDSTEEL)"/>
    <n v="0"/>
    <n v="0"/>
    <n v="0"/>
    <n v="0"/>
    <n v="0"/>
    <n v="0"/>
    <n v="0"/>
    <n v="0"/>
    <n v="360"/>
    <s v="PCS"/>
    <n v="90.89"/>
    <n v="32719.98"/>
    <n v="1.38"/>
    <n v="496.13"/>
    <n v="7700.9"/>
    <s v="STEEL WALL HANGER HOOK-SL-89 "/>
    <s v=""/>
    <e v="#VALUE!"/>
    <s v=""/>
    <s v=""/>
    <n v="40420.879999999997"/>
    <x v="8"/>
    <s v="Table, kitchen or other household articles of iron or steel"/>
    <s v="Steel Products"/>
    <s v="Misc"/>
  </r>
  <r>
    <s v="INNSA1"/>
    <d v="2017-10-14T00:00:00"/>
    <n v="301049751"/>
    <x v="0"/>
    <s v="STEEL WALL HANGER HOOK-SL-89 (TOTAL NET WT.86.76 KGS) (MILDSTEEL)"/>
    <n v="0"/>
    <n v="0"/>
    <n v="0"/>
    <n v="0"/>
    <n v="0"/>
    <n v="0"/>
    <n v="0"/>
    <n v="0"/>
    <n v="360"/>
    <s v="PCS"/>
    <n v="90.89"/>
    <n v="32719.98"/>
    <n v="1.38"/>
    <n v="496.13"/>
    <n v="7700.9"/>
    <s v="STEEL WALL HANGER HOOK-SL-89 "/>
    <s v=""/>
    <e v="#VALUE!"/>
    <s v=""/>
    <s v=""/>
    <n v="40420.879999999997"/>
    <x v="8"/>
    <s v="Table, kitchen or other household articles of iron or steel"/>
    <s v="Steel Products"/>
    <s v="Misc"/>
  </r>
  <r>
    <s v="INNSA1"/>
    <d v="2017-10-10T00:00:00"/>
    <n v="301049751"/>
    <x v="0"/>
    <s v="STEEL ZHARA -NP-03 (TOTAL NET WT.2256 KGS) (MILD STEEL)"/>
    <n v="0"/>
    <n v="0"/>
    <n v="0"/>
    <n v="0"/>
    <n v="0"/>
    <n v="0"/>
    <n v="0"/>
    <n v="0"/>
    <n v="24000"/>
    <s v="PCS"/>
    <n v="31.82"/>
    <n v="763664.97"/>
    <n v="0.48"/>
    <n v="11579.45"/>
    <n v="179736.2"/>
    <s v="STEEL ZHARA -NP-03 "/>
    <s v=""/>
    <e v="#VALUE!"/>
    <s v=""/>
    <s v=""/>
    <n v="943401.16999999993"/>
    <x v="8"/>
    <s v="Table, kitchen or other household articles of iron or steel"/>
    <s v="Steel Products"/>
    <s v="Misc"/>
  </r>
  <r>
    <s v="INNSA1"/>
    <d v="2017-10-10T00:00:00"/>
    <n v="301049751"/>
    <x v="1"/>
    <s v="STEEL SCRUBBER -ANG537 (TOTAL NET WT.8696.60 KGS)(MILD STEEL) (DPD CLIENT)"/>
    <n v="0"/>
    <n v="0"/>
    <n v="0"/>
    <n v="0"/>
    <n v="0"/>
    <n v="0"/>
    <n v="0"/>
    <n v="0"/>
    <n v="318384"/>
    <s v="PCS"/>
    <n v="4.76"/>
    <n v="1514229.21"/>
    <n v="7.0000000000000007E-2"/>
    <n v="22960.26"/>
    <n v="456600.7"/>
    <s v="STEEL SCRUBBER -ANG537 "/>
    <s v=""/>
    <e v="#VALUE!"/>
    <s v=""/>
    <s v=""/>
    <n v="1970829.91"/>
    <x v="8"/>
    <s v="Steel Scrubbers"/>
    <s v="Steel Products"/>
    <s v="Scrubber"/>
  </r>
  <r>
    <s v="INNSA1"/>
    <d v="2017-10-10T00:00:00"/>
    <n v="301049751"/>
    <x v="0"/>
    <s v="STEEL ZHARA -NP-03 (TOTAL NET WT.2256 KGS) (MILD STEEL)"/>
    <n v="0"/>
    <n v="0"/>
    <n v="0"/>
    <n v="0"/>
    <n v="0"/>
    <n v="0"/>
    <n v="0"/>
    <n v="0"/>
    <n v="24000"/>
    <s v="PCS"/>
    <n v="31.82"/>
    <n v="763664.97"/>
    <n v="0.48"/>
    <n v="11579.45"/>
    <n v="179736.2"/>
    <s v="STEEL ZHARA -NP-03 "/>
    <s v=""/>
    <e v="#VALUE!"/>
    <s v=""/>
    <s v=""/>
    <n v="943401.16999999993"/>
    <x v="8"/>
    <s v="Table, kitchen or other household articles of iron or steel"/>
    <s v="Steel Products"/>
    <s v="Misc"/>
  </r>
  <r>
    <s v="INNSA1"/>
    <d v="2017-10-10T00:00:00"/>
    <n v="301049751"/>
    <x v="1"/>
    <s v="STEEL SCRUBBER -ANG537 (TOTAL NET WT.8696.60 KGS)(MILD STEEL) (DPD CLIENT)"/>
    <n v="0"/>
    <n v="0"/>
    <n v="0"/>
    <n v="0"/>
    <n v="0"/>
    <n v="0"/>
    <n v="0"/>
    <n v="0"/>
    <n v="318384"/>
    <s v="PCS"/>
    <n v="4.76"/>
    <n v="1514229.21"/>
    <n v="7.0000000000000007E-2"/>
    <n v="22960.26"/>
    <n v="456600.7"/>
    <s v="STEEL SCRUBBER -ANG537 "/>
    <s v=""/>
    <e v="#VALUE!"/>
    <s v=""/>
    <s v=""/>
    <n v="1970829.91"/>
    <x v="8"/>
    <s v="Steel Scrubbers"/>
    <s v="Steel Products"/>
    <s v="Scrubber"/>
  </r>
  <r>
    <s v="INNSA1"/>
    <d v="2017-10-05T00:00:00"/>
    <n v="301049751"/>
    <x v="0"/>
    <s v="STAINLESS STEEL COLA BOTTLE 750ML SK750-SL-01 (TOTAL NET WT.1298.70 KGS)(MILD STEEL)"/>
    <n v="0"/>
    <n v="0"/>
    <n v="0"/>
    <n v="0"/>
    <n v="0"/>
    <n v="0"/>
    <n v="0"/>
    <n v="0"/>
    <n v="6660"/>
    <s v="PCS"/>
    <n v="93.62"/>
    <n v="623511.88"/>
    <n v="1.43"/>
    <n v="9533.82"/>
    <n v="146749.70000000001"/>
    <s v="STAINLESS STEEL COLA BOTTLE 750ML SK750-SL-01 "/>
    <s v=""/>
    <e v="#VALUE!"/>
    <s v=""/>
    <s v=""/>
    <n v="770261.58000000007"/>
    <x v="8"/>
    <s v="Table, kitchen or other household articles of iron or steel"/>
    <s v="Steel Products"/>
    <s v="Misc"/>
  </r>
  <r>
    <s v="INNSA1"/>
    <d v="2017-10-05T00:00:00"/>
    <n v="301049751"/>
    <x v="0"/>
    <s v="STAINLESS STEEL SPORTS BOTTLE 750ML S-308-C6- NP-21 (TOTAL NET WT.857.844 KGS) (MILD STEEL)"/>
    <n v="0"/>
    <n v="0"/>
    <n v="0"/>
    <n v="0"/>
    <n v="0"/>
    <n v="0"/>
    <n v="0"/>
    <n v="0"/>
    <n v="5076"/>
    <s v="PCS"/>
    <n v="82.63"/>
    <n v="419430.8"/>
    <n v="1.26"/>
    <n v="6413.31"/>
    <n v="98717.3"/>
    <s v="STAINLESS STEEL SPORTS BOTTLE 750ML S-308-C6- NP-21 "/>
    <s v=""/>
    <e v="#VALUE!"/>
    <s v=""/>
    <s v=""/>
    <n v="518148.1"/>
    <x v="8"/>
    <s v="Table, kitchen or other household articles of iron or steel"/>
    <s v="Steel Products"/>
    <s v="Misc"/>
  </r>
  <r>
    <s v="INNSA1"/>
    <d v="2017-09-22T00:00:00"/>
    <n v="301049751"/>
    <x v="0"/>
    <s v="KWP-600B -SS OIL POT 600ML"/>
    <n v="0"/>
    <n v="0"/>
    <n v="0"/>
    <n v="0"/>
    <n v="0"/>
    <n v="0"/>
    <n v="0"/>
    <n v="0"/>
    <n v="12000"/>
    <s v="PCS"/>
    <n v="91.751784999999998"/>
    <n v="1101021.42"/>
    <n v="1.4029324919999999"/>
    <n v="16835.189910000001"/>
    <n v="259136.3"/>
    <e v="#VALUE!"/>
    <s v=""/>
    <e v="#VALUE!"/>
    <s v=""/>
    <s v=""/>
    <n v="1360157.72"/>
    <x v="8"/>
    <s v="Table, kitchen or other household articles of iron or steel"/>
    <s v="Other"/>
    <s v="Misc"/>
  </r>
  <r>
    <s v="INNSA1"/>
    <d v="2017-09-22T00:00:00"/>
    <n v="301049751"/>
    <x v="0"/>
    <s v="KWP-1000B -SS OIL POT 1000ML"/>
    <n v="0"/>
    <n v="0"/>
    <n v="0"/>
    <n v="0"/>
    <n v="0"/>
    <n v="0"/>
    <n v="0"/>
    <n v="0"/>
    <n v="30000"/>
    <s v="PCS"/>
    <n v="111.9911493"/>
    <n v="3359734.48"/>
    <n v="1.7124028950000001"/>
    <n v="51372.08685"/>
    <n v="790747.1"/>
    <e v="#VALUE!"/>
    <s v=""/>
    <e v="#VALUE!"/>
    <s v=""/>
    <s v=""/>
    <n v="4150481.58"/>
    <x v="8"/>
    <s v="Table, kitchen or other household articles of iron or steel"/>
    <s v="Other"/>
    <s v="Misc"/>
  </r>
  <r>
    <s v="INNSA1"/>
    <d v="2017-09-21T00:00:00"/>
    <n v="301049751"/>
    <x v="0"/>
    <s v="STAINLESS STEEL SPORTS BOTTLE 750ML S-308-C6-NP-AB39 (TOTAL NET WT.4536 KGS) (MILD STEEL)(DPD CLIENT)"/>
    <n v="0"/>
    <n v="0"/>
    <n v="0"/>
    <n v="0"/>
    <n v="0"/>
    <n v="0"/>
    <n v="0"/>
    <n v="0"/>
    <n v="27000"/>
    <s v="PCS"/>
    <n v="94.925451109999997"/>
    <n v="2562987.1800000002"/>
    <n v="1.462641774"/>
    <n v="39491.32789"/>
    <n v="603224.69999999995"/>
    <s v="STAINLESS STEEL SPORTS BOTTLE 750ML S-308-C6-NP-AB39 "/>
    <s v=""/>
    <e v="#VALUE!"/>
    <s v=""/>
    <s v=""/>
    <n v="3166211.88"/>
    <x v="8"/>
    <s v="Table, kitchen or other household articles of iron or steel"/>
    <s v="Steel Products"/>
    <s v="Misc"/>
  </r>
  <r>
    <s v="INNSA1"/>
    <d v="2017-09-21T00:00:00"/>
    <n v="301049751"/>
    <x v="0"/>
    <s v="STAINLESS STEEL SPORTS BOTTLE 600ML S115 -NP-21(TO TAL NET WT. 2518.78 KGS)(MILD STEEL)"/>
    <n v="0"/>
    <n v="0"/>
    <n v="0"/>
    <n v="0"/>
    <n v="0"/>
    <n v="0"/>
    <n v="0"/>
    <n v="0"/>
    <n v="14904"/>
    <s v="PCS"/>
    <n v="80.212006169999995"/>
    <n v="1195479.74"/>
    <n v="1.2359322989999999"/>
    <n v="18420.33498"/>
    <n v="281368.2"/>
    <s v="STAINLESS STEEL SPORTS BOTTLE 600ML S115 -NP-21"/>
    <s v=""/>
    <e v="#VALUE!"/>
    <s v=""/>
    <s v=""/>
    <n v="1476847.94"/>
    <x v="8"/>
    <s v="Table, kitchen or other household articles of iron or steel"/>
    <s v="Steel Products"/>
    <s v="Misc"/>
  </r>
  <r>
    <s v="INNSA1"/>
    <d v="2017-09-21T00:00:00"/>
    <n v="301049751"/>
    <x v="0"/>
    <s v="STEEL JAR - SALT &amp; PEPPER -MP-009 (TOTAL NET WT.1296 KGS) (M ILD STEEL)"/>
    <n v="0"/>
    <n v="0"/>
    <n v="0"/>
    <n v="0"/>
    <n v="0"/>
    <n v="0"/>
    <n v="0"/>
    <n v="0"/>
    <n v="36000"/>
    <s v="PCS"/>
    <n v="16.870242780000002"/>
    <n v="607328.74"/>
    <n v="0.25994210750000002"/>
    <n v="9357.9158709999992"/>
    <n v="142940.9"/>
    <s v="STEEL JAR - SALT &amp; PEPPER -MP-009 "/>
    <s v=""/>
    <e v="#VALUE!"/>
    <s v=""/>
    <s v=""/>
    <n v="750269.64"/>
    <x v="8"/>
    <s v="Table, kitchen or other household articles of iron or steel"/>
    <s v="Steel Products"/>
    <s v="Misc"/>
  </r>
  <r>
    <s v="INNSA1"/>
    <d v="2017-09-20T00:00:00"/>
    <n v="301049751"/>
    <x v="0"/>
    <s v="STEEL ZHARA-NP-03(TOTAL NET WT.5640 KGS) (MILD STEEL)"/>
    <n v="0"/>
    <n v="0"/>
    <n v="0"/>
    <n v="0"/>
    <n v="0"/>
    <n v="0"/>
    <n v="0"/>
    <n v="0"/>
    <n v="60000"/>
    <s v="PCS"/>
    <n v="30.993957170000002"/>
    <n v="1859637.43"/>
    <n v="0.4775648254"/>
    <n v="28653.889520000001"/>
    <n v="437684.2"/>
    <s v="STEEL ZHARA-NP-03"/>
    <s v=""/>
    <e v="#VALUE!"/>
    <s v=""/>
    <s v=""/>
    <n v="2297321.63"/>
    <x v="8"/>
    <s v="Table, kitchen or other household articles of iron or steel"/>
    <s v="Steel Products"/>
    <s v="Misc"/>
  </r>
  <r>
    <s v="INNSA1"/>
    <d v="2017-09-14T00:00:00"/>
    <n v="301049751"/>
    <x v="0"/>
    <s v="STEEL GRATER -ST-4 (TOTAL NET WT.372 KGS) (MILD STEEL)"/>
    <n v="0"/>
    <n v="0"/>
    <n v="0"/>
    <n v="0"/>
    <n v="0"/>
    <n v="0"/>
    <n v="0"/>
    <n v="0"/>
    <n v="2400"/>
    <s v="PCS"/>
    <n v="51.473762499999999"/>
    <n v="123537.03"/>
    <n v="0.79312422959999995"/>
    <n v="1903.498151"/>
    <n v="29075.7"/>
    <s v="STEEL GRATER -ST-4 "/>
    <s v=""/>
    <e v="#VALUE!"/>
    <s v=""/>
    <s v=""/>
    <n v="152612.73000000001"/>
    <x v="8"/>
    <s v="Table, kitchen or other household articles of iron or steel"/>
    <s v="Steel Products"/>
    <s v="Misc"/>
  </r>
  <r>
    <s v="INNSA1"/>
    <d v="2017-09-14T00:00:00"/>
    <n v="301049751"/>
    <x v="0"/>
    <s v="STEEL SCRUBBER -SL-55 (TOTAL NET WT.61.20 KGS) (MILD STEEL)"/>
    <n v="0"/>
    <n v="0"/>
    <n v="0"/>
    <n v="0"/>
    <n v="0"/>
    <n v="0"/>
    <n v="0"/>
    <n v="0"/>
    <n v="3600"/>
    <s v="PCS"/>
    <n v="12.45108611"/>
    <n v="44823.91"/>
    <n v="0.19185032530000001"/>
    <n v="690.66117099999997"/>
    <n v="13516.1"/>
    <s v="STEEL SCRUBBER -SL-55 "/>
    <s v=""/>
    <e v="#VALUE!"/>
    <s v=""/>
    <s v=""/>
    <n v="58340.01"/>
    <x v="8"/>
    <s v="Table, kitchen or other household articles of iron or steel"/>
    <s v="Steel Products"/>
    <s v="Scrubber"/>
  </r>
  <r>
    <s v="INNSA1"/>
    <d v="2017-09-14T00:00:00"/>
    <n v="301049751"/>
    <x v="0"/>
    <s v="TEA LIGHT CANDLE HOLDER ROUND-SL-51 (MADE OF IRON)(TOTAL NET WT. 185.86 KGS)"/>
    <n v="0"/>
    <n v="0"/>
    <n v="0"/>
    <n v="0"/>
    <n v="0"/>
    <n v="0"/>
    <n v="0"/>
    <n v="0"/>
    <n v="768"/>
    <s v="PCS"/>
    <n v="82.079778649999994"/>
    <n v="63037.27"/>
    <n v="1.264711535"/>
    <n v="971.29845920000002"/>
    <n v="14836.4"/>
    <s v="TEA LIGHT CANDLE HOLDER ROUND-SL-51 "/>
    <s v=""/>
    <e v="#VALUE!"/>
    <s v=""/>
    <s v=""/>
    <n v="77873.67"/>
    <x v="8"/>
    <s v="Table, kitchen or other household articles of iron or steel"/>
    <s v="Kitchen Items"/>
    <s v="Holder"/>
  </r>
  <r>
    <s v="INNSA1"/>
    <d v="2017-09-14T00:00:00"/>
    <n v="301049751"/>
    <x v="0"/>
    <s v="TEA LIGHT CANDLE HOLDER -MP-289 (MADE OF IRON) (TOTAL NET WT .1918.80KGS)"/>
    <n v="0"/>
    <n v="0"/>
    <n v="0"/>
    <n v="0"/>
    <n v="0"/>
    <n v="0"/>
    <n v="0"/>
    <n v="0"/>
    <n v="15600"/>
    <s v="PCS"/>
    <n v="45.213440380000002"/>
    <n v="705329.67"/>
    <n v="0.69666318000000005"/>
    <n v="10867.945610000001"/>
    <n v="166006.39999999999"/>
    <s v="TEA LIGHT CANDLE HOLDER -MP-289 "/>
    <s v=""/>
    <e v="#VALUE!"/>
    <s v=""/>
    <s v=""/>
    <n v="871336.07000000007"/>
    <x v="8"/>
    <s v="Table, kitchen or other household articles of iron or steel"/>
    <s v="Kitchen Items"/>
    <s v="Holder"/>
  </r>
  <r>
    <s v="INNSA1"/>
    <d v="2017-09-08T00:00:00"/>
    <n v="301049751"/>
    <x v="0"/>
    <s v="MULTI FUNCTION CLOTH STAND-RYX-02-021A(MADE OF MI LD STEEL) (DPD CLIENT)"/>
    <n v="0"/>
    <n v="0"/>
    <n v="0"/>
    <n v="0"/>
    <n v="0"/>
    <n v="0"/>
    <n v="0"/>
    <n v="0"/>
    <n v="2592"/>
    <s v="PCS"/>
    <n v="593.81814429999997"/>
    <n v="1539176.63"/>
    <n v="9.1497402819999998"/>
    <n v="23716.126810000002"/>
    <n v="362260.7"/>
    <s v="MULTI FUNCTION CLOTH STAND-RYX-02-021A"/>
    <s v=""/>
    <e v="#VALUE!"/>
    <s v=""/>
    <s v=""/>
    <n v="1901437.3299999998"/>
    <x v="8"/>
    <s v="Table, kitchen or other household articles of iron or steel"/>
    <s v="Steel Products"/>
    <s v="Cloth Stand"/>
  </r>
  <r>
    <s v="INNSA1"/>
    <d v="2017-08-31T00:00:00"/>
    <n v="301049751"/>
    <x v="0"/>
    <s v="STEEL ZHARA-NP-03 (TOTAL NET WT.3269.88 KGS) (MILD STEEL)"/>
    <n v="0"/>
    <n v="0"/>
    <n v="0"/>
    <n v="0"/>
    <n v="0"/>
    <n v="0"/>
    <n v="0"/>
    <n v="0"/>
    <n v="35160"/>
    <s v="PCS"/>
    <n v="31.372668659999999"/>
    <n v="1103063.03"/>
    <n v="0.48154518299999999"/>
    <n v="16931.128629999999"/>
    <n v="0"/>
    <s v="STEEL ZHARA-NP-03 "/>
    <s v=""/>
    <e v="#VALUE!"/>
    <s v=""/>
    <s v=""/>
    <n v="1103063.03"/>
    <x v="8"/>
    <s v="Table, kitchen or other household articles of iron or steel"/>
    <s v="Steel Products"/>
    <s v="Misc"/>
  </r>
  <r>
    <s v="INNSA1"/>
    <d v="2017-08-31T00:00:00"/>
    <n v="301049751"/>
    <x v="0"/>
    <s v="STAINLESS STEEL COLA BOTTLE 750ML SK750-SL-01(TOTAL NET WT. 905.58 KGS)(MILD STEEL)"/>
    <n v="0"/>
    <n v="0"/>
    <n v="0"/>
    <n v="0"/>
    <n v="0"/>
    <n v="0"/>
    <n v="0"/>
    <n v="0"/>
    <n v="4644"/>
    <s v="PCS"/>
    <n v="92.973318259999999"/>
    <n v="431768.09"/>
    <n v="1.4270655139999999"/>
    <n v="6627.2922490000001"/>
    <n v="0"/>
    <s v="STAINLESS STEEL COLA BOTTLE 750ML SK750-SL-01"/>
    <s v=""/>
    <e v="#VALUE!"/>
    <s v=""/>
    <s v=""/>
    <n v="431768.09"/>
    <x v="8"/>
    <s v="Table, kitchen or other household articles of iron or steel"/>
    <s v="Steel Products"/>
    <s v="Misc"/>
  </r>
  <r>
    <s v="INNSA1"/>
    <d v="2017-08-31T00:00:00"/>
    <n v="301049751"/>
    <x v="0"/>
    <s v="STAINLESS STEEL SPORTS BOTTLE 750ML S-308-C6-NP-20(TOTAL NET WT.72.14 KGS) (MILD STEEL)"/>
    <n v="0"/>
    <n v="0"/>
    <n v="0"/>
    <n v="0"/>
    <n v="0"/>
    <n v="0"/>
    <n v="0"/>
    <n v="0"/>
    <n v="432"/>
    <s v="PCS"/>
    <n v="73.35321759"/>
    <n v="31688.59"/>
    <n v="1.1259127799999999"/>
    <n v="486.3943208"/>
    <n v="0"/>
    <s v="STAINLESS STEEL SPORTS BOTTLE 750ML S-308-C6-NP-20"/>
    <s v=""/>
    <e v="#VALUE!"/>
    <s v=""/>
    <s v=""/>
    <n v="31688.59"/>
    <x v="8"/>
    <s v="Table, kitchen or other household articles of iron or steel"/>
    <s v="Steel Products"/>
    <s v="Misc"/>
  </r>
  <r>
    <s v="INNSA1"/>
    <d v="2017-08-31T00:00:00"/>
    <n v="301049751"/>
    <x v="0"/>
    <s v="STAINLESS STEEL SPORTS BOTTLE 600ML S115 -NP-21(TOTAL NET WT. 4782.02 KGS)(MILD STEEL)"/>
    <n v="0"/>
    <n v="0"/>
    <n v="0"/>
    <n v="0"/>
    <n v="0"/>
    <n v="0"/>
    <n v="0"/>
    <n v="0"/>
    <n v="28296"/>
    <s v="PCS"/>
    <n v="80.873114220000005"/>
    <n v="2288385.64"/>
    <n v="1.241337133"/>
    <n v="35124.875520000001"/>
    <n v="0"/>
    <s v="STAINLESS STEEL SPORTS BOTTLE 600ML S115 -NP-21"/>
    <s v=""/>
    <e v="#VALUE!"/>
    <s v=""/>
    <s v=""/>
    <n v="2288385.64"/>
    <x v="8"/>
    <s v="Table, kitchen or other household articles of iron or steel"/>
    <s v="Steel Products"/>
    <s v="Misc"/>
  </r>
  <r>
    <s v="INNSA1"/>
    <d v="2017-08-25T00:00:00"/>
    <n v="301049751"/>
    <x v="0"/>
    <s v="STEEL HOOK 3PCS-RJ-409 (TOTAL NET WT.619.92KGS) (MILD STEEL)"/>
    <n v="0"/>
    <n v="0"/>
    <n v="0"/>
    <n v="0"/>
    <n v="0"/>
    <n v="0"/>
    <n v="0"/>
    <n v="0"/>
    <n v="15120"/>
    <s v="SET"/>
    <n v="38.275032410000001"/>
    <n v="578718.49"/>
    <n v="0.58749090400000004"/>
    <n v="8882.8624710000004"/>
    <n v="136207.1"/>
    <s v="STEEL HOOK 3PCS-RJ-409 "/>
    <s v=""/>
    <e v="#VALUE!"/>
    <s v=""/>
    <s v=""/>
    <n v="714925.59"/>
    <x v="8"/>
    <s v="Table, kitchen or other household articles of iron or steel"/>
    <s v="Steel Products"/>
    <s v="Misc"/>
  </r>
  <r>
    <s v="INNSA1"/>
    <d v="2017-08-22T00:00:00"/>
    <n v="301049751"/>
    <x v="0"/>
    <s v="STEEL JAR - SALT &amp; PEPPER -MP-009 (TOTAL NET WT.1296 KGS) (MILD STEEL)"/>
    <n v="0"/>
    <n v="0"/>
    <n v="0"/>
    <n v="0"/>
    <n v="0"/>
    <n v="0"/>
    <n v="0"/>
    <n v="0"/>
    <n v="36000"/>
    <s v="PCS"/>
    <n v="16.37458694"/>
    <n v="589485.13"/>
    <n v="0.25133671400000002"/>
    <n v="9048.1217190000007"/>
    <n v="138741.29999999999"/>
    <s v="STEEL JAR - SALT &amp; PEPPER -MP-009 "/>
    <s v=""/>
    <e v="#VALUE!"/>
    <s v=""/>
    <s v=""/>
    <n v="728226.42999999993"/>
    <x v="8"/>
    <s v="Table, kitchen or other household articles of iron or steel"/>
    <s v="Steel Products"/>
    <s v="Misc"/>
  </r>
  <r>
    <s v="INNSA1"/>
    <d v="2017-08-21T00:00:00"/>
    <n v="301049751"/>
    <x v="1"/>
    <s v="STEEL SCRUBBER 3PCS SET-ANGW11 (TOTAL NET WT.7152 KGS)(MILDSTEEL) (DPD CLIENT)"/>
    <n v="0"/>
    <n v="0"/>
    <n v="0"/>
    <n v="0"/>
    <n v="0"/>
    <n v="0"/>
    <n v="0"/>
    <n v="0"/>
    <n v="114432"/>
    <s v="SET"/>
    <n v="11.24517451"/>
    <n v="1286807.81"/>
    <n v="0.17260436700000001"/>
    <n v="19751.462930000002"/>
    <n v="388024"/>
    <s v="STEEL SCRUBBER 3PCS SET-ANGW11 "/>
    <s v=""/>
    <e v="#VALUE!"/>
    <s v=""/>
    <s v=""/>
    <n v="1674831.81"/>
    <x v="8"/>
    <s v="Steel Scrubbers"/>
    <s v="Steel Products"/>
    <s v="Scrubber"/>
  </r>
  <r>
    <s v="INNSA1"/>
    <d v="2017-08-19T00:00:00"/>
    <n v="301049751"/>
    <x v="0"/>
    <s v="KWB-600F STAINLESS STEEL SPORTS BOTTLE"/>
    <n v="0"/>
    <n v="0"/>
    <n v="0"/>
    <n v="0"/>
    <n v="0"/>
    <n v="0"/>
    <n v="0"/>
    <n v="0"/>
    <n v="49776"/>
    <s v="PCS"/>
    <n v="76.941316700000002"/>
    <n v="3829830.98"/>
    <n v="1.180987209"/>
    <n v="58784.819340000002"/>
    <n v="901389"/>
    <e v="#VALUE!"/>
    <s v=""/>
    <e v="#VALUE!"/>
    <s v=""/>
    <s v=""/>
    <n v="4731219.9800000004"/>
    <x v="8"/>
    <s v="Table, kitchen or other household articles of iron or steel"/>
    <s v="Steel Products"/>
    <s v="Misc"/>
  </r>
  <r>
    <s v="INNSA1"/>
    <d v="2017-08-14T00:00:00"/>
    <n v="301049751"/>
    <x v="0"/>
    <s v="STEEL CORNER STAND -MP-103 (TOTAL NET WT.2764.20 KGS) (MILD - STEEL)"/>
    <n v="0"/>
    <n v="0"/>
    <n v="0"/>
    <n v="0"/>
    <n v="0"/>
    <n v="0"/>
    <n v="0"/>
    <n v="0"/>
    <n v="10200"/>
    <s v="PCS"/>
    <n v="48.841818629999999"/>
    <n v="498186.55"/>
    <n v="0.75665094700000002"/>
    <n v="7717.8396590000002"/>
    <n v="117253.3"/>
    <s v="STEEL CORNER STAND -MP-103 "/>
    <s v=""/>
    <e v="#VALUE!"/>
    <s v=""/>
    <s v=""/>
    <n v="615439.85"/>
    <x v="8"/>
    <s v="Table, kitchen or other household articles of iron or steel"/>
    <s v="Steel Products"/>
    <s v="Misc"/>
  </r>
  <r>
    <s v="INNSA1"/>
    <d v="2017-08-03T00:00:00"/>
    <n v="301049751"/>
    <x v="0"/>
    <s v="STAINLESS STEEL SPORTS BOTTLE 750ML S-308-C6 -NP-20 (TOTAL 3150.29 KGS)(MILD STEEL) (DPD CLIENT)"/>
    <n v="0"/>
    <n v="0"/>
    <n v="0"/>
    <n v="0"/>
    <n v="0"/>
    <n v="0"/>
    <n v="0"/>
    <n v="0"/>
    <n v="18864"/>
    <s v="PCS"/>
    <n v="74.114113660000001"/>
    <n v="1398088.64"/>
    <n v="1.1367195349999999"/>
    <n v="21443.077300000001"/>
    <n v="329054.2"/>
    <s v="STAINLESS STEEL SPORTS BOTTLE 750ML S-308-C6 -NP-20 "/>
    <s v=""/>
    <e v="#VALUE!"/>
    <s v=""/>
    <s v=""/>
    <n v="1727142.8399999999"/>
    <x v="8"/>
    <s v="Table, kitchen or other household articles of iron or steel"/>
    <s v="Steel Products"/>
    <s v="Misc"/>
  </r>
  <r>
    <s v="INNSA1"/>
    <d v="2017-08-03T00:00:00"/>
    <n v="301049751"/>
    <x v="0"/>
    <s v="STAINLESS STEEL SPORTS BOTTLE 600ML S115-NP-21 (TOTAL 3985.92 KGS)(MILD STEEL)"/>
    <n v="0"/>
    <n v="0"/>
    <n v="0"/>
    <n v="0"/>
    <n v="0"/>
    <n v="0"/>
    <n v="0"/>
    <n v="0"/>
    <n v="23040"/>
    <s v="PCS"/>
    <n v="81.712019100000006"/>
    <n v="1882644.92"/>
    <n v="1.2532518269999999"/>
    <n v="28874.92209"/>
    <n v="443099.3"/>
    <s v="STAINLESS STEEL SPORTS BOTTLE 600ML S115-NP-21 "/>
    <s v=""/>
    <e v="#VALUE!"/>
    <s v=""/>
    <s v=""/>
    <n v="2325744.2199999997"/>
    <x v="8"/>
    <s v="Table, kitchen or other household articles of iron or steel"/>
    <s v="Steel Products"/>
    <s v="Misc"/>
  </r>
  <r>
    <s v="INNSA1"/>
    <d v="2017-08-02T00:00:00"/>
    <n v="301049751"/>
    <x v="0"/>
    <s v="MULTI FUNCTION CLOTH STAND-RYX-02-021A(MADE OF MI LD STEEL)(DPD CLIENT)"/>
    <n v="0"/>
    <n v="0"/>
    <n v="0"/>
    <n v="0"/>
    <n v="0"/>
    <n v="0"/>
    <n v="0"/>
    <n v="0"/>
    <n v="2592"/>
    <s v="PCS"/>
    <n v="618.78448300000002"/>
    <n v="1603889.38"/>
    <n v="9.4905595559999991"/>
    <n v="24599.53037"/>
    <n v="377491.4"/>
    <s v="MULTI FUNCTION CLOTH STAND-RYX-02-021A"/>
    <s v=""/>
    <e v="#VALUE!"/>
    <s v=""/>
    <s v=""/>
    <n v="1981380.7799999998"/>
    <x v="8"/>
    <s v="Table, kitchen or other household articles of iron or steel"/>
    <s v="Steel Products"/>
    <s v="Cloth Stand"/>
  </r>
  <r>
    <s v="INNSA1"/>
    <d v="2017-08-02T00:00:00"/>
    <n v="301049751"/>
    <x v="0"/>
    <s v="STEEL ZHARA -NP-03 (TOTAL NET WT.5022 KGS) (MILD STEEL)"/>
    <n v="0"/>
    <n v="0"/>
    <n v="0"/>
    <n v="0"/>
    <n v="0"/>
    <n v="0"/>
    <n v="0"/>
    <n v="0"/>
    <n v="54000"/>
    <s v="PCS"/>
    <n v="31.03236278"/>
    <n v="1675747.59"/>
    <n v="0.47595648400000001"/>
    <n v="25701.650150000001"/>
    <n v="394404"/>
    <s v="STEEL ZHARA -NP-03 "/>
    <s v=""/>
    <e v="#VALUE!"/>
    <s v=""/>
    <s v=""/>
    <n v="2070151.59"/>
    <x v="8"/>
    <s v="Table, kitchen or other household articles of iron or steel"/>
    <s v="Steel Products"/>
    <s v="Misc"/>
  </r>
  <r>
    <s v="INNSA1"/>
    <d v="2017-08-02T00:00:00"/>
    <n v="301049751"/>
    <x v="0"/>
    <s v="STEEL HOOK 3PCS-RJ-409 (TOTAL NET WT.628.99 KGS) (MILD STEEL)"/>
    <n v="0"/>
    <n v="0"/>
    <n v="0"/>
    <n v="0"/>
    <n v="0"/>
    <n v="0"/>
    <n v="0"/>
    <n v="0"/>
    <n v="14976"/>
    <s v="SET"/>
    <n v="38.68251068"/>
    <n v="579309.28"/>
    <n v="0.59329004100000005"/>
    <n v="8885.1116559999991"/>
    <n v="136346.20000000001"/>
    <s v="STEEL HOOK 3PCS-RJ-409 "/>
    <s v=""/>
    <e v="#VALUE!"/>
    <s v=""/>
    <s v=""/>
    <n v="715655.48"/>
    <x v="8"/>
    <s v="Table, kitchen or other household articles of iron or steel"/>
    <s v="Steel Products"/>
    <s v="Misc"/>
  </r>
  <r>
    <s v="INNSA1"/>
    <d v="2017-08-02T00:00:00"/>
    <n v="301049751"/>
    <x v="0"/>
    <s v="STAINLESS STEEL SPORTS BOTTLE 750ML S-308-C6-NP-20(TOTAL NET WT.2146.28 KGS) (MILD STEEL)"/>
    <n v="0"/>
    <n v="0"/>
    <n v="0"/>
    <n v="0"/>
    <n v="0"/>
    <n v="0"/>
    <n v="0"/>
    <n v="0"/>
    <n v="12852"/>
    <s v="PCS"/>
    <n v="73.89808979"/>
    <n v="949738.25"/>
    <n v="1.133406285"/>
    <n v="14566.53758"/>
    <n v="223530.4"/>
    <s v="STAINLESS STEEL SPORTS BOTTLE 750ML S-308-C6-NP-20"/>
    <s v=""/>
    <e v="#VALUE!"/>
    <s v=""/>
    <s v=""/>
    <n v="1173268.6499999999"/>
    <x v="8"/>
    <s v="Table, kitchen or other household articles of iron or steel"/>
    <s v="Steel Products"/>
    <s v="Misc"/>
  </r>
  <r>
    <s v="INNSA1"/>
    <d v="2017-08-02T00:00:00"/>
    <n v="301049751"/>
    <x v="0"/>
    <s v="STAINLESS STEEL SPORTS BOTTLE 600ML S115 -NP-21(TOTAL NET WT. 311.40 KGS)(MILD STEEL)"/>
    <n v="0"/>
    <n v="0"/>
    <n v="0"/>
    <n v="0"/>
    <n v="0"/>
    <n v="0"/>
    <n v="0"/>
    <n v="0"/>
    <n v="18000"/>
    <s v="PCS"/>
    <n v="81.473848889999999"/>
    <n v="1466529.28"/>
    <n v="1.2495989089999999"/>
    <n v="22492.78037"/>
    <n v="345162.3"/>
    <s v="STAINLESS STEEL SPORTS BOTTLE 600ML S115 -NP-21"/>
    <s v=""/>
    <e v="#VALUE!"/>
    <s v=""/>
    <s v=""/>
    <n v="1811691.58"/>
    <x v="8"/>
    <s v="Table, kitchen or other household articles of iron or steel"/>
    <s v="Steel Products"/>
    <s v="Misc"/>
  </r>
  <r>
    <s v="INNSA1"/>
    <d v="2017-07-29T00:00:00"/>
    <n v="301049751"/>
    <x v="1"/>
    <s v="STEEL WOOL SCRUBBER -PR-12 (TOTAL NET WT.153 KGS) (MILD STEEL)"/>
    <n v="0"/>
    <n v="0"/>
    <n v="0"/>
    <n v="0"/>
    <n v="0"/>
    <n v="0"/>
    <n v="0"/>
    <n v="0"/>
    <n v="3000"/>
    <s v="PCS"/>
    <n v="13.43324333"/>
    <n v="40299.730000000003"/>
    <n v="0.20603133900000001"/>
    <n v="618.09401839999998"/>
    <n v="12152"/>
    <s v="STEEL WOOL SCRUBBER -PR-12 "/>
    <s v=""/>
    <e v="#VALUE!"/>
    <s v=""/>
    <s v=""/>
    <n v="52451.73"/>
    <x v="8"/>
    <s v="Steel Scrubbers"/>
    <s v="Steel Products"/>
    <s v="Scrubber"/>
  </r>
  <r>
    <s v="INNSA1"/>
    <d v="2017-07-28T00:00:00"/>
    <n v="301049751"/>
    <x v="0"/>
    <s v="STEEL JAR - SALT &amp; PEPPER -MP-009 (TOTAL NET WT.1296 KGS) (MILD STEEL)"/>
    <n v="0"/>
    <n v="0"/>
    <n v="0"/>
    <n v="0"/>
    <n v="0"/>
    <n v="0"/>
    <n v="0"/>
    <n v="0"/>
    <n v="36000"/>
    <s v="PCS"/>
    <n v="16.274913059999999"/>
    <n v="585896.87"/>
    <n v="0.24961523099999999"/>
    <n v="8986.1483129999997"/>
    <n v="137896.70000000001"/>
    <s v="STEEL JAR - SALT &amp; PEPPER -MP-009 "/>
    <s v=""/>
    <e v="#VALUE!"/>
    <s v=""/>
    <s v=""/>
    <n v="723793.57000000007"/>
    <x v="8"/>
    <s v="Table, kitchen or other household articles of iron or steel"/>
    <s v="Steel Products"/>
    <s v="Misc"/>
  </r>
  <r>
    <s v="INNSA1"/>
    <d v="2017-07-27T00:00:00"/>
    <n v="301049751"/>
    <x v="0"/>
    <s v="FAMILY CLOTH RACK-HW 03-026 (STANDING CLOTH RACK ) (MADE UPOF MILD STEEL) (TOTAL NET WT.121 KGS )"/>
    <n v="0"/>
    <n v="0"/>
    <n v="0"/>
    <n v="0"/>
    <n v="0"/>
    <n v="0"/>
    <n v="0"/>
    <n v="0"/>
    <n v="12"/>
    <s v="PCS"/>
    <n v="1728.281667"/>
    <n v="20739.38"/>
    <n v="26.507387529999999"/>
    <n v="318.08865029999998"/>
    <n v="4881.2"/>
    <s v="FAMILY CLOTH RACK-HW 03-026 "/>
    <s v=""/>
    <e v="#VALUE!"/>
    <s v=""/>
    <s v=""/>
    <n v="25620.58"/>
    <x v="8"/>
    <s v="Table, kitchen or other household articles of iron or steel"/>
    <s v="Steel Products"/>
    <s v="Misc"/>
  </r>
  <r>
    <s v="INNSA1"/>
    <d v="2017-07-27T00:00:00"/>
    <n v="301049751"/>
    <x v="0"/>
    <s v="FAMILY CLOTH RACK 3LAYERS -03-027I (STANDING CLOTHRACK ) (MADE UP OF MILD STEEL) (TOTAL NET WT.10170 KGS ) (DPD CLIENT)"/>
    <n v="0"/>
    <n v="0"/>
    <n v="0"/>
    <n v="0"/>
    <n v="0"/>
    <n v="0"/>
    <n v="0"/>
    <n v="0"/>
    <n v="1800"/>
    <s v="PCS"/>
    <n v="819.89699440000004"/>
    <n v="1475814.59"/>
    <n v="12.575107279999999"/>
    <n v="22635.1931"/>
    <n v="347347.7"/>
    <s v="FAMILY CLOTH RACK 3LAYERS -03-027I "/>
    <s v=""/>
    <e v="#VALUE!"/>
    <s v=""/>
    <s v=""/>
    <n v="1823162.29"/>
    <x v="8"/>
    <s v="Table, kitchen or other household articles of iron or steel"/>
    <s v="Steel Products"/>
    <s v="Misc"/>
  </r>
  <r>
    <s v="INNSA1"/>
    <d v="2017-07-20T00:00:00"/>
    <n v="301049751"/>
    <x v="0"/>
    <s v="MULTI FUNCTION CLOTH STAND-RYX-02-021A(MADE OF MI LD STEEL)(DPD CLIENT)"/>
    <n v="0"/>
    <n v="0"/>
    <n v="0"/>
    <n v="0"/>
    <n v="0"/>
    <n v="0"/>
    <n v="0"/>
    <n v="0"/>
    <n v="3888"/>
    <s v="PCS"/>
    <n v="641.29038319999995"/>
    <n v="2493337.0099999998"/>
    <n v="9.7683226689999998"/>
    <n v="37979.238539999998"/>
    <n v="586831.80000000005"/>
    <s v="MULTI FUNCTION CLOTH STAND-RYX-02-021A"/>
    <s v=""/>
    <e v="#VALUE!"/>
    <s v=""/>
    <s v=""/>
    <n v="3080168.8099999996"/>
    <x v="8"/>
    <s v="Table, kitchen or other household articles of iron or steel"/>
    <s v="Steel Products"/>
    <s v="Cloth Stand"/>
  </r>
  <r>
    <s v="INNSA1"/>
    <d v="2017-07-20T00:00:00"/>
    <n v="301049751"/>
    <x v="0"/>
    <s v="STAINLESS STEEL SPORTS BOTTLE 600ML S115 -NP-21(TOTAL NET WT. 2354.18 KGS)(MILD STEEL)"/>
    <n v="0"/>
    <n v="0"/>
    <n v="0"/>
    <n v="0"/>
    <n v="0"/>
    <n v="0"/>
    <n v="0"/>
    <n v="0"/>
    <n v="13608"/>
    <s v="PCS"/>
    <n v="82.383692679999996"/>
    <n v="1121077.29"/>
    <n v="1.254892501"/>
    <n v="17076.577150000001"/>
    <n v="263856.8"/>
    <s v="STAINLESS STEEL SPORTS BOTTLE 600ML S115 -NP-21"/>
    <s v=""/>
    <e v="#VALUE!"/>
    <s v=""/>
    <s v=""/>
    <n v="1384934.09"/>
    <x v="8"/>
    <s v="Table, kitchen or other household articles of iron or steel"/>
    <s v="Steel Products"/>
    <s v="Misc"/>
  </r>
  <r>
    <s v="INNSA1"/>
    <d v="2017-07-20T00:00:00"/>
    <n v="301049751"/>
    <x v="0"/>
    <s v="STAINESS STEEL COLA BOTTLE 750ML SK750-SL-01 (TOTAL NET WT.1284.19 KGS)(MILD STEEL)"/>
    <n v="0"/>
    <n v="0"/>
    <n v="0"/>
    <n v="0"/>
    <n v="0"/>
    <n v="0"/>
    <n v="0"/>
    <n v="0"/>
    <n v="7056"/>
    <s v="PCS"/>
    <n v="94.709909300000007"/>
    <n v="668273.12"/>
    <n v="1.442649037"/>
    <n v="10179.331609999999"/>
    <n v="157284.70000000001"/>
    <s v="STAINESS STEEL COLA BOTTLE 750ML SK750-SL-01 "/>
    <s v=""/>
    <e v="#VALUE!"/>
    <s v=""/>
    <s v=""/>
    <n v="825557.82000000007"/>
    <x v="8"/>
    <s v="Table, kitchen or other household articles of iron or steel"/>
    <s v="Steel Products"/>
    <s v="Misc"/>
  </r>
  <r>
    <s v="INNSA1"/>
    <d v="2017-07-20T00:00:00"/>
    <n v="301049751"/>
    <x v="0"/>
    <s v="STAINLESS STEEL SPORTS BOTTLE 750ML S-308-C6-NP-20(TOTAL NET WT.1875.74 KGS) (MILD STEEL)"/>
    <n v="0"/>
    <n v="0"/>
    <n v="0"/>
    <n v="0"/>
    <n v="0"/>
    <n v="0"/>
    <n v="0"/>
    <n v="0"/>
    <n v="11232"/>
    <s v="PCS"/>
    <n v="74.723332439999993"/>
    <n v="839292.47"/>
    <n v="1.138207653"/>
    <n v="12784.34836"/>
    <n v="197535.9"/>
    <s v="STAINLESS STEEL SPORTS BOTTLE 750ML S-308-C6-NP-20"/>
    <s v=""/>
    <e v="#VALUE!"/>
    <s v=""/>
    <s v=""/>
    <n v="1036828.37"/>
    <x v="8"/>
    <s v="Table, kitchen or other household articles of iron or steel"/>
    <s v="Steel Products"/>
    <s v="Misc"/>
  </r>
  <r>
    <s v="INNSA1"/>
    <d v="2017-07-20T00:00:00"/>
    <n v="301049751"/>
    <x v="0"/>
    <s v="STEEL PEELER-MP-196 (TOTAL NET WT.2979.84KGS) (MILD STEEL)"/>
    <n v="0"/>
    <n v="0"/>
    <n v="0"/>
    <n v="0"/>
    <n v="0"/>
    <n v="0"/>
    <n v="0"/>
    <n v="0"/>
    <n v="37248"/>
    <s v="PCS"/>
    <n v="35.54962656"/>
    <n v="1324152.49"/>
    <n v="0.54150230899999996"/>
    <n v="20169.877990000001"/>
    <n v="311652.5"/>
    <s v="STEEL PEELER-MP-196 "/>
    <s v=""/>
    <e v="#VALUE!"/>
    <s v=""/>
    <s v=""/>
    <n v="1635804.99"/>
    <x v="8"/>
    <s v="Table, kitchen or other household articles of iron or steel"/>
    <s v="Steel Products"/>
    <s v="Misc"/>
  </r>
  <r>
    <s v="INNSA1"/>
    <d v="2017-07-20T00:00:00"/>
    <n v="301049751"/>
    <x v="0"/>
    <s v="STEEL HOOK 3PCS-RJ-409 (TOTAL NET WT.635.04 KGS) (MILD STEEL)"/>
    <n v="0"/>
    <n v="0"/>
    <n v="0"/>
    <n v="0"/>
    <n v="0"/>
    <n v="0"/>
    <n v="0"/>
    <n v="0"/>
    <n v="15120"/>
    <s v="SET"/>
    <n v="38.791417989999999"/>
    <n v="586526.24"/>
    <n v="0.59088222400000001"/>
    <n v="8934.1392230000001"/>
    <n v="138044.79999999999"/>
    <s v="STEEL HOOK 3PCS-RJ-409 "/>
    <s v=""/>
    <e v="#VALUE!"/>
    <s v=""/>
    <s v=""/>
    <n v="724571.04"/>
    <x v="8"/>
    <s v="Table, kitchen or other household articles of iron or steel"/>
    <s v="Steel Products"/>
    <s v="Misc"/>
  </r>
  <r>
    <s v="INNSA1"/>
    <d v="2017-07-20T00:00:00"/>
    <n v="301049751"/>
    <x v="0"/>
    <s v="STAINLESS STEEL GRATER WITH HANDLE -DS-25(TOTAL NET WT.1887KGS)(MILD STEEL)"/>
    <n v="0"/>
    <n v="0"/>
    <n v="0"/>
    <n v="0"/>
    <n v="0"/>
    <n v="0"/>
    <n v="0"/>
    <n v="0"/>
    <n v="51000"/>
    <s v="PCS"/>
    <n v="15.11724373"/>
    <n v="770979.43"/>
    <n v="0.23027027799999999"/>
    <n v="11743.784159999999"/>
    <n v="181457.7"/>
    <s v="STAINLESS STEEL GRATER WITH HANDLE -DS-25"/>
    <s v=""/>
    <e v="#VALUE!"/>
    <s v=""/>
    <s v=""/>
    <n v="952437.13000000012"/>
    <x v="8"/>
    <s v="Table, kitchen or other household articles of iron or steel"/>
    <s v="Steel Products"/>
    <s v="Misc"/>
  </r>
  <r>
    <s v="INNSA1"/>
    <d v="2017-07-13T00:00:00"/>
    <n v="301049751"/>
    <x v="0"/>
    <s v="STEEL LUNCH BOX 2 LAYER-6504(TOTAL NET WT.6227.90 KGS)(MILD STEEL)"/>
    <n v="0"/>
    <n v="0"/>
    <n v="0"/>
    <n v="0"/>
    <n v="0"/>
    <n v="0"/>
    <n v="0"/>
    <n v="0"/>
    <n v="13020"/>
    <s v="PCS"/>
    <n v="174.86491710000001"/>
    <n v="2276741.2200000002"/>
    <n v="2.6635935580000001"/>
    <n v="34679.988120000002"/>
    <n v="535853.80000000005"/>
    <s v="STEEL LUNCH BOX 2 LAYER-6504"/>
    <s v=""/>
    <e v="#VALUE!"/>
    <s v=""/>
    <s v=""/>
    <n v="2812595.0200000005"/>
    <x v="8"/>
    <s v="Table, kitchen or other household articles of iron or steel"/>
    <s v="Steel Products"/>
    <s v="Misc"/>
  </r>
  <r>
    <s v="INNSA1"/>
    <d v="2017-07-13T00:00:00"/>
    <n v="301049751"/>
    <x v="0"/>
    <s v="STEEL LUNCH BOX (TOTAL NET WT.2346.35 KGS)(MILD STEEL)"/>
    <n v="0"/>
    <n v="0"/>
    <n v="0"/>
    <n v="0"/>
    <n v="0"/>
    <n v="0"/>
    <n v="0"/>
    <n v="0"/>
    <n v="20040"/>
    <s v="PCS"/>
    <n v="54.376644210000002"/>
    <n v="1089707.95"/>
    <n v="0.82828094799999996"/>
    <n v="16598.750189999999"/>
    <n v="256473.60000000001"/>
    <s v="STEEL LUNCH BOX "/>
    <s v=""/>
    <e v="#VALUE!"/>
    <s v=""/>
    <s v=""/>
    <n v="1346181.55"/>
    <x v="8"/>
    <s v="Table, kitchen or other household articles of iron or steel"/>
    <s v="Steel Products"/>
    <s v="Misc"/>
  </r>
  <r>
    <s v="INNSA1"/>
    <d v="2017-07-13T00:00:00"/>
    <n v="301049751"/>
    <x v="0"/>
    <s v="STEEL LUNCH BOX 3 LAYER-6505 (TOTAL NET WT.2271.76 KGS)(MILD STEEL)"/>
    <n v="0"/>
    <n v="0"/>
    <n v="0"/>
    <n v="0"/>
    <n v="0"/>
    <n v="0"/>
    <n v="0"/>
    <n v="0"/>
    <n v="3504"/>
    <s v="PCS"/>
    <n v="241.65888129999999"/>
    <n v="846772.72"/>
    <n v="3.6810187550000002"/>
    <n v="12898.289720000001"/>
    <n v="199296.4"/>
    <s v="STEEL LUNCH BOX 3 LAYER-6505 "/>
    <s v=""/>
    <e v="#VALUE!"/>
    <s v=""/>
    <s v=""/>
    <n v="1046069.12"/>
    <x v="8"/>
    <s v="Table, kitchen or other household articles of iron or steel"/>
    <s v="Steel Products"/>
    <s v="Misc"/>
  </r>
  <r>
    <s v="INNSA1"/>
    <d v="2017-07-12T00:00:00"/>
    <n v="301049751"/>
    <x v="0"/>
    <s v="STEEL PILLER-MP-196 (TOTAL NET WT.1052.16 KGS)(MILD STEEL)"/>
    <n v="0"/>
    <n v="0"/>
    <n v="0"/>
    <n v="0"/>
    <n v="0"/>
    <n v="0"/>
    <n v="0"/>
    <n v="0"/>
    <n v="13152"/>
    <s v="PCS"/>
    <n v="35.354967309999999"/>
    <n v="464988.53"/>
    <n v="0.53853720199999999"/>
    <n v="7082.8412799999996"/>
    <n v="109439.8"/>
    <s v="STEEL PILLER-MP-196 "/>
    <s v=""/>
    <e v="#VALUE!"/>
    <s v=""/>
    <s v=""/>
    <n v="574428.33000000007"/>
    <x v="8"/>
    <s v="Table, kitchen or other household articles of iron or steel"/>
    <s v="Steel Products"/>
    <s v="Misc"/>
  </r>
  <r>
    <s v="INNSA1"/>
    <d v="2017-07-06T00:00:00"/>
    <n v="301049751"/>
    <x v="0"/>
    <s v="STAINLESS STEEL SPORTS BOTTLE 750ML S-308-C6-NP-20(TOTAL NET WT.6883.74 KGS)"/>
    <n v="0"/>
    <n v="0"/>
    <n v="0"/>
    <n v="0"/>
    <n v="0"/>
    <n v="0"/>
    <n v="0"/>
    <n v="0"/>
    <n v="41220"/>
    <s v="PCS"/>
    <n v="74.016881369999993"/>
    <n v="3050975.85"/>
    <n v="1.136099484"/>
    <n v="46830.02072"/>
    <n v="718077.8"/>
    <s v="STAINLESS STEEL SPORTS BOTTLE 750ML S-308-C6-NP-20"/>
    <s v=""/>
    <e v="#VALUE!"/>
    <s v=""/>
    <s v=""/>
    <n v="3769053.6500000004"/>
    <x v="8"/>
    <s v="Table, kitchen or other household articles of iron or steel"/>
    <s v="Steel Products"/>
    <s v="Misc"/>
  </r>
  <r>
    <s v="INNSA1"/>
    <d v="2017-07-06T00:00:00"/>
    <n v="301049751"/>
    <x v="0"/>
    <s v="STAINLESS STEEL SPORTS BOTTLE 600ML S115 -NP-21(TOTAL NET WT.7448.68 KGS)(DPD CLIENT)"/>
    <n v="0"/>
    <n v="0"/>
    <n v="0"/>
    <n v="0"/>
    <n v="0"/>
    <n v="0"/>
    <n v="0"/>
    <n v="0"/>
    <n v="43056"/>
    <s v="PCS"/>
    <n v="81.604818839999993"/>
    <n v="3513577.08"/>
    <n v="1.2525682090000001"/>
    <n v="53930.576820000002"/>
    <n v="826955.6"/>
    <s v="STAINLESS STEEL SPORTS BOTTLE 600ML S115 -NP-21"/>
    <s v=""/>
    <e v="#VALUE!"/>
    <s v=""/>
    <s v=""/>
    <n v="4340532.68"/>
    <x v="8"/>
    <s v="Table, kitchen or other household articles of iron or steel"/>
    <s v="Steel Products"/>
    <s v="Misc"/>
  </r>
  <r>
    <s v="INNSA1"/>
    <d v="2017-07-05T00:00:00"/>
    <n v="301049751"/>
    <x v="1"/>
    <s v="STEEL SCRUBBER 3PCS SET-ANGW11 (TOTAL NET WT.7152 KGS)(MILD STEEL) (DPD CLIENT)"/>
    <n v="0"/>
    <n v="0"/>
    <n v="0"/>
    <n v="0"/>
    <n v="0"/>
    <n v="0"/>
    <n v="0"/>
    <n v="0"/>
    <n v="114432"/>
    <s v="SET"/>
    <n v="10.59074953"/>
    <n v="1211920.6499999999"/>
    <n v="0.16255947100000001"/>
    <n v="18602.005369999999"/>
    <n v="365442.5"/>
    <s v="STEEL SCRUBBER 3PCS SET-ANGW11 "/>
    <s v=""/>
    <e v="#VALUE!"/>
    <s v=""/>
    <s v=""/>
    <n v="1577363.15"/>
    <x v="8"/>
    <s v="Steel Scrubbers"/>
    <s v="Steel Products"/>
    <s v="Scrubber"/>
  </r>
  <r>
    <s v="INNSA1"/>
    <d v="2017-07-03T00:00:00"/>
    <n v="301049751"/>
    <x v="0"/>
    <s v="STAINESS STEEL COLA BOTTLE -SL-07 (TOTAL NET WT.104 KGS)(MILD STEEL)"/>
    <n v="0"/>
    <n v="0"/>
    <n v="0"/>
    <n v="0"/>
    <n v="0"/>
    <n v="0"/>
    <n v="0"/>
    <n v="0"/>
    <n v="500"/>
    <s v="PCS"/>
    <n v="119.48090000000001"/>
    <n v="59740.45"/>
    <n v="1.833935533"/>
    <n v="916.96776669999997"/>
    <n v="14060.5"/>
    <s v="STAINESS STEEL COLA BOTTLE -SL-07 "/>
    <s v=""/>
    <e v="#VALUE!"/>
    <s v=""/>
    <s v=""/>
    <n v="73800.95"/>
    <x v="8"/>
    <s v="Table, kitchen or other household articles of iron or steel"/>
    <s v="Steel Products"/>
    <s v="Misc"/>
  </r>
  <r>
    <s v="INNSA1"/>
    <d v="2017-07-03T00:00:00"/>
    <n v="301049751"/>
    <x v="0"/>
    <s v="STEEL HOOK 3PCS-RJ-409 (TOTAL NET WT.429.41 KGS)(MILD STEEL)"/>
    <n v="0"/>
    <n v="0"/>
    <n v="0"/>
    <n v="0"/>
    <n v="0"/>
    <n v="0"/>
    <n v="0"/>
    <n v="0"/>
    <n v="10224"/>
    <s v="SET"/>
    <n v="37.952755279999998"/>
    <n v="388028.97"/>
    <n v="0.58254421000000001"/>
    <n v="5955.9320029999999"/>
    <n v="91326.5"/>
    <s v="STEEL HOOK 3PCS-RJ-409 "/>
    <s v=""/>
    <e v="#VALUE!"/>
    <s v=""/>
    <s v=""/>
    <n v="479355.47"/>
    <x v="8"/>
    <s v="Table, kitchen or other household articles of iron or steel"/>
    <s v="Steel Products"/>
    <s v="Misc"/>
  </r>
  <r>
    <s v="INNSA1"/>
    <d v="2017-07-03T00:00:00"/>
    <n v="301049751"/>
    <x v="0"/>
    <s v="STEEL JAR - SALT &amp; PEPPER-MP-009 (TOTAL NET WT.1260 KGS)(MILD STEEL)"/>
    <n v="0"/>
    <n v="0"/>
    <n v="0"/>
    <n v="0"/>
    <n v="0"/>
    <n v="0"/>
    <n v="0"/>
    <n v="0"/>
    <n v="36000"/>
    <s v="PCS"/>
    <n v="16.305628330000001"/>
    <n v="587002.62"/>
    <n v="0.25027825500000001"/>
    <n v="9010.0171910000008"/>
    <n v="138157"/>
    <s v="STEEL JAR - SALT &amp; PEPPER-MP-009 "/>
    <s v=""/>
    <e v="#VALUE!"/>
    <s v=""/>
    <s v=""/>
    <n v="725159.62"/>
    <x v="8"/>
    <s v="Table, kitchen or other household articles of iron or steel"/>
    <s v="Steel Products"/>
    <s v="Misc"/>
  </r>
  <r>
    <s v="INNSA1"/>
    <d v="2017-07-03T00:00:00"/>
    <n v="301049751"/>
    <x v="0"/>
    <s v="STEEL ZHARA-NP-003 (TOTAL NET WT.4752 KGS)(MILD STEEL)"/>
    <n v="0"/>
    <n v="0"/>
    <n v="0"/>
    <n v="0"/>
    <n v="0"/>
    <n v="0"/>
    <n v="0"/>
    <n v="0"/>
    <n v="48000"/>
    <s v="PCS"/>
    <n v="31.627296040000001"/>
    <n v="1518110.21"/>
    <n v="0.48545350799999998"/>
    <n v="23301.768380000001"/>
    <n v="357302.4"/>
    <s v="STEEL ZHARA-NP-003 "/>
    <s v=""/>
    <e v="#VALUE!"/>
    <s v=""/>
    <s v=""/>
    <n v="1875412.6099999999"/>
    <x v="8"/>
    <s v="Table, kitchen or other household articles of iron or steel"/>
    <s v="Steel Products"/>
    <s v="Misc"/>
  </r>
  <r>
    <s v="INNSA1"/>
    <d v="2017-06-23T00:00:00"/>
    <n v="301049751"/>
    <x v="1"/>
    <s v="STEEL SCRUBBER -ANG-537(TOTAL NET WT.8720KGS)(MILD STEEL) (D - PD CLIENT)"/>
    <n v="0"/>
    <n v="0"/>
    <n v="0"/>
    <n v="0"/>
    <n v="0"/>
    <n v="0"/>
    <n v="0"/>
    <n v="0"/>
    <n v="319248"/>
    <s v="PCS"/>
    <n v="4.7575711050000002"/>
    <n v="1518845.06"/>
    <n v="7.3024882649999998E-2"/>
    <n v="23313.047740000002"/>
    <n v="259692.2"/>
    <s v="STEEL SCRUBBER -ANG-537"/>
    <s v=""/>
    <e v="#VALUE!"/>
    <s v=""/>
    <s v=""/>
    <n v="1778537.26"/>
    <x v="8"/>
    <s v="Steel Scrubbers"/>
    <s v="Steel Products"/>
    <s v="Scrubber"/>
  </r>
  <r>
    <s v="INNSA1"/>
    <d v="2017-06-15T00:00:00"/>
    <n v="301049751"/>
    <x v="0"/>
    <s v="STEEL TEA STAINER-NP-54 (TOTAL NET WT.1438.20 KGS) (MILD STE EL)"/>
    <n v="0"/>
    <n v="0"/>
    <n v="0"/>
    <n v="0"/>
    <n v="0"/>
    <n v="0"/>
    <n v="0"/>
    <n v="0"/>
    <n v="30600"/>
    <s v="PCS"/>
    <n v="21.868582679999999"/>
    <n v="669178.63"/>
    <n v="0.33463783699999999"/>
    <n v="10239.91783"/>
    <n v="114416.2"/>
    <s v="STEEL TEA STAINER-NP-54 "/>
    <s v=""/>
    <e v="#VALUE!"/>
    <s v=""/>
    <s v=""/>
    <n v="783594.83"/>
    <x v="8"/>
    <s v="Table, kitchen or other household articles of iron or steel"/>
    <s v="Steel Products"/>
    <s v="Misc"/>
  </r>
  <r>
    <s v="INNSA1"/>
    <d v="2017-06-14T00:00:00"/>
    <n v="301049751"/>
    <x v="0"/>
    <s v="STAINLESS STEEL SPORTS BOTTLE 600ML S115 -NP-21(TOTAL NET WT . 7311.67 KGS)"/>
    <n v="0"/>
    <n v="0"/>
    <n v="0"/>
    <n v="0"/>
    <n v="0"/>
    <n v="0"/>
    <n v="0"/>
    <n v="0"/>
    <n v="42264"/>
    <s v="PCS"/>
    <n v="81.239738070000001"/>
    <n v="3433516.29"/>
    <n v="1.2431482490000001"/>
    <n v="52540.417600000001"/>
    <n v="587062.6"/>
    <s v="STAINLESS STEEL SPORTS BOTTLE 600ML S115 -NP-21"/>
    <s v=""/>
    <e v="#VALUE!"/>
    <s v=""/>
    <s v=""/>
    <n v="4020578.89"/>
    <x v="8"/>
    <s v="Table, kitchen or other household articles of iron or steel"/>
    <s v="Steel Products"/>
    <s v="Misc"/>
  </r>
  <r>
    <s v="INNSA1"/>
    <d v="2017-06-12T00:00:00"/>
    <n v="301049751"/>
    <x v="0"/>
    <s v="STEEL TEA STAINER 304 -MP-290(TOTAL NET WT.987.84 KGS) (MILD STEEL)"/>
    <n v="0"/>
    <n v="0"/>
    <n v="0"/>
    <n v="0"/>
    <n v="0"/>
    <n v="0"/>
    <n v="0"/>
    <n v="0"/>
    <n v="20160"/>
    <s v="PCS"/>
    <n v="32.426964290000001"/>
    <n v="653727.6"/>
    <n v="0.49620450300000002"/>
    <n v="10003.48279"/>
    <n v="111774.39999999999"/>
    <s v="STEEL TEA STAINER 304 -MP-290"/>
    <s v=""/>
    <e v="#VALUE!"/>
    <s v=""/>
    <s v=""/>
    <n v="765502"/>
    <x v="8"/>
    <s v="Table, kitchen or other household articles of iron or steel"/>
    <s v="Steel Products"/>
    <s v="Misc"/>
  </r>
  <r>
    <s v="INNSA1"/>
    <d v="2017-06-12T00:00:00"/>
    <n v="301049751"/>
    <x v="0"/>
    <s v="STEEL TEA STAINER -NP-55 (TOTAL NET WT.3836.16 KGS) (MILD ST EEL)"/>
    <n v="0"/>
    <n v="0"/>
    <n v="0"/>
    <n v="0"/>
    <n v="0"/>
    <n v="0"/>
    <n v="0"/>
    <n v="0"/>
    <n v="79920"/>
    <s v="PCS"/>
    <n v="21.59483058"/>
    <n v="1725858.86"/>
    <n v="0.330448823"/>
    <n v="26409.469929999999"/>
    <n v="295087.40000000002"/>
    <s v="STEEL TEA STAINER -NP-55 "/>
    <s v=""/>
    <e v="#VALUE!"/>
    <s v=""/>
    <s v=""/>
    <n v="2020946.2600000002"/>
    <x v="8"/>
    <s v="Table, kitchen or other household articles of iron or steel"/>
    <s v="Steel Products"/>
    <s v="Misc"/>
  </r>
  <r>
    <s v="INNSA1"/>
    <d v="2017-06-06T00:00:00"/>
    <n v="301049751"/>
    <x v="0"/>
    <s v="STEEL ZHARA-NP-003 (TOTAL NET WT.407.40 PCS) (MILD STEEL)"/>
    <n v="0"/>
    <n v="0"/>
    <n v="0"/>
    <n v="0"/>
    <n v="0"/>
    <n v="0"/>
    <n v="0"/>
    <n v="0"/>
    <n v="4200"/>
    <s v="PCS"/>
    <n v="28.756083329999999"/>
    <n v="120775.55"/>
    <n v="0.44003187999999999"/>
    <n v="1848.1338940000001"/>
    <n v="20650.3"/>
    <s v="STEEL ZHARA-NP-003 "/>
    <s v=""/>
    <e v="#VALUE!"/>
    <s v=""/>
    <s v=""/>
    <n v="141425.85"/>
    <x v="8"/>
    <s v="Table, kitchen or other household articles of iron or steel"/>
    <s v="Steel Products"/>
    <s v="Misc"/>
  </r>
  <r>
    <s v="INNSA1"/>
    <d v="2017-06-06T00:00:00"/>
    <n v="301049751"/>
    <x v="0"/>
    <s v="STEEL ZHARA -NP-003 (TOTAL NET WT.3148.20 KGS) (MILD STEEL)"/>
    <n v="0"/>
    <n v="0"/>
    <n v="0"/>
    <n v="0"/>
    <n v="0"/>
    <n v="0"/>
    <n v="0"/>
    <n v="0"/>
    <n v="31800"/>
    <s v="PCS"/>
    <n v="27.58596447"/>
    <n v="877233.67"/>
    <n v="0.42212646500000001"/>
    <n v="13423.621580000001"/>
    <n v="149989.4"/>
    <s v="STEEL ZHARA -NP-003 "/>
    <s v=""/>
    <e v="#VALUE!"/>
    <s v=""/>
    <s v=""/>
    <n v="1027223.0700000001"/>
    <x v="8"/>
    <s v="Table, kitchen or other household articles of iron or steel"/>
    <s v="Steel Products"/>
    <s v="Misc"/>
  </r>
  <r>
    <s v="INNSA1"/>
    <d v="2017-06-06T00:00:00"/>
    <n v="301049751"/>
    <x v="0"/>
    <s v="STAINLESS STEEL GRATER WITH HANDLE -DS-25 (TOTAL NET WT.1344KGS) (MILD STEEL)"/>
    <n v="0"/>
    <n v="0"/>
    <n v="0"/>
    <n v="0"/>
    <n v="0"/>
    <n v="0"/>
    <n v="0"/>
    <n v="0"/>
    <n v="38400"/>
    <s v="PCS"/>
    <n v="14.59611797"/>
    <n v="560490.93000000005"/>
    <n v="0.223352991"/>
    <n v="8576.7548580000002"/>
    <n v="95832.7"/>
    <s v="STAINLESS STEEL GRATER WITH HANDLE -DS-25 "/>
    <s v=""/>
    <e v="#VALUE!"/>
    <s v=""/>
    <s v=""/>
    <n v="656323.63"/>
    <x v="8"/>
    <s v="Table, kitchen or other household articles of iron or steel"/>
    <s v="Steel Products"/>
    <s v="Misc"/>
  </r>
  <r>
    <s v="INNSA1"/>
    <d v="2017-06-06T00:00:00"/>
    <n v="301049751"/>
    <x v="0"/>
    <s v="STEEL ZHARA WAN-MP-263 (TOTAL NET WT.2970 KGS) (MILD STEEL)"/>
    <n v="0"/>
    <n v="0"/>
    <n v="0"/>
    <n v="0"/>
    <n v="0"/>
    <n v="0"/>
    <n v="0"/>
    <n v="0"/>
    <n v="30000"/>
    <s v="PCS"/>
    <n v="30.588993670000001"/>
    <n v="917669.81"/>
    <n v="0.46807947500000002"/>
    <n v="14042.384239999999"/>
    <n v="156903.20000000001"/>
    <s v="STEEL ZHARA WAN-MP-263 "/>
    <s v=""/>
    <e v="#VALUE!"/>
    <s v=""/>
    <s v=""/>
    <n v="1074573.01"/>
    <x v="8"/>
    <s v="Table, kitchen or other household articles of iron or steel"/>
    <s v="Steel Products"/>
    <s v="Misc"/>
  </r>
  <r>
    <s v="INNSA1"/>
    <d v="2017-06-06T00:00:00"/>
    <n v="301049751"/>
    <x v="0"/>
    <s v="STEEL GRATER 4 SIDE-GR40275 (TOTAL NET WT.5953.30 KGS) (MILD STEEL) (DPD CLIENT)"/>
    <n v="0"/>
    <n v="0"/>
    <n v="0"/>
    <n v="0"/>
    <n v="0"/>
    <n v="0"/>
    <n v="0"/>
    <n v="0"/>
    <n v="115848"/>
    <s v="PCS"/>
    <n v="24.255824180000001"/>
    <n v="2809988.72"/>
    <n v="0.37116792900000001"/>
    <n v="42999.062279999998"/>
    <n v="480452"/>
    <s v="STEEL GRATER 4 SIDE-GR40275 "/>
    <s v=""/>
    <e v="#VALUE!"/>
    <s v=""/>
    <s v=""/>
    <n v="3290440.72"/>
    <x v="8"/>
    <s v="Table, kitchen or other household articles of iron or steel"/>
    <s v="Steel Products"/>
    <s v="Misc"/>
  </r>
  <r>
    <s v="INNSA1"/>
    <d v="2017-05-30T00:00:00"/>
    <n v="301049751"/>
    <x v="0"/>
    <s v="STEEL CAKE MOULD CH302322-MP-10 (TOTAL NET WT.2475 KGS) (MILD STEEL)"/>
    <n v="0"/>
    <n v="0"/>
    <n v="0"/>
    <n v="0"/>
    <n v="0"/>
    <n v="0"/>
    <n v="0"/>
    <n v="0"/>
    <n v="9900"/>
    <s v="PCS"/>
    <n v="39.047874749999998"/>
    <n v="386573.96"/>
    <n v="0.597976642"/>
    <n v="5919.9687599999997"/>
    <n v="66096.399999999994"/>
    <s v="STEEL CAKE MOULD CH302322-MP-10 "/>
    <s v=""/>
    <e v="#VALUE!"/>
    <s v=""/>
    <s v=""/>
    <n v="452670.36"/>
    <x v="8"/>
    <s v="Table, kitchen or other household articles of iron or steel"/>
    <s v="Steel Products"/>
    <s v="Misc"/>
  </r>
  <r>
    <s v="INNSA1"/>
    <d v="2017-05-30T00:00:00"/>
    <n v="301049751"/>
    <x v="0"/>
    <s v="STAINLESS STEEL CAKE MOULD -MK-145 (TOTAL NET WT.68.16 KGS) (MILD STEEL)"/>
    <n v="0"/>
    <n v="0"/>
    <n v="0"/>
    <n v="0"/>
    <n v="0"/>
    <n v="0"/>
    <n v="0"/>
    <n v="0"/>
    <n v="480"/>
    <s v="PCS"/>
    <n v="112.36797919999999"/>
    <n v="53936.63"/>
    <n v="1.720796006"/>
    <n v="825.98208269999998"/>
    <n v="9222.1"/>
    <s v="STAINLESS STEEL CAKE MOULD -MK-145 "/>
    <s v=""/>
    <e v="#VALUE!"/>
    <s v=""/>
    <s v=""/>
    <n v="63158.729999999996"/>
    <x v="8"/>
    <s v="Table, kitchen or other household articles of iron or steel"/>
    <s v="Steel Products"/>
    <s v="Misc"/>
  </r>
  <r>
    <s v="INNSA1"/>
    <d v="2017-05-30T00:00:00"/>
    <n v="301049751"/>
    <x v="0"/>
    <s v="STAINLESS STEEL GRATER WITH HANDLE -DS-25 (TOTAL NET WT.1470 KGS) (MILD STEEL)"/>
    <n v="0"/>
    <n v="0"/>
    <n v="0"/>
    <n v="0"/>
    <n v="0"/>
    <n v="0"/>
    <n v="0"/>
    <n v="0"/>
    <n v="42000"/>
    <s v="PCS"/>
    <n v="14.6078381"/>
    <n v="613529.19999999995"/>
    <n v="0.223703493"/>
    <n v="9395.5467079999999"/>
    <n v="104901.2"/>
    <s v="STAINLESS STEEL GRATER WITH HANDLE -DS-25 "/>
    <s v=""/>
    <e v="#VALUE!"/>
    <s v=""/>
    <s v=""/>
    <n v="718430.39999999991"/>
    <x v="8"/>
    <s v="Table, kitchen or other household articles of iron or steel"/>
    <s v="Steel Products"/>
    <s v="Misc"/>
  </r>
  <r>
    <s v="INNSA1"/>
    <d v="2017-05-30T00:00:00"/>
    <n v="301049751"/>
    <x v="0"/>
    <s v="STEEL HOOK 3PCS -RJ-409 (TOTAL NET 429.41 KGS) (MILD STEEL)"/>
    <n v="0"/>
    <n v="0"/>
    <n v="0"/>
    <n v="0"/>
    <n v="0"/>
    <n v="0"/>
    <n v="0"/>
    <n v="0"/>
    <n v="10224"/>
    <s v="SET"/>
    <n v="37.573044799999998"/>
    <n v="384146.81"/>
    <n v="0.57539119100000002"/>
    <n v="5882.7995410000003"/>
    <n v="65681.5"/>
    <s v="STEEL HOOK 3PCS -RJ-409 "/>
    <s v=""/>
    <e v="#VALUE!"/>
    <s v=""/>
    <s v=""/>
    <n v="449828.31"/>
    <x v="8"/>
    <s v="Table, kitchen or other household articles of iron or steel"/>
    <s v="Steel Products"/>
    <s v="Misc"/>
  </r>
  <r>
    <s v="INNSA1"/>
    <d v="2017-05-29T00:00:00"/>
    <n v="301049751"/>
    <x v="0"/>
    <s v="STAINLESS STEEL SPORTS BOTTLE 750ML S-308-C6-NP-20(TOTAL NET WT.2945.88KGS) (DPD CLIENT)"/>
    <n v="0"/>
    <n v="0"/>
    <n v="0"/>
    <n v="0"/>
    <n v="0"/>
    <n v="0"/>
    <n v="0"/>
    <n v="0"/>
    <n v="17640"/>
    <s v="PCS"/>
    <n v="73.678521540000006"/>
    <n v="1299689.1200000001"/>
    <n v="1.1283081399999999"/>
    <n v="19903.355589999999"/>
    <n v="222220.9"/>
    <s v="STAINLESS STEEL SPORTS BOTTLE 750ML S-308-C6-NP-20"/>
    <s v=""/>
    <e v="#VALUE!"/>
    <s v=""/>
    <s v=""/>
    <n v="1521910.02"/>
    <x v="8"/>
    <s v="Table, kitchen or other household articles of iron or steel"/>
    <s v="Steel Products"/>
    <s v="Misc"/>
  </r>
  <r>
    <s v="INNSA1"/>
    <d v="2017-05-29T00:00:00"/>
    <n v="301049751"/>
    <x v="0"/>
    <s v="STAINLESS STEEL SPORTS BOTTLE 600ML S115 -NP-21(TOTAL NET WT. 2883.56KGS)"/>
    <n v="0"/>
    <n v="0"/>
    <n v="0"/>
    <n v="0"/>
    <n v="0"/>
    <n v="0"/>
    <n v="0"/>
    <n v="0"/>
    <n v="16668"/>
    <s v="PCS"/>
    <n v="81.231771660000007"/>
    <n v="1353971.17"/>
    <n v="1.243978126"/>
    <n v="20734.627410000001"/>
    <n v="231502"/>
    <s v="STAINLESS STEEL SPORTS BOTTLE 600ML S115 -NP-21"/>
    <s v=""/>
    <e v="#VALUE!"/>
    <s v=""/>
    <s v=""/>
    <n v="1585473.17"/>
    <x v="8"/>
    <s v="Table, kitchen or other household articles of iron or steel"/>
    <s v="Steel Products"/>
    <s v="Misc"/>
  </r>
  <r>
    <s v="INNSA1"/>
    <d v="2017-05-29T00:00:00"/>
    <n v="301049751"/>
    <x v="0"/>
    <s v="STAINLESS STEEL SPORTS BOTTLE 750ML S308-C6 -AB39 (TOTAL NET WT. 1180.30 KGS)"/>
    <n v="0"/>
    <n v="0"/>
    <n v="0"/>
    <n v="0"/>
    <n v="0"/>
    <n v="0"/>
    <n v="0"/>
    <n v="0"/>
    <n v="6984"/>
    <s v="PCS"/>
    <n v="97.505592780000001"/>
    <n v="680979.06"/>
    <n v="1.4931943759999999"/>
    <n v="10428.46953"/>
    <n v="116433.8"/>
    <s v="STAINLESS STEEL SPORTS BOTTLE 750ML S308-C6 -AB39 "/>
    <s v=""/>
    <e v="#VALUE!"/>
    <s v=""/>
    <s v=""/>
    <n v="797412.8600000001"/>
    <x v="8"/>
    <s v="Table, kitchen or other household articles of iron or steel"/>
    <s v="Steel Products"/>
    <s v="Misc"/>
  </r>
  <r>
    <s v="INNSA1"/>
    <d v="2017-05-24T00:00:00"/>
    <n v="301049751"/>
    <x v="1"/>
    <s v="AISI430 STEEL SCRUBBER 2 PCS SET"/>
    <n v="0"/>
    <n v="0"/>
    <n v="0"/>
    <n v="0"/>
    <n v="0"/>
    <n v="0"/>
    <n v="0"/>
    <n v="0"/>
    <n v="100080"/>
    <s v="PCS"/>
    <n v="10.52077888"/>
    <n v="1052919.55"/>
    <n v="0.16111453100000001"/>
    <n v="16124.342269999999"/>
    <n v="180028.2"/>
    <e v="#VALUE!"/>
    <s v=""/>
    <e v="#VALUE!"/>
    <s v=""/>
    <s v=""/>
    <n v="1232947.75"/>
    <x v="8"/>
    <s v="Steel Scrubbers"/>
    <s v="Steel Products"/>
    <s v="Scrubber"/>
  </r>
  <r>
    <s v="INNSA1"/>
    <d v="2017-05-24T00:00:00"/>
    <n v="301049751"/>
    <x v="0"/>
    <s v="STEEL ZHARA -NP-003(TOTAL NET WT.2328 KGS) (MILD STEEL)"/>
    <n v="0"/>
    <n v="0"/>
    <n v="0"/>
    <n v="0"/>
    <n v="0"/>
    <n v="0"/>
    <n v="0"/>
    <n v="0"/>
    <n v="24000"/>
    <s v="PCS"/>
    <n v="27.740379170000001"/>
    <n v="665769.1"/>
    <n v="0.42481438199999999"/>
    <n v="10195.545179999999"/>
    <n v="113833.3"/>
    <s v="STEEL ZHARA -NP-003"/>
    <s v=""/>
    <e v="#VALUE!"/>
    <s v=""/>
    <s v=""/>
    <n v="779602.4"/>
    <x v="8"/>
    <s v="Table, kitchen or other household articles of iron or steel"/>
    <s v="Steel Products"/>
    <s v="Misc"/>
  </r>
  <r>
    <s v="INNSA1"/>
    <d v="2017-05-24T00:00:00"/>
    <n v="301049751"/>
    <x v="1"/>
    <s v="STEEL SCRUBBER -ANG-537(TOTAL NET WT.8720KGS)(MILD STEEL) (DPD CLIENT)"/>
    <n v="0"/>
    <n v="0"/>
    <n v="0"/>
    <n v="0"/>
    <n v="0"/>
    <n v="0"/>
    <n v="0"/>
    <n v="0"/>
    <n v="319248"/>
    <s v="PCS"/>
    <n v="4.7275640880000003"/>
    <n v="1509265.38"/>
    <n v="7.2397612E-2"/>
    <n v="23112.792959999999"/>
    <n v="258054.2"/>
    <s v="STEEL SCRUBBER -ANG-537"/>
    <s v=""/>
    <e v="#VALUE!"/>
    <s v=""/>
    <s v=""/>
    <n v="1767319.5799999998"/>
    <x v="8"/>
    <s v="Steel Scrubbers"/>
    <s v="Steel Products"/>
    <s v="Scrubber"/>
  </r>
  <r>
    <s v="INNSA1"/>
    <d v="2017-05-20T00:00:00"/>
    <n v="301049751"/>
    <x v="0"/>
    <s v="STAINLESS STEEL SPORTS BOTTLE 600ML S115 -NP-21(TOTAL NET WT - . 1494.72 KGS)"/>
    <n v="0"/>
    <n v="0"/>
    <n v="0"/>
    <n v="0"/>
    <n v="0"/>
    <n v="0"/>
    <n v="0"/>
    <n v="0"/>
    <n v="8640"/>
    <s v="PCS"/>
    <n v="81.442568289999997"/>
    <n v="703663.79"/>
    <n v="1.247206252"/>
    <n v="10775.86202"/>
    <n v="120312.5"/>
    <s v="STAINLESS STEEL SPORTS BOTTLE 600ML S115 -NP-21"/>
    <s v=""/>
    <e v="#VALUE!"/>
    <s v=""/>
    <s v=""/>
    <n v="823976.29"/>
    <x v="8"/>
    <s v="Table, kitchen or other household articles of iron or steel"/>
    <s v="Steel Products"/>
    <s v="Misc"/>
  </r>
  <r>
    <s v="INNSA1"/>
    <d v="2017-05-20T00:00:00"/>
    <n v="301049751"/>
    <x v="0"/>
    <s v="STAINLESS STEEL SPORTS BOTTLE 750ML S308-C6 -AB39 (TOTAL NET - WT. 1831.28 KGS)"/>
    <n v="0"/>
    <n v="0"/>
    <n v="0"/>
    <n v="0"/>
    <n v="0"/>
    <n v="0"/>
    <n v="0"/>
    <n v="0"/>
    <n v="10836"/>
    <s v="PCS"/>
    <n v="97.758619420000002"/>
    <n v="1059312.3999999999"/>
    <n v="1.49706921"/>
    <n v="16222.241959999999"/>
    <n v="181121.2"/>
    <s v="STAINLESS STEEL SPORTS BOTTLE 750ML S308-C6 -AB39 "/>
    <s v=""/>
    <e v="#VALUE!"/>
    <s v=""/>
    <s v=""/>
    <n v="1240433.5999999999"/>
    <x v="8"/>
    <s v="Table, kitchen or other household articles of iron or steel"/>
    <s v="Steel Products"/>
    <s v="Misc"/>
  </r>
  <r>
    <s v="INNSA1"/>
    <d v="2017-05-20T00:00:00"/>
    <n v="301049751"/>
    <x v="0"/>
    <s v="STAINLESS STEEL SPORTS BOTTLE 750ML S-308-C6-NP-20(TOTAL NET - WT.1442.88 KGS)"/>
    <n v="0"/>
    <n v="0"/>
    <n v="0"/>
    <n v="0"/>
    <n v="0"/>
    <n v="0"/>
    <n v="0"/>
    <n v="0"/>
    <n v="8640"/>
    <s v="PCS"/>
    <n v="73.869717589999993"/>
    <n v="638234.36"/>
    <n v="1.1312361040000001"/>
    <n v="9773.8799390000004"/>
    <n v="109125.3"/>
    <s v="STAINLESS STEEL SPORTS BOTTLE 750ML S-308-C6-NP-20"/>
    <s v=""/>
    <e v="#VALUE!"/>
    <s v=""/>
    <s v=""/>
    <n v="747359.66"/>
    <x v="8"/>
    <s v="Table, kitchen or other household articles of iron or steel"/>
    <s v="Steel Products"/>
    <s v="Misc"/>
  </r>
  <r>
    <s v="INNSA1"/>
    <d v="2017-05-19T00:00:00"/>
    <n v="301049751"/>
    <x v="1"/>
    <s v="STEEL SCRUBBER 3PCS SET-ANGW11 (TOTAL NET WT.7320 KGS)(MILD - STEEL) (DPD CLIENT)"/>
    <n v="0"/>
    <n v="0"/>
    <n v="0"/>
    <n v="0"/>
    <n v="0"/>
    <n v="0"/>
    <n v="0"/>
    <n v="0"/>
    <n v="117120"/>
    <s v="SET"/>
    <n v="10.47982975"/>
    <n v="1227397.6599999999"/>
    <n v="0.16048743870000001"/>
    <n v="18796.288820000002"/>
    <n v="209860.5"/>
    <s v="STEEL SCRUBBER 3PCS SET-ANGW11 "/>
    <s v=""/>
    <e v="#VALUE!"/>
    <s v=""/>
    <s v=""/>
    <n v="1437258.16"/>
    <x v="8"/>
    <s v="Steel Scrubbers"/>
    <s v="Steel Products"/>
    <s v="Scrubber"/>
  </r>
  <r>
    <s v="INNSA1"/>
    <d v="2017-05-17T00:00:00"/>
    <n v="301049751"/>
    <x v="2"/>
    <s v="KWB-600F STAINLESS STEEL SPORTS BOTTLE"/>
    <n v="0"/>
    <n v="0"/>
    <n v="0"/>
    <n v="0"/>
    <n v="0"/>
    <n v="0"/>
    <n v="0"/>
    <n v="0"/>
    <n v="45600"/>
    <s v="PCS"/>
    <n v="77.004670390000001"/>
    <n v="3511412.97"/>
    <n v="1.182867441"/>
    <n v="53938.755299999997"/>
    <n v="600381.4"/>
    <e v="#VALUE!"/>
    <s v=""/>
    <e v="#VALUE!"/>
    <s v=""/>
    <s v=""/>
    <n v="4111794.37"/>
    <x v="8"/>
    <s v="Scrubbers, scouring pads, and similar articles"/>
    <s v="Steel Products"/>
    <s v="Misc"/>
  </r>
  <r>
    <s v="INNSA1"/>
    <d v="2017-05-12T00:00:00"/>
    <n v="301049751"/>
    <x v="0"/>
    <s v="STEEL BBQ SKEWER 12PCS-NP- 007 (TOTAL NET WT.3662.18 KGS) (MILD STEEL)"/>
    <n v="0"/>
    <n v="0"/>
    <n v="0"/>
    <n v="0"/>
    <n v="0"/>
    <n v="0"/>
    <n v="0"/>
    <n v="0"/>
    <n v="22195"/>
    <s v="SET"/>
    <n v="29.20170083"/>
    <n v="648131.75"/>
    <n v="0.448566833"/>
    <n v="9955.9408600000006"/>
    <n v="110817.60000000001"/>
    <s v="STEEL BBQ SKEWER 12PCS-NP- 007 "/>
    <s v=""/>
    <e v="#VALUE!"/>
    <s v=""/>
    <s v=""/>
    <n v="758949.35"/>
    <x v="8"/>
    <s v="Table, kitchen or other household articles of iron or steel"/>
    <s v="Steel Products"/>
    <s v="Misc"/>
  </r>
  <r>
    <s v="INNSA1"/>
    <d v="2017-05-08T00:00:00"/>
    <n v="301049751"/>
    <x v="0"/>
    <s v="STEEL LUNCH BOX 3 LAYER-6505(TOTAL NET WT.3165.75 KGS)(MILD STEEL)"/>
    <n v="0"/>
    <n v="0"/>
    <n v="0"/>
    <n v="0"/>
    <n v="0"/>
    <n v="0"/>
    <n v="0"/>
    <n v="0"/>
    <n v="4020"/>
    <s v="PCS"/>
    <n v="239.30477110000001"/>
    <n v="962005.18"/>
    <n v="3.6759565460000001"/>
    <n v="14777.345310000001"/>
    <n v="164483.6"/>
    <s v="STEEL LUNCH BOX 3 LAYER-6505"/>
    <s v=""/>
    <e v="#VALUE!"/>
    <s v=""/>
    <s v=""/>
    <n v="1126488.78"/>
    <x v="8"/>
    <s v="Table, kitchen or other household articles of iron or steel"/>
    <s v="Steel Products"/>
    <s v="Misc"/>
  </r>
  <r>
    <s v="INNSA1"/>
    <d v="2017-05-04T00:00:00"/>
    <n v="301049751"/>
    <x v="0"/>
    <s v="STAINLESS STEEL SPORTS BOTTLE 750ML S-308-C6-AB-39(TOTAL NET WT. 1877.58 KGS)"/>
    <n v="0"/>
    <n v="0"/>
    <n v="0"/>
    <n v="0"/>
    <n v="0"/>
    <n v="0"/>
    <n v="0"/>
    <n v="0"/>
    <n v="10980"/>
    <s v="PCS"/>
    <n v="97.63753552"/>
    <n v="1072060.1399999999"/>
    <n v="1.4895123649999999"/>
    <n v="16354.84577"/>
    <n v="183300.8"/>
    <s v="STAINLESS STEEL SPORTS BOTTLE 750ML S-308-C6-AB-39"/>
    <s v=""/>
    <e v="#VALUE!"/>
    <s v=""/>
    <s v=""/>
    <n v="1255360.94"/>
    <x v="8"/>
    <s v="Table, kitchen or other household articles of iron or steel"/>
    <s v="Steel Products"/>
    <s v="Misc"/>
  </r>
  <r>
    <s v="INNSA1"/>
    <d v="2017-05-04T00:00:00"/>
    <n v="301049751"/>
    <x v="0"/>
    <s v="STAINLESS STEEL SPORTS BOTTLE 750ML S-308-C6-NP-20(TOTAL NET WT. 786.24 KGS)"/>
    <n v="0"/>
    <n v="0"/>
    <n v="0"/>
    <n v="0"/>
    <n v="0"/>
    <n v="0"/>
    <n v="0"/>
    <n v="0"/>
    <n v="4680"/>
    <s v="PCS"/>
    <n v="73.778222220000004"/>
    <n v="345282.08"/>
    <n v="1.125525892"/>
    <n v="5267.4611750000004"/>
    <n v="59036.3"/>
    <s v="STAINLESS STEEL SPORTS BOTTLE 750ML S-308-C6-NP-20"/>
    <s v=""/>
    <e v="#VALUE!"/>
    <s v=""/>
    <s v=""/>
    <n v="404318.38"/>
    <x v="8"/>
    <s v="Table, kitchen or other household articles of iron or steel"/>
    <s v="Steel Products"/>
    <s v="Misc"/>
  </r>
  <r>
    <s v="INNSA1"/>
    <d v="2017-04-29T00:00:00"/>
    <n v="301049751"/>
    <x v="0"/>
    <s v="STEEL JAR - SALT &amp; PEPPER-MP-009 (TOTAL NET WT.547.20 KGS ) (MILD STEEL)"/>
    <n v="0"/>
    <n v="0"/>
    <n v="0"/>
    <n v="0"/>
    <n v="0"/>
    <n v="0"/>
    <n v="0"/>
    <n v="0"/>
    <n v="13680"/>
    <s v="PCS"/>
    <n v="15.76768787"/>
    <n v="215701.97"/>
    <n v="0.240544437"/>
    <n v="3290.6479020000002"/>
    <n v="36880.699999999997"/>
    <s v="STEEL JAR - SALT &amp; PEPPER-MP-009 "/>
    <s v=""/>
    <e v="#VALUE!"/>
    <s v=""/>
    <s v=""/>
    <n v="252582.66999999998"/>
    <x v="8"/>
    <s v="Table, kitchen or other household articles of iron or steel"/>
    <s v="Steel Products"/>
    <s v="Misc"/>
  </r>
  <r>
    <s v="INNSA1"/>
    <d v="2017-04-29T00:00:00"/>
    <n v="301049751"/>
    <x v="0"/>
    <s v="STEEL JAR - SALT &amp; PEPPER -MP-009 (TOTAL NET WT.388.80 KGS)( MILD STEEL)"/>
    <n v="0"/>
    <n v="0"/>
    <n v="0"/>
    <n v="0"/>
    <n v="0"/>
    <n v="0"/>
    <n v="0"/>
    <n v="0"/>
    <n v="9720"/>
    <s v="PCS"/>
    <n v="15.446222219999999"/>
    <n v="150137.28"/>
    <n v="0.23564030899999999"/>
    <n v="2290.4237990000001"/>
    <n v="25670.5"/>
    <s v="STEEL JAR - SALT &amp; PEPPER -MP-009 "/>
    <s v=""/>
    <e v="#VALUE!"/>
    <s v=""/>
    <s v=""/>
    <n v="175807.78"/>
    <x v="8"/>
    <s v="Table, kitchen or other household articles of iron or steel"/>
    <s v="Steel Products"/>
    <s v="Misc"/>
  </r>
  <r>
    <s v="INNSA1"/>
    <d v="2017-04-29T00:00:00"/>
    <n v="301049751"/>
    <x v="0"/>
    <s v="STEEL PIZZA CUTTER-RJ-388 (TOTAL NET WT.987.84 KGS) (MILD ST EEL)"/>
    <n v="0"/>
    <n v="0"/>
    <n v="0"/>
    <n v="0"/>
    <n v="0"/>
    <n v="0"/>
    <n v="0"/>
    <n v="0"/>
    <n v="10080"/>
    <s v="PCS"/>
    <n v="32.208491070000001"/>
    <n v="324661.59000000003"/>
    <n v="0.491357606"/>
    <n v="4952.8846679999997"/>
    <n v="79420.399999999994"/>
    <s v="STEEL PIZZA CUTTER-RJ-388 "/>
    <s v=""/>
    <e v="#VALUE!"/>
    <s v=""/>
    <s v=""/>
    <n v="404081.99"/>
    <x v="8"/>
    <s v="Table, kitchen or other household articles of iron or steel"/>
    <s v="Steel Products"/>
    <s v="Misc"/>
  </r>
  <r>
    <s v="INNSA1"/>
    <d v="2017-04-26T00:00:00"/>
    <n v="301049751"/>
    <x v="0"/>
    <s v="STEEL PEELER-MP-196(TOTAL NET WT.2340 KGS) (MILD STEEL)"/>
    <n v="0"/>
    <n v="0"/>
    <n v="0"/>
    <n v="0"/>
    <n v="0"/>
    <n v="0"/>
    <n v="0"/>
    <n v="0"/>
    <n v="30000"/>
    <s v="PCS"/>
    <n v="35.529775999999998"/>
    <n v="1065893.28"/>
    <n v="0.54202556800000001"/>
    <n v="16260.76705"/>
    <n v="182246.5"/>
    <s v="STEEL PEELER-MP-196"/>
    <s v=""/>
    <e v="#VALUE!"/>
    <s v=""/>
    <s v=""/>
    <n v="1248139.78"/>
    <x v="8"/>
    <s v="Table, kitchen or other household articles of iron or steel"/>
    <s v="Steel Products"/>
    <s v="Misc"/>
  </r>
  <r>
    <s v="INNSA1"/>
    <d v="2017-04-26T00:00:00"/>
    <n v="301049751"/>
    <x v="2"/>
    <s v="KWP-600B-SS OIL POT 600ML"/>
    <n v="0"/>
    <n v="0"/>
    <n v="0"/>
    <n v="0"/>
    <n v="0"/>
    <n v="0"/>
    <n v="0"/>
    <n v="0"/>
    <n v="2000"/>
    <s v="PCS"/>
    <n v="91.169439999999994"/>
    <n v="182338.88"/>
    <n v="1.390838139"/>
    <n v="2781.6762779999999"/>
    <n v="31176.400000000001"/>
    <e v="#VALUE!"/>
    <s v=""/>
    <e v="#VALUE!"/>
    <s v=""/>
    <s v=""/>
    <n v="213515.28"/>
    <x v="8"/>
    <s v="Scrubbers, scouring pads, and similar articles"/>
    <s v="Other"/>
    <s v="Misc"/>
  </r>
  <r>
    <s v="INNSA1"/>
    <d v="2017-04-26T00:00:00"/>
    <n v="301049751"/>
    <x v="0"/>
    <s v="STAINLESS STEEL SPORTS BOTTLE 750ML S-308-C6-NP-20(TOTAL NET WT.1825 KGS)"/>
    <n v="0"/>
    <n v="0"/>
    <n v="0"/>
    <n v="0"/>
    <n v="0"/>
    <n v="0"/>
    <n v="0"/>
    <n v="0"/>
    <n v="10800"/>
    <s v="PCS"/>
    <n v="73.750582410000007"/>
    <n v="796506.29"/>
    <n v="1.125104232"/>
    <n v="12151.12571"/>
    <n v="136186.6"/>
    <s v="STAINLESS STEEL SPORTS BOTTLE 750ML S-308-C6-NP-20"/>
    <s v=""/>
    <e v="#VALUE!"/>
    <s v=""/>
    <s v=""/>
    <n v="932692.89"/>
    <x v="8"/>
    <s v="Table, kitchen or other household articles of iron or steel"/>
    <s v="Steel Products"/>
    <s v="Misc"/>
  </r>
  <r>
    <s v="INNSA1"/>
    <d v="2017-04-26T00:00:00"/>
    <n v="301049751"/>
    <x v="2"/>
    <s v="KWP-1000B-SS OIL POT 1000ML"/>
    <n v="0"/>
    <n v="0"/>
    <n v="0"/>
    <n v="0"/>
    <n v="0"/>
    <n v="0"/>
    <n v="0"/>
    <n v="0"/>
    <n v="6000"/>
    <s v="PCS"/>
    <n v="111.2803433"/>
    <n v="667682.06000000006"/>
    <n v="1.6976406310000001"/>
    <n v="10185.843779999999"/>
    <n v="114160.3"/>
    <e v="#VALUE!"/>
    <s v=""/>
    <e v="#VALUE!"/>
    <s v=""/>
    <s v=""/>
    <n v="781842.3600000001"/>
    <x v="8"/>
    <s v="Scrubbers, scouring pads, and similar articles"/>
    <s v="Other"/>
    <s v="Misc"/>
  </r>
  <r>
    <s v="INNSA1"/>
    <d v="2017-04-26T00:00:00"/>
    <n v="301049751"/>
    <x v="0"/>
    <s v="STAINLESS STEEL SPORTS BOTTLE 600ML S115 -NP-21(TOTAL NET WT . 1933.2KGS)"/>
    <n v="0"/>
    <n v="0"/>
    <n v="0"/>
    <n v="0"/>
    <n v="0"/>
    <n v="0"/>
    <n v="0"/>
    <n v="0"/>
    <n v="10800"/>
    <s v="PCS"/>
    <n v="81.311220370000001"/>
    <n v="878161.18"/>
    <n v="1.2404457719999999"/>
    <n v="13396.814340000001"/>
    <n v="150147.9"/>
    <s v="STAINLESS STEEL SPORTS BOTTLE 600ML S115 -NP-21"/>
    <s v=""/>
    <e v="#VALUE!"/>
    <s v=""/>
    <s v=""/>
    <n v="1028309.0800000001"/>
    <x v="8"/>
    <s v="Table, kitchen or other household articles of iron or steel"/>
    <s v="Steel Products"/>
    <s v="Misc"/>
  </r>
  <r>
    <s v="INNSA1"/>
    <d v="2017-04-20T00:00:00"/>
    <n v="301049751"/>
    <x v="0"/>
    <s v="STAINLESS STEEL SPORTS BOTTLE 750ML S-308-C6-NP-20(TOTAL NET WT.1857.60 KGS)"/>
    <n v="0"/>
    <n v="0"/>
    <n v="0"/>
    <n v="0"/>
    <n v="0"/>
    <n v="0"/>
    <n v="0"/>
    <n v="0"/>
    <n v="10800"/>
    <s v="PCS"/>
    <n v="73.907169440000004"/>
    <n v="798197.43"/>
    <n v="1.121504847"/>
    <n v="12112.252350000001"/>
    <n v="136475.70000000001"/>
    <s v="STAINLESS STEEL SPORTS BOTTLE 750ML S-308-C6-NP-20"/>
    <s v=""/>
    <e v="#VALUE!"/>
    <s v=""/>
    <s v=""/>
    <n v="934673.13000000012"/>
    <x v="8"/>
    <s v="Table, kitchen or other household articles of iron or steel"/>
    <s v="Steel Products"/>
    <s v="Misc"/>
  </r>
  <r>
    <s v="INNSA1"/>
    <d v="2017-04-20T00:00:00"/>
    <n v="301049751"/>
    <x v="0"/>
    <s v="STAINLESS STEEL SPORTS BOTTLE 750ML S308-C6-AB-39(TOTAL NET WT.1846.80 KGS)"/>
    <n v="0"/>
    <n v="0"/>
    <n v="0"/>
    <n v="0"/>
    <n v="0"/>
    <n v="0"/>
    <n v="0"/>
    <n v="0"/>
    <n v="10800"/>
    <s v="PCS"/>
    <n v="97.808183330000006"/>
    <n v="1056328.3799999999"/>
    <n v="1.484190946"/>
    <n v="16029.262220000001"/>
    <n v="180611"/>
    <s v="STAINLESS STEEL SPORTS BOTTLE 750ML S308-C6-AB-39"/>
    <s v=""/>
    <e v="#VALUE!"/>
    <s v=""/>
    <s v=""/>
    <n v="1236939.3799999999"/>
    <x v="8"/>
    <s v="Table, kitchen or other household articles of iron or steel"/>
    <s v="Steel Products"/>
    <s v="Misc"/>
  </r>
  <r>
    <s v="INNSA1"/>
    <d v="2017-04-20T00:00:00"/>
    <n v="301049751"/>
    <x v="0"/>
    <s v="STAINLESS STEEL SPORTS BOTTLE 600ML S115 -NP-21(TOTAL NET WT .1772.71 KGS)"/>
    <n v="0"/>
    <n v="0"/>
    <n v="0"/>
    <n v="0"/>
    <n v="0"/>
    <n v="0"/>
    <n v="0"/>
    <n v="0"/>
    <n v="10188"/>
    <s v="PCS"/>
    <n v="81.483859440000003"/>
    <n v="830157.56"/>
    <n v="1.2364773819999999"/>
    <n v="12597.23156"/>
    <n v="141940.4"/>
    <s v="STAINLESS STEEL SPORTS BOTTLE 600ML S115 -NP-21"/>
    <s v=""/>
    <e v="#VALUE!"/>
    <s v=""/>
    <s v=""/>
    <n v="972097.96000000008"/>
    <x v="8"/>
    <s v="Table, kitchen or other household articles of iron or steel"/>
    <s v="Steel Products"/>
    <s v="Misc"/>
  </r>
  <r>
    <s v="INNSA1"/>
    <d v="2017-04-07T00:00:00"/>
    <n v="301049751"/>
    <x v="0"/>
    <s v="STEEL EGG BEATER -MP-217 (TOTAL NET WT.530.35 KGS) (MILD STE EL)"/>
    <n v="0"/>
    <n v="0"/>
    <n v="0"/>
    <n v="0"/>
    <n v="0"/>
    <n v="0"/>
    <n v="0"/>
    <n v="0"/>
    <n v="10199"/>
    <s v="PCS"/>
    <n v="18.208921459999999"/>
    <n v="185712.79"/>
    <n v="0.27631140300000001"/>
    <n v="2818.1"/>
    <n v="31753.200000000001"/>
    <s v="STEEL EGG BEATER -MP-217 "/>
    <s v=""/>
    <e v="#VALUE!"/>
    <s v=""/>
    <s v=""/>
    <n v="217465.99000000002"/>
    <x v="8"/>
    <s v="Table, kitchen or other household articles of iron or steel"/>
    <s v="Steel Products"/>
    <s v="Misc"/>
  </r>
  <r>
    <s v="INNSA1"/>
    <d v="2017-04-07T00:00:00"/>
    <n v="301049751"/>
    <x v="0"/>
    <s v="STEEL CORNER STAND-MP-103 (TOTAL 1634.52 KGS) (MILD STEEL)"/>
    <n v="0"/>
    <n v="0"/>
    <n v="0"/>
    <n v="0"/>
    <n v="0"/>
    <n v="0"/>
    <n v="0"/>
    <n v="0"/>
    <n v="6168"/>
    <s v="PCS"/>
    <n v="50.351536959999997"/>
    <n v="310568.28000000003"/>
    <n v="0.76405974200000004"/>
    <n v="4712.7204860000002"/>
    <n v="53100.9"/>
    <s v="STEEL CORNER STAND-MP-103 "/>
    <s v=""/>
    <e v="#VALUE!"/>
    <s v=""/>
    <s v=""/>
    <n v="363669.18000000005"/>
    <x v="8"/>
    <s v="Table, kitchen or other household articles of iron or steel"/>
    <s v="Steel Products"/>
    <s v="Misc"/>
  </r>
  <r>
    <s v="INNSA1"/>
    <d v="2017-04-07T00:00:00"/>
    <n v="301049751"/>
    <x v="0"/>
    <s v="STEEL CORNER STAND- MP-103 (TOTAL NET WT.1545.48 KGS) (MILD STEEL)"/>
    <n v="0"/>
    <n v="0"/>
    <n v="0"/>
    <n v="0"/>
    <n v="0"/>
    <n v="0"/>
    <n v="0"/>
    <n v="0"/>
    <n v="5832"/>
    <s v="PCS"/>
    <n v="50.704988"/>
    <n v="295711.49"/>
    <n v="0.76942318700000001"/>
    <n v="4487.2760239999998"/>
    <n v="50560.800000000003"/>
    <s v="STEEL CORNER STAND- MP-103 "/>
    <s v=""/>
    <e v="#VALUE!"/>
    <s v=""/>
    <s v=""/>
    <n v="346272.29"/>
    <x v="8"/>
    <s v="Table, kitchen or other household articles of iron or steel"/>
    <s v="Steel Products"/>
    <s v="Misc"/>
  </r>
  <r>
    <s v="INNSA1"/>
    <d v="2017-04-07T00:00:00"/>
    <n v="301049751"/>
    <x v="0"/>
    <s v="STEEL SPOON HOLDER ROUND-MP-96 (TOTAL 3426.98 KGS) (MILD STE EL)"/>
    <n v="0"/>
    <n v="0"/>
    <n v="0"/>
    <n v="0"/>
    <n v="0"/>
    <n v="0"/>
    <n v="0"/>
    <n v="0"/>
    <n v="15299"/>
    <s v="PCS"/>
    <n v="45.382234130000001"/>
    <n v="694302.8"/>
    <n v="0.688653022"/>
    <n v="10535.702579999999"/>
    <n v="118711.9"/>
    <s v="STEEL SPOON HOLDER ROUND-MP-96 "/>
    <s v=""/>
    <e v="#VALUE!"/>
    <s v=""/>
    <s v=""/>
    <n v="813014.70000000007"/>
    <x v="8"/>
    <s v="Table, kitchen or other household articles of iron or steel"/>
    <s v="Steel Products"/>
    <s v="Holder"/>
  </r>
  <r>
    <s v="INNSA1"/>
    <d v="2017-03-24T00:00:00"/>
    <n v="301049751"/>
    <x v="0"/>
    <s v="STAINLESS STEEL SPORTS BOTTLE 600ML S115 -NP-21(TOTAL NET WT . 1922.40KGS)"/>
    <n v="0"/>
    <n v="0"/>
    <n v="0"/>
    <n v="0"/>
    <n v="0"/>
    <n v="0"/>
    <n v="0"/>
    <n v="0"/>
    <n v="10800"/>
    <s v="PCS"/>
    <n v="81.690548149999998"/>
    <n v="882257.92000000004"/>
    <n v="1.2339961960000001"/>
    <n v="13327.15891"/>
    <n v="150848.4"/>
    <s v="STAINLESS STEEL SPORTS BOTTLE 600ML S115 -NP-21"/>
    <s v=""/>
    <e v="#VALUE!"/>
    <s v=""/>
    <s v=""/>
    <n v="1033106.3200000001"/>
    <x v="8"/>
    <s v="Table, kitchen or other household articles of iron or steel"/>
    <s v="Steel Products"/>
    <s v="Misc"/>
  </r>
  <r>
    <s v="INNSA1"/>
    <d v="2017-03-24T00:00:00"/>
    <n v="301049751"/>
    <x v="0"/>
    <s v="STAINLESS STEEL SPORTS BOTTLE 750ML S-308-C6-NP-20(TOTAL NET WT. 1245.60KGS)"/>
    <n v="0"/>
    <n v="0"/>
    <n v="0"/>
    <n v="0"/>
    <n v="0"/>
    <n v="0"/>
    <n v="0"/>
    <n v="0"/>
    <n v="7200"/>
    <s v="PCS"/>
    <n v="74.094638889999999"/>
    <n v="533481.4"/>
    <n v="1.1192543639999999"/>
    <n v="8058.6314199999997"/>
    <n v="91214.7"/>
    <s v="STAINLESS STEEL SPORTS BOTTLE 750ML S-308-C6-NP-20"/>
    <s v=""/>
    <e v="#VALUE!"/>
    <s v=""/>
    <s v=""/>
    <n v="624696.1"/>
    <x v="8"/>
    <s v="Table, kitchen or other household articles of iron or steel"/>
    <s v="Steel Products"/>
    <s v="Misc"/>
  </r>
  <r>
    <s v="INNSA1"/>
    <d v="2017-03-15T00:00:00"/>
    <n v="301049751"/>
    <x v="1"/>
    <s v="STEEL SCRUBBER 3PCS SET-ANGW11 (TOTAL NET WT.7344 KGS)(MILD STEEL)"/>
    <n v="0"/>
    <n v="0"/>
    <n v="0"/>
    <n v="0"/>
    <n v="0"/>
    <n v="0"/>
    <n v="0"/>
    <n v="0"/>
    <n v="117504"/>
    <s v="SET"/>
    <n v="10.685008849999999"/>
    <n v="1255531.28"/>
    <n v="0.15794543799999999"/>
    <n v="18559.220689999998"/>
    <n v="214670.8"/>
    <s v="STEEL SCRUBBER 3PCS SET-ANGW11 "/>
    <s v=""/>
    <e v="#VALUE!"/>
    <s v=""/>
    <s v=""/>
    <n v="1470202.08"/>
    <x v="8"/>
    <s v="Steel Scrubbers"/>
    <s v="Steel Products"/>
    <s v="Scrubber"/>
  </r>
  <r>
    <s v="INNSA1"/>
    <d v="2017-02-10T00:00:00"/>
    <n v="301049751"/>
    <x v="2"/>
    <s v="SS OIL POT 1000ML-KWP-1000B (TOTAL NET WT.2080 KGS)"/>
    <n v="0"/>
    <n v="0"/>
    <n v="0"/>
    <n v="0"/>
    <n v="0"/>
    <n v="0"/>
    <n v="0"/>
    <n v="0"/>
    <n v="8952"/>
    <s v="PCS"/>
    <n v="115.4871146"/>
    <n v="1033840.65"/>
    <n v="1.688408108"/>
    <n v="15114.62939"/>
    <n v="176766.2"/>
    <s v="SS OIL POT 1000ML-KWP-1000B "/>
    <s v=""/>
    <e v="#VALUE!"/>
    <s v=""/>
    <s v=""/>
    <n v="1210606.8500000001"/>
    <x v="8"/>
    <s v="Scrubbers, scouring pads, and similar articles"/>
    <s v="Other"/>
    <s v="Misc"/>
  </r>
  <r>
    <s v="INNSA1"/>
    <d v="2017-02-10T00:00:00"/>
    <n v="301049751"/>
    <x v="2"/>
    <s v="SS OIL POT 600ML-KWP-600B (TOTAL NET WT.927.60 KGS)"/>
    <n v="0"/>
    <n v="0"/>
    <n v="0"/>
    <n v="0"/>
    <n v="0"/>
    <n v="0"/>
    <n v="0"/>
    <n v="0"/>
    <n v="5000"/>
    <s v="PCS"/>
    <n v="94.615397999999999"/>
    <n v="473076.99"/>
    <n v="1.3832660530000001"/>
    <n v="6916.3302629999998"/>
    <n v="80886.7"/>
    <s v="SS OIL POT 600ML-KWP-600B "/>
    <s v=""/>
    <e v="#VALUE!"/>
    <s v=""/>
    <s v=""/>
    <n v="553963.68999999994"/>
    <x v="8"/>
    <s v="Scrubbers, scouring pads, and similar articles"/>
    <s v="Other"/>
    <s v="Misc"/>
  </r>
  <r>
    <s v="INNSA1"/>
    <d v="2017-02-10T00:00:00"/>
    <n v="301049751"/>
    <x v="2"/>
    <s v="SS OIL POT 1000ML-KWP-1000B (TOTAL NET WT.2105 KGS)"/>
    <n v="0"/>
    <n v="0"/>
    <n v="0"/>
    <n v="0"/>
    <n v="0"/>
    <n v="0"/>
    <n v="0"/>
    <n v="0"/>
    <n v="9000"/>
    <s v="PCS"/>
    <n v="115.4864422"/>
    <n v="1039377.98"/>
    <n v="1.688398278"/>
    <n v="15195.584500000001"/>
    <n v="177712.8"/>
    <s v="SS OIL POT 1000ML-KWP-1000B "/>
    <s v=""/>
    <e v="#VALUE!"/>
    <s v=""/>
    <s v=""/>
    <n v="1217090.78"/>
    <x v="8"/>
    <s v="Scrubbers, scouring pads, and similar articles"/>
    <s v="Other"/>
    <s v="Misc"/>
  </r>
  <r>
    <s v="INNSA1"/>
    <d v="2017-02-10T00:00:00"/>
    <n v="301049751"/>
    <x v="2"/>
    <s v="SS OIL POT 600ML-KWP-600B (TOTAL NET WT.930.50 KGS)"/>
    <n v="0"/>
    <n v="0"/>
    <n v="0"/>
    <n v="0"/>
    <n v="0"/>
    <n v="0"/>
    <n v="0"/>
    <n v="0"/>
    <n v="5020"/>
    <s v="PCS"/>
    <n v="94.6159502"/>
    <n v="474972.07"/>
    <n v="1.3832741260000001"/>
    <n v="6944.0361110000003"/>
    <n v="81210.8"/>
    <s v="SS OIL POT 600ML-KWP-600B "/>
    <s v=""/>
    <e v="#VALUE!"/>
    <s v=""/>
    <s v=""/>
    <n v="556182.87"/>
    <x v="8"/>
    <s v="Scrubbers, scouring pads, and similar articles"/>
    <s v="Other"/>
    <s v="Misc"/>
  </r>
  <r>
    <s v="INNSA1"/>
    <d v="2017-02-04T00:00:00"/>
    <n v="301049751"/>
    <x v="0"/>
    <s v="STEEL LUNCH BOX 2 LAYER-6504(TOTAL NET WT.5740 KGS)(MILD ST EEL)"/>
    <n v="0"/>
    <n v="0"/>
    <n v="0"/>
    <n v="0"/>
    <n v="0"/>
    <n v="0"/>
    <n v="0"/>
    <n v="0"/>
    <n v="12000"/>
    <s v="PCS"/>
    <n v="180.00056670000001"/>
    <n v="2160006.7999999998"/>
    <n v="2.6315872320000002"/>
    <n v="31579.046780000001"/>
    <n v="369317.9"/>
    <s v="STEEL LUNCH BOX 2 LAYER-6504"/>
    <s v=""/>
    <e v="#VALUE!"/>
    <s v=""/>
    <s v=""/>
    <n v="2529324.6999999997"/>
    <x v="8"/>
    <s v="Table, kitchen or other household articles of iron or steel"/>
    <s v="Steel Products"/>
    <s v="Misc"/>
  </r>
  <r>
    <s v="INNSA1"/>
    <d v="2017-02-04T00:00:00"/>
    <n v="301049751"/>
    <x v="0"/>
    <s v="STAINLESS STEEL GRATER WITH HANDLE -DS-25 (TOTAL NET WT. 17 51.40 KGS) (MILD STEEL)"/>
    <n v="0"/>
    <n v="0"/>
    <n v="0"/>
    <n v="0"/>
    <n v="0"/>
    <n v="0"/>
    <n v="0"/>
    <n v="0"/>
    <n v="50040"/>
    <s v="PCS"/>
    <n v="15.18215008"/>
    <n v="759714.79"/>
    <n v="0.22196125799999999"/>
    <n v="11106.94137"/>
    <n v="129896.1"/>
    <s v="STAINLESS STEEL GRATER WITH HANDLE -DS-25 "/>
    <s v=""/>
    <e v="#VALUE!"/>
    <s v=""/>
    <s v=""/>
    <n v="889610.89"/>
    <x v="8"/>
    <s v="Table, kitchen or other household articles of iron or steel"/>
    <s v="Steel Products"/>
    <s v="Misc"/>
  </r>
  <r>
    <s v="INNSA1"/>
    <d v="2017-02-04T00:00:00"/>
    <n v="301049751"/>
    <x v="0"/>
    <s v="STEEL LUNCH BOX-6531(TOTAL NET WT.596.40KGS)(MILD STEEL)"/>
    <n v="0"/>
    <n v="0"/>
    <n v="0"/>
    <n v="0"/>
    <n v="0"/>
    <n v="0"/>
    <n v="0"/>
    <n v="0"/>
    <n v="2016"/>
    <s v="PCS"/>
    <n v="112.5794345"/>
    <n v="226960.14"/>
    <n v="1.6458981660000001"/>
    <n v="3318.1307019999999"/>
    <n v="38805.699999999997"/>
    <s v="STEEL LUNCH BOX-6531"/>
    <s v=""/>
    <e v="#VALUE!"/>
    <s v=""/>
    <s v=""/>
    <n v="265765.84000000003"/>
    <x v="8"/>
    <s v="Table, kitchen or other household articles of iron or steel"/>
    <s v="Steel Products"/>
    <s v="Misc"/>
  </r>
  <r>
    <s v="INNSA1"/>
    <d v="2017-02-04T00:00:00"/>
    <n v="301049751"/>
    <x v="0"/>
    <s v="STEEL JAR - SALT &amp; PEPPER-MP-009 (TOTAL NET WT.302.40 KGS ) (MILD STEEL)"/>
    <n v="0"/>
    <n v="0"/>
    <n v="0"/>
    <n v="0"/>
    <n v="0"/>
    <n v="0"/>
    <n v="0"/>
    <n v="0"/>
    <n v="7200"/>
    <s v="PCS"/>
    <n v="16.277016669999998"/>
    <n v="117194.52"/>
    <n v="0.23796808"/>
    <n v="1713.370175"/>
    <n v="20037.900000000001"/>
    <s v="STEEL JAR - SALT &amp; PEPPER-MP-009 "/>
    <s v=""/>
    <e v="#VALUE!"/>
    <s v=""/>
    <s v=""/>
    <n v="137232.42000000001"/>
    <x v="8"/>
    <s v="Table, kitchen or other household articles of iron or steel"/>
    <s v="Steel Products"/>
    <s v="Misc"/>
  </r>
  <r>
    <s v="INNSA1"/>
    <d v="2017-02-04T00:00:00"/>
    <n v="301049751"/>
    <x v="0"/>
    <s v="STEEL LUNCH BOX 3 LAYER-6505(TOTAL NET WT.2271.76 KGS)(MILD STEEL)"/>
    <n v="0"/>
    <n v="0"/>
    <n v="0"/>
    <n v="0"/>
    <n v="0"/>
    <n v="0"/>
    <n v="0"/>
    <n v="0"/>
    <n v="3504"/>
    <s v="PCS"/>
    <n v="248.82630710000001"/>
    <n v="871887.38"/>
    <n v="3.6378115069999999"/>
    <n v="12746.891519999999"/>
    <n v="149075.29999999999"/>
    <s v="STEEL LUNCH BOX 3 LAYER-6505"/>
    <s v=""/>
    <e v="#VALUE!"/>
    <s v=""/>
    <s v=""/>
    <n v="1020962.6799999999"/>
    <x v="8"/>
    <s v="Table, kitchen or other household articles of iron or steel"/>
    <s v="Steel Products"/>
    <s v="Misc"/>
  </r>
  <r>
    <s v="INNSA1"/>
    <d v="2017-02-04T00:00:00"/>
    <n v="301049751"/>
    <x v="0"/>
    <s v="STEEL LUNCH BOX -6900(TOTAL NET WT.1756.25 KGS)(MILD STEEL)"/>
    <n v="0"/>
    <n v="0"/>
    <n v="0"/>
    <n v="0"/>
    <n v="0"/>
    <n v="0"/>
    <n v="0"/>
    <n v="0"/>
    <n v="15000"/>
    <s v="PCS"/>
    <n v="55.973644669999999"/>
    <n v="839604.67"/>
    <n v="0.81832813800000004"/>
    <n v="12274.92208"/>
    <n v="143555.6"/>
    <s v="STEEL LUNCH BOX -6900"/>
    <s v=""/>
    <e v="#VALUE!"/>
    <s v=""/>
    <s v=""/>
    <n v="983160.27"/>
    <x v="8"/>
    <s v="Table, kitchen or other household articles of iron or steel"/>
    <s v="Steel Products"/>
    <s v="Misc"/>
  </r>
  <r>
    <s v="INNSA1"/>
    <d v="2017-02-03T00:00:00"/>
    <n v="301049751"/>
    <x v="0"/>
    <s v="STAINLESS STEEL SPORTS BOTTLE 750ML S-308-C6-NP-20(TOTAL NET WT.3568.32 KGS)"/>
    <n v="0"/>
    <n v="0"/>
    <n v="0"/>
    <n v="0"/>
    <n v="0"/>
    <n v="0"/>
    <n v="0"/>
    <n v="0"/>
    <n v="21240"/>
    <s v="PCS"/>
    <n v="76.297635589999999"/>
    <n v="1620561.78"/>
    <n v="1.1154625090000001"/>
    <n v="23692.42368"/>
    <n v="277083.7"/>
    <s v="STAINLESS STEEL SPORTS BOTTLE 750ML S-308-C6-NP-20"/>
    <s v=""/>
    <e v="#VALUE!"/>
    <s v=""/>
    <s v=""/>
    <n v="1897645.48"/>
    <x v="8"/>
    <s v="Table, kitchen or other household articles of iron or steel"/>
    <s v="Steel Products"/>
    <s v="Misc"/>
  </r>
  <r>
    <s v="INNSA1"/>
    <d v="2017-02-03T00:00:00"/>
    <n v="301049751"/>
    <x v="0"/>
    <s v="STAINLESS STEEL SPORTS BOTTLE 600ML S115 -NP-21(TOTAL NET WT . 3653.28 KGS)"/>
    <n v="0"/>
    <n v="0"/>
    <n v="0"/>
    <n v="0"/>
    <n v="0"/>
    <n v="0"/>
    <n v="0"/>
    <n v="0"/>
    <n v="21240"/>
    <s v="PCS"/>
    <n v="84.119387950000004"/>
    <n v="1786695.8"/>
    <n v="1.229815613"/>
    <n v="26121.283630000002"/>
    <n v="305489.2"/>
    <s v="STAINLESS STEEL SPORTS BOTTLE 600ML S115 -NP-21"/>
    <s v=""/>
    <e v="#VALUE!"/>
    <s v=""/>
    <s v=""/>
    <n v="2092185"/>
    <x v="8"/>
    <s v="Table, kitchen or other household articles of iron or steel"/>
    <s v="Steel Products"/>
    <s v="Misc"/>
  </r>
  <r>
    <s v="INNSA1"/>
    <d v="2017-01-27T00:00:00"/>
    <n v="301049751"/>
    <x v="0"/>
    <s v="STEEL HOOK 3PCS-RJ-409 (TOTAL NET WT985.97. KGS) (MILD STEEL)"/>
    <n v="0"/>
    <n v="0"/>
    <n v="0"/>
    <n v="0"/>
    <n v="0"/>
    <n v="0"/>
    <n v="0"/>
    <n v="0"/>
    <n v="24048"/>
    <s v="SET"/>
    <n v="37.031334409999999"/>
    <n v="890529.53"/>
    <n v="0.53590932599999996"/>
    <n v="12887.54747"/>
    <n v="152262.79999999999"/>
    <s v="STEEL HOOK 3PCS-RJ-409 "/>
    <s v=""/>
    <e v="#VALUE!"/>
    <s v=""/>
    <s v=""/>
    <n v="1042792.3300000001"/>
    <x v="8"/>
    <s v="Table, kitchen or other household articles of iron or steel"/>
    <s v="Steel Products"/>
    <s v="Misc"/>
  </r>
  <r>
    <s v="INNSA1"/>
    <d v="2017-01-27T00:00:00"/>
    <n v="301049751"/>
    <x v="1"/>
    <s v="STEEL SCRUBBER 3 PCS SET-ANGW11 (TOTAL NET WT.7392 KGS)(MILD STEEL)"/>
    <n v="0"/>
    <n v="0"/>
    <n v="0"/>
    <n v="0"/>
    <n v="0"/>
    <n v="0"/>
    <n v="0"/>
    <n v="0"/>
    <n v="118272"/>
    <s v="SET"/>
    <n v="10.88972064"/>
    <n v="1287949.04"/>
    <n v="0.15759364200000001"/>
    <n v="18638.915199999999"/>
    <n v="220213.5"/>
    <s v="STEEL SCRUBBER 3 PCS SET-ANGW11 "/>
    <s v=""/>
    <e v="#VALUE!"/>
    <s v=""/>
    <s v=""/>
    <n v="1508162.54"/>
    <x v="8"/>
    <s v="Steel Scrubbers"/>
    <s v="Steel Products"/>
    <s v="Scrubber"/>
  </r>
  <r>
    <s v="INNSA1"/>
    <d v="2017-01-27T00:00:00"/>
    <n v="301049751"/>
    <x v="0"/>
    <s v="STEEL PEELER -MP-196 (TOTAL NET WT.34.128 KGS) (MILD STEEL)"/>
    <n v="0"/>
    <n v="0"/>
    <n v="0"/>
    <n v="0"/>
    <n v="0"/>
    <n v="0"/>
    <n v="0"/>
    <n v="0"/>
    <n v="432"/>
    <s v="PCS"/>
    <n v="36.920856479999998"/>
    <n v="15949.81"/>
    <n v="0.53431051299999999"/>
    <n v="230.8221418"/>
    <n v="2727.2"/>
    <s v="STEEL PEELER -MP-196 "/>
    <s v=""/>
    <e v="#VALUE!"/>
    <s v=""/>
    <s v=""/>
    <n v="18677.009999999998"/>
    <x v="8"/>
    <s v="Table, kitchen or other household articles of iron or steel"/>
    <s v="Steel Products"/>
    <s v="Misc"/>
  </r>
  <r>
    <s v="INNSA1"/>
    <d v="2017-01-25T00:00:00"/>
    <n v="301049751"/>
    <x v="0"/>
    <s v="STEEL PEELER-MP-196 (TOTAL NET WT.1672.27 KGS) (MILD STEEL)"/>
    <n v="0"/>
    <n v="0"/>
    <n v="0"/>
    <n v="0"/>
    <n v="0"/>
    <n v="0"/>
    <n v="0"/>
    <n v="0"/>
    <n v="21168"/>
    <s v="PCS"/>
    <n v="36.834676399999999"/>
    <n v="779716.43"/>
    <n v="0.53306333400000006"/>
    <n v="11283.88466"/>
    <n v="133315.9"/>
    <s v="STEEL PEELER-MP-196 "/>
    <s v=""/>
    <e v="#VALUE!"/>
    <s v=""/>
    <s v=""/>
    <n v="913032.33000000007"/>
    <x v="8"/>
    <s v="Table, kitchen or other household articles of iron or steel"/>
    <s v="Steel Products"/>
    <s v="Misc"/>
  </r>
  <r>
    <s v="INNSA1"/>
    <d v="2017-01-21T00:00:00"/>
    <n v="301049751"/>
    <x v="1"/>
    <s v="STEEL SCRUBBER-AISI430 (TOTAL NET WT.5472 KGS)(MILD STEEL)"/>
    <n v="0"/>
    <n v="0"/>
    <n v="0"/>
    <n v="0"/>
    <n v="0"/>
    <n v="0"/>
    <n v="0"/>
    <n v="0"/>
    <n v="273600"/>
    <s v="PCS"/>
    <n v="4.7127486479999998"/>
    <n v="1289408.03"/>
    <n v="6.8201862000000002E-2"/>
    <n v="18660.02938"/>
    <n v="220462.9"/>
    <s v="STEEL SCRUBBER-AISI430 "/>
    <s v=""/>
    <e v="#VALUE!"/>
    <s v=""/>
    <s v=""/>
    <n v="1509870.93"/>
    <x v="8"/>
    <s v="Steel Scrubbers"/>
    <s v="Steel Products"/>
    <s v="Scrubber"/>
  </r>
  <r>
    <s v="INNSA1"/>
    <d v="2017-01-14T00:00:00"/>
    <n v="301049751"/>
    <x v="0"/>
    <s v="STEEL GRATER-ST-4 (TOTAL NET WT.3223.20KGS) (MILD STEEL)"/>
    <n v="0"/>
    <n v="0"/>
    <n v="0"/>
    <n v="0"/>
    <n v="0"/>
    <n v="0"/>
    <n v="0"/>
    <n v="0"/>
    <n v="20400"/>
    <s v="PCS"/>
    <n v="51.854725979999998"/>
    <n v="1057836.4099999999"/>
    <n v="0.75370241299999996"/>
    <n v="15375.52922"/>
    <n v="180868.8"/>
    <s v="STEEL GRATER-ST-4 "/>
    <s v=""/>
    <e v="#VALUE!"/>
    <s v=""/>
    <s v=""/>
    <n v="1238705.21"/>
    <x v="8"/>
    <s v="Table, kitchen or other household articles of iron or steel"/>
    <s v="Steel Products"/>
    <s v="Misc"/>
  </r>
  <r>
    <s v="INNSA1"/>
    <d v="2017-01-14T00:00:00"/>
    <n v="301049751"/>
    <x v="0"/>
    <s v="STEEL PIZZA CUTTER- RJ-388 (TOTAL 1015.2 KGS) (MILD STEEL)"/>
    <n v="0"/>
    <n v="0"/>
    <n v="0"/>
    <n v="0"/>
    <n v="0"/>
    <n v="0"/>
    <n v="0"/>
    <n v="0"/>
    <n v="10800"/>
    <s v="PCS"/>
    <n v="33.751993519999999"/>
    <n v="364521.53"/>
    <n v="0.49058130100000003"/>
    <n v="5298.2780519999997"/>
    <n v="62325.9"/>
    <s v="STEEL PIZZA CUTTER- RJ-388 "/>
    <s v=""/>
    <e v="#VALUE!"/>
    <s v=""/>
    <s v=""/>
    <n v="426847.43000000005"/>
    <x v="8"/>
    <s v="Table, kitchen or other household articles of iron or steel"/>
    <s v="Steel Products"/>
    <s v="Misc"/>
  </r>
  <r>
    <s v="INNSA1"/>
    <d v="2017-01-14T00:00:00"/>
    <n v="301049751"/>
    <x v="0"/>
    <s v="STEEL TEA STAINER-NP-55 (TOTAL NET WT.1861.20 KGS) (MILD STEEL)"/>
    <n v="0"/>
    <n v="0"/>
    <n v="0"/>
    <n v="0"/>
    <n v="0"/>
    <n v="0"/>
    <n v="0"/>
    <n v="0"/>
    <n v="39600"/>
    <s v="PCS"/>
    <n v="20.351402019999998"/>
    <n v="805915.52"/>
    <n v="0.29580526200000001"/>
    <n v="11713.888370000001"/>
    <n v="137795.4"/>
    <s v="STEEL TEA STAINER-NP-55 "/>
    <s v=""/>
    <e v="#VALUE!"/>
    <s v=""/>
    <s v=""/>
    <n v="943710.92"/>
    <x v="8"/>
    <s v="Table, kitchen or other household articles of iron or steel"/>
    <s v="Steel Products"/>
    <s v="Misc"/>
  </r>
  <r>
    <s v="INNSA1"/>
    <d v="2017-01-14T00:00:00"/>
    <n v="301049751"/>
    <x v="0"/>
    <s v="STEEL TEA STAINER-NP-54 (TOTAL NET WT.1468.80 KGS) (MILD STEEL)"/>
    <n v="0"/>
    <n v="0"/>
    <n v="0"/>
    <n v="0"/>
    <n v="0"/>
    <n v="0"/>
    <n v="0"/>
    <n v="0"/>
    <n v="30600"/>
    <s v="PCS"/>
    <n v="20.35140196"/>
    <n v="622752.9"/>
    <n v="0.29580526099999999"/>
    <n v="9051.6409879999992"/>
    <n v="106478.3"/>
    <s v="STEEL TEA STAINER-NP-54 "/>
    <s v=""/>
    <e v="#VALUE!"/>
    <s v=""/>
    <s v=""/>
    <n v="729231.20000000007"/>
    <x v="8"/>
    <s v="Table, kitchen or other household articles of iron or steel"/>
    <s v="Steel Products"/>
    <s v="Misc"/>
  </r>
  <r>
    <s v="INNSA1"/>
    <d v="2017-01-13T00:00:00"/>
    <n v="301049751"/>
    <x v="0"/>
    <s v="STAINLESS STEEL SPORTS BOTTLE 600ML S-115 -NP-21(TOTAL NET WT. 3909.06KGS)"/>
    <n v="0"/>
    <n v="0"/>
    <n v="0"/>
    <n v="0"/>
    <n v="0"/>
    <n v="0"/>
    <n v="0"/>
    <n v="0"/>
    <n v="22860"/>
    <s v="PCS"/>
    <n v="84.736239280000007"/>
    <n v="1937070.43"/>
    <n v="1.231631385"/>
    <n v="28155.09346"/>
    <n v="331200.2"/>
    <s v="STAINLESS STEEL SPORTS BOTTLE 600ML S-115 -NP-21"/>
    <s v=""/>
    <e v="#VALUE!"/>
    <s v=""/>
    <s v=""/>
    <n v="2268270.63"/>
    <x v="8"/>
    <s v="Table, kitchen or other household articles of iron or steel"/>
    <s v="Steel Products"/>
    <s v="Misc"/>
  </r>
  <r>
    <s v="INNSA1"/>
    <d v="2017-01-13T00:00:00"/>
    <n v="301049751"/>
    <x v="0"/>
    <s v="STAINLESS STEEL SPORTS BOTTLE 750ML S-308-C6-NP-20(TOTAL NET WT.284.83 KGS)"/>
    <n v="0"/>
    <n v="0"/>
    <n v="0"/>
    <n v="0"/>
    <n v="0"/>
    <n v="0"/>
    <n v="0"/>
    <n v="0"/>
    <n v="1656"/>
    <s v="PCS"/>
    <n v="79.149233089999996"/>
    <n v="131071.13"/>
    <n v="1.1504249"/>
    <n v="1905.1036340000001"/>
    <n v="22410.6"/>
    <s v="STAINLESS STEEL SPORTS BOTTLE 750ML S-308-C6-NP-20"/>
    <s v=""/>
    <e v="#VALUE!"/>
    <s v=""/>
    <s v=""/>
    <n v="153481.73000000001"/>
    <x v="8"/>
    <s v="Table, kitchen or other household articles of iron or steel"/>
    <s v="Steel Products"/>
    <s v="Mis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1:D12" firstHeaderRow="1" firstDataRow="2" firstDataCol="1"/>
  <pivotFields count="3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axis="axisRow" showAll="0">
      <items count="10"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</pivotFields>
  <rowFields count="1">
    <field x="2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VALUE_INR" fld="16" baseField="0" baseItem="0"/>
    <dataField name="Sum of DUTY PAID_INR" fld="19" baseField="0" baseItem="0"/>
    <dataField name="Sum of Grand Total INR" fld="25" baseField="0" baseItem="0"/>
  </dataFields>
  <chartFormats count="3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1:D6" firstHeaderRow="1" firstDataRow="2" firstDataCol="1"/>
  <pivotFields count="30">
    <pivotField showAll="0"/>
    <pivotField numFmtId="14" showAll="0"/>
    <pivotField showAll="0"/>
    <pivotField axis="axisRow" showAll="0" sortType="descending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VALUE_INR" fld="16" baseField="0" baseItem="0"/>
    <dataField name="Sum of DUTY PAID_INR" fld="19" baseField="0" baseItem="0"/>
    <dataField name="Sum of Grand Total INR" fld="25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E594" firstHeaderRow="1" firstDataRow="2" firstDataCol="1"/>
  <pivotFields count="32">
    <pivotField showAll="0">
      <items count="3">
        <item x="0"/>
        <item x="1"/>
        <item t="default"/>
      </items>
    </pivotField>
    <pivotField numFmtId="14" showAll="0"/>
    <pivotField showAll="0">
      <items count="2"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90">
        <item x="528"/>
        <item x="360"/>
        <item x="239"/>
        <item x="165"/>
        <item x="270"/>
        <item x="266"/>
        <item x="89"/>
        <item x="104"/>
        <item x="87"/>
        <item x="243"/>
        <item x="183"/>
        <item x="189"/>
        <item x="217"/>
        <item x="258"/>
        <item x="241"/>
        <item x="180"/>
        <item x="234"/>
        <item x="242"/>
        <item x="235"/>
        <item x="182"/>
        <item x="236"/>
        <item x="219"/>
        <item x="179"/>
        <item x="215"/>
        <item x="218"/>
        <item x="181"/>
        <item x="491"/>
        <item x="245"/>
        <item x="9"/>
        <item x="195"/>
        <item x="1"/>
        <item x="268"/>
        <item x="257"/>
        <item x="196"/>
        <item x="220"/>
        <item x="184"/>
        <item x="252"/>
        <item x="174"/>
        <item x="203"/>
        <item x="114"/>
        <item x="120"/>
        <item x="226"/>
        <item x="150"/>
        <item x="222"/>
        <item x="160"/>
        <item x="131"/>
        <item x="115"/>
        <item x="45"/>
        <item x="11"/>
        <item x="86"/>
        <item x="123"/>
        <item x="135"/>
        <item x="113"/>
        <item x="152"/>
        <item x="157"/>
        <item x="136"/>
        <item x="145"/>
        <item x="55"/>
        <item x="146"/>
        <item x="147"/>
        <item x="118"/>
        <item x="132"/>
        <item x="148"/>
        <item x="116"/>
        <item x="139"/>
        <item x="133"/>
        <item x="109"/>
        <item x="108"/>
        <item x="85"/>
        <item x="54"/>
        <item x="8"/>
        <item x="7"/>
        <item x="6"/>
        <item x="95"/>
        <item x="93"/>
        <item x="96"/>
        <item x="94"/>
        <item x="193"/>
        <item x="144"/>
        <item x="124"/>
        <item x="271"/>
        <item x="214"/>
        <item x="88"/>
        <item x="70"/>
        <item x="306"/>
        <item x="321"/>
        <item x="562"/>
        <item x="561"/>
        <item x="50"/>
        <item x="15"/>
        <item x="452"/>
        <item x="51"/>
        <item x="357"/>
        <item x="14"/>
        <item x="326"/>
        <item x="292"/>
        <item x="388"/>
        <item x="12"/>
        <item x="512"/>
        <item x="511"/>
        <item x="250"/>
        <item x="172"/>
        <item x="249"/>
        <item x="176"/>
        <item x="267"/>
        <item x="197"/>
        <item x="323"/>
        <item x="237"/>
        <item x="177"/>
        <item x="459"/>
        <item x="345"/>
        <item x="468"/>
        <item x="208"/>
        <item x="178"/>
        <item x="240"/>
        <item x="216"/>
        <item x="173"/>
        <item x="211"/>
        <item x="264"/>
        <item x="469"/>
        <item x="366"/>
        <item x="2"/>
        <item x="223"/>
        <item x="288"/>
        <item x="322"/>
        <item x="293"/>
        <item x="294"/>
        <item x="530"/>
        <item x="351"/>
        <item x="312"/>
        <item x="557"/>
        <item x="140"/>
        <item x="68"/>
        <item x="65"/>
        <item x="232"/>
        <item x="259"/>
        <item x="231"/>
        <item x="78"/>
        <item x="191"/>
        <item x="159"/>
        <item x="117"/>
        <item x="119"/>
        <item x="188"/>
        <item x="192"/>
        <item x="204"/>
        <item x="121"/>
        <item x="265"/>
        <item x="156"/>
        <item x="209"/>
        <item x="13"/>
        <item x="229"/>
        <item x="269"/>
        <item x="10"/>
        <item x="190"/>
        <item x="311"/>
        <item x="251"/>
        <item x="212"/>
        <item x="38"/>
        <item x="254"/>
        <item x="52"/>
        <item x="253"/>
        <item x="390"/>
        <item x="35"/>
        <item x="90"/>
        <item x="91"/>
        <item x="187"/>
        <item x="112"/>
        <item x="228"/>
        <item x="202"/>
        <item x="198"/>
        <item x="3"/>
        <item x="122"/>
        <item x="230"/>
        <item x="82"/>
        <item x="200"/>
        <item x="248"/>
        <item x="206"/>
        <item x="111"/>
        <item x="201"/>
        <item x="261"/>
        <item x="221"/>
        <item x="64"/>
        <item x="457"/>
        <item x="79"/>
        <item x="419"/>
        <item x="581"/>
        <item x="103"/>
        <item x="310"/>
        <item x="582"/>
        <item x="125"/>
        <item x="307"/>
        <item x="224"/>
        <item x="440"/>
        <item x="329"/>
        <item x="276"/>
        <item x="33"/>
        <item x="375"/>
        <item x="238"/>
        <item x="170"/>
        <item x="213"/>
        <item x="185"/>
        <item x="186"/>
        <item x="563"/>
        <item x="542"/>
        <item x="205"/>
        <item x="127"/>
        <item x="168"/>
        <item x="169"/>
        <item x="129"/>
        <item x="290"/>
        <item x="342"/>
        <item x="451"/>
        <item x="434"/>
        <item x="572"/>
        <item x="494"/>
        <item x="455"/>
        <item x="102"/>
        <item x="210"/>
        <item x="339"/>
        <item x="289"/>
        <item x="516"/>
        <item x="362"/>
        <item x="480"/>
        <item x="227"/>
        <item x="493"/>
        <item x="142"/>
        <item x="60"/>
        <item x="338"/>
        <item x="330"/>
        <item x="255"/>
        <item x="398"/>
        <item x="428"/>
        <item x="564"/>
        <item x="199"/>
        <item x="503"/>
        <item x="320"/>
        <item x="423"/>
        <item x="396"/>
        <item x="395"/>
        <item x="427"/>
        <item x="392"/>
        <item x="397"/>
        <item x="424"/>
        <item x="393"/>
        <item x="422"/>
        <item x="425"/>
        <item x="426"/>
        <item x="143"/>
        <item x="402"/>
        <item x="379"/>
        <item x="399"/>
        <item x="107"/>
        <item x="244"/>
        <item x="162"/>
        <item x="149"/>
        <item x="551"/>
        <item x="588"/>
        <item x="479"/>
        <item x="158"/>
        <item x="458"/>
        <item x="110"/>
        <item x="324"/>
        <item x="369"/>
        <item x="225"/>
        <item x="365"/>
        <item x="164"/>
        <item x="163"/>
        <item x="105"/>
        <item x="106"/>
        <item x="483"/>
        <item x="487"/>
        <item x="99"/>
        <item x="325"/>
        <item x="573"/>
        <item x="391"/>
        <item x="549"/>
        <item x="577"/>
        <item x="576"/>
        <item x="376"/>
        <item x="356"/>
        <item x="550"/>
        <item x="368"/>
        <item x="101"/>
        <item x="332"/>
        <item x="247"/>
        <item x="349"/>
        <item x="358"/>
        <item x="466"/>
        <item x="128"/>
        <item x="433"/>
        <item x="137"/>
        <item x="475"/>
        <item x="161"/>
        <item x="367"/>
        <item x="98"/>
        <item x="317"/>
        <item x="359"/>
        <item x="347"/>
        <item x="373"/>
        <item x="461"/>
        <item x="97"/>
        <item x="130"/>
        <item x="100"/>
        <item x="126"/>
        <item x="544"/>
        <item x="138"/>
        <item x="61"/>
        <item x="77"/>
        <item x="16"/>
        <item x="69"/>
        <item x="36"/>
        <item x="23"/>
        <item x="546"/>
        <item x="574"/>
        <item x="571"/>
        <item x="467"/>
        <item x="520"/>
        <item x="525"/>
        <item x="508"/>
        <item x="481"/>
        <item x="478"/>
        <item x="75"/>
        <item x="559"/>
        <item x="580"/>
        <item x="579"/>
        <item x="27"/>
        <item x="32"/>
        <item x="578"/>
        <item x="29"/>
        <item x="63"/>
        <item x="141"/>
        <item x="37"/>
        <item x="514"/>
        <item x="57"/>
        <item x="58"/>
        <item x="403"/>
        <item x="454"/>
        <item x="570"/>
        <item x="545"/>
        <item x="547"/>
        <item x="337"/>
        <item x="28"/>
        <item x="282"/>
        <item x="296"/>
        <item x="262"/>
        <item x="364"/>
        <item x="62"/>
        <item x="5"/>
        <item x="4"/>
        <item x="335"/>
        <item x="256"/>
        <item x="308"/>
        <item x="380"/>
        <item x="73"/>
        <item x="490"/>
        <item x="539"/>
        <item x="536"/>
        <item x="513"/>
        <item x="535"/>
        <item x="59"/>
        <item x="504"/>
        <item x="488"/>
        <item x="482"/>
        <item x="485"/>
        <item x="523"/>
        <item x="30"/>
        <item x="552"/>
        <item x="541"/>
        <item x="49"/>
        <item x="327"/>
        <item x="340"/>
        <item x="309"/>
        <item x="74"/>
        <item x="171"/>
        <item x="328"/>
        <item x="341"/>
        <item x="273"/>
        <item x="67"/>
        <item x="301"/>
        <item x="400"/>
        <item x="41"/>
        <item x="286"/>
        <item x="46"/>
        <item x="275"/>
        <item x="370"/>
        <item x="534"/>
        <item x="463"/>
        <item x="389"/>
        <item x="498"/>
        <item x="496"/>
        <item x="439"/>
        <item x="437"/>
        <item x="505"/>
        <item x="502"/>
        <item x="175"/>
        <item x="285"/>
        <item x="507"/>
        <item x="575"/>
        <item x="532"/>
        <item x="42"/>
        <item x="314"/>
        <item x="442"/>
        <item x="420"/>
        <item x="464"/>
        <item x="406"/>
        <item x="509"/>
        <item x="527"/>
        <item x="372"/>
        <item x="472"/>
        <item x="465"/>
        <item x="473"/>
        <item x="408"/>
        <item x="409"/>
        <item x="438"/>
        <item x="436"/>
        <item x="470"/>
        <item x="371"/>
        <item x="510"/>
        <item x="384"/>
        <item x="297"/>
        <item x="404"/>
        <item x="407"/>
        <item x="405"/>
        <item x="531"/>
        <item x="533"/>
        <item x="526"/>
        <item x="538"/>
        <item x="40"/>
        <item x="313"/>
        <item x="385"/>
        <item x="377"/>
        <item x="583"/>
        <item x="378"/>
        <item x="355"/>
        <item x="430"/>
        <item x="495"/>
        <item x="529"/>
        <item x="167"/>
        <item x="414"/>
        <item x="443"/>
        <item x="413"/>
        <item x="450"/>
        <item x="444"/>
        <item x="456"/>
        <item x="519"/>
        <item x="449"/>
        <item x="565"/>
        <item x="348"/>
        <item x="497"/>
        <item x="586"/>
        <item x="540"/>
        <item x="421"/>
        <item x="47"/>
        <item x="374"/>
        <item x="43"/>
        <item x="315"/>
        <item x="387"/>
        <item x="300"/>
        <item x="44"/>
        <item x="316"/>
        <item x="416"/>
        <item x="386"/>
        <item x="432"/>
        <item x="446"/>
        <item x="39"/>
        <item x="522"/>
        <item x="381"/>
        <item x="382"/>
        <item x="447"/>
        <item x="521"/>
        <item x="429"/>
        <item x="299"/>
        <item x="48"/>
        <item x="274"/>
        <item x="298"/>
        <item x="383"/>
        <item x="411"/>
        <item x="410"/>
        <item x="18"/>
        <item x="281"/>
        <item x="291"/>
        <item x="295"/>
        <item x="304"/>
        <item x="361"/>
        <item x="453"/>
        <item x="20"/>
        <item x="24"/>
        <item x="305"/>
        <item x="302"/>
        <item x="233"/>
        <item x="417"/>
        <item x="31"/>
        <item x="334"/>
        <item x="166"/>
        <item x="484"/>
        <item x="584"/>
        <item x="462"/>
        <item x="548"/>
        <item x="460"/>
        <item x="21"/>
        <item x="319"/>
        <item x="19"/>
        <item x="246"/>
        <item x="486"/>
        <item x="566"/>
        <item x="506"/>
        <item x="489"/>
        <item x="554"/>
        <item x="585"/>
        <item x="476"/>
        <item x="517"/>
        <item x="524"/>
        <item x="474"/>
        <item x="71"/>
        <item x="66"/>
        <item x="72"/>
        <item x="76"/>
        <item x="343"/>
        <item x="353"/>
        <item x="431"/>
        <item x="394"/>
        <item x="448"/>
        <item x="22"/>
        <item x="492"/>
        <item x="568"/>
        <item x="569"/>
        <item x="567"/>
        <item x="587"/>
        <item x="26"/>
        <item x="283"/>
        <item x="331"/>
        <item x="25"/>
        <item x="284"/>
        <item x="278"/>
        <item x="277"/>
        <item x="279"/>
        <item x="418"/>
        <item x="272"/>
        <item x="354"/>
        <item x="501"/>
        <item x="401"/>
        <item x="415"/>
        <item x="287"/>
        <item x="92"/>
        <item x="515"/>
        <item x="477"/>
        <item x="537"/>
        <item x="445"/>
        <item x="53"/>
        <item x="560"/>
        <item x="350"/>
        <item x="263"/>
        <item x="333"/>
        <item x="260"/>
        <item x="303"/>
        <item x="471"/>
        <item x="318"/>
        <item x="352"/>
        <item x="499"/>
        <item x="543"/>
        <item x="500"/>
        <item x="412"/>
        <item x="435"/>
        <item x="336"/>
        <item x="363"/>
        <item x="280"/>
        <item x="344"/>
        <item x="518"/>
        <item x="553"/>
        <item x="558"/>
        <item x="441"/>
        <item x="207"/>
        <item x="151"/>
        <item x="155"/>
        <item x="154"/>
        <item x="153"/>
        <item x="84"/>
        <item x="80"/>
        <item x="56"/>
        <item x="83"/>
        <item x="81"/>
        <item x="17"/>
        <item x="34"/>
        <item x="556"/>
        <item x="555"/>
        <item x="0"/>
        <item x="194"/>
        <item x="134"/>
        <item x="346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numFmtId="10" showAll="0"/>
  </pivotFields>
  <rowFields count="1">
    <field x="20"/>
  </rowFields>
  <rowItems count="5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UANTITY" fld="13" baseField="0" baseItem="0"/>
    <dataField name="Sum of Year" fld="26" baseField="0" baseItem="0"/>
    <dataField name="Sum of Grand Total INR" fld="25" baseField="0" baseItem="0"/>
    <dataField name="Sum of Value%" fld="31" baseField="0" baseItem="0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Z2080"/>
  <sheetViews>
    <sheetView workbookViewId="0">
      <pane ySplit="1" topLeftCell="A2" activePane="bottomLeft" state="frozen"/>
      <selection pane="bottomLeft" activeCell="D1" sqref="D1"/>
    </sheetView>
  </sheetViews>
  <sheetFormatPr defaultRowHeight="15"/>
  <cols>
    <col min="1" max="1" width="12.140625" bestFit="1" customWidth="1"/>
    <col min="2" max="2" width="10.42578125" bestFit="1" customWidth="1"/>
    <col min="3" max="3" width="10" bestFit="1" customWidth="1"/>
    <col min="4" max="4" width="9.42578125" bestFit="1" customWidth="1"/>
    <col min="5" max="5" width="147.85546875" bestFit="1" customWidth="1"/>
    <col min="6" max="6" width="17.28515625" bestFit="1" customWidth="1"/>
    <col min="7" max="7" width="13.7109375" bestFit="1" customWidth="1"/>
    <col min="8" max="8" width="16" bestFit="1" customWidth="1"/>
    <col min="9" max="9" width="9.28515625" bestFit="1" customWidth="1"/>
    <col min="10" max="10" width="4.5703125" bestFit="1" customWidth="1"/>
    <col min="11" max="11" width="16.7109375" bestFit="1" customWidth="1"/>
    <col min="12" max="12" width="5.85546875" bestFit="1" customWidth="1"/>
    <col min="13" max="13" width="16.7109375" bestFit="1" customWidth="1"/>
    <col min="14" max="14" width="11" bestFit="1" customWidth="1"/>
    <col min="15" max="15" width="5.7109375" bestFit="1" customWidth="1"/>
    <col min="16" max="16" width="16.42578125" bestFit="1" customWidth="1"/>
    <col min="17" max="17" width="19" bestFit="1" customWidth="1"/>
    <col min="18" max="18" width="17" bestFit="1" customWidth="1"/>
    <col min="19" max="19" width="19.5703125" bestFit="1" customWidth="1"/>
    <col min="20" max="20" width="16.140625" bestFit="1" customWidth="1"/>
    <col min="21" max="21" width="21.5703125" bestFit="1" customWidth="1"/>
    <col min="22" max="22" width="19.85546875" customWidth="1"/>
    <col min="23" max="23" width="17.85546875" customWidth="1"/>
    <col min="24" max="24" width="23.28515625" customWidth="1"/>
    <col min="25" max="25" width="16.7109375" customWidth="1"/>
  </cols>
  <sheetData>
    <row r="1" spans="1:26" s="9" customFormat="1" ht="16.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10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6" ht="15.75" hidden="1" thickBot="1">
      <c r="A2" s="4" t="s">
        <v>19</v>
      </c>
      <c r="B2" s="5">
        <v>45958</v>
      </c>
      <c r="C2" s="6">
        <v>301049751</v>
      </c>
      <c r="D2" s="7">
        <v>73239990</v>
      </c>
      <c r="E2" s="6" t="s">
        <v>20</v>
      </c>
      <c r="F2" s="6"/>
      <c r="G2" s="6"/>
      <c r="H2" s="6"/>
      <c r="I2" s="6"/>
      <c r="J2" s="6"/>
      <c r="K2" s="6"/>
      <c r="L2" s="6"/>
      <c r="M2" s="6"/>
      <c r="N2" s="8">
        <v>290</v>
      </c>
      <c r="O2" s="6" t="s">
        <v>21</v>
      </c>
      <c r="P2" s="8">
        <v>401.72531029999999</v>
      </c>
      <c r="Q2" s="8">
        <v>116500.34</v>
      </c>
      <c r="R2" s="8">
        <v>4.5290339380000004</v>
      </c>
      <c r="S2" s="8">
        <v>1313.419842</v>
      </c>
      <c r="T2" s="8">
        <v>32736.6</v>
      </c>
      <c r="V2" s="9"/>
      <c r="W2" s="9"/>
      <c r="X2" s="9"/>
      <c r="Y2" s="9"/>
      <c r="Z2" s="9"/>
    </row>
    <row r="3" spans="1:26" ht="15.75" thickBot="1">
      <c r="A3" s="4" t="s">
        <v>19</v>
      </c>
      <c r="B3" s="5">
        <v>45958</v>
      </c>
      <c r="C3" s="6">
        <v>301049751</v>
      </c>
      <c r="D3" s="7">
        <v>73231000</v>
      </c>
      <c r="E3" s="6" t="s">
        <v>22</v>
      </c>
      <c r="F3" s="6"/>
      <c r="G3" s="6"/>
      <c r="H3" s="6"/>
      <c r="I3" s="6"/>
      <c r="J3" s="6"/>
      <c r="K3" s="6"/>
      <c r="L3" s="6"/>
      <c r="M3" s="6"/>
      <c r="N3" s="8">
        <v>9800</v>
      </c>
      <c r="O3" s="6" t="s">
        <v>21</v>
      </c>
      <c r="P3" s="8">
        <v>440.60221840000003</v>
      </c>
      <c r="Q3" s="8">
        <v>4317901.74</v>
      </c>
      <c r="R3" s="8">
        <v>4.9673305340000002</v>
      </c>
      <c r="S3" s="8">
        <v>48679.839229999998</v>
      </c>
      <c r="T3" s="8">
        <v>1898149.5</v>
      </c>
    </row>
    <row r="4" spans="1:26" ht="15.75" hidden="1" thickBot="1">
      <c r="A4" s="4" t="s">
        <v>19</v>
      </c>
      <c r="B4" s="5">
        <v>45953</v>
      </c>
      <c r="C4" s="6">
        <v>301049751</v>
      </c>
      <c r="D4" s="7">
        <v>73239990</v>
      </c>
      <c r="E4" s="6" t="s">
        <v>23</v>
      </c>
      <c r="F4" s="6"/>
      <c r="G4" s="6"/>
      <c r="H4" s="6"/>
      <c r="I4" s="6"/>
      <c r="J4" s="6"/>
      <c r="K4" s="6"/>
      <c r="L4" s="6"/>
      <c r="M4" s="6"/>
      <c r="N4" s="8">
        <v>4004</v>
      </c>
      <c r="O4" s="6" t="s">
        <v>21</v>
      </c>
      <c r="P4" s="8">
        <v>408.89366380000001</v>
      </c>
      <c r="Q4" s="8">
        <v>1637210.23</v>
      </c>
      <c r="R4" s="8">
        <v>4.609849649</v>
      </c>
      <c r="S4" s="8">
        <v>18457.83799</v>
      </c>
      <c r="T4" s="8">
        <v>460056</v>
      </c>
    </row>
    <row r="5" spans="1:26" ht="15.75" hidden="1" thickBot="1">
      <c r="A5" s="4" t="s">
        <v>19</v>
      </c>
      <c r="B5" s="5">
        <v>45943</v>
      </c>
      <c r="C5" s="6">
        <v>301049751</v>
      </c>
      <c r="D5" s="7">
        <v>73239990</v>
      </c>
      <c r="E5" s="6" t="s">
        <v>24</v>
      </c>
      <c r="F5" s="6"/>
      <c r="G5" s="6"/>
      <c r="H5" s="6"/>
      <c r="I5" s="6"/>
      <c r="J5" s="6"/>
      <c r="K5" s="6"/>
      <c r="L5" s="6"/>
      <c r="M5" s="6"/>
      <c r="N5" s="8">
        <v>1548.8</v>
      </c>
      <c r="O5" s="6" t="s">
        <v>21</v>
      </c>
      <c r="P5" s="8">
        <v>378.45784479999998</v>
      </c>
      <c r="Q5" s="8">
        <v>586155.51</v>
      </c>
      <c r="R5" s="8">
        <v>4.2191510010000002</v>
      </c>
      <c r="S5" s="8">
        <v>6534.6210700000001</v>
      </c>
      <c r="T5" s="8">
        <v>164709.70000000001</v>
      </c>
    </row>
    <row r="6" spans="1:26" ht="15.75" hidden="1" thickBot="1">
      <c r="A6" s="4" t="s">
        <v>19</v>
      </c>
      <c r="B6" s="5">
        <v>45943</v>
      </c>
      <c r="C6" s="6">
        <v>301049751</v>
      </c>
      <c r="D6" s="7">
        <v>73239990</v>
      </c>
      <c r="E6" s="6" t="s">
        <v>25</v>
      </c>
      <c r="F6" s="6"/>
      <c r="G6" s="6"/>
      <c r="H6" s="6"/>
      <c r="I6" s="6"/>
      <c r="J6" s="6"/>
      <c r="K6" s="6"/>
      <c r="L6" s="6"/>
      <c r="M6" s="6"/>
      <c r="N6" s="8">
        <v>10042.200000000001</v>
      </c>
      <c r="O6" s="6" t="s">
        <v>21</v>
      </c>
      <c r="P6" s="8">
        <v>399.7396746</v>
      </c>
      <c r="Q6" s="8">
        <v>4014265.76</v>
      </c>
      <c r="R6" s="8">
        <v>4.4564066279999999</v>
      </c>
      <c r="S6" s="8">
        <v>44752.126640000002</v>
      </c>
      <c r="T6" s="8">
        <v>1128008.7</v>
      </c>
    </row>
    <row r="7" spans="1:26" ht="15.75" hidden="1" thickBot="1">
      <c r="A7" s="4" t="s">
        <v>19</v>
      </c>
      <c r="B7" s="5">
        <v>45938</v>
      </c>
      <c r="C7" s="6">
        <v>301049751</v>
      </c>
      <c r="D7" s="7">
        <v>73239990</v>
      </c>
      <c r="E7" s="6" t="s">
        <v>26</v>
      </c>
      <c r="F7" s="6"/>
      <c r="G7" s="6"/>
      <c r="H7" s="6"/>
      <c r="I7" s="6"/>
      <c r="J7" s="6"/>
      <c r="K7" s="6"/>
      <c r="L7" s="6"/>
      <c r="M7" s="6"/>
      <c r="N7" s="8">
        <v>15568</v>
      </c>
      <c r="O7" s="6" t="s">
        <v>21</v>
      </c>
      <c r="P7" s="8">
        <v>432.1581764</v>
      </c>
      <c r="Q7" s="8">
        <v>6727838.4900000002</v>
      </c>
      <c r="R7" s="8">
        <v>4.8178169049999999</v>
      </c>
      <c r="S7" s="8">
        <v>75003.773579999994</v>
      </c>
      <c r="T7" s="8">
        <v>1890522.7</v>
      </c>
    </row>
    <row r="8" spans="1:26" ht="15.75" hidden="1" thickBot="1">
      <c r="A8" s="4" t="s">
        <v>19</v>
      </c>
      <c r="B8" s="5">
        <v>45936</v>
      </c>
      <c r="C8" s="6">
        <v>301049751</v>
      </c>
      <c r="D8" s="7">
        <v>73239990</v>
      </c>
      <c r="E8" s="6" t="s">
        <v>27</v>
      </c>
      <c r="F8" s="6"/>
      <c r="G8" s="6"/>
      <c r="H8" s="6"/>
      <c r="I8" s="6"/>
      <c r="J8" s="6"/>
      <c r="K8" s="6"/>
      <c r="L8" s="6"/>
      <c r="M8" s="6"/>
      <c r="N8" s="8">
        <v>380</v>
      </c>
      <c r="O8" s="6" t="s">
        <v>21</v>
      </c>
      <c r="P8" s="8">
        <v>100.4420789</v>
      </c>
      <c r="Q8" s="8">
        <v>38167.99</v>
      </c>
      <c r="R8" s="8">
        <v>1.1197556179999999</v>
      </c>
      <c r="S8" s="8">
        <v>425.50713489999998</v>
      </c>
      <c r="T8" s="8">
        <v>10725.3</v>
      </c>
    </row>
    <row r="9" spans="1:26" ht="15.75" hidden="1" thickBot="1">
      <c r="A9" s="4" t="s">
        <v>19</v>
      </c>
      <c r="B9" s="5">
        <v>45931</v>
      </c>
      <c r="C9" s="6">
        <v>301049751</v>
      </c>
      <c r="D9" s="7">
        <v>73239990</v>
      </c>
      <c r="E9" s="6" t="s">
        <v>28</v>
      </c>
      <c r="F9" s="6"/>
      <c r="G9" s="6"/>
      <c r="H9" s="6"/>
      <c r="I9" s="6"/>
      <c r="J9" s="6"/>
      <c r="K9" s="6"/>
      <c r="L9" s="6"/>
      <c r="M9" s="6"/>
      <c r="N9" s="8">
        <v>460</v>
      </c>
      <c r="O9" s="6" t="s">
        <v>21</v>
      </c>
      <c r="P9" s="8">
        <v>85.377826089999999</v>
      </c>
      <c r="Q9" s="8">
        <v>39273.800000000003</v>
      </c>
      <c r="R9" s="8">
        <v>0.96092094640000003</v>
      </c>
      <c r="S9" s="8">
        <v>442.02363530000002</v>
      </c>
      <c r="T9" s="8">
        <v>11036</v>
      </c>
    </row>
    <row r="10" spans="1:26" ht="15.75" hidden="1" thickBot="1">
      <c r="A10" s="4" t="s">
        <v>19</v>
      </c>
      <c r="B10" s="5">
        <v>45931</v>
      </c>
      <c r="C10" s="6">
        <v>301049751</v>
      </c>
      <c r="D10" s="7">
        <v>73239990</v>
      </c>
      <c r="E10" s="6" t="s">
        <v>29</v>
      </c>
      <c r="F10" s="6"/>
      <c r="G10" s="6"/>
      <c r="H10" s="6"/>
      <c r="I10" s="6"/>
      <c r="J10" s="6"/>
      <c r="K10" s="6"/>
      <c r="L10" s="6"/>
      <c r="M10" s="6"/>
      <c r="N10" s="8">
        <v>310</v>
      </c>
      <c r="O10" s="6" t="s">
        <v>21</v>
      </c>
      <c r="P10" s="8">
        <v>124.9693226</v>
      </c>
      <c r="Q10" s="8">
        <v>38740.49</v>
      </c>
      <c r="R10" s="8">
        <v>1.4065202320000001</v>
      </c>
      <c r="S10" s="8">
        <v>436.02127180000002</v>
      </c>
      <c r="T10" s="8">
        <v>10886.1</v>
      </c>
    </row>
    <row r="11" spans="1:26" ht="15.75" hidden="1" thickBot="1">
      <c r="A11" s="4" t="s">
        <v>19</v>
      </c>
      <c r="B11" s="5">
        <v>45931</v>
      </c>
      <c r="C11" s="6">
        <v>301049751</v>
      </c>
      <c r="D11" s="7">
        <v>73239990</v>
      </c>
      <c r="E11" s="6" t="s">
        <v>30</v>
      </c>
      <c r="F11" s="6"/>
      <c r="G11" s="6"/>
      <c r="H11" s="6"/>
      <c r="I11" s="6"/>
      <c r="J11" s="6"/>
      <c r="K11" s="6"/>
      <c r="L11" s="6"/>
      <c r="M11" s="6"/>
      <c r="N11" s="8">
        <v>168</v>
      </c>
      <c r="O11" s="6" t="s">
        <v>21</v>
      </c>
      <c r="P11" s="8">
        <v>199.7157143</v>
      </c>
      <c r="Q11" s="8">
        <v>33552.239999999998</v>
      </c>
      <c r="R11" s="8">
        <v>2.2477851919999998</v>
      </c>
      <c r="S11" s="8">
        <v>377.62791220000003</v>
      </c>
      <c r="T11" s="8">
        <v>9428.1</v>
      </c>
    </row>
    <row r="12" spans="1:26" ht="15.75" thickBot="1">
      <c r="A12" s="4" t="s">
        <v>19</v>
      </c>
      <c r="B12" s="5">
        <v>45931</v>
      </c>
      <c r="C12" s="6">
        <v>301049751</v>
      </c>
      <c r="D12" s="7">
        <v>73231000</v>
      </c>
      <c r="E12" s="6" t="s">
        <v>31</v>
      </c>
      <c r="F12" s="6"/>
      <c r="G12" s="6"/>
      <c r="H12" s="6"/>
      <c r="I12" s="6"/>
      <c r="J12" s="6"/>
      <c r="K12" s="6"/>
      <c r="L12" s="6"/>
      <c r="M12" s="6"/>
      <c r="N12" s="8">
        <v>9800</v>
      </c>
      <c r="O12" s="6" t="s">
        <v>21</v>
      </c>
      <c r="P12" s="8">
        <v>456.12538979999999</v>
      </c>
      <c r="Q12" s="8">
        <v>4470028.82</v>
      </c>
      <c r="R12" s="8">
        <v>5.1336566100000001</v>
      </c>
      <c r="S12" s="8">
        <v>50309.834779999997</v>
      </c>
      <c r="T12" s="8">
        <v>1965024.7</v>
      </c>
    </row>
    <row r="13" spans="1:26" ht="15.75" thickBot="1">
      <c r="A13" s="4" t="s">
        <v>19</v>
      </c>
      <c r="B13" s="5">
        <v>45927</v>
      </c>
      <c r="C13" s="6">
        <v>301049751</v>
      </c>
      <c r="D13" s="7">
        <v>73231000</v>
      </c>
      <c r="E13" s="6" t="s">
        <v>32</v>
      </c>
      <c r="F13" s="6"/>
      <c r="G13" s="6"/>
      <c r="H13" s="6"/>
      <c r="I13" s="6"/>
      <c r="J13" s="6"/>
      <c r="K13" s="6"/>
      <c r="L13" s="6"/>
      <c r="M13" s="6"/>
      <c r="N13" s="8">
        <v>7496.03</v>
      </c>
      <c r="O13" s="6" t="s">
        <v>21</v>
      </c>
      <c r="P13" s="8">
        <v>263.57137840000001</v>
      </c>
      <c r="Q13" s="8">
        <v>1975738.96</v>
      </c>
      <c r="R13" s="8">
        <v>2.9664758409999998</v>
      </c>
      <c r="S13" s="8">
        <v>22236.7919</v>
      </c>
      <c r="T13" s="8">
        <v>868534.9</v>
      </c>
    </row>
    <row r="14" spans="1:26" ht="15.75" thickBot="1">
      <c r="A14" s="4" t="s">
        <v>19</v>
      </c>
      <c r="B14" s="5">
        <v>45927</v>
      </c>
      <c r="C14" s="6">
        <v>301049751</v>
      </c>
      <c r="D14" s="7">
        <v>73231000</v>
      </c>
      <c r="E14" s="6" t="s">
        <v>33</v>
      </c>
      <c r="F14" s="6"/>
      <c r="G14" s="6"/>
      <c r="H14" s="6"/>
      <c r="I14" s="6"/>
      <c r="J14" s="6"/>
      <c r="K14" s="6"/>
      <c r="L14" s="6"/>
      <c r="M14" s="6"/>
      <c r="N14" s="8">
        <v>4900</v>
      </c>
      <c r="O14" s="6" t="s">
        <v>21</v>
      </c>
      <c r="P14" s="8">
        <v>442.07293670000001</v>
      </c>
      <c r="Q14" s="8">
        <v>2166157.39</v>
      </c>
      <c r="R14" s="8">
        <v>4.9754973180000004</v>
      </c>
      <c r="S14" s="8">
        <v>24379.936860000002</v>
      </c>
      <c r="T14" s="8">
        <v>952242.8</v>
      </c>
    </row>
    <row r="15" spans="1:26" ht="15.75" hidden="1" thickBot="1">
      <c r="A15" s="4" t="s">
        <v>19</v>
      </c>
      <c r="B15" s="5">
        <v>45924</v>
      </c>
      <c r="C15" s="6">
        <v>301049751</v>
      </c>
      <c r="D15" s="7">
        <v>73239990</v>
      </c>
      <c r="E15" s="6" t="s">
        <v>34</v>
      </c>
      <c r="F15" s="6"/>
      <c r="G15" s="6"/>
      <c r="H15" s="6"/>
      <c r="I15" s="6"/>
      <c r="J15" s="6"/>
      <c r="K15" s="6"/>
      <c r="L15" s="6"/>
      <c r="M15" s="6"/>
      <c r="N15" s="8">
        <v>3953.4</v>
      </c>
      <c r="O15" s="6" t="s">
        <v>21</v>
      </c>
      <c r="P15" s="8">
        <v>492.73196990000002</v>
      </c>
      <c r="Q15" s="8">
        <v>1947966.57</v>
      </c>
      <c r="R15" s="8">
        <v>5.5456608889999996</v>
      </c>
      <c r="S15" s="8">
        <v>21924.215759999999</v>
      </c>
      <c r="T15" s="8">
        <v>547378.6</v>
      </c>
    </row>
    <row r="16" spans="1:26" ht="15.75" hidden="1" thickBot="1">
      <c r="A16" s="4" t="s">
        <v>19</v>
      </c>
      <c r="B16" s="5">
        <v>45924</v>
      </c>
      <c r="C16" s="6">
        <v>301049751</v>
      </c>
      <c r="D16" s="7">
        <v>73239990</v>
      </c>
      <c r="E16" s="6" t="s">
        <v>35</v>
      </c>
      <c r="F16" s="6"/>
      <c r="G16" s="6"/>
      <c r="H16" s="6"/>
      <c r="I16" s="6"/>
      <c r="J16" s="6"/>
      <c r="K16" s="6"/>
      <c r="L16" s="6"/>
      <c r="M16" s="6"/>
      <c r="N16" s="8">
        <v>5646.16</v>
      </c>
      <c r="O16" s="6" t="s">
        <v>21</v>
      </c>
      <c r="P16" s="8">
        <v>971.5058004</v>
      </c>
      <c r="Q16" s="8">
        <v>5485277.1900000004</v>
      </c>
      <c r="R16" s="8">
        <v>10.934223980000001</v>
      </c>
      <c r="S16" s="8">
        <v>61736.378049999999</v>
      </c>
      <c r="T16" s="8">
        <v>1541362.8</v>
      </c>
    </row>
    <row r="17" spans="1:20" ht="15.75" hidden="1" thickBot="1">
      <c r="A17" s="4" t="s">
        <v>19</v>
      </c>
      <c r="B17" s="5">
        <v>45924</v>
      </c>
      <c r="C17" s="6">
        <v>301049751</v>
      </c>
      <c r="D17" s="7">
        <v>73239990</v>
      </c>
      <c r="E17" s="6" t="s">
        <v>36</v>
      </c>
      <c r="F17" s="6"/>
      <c r="G17" s="6"/>
      <c r="H17" s="6"/>
      <c r="I17" s="6"/>
      <c r="J17" s="6"/>
      <c r="K17" s="6"/>
      <c r="L17" s="6"/>
      <c r="M17" s="6"/>
      <c r="N17" s="8">
        <v>2310</v>
      </c>
      <c r="O17" s="6" t="s">
        <v>21</v>
      </c>
      <c r="P17" s="8">
        <v>568.21425539999996</v>
      </c>
      <c r="Q17" s="8">
        <v>1312574.93</v>
      </c>
      <c r="R17" s="8">
        <v>6.3952082770000001</v>
      </c>
      <c r="S17" s="8">
        <v>14772.931119999999</v>
      </c>
      <c r="T17" s="8">
        <v>368833.6</v>
      </c>
    </row>
    <row r="18" spans="1:20" ht="15.75" hidden="1" thickBot="1">
      <c r="A18" s="4" t="s">
        <v>19</v>
      </c>
      <c r="B18" s="5">
        <v>45924</v>
      </c>
      <c r="C18" s="6">
        <v>301049751</v>
      </c>
      <c r="D18" s="7">
        <v>73239990</v>
      </c>
      <c r="E18" s="6" t="s">
        <v>37</v>
      </c>
      <c r="F18" s="6"/>
      <c r="G18" s="6"/>
      <c r="H18" s="6"/>
      <c r="I18" s="6"/>
      <c r="J18" s="6"/>
      <c r="K18" s="6"/>
      <c r="L18" s="6"/>
      <c r="M18" s="6"/>
      <c r="N18" s="8">
        <v>1843.2</v>
      </c>
      <c r="O18" s="6" t="s">
        <v>21</v>
      </c>
      <c r="P18" s="8">
        <v>689.90430230000004</v>
      </c>
      <c r="Q18" s="8">
        <v>1271631.6100000001</v>
      </c>
      <c r="R18" s="8">
        <v>7.7648205099999998</v>
      </c>
      <c r="S18" s="8">
        <v>14312.11716</v>
      </c>
      <c r="T18" s="8">
        <v>357328.4</v>
      </c>
    </row>
    <row r="19" spans="1:20" ht="15.75" hidden="1" thickBot="1">
      <c r="A19" s="4" t="s">
        <v>19</v>
      </c>
      <c r="B19" s="5">
        <v>45924</v>
      </c>
      <c r="C19" s="6">
        <v>301049751</v>
      </c>
      <c r="D19" s="7">
        <v>73239990</v>
      </c>
      <c r="E19" s="6" t="s">
        <v>38</v>
      </c>
      <c r="F19" s="6"/>
      <c r="G19" s="6"/>
      <c r="H19" s="6"/>
      <c r="I19" s="6"/>
      <c r="J19" s="6"/>
      <c r="K19" s="6"/>
      <c r="L19" s="6"/>
      <c r="M19" s="6"/>
      <c r="N19" s="8">
        <v>250.8</v>
      </c>
      <c r="O19" s="6" t="s">
        <v>21</v>
      </c>
      <c r="P19" s="8">
        <v>384.0942584</v>
      </c>
      <c r="Q19" s="8">
        <v>96330.84</v>
      </c>
      <c r="R19" s="8">
        <v>4.3229516979999998</v>
      </c>
      <c r="S19" s="8">
        <v>1084.1962860000001</v>
      </c>
      <c r="T19" s="8">
        <v>27069</v>
      </c>
    </row>
    <row r="20" spans="1:20" ht="15.75" hidden="1" thickBot="1">
      <c r="A20" s="4" t="s">
        <v>19</v>
      </c>
      <c r="B20" s="5">
        <v>45924</v>
      </c>
      <c r="C20" s="6">
        <v>301049751</v>
      </c>
      <c r="D20" s="7">
        <v>73239990</v>
      </c>
      <c r="E20" s="6" t="s">
        <v>39</v>
      </c>
      <c r="F20" s="6"/>
      <c r="G20" s="6"/>
      <c r="H20" s="6"/>
      <c r="I20" s="6"/>
      <c r="J20" s="6"/>
      <c r="K20" s="6"/>
      <c r="L20" s="6"/>
      <c r="M20" s="6"/>
      <c r="N20" s="8">
        <v>14.64</v>
      </c>
      <c r="O20" s="6" t="s">
        <v>21</v>
      </c>
      <c r="P20" s="8">
        <v>987.67759560000002</v>
      </c>
      <c r="Q20" s="8">
        <v>14459.6</v>
      </c>
      <c r="R20" s="8">
        <v>11.116236300000001</v>
      </c>
      <c r="S20" s="8">
        <v>162.74169950000001</v>
      </c>
      <c r="T20" s="8">
        <v>4063.1</v>
      </c>
    </row>
    <row r="21" spans="1:20" ht="15.75" hidden="1" thickBot="1">
      <c r="A21" s="4" t="s">
        <v>19</v>
      </c>
      <c r="B21" s="5">
        <v>45923</v>
      </c>
      <c r="C21" s="6">
        <v>301049751</v>
      </c>
      <c r="D21" s="7">
        <v>73239990</v>
      </c>
      <c r="E21" s="6" t="s">
        <v>40</v>
      </c>
      <c r="F21" s="6"/>
      <c r="G21" s="6"/>
      <c r="H21" s="6"/>
      <c r="I21" s="6"/>
      <c r="J21" s="6"/>
      <c r="K21" s="6"/>
      <c r="L21" s="6"/>
      <c r="M21" s="6"/>
      <c r="N21" s="8">
        <v>4004</v>
      </c>
      <c r="O21" s="6" t="s">
        <v>21</v>
      </c>
      <c r="P21" s="8">
        <v>434.33413339999998</v>
      </c>
      <c r="Q21" s="8">
        <v>1739073.87</v>
      </c>
      <c r="R21" s="8">
        <v>4.8883976740000001</v>
      </c>
      <c r="S21" s="8">
        <v>19573.14429</v>
      </c>
      <c r="T21" s="8">
        <v>488679.8</v>
      </c>
    </row>
    <row r="22" spans="1:20" ht="15.75" hidden="1" thickBot="1">
      <c r="A22" s="4" t="s">
        <v>19</v>
      </c>
      <c r="B22" s="5">
        <v>45923</v>
      </c>
      <c r="C22" s="6">
        <v>301049751</v>
      </c>
      <c r="D22" s="7">
        <v>73239990</v>
      </c>
      <c r="E22" s="6" t="s">
        <v>41</v>
      </c>
      <c r="F22" s="6"/>
      <c r="G22" s="6"/>
      <c r="H22" s="6"/>
      <c r="I22" s="6"/>
      <c r="J22" s="6"/>
      <c r="K22" s="6"/>
      <c r="L22" s="6"/>
      <c r="M22" s="6"/>
      <c r="N22" s="8">
        <v>9776</v>
      </c>
      <c r="O22" s="6" t="s">
        <v>21</v>
      </c>
      <c r="P22" s="8">
        <v>347.60346670000001</v>
      </c>
      <c r="Q22" s="8">
        <v>3398171.49</v>
      </c>
      <c r="R22" s="8">
        <v>3.912250609</v>
      </c>
      <c r="S22" s="8">
        <v>38246.161959999998</v>
      </c>
      <c r="T22" s="8">
        <v>954886.2</v>
      </c>
    </row>
    <row r="23" spans="1:20" ht="15.75" hidden="1" thickBot="1">
      <c r="A23" s="4" t="s">
        <v>19</v>
      </c>
      <c r="B23" s="5">
        <v>45923</v>
      </c>
      <c r="C23" s="6">
        <v>301049751</v>
      </c>
      <c r="D23" s="7">
        <v>73239990</v>
      </c>
      <c r="E23" s="6" t="s">
        <v>42</v>
      </c>
      <c r="F23" s="6"/>
      <c r="G23" s="6"/>
      <c r="H23" s="6"/>
      <c r="I23" s="6"/>
      <c r="J23" s="6"/>
      <c r="K23" s="6"/>
      <c r="L23" s="6"/>
      <c r="M23" s="6"/>
      <c r="N23" s="8">
        <v>9776</v>
      </c>
      <c r="O23" s="6" t="s">
        <v>21</v>
      </c>
      <c r="P23" s="8">
        <v>347.6034186</v>
      </c>
      <c r="Q23" s="8">
        <v>3398171.02</v>
      </c>
      <c r="R23" s="8">
        <v>3.9122500680000001</v>
      </c>
      <c r="S23" s="8">
        <v>38246.156669999997</v>
      </c>
      <c r="T23" s="8">
        <v>954886</v>
      </c>
    </row>
    <row r="24" spans="1:20" ht="15.75" hidden="1" thickBot="1">
      <c r="A24" s="4" t="s">
        <v>19</v>
      </c>
      <c r="B24" s="5">
        <v>45920</v>
      </c>
      <c r="C24" s="6">
        <v>301049751</v>
      </c>
      <c r="D24" s="7">
        <v>73239990</v>
      </c>
      <c r="E24" s="6" t="s">
        <v>43</v>
      </c>
      <c r="F24" s="6"/>
      <c r="G24" s="6"/>
      <c r="H24" s="6"/>
      <c r="I24" s="6"/>
      <c r="J24" s="6"/>
      <c r="K24" s="6"/>
      <c r="L24" s="6"/>
      <c r="M24" s="6"/>
      <c r="N24" s="8">
        <v>5120</v>
      </c>
      <c r="O24" s="6" t="s">
        <v>21</v>
      </c>
      <c r="P24" s="8">
        <v>660.84275390000005</v>
      </c>
      <c r="Q24" s="8">
        <v>3383514.9</v>
      </c>
      <c r="R24" s="8">
        <v>7.4377349910000001</v>
      </c>
      <c r="S24" s="8">
        <v>38081.203150000001</v>
      </c>
      <c r="T24" s="8">
        <v>1239719.8999999999</v>
      </c>
    </row>
    <row r="25" spans="1:20" ht="15.75" hidden="1" thickBot="1">
      <c r="A25" s="4" t="s">
        <v>19</v>
      </c>
      <c r="B25" s="5">
        <v>45910</v>
      </c>
      <c r="C25" s="6">
        <v>301049751</v>
      </c>
      <c r="D25" s="7">
        <v>73239990</v>
      </c>
      <c r="E25" s="6" t="s">
        <v>44</v>
      </c>
      <c r="F25" s="6"/>
      <c r="G25" s="6"/>
      <c r="H25" s="6"/>
      <c r="I25" s="6"/>
      <c r="J25" s="6"/>
      <c r="K25" s="6"/>
      <c r="L25" s="6"/>
      <c r="M25" s="6"/>
      <c r="N25" s="8">
        <v>4004</v>
      </c>
      <c r="O25" s="6" t="s">
        <v>21</v>
      </c>
      <c r="P25" s="8">
        <v>427.85099650000001</v>
      </c>
      <c r="Q25" s="8">
        <v>1713115.39</v>
      </c>
      <c r="R25" s="8">
        <v>4.8073145669999997</v>
      </c>
      <c r="S25" s="8">
        <v>19248.487529999999</v>
      </c>
      <c r="T25" s="8">
        <v>627685.5</v>
      </c>
    </row>
    <row r="26" spans="1:20" ht="15.75" hidden="1" thickBot="1">
      <c r="A26" s="4" t="s">
        <v>19</v>
      </c>
      <c r="B26" s="5">
        <v>45909</v>
      </c>
      <c r="C26" s="6">
        <v>301049751</v>
      </c>
      <c r="D26" s="7">
        <v>73239990</v>
      </c>
      <c r="E26" s="6" t="s">
        <v>45</v>
      </c>
      <c r="F26" s="6"/>
      <c r="G26" s="6"/>
      <c r="H26" s="6"/>
      <c r="I26" s="6"/>
      <c r="J26" s="6"/>
      <c r="K26" s="6"/>
      <c r="L26" s="6"/>
      <c r="M26" s="6"/>
      <c r="N26" s="8">
        <v>150</v>
      </c>
      <c r="O26" s="6" t="s">
        <v>21</v>
      </c>
      <c r="P26" s="8">
        <v>499.2998</v>
      </c>
      <c r="Q26" s="8">
        <v>74894.97</v>
      </c>
      <c r="R26" s="8">
        <v>5.6101101120000001</v>
      </c>
      <c r="S26" s="8">
        <v>841.51651690000006</v>
      </c>
      <c r="T26" s="8">
        <v>27441.5</v>
      </c>
    </row>
    <row r="27" spans="1:20" ht="15.75" hidden="1" thickBot="1">
      <c r="A27" s="4" t="s">
        <v>19</v>
      </c>
      <c r="B27" s="5">
        <v>45905</v>
      </c>
      <c r="C27" s="6">
        <v>301049751</v>
      </c>
      <c r="D27" s="7">
        <v>73239990</v>
      </c>
      <c r="E27" s="6" t="s">
        <v>46</v>
      </c>
      <c r="F27" s="6"/>
      <c r="G27" s="6"/>
      <c r="H27" s="6"/>
      <c r="I27" s="6"/>
      <c r="J27" s="6"/>
      <c r="K27" s="6"/>
      <c r="L27" s="6"/>
      <c r="M27" s="6"/>
      <c r="N27" s="8">
        <v>6614.4</v>
      </c>
      <c r="O27" s="6" t="s">
        <v>21</v>
      </c>
      <c r="P27" s="8">
        <v>308.04406299999999</v>
      </c>
      <c r="Q27" s="8">
        <v>2037526.65</v>
      </c>
      <c r="R27" s="8">
        <v>3.4611692469999999</v>
      </c>
      <c r="S27" s="8">
        <v>22893.557870000001</v>
      </c>
      <c r="T27" s="8">
        <v>746549.7</v>
      </c>
    </row>
    <row r="28" spans="1:20" ht="15.75" hidden="1" thickBot="1">
      <c r="A28" s="4" t="s">
        <v>19</v>
      </c>
      <c r="B28" s="5">
        <v>45902</v>
      </c>
      <c r="C28" s="6">
        <v>301049751</v>
      </c>
      <c r="D28" s="7">
        <v>73239990</v>
      </c>
      <c r="E28" s="6" t="s">
        <v>47</v>
      </c>
      <c r="F28" s="6"/>
      <c r="G28" s="6"/>
      <c r="H28" s="6"/>
      <c r="I28" s="6"/>
      <c r="J28" s="6"/>
      <c r="K28" s="6"/>
      <c r="L28" s="6"/>
      <c r="M28" s="6"/>
      <c r="N28" s="8">
        <v>1183.5999999999999</v>
      </c>
      <c r="O28" s="6" t="s">
        <v>21</v>
      </c>
      <c r="P28" s="8">
        <v>381.68436969999999</v>
      </c>
      <c r="Q28" s="8">
        <v>451761.62</v>
      </c>
      <c r="R28" s="8">
        <v>4.3422567660000002</v>
      </c>
      <c r="S28" s="8">
        <v>5139.4951080000001</v>
      </c>
      <c r="T28" s="8">
        <v>165525.4</v>
      </c>
    </row>
    <row r="29" spans="1:20" ht="15.75" hidden="1" thickBot="1">
      <c r="A29" s="4" t="s">
        <v>19</v>
      </c>
      <c r="B29" s="5">
        <v>45902</v>
      </c>
      <c r="C29" s="6">
        <v>301049751</v>
      </c>
      <c r="D29" s="7">
        <v>73239990</v>
      </c>
      <c r="E29" s="6" t="s">
        <v>48</v>
      </c>
      <c r="F29" s="6"/>
      <c r="G29" s="6"/>
      <c r="H29" s="6"/>
      <c r="I29" s="6"/>
      <c r="J29" s="6"/>
      <c r="K29" s="6"/>
      <c r="L29" s="6"/>
      <c r="M29" s="6"/>
      <c r="N29" s="8">
        <v>6975</v>
      </c>
      <c r="O29" s="6" t="s">
        <v>21</v>
      </c>
      <c r="P29" s="8">
        <v>506.1900172</v>
      </c>
      <c r="Q29" s="8">
        <v>3530675.37</v>
      </c>
      <c r="R29" s="8">
        <v>5.7587032669999996</v>
      </c>
      <c r="S29" s="8">
        <v>40166.955289999998</v>
      </c>
      <c r="T29" s="8">
        <v>1293639.5</v>
      </c>
    </row>
    <row r="30" spans="1:20" ht="15.75" hidden="1" thickBot="1">
      <c r="A30" s="4" t="s">
        <v>19</v>
      </c>
      <c r="B30" s="5">
        <v>45902</v>
      </c>
      <c r="C30" s="6">
        <v>301049751</v>
      </c>
      <c r="D30" s="7">
        <v>73239990</v>
      </c>
      <c r="E30" s="6" t="s">
        <v>49</v>
      </c>
      <c r="F30" s="6"/>
      <c r="G30" s="6"/>
      <c r="H30" s="6"/>
      <c r="I30" s="6"/>
      <c r="J30" s="6"/>
      <c r="K30" s="6"/>
      <c r="L30" s="6"/>
      <c r="M30" s="6"/>
      <c r="N30" s="8">
        <v>2310</v>
      </c>
      <c r="O30" s="6" t="s">
        <v>21</v>
      </c>
      <c r="P30" s="8">
        <v>562.56491340000002</v>
      </c>
      <c r="Q30" s="8">
        <v>1299524.95</v>
      </c>
      <c r="R30" s="8">
        <v>6.4000558979999997</v>
      </c>
      <c r="S30" s="8">
        <v>14784.12912</v>
      </c>
      <c r="T30" s="8">
        <v>476146</v>
      </c>
    </row>
    <row r="31" spans="1:20" ht="15.75" hidden="1" thickBot="1">
      <c r="A31" s="4" t="s">
        <v>19</v>
      </c>
      <c r="B31" s="5">
        <v>45902</v>
      </c>
      <c r="C31" s="6">
        <v>301049751</v>
      </c>
      <c r="D31" s="7">
        <v>73239990</v>
      </c>
      <c r="E31" s="6" t="s">
        <v>50</v>
      </c>
      <c r="F31" s="6"/>
      <c r="G31" s="6"/>
      <c r="H31" s="6"/>
      <c r="I31" s="6"/>
      <c r="J31" s="6"/>
      <c r="K31" s="6"/>
      <c r="L31" s="6"/>
      <c r="M31" s="6"/>
      <c r="N31" s="8">
        <v>2976.6</v>
      </c>
      <c r="O31" s="6" t="s">
        <v>21</v>
      </c>
      <c r="P31" s="8">
        <v>487.5564066</v>
      </c>
      <c r="Q31" s="8">
        <v>1451260.4</v>
      </c>
      <c r="R31" s="8">
        <v>5.5467167990000004</v>
      </c>
      <c r="S31" s="8">
        <v>16510.357220000002</v>
      </c>
      <c r="T31" s="8">
        <v>531741.80000000005</v>
      </c>
    </row>
    <row r="32" spans="1:20" ht="15.75" hidden="1" thickBot="1">
      <c r="A32" s="4" t="s">
        <v>19</v>
      </c>
      <c r="B32" s="5">
        <v>45899</v>
      </c>
      <c r="C32" s="6">
        <v>301049751</v>
      </c>
      <c r="D32" s="7">
        <v>73239990</v>
      </c>
      <c r="E32" s="6" t="s">
        <v>51</v>
      </c>
      <c r="F32" s="6"/>
      <c r="G32" s="6"/>
      <c r="H32" s="6"/>
      <c r="I32" s="6"/>
      <c r="J32" s="6"/>
      <c r="K32" s="6"/>
      <c r="L32" s="6"/>
      <c r="M32" s="6"/>
      <c r="N32" s="8">
        <v>5628</v>
      </c>
      <c r="O32" s="6" t="s">
        <v>21</v>
      </c>
      <c r="P32" s="8">
        <v>271.19431059999999</v>
      </c>
      <c r="Q32" s="8">
        <v>1526281.58</v>
      </c>
      <c r="R32" s="8">
        <v>3.0852595059999999</v>
      </c>
      <c r="S32" s="8">
        <v>17363.840499999998</v>
      </c>
      <c r="T32" s="8">
        <v>559229.5</v>
      </c>
    </row>
    <row r="33" spans="1:20" ht="15.75" thickBot="1">
      <c r="A33" s="4" t="s">
        <v>19</v>
      </c>
      <c r="B33" s="5">
        <v>45898</v>
      </c>
      <c r="C33" s="6">
        <v>301049751</v>
      </c>
      <c r="D33" s="7">
        <v>73231000</v>
      </c>
      <c r="E33" s="6" t="s">
        <v>52</v>
      </c>
      <c r="F33" s="6"/>
      <c r="G33" s="6"/>
      <c r="H33" s="6"/>
      <c r="I33" s="6"/>
      <c r="J33" s="6"/>
      <c r="K33" s="6"/>
      <c r="L33" s="6"/>
      <c r="M33" s="6"/>
      <c r="N33" s="8">
        <v>8856</v>
      </c>
      <c r="O33" s="6" t="s">
        <v>21</v>
      </c>
      <c r="P33" s="8">
        <v>242.06264569999999</v>
      </c>
      <c r="Q33" s="8">
        <v>2143706.79</v>
      </c>
      <c r="R33" s="8">
        <v>2.7538412480000001</v>
      </c>
      <c r="S33" s="8">
        <v>24388.018090000001</v>
      </c>
      <c r="T33" s="8">
        <v>942373.5</v>
      </c>
    </row>
    <row r="34" spans="1:20" ht="15.75" thickBot="1">
      <c r="A34" s="4" t="s">
        <v>19</v>
      </c>
      <c r="B34" s="5">
        <v>45892</v>
      </c>
      <c r="C34" s="6">
        <v>301049751</v>
      </c>
      <c r="D34" s="7">
        <v>73231000</v>
      </c>
      <c r="E34" s="6" t="s">
        <v>53</v>
      </c>
      <c r="F34" s="6"/>
      <c r="G34" s="6"/>
      <c r="H34" s="6"/>
      <c r="I34" s="6"/>
      <c r="J34" s="6"/>
      <c r="K34" s="6"/>
      <c r="L34" s="6"/>
      <c r="M34" s="6"/>
      <c r="N34" s="8">
        <v>4758</v>
      </c>
      <c r="O34" s="6" t="s">
        <v>21</v>
      </c>
      <c r="P34" s="8">
        <v>399.76610970000002</v>
      </c>
      <c r="Q34" s="8">
        <v>1902087.15</v>
      </c>
      <c r="R34" s="8">
        <v>4.5479648429999999</v>
      </c>
      <c r="S34" s="8">
        <v>21639.21672</v>
      </c>
      <c r="T34" s="8">
        <v>836157.4</v>
      </c>
    </row>
    <row r="35" spans="1:20" ht="15.75" thickBot="1">
      <c r="A35" s="4" t="s">
        <v>19</v>
      </c>
      <c r="B35" s="5">
        <v>45892</v>
      </c>
      <c r="C35" s="6">
        <v>301049751</v>
      </c>
      <c r="D35" s="7">
        <v>73231000</v>
      </c>
      <c r="E35" s="6" t="s">
        <v>54</v>
      </c>
      <c r="F35" s="6"/>
      <c r="G35" s="6"/>
      <c r="H35" s="6"/>
      <c r="I35" s="6"/>
      <c r="J35" s="6"/>
      <c r="K35" s="6"/>
      <c r="L35" s="6"/>
      <c r="M35" s="6"/>
      <c r="N35" s="8">
        <v>180</v>
      </c>
      <c r="O35" s="6" t="s">
        <v>21</v>
      </c>
      <c r="P35" s="8">
        <v>154.16905560000001</v>
      </c>
      <c r="Q35" s="8">
        <v>27750.43</v>
      </c>
      <c r="R35" s="8">
        <v>1.7539141700000001</v>
      </c>
      <c r="S35" s="8">
        <v>315.7045506</v>
      </c>
      <c r="T35" s="8">
        <v>12199.1</v>
      </c>
    </row>
    <row r="36" spans="1:20" ht="15.75" hidden="1" thickBot="1">
      <c r="A36" s="4" t="s">
        <v>19</v>
      </c>
      <c r="B36" s="5">
        <v>45889</v>
      </c>
      <c r="C36" s="6">
        <v>301049751</v>
      </c>
      <c r="D36" s="7">
        <v>73239990</v>
      </c>
      <c r="E36" s="6" t="s">
        <v>55</v>
      </c>
      <c r="F36" s="6"/>
      <c r="G36" s="6"/>
      <c r="H36" s="6"/>
      <c r="I36" s="6"/>
      <c r="J36" s="6"/>
      <c r="K36" s="6"/>
      <c r="L36" s="6"/>
      <c r="M36" s="6"/>
      <c r="N36" s="8">
        <v>5012</v>
      </c>
      <c r="O36" s="6" t="s">
        <v>21</v>
      </c>
      <c r="P36" s="8">
        <v>326.07507379999998</v>
      </c>
      <c r="Q36" s="8">
        <v>1634288.27</v>
      </c>
      <c r="R36" s="8">
        <v>3.6803055740000001</v>
      </c>
      <c r="S36" s="8">
        <v>18445.69153</v>
      </c>
      <c r="T36" s="8">
        <v>598803.30000000005</v>
      </c>
    </row>
    <row r="37" spans="1:20" ht="15.75" hidden="1" thickBot="1">
      <c r="A37" s="4" t="s">
        <v>19</v>
      </c>
      <c r="B37" s="5">
        <v>45889</v>
      </c>
      <c r="C37" s="6">
        <v>301049751</v>
      </c>
      <c r="D37" s="7">
        <v>73239990</v>
      </c>
      <c r="E37" s="6" t="s">
        <v>56</v>
      </c>
      <c r="F37" s="6"/>
      <c r="G37" s="6"/>
      <c r="H37" s="6"/>
      <c r="I37" s="6"/>
      <c r="J37" s="6"/>
      <c r="K37" s="6"/>
      <c r="L37" s="6"/>
      <c r="M37" s="6"/>
      <c r="N37" s="8">
        <v>5600</v>
      </c>
      <c r="O37" s="6" t="s">
        <v>21</v>
      </c>
      <c r="P37" s="8">
        <v>268.97564290000003</v>
      </c>
      <c r="Q37" s="8">
        <v>1506263.6</v>
      </c>
      <c r="R37" s="8">
        <v>3.03584247</v>
      </c>
      <c r="S37" s="8">
        <v>17000.717830000001</v>
      </c>
      <c r="T37" s="8">
        <v>551895</v>
      </c>
    </row>
    <row r="38" spans="1:20" ht="15.75" thickBot="1">
      <c r="A38" s="4" t="s">
        <v>19</v>
      </c>
      <c r="B38" s="5">
        <v>45885</v>
      </c>
      <c r="C38" s="6">
        <v>301049751</v>
      </c>
      <c r="D38" s="7">
        <v>73231000</v>
      </c>
      <c r="E38" s="6" t="s">
        <v>52</v>
      </c>
      <c r="F38" s="6"/>
      <c r="G38" s="6"/>
      <c r="H38" s="6"/>
      <c r="I38" s="6"/>
      <c r="J38" s="6"/>
      <c r="K38" s="6"/>
      <c r="L38" s="6"/>
      <c r="M38" s="6"/>
      <c r="N38" s="8">
        <v>8856</v>
      </c>
      <c r="O38" s="6" t="s">
        <v>21</v>
      </c>
      <c r="P38" s="8">
        <v>235.98643630000001</v>
      </c>
      <c r="Q38" s="8">
        <v>2089895.88</v>
      </c>
      <c r="R38" s="8">
        <v>2.6635037960000001</v>
      </c>
      <c r="S38" s="8">
        <v>23587.98962</v>
      </c>
      <c r="T38" s="8">
        <v>918718.2</v>
      </c>
    </row>
    <row r="39" spans="1:20" ht="15.75" hidden="1" thickBot="1">
      <c r="A39" s="4" t="s">
        <v>19</v>
      </c>
      <c r="B39" s="5">
        <v>45876</v>
      </c>
      <c r="C39" s="6">
        <v>301049751</v>
      </c>
      <c r="D39" s="7">
        <v>73239990</v>
      </c>
      <c r="E39" s="6" t="s">
        <v>57</v>
      </c>
      <c r="F39" s="6"/>
      <c r="G39" s="6"/>
      <c r="H39" s="6"/>
      <c r="I39" s="6"/>
      <c r="J39" s="6"/>
      <c r="K39" s="6"/>
      <c r="L39" s="6"/>
      <c r="M39" s="6"/>
      <c r="N39" s="8">
        <v>660</v>
      </c>
      <c r="O39" s="6" t="s">
        <v>21</v>
      </c>
      <c r="P39" s="8">
        <v>436.13304549999998</v>
      </c>
      <c r="Q39" s="8">
        <v>287847.81</v>
      </c>
      <c r="R39" s="8">
        <v>5.0245742560000002</v>
      </c>
      <c r="S39" s="8">
        <v>3316.2190089999999</v>
      </c>
      <c r="T39" s="8">
        <v>105467.5</v>
      </c>
    </row>
    <row r="40" spans="1:20" ht="15.75" thickBot="1">
      <c r="A40" s="4" t="s">
        <v>19</v>
      </c>
      <c r="B40" s="5">
        <v>45870</v>
      </c>
      <c r="C40" s="6">
        <v>301049751</v>
      </c>
      <c r="D40" s="7">
        <v>73231000</v>
      </c>
      <c r="E40" s="6" t="s">
        <v>58</v>
      </c>
      <c r="F40" s="6"/>
      <c r="G40" s="6"/>
      <c r="H40" s="6"/>
      <c r="I40" s="6"/>
      <c r="J40" s="6"/>
      <c r="K40" s="6"/>
      <c r="L40" s="6"/>
      <c r="M40" s="6"/>
      <c r="N40" s="8">
        <v>9800</v>
      </c>
      <c r="O40" s="6" t="s">
        <v>21</v>
      </c>
      <c r="P40" s="8">
        <v>438.0730643</v>
      </c>
      <c r="Q40" s="8">
        <v>4293116.03</v>
      </c>
      <c r="R40" s="8">
        <v>5.0469247040000003</v>
      </c>
      <c r="S40" s="8">
        <v>49459.862099999998</v>
      </c>
      <c r="T40" s="8">
        <v>1887253.8</v>
      </c>
    </row>
    <row r="41" spans="1:20" ht="15.75" hidden="1" thickBot="1">
      <c r="A41" s="4" t="s">
        <v>19</v>
      </c>
      <c r="B41" s="5">
        <v>45867</v>
      </c>
      <c r="C41" s="6">
        <v>301049751</v>
      </c>
      <c r="D41" s="7">
        <v>73239990</v>
      </c>
      <c r="E41" s="6" t="s">
        <v>59</v>
      </c>
      <c r="F41" s="6"/>
      <c r="G41" s="6"/>
      <c r="H41" s="6"/>
      <c r="I41" s="6"/>
      <c r="J41" s="6"/>
      <c r="K41" s="6"/>
      <c r="L41" s="6"/>
      <c r="M41" s="6"/>
      <c r="N41" s="8">
        <v>325.60000000000002</v>
      </c>
      <c r="O41" s="6" t="s">
        <v>21</v>
      </c>
      <c r="P41" s="8">
        <v>371.7940418</v>
      </c>
      <c r="Q41" s="8">
        <v>121056.14</v>
      </c>
      <c r="R41" s="8">
        <v>4.2833414950000002</v>
      </c>
      <c r="S41" s="8">
        <v>1394.6559910000001</v>
      </c>
      <c r="T41" s="8">
        <v>44354.9</v>
      </c>
    </row>
    <row r="42" spans="1:20" ht="15.75" hidden="1" thickBot="1">
      <c r="A42" s="4" t="s">
        <v>19</v>
      </c>
      <c r="B42" s="5">
        <v>45867</v>
      </c>
      <c r="C42" s="6">
        <v>301049751</v>
      </c>
      <c r="D42" s="7">
        <v>73239990</v>
      </c>
      <c r="E42" s="6" t="s">
        <v>60</v>
      </c>
      <c r="F42" s="6"/>
      <c r="G42" s="6"/>
      <c r="H42" s="6"/>
      <c r="I42" s="6"/>
      <c r="J42" s="6"/>
      <c r="K42" s="6"/>
      <c r="L42" s="6"/>
      <c r="M42" s="6"/>
      <c r="N42" s="8">
        <v>4620</v>
      </c>
      <c r="O42" s="6" t="s">
        <v>21</v>
      </c>
      <c r="P42" s="8">
        <v>548.20028569999999</v>
      </c>
      <c r="Q42" s="8">
        <v>2532685.3199999998</v>
      </c>
      <c r="R42" s="8">
        <v>6.3156714940000001</v>
      </c>
      <c r="S42" s="8">
        <v>29178.402300000002</v>
      </c>
      <c r="T42" s="8">
        <v>927975.9</v>
      </c>
    </row>
    <row r="43" spans="1:20" ht="15.75" hidden="1" thickBot="1">
      <c r="A43" s="4" t="s">
        <v>19</v>
      </c>
      <c r="B43" s="5">
        <v>45866</v>
      </c>
      <c r="C43" s="6">
        <v>301049751</v>
      </c>
      <c r="D43" s="7">
        <v>73239990</v>
      </c>
      <c r="E43" s="6" t="s">
        <v>61</v>
      </c>
      <c r="F43" s="6"/>
      <c r="G43" s="6"/>
      <c r="H43" s="6"/>
      <c r="I43" s="6"/>
      <c r="J43" s="6"/>
      <c r="K43" s="6"/>
      <c r="L43" s="6"/>
      <c r="M43" s="6"/>
      <c r="N43" s="8">
        <v>12006</v>
      </c>
      <c r="O43" s="6" t="s">
        <v>21</v>
      </c>
      <c r="P43" s="8">
        <v>448.12217889999999</v>
      </c>
      <c r="Q43" s="8">
        <v>5380154.8799999999</v>
      </c>
      <c r="R43" s="8">
        <v>5.1626979139999998</v>
      </c>
      <c r="S43" s="8">
        <v>61983.351150000002</v>
      </c>
      <c r="T43" s="8">
        <v>1971288.8</v>
      </c>
    </row>
    <row r="44" spans="1:20" ht="15.75" hidden="1" thickBot="1">
      <c r="A44" s="4" t="s">
        <v>19</v>
      </c>
      <c r="B44" s="5">
        <v>45861</v>
      </c>
      <c r="C44" s="6">
        <v>301049751</v>
      </c>
      <c r="D44" s="7">
        <v>73239990</v>
      </c>
      <c r="E44" s="6" t="s">
        <v>62</v>
      </c>
      <c r="F44" s="6"/>
      <c r="G44" s="6"/>
      <c r="H44" s="6"/>
      <c r="I44" s="6"/>
      <c r="J44" s="6"/>
      <c r="K44" s="6"/>
      <c r="L44" s="6"/>
      <c r="M44" s="6"/>
      <c r="N44" s="8">
        <v>9776</v>
      </c>
      <c r="O44" s="6" t="s">
        <v>21</v>
      </c>
      <c r="P44" s="8">
        <v>361.08517999999998</v>
      </c>
      <c r="Q44" s="8">
        <v>3529968.72</v>
      </c>
      <c r="R44" s="8">
        <v>4.1599675119999997</v>
      </c>
      <c r="S44" s="8">
        <v>40667.842400000001</v>
      </c>
      <c r="T44" s="8">
        <v>1293380.5</v>
      </c>
    </row>
    <row r="45" spans="1:20" ht="15.75" thickBot="1">
      <c r="A45" s="4" t="s">
        <v>19</v>
      </c>
      <c r="B45" s="5">
        <v>45860</v>
      </c>
      <c r="C45" s="6">
        <v>301049751</v>
      </c>
      <c r="D45" s="7">
        <v>73231000</v>
      </c>
      <c r="E45" s="6" t="s">
        <v>63</v>
      </c>
      <c r="F45" s="6"/>
      <c r="G45" s="6"/>
      <c r="H45" s="6"/>
      <c r="I45" s="6"/>
      <c r="J45" s="6"/>
      <c r="K45" s="6"/>
      <c r="L45" s="6"/>
      <c r="M45" s="6"/>
      <c r="N45" s="8">
        <v>4900</v>
      </c>
      <c r="O45" s="6" t="s">
        <v>21</v>
      </c>
      <c r="P45" s="8">
        <v>448.69948779999999</v>
      </c>
      <c r="Q45" s="8">
        <v>2198627.4900000002</v>
      </c>
      <c r="R45" s="8">
        <v>5.1693489369999996</v>
      </c>
      <c r="S45" s="8">
        <v>25329.809789999999</v>
      </c>
      <c r="T45" s="8">
        <v>966516.6</v>
      </c>
    </row>
    <row r="46" spans="1:20" ht="15.75" hidden="1" thickBot="1">
      <c r="A46" s="4" t="s">
        <v>19</v>
      </c>
      <c r="B46" s="5">
        <v>45855</v>
      </c>
      <c r="C46" s="6">
        <v>301049751</v>
      </c>
      <c r="D46" s="7">
        <v>73239990</v>
      </c>
      <c r="E46" s="6" t="s">
        <v>64</v>
      </c>
      <c r="F46" s="6"/>
      <c r="G46" s="6"/>
      <c r="H46" s="6"/>
      <c r="I46" s="6"/>
      <c r="J46" s="6"/>
      <c r="K46" s="6"/>
      <c r="L46" s="6"/>
      <c r="M46" s="6"/>
      <c r="N46" s="8">
        <v>528</v>
      </c>
      <c r="O46" s="6" t="s">
        <v>21</v>
      </c>
      <c r="P46" s="8">
        <v>297.14039769999999</v>
      </c>
      <c r="Q46" s="8">
        <v>156890.13</v>
      </c>
      <c r="R46" s="8">
        <v>3.447104382</v>
      </c>
      <c r="S46" s="8">
        <v>1820.0711140000001</v>
      </c>
      <c r="T46" s="8">
        <v>57484.5</v>
      </c>
    </row>
    <row r="47" spans="1:20" ht="15.75" hidden="1" thickBot="1">
      <c r="A47" s="4" t="s">
        <v>19</v>
      </c>
      <c r="B47" s="5">
        <v>45855</v>
      </c>
      <c r="C47" s="6">
        <v>301049751</v>
      </c>
      <c r="D47" s="7">
        <v>73239990</v>
      </c>
      <c r="E47" s="6" t="s">
        <v>65</v>
      </c>
      <c r="F47" s="6"/>
      <c r="G47" s="6"/>
      <c r="H47" s="6"/>
      <c r="I47" s="6"/>
      <c r="J47" s="6"/>
      <c r="K47" s="6"/>
      <c r="L47" s="6"/>
      <c r="M47" s="6"/>
      <c r="N47" s="8">
        <v>33</v>
      </c>
      <c r="O47" s="6" t="s">
        <v>21</v>
      </c>
      <c r="P47" s="8">
        <v>518.84090909999998</v>
      </c>
      <c r="Q47" s="8">
        <v>17121.75</v>
      </c>
      <c r="R47" s="8">
        <v>6.0190360680000001</v>
      </c>
      <c r="S47" s="8">
        <v>198.6281903</v>
      </c>
      <c r="T47" s="8">
        <v>6273.4</v>
      </c>
    </row>
    <row r="48" spans="1:20" ht="15.75" hidden="1" thickBot="1">
      <c r="A48" s="4" t="s">
        <v>19</v>
      </c>
      <c r="B48" s="5">
        <v>45855</v>
      </c>
      <c r="C48" s="6">
        <v>301049751</v>
      </c>
      <c r="D48" s="7">
        <v>73239990</v>
      </c>
      <c r="E48" s="6" t="s">
        <v>66</v>
      </c>
      <c r="F48" s="6"/>
      <c r="G48" s="6"/>
      <c r="H48" s="6"/>
      <c r="I48" s="6"/>
      <c r="J48" s="6"/>
      <c r="K48" s="6"/>
      <c r="L48" s="6"/>
      <c r="M48" s="6"/>
      <c r="N48" s="8">
        <v>1030.4000000000001</v>
      </c>
      <c r="O48" s="6" t="s">
        <v>21</v>
      </c>
      <c r="P48" s="8">
        <v>269.75735639999999</v>
      </c>
      <c r="Q48" s="8">
        <v>277957.98</v>
      </c>
      <c r="R48" s="8">
        <v>3.1294356890000001</v>
      </c>
      <c r="S48" s="8">
        <v>3224.570534</v>
      </c>
      <c r="T48" s="8">
        <v>101843.9</v>
      </c>
    </row>
    <row r="49" spans="1:20" ht="15.75" hidden="1" thickBot="1">
      <c r="A49" s="4" t="s">
        <v>19</v>
      </c>
      <c r="B49" s="5">
        <v>45855</v>
      </c>
      <c r="C49" s="6">
        <v>301049751</v>
      </c>
      <c r="D49" s="7">
        <v>73239390</v>
      </c>
      <c r="E49" s="6" t="s">
        <v>67</v>
      </c>
      <c r="F49" s="6"/>
      <c r="G49" s="6"/>
      <c r="H49" s="6"/>
      <c r="I49" s="6"/>
      <c r="J49" s="6"/>
      <c r="K49" s="6"/>
      <c r="L49" s="6"/>
      <c r="M49" s="6"/>
      <c r="N49" s="8">
        <v>12</v>
      </c>
      <c r="O49" s="6" t="s">
        <v>21</v>
      </c>
      <c r="P49" s="8">
        <v>1087.7441670000001</v>
      </c>
      <c r="Q49" s="8">
        <v>13052.93</v>
      </c>
      <c r="R49" s="8">
        <v>12.61884184</v>
      </c>
      <c r="S49" s="8">
        <v>151.42610210000001</v>
      </c>
      <c r="T49" s="8">
        <v>4782.7</v>
      </c>
    </row>
    <row r="50" spans="1:20" ht="15.75" hidden="1" thickBot="1">
      <c r="A50" s="4" t="s">
        <v>19</v>
      </c>
      <c r="B50" s="5">
        <v>45854</v>
      </c>
      <c r="C50" s="6">
        <v>301049751</v>
      </c>
      <c r="D50" s="7">
        <v>73239990</v>
      </c>
      <c r="E50" s="6" t="s">
        <v>68</v>
      </c>
      <c r="F50" s="6"/>
      <c r="G50" s="6"/>
      <c r="H50" s="6"/>
      <c r="I50" s="6"/>
      <c r="J50" s="6"/>
      <c r="K50" s="6"/>
      <c r="L50" s="6"/>
      <c r="M50" s="6"/>
      <c r="N50" s="8">
        <v>15568</v>
      </c>
      <c r="O50" s="6" t="s">
        <v>21</v>
      </c>
      <c r="P50" s="8">
        <v>416.91548560000001</v>
      </c>
      <c r="Q50" s="8">
        <v>6490540.2800000003</v>
      </c>
      <c r="R50" s="8">
        <v>4.8366065620000001</v>
      </c>
      <c r="S50" s="8">
        <v>75296.290949999995</v>
      </c>
      <c r="T50" s="8">
        <v>2378134</v>
      </c>
    </row>
    <row r="51" spans="1:20" ht="15.75" hidden="1" thickBot="1">
      <c r="A51" s="4" t="s">
        <v>19</v>
      </c>
      <c r="B51" s="5">
        <v>45853</v>
      </c>
      <c r="C51" s="6">
        <v>301049751</v>
      </c>
      <c r="D51" s="7">
        <v>73239390</v>
      </c>
      <c r="E51" s="6" t="s">
        <v>69</v>
      </c>
      <c r="F51" s="6"/>
      <c r="G51" s="6"/>
      <c r="H51" s="6"/>
      <c r="I51" s="6"/>
      <c r="J51" s="6"/>
      <c r="K51" s="6"/>
      <c r="L51" s="6"/>
      <c r="M51" s="6"/>
      <c r="N51" s="8">
        <v>15</v>
      </c>
      <c r="O51" s="6" t="s">
        <v>21</v>
      </c>
      <c r="P51" s="8">
        <v>1678.8246670000001</v>
      </c>
      <c r="Q51" s="8">
        <v>25182.37</v>
      </c>
      <c r="R51" s="8">
        <v>19.475924209999999</v>
      </c>
      <c r="S51" s="8">
        <v>292.13886309999998</v>
      </c>
      <c r="T51" s="8">
        <v>9226.7999999999993</v>
      </c>
    </row>
    <row r="52" spans="1:20" ht="15.75" hidden="1" thickBot="1">
      <c r="A52" s="4" t="s">
        <v>19</v>
      </c>
      <c r="B52" s="5">
        <v>45853</v>
      </c>
      <c r="C52" s="6">
        <v>301049751</v>
      </c>
      <c r="D52" s="7">
        <v>73239990</v>
      </c>
      <c r="E52" s="6" t="s">
        <v>70</v>
      </c>
      <c r="F52" s="6"/>
      <c r="G52" s="6"/>
      <c r="H52" s="6"/>
      <c r="I52" s="6"/>
      <c r="J52" s="6"/>
      <c r="K52" s="6"/>
      <c r="L52" s="6"/>
      <c r="M52" s="6"/>
      <c r="N52" s="8">
        <v>4004</v>
      </c>
      <c r="O52" s="6" t="s">
        <v>21</v>
      </c>
      <c r="P52" s="8">
        <v>424.51678070000003</v>
      </c>
      <c r="Q52" s="8">
        <v>1699765.19</v>
      </c>
      <c r="R52" s="8">
        <v>4.924788639</v>
      </c>
      <c r="S52" s="8">
        <v>19718.853709999999</v>
      </c>
      <c r="T52" s="8">
        <v>622793.9</v>
      </c>
    </row>
    <row r="53" spans="1:20" ht="15.75" hidden="1" thickBot="1">
      <c r="A53" s="4" t="s">
        <v>19</v>
      </c>
      <c r="B53" s="5">
        <v>45848</v>
      </c>
      <c r="C53" s="6">
        <v>301049751</v>
      </c>
      <c r="D53" s="7">
        <v>73239990</v>
      </c>
      <c r="E53" s="6" t="s">
        <v>71</v>
      </c>
      <c r="F53" s="6"/>
      <c r="G53" s="6"/>
      <c r="H53" s="6"/>
      <c r="I53" s="6"/>
      <c r="J53" s="6"/>
      <c r="K53" s="6"/>
      <c r="L53" s="6"/>
      <c r="M53" s="6"/>
      <c r="N53" s="8">
        <v>10810.8</v>
      </c>
      <c r="O53" s="6" t="s">
        <v>21</v>
      </c>
      <c r="P53" s="8">
        <v>394.95271209999999</v>
      </c>
      <c r="Q53" s="8">
        <v>4269754.78</v>
      </c>
      <c r="R53" s="8">
        <v>4.5818180059999998</v>
      </c>
      <c r="S53" s="8">
        <v>49533.1181</v>
      </c>
      <c r="T53" s="8">
        <v>1564438.2</v>
      </c>
    </row>
    <row r="54" spans="1:20" ht="15.75" thickBot="1">
      <c r="A54" s="4" t="s">
        <v>19</v>
      </c>
      <c r="B54" s="5">
        <v>45840</v>
      </c>
      <c r="C54" s="6">
        <v>301049751</v>
      </c>
      <c r="D54" s="7">
        <v>73231000</v>
      </c>
      <c r="E54" s="6" t="s">
        <v>72</v>
      </c>
      <c r="F54" s="6"/>
      <c r="G54" s="6"/>
      <c r="H54" s="6"/>
      <c r="I54" s="6"/>
      <c r="J54" s="6"/>
      <c r="K54" s="6"/>
      <c r="L54" s="6"/>
      <c r="M54" s="6"/>
      <c r="N54" s="8">
        <v>9151</v>
      </c>
      <c r="O54" s="6" t="s">
        <v>21</v>
      </c>
      <c r="P54" s="8">
        <v>237.42367830000001</v>
      </c>
      <c r="Q54" s="8">
        <v>2172664.08</v>
      </c>
      <c r="R54" s="8">
        <v>2.7087698609999999</v>
      </c>
      <c r="S54" s="8">
        <v>24787.952990000002</v>
      </c>
      <c r="T54" s="8">
        <v>955103.1</v>
      </c>
    </row>
    <row r="55" spans="1:20" ht="15.75" thickBot="1">
      <c r="A55" s="4" t="s">
        <v>19</v>
      </c>
      <c r="B55" s="5">
        <v>45836</v>
      </c>
      <c r="C55" s="6">
        <v>301049751</v>
      </c>
      <c r="D55" s="7">
        <v>73231000</v>
      </c>
      <c r="E55" s="6" t="s">
        <v>73</v>
      </c>
      <c r="F55" s="6"/>
      <c r="G55" s="6"/>
      <c r="H55" s="6"/>
      <c r="I55" s="6"/>
      <c r="J55" s="6"/>
      <c r="K55" s="6"/>
      <c r="L55" s="6"/>
      <c r="M55" s="6"/>
      <c r="N55" s="8">
        <v>4900</v>
      </c>
      <c r="O55" s="6" t="s">
        <v>21</v>
      </c>
      <c r="P55" s="8">
        <v>468.81910199999999</v>
      </c>
      <c r="Q55" s="8">
        <v>2297213.6</v>
      </c>
      <c r="R55" s="8">
        <v>5.3487632859999996</v>
      </c>
      <c r="S55" s="8">
        <v>26208.9401</v>
      </c>
      <c r="T55" s="8">
        <v>1009855.1</v>
      </c>
    </row>
    <row r="56" spans="1:20" ht="15.75" hidden="1" thickBot="1">
      <c r="A56" s="4" t="s">
        <v>19</v>
      </c>
      <c r="B56" s="5">
        <v>45835</v>
      </c>
      <c r="C56" s="6">
        <v>301049751</v>
      </c>
      <c r="D56" s="7">
        <v>73239990</v>
      </c>
      <c r="E56" s="6" t="s">
        <v>40</v>
      </c>
      <c r="F56" s="6"/>
      <c r="G56" s="6"/>
      <c r="H56" s="6"/>
      <c r="I56" s="6"/>
      <c r="J56" s="6"/>
      <c r="K56" s="6"/>
      <c r="L56" s="6"/>
      <c r="M56" s="6"/>
      <c r="N56" s="8">
        <v>4004</v>
      </c>
      <c r="O56" s="6" t="s">
        <v>21</v>
      </c>
      <c r="P56" s="8">
        <v>431.54728519999998</v>
      </c>
      <c r="Q56" s="8">
        <v>1727915.33</v>
      </c>
      <c r="R56" s="8">
        <v>4.9235286389999997</v>
      </c>
      <c r="S56" s="8">
        <v>19713.808669999999</v>
      </c>
      <c r="T56" s="8">
        <v>633108.19999999995</v>
      </c>
    </row>
    <row r="57" spans="1:20" ht="15.75" hidden="1" thickBot="1">
      <c r="A57" s="4" t="s">
        <v>19</v>
      </c>
      <c r="B57" s="5">
        <v>45833</v>
      </c>
      <c r="C57" s="6">
        <v>301049751</v>
      </c>
      <c r="D57" s="7">
        <v>73239990</v>
      </c>
      <c r="E57" s="6" t="s">
        <v>74</v>
      </c>
      <c r="F57" s="6"/>
      <c r="G57" s="6"/>
      <c r="H57" s="6"/>
      <c r="I57" s="6"/>
      <c r="J57" s="6"/>
      <c r="K57" s="6"/>
      <c r="L57" s="6"/>
      <c r="M57" s="6"/>
      <c r="N57" s="8">
        <v>96.8</v>
      </c>
      <c r="O57" s="6" t="s">
        <v>21</v>
      </c>
      <c r="P57" s="8">
        <v>317.7392562</v>
      </c>
      <c r="Q57" s="8">
        <v>30757.16</v>
      </c>
      <c r="R57" s="8">
        <v>3.6250913429999998</v>
      </c>
      <c r="S57" s="8">
        <v>350.90884199999999</v>
      </c>
      <c r="T57" s="8">
        <v>11269.4</v>
      </c>
    </row>
    <row r="58" spans="1:20" ht="15.75" hidden="1" thickBot="1">
      <c r="A58" s="4" t="s">
        <v>19</v>
      </c>
      <c r="B58" s="5">
        <v>45833</v>
      </c>
      <c r="C58" s="6">
        <v>301049751</v>
      </c>
      <c r="D58" s="7">
        <v>73239990</v>
      </c>
      <c r="E58" s="6" t="s">
        <v>75</v>
      </c>
      <c r="F58" s="6"/>
      <c r="G58" s="6"/>
      <c r="H58" s="6"/>
      <c r="I58" s="6"/>
      <c r="J58" s="6"/>
      <c r="K58" s="6"/>
      <c r="L58" s="6"/>
      <c r="M58" s="6"/>
      <c r="N58" s="8">
        <v>9776</v>
      </c>
      <c r="O58" s="6" t="s">
        <v>21</v>
      </c>
      <c r="P58" s="8">
        <v>367.98287440000001</v>
      </c>
      <c r="Q58" s="8">
        <v>3597400.58</v>
      </c>
      <c r="R58" s="8">
        <v>4.1983214420000001</v>
      </c>
      <c r="S58" s="8">
        <v>41042.790419999998</v>
      </c>
      <c r="T58" s="8">
        <v>1318087.6000000001</v>
      </c>
    </row>
    <row r="59" spans="1:20" ht="15.75" hidden="1" thickBot="1">
      <c r="A59" s="4" t="s">
        <v>19</v>
      </c>
      <c r="B59" s="5">
        <v>45831</v>
      </c>
      <c r="C59" s="6">
        <v>301049751</v>
      </c>
      <c r="D59" s="7">
        <v>73239990</v>
      </c>
      <c r="E59" s="6" t="s">
        <v>76</v>
      </c>
      <c r="F59" s="6"/>
      <c r="G59" s="6"/>
      <c r="H59" s="6"/>
      <c r="I59" s="6"/>
      <c r="J59" s="6"/>
      <c r="K59" s="6"/>
      <c r="L59" s="6"/>
      <c r="M59" s="6"/>
      <c r="N59" s="8">
        <v>14110.8</v>
      </c>
      <c r="O59" s="6" t="s">
        <v>21</v>
      </c>
      <c r="P59" s="8">
        <v>297.68057800000003</v>
      </c>
      <c r="Q59" s="8">
        <v>4200511.0999999996</v>
      </c>
      <c r="R59" s="8">
        <v>3.3962416200000001</v>
      </c>
      <c r="S59" s="8">
        <v>47923.686249999999</v>
      </c>
      <c r="T59" s="8">
        <v>1539067.2</v>
      </c>
    </row>
    <row r="60" spans="1:20" ht="15.75" hidden="1" thickBot="1">
      <c r="A60" s="4" t="s">
        <v>19</v>
      </c>
      <c r="B60" s="5">
        <v>45831</v>
      </c>
      <c r="C60" s="6">
        <v>301049751</v>
      </c>
      <c r="D60" s="7">
        <v>73239990</v>
      </c>
      <c r="E60" s="6" t="s">
        <v>77</v>
      </c>
      <c r="F60" s="6"/>
      <c r="G60" s="6"/>
      <c r="H60" s="6"/>
      <c r="I60" s="6"/>
      <c r="J60" s="6"/>
      <c r="K60" s="6"/>
      <c r="L60" s="6"/>
      <c r="M60" s="6"/>
      <c r="N60" s="8">
        <v>6860</v>
      </c>
      <c r="O60" s="6" t="s">
        <v>21</v>
      </c>
      <c r="P60" s="8">
        <v>270.10870260000002</v>
      </c>
      <c r="Q60" s="8">
        <v>1852945.7</v>
      </c>
      <c r="R60" s="8">
        <v>3.0816737320000001</v>
      </c>
      <c r="S60" s="8">
        <v>21140.281800000001</v>
      </c>
      <c r="T60" s="8">
        <v>678919.3</v>
      </c>
    </row>
    <row r="61" spans="1:20" ht="15.75" thickBot="1">
      <c r="A61" s="4" t="s">
        <v>19</v>
      </c>
      <c r="B61" s="5">
        <v>45818</v>
      </c>
      <c r="C61" s="6">
        <v>301049751</v>
      </c>
      <c r="D61" s="7">
        <v>73231000</v>
      </c>
      <c r="E61" s="6" t="s">
        <v>73</v>
      </c>
      <c r="F61" s="6"/>
      <c r="G61" s="6"/>
      <c r="H61" s="6"/>
      <c r="I61" s="6"/>
      <c r="J61" s="6"/>
      <c r="K61" s="6"/>
      <c r="L61" s="6"/>
      <c r="M61" s="6"/>
      <c r="N61" s="8">
        <v>4900</v>
      </c>
      <c r="O61" s="6" t="s">
        <v>21</v>
      </c>
      <c r="P61" s="8">
        <v>459.5766673</v>
      </c>
      <c r="Q61" s="8">
        <v>2251925.67</v>
      </c>
      <c r="R61" s="8">
        <v>5.2977137450000003</v>
      </c>
      <c r="S61" s="8">
        <v>25958.797350000001</v>
      </c>
      <c r="T61" s="8">
        <v>989946.5</v>
      </c>
    </row>
    <row r="62" spans="1:20" ht="15.75" hidden="1" thickBot="1">
      <c r="A62" s="4" t="s">
        <v>19</v>
      </c>
      <c r="B62" s="5">
        <v>45813</v>
      </c>
      <c r="C62" s="6">
        <v>301049751</v>
      </c>
      <c r="D62" s="7">
        <v>73239990</v>
      </c>
      <c r="E62" s="6" t="s">
        <v>78</v>
      </c>
      <c r="F62" s="6"/>
      <c r="G62" s="6"/>
      <c r="H62" s="6"/>
      <c r="I62" s="6"/>
      <c r="J62" s="6"/>
      <c r="K62" s="6"/>
      <c r="L62" s="6"/>
      <c r="M62" s="6"/>
      <c r="N62" s="8">
        <v>3080</v>
      </c>
      <c r="O62" s="6" t="s">
        <v>21</v>
      </c>
      <c r="P62" s="8">
        <v>372.73600320000003</v>
      </c>
      <c r="Q62" s="8">
        <v>1148026.8899999999</v>
      </c>
      <c r="R62" s="8">
        <v>4.3140741120000001</v>
      </c>
      <c r="S62" s="8">
        <v>13287.348260000001</v>
      </c>
      <c r="T62" s="8">
        <v>420637</v>
      </c>
    </row>
    <row r="63" spans="1:20" ht="15.75" hidden="1" thickBot="1">
      <c r="A63" s="4" t="s">
        <v>19</v>
      </c>
      <c r="B63" s="5">
        <v>45813</v>
      </c>
      <c r="C63" s="6">
        <v>301049751</v>
      </c>
      <c r="D63" s="7">
        <v>73239990</v>
      </c>
      <c r="E63" s="6" t="s">
        <v>79</v>
      </c>
      <c r="F63" s="6"/>
      <c r="G63" s="6"/>
      <c r="H63" s="6"/>
      <c r="I63" s="6"/>
      <c r="J63" s="6"/>
      <c r="K63" s="6"/>
      <c r="L63" s="6"/>
      <c r="M63" s="6"/>
      <c r="N63" s="8">
        <v>6357</v>
      </c>
      <c r="O63" s="6" t="s">
        <v>21</v>
      </c>
      <c r="P63" s="8">
        <v>526.34999059999996</v>
      </c>
      <c r="Q63" s="8">
        <v>3346006.89</v>
      </c>
      <c r="R63" s="8">
        <v>6.0920137800000003</v>
      </c>
      <c r="S63" s="8">
        <v>38726.931600000004</v>
      </c>
      <c r="T63" s="8">
        <v>1225976.8999999999</v>
      </c>
    </row>
    <row r="64" spans="1:20" ht="15.75" hidden="1" thickBot="1">
      <c r="A64" s="4" t="s">
        <v>19</v>
      </c>
      <c r="B64" s="5">
        <v>45813</v>
      </c>
      <c r="C64" s="6">
        <v>301049751</v>
      </c>
      <c r="D64" s="7">
        <v>73239990</v>
      </c>
      <c r="E64" s="6" t="s">
        <v>80</v>
      </c>
      <c r="F64" s="6"/>
      <c r="G64" s="6"/>
      <c r="H64" s="6"/>
      <c r="I64" s="6"/>
      <c r="J64" s="6"/>
      <c r="K64" s="6"/>
      <c r="L64" s="6"/>
      <c r="M64" s="6"/>
      <c r="N64" s="8">
        <v>45.14</v>
      </c>
      <c r="O64" s="6" t="s">
        <v>21</v>
      </c>
      <c r="P64" s="8">
        <v>985.65950380000004</v>
      </c>
      <c r="Q64" s="8">
        <v>44492.67</v>
      </c>
      <c r="R64" s="8">
        <v>11.408096110000001</v>
      </c>
      <c r="S64" s="8">
        <v>514.9614583</v>
      </c>
      <c r="T64" s="8">
        <v>16302.1</v>
      </c>
    </row>
    <row r="65" spans="1:20" ht="15.75" hidden="1" thickBot="1">
      <c r="A65" s="4" t="s">
        <v>19</v>
      </c>
      <c r="B65" s="5">
        <v>45813</v>
      </c>
      <c r="C65" s="6">
        <v>301049751</v>
      </c>
      <c r="D65" s="7">
        <v>73239990</v>
      </c>
      <c r="E65" s="6" t="s">
        <v>81</v>
      </c>
      <c r="F65" s="6"/>
      <c r="G65" s="6"/>
      <c r="H65" s="6"/>
      <c r="I65" s="6"/>
      <c r="J65" s="6"/>
      <c r="K65" s="6"/>
      <c r="L65" s="6"/>
      <c r="M65" s="6"/>
      <c r="N65" s="8">
        <v>2310</v>
      </c>
      <c r="O65" s="6" t="s">
        <v>21</v>
      </c>
      <c r="P65" s="8">
        <v>558.473974</v>
      </c>
      <c r="Q65" s="8">
        <v>1290074.8799999999</v>
      </c>
      <c r="R65" s="8">
        <v>6.4638191440000003</v>
      </c>
      <c r="S65" s="8">
        <v>14931.42222</v>
      </c>
      <c r="T65" s="8">
        <v>472683.5</v>
      </c>
    </row>
    <row r="66" spans="1:20" ht="15.75" thickBot="1">
      <c r="A66" s="4" t="s">
        <v>19</v>
      </c>
      <c r="B66" s="5">
        <v>45811</v>
      </c>
      <c r="C66" s="6">
        <v>301049751</v>
      </c>
      <c r="D66" s="7">
        <v>73231000</v>
      </c>
      <c r="E66" s="6" t="s">
        <v>82</v>
      </c>
      <c r="F66" s="6"/>
      <c r="G66" s="6"/>
      <c r="H66" s="6"/>
      <c r="I66" s="6"/>
      <c r="J66" s="6"/>
      <c r="K66" s="6"/>
      <c r="L66" s="6"/>
      <c r="M66" s="6"/>
      <c r="N66" s="8">
        <v>8856</v>
      </c>
      <c r="O66" s="6" t="s">
        <v>21</v>
      </c>
      <c r="P66" s="8">
        <v>238.0206278</v>
      </c>
      <c r="Q66" s="8">
        <v>2107910.6800000002</v>
      </c>
      <c r="R66" s="8">
        <v>2.7548683779999998</v>
      </c>
      <c r="S66" s="8">
        <v>24397.11435</v>
      </c>
      <c r="T66" s="8">
        <v>926637.5</v>
      </c>
    </row>
    <row r="67" spans="1:20" ht="15.75" hidden="1" thickBot="1">
      <c r="A67" s="4" t="s">
        <v>19</v>
      </c>
      <c r="B67" s="5">
        <v>45804</v>
      </c>
      <c r="C67" s="6">
        <v>301049751</v>
      </c>
      <c r="D67" s="7">
        <v>73239990</v>
      </c>
      <c r="E67" s="6" t="s">
        <v>83</v>
      </c>
      <c r="F67" s="6"/>
      <c r="G67" s="6"/>
      <c r="H67" s="6"/>
      <c r="I67" s="6"/>
      <c r="J67" s="6"/>
      <c r="K67" s="6"/>
      <c r="L67" s="6"/>
      <c r="M67" s="6"/>
      <c r="N67" s="8">
        <v>8008</v>
      </c>
      <c r="O67" s="6" t="s">
        <v>21</v>
      </c>
      <c r="P67" s="8">
        <v>401.97127499999999</v>
      </c>
      <c r="Q67" s="8">
        <v>3218985.97</v>
      </c>
      <c r="R67" s="8">
        <v>4.6524453120000002</v>
      </c>
      <c r="S67" s="8">
        <v>37256.782059999998</v>
      </c>
      <c r="T67" s="8">
        <v>1179436.5</v>
      </c>
    </row>
    <row r="68" spans="1:20" ht="15.75" hidden="1" thickBot="1">
      <c r="A68" s="4" t="s">
        <v>19</v>
      </c>
      <c r="B68" s="5">
        <v>45803</v>
      </c>
      <c r="C68" s="6">
        <v>301049751</v>
      </c>
      <c r="D68" s="7">
        <v>73239990</v>
      </c>
      <c r="E68" s="6" t="s">
        <v>84</v>
      </c>
      <c r="F68" s="6"/>
      <c r="G68" s="6"/>
      <c r="H68" s="6"/>
      <c r="I68" s="6"/>
      <c r="J68" s="6"/>
      <c r="K68" s="6"/>
      <c r="L68" s="6"/>
      <c r="M68" s="6"/>
      <c r="N68" s="8">
        <v>3307.2</v>
      </c>
      <c r="O68" s="6" t="s">
        <v>21</v>
      </c>
      <c r="P68" s="8">
        <v>284.2399552</v>
      </c>
      <c r="Q68" s="8">
        <v>940038.38</v>
      </c>
      <c r="R68" s="8">
        <v>3.2898142969999999</v>
      </c>
      <c r="S68" s="8">
        <v>10880.073839999999</v>
      </c>
      <c r="T68" s="8">
        <v>344430.1</v>
      </c>
    </row>
    <row r="69" spans="1:20" ht="15.75" hidden="1" thickBot="1">
      <c r="A69" s="4" t="s">
        <v>19</v>
      </c>
      <c r="B69" s="5">
        <v>45800</v>
      </c>
      <c r="C69" s="6">
        <v>301049751</v>
      </c>
      <c r="D69" s="7">
        <v>73239990</v>
      </c>
      <c r="E69" s="6" t="s">
        <v>85</v>
      </c>
      <c r="F69" s="6"/>
      <c r="G69" s="6"/>
      <c r="H69" s="6"/>
      <c r="I69" s="6"/>
      <c r="J69" s="6"/>
      <c r="K69" s="6"/>
      <c r="L69" s="6"/>
      <c r="M69" s="6"/>
      <c r="N69" s="8">
        <v>3349.5</v>
      </c>
      <c r="O69" s="6" t="s">
        <v>21</v>
      </c>
      <c r="P69" s="8">
        <v>265.27494250000001</v>
      </c>
      <c r="Q69" s="8">
        <v>888538.42</v>
      </c>
      <c r="R69" s="8">
        <v>3.070311835</v>
      </c>
      <c r="S69" s="8">
        <v>10284.00949</v>
      </c>
      <c r="T69" s="8">
        <v>325560.5</v>
      </c>
    </row>
    <row r="70" spans="1:20" ht="15.75" hidden="1" thickBot="1">
      <c r="A70" s="4" t="s">
        <v>19</v>
      </c>
      <c r="B70" s="5">
        <v>45800</v>
      </c>
      <c r="C70" s="6">
        <v>301049751</v>
      </c>
      <c r="D70" s="7">
        <v>73239990</v>
      </c>
      <c r="E70" s="6" t="s">
        <v>86</v>
      </c>
      <c r="F70" s="6"/>
      <c r="G70" s="6"/>
      <c r="H70" s="6"/>
      <c r="I70" s="6"/>
      <c r="J70" s="6"/>
      <c r="K70" s="6"/>
      <c r="L70" s="6"/>
      <c r="M70" s="6"/>
      <c r="N70" s="8">
        <v>3080</v>
      </c>
      <c r="O70" s="6" t="s">
        <v>21</v>
      </c>
      <c r="P70" s="8">
        <v>362.21344479999999</v>
      </c>
      <c r="Q70" s="8">
        <v>1115617.4099999999</v>
      </c>
      <c r="R70" s="8">
        <v>4.1922852410000004</v>
      </c>
      <c r="S70" s="8">
        <v>12912.23854</v>
      </c>
      <c r="T70" s="8">
        <v>408762.2</v>
      </c>
    </row>
    <row r="71" spans="1:20" ht="15.75" hidden="1" thickBot="1">
      <c r="A71" s="4" t="s">
        <v>19</v>
      </c>
      <c r="B71" s="5">
        <v>45800</v>
      </c>
      <c r="C71" s="6">
        <v>301049751</v>
      </c>
      <c r="D71" s="7">
        <v>73239990</v>
      </c>
      <c r="E71" s="6" t="s">
        <v>87</v>
      </c>
      <c r="F71" s="6"/>
      <c r="G71" s="6"/>
      <c r="H71" s="6"/>
      <c r="I71" s="6"/>
      <c r="J71" s="6"/>
      <c r="K71" s="6"/>
      <c r="L71" s="6"/>
      <c r="M71" s="6"/>
      <c r="N71" s="8">
        <v>6243</v>
      </c>
      <c r="O71" s="6" t="s">
        <v>21</v>
      </c>
      <c r="P71" s="8">
        <v>511.73119969999999</v>
      </c>
      <c r="Q71" s="8">
        <v>3194737.88</v>
      </c>
      <c r="R71" s="8">
        <v>5.9228148120000004</v>
      </c>
      <c r="S71" s="8">
        <v>36976.132870000001</v>
      </c>
      <c r="T71" s="8">
        <v>1170552</v>
      </c>
    </row>
    <row r="72" spans="1:20" ht="15.75" hidden="1" thickBot="1">
      <c r="A72" s="4" t="s">
        <v>19</v>
      </c>
      <c r="B72" s="5">
        <v>45800</v>
      </c>
      <c r="C72" s="6">
        <v>301049751</v>
      </c>
      <c r="D72" s="7">
        <v>73239990</v>
      </c>
      <c r="E72" s="6" t="s">
        <v>88</v>
      </c>
      <c r="F72" s="6"/>
      <c r="G72" s="6"/>
      <c r="H72" s="6"/>
      <c r="I72" s="6"/>
      <c r="J72" s="6"/>
      <c r="K72" s="6"/>
      <c r="L72" s="6"/>
      <c r="M72" s="6"/>
      <c r="N72" s="8">
        <v>2310</v>
      </c>
      <c r="O72" s="6" t="s">
        <v>21</v>
      </c>
      <c r="P72" s="8">
        <v>542.08813420000001</v>
      </c>
      <c r="Q72" s="8">
        <v>1252223.5900000001</v>
      </c>
      <c r="R72" s="8">
        <v>6.27416822</v>
      </c>
      <c r="S72" s="8">
        <v>14493.328589999999</v>
      </c>
      <c r="T72" s="8">
        <v>458814.7</v>
      </c>
    </row>
    <row r="73" spans="1:20" ht="15.75" thickBot="1">
      <c r="A73" s="4" t="s">
        <v>19</v>
      </c>
      <c r="B73" s="5">
        <v>45797</v>
      </c>
      <c r="C73" s="6">
        <v>301049751</v>
      </c>
      <c r="D73" s="7">
        <v>73231000</v>
      </c>
      <c r="E73" s="6" t="s">
        <v>89</v>
      </c>
      <c r="F73" s="6"/>
      <c r="G73" s="6"/>
      <c r="H73" s="6"/>
      <c r="I73" s="6"/>
      <c r="J73" s="6"/>
      <c r="K73" s="6"/>
      <c r="L73" s="6"/>
      <c r="M73" s="6"/>
      <c r="N73" s="8">
        <v>4795</v>
      </c>
      <c r="O73" s="6" t="s">
        <v>21</v>
      </c>
      <c r="P73" s="8">
        <v>412.83817729999998</v>
      </c>
      <c r="Q73" s="8">
        <v>1979559.06</v>
      </c>
      <c r="R73" s="8">
        <v>4.778219644</v>
      </c>
      <c r="S73" s="8">
        <v>22911.563190000001</v>
      </c>
      <c r="T73" s="8">
        <v>870214.2</v>
      </c>
    </row>
    <row r="74" spans="1:20" ht="15.75" thickBot="1">
      <c r="A74" s="4" t="s">
        <v>19</v>
      </c>
      <c r="B74" s="5">
        <v>45797</v>
      </c>
      <c r="C74" s="6">
        <v>301049751</v>
      </c>
      <c r="D74" s="7">
        <v>73231000</v>
      </c>
      <c r="E74" s="6" t="s">
        <v>73</v>
      </c>
      <c r="F74" s="6"/>
      <c r="G74" s="6"/>
      <c r="H74" s="6"/>
      <c r="I74" s="6"/>
      <c r="J74" s="6"/>
      <c r="K74" s="6"/>
      <c r="L74" s="6"/>
      <c r="M74" s="6"/>
      <c r="N74" s="8">
        <v>4900</v>
      </c>
      <c r="O74" s="6" t="s">
        <v>21</v>
      </c>
      <c r="P74" s="8">
        <v>435.24338569999998</v>
      </c>
      <c r="Q74" s="8">
        <v>2132692.59</v>
      </c>
      <c r="R74" s="8">
        <v>5.0375391870000001</v>
      </c>
      <c r="S74" s="8">
        <v>24683.942009999999</v>
      </c>
      <c r="T74" s="8">
        <v>937531.7</v>
      </c>
    </row>
    <row r="75" spans="1:20" ht="15.75" hidden="1" thickBot="1">
      <c r="A75" s="4" t="s">
        <v>19</v>
      </c>
      <c r="B75" s="5">
        <v>45789</v>
      </c>
      <c r="C75" s="6">
        <v>301049751</v>
      </c>
      <c r="D75" s="7">
        <v>73239990</v>
      </c>
      <c r="E75" s="6" t="s">
        <v>90</v>
      </c>
      <c r="F75" s="6"/>
      <c r="G75" s="6"/>
      <c r="H75" s="6"/>
      <c r="I75" s="6"/>
      <c r="J75" s="6"/>
      <c r="K75" s="6"/>
      <c r="L75" s="6"/>
      <c r="M75" s="6"/>
      <c r="N75" s="8">
        <v>3960</v>
      </c>
      <c r="O75" s="6" t="s">
        <v>21</v>
      </c>
      <c r="P75" s="8">
        <v>285.98875509999999</v>
      </c>
      <c r="Q75" s="8">
        <v>1132515.47</v>
      </c>
      <c r="R75" s="8">
        <v>3.3429427829999998</v>
      </c>
      <c r="S75" s="8">
        <v>13238.05342</v>
      </c>
      <c r="T75" s="8">
        <v>414953.7</v>
      </c>
    </row>
    <row r="76" spans="1:20" ht="15.75" thickBot="1">
      <c r="A76" s="4" t="s">
        <v>19</v>
      </c>
      <c r="B76" s="5">
        <v>45789</v>
      </c>
      <c r="C76" s="6">
        <v>301049751</v>
      </c>
      <c r="D76" s="7">
        <v>73231000</v>
      </c>
      <c r="E76" s="6" t="s">
        <v>91</v>
      </c>
      <c r="F76" s="6"/>
      <c r="G76" s="6"/>
      <c r="H76" s="6"/>
      <c r="I76" s="6"/>
      <c r="J76" s="6"/>
      <c r="K76" s="6"/>
      <c r="L76" s="6"/>
      <c r="M76" s="6"/>
      <c r="N76" s="8">
        <v>7708.8</v>
      </c>
      <c r="O76" s="6" t="s">
        <v>21</v>
      </c>
      <c r="P76" s="8">
        <v>251.86330430000001</v>
      </c>
      <c r="Q76" s="8">
        <v>1941563.84</v>
      </c>
      <c r="R76" s="8">
        <v>2.9440479750000002</v>
      </c>
      <c r="S76" s="8">
        <v>22695.07703</v>
      </c>
      <c r="T76" s="8">
        <v>853511.5</v>
      </c>
    </row>
    <row r="77" spans="1:20" ht="15.75" thickBot="1">
      <c r="A77" s="4" t="s">
        <v>19</v>
      </c>
      <c r="B77" s="5">
        <v>45786</v>
      </c>
      <c r="C77" s="6">
        <v>301049751</v>
      </c>
      <c r="D77" s="7">
        <v>73231000</v>
      </c>
      <c r="E77" s="6" t="s">
        <v>92</v>
      </c>
      <c r="F77" s="6"/>
      <c r="G77" s="6"/>
      <c r="H77" s="6"/>
      <c r="I77" s="6"/>
      <c r="J77" s="6"/>
      <c r="K77" s="6"/>
      <c r="L77" s="6"/>
      <c r="M77" s="6"/>
      <c r="N77" s="8">
        <v>7545</v>
      </c>
      <c r="O77" s="6" t="s">
        <v>21</v>
      </c>
      <c r="P77" s="8">
        <v>235.7600013</v>
      </c>
      <c r="Q77" s="8">
        <v>1778809.21</v>
      </c>
      <c r="R77" s="8">
        <v>2.7558153280000002</v>
      </c>
      <c r="S77" s="8">
        <v>20792.626649999998</v>
      </c>
      <c r="T77" s="8">
        <v>781964.5</v>
      </c>
    </row>
    <row r="78" spans="1:20" ht="15.75" hidden="1" thickBot="1">
      <c r="A78" s="4" t="s">
        <v>19</v>
      </c>
      <c r="B78" s="5">
        <v>45783</v>
      </c>
      <c r="C78" s="6">
        <v>301049751</v>
      </c>
      <c r="D78" s="7">
        <v>73239990</v>
      </c>
      <c r="E78" s="6" t="s">
        <v>93</v>
      </c>
      <c r="F78" s="6"/>
      <c r="G78" s="6"/>
      <c r="H78" s="6"/>
      <c r="I78" s="6"/>
      <c r="J78" s="6"/>
      <c r="K78" s="6"/>
      <c r="L78" s="6"/>
      <c r="M78" s="6"/>
      <c r="N78" s="8">
        <v>3200</v>
      </c>
      <c r="O78" s="6" t="s">
        <v>21</v>
      </c>
      <c r="P78" s="8">
        <v>311.8705344</v>
      </c>
      <c r="Q78" s="8">
        <v>997985.71</v>
      </c>
      <c r="R78" s="8">
        <v>3.645476731</v>
      </c>
      <c r="S78" s="8">
        <v>11665.525540000001</v>
      </c>
      <c r="T78" s="8">
        <v>365661.9</v>
      </c>
    </row>
    <row r="79" spans="1:20" ht="15.75" thickBot="1">
      <c r="A79" s="4" t="s">
        <v>19</v>
      </c>
      <c r="B79" s="5">
        <v>45783</v>
      </c>
      <c r="C79" s="6">
        <v>301049751</v>
      </c>
      <c r="D79" s="7">
        <v>73231000</v>
      </c>
      <c r="E79" s="6" t="s">
        <v>73</v>
      </c>
      <c r="F79" s="6"/>
      <c r="G79" s="6"/>
      <c r="H79" s="6"/>
      <c r="I79" s="6"/>
      <c r="J79" s="6"/>
      <c r="K79" s="6"/>
      <c r="L79" s="6"/>
      <c r="M79" s="6"/>
      <c r="N79" s="8">
        <v>4900</v>
      </c>
      <c r="O79" s="6" t="s">
        <v>21</v>
      </c>
      <c r="P79" s="8">
        <v>432.70831629999998</v>
      </c>
      <c r="Q79" s="8">
        <v>2120270.75</v>
      </c>
      <c r="R79" s="8">
        <v>5.0579581100000004</v>
      </c>
      <c r="S79" s="8">
        <v>24783.994739999998</v>
      </c>
      <c r="T79" s="8">
        <v>932071.1</v>
      </c>
    </row>
    <row r="80" spans="1:20" ht="15.75" hidden="1" thickBot="1">
      <c r="A80" s="4" t="s">
        <v>19</v>
      </c>
      <c r="B80" s="5">
        <v>45783</v>
      </c>
      <c r="C80" s="6">
        <v>301049751</v>
      </c>
      <c r="D80" s="7">
        <v>73239990</v>
      </c>
      <c r="E80" s="6" t="s">
        <v>94</v>
      </c>
      <c r="F80" s="6"/>
      <c r="G80" s="6"/>
      <c r="H80" s="6"/>
      <c r="I80" s="6"/>
      <c r="J80" s="6"/>
      <c r="K80" s="6"/>
      <c r="L80" s="6"/>
      <c r="M80" s="6"/>
      <c r="N80" s="8">
        <v>4379.2</v>
      </c>
      <c r="O80" s="6" t="s">
        <v>21</v>
      </c>
      <c r="P80" s="8">
        <v>257.08125000000001</v>
      </c>
      <c r="Q80" s="8">
        <v>1125810.21</v>
      </c>
      <c r="R80" s="8">
        <v>3.0050409120000001</v>
      </c>
      <c r="S80" s="8">
        <v>13159.675160000001</v>
      </c>
      <c r="T80" s="8">
        <v>412496.8</v>
      </c>
    </row>
    <row r="81" spans="1:20" ht="15.75" hidden="1" thickBot="1">
      <c r="A81" s="4" t="s">
        <v>19</v>
      </c>
      <c r="B81" s="5">
        <v>45782</v>
      </c>
      <c r="C81" s="6">
        <v>301049751</v>
      </c>
      <c r="D81" s="7">
        <v>73239990</v>
      </c>
      <c r="E81" s="6" t="s">
        <v>95</v>
      </c>
      <c r="F81" s="6"/>
      <c r="G81" s="6"/>
      <c r="H81" s="6"/>
      <c r="I81" s="6"/>
      <c r="J81" s="6"/>
      <c r="K81" s="6"/>
      <c r="L81" s="6"/>
      <c r="M81" s="6"/>
      <c r="N81" s="8">
        <v>5691.3</v>
      </c>
      <c r="O81" s="6" t="s">
        <v>21</v>
      </c>
      <c r="P81" s="8">
        <v>947.90805790000002</v>
      </c>
      <c r="Q81" s="8">
        <v>5394829.1299999999</v>
      </c>
      <c r="R81" s="8">
        <v>11.08016432</v>
      </c>
      <c r="S81" s="8">
        <v>63060.539219999999</v>
      </c>
      <c r="T81" s="8">
        <v>1976665.4</v>
      </c>
    </row>
    <row r="82" spans="1:20" ht="15.75" hidden="1" thickBot="1">
      <c r="A82" s="4" t="s">
        <v>19</v>
      </c>
      <c r="B82" s="5">
        <v>45781</v>
      </c>
      <c r="C82" s="6">
        <v>301049751</v>
      </c>
      <c r="D82" s="7">
        <v>73239990</v>
      </c>
      <c r="E82" s="6" t="s">
        <v>96</v>
      </c>
      <c r="F82" s="6"/>
      <c r="G82" s="6"/>
      <c r="H82" s="6"/>
      <c r="I82" s="6"/>
      <c r="J82" s="6"/>
      <c r="K82" s="6"/>
      <c r="L82" s="6"/>
      <c r="M82" s="6"/>
      <c r="N82" s="8">
        <v>981</v>
      </c>
      <c r="O82" s="6" t="s">
        <v>21</v>
      </c>
      <c r="P82" s="8">
        <v>485.03127419999998</v>
      </c>
      <c r="Q82" s="8">
        <v>475815.67999999999</v>
      </c>
      <c r="R82" s="8">
        <v>5.6695648649999999</v>
      </c>
      <c r="S82" s="8">
        <v>5561.8431330000003</v>
      </c>
      <c r="T82" s="8">
        <v>174338.8</v>
      </c>
    </row>
    <row r="83" spans="1:20" ht="15.75" hidden="1" thickBot="1">
      <c r="A83" s="4" t="s">
        <v>19</v>
      </c>
      <c r="B83" s="5">
        <v>45778</v>
      </c>
      <c r="C83" s="6">
        <v>301049751</v>
      </c>
      <c r="D83" s="7">
        <v>73239990</v>
      </c>
      <c r="E83" s="6" t="s">
        <v>97</v>
      </c>
      <c r="F83" s="6"/>
      <c r="G83" s="6"/>
      <c r="H83" s="6"/>
      <c r="I83" s="6"/>
      <c r="J83" s="6"/>
      <c r="K83" s="6"/>
      <c r="L83" s="6"/>
      <c r="M83" s="6"/>
      <c r="N83" s="8">
        <v>5880</v>
      </c>
      <c r="O83" s="6" t="s">
        <v>21</v>
      </c>
      <c r="P83" s="8">
        <v>426.13333160000002</v>
      </c>
      <c r="Q83" s="8">
        <v>2505663.9900000002</v>
      </c>
      <c r="R83" s="8">
        <v>4.9320987460000003</v>
      </c>
      <c r="S83" s="8">
        <v>29000.74063</v>
      </c>
      <c r="T83" s="8">
        <v>918075.3</v>
      </c>
    </row>
    <row r="84" spans="1:20" ht="15.75" hidden="1" thickBot="1">
      <c r="A84" s="4" t="s">
        <v>19</v>
      </c>
      <c r="B84" s="5">
        <v>45778</v>
      </c>
      <c r="C84" s="6">
        <v>301049751</v>
      </c>
      <c r="D84" s="7">
        <v>73239990</v>
      </c>
      <c r="E84" s="6" t="s">
        <v>98</v>
      </c>
      <c r="F84" s="6"/>
      <c r="G84" s="6"/>
      <c r="H84" s="6"/>
      <c r="I84" s="6"/>
      <c r="J84" s="6"/>
      <c r="K84" s="6"/>
      <c r="L84" s="6"/>
      <c r="M84" s="6"/>
      <c r="N84" s="8">
        <v>2769</v>
      </c>
      <c r="O84" s="6" t="s">
        <v>21</v>
      </c>
      <c r="P84" s="8">
        <v>496.38407369999999</v>
      </c>
      <c r="Q84" s="8">
        <v>1374487.5</v>
      </c>
      <c r="R84" s="8">
        <v>5.7451860379999999</v>
      </c>
      <c r="S84" s="8">
        <v>15908.42014</v>
      </c>
      <c r="T84" s="8">
        <v>503612.2</v>
      </c>
    </row>
    <row r="85" spans="1:20" ht="15.75" hidden="1" thickBot="1">
      <c r="A85" s="4" t="s">
        <v>19</v>
      </c>
      <c r="B85" s="5">
        <v>45773</v>
      </c>
      <c r="C85" s="6">
        <v>301049751</v>
      </c>
      <c r="D85" s="7">
        <v>73239990</v>
      </c>
      <c r="E85" s="6" t="s">
        <v>99</v>
      </c>
      <c r="F85" s="6"/>
      <c r="G85" s="6"/>
      <c r="H85" s="6"/>
      <c r="I85" s="6"/>
      <c r="J85" s="6"/>
      <c r="K85" s="6"/>
      <c r="L85" s="6"/>
      <c r="M85" s="6"/>
      <c r="N85" s="8">
        <v>3307.2</v>
      </c>
      <c r="O85" s="6" t="s">
        <v>21</v>
      </c>
      <c r="P85" s="8">
        <v>272.32767899999999</v>
      </c>
      <c r="Q85" s="8">
        <v>900642.1</v>
      </c>
      <c r="R85" s="8">
        <v>3.1519407290000001</v>
      </c>
      <c r="S85" s="8">
        <v>10424.098379999999</v>
      </c>
      <c r="T85" s="8">
        <v>329995.2</v>
      </c>
    </row>
    <row r="86" spans="1:20" ht="15.75" hidden="1" thickBot="1">
      <c r="A86" s="4" t="s">
        <v>19</v>
      </c>
      <c r="B86" s="5">
        <v>45769</v>
      </c>
      <c r="C86" s="6">
        <v>301049751</v>
      </c>
      <c r="D86" s="7">
        <v>73239990</v>
      </c>
      <c r="E86" s="6" t="s">
        <v>100</v>
      </c>
      <c r="F86" s="6"/>
      <c r="G86" s="6"/>
      <c r="H86" s="6"/>
      <c r="I86" s="6"/>
      <c r="J86" s="6"/>
      <c r="K86" s="6"/>
      <c r="L86" s="6"/>
      <c r="M86" s="6"/>
      <c r="N86" s="8">
        <v>8008</v>
      </c>
      <c r="O86" s="6" t="s">
        <v>21</v>
      </c>
      <c r="P86" s="8">
        <v>401.15030089999999</v>
      </c>
      <c r="Q86" s="8">
        <v>3212411.61</v>
      </c>
      <c r="R86" s="8">
        <v>4.6429432979999996</v>
      </c>
      <c r="S86" s="8">
        <v>37180.68993</v>
      </c>
      <c r="T86" s="8">
        <v>1177027.6000000001</v>
      </c>
    </row>
    <row r="87" spans="1:20" ht="15.75" hidden="1" thickBot="1">
      <c r="A87" s="4" t="s">
        <v>19</v>
      </c>
      <c r="B87" s="5">
        <v>45769</v>
      </c>
      <c r="C87" s="6">
        <v>301049751</v>
      </c>
      <c r="D87" s="7">
        <v>73239990</v>
      </c>
      <c r="E87" s="6" t="s">
        <v>101</v>
      </c>
      <c r="F87" s="6"/>
      <c r="G87" s="6"/>
      <c r="H87" s="6"/>
      <c r="I87" s="6"/>
      <c r="J87" s="6"/>
      <c r="K87" s="6"/>
      <c r="L87" s="6"/>
      <c r="M87" s="6"/>
      <c r="N87" s="8">
        <v>214.5</v>
      </c>
      <c r="O87" s="6" t="s">
        <v>21</v>
      </c>
      <c r="P87" s="8">
        <v>694.29669000000001</v>
      </c>
      <c r="Q87" s="8">
        <v>148926.64000000001</v>
      </c>
      <c r="R87" s="8">
        <v>8.0358413189999993</v>
      </c>
      <c r="S87" s="8">
        <v>1723.6879630000001</v>
      </c>
      <c r="T87" s="8">
        <v>54566.7</v>
      </c>
    </row>
    <row r="88" spans="1:20" ht="15.75" thickBot="1">
      <c r="A88" s="4" t="s">
        <v>19</v>
      </c>
      <c r="B88" s="5">
        <v>45768</v>
      </c>
      <c r="C88" s="6">
        <v>301049751</v>
      </c>
      <c r="D88" s="7">
        <v>73231000</v>
      </c>
      <c r="E88" s="6" t="s">
        <v>102</v>
      </c>
      <c r="F88" s="6"/>
      <c r="G88" s="6"/>
      <c r="H88" s="6"/>
      <c r="I88" s="6"/>
      <c r="J88" s="6"/>
      <c r="K88" s="6"/>
      <c r="L88" s="6"/>
      <c r="M88" s="6"/>
      <c r="N88" s="8">
        <v>4900</v>
      </c>
      <c r="O88" s="6" t="s">
        <v>21</v>
      </c>
      <c r="P88" s="8">
        <v>437.00727760000001</v>
      </c>
      <c r="Q88" s="8">
        <v>2141335.66</v>
      </c>
      <c r="R88" s="8">
        <v>5.0579546009999996</v>
      </c>
      <c r="S88" s="8">
        <v>24783.97755</v>
      </c>
      <c r="T88" s="8">
        <v>941331.1</v>
      </c>
    </row>
    <row r="89" spans="1:20" ht="15.75" hidden="1" thickBot="1">
      <c r="A89" s="4" t="s">
        <v>19</v>
      </c>
      <c r="B89" s="5">
        <v>45765</v>
      </c>
      <c r="C89" s="6">
        <v>301049751</v>
      </c>
      <c r="D89" s="7">
        <v>73239990</v>
      </c>
      <c r="E89" s="6" t="s">
        <v>103</v>
      </c>
      <c r="F89" s="6"/>
      <c r="G89" s="6"/>
      <c r="H89" s="6"/>
      <c r="I89" s="6"/>
      <c r="J89" s="6"/>
      <c r="K89" s="6"/>
      <c r="L89" s="6"/>
      <c r="M89" s="6"/>
      <c r="N89" s="8">
        <v>1239</v>
      </c>
      <c r="O89" s="6" t="s">
        <v>21</v>
      </c>
      <c r="P89" s="8">
        <v>551.81941080000001</v>
      </c>
      <c r="Q89" s="8">
        <v>683704.25</v>
      </c>
      <c r="R89" s="8">
        <v>6.3867987360000003</v>
      </c>
      <c r="S89" s="8">
        <v>7913.2436340000004</v>
      </c>
      <c r="T89" s="8">
        <v>250509.2</v>
      </c>
    </row>
    <row r="90" spans="1:20" ht="15.75" hidden="1" thickBot="1">
      <c r="A90" s="4" t="s">
        <v>19</v>
      </c>
      <c r="B90" s="5">
        <v>45765</v>
      </c>
      <c r="C90" s="6">
        <v>301049751</v>
      </c>
      <c r="D90" s="7">
        <v>73239990</v>
      </c>
      <c r="E90" s="6" t="s">
        <v>104</v>
      </c>
      <c r="F90" s="6"/>
      <c r="G90" s="6"/>
      <c r="H90" s="6"/>
      <c r="I90" s="6"/>
      <c r="J90" s="6"/>
      <c r="K90" s="6"/>
      <c r="L90" s="6"/>
      <c r="M90" s="6"/>
      <c r="N90" s="8">
        <v>3910</v>
      </c>
      <c r="O90" s="6" t="s">
        <v>21</v>
      </c>
      <c r="P90" s="8">
        <v>402.74996160000001</v>
      </c>
      <c r="Q90" s="8">
        <v>1574752.35</v>
      </c>
      <c r="R90" s="8">
        <v>4.6614578890000002</v>
      </c>
      <c r="S90" s="8">
        <v>18226.300350000001</v>
      </c>
      <c r="T90" s="8">
        <v>576989.19999999995</v>
      </c>
    </row>
    <row r="91" spans="1:20" ht="15.75" hidden="1" thickBot="1">
      <c r="A91" s="4" t="s">
        <v>19</v>
      </c>
      <c r="B91" s="5">
        <v>45762</v>
      </c>
      <c r="C91" s="6">
        <v>301049751</v>
      </c>
      <c r="D91" s="7">
        <v>73239990</v>
      </c>
      <c r="E91" s="6" t="s">
        <v>105</v>
      </c>
      <c r="F91" s="6"/>
      <c r="G91" s="6"/>
      <c r="H91" s="6"/>
      <c r="I91" s="6"/>
      <c r="J91" s="6"/>
      <c r="K91" s="6"/>
      <c r="L91" s="6"/>
      <c r="M91" s="6"/>
      <c r="N91" s="8">
        <v>3750</v>
      </c>
      <c r="O91" s="6" t="s">
        <v>21</v>
      </c>
      <c r="P91" s="8">
        <v>510.65971730000001</v>
      </c>
      <c r="Q91" s="8">
        <v>1914973.94</v>
      </c>
      <c r="R91" s="8">
        <v>5.8967634799999997</v>
      </c>
      <c r="S91" s="8">
        <v>22112.86305</v>
      </c>
      <c r="T91" s="8">
        <v>701646.5</v>
      </c>
    </row>
    <row r="92" spans="1:20" ht="15.75" hidden="1" thickBot="1">
      <c r="A92" s="4" t="s">
        <v>19</v>
      </c>
      <c r="B92" s="5">
        <v>45762</v>
      </c>
      <c r="C92" s="6">
        <v>301049751</v>
      </c>
      <c r="D92" s="7">
        <v>73239990</v>
      </c>
      <c r="E92" s="6" t="s">
        <v>106</v>
      </c>
      <c r="F92" s="6"/>
      <c r="G92" s="6"/>
      <c r="H92" s="6"/>
      <c r="I92" s="6"/>
      <c r="J92" s="6"/>
      <c r="K92" s="6"/>
      <c r="L92" s="6"/>
      <c r="M92" s="6"/>
      <c r="N92" s="8">
        <v>1761</v>
      </c>
      <c r="O92" s="6" t="s">
        <v>21</v>
      </c>
      <c r="P92" s="8">
        <v>557.60985240000002</v>
      </c>
      <c r="Q92" s="8">
        <v>981950.95</v>
      </c>
      <c r="R92" s="8">
        <v>6.4389128449999999</v>
      </c>
      <c r="S92" s="8">
        <v>11338.925520000001</v>
      </c>
      <c r="T92" s="8">
        <v>359786.8</v>
      </c>
    </row>
    <row r="93" spans="1:20" ht="15.75" hidden="1" thickBot="1">
      <c r="A93" s="4" t="s">
        <v>19</v>
      </c>
      <c r="B93" s="5">
        <v>45762</v>
      </c>
      <c r="C93" s="6">
        <v>301049751</v>
      </c>
      <c r="D93" s="7">
        <v>73239990</v>
      </c>
      <c r="E93" s="6" t="s">
        <v>107</v>
      </c>
      <c r="F93" s="6"/>
      <c r="G93" s="6"/>
      <c r="H93" s="6"/>
      <c r="I93" s="6"/>
      <c r="J93" s="6"/>
      <c r="K93" s="6"/>
      <c r="L93" s="6"/>
      <c r="M93" s="6"/>
      <c r="N93" s="8">
        <v>3200</v>
      </c>
      <c r="O93" s="6" t="s">
        <v>21</v>
      </c>
      <c r="P93" s="8">
        <v>428.02719999999999</v>
      </c>
      <c r="Q93" s="8">
        <v>1369687.04</v>
      </c>
      <c r="R93" s="8">
        <v>4.9425773670000002</v>
      </c>
      <c r="S93" s="8">
        <v>15816.247579999999</v>
      </c>
      <c r="T93" s="8">
        <v>501853.3</v>
      </c>
    </row>
    <row r="94" spans="1:20" ht="15.75" hidden="1" thickBot="1">
      <c r="A94" s="4" t="s">
        <v>19</v>
      </c>
      <c r="B94" s="5">
        <v>45752</v>
      </c>
      <c r="C94" s="6">
        <v>301049751</v>
      </c>
      <c r="D94" s="7">
        <v>73239990</v>
      </c>
      <c r="E94" s="6" t="s">
        <v>108</v>
      </c>
      <c r="F94" s="6"/>
      <c r="G94" s="6"/>
      <c r="H94" s="6"/>
      <c r="I94" s="6"/>
      <c r="J94" s="6"/>
      <c r="K94" s="6"/>
      <c r="L94" s="6"/>
      <c r="M94" s="6"/>
      <c r="N94" s="8">
        <v>15568</v>
      </c>
      <c r="O94" s="6" t="s">
        <v>21</v>
      </c>
      <c r="P94" s="8">
        <v>407.21682040000002</v>
      </c>
      <c r="Q94" s="8">
        <v>6339551.46</v>
      </c>
      <c r="R94" s="8">
        <v>4.7022727529999999</v>
      </c>
      <c r="S94" s="8">
        <v>73204.982220000005</v>
      </c>
      <c r="T94" s="8">
        <v>2322811.6</v>
      </c>
    </row>
    <row r="95" spans="1:20" ht="15.75" thickBot="1">
      <c r="A95" s="4" t="s">
        <v>19</v>
      </c>
      <c r="B95" s="5">
        <v>45751</v>
      </c>
      <c r="C95" s="6">
        <v>301049751</v>
      </c>
      <c r="D95" s="7">
        <v>73231000</v>
      </c>
      <c r="E95" s="6" t="s">
        <v>109</v>
      </c>
      <c r="F95" s="6"/>
      <c r="G95" s="6"/>
      <c r="H95" s="6"/>
      <c r="I95" s="6"/>
      <c r="J95" s="6"/>
      <c r="K95" s="6"/>
      <c r="L95" s="6"/>
      <c r="M95" s="6"/>
      <c r="N95" s="8">
        <v>9151</v>
      </c>
      <c r="O95" s="6" t="s">
        <v>21</v>
      </c>
      <c r="P95" s="8">
        <v>229.4612851</v>
      </c>
      <c r="Q95" s="8">
        <v>2099800.2200000002</v>
      </c>
      <c r="R95" s="8">
        <v>2.6496684190000002</v>
      </c>
      <c r="S95" s="8">
        <v>24247.115699999998</v>
      </c>
      <c r="T95" s="8">
        <v>923072.1</v>
      </c>
    </row>
    <row r="96" spans="1:20" ht="15.75" hidden="1" thickBot="1">
      <c r="A96" s="4" t="s">
        <v>19</v>
      </c>
      <c r="B96" s="5">
        <v>45745</v>
      </c>
      <c r="C96" s="6">
        <v>301049751</v>
      </c>
      <c r="D96" s="7">
        <v>73239990</v>
      </c>
      <c r="E96" s="6" t="s">
        <v>110</v>
      </c>
      <c r="F96" s="6"/>
      <c r="G96" s="6"/>
      <c r="H96" s="6"/>
      <c r="I96" s="6"/>
      <c r="J96" s="6"/>
      <c r="K96" s="6"/>
      <c r="L96" s="6"/>
      <c r="M96" s="6"/>
      <c r="N96" s="8">
        <v>6614.4</v>
      </c>
      <c r="O96" s="6" t="s">
        <v>21</v>
      </c>
      <c r="P96" s="8">
        <v>265.47043869999999</v>
      </c>
      <c r="Q96" s="8">
        <v>1755927.67</v>
      </c>
      <c r="R96" s="8">
        <v>3.0408984960000001</v>
      </c>
      <c r="S96" s="8">
        <v>20113.719010000001</v>
      </c>
      <c r="T96" s="8">
        <v>643371.9</v>
      </c>
    </row>
    <row r="97" spans="1:20" ht="15.75" hidden="1" thickBot="1">
      <c r="A97" s="4" t="s">
        <v>19</v>
      </c>
      <c r="B97" s="5">
        <v>45744</v>
      </c>
      <c r="C97" s="6">
        <v>301049751</v>
      </c>
      <c r="D97" s="7">
        <v>73239990</v>
      </c>
      <c r="E97" s="6" t="s">
        <v>111</v>
      </c>
      <c r="F97" s="6"/>
      <c r="G97" s="6"/>
      <c r="H97" s="6"/>
      <c r="I97" s="6"/>
      <c r="J97" s="6"/>
      <c r="K97" s="6"/>
      <c r="L97" s="6"/>
      <c r="M97" s="6"/>
      <c r="N97" s="8">
        <v>4400</v>
      </c>
      <c r="O97" s="6" t="s">
        <v>21</v>
      </c>
      <c r="P97" s="8">
        <v>289.60729090000001</v>
      </c>
      <c r="Q97" s="8">
        <v>1274272.08</v>
      </c>
      <c r="R97" s="8">
        <v>3.3173801940000001</v>
      </c>
      <c r="S97" s="8">
        <v>14596.47285</v>
      </c>
      <c r="T97" s="8">
        <v>466893.2</v>
      </c>
    </row>
    <row r="98" spans="1:20" ht="15.75" hidden="1" thickBot="1">
      <c r="A98" s="4" t="s">
        <v>19</v>
      </c>
      <c r="B98" s="5">
        <v>45744</v>
      </c>
      <c r="C98" s="6">
        <v>301049751</v>
      </c>
      <c r="D98" s="7">
        <v>73239990</v>
      </c>
      <c r="E98" s="6" t="s">
        <v>112</v>
      </c>
      <c r="F98" s="6"/>
      <c r="G98" s="6"/>
      <c r="H98" s="6"/>
      <c r="I98" s="6"/>
      <c r="J98" s="6"/>
      <c r="K98" s="6"/>
      <c r="L98" s="6"/>
      <c r="M98" s="6"/>
      <c r="N98" s="8">
        <v>4180</v>
      </c>
      <c r="O98" s="6" t="s">
        <v>21</v>
      </c>
      <c r="P98" s="8">
        <v>337.4974593</v>
      </c>
      <c r="Q98" s="8">
        <v>1410739.38</v>
      </c>
      <c r="R98" s="8">
        <v>3.8659502790000002</v>
      </c>
      <c r="S98" s="8">
        <v>16159.67216</v>
      </c>
      <c r="T98" s="8">
        <v>516894.9</v>
      </c>
    </row>
    <row r="99" spans="1:20" ht="15.75" hidden="1" thickBot="1">
      <c r="A99" s="4" t="s">
        <v>19</v>
      </c>
      <c r="B99" s="5">
        <v>45743</v>
      </c>
      <c r="C99" s="6">
        <v>301049751</v>
      </c>
      <c r="D99" s="7">
        <v>73239990</v>
      </c>
      <c r="E99" s="6" t="s">
        <v>113</v>
      </c>
      <c r="F99" s="6"/>
      <c r="G99" s="6"/>
      <c r="H99" s="6"/>
      <c r="I99" s="6"/>
      <c r="J99" s="6"/>
      <c r="K99" s="6"/>
      <c r="L99" s="6"/>
      <c r="M99" s="6"/>
      <c r="N99" s="8">
        <v>16016</v>
      </c>
      <c r="O99" s="6" t="s">
        <v>21</v>
      </c>
      <c r="P99" s="8">
        <v>387.15956039999998</v>
      </c>
      <c r="Q99" s="8">
        <v>6200747.5199999996</v>
      </c>
      <c r="R99" s="8">
        <v>4.4348174159999996</v>
      </c>
      <c r="S99" s="8">
        <v>71028.035740000007</v>
      </c>
      <c r="T99" s="8">
        <v>2271953.9</v>
      </c>
    </row>
    <row r="100" spans="1:20" ht="15.75" thickBot="1">
      <c r="A100" s="4" t="s">
        <v>19</v>
      </c>
      <c r="B100" s="5">
        <v>45743</v>
      </c>
      <c r="C100" s="6">
        <v>301049751</v>
      </c>
      <c r="D100" s="7">
        <v>73231000</v>
      </c>
      <c r="E100" s="6" t="s">
        <v>114</v>
      </c>
      <c r="F100" s="6"/>
      <c r="G100" s="6"/>
      <c r="H100" s="6"/>
      <c r="I100" s="6"/>
      <c r="J100" s="6"/>
      <c r="K100" s="6"/>
      <c r="L100" s="6"/>
      <c r="M100" s="6"/>
      <c r="N100" s="8">
        <v>4900</v>
      </c>
      <c r="O100" s="6" t="s">
        <v>21</v>
      </c>
      <c r="P100" s="8">
        <v>440.22269590000002</v>
      </c>
      <c r="Q100" s="8">
        <v>2157091.21</v>
      </c>
      <c r="R100" s="8">
        <v>5.0426425650000004</v>
      </c>
      <c r="S100" s="8">
        <v>24708.94857</v>
      </c>
      <c r="T100" s="8">
        <v>948257.2</v>
      </c>
    </row>
    <row r="101" spans="1:20" ht="15.75" hidden="1" thickBot="1">
      <c r="A101" s="4" t="s">
        <v>19</v>
      </c>
      <c r="B101" s="5">
        <v>45743</v>
      </c>
      <c r="C101" s="6">
        <v>301049751</v>
      </c>
      <c r="D101" s="7">
        <v>73239990</v>
      </c>
      <c r="E101" s="6" t="s">
        <v>115</v>
      </c>
      <c r="F101" s="6"/>
      <c r="G101" s="6"/>
      <c r="H101" s="6"/>
      <c r="I101" s="6"/>
      <c r="J101" s="6"/>
      <c r="K101" s="6"/>
      <c r="L101" s="6"/>
      <c r="M101" s="6"/>
      <c r="N101" s="8">
        <v>3919.8</v>
      </c>
      <c r="O101" s="6" t="s">
        <v>21</v>
      </c>
      <c r="P101" s="8">
        <v>395.5428058</v>
      </c>
      <c r="Q101" s="8">
        <v>1550448.69</v>
      </c>
      <c r="R101" s="8">
        <v>4.530845427</v>
      </c>
      <c r="S101" s="8">
        <v>17760.007900000001</v>
      </c>
      <c r="T101" s="8">
        <v>568084.4</v>
      </c>
    </row>
    <row r="102" spans="1:20" ht="15.75" thickBot="1">
      <c r="A102" s="4" t="s">
        <v>19</v>
      </c>
      <c r="B102" s="5">
        <v>45728</v>
      </c>
      <c r="C102" s="6">
        <v>301049751</v>
      </c>
      <c r="D102" s="7">
        <v>73231000</v>
      </c>
      <c r="E102" s="6" t="s">
        <v>116</v>
      </c>
      <c r="F102" s="6"/>
      <c r="G102" s="6"/>
      <c r="H102" s="6"/>
      <c r="I102" s="6"/>
      <c r="J102" s="6"/>
      <c r="K102" s="6"/>
      <c r="L102" s="6"/>
      <c r="M102" s="6"/>
      <c r="N102" s="8">
        <v>4900</v>
      </c>
      <c r="O102" s="6" t="s">
        <v>21</v>
      </c>
      <c r="P102" s="8">
        <v>443.2040796</v>
      </c>
      <c r="Q102" s="8">
        <v>2171699.9900000002</v>
      </c>
      <c r="R102" s="8">
        <v>5.0478824549999999</v>
      </c>
      <c r="S102" s="8">
        <v>24734.624029999999</v>
      </c>
      <c r="T102" s="8">
        <v>954679.3</v>
      </c>
    </row>
    <row r="103" spans="1:20" ht="15.75" hidden="1" thickBot="1">
      <c r="A103" s="4" t="s">
        <v>19</v>
      </c>
      <c r="B103" s="5">
        <v>45726</v>
      </c>
      <c r="C103" s="6">
        <v>301049751</v>
      </c>
      <c r="D103" s="7">
        <v>73239990</v>
      </c>
      <c r="E103" s="6" t="s">
        <v>117</v>
      </c>
      <c r="F103" s="6"/>
      <c r="G103" s="6"/>
      <c r="H103" s="6"/>
      <c r="I103" s="6"/>
      <c r="J103" s="6"/>
      <c r="K103" s="6"/>
      <c r="L103" s="6"/>
      <c r="M103" s="6"/>
      <c r="N103" s="8">
        <v>4314</v>
      </c>
      <c r="O103" s="6" t="s">
        <v>21</v>
      </c>
      <c r="P103" s="8">
        <v>592.61176399999999</v>
      </c>
      <c r="Q103" s="8">
        <v>2556527.15</v>
      </c>
      <c r="R103" s="8">
        <v>6.749564511</v>
      </c>
      <c r="S103" s="8">
        <v>29117.621299999999</v>
      </c>
      <c r="T103" s="8">
        <v>936711.5</v>
      </c>
    </row>
    <row r="104" spans="1:20" ht="15.75" thickBot="1">
      <c r="A104" s="4" t="s">
        <v>19</v>
      </c>
      <c r="B104" s="5">
        <v>45723</v>
      </c>
      <c r="C104" s="6">
        <v>301049751</v>
      </c>
      <c r="D104" s="7">
        <v>73231000</v>
      </c>
      <c r="E104" s="6" t="s">
        <v>118</v>
      </c>
      <c r="F104" s="6"/>
      <c r="G104" s="6"/>
      <c r="H104" s="6"/>
      <c r="I104" s="6"/>
      <c r="J104" s="6"/>
      <c r="K104" s="6"/>
      <c r="L104" s="6"/>
      <c r="M104" s="6"/>
      <c r="N104" s="8">
        <v>7515</v>
      </c>
      <c r="O104" s="6" t="s">
        <v>21</v>
      </c>
      <c r="P104" s="8">
        <v>242.32116569999999</v>
      </c>
      <c r="Q104" s="8">
        <v>1821043.56</v>
      </c>
      <c r="R104" s="8">
        <v>2.7599221599999999</v>
      </c>
      <c r="S104" s="8">
        <v>20740.815030000002</v>
      </c>
      <c r="T104" s="8">
        <v>800530.8</v>
      </c>
    </row>
    <row r="105" spans="1:20" ht="15.75" hidden="1" thickBot="1">
      <c r="A105" s="4" t="s">
        <v>19</v>
      </c>
      <c r="B105" s="5">
        <v>45700</v>
      </c>
      <c r="C105" s="6">
        <v>301049751</v>
      </c>
      <c r="D105" s="7">
        <v>73239990</v>
      </c>
      <c r="E105" s="6" t="s">
        <v>119</v>
      </c>
      <c r="F105" s="6"/>
      <c r="G105" s="6"/>
      <c r="H105" s="6"/>
      <c r="I105" s="6"/>
      <c r="J105" s="6"/>
      <c r="K105" s="6"/>
      <c r="L105" s="6"/>
      <c r="M105" s="6"/>
      <c r="N105" s="8">
        <v>8839.0499999999993</v>
      </c>
      <c r="O105" s="6" t="s">
        <v>21</v>
      </c>
      <c r="P105" s="8">
        <v>614.64977009999996</v>
      </c>
      <c r="Q105" s="8">
        <v>5432920.0499999998</v>
      </c>
      <c r="R105" s="8">
        <v>6.9530516970000003</v>
      </c>
      <c r="S105" s="8">
        <v>61458.371610000002</v>
      </c>
      <c r="T105" s="8">
        <v>1990621.9</v>
      </c>
    </row>
    <row r="106" spans="1:20" ht="15.75" hidden="1" thickBot="1">
      <c r="A106" s="4" t="s">
        <v>19</v>
      </c>
      <c r="B106" s="5">
        <v>45700</v>
      </c>
      <c r="C106" s="6">
        <v>301049751</v>
      </c>
      <c r="D106" s="7">
        <v>73239990</v>
      </c>
      <c r="E106" s="6" t="s">
        <v>120</v>
      </c>
      <c r="F106" s="6"/>
      <c r="G106" s="6"/>
      <c r="H106" s="6"/>
      <c r="I106" s="6"/>
      <c r="J106" s="6"/>
      <c r="K106" s="6"/>
      <c r="L106" s="6"/>
      <c r="M106" s="6"/>
      <c r="N106" s="8">
        <v>5235</v>
      </c>
      <c r="O106" s="6" t="s">
        <v>21</v>
      </c>
      <c r="P106" s="8">
        <v>600.85380129999999</v>
      </c>
      <c r="Q106" s="8">
        <v>3145469.65</v>
      </c>
      <c r="R106" s="8">
        <v>6.7969887030000002</v>
      </c>
      <c r="S106" s="8">
        <v>35582.235860000001</v>
      </c>
      <c r="T106" s="8">
        <v>1152500.1000000001</v>
      </c>
    </row>
    <row r="107" spans="1:20" ht="15.75" hidden="1" thickBot="1">
      <c r="A107" s="4" t="s">
        <v>19</v>
      </c>
      <c r="B107" s="5">
        <v>45700</v>
      </c>
      <c r="C107" s="6">
        <v>301049751</v>
      </c>
      <c r="D107" s="7">
        <v>73239990</v>
      </c>
      <c r="E107" s="6" t="s">
        <v>121</v>
      </c>
      <c r="F107" s="6"/>
      <c r="G107" s="6"/>
      <c r="H107" s="6"/>
      <c r="I107" s="6"/>
      <c r="J107" s="6"/>
      <c r="K107" s="6"/>
      <c r="L107" s="6"/>
      <c r="M107" s="6"/>
      <c r="N107" s="8">
        <v>16285.5</v>
      </c>
      <c r="O107" s="6" t="s">
        <v>21</v>
      </c>
      <c r="P107" s="8">
        <v>499.74294370000001</v>
      </c>
      <c r="Q107" s="8">
        <v>8138563.71</v>
      </c>
      <c r="R107" s="8">
        <v>5.6532007210000002</v>
      </c>
      <c r="S107" s="8">
        <v>92065.200339999996</v>
      </c>
      <c r="T107" s="8">
        <v>2981969.7</v>
      </c>
    </row>
    <row r="108" spans="1:20" ht="15.75" hidden="1" thickBot="1">
      <c r="A108" s="4" t="s">
        <v>19</v>
      </c>
      <c r="B108" s="5">
        <v>45700</v>
      </c>
      <c r="C108" s="6">
        <v>301049751</v>
      </c>
      <c r="D108" s="7">
        <v>73239990</v>
      </c>
      <c r="E108" s="6" t="s">
        <v>122</v>
      </c>
      <c r="F108" s="6"/>
      <c r="G108" s="6"/>
      <c r="H108" s="6"/>
      <c r="I108" s="6"/>
      <c r="J108" s="6"/>
      <c r="K108" s="6"/>
      <c r="L108" s="6"/>
      <c r="M108" s="6"/>
      <c r="N108" s="8">
        <v>17503.2</v>
      </c>
      <c r="O108" s="6" t="s">
        <v>21</v>
      </c>
      <c r="P108" s="8">
        <v>492.67863249999999</v>
      </c>
      <c r="Q108" s="8">
        <v>8623452.6400000006</v>
      </c>
      <c r="R108" s="8">
        <v>5.5732876979999997</v>
      </c>
      <c r="S108" s="8">
        <v>97550.369229999997</v>
      </c>
      <c r="T108" s="8">
        <v>3159633.1</v>
      </c>
    </row>
    <row r="109" spans="1:20" ht="15.75" hidden="1" thickBot="1">
      <c r="A109" s="4" t="s">
        <v>19</v>
      </c>
      <c r="B109" s="5">
        <v>45700</v>
      </c>
      <c r="C109" s="6">
        <v>301049751</v>
      </c>
      <c r="D109" s="7">
        <v>73239990</v>
      </c>
      <c r="E109" s="6" t="s">
        <v>123</v>
      </c>
      <c r="F109" s="6"/>
      <c r="G109" s="6"/>
      <c r="H109" s="6"/>
      <c r="I109" s="6"/>
      <c r="J109" s="6"/>
      <c r="K109" s="6"/>
      <c r="L109" s="6"/>
      <c r="M109" s="6"/>
      <c r="N109" s="8">
        <v>21645</v>
      </c>
      <c r="O109" s="6" t="s">
        <v>21</v>
      </c>
      <c r="P109" s="8">
        <v>429.98154119999998</v>
      </c>
      <c r="Q109" s="8">
        <v>9306950.4600000009</v>
      </c>
      <c r="R109" s="8">
        <v>4.8640445840000002</v>
      </c>
      <c r="S109" s="8">
        <v>105282.245</v>
      </c>
      <c r="T109" s="8">
        <v>3410066.7</v>
      </c>
    </row>
    <row r="110" spans="1:20" ht="15.75" hidden="1" thickBot="1">
      <c r="A110" s="4" t="s">
        <v>19</v>
      </c>
      <c r="B110" s="5">
        <v>45700</v>
      </c>
      <c r="C110" s="6">
        <v>301049751</v>
      </c>
      <c r="D110" s="7">
        <v>73239990</v>
      </c>
      <c r="E110" s="6" t="s">
        <v>124</v>
      </c>
      <c r="F110" s="6"/>
      <c r="G110" s="6"/>
      <c r="H110" s="6"/>
      <c r="I110" s="6"/>
      <c r="J110" s="6"/>
      <c r="K110" s="6"/>
      <c r="L110" s="6"/>
      <c r="M110" s="6"/>
      <c r="N110" s="8">
        <v>3802.05</v>
      </c>
      <c r="O110" s="6" t="s">
        <v>21</v>
      </c>
      <c r="P110" s="8">
        <v>470.83541250000002</v>
      </c>
      <c r="Q110" s="8">
        <v>1790139.78</v>
      </c>
      <c r="R110" s="8">
        <v>5.3261924489999997</v>
      </c>
      <c r="S110" s="8">
        <v>20250.45</v>
      </c>
      <c r="T110" s="8">
        <v>655907.30000000005</v>
      </c>
    </row>
    <row r="111" spans="1:20" ht="15.75" hidden="1" thickBot="1">
      <c r="A111" s="4" t="s">
        <v>19</v>
      </c>
      <c r="B111" s="5">
        <v>45700</v>
      </c>
      <c r="C111" s="6">
        <v>301049751</v>
      </c>
      <c r="D111" s="7">
        <v>73239990</v>
      </c>
      <c r="E111" s="6" t="s">
        <v>125</v>
      </c>
      <c r="F111" s="6"/>
      <c r="G111" s="6"/>
      <c r="H111" s="6"/>
      <c r="I111" s="6"/>
      <c r="J111" s="6"/>
      <c r="K111" s="6"/>
      <c r="L111" s="6"/>
      <c r="M111" s="6"/>
      <c r="N111" s="8">
        <v>7072</v>
      </c>
      <c r="O111" s="6" t="s">
        <v>21</v>
      </c>
      <c r="P111" s="8">
        <v>694.15848840000001</v>
      </c>
      <c r="Q111" s="8">
        <v>4909088.83</v>
      </c>
      <c r="R111" s="8">
        <v>7.8524715880000002</v>
      </c>
      <c r="S111" s="8">
        <v>55532.679069999998</v>
      </c>
      <c r="T111" s="8">
        <v>1798690.2</v>
      </c>
    </row>
    <row r="112" spans="1:20" ht="15.75" hidden="1" thickBot="1">
      <c r="A112" s="4" t="s">
        <v>19</v>
      </c>
      <c r="B112" s="5">
        <v>45700</v>
      </c>
      <c r="C112" s="6">
        <v>301049751</v>
      </c>
      <c r="D112" s="7">
        <v>73239990</v>
      </c>
      <c r="E112" s="6" t="s">
        <v>126</v>
      </c>
      <c r="F112" s="6"/>
      <c r="G112" s="6"/>
      <c r="H112" s="6"/>
      <c r="I112" s="6"/>
      <c r="J112" s="6"/>
      <c r="K112" s="6"/>
      <c r="L112" s="6"/>
      <c r="M112" s="6"/>
      <c r="N112" s="8">
        <v>8723.66</v>
      </c>
      <c r="O112" s="6" t="s">
        <v>21</v>
      </c>
      <c r="P112" s="8">
        <v>452.14312339999998</v>
      </c>
      <c r="Q112" s="8">
        <v>3944342.88</v>
      </c>
      <c r="R112" s="8">
        <v>5.1147412149999996</v>
      </c>
      <c r="S112" s="8">
        <v>44619.263350000001</v>
      </c>
      <c r="T112" s="8">
        <v>1445207.3</v>
      </c>
    </row>
    <row r="113" spans="1:20" ht="15.75" hidden="1" thickBot="1">
      <c r="A113" s="4" t="s">
        <v>19</v>
      </c>
      <c r="B113" s="5">
        <v>45700</v>
      </c>
      <c r="C113" s="6">
        <v>301049751</v>
      </c>
      <c r="D113" s="7">
        <v>73239990</v>
      </c>
      <c r="E113" s="6" t="s">
        <v>127</v>
      </c>
      <c r="F113" s="6"/>
      <c r="G113" s="6"/>
      <c r="H113" s="6"/>
      <c r="I113" s="6"/>
      <c r="J113" s="6"/>
      <c r="K113" s="6"/>
      <c r="L113" s="6"/>
      <c r="M113" s="6"/>
      <c r="N113" s="8">
        <v>10911</v>
      </c>
      <c r="O113" s="6" t="s">
        <v>21</v>
      </c>
      <c r="P113" s="8">
        <v>469.75842729999999</v>
      </c>
      <c r="Q113" s="8">
        <v>5125534.2</v>
      </c>
      <c r="R113" s="8">
        <v>5.3140093579999998</v>
      </c>
      <c r="S113" s="8">
        <v>57981.156110000004</v>
      </c>
      <c r="T113" s="8">
        <v>1877995.7</v>
      </c>
    </row>
    <row r="114" spans="1:20" ht="15.75" thickBot="1">
      <c r="A114" s="4" t="s">
        <v>19</v>
      </c>
      <c r="B114" s="5">
        <v>45698</v>
      </c>
      <c r="C114" s="6">
        <v>301049751</v>
      </c>
      <c r="D114" s="7">
        <v>73231000</v>
      </c>
      <c r="E114" s="6" t="s">
        <v>109</v>
      </c>
      <c r="F114" s="6"/>
      <c r="G114" s="6"/>
      <c r="H114" s="6"/>
      <c r="I114" s="6"/>
      <c r="J114" s="6"/>
      <c r="K114" s="6"/>
      <c r="L114" s="6"/>
      <c r="M114" s="6"/>
      <c r="N114" s="8">
        <v>9151</v>
      </c>
      <c r="O114" s="6" t="s">
        <v>21</v>
      </c>
      <c r="P114" s="8">
        <v>240.26836739999999</v>
      </c>
      <c r="Q114" s="8">
        <v>2198695.83</v>
      </c>
      <c r="R114" s="8">
        <v>2.7179679569999999</v>
      </c>
      <c r="S114" s="8">
        <v>24872.124769999999</v>
      </c>
      <c r="T114" s="8">
        <v>966546.7</v>
      </c>
    </row>
    <row r="115" spans="1:20" ht="15.75" hidden="1" thickBot="1">
      <c r="A115" s="4" t="s">
        <v>19</v>
      </c>
      <c r="B115" s="5">
        <v>45694</v>
      </c>
      <c r="C115" s="6">
        <v>301049751</v>
      </c>
      <c r="D115" s="7">
        <v>73239990</v>
      </c>
      <c r="E115" s="6" t="s">
        <v>128</v>
      </c>
      <c r="F115" s="6"/>
      <c r="G115" s="6"/>
      <c r="H115" s="6"/>
      <c r="I115" s="6"/>
      <c r="J115" s="6"/>
      <c r="K115" s="6"/>
      <c r="L115" s="6"/>
      <c r="M115" s="6"/>
      <c r="N115" s="8">
        <v>5585.16</v>
      </c>
      <c r="O115" s="6" t="s">
        <v>21</v>
      </c>
      <c r="P115" s="8">
        <v>974.13156470000001</v>
      </c>
      <c r="Q115" s="8">
        <v>5440680.6500000004</v>
      </c>
      <c r="R115" s="8">
        <v>11.184059299999999</v>
      </c>
      <c r="S115" s="8">
        <v>62464.760620000001</v>
      </c>
      <c r="T115" s="8">
        <v>1993465.4</v>
      </c>
    </row>
    <row r="116" spans="1:20" ht="15.75" hidden="1" thickBot="1">
      <c r="A116" s="4" t="s">
        <v>19</v>
      </c>
      <c r="B116" s="5">
        <v>45691</v>
      </c>
      <c r="C116" s="6">
        <v>301049751</v>
      </c>
      <c r="D116" s="7">
        <v>73239990</v>
      </c>
      <c r="E116" s="6" t="s">
        <v>129</v>
      </c>
      <c r="F116" s="6"/>
      <c r="G116" s="6"/>
      <c r="H116" s="6"/>
      <c r="I116" s="6"/>
      <c r="J116" s="6"/>
      <c r="K116" s="6"/>
      <c r="L116" s="6"/>
      <c r="M116" s="6"/>
      <c r="N116" s="8">
        <v>5140</v>
      </c>
      <c r="O116" s="6" t="s">
        <v>21</v>
      </c>
      <c r="P116" s="8">
        <v>441.00950390000003</v>
      </c>
      <c r="Q116" s="8">
        <v>2266788.85</v>
      </c>
      <c r="R116" s="8">
        <v>5.0632549239999998</v>
      </c>
      <c r="S116" s="8">
        <v>26025.13031</v>
      </c>
      <c r="T116" s="8">
        <v>830551.5</v>
      </c>
    </row>
    <row r="117" spans="1:20" ht="15.75" hidden="1" thickBot="1">
      <c r="A117" s="4" t="s">
        <v>19</v>
      </c>
      <c r="B117" s="5">
        <v>45691</v>
      </c>
      <c r="C117" s="6">
        <v>301049751</v>
      </c>
      <c r="D117" s="7">
        <v>73239990</v>
      </c>
      <c r="E117" s="6" t="s">
        <v>130</v>
      </c>
      <c r="F117" s="6"/>
      <c r="G117" s="6"/>
      <c r="H117" s="6"/>
      <c r="I117" s="6"/>
      <c r="J117" s="6"/>
      <c r="K117" s="6"/>
      <c r="L117" s="6"/>
      <c r="M117" s="6"/>
      <c r="N117" s="8">
        <v>10836</v>
      </c>
      <c r="O117" s="6" t="s">
        <v>21</v>
      </c>
      <c r="P117" s="8">
        <v>587.26129289999994</v>
      </c>
      <c r="Q117" s="8">
        <v>6363563.3700000001</v>
      </c>
      <c r="R117" s="8">
        <v>6.7423799420000003</v>
      </c>
      <c r="S117" s="8">
        <v>73060.429050000006</v>
      </c>
      <c r="T117" s="8">
        <v>2331609.7000000002</v>
      </c>
    </row>
    <row r="118" spans="1:20" ht="15.75" hidden="1" thickBot="1">
      <c r="A118" s="4" t="s">
        <v>19</v>
      </c>
      <c r="B118" s="5">
        <v>45691</v>
      </c>
      <c r="C118" s="6">
        <v>301049751</v>
      </c>
      <c r="D118" s="7">
        <v>73239990</v>
      </c>
      <c r="E118" s="6" t="s">
        <v>131</v>
      </c>
      <c r="F118" s="6"/>
      <c r="G118" s="6"/>
      <c r="H118" s="6"/>
      <c r="I118" s="6"/>
      <c r="J118" s="6"/>
      <c r="K118" s="6"/>
      <c r="L118" s="6"/>
      <c r="M118" s="6"/>
      <c r="N118" s="8">
        <v>2277</v>
      </c>
      <c r="O118" s="6" t="s">
        <v>21</v>
      </c>
      <c r="P118" s="8">
        <v>514.70243300000004</v>
      </c>
      <c r="Q118" s="8">
        <v>1171977.44</v>
      </c>
      <c r="R118" s="8">
        <v>5.9093275890000001</v>
      </c>
      <c r="S118" s="8">
        <v>13455.538920000001</v>
      </c>
      <c r="T118" s="8">
        <v>429412.5</v>
      </c>
    </row>
    <row r="119" spans="1:20" ht="15.75" hidden="1" thickBot="1">
      <c r="A119" s="4" t="s">
        <v>19</v>
      </c>
      <c r="B119" s="5">
        <v>45686</v>
      </c>
      <c r="C119" s="6">
        <v>301049751</v>
      </c>
      <c r="D119" s="7">
        <v>73239990</v>
      </c>
      <c r="E119" s="6" t="s">
        <v>99</v>
      </c>
      <c r="F119" s="6"/>
      <c r="G119" s="6"/>
      <c r="H119" s="6"/>
      <c r="I119" s="6"/>
      <c r="J119" s="6"/>
      <c r="K119" s="6"/>
      <c r="L119" s="6"/>
      <c r="M119" s="6"/>
      <c r="N119" s="8">
        <v>3307.2</v>
      </c>
      <c r="O119" s="6" t="s">
        <v>21</v>
      </c>
      <c r="P119" s="8">
        <v>300.7694515</v>
      </c>
      <c r="Q119" s="8">
        <v>994704.73</v>
      </c>
      <c r="R119" s="8">
        <v>3.4531509929999999</v>
      </c>
      <c r="S119" s="8">
        <v>11420.26096</v>
      </c>
      <c r="T119" s="8">
        <v>364459.8</v>
      </c>
    </row>
    <row r="120" spans="1:20" ht="15.75" thickBot="1">
      <c r="A120" s="4" t="s">
        <v>19</v>
      </c>
      <c r="B120" s="5">
        <v>45685</v>
      </c>
      <c r="C120" s="6">
        <v>301049751</v>
      </c>
      <c r="D120" s="7">
        <v>73231000</v>
      </c>
      <c r="E120" s="6" t="s">
        <v>73</v>
      </c>
      <c r="F120" s="6"/>
      <c r="G120" s="6"/>
      <c r="H120" s="6"/>
      <c r="I120" s="6"/>
      <c r="J120" s="6"/>
      <c r="K120" s="6"/>
      <c r="L120" s="6"/>
      <c r="M120" s="6"/>
      <c r="N120" s="8">
        <v>4900</v>
      </c>
      <c r="O120" s="6" t="s">
        <v>21</v>
      </c>
      <c r="P120" s="8">
        <v>463.21174079999997</v>
      </c>
      <c r="Q120" s="8">
        <v>2269737.5299999998</v>
      </c>
      <c r="R120" s="8">
        <v>5.3181600549999999</v>
      </c>
      <c r="S120" s="8">
        <v>26058.984270000001</v>
      </c>
      <c r="T120" s="8">
        <v>997776.7</v>
      </c>
    </row>
    <row r="121" spans="1:20" ht="15.75" hidden="1" thickBot="1">
      <c r="A121" s="4" t="s">
        <v>19</v>
      </c>
      <c r="B121" s="5">
        <v>45684</v>
      </c>
      <c r="C121" s="6">
        <v>301049751</v>
      </c>
      <c r="D121" s="7">
        <v>73239990</v>
      </c>
      <c r="E121" s="6" t="s">
        <v>132</v>
      </c>
      <c r="F121" s="6"/>
      <c r="G121" s="6"/>
      <c r="H121" s="6"/>
      <c r="I121" s="6"/>
      <c r="J121" s="6"/>
      <c r="K121" s="6"/>
      <c r="L121" s="6"/>
      <c r="M121" s="6"/>
      <c r="N121" s="8">
        <v>10360.700000000001</v>
      </c>
      <c r="O121" s="6" t="s">
        <v>21</v>
      </c>
      <c r="P121" s="8">
        <v>401.28087970000001</v>
      </c>
      <c r="Q121" s="8">
        <v>4157550.81</v>
      </c>
      <c r="R121" s="8">
        <v>4.6071283540000003</v>
      </c>
      <c r="S121" s="8">
        <v>47733.074739999996</v>
      </c>
      <c r="T121" s="8">
        <v>1523326.6</v>
      </c>
    </row>
    <row r="122" spans="1:20" ht="15.75" hidden="1" thickBot="1">
      <c r="A122" s="4" t="s">
        <v>19</v>
      </c>
      <c r="B122" s="5">
        <v>45684</v>
      </c>
      <c r="C122" s="6">
        <v>301049751</v>
      </c>
      <c r="D122" s="7">
        <v>73239990</v>
      </c>
      <c r="E122" s="6" t="s">
        <v>133</v>
      </c>
      <c r="F122" s="6"/>
      <c r="G122" s="6"/>
      <c r="H122" s="6"/>
      <c r="I122" s="6"/>
      <c r="J122" s="6"/>
      <c r="K122" s="6"/>
      <c r="L122" s="6"/>
      <c r="M122" s="6"/>
      <c r="N122" s="8">
        <v>8530.5</v>
      </c>
      <c r="O122" s="6" t="s">
        <v>21</v>
      </c>
      <c r="P122" s="8">
        <v>497.00996780000003</v>
      </c>
      <c r="Q122" s="8">
        <v>4239743.53</v>
      </c>
      <c r="R122" s="8">
        <v>5.7061994</v>
      </c>
      <c r="S122" s="8">
        <v>48676.733979999997</v>
      </c>
      <c r="T122" s="8">
        <v>1553442.1</v>
      </c>
    </row>
    <row r="123" spans="1:20" ht="15.75" hidden="1" thickBot="1">
      <c r="A123" s="4" t="s">
        <v>19</v>
      </c>
      <c r="B123" s="5">
        <v>45684</v>
      </c>
      <c r="C123" s="6">
        <v>301049751</v>
      </c>
      <c r="D123" s="7">
        <v>73239990</v>
      </c>
      <c r="E123" s="6" t="s">
        <v>134</v>
      </c>
      <c r="F123" s="6"/>
      <c r="G123" s="6"/>
      <c r="H123" s="6"/>
      <c r="I123" s="6"/>
      <c r="J123" s="6"/>
      <c r="K123" s="6"/>
      <c r="L123" s="6"/>
      <c r="M123" s="6"/>
      <c r="N123" s="8">
        <v>11088.99</v>
      </c>
      <c r="O123" s="6" t="s">
        <v>21</v>
      </c>
      <c r="P123" s="8">
        <v>611.28828410000006</v>
      </c>
      <c r="Q123" s="8">
        <v>6778569.6699999999</v>
      </c>
      <c r="R123" s="8">
        <v>7.0182351799999996</v>
      </c>
      <c r="S123" s="8">
        <v>77825.139720000006</v>
      </c>
      <c r="T123" s="8">
        <v>2483667.9</v>
      </c>
    </row>
    <row r="124" spans="1:20" ht="15.75" thickBot="1">
      <c r="A124" s="4" t="s">
        <v>19</v>
      </c>
      <c r="B124" s="5">
        <v>45682</v>
      </c>
      <c r="C124" s="6">
        <v>301049751</v>
      </c>
      <c r="D124" s="7">
        <v>73231000</v>
      </c>
      <c r="E124" s="6" t="s">
        <v>135</v>
      </c>
      <c r="F124" s="6"/>
      <c r="G124" s="6"/>
      <c r="H124" s="6"/>
      <c r="I124" s="6"/>
      <c r="J124" s="6"/>
      <c r="K124" s="6"/>
      <c r="L124" s="6"/>
      <c r="M124" s="6"/>
      <c r="N124" s="8">
        <v>4838</v>
      </c>
      <c r="O124" s="6" t="s">
        <v>21</v>
      </c>
      <c r="P124" s="8">
        <v>418.1975486</v>
      </c>
      <c r="Q124" s="8">
        <v>2023239.74</v>
      </c>
      <c r="R124" s="8">
        <v>4.8013495820000003</v>
      </c>
      <c r="S124" s="8">
        <v>23228.92928</v>
      </c>
      <c r="T124" s="8">
        <v>889416.2</v>
      </c>
    </row>
    <row r="125" spans="1:20" ht="15.75" hidden="1" thickBot="1">
      <c r="A125" s="4" t="s">
        <v>19</v>
      </c>
      <c r="B125" s="5">
        <v>45675</v>
      </c>
      <c r="C125" s="6">
        <v>301049751</v>
      </c>
      <c r="D125" s="7">
        <v>73239990</v>
      </c>
      <c r="E125" s="6" t="s">
        <v>136</v>
      </c>
      <c r="F125" s="6"/>
      <c r="G125" s="6"/>
      <c r="H125" s="6"/>
      <c r="I125" s="6"/>
      <c r="J125" s="6"/>
      <c r="K125" s="6"/>
      <c r="L125" s="6"/>
      <c r="M125" s="6"/>
      <c r="N125" s="8">
        <v>10762.5</v>
      </c>
      <c r="O125" s="6" t="s">
        <v>21</v>
      </c>
      <c r="P125" s="8">
        <v>403.33209849999997</v>
      </c>
      <c r="Q125" s="8">
        <v>4340861.71</v>
      </c>
      <c r="R125" s="8">
        <v>4.6306785130000003</v>
      </c>
      <c r="S125" s="8">
        <v>49837.677499999998</v>
      </c>
      <c r="T125" s="8">
        <v>1590491.7</v>
      </c>
    </row>
    <row r="126" spans="1:20" ht="15.75" hidden="1" thickBot="1">
      <c r="A126" s="4" t="s">
        <v>19</v>
      </c>
      <c r="B126" s="5">
        <v>45675</v>
      </c>
      <c r="C126" s="6">
        <v>301049751</v>
      </c>
      <c r="D126" s="7">
        <v>73239990</v>
      </c>
      <c r="E126" s="6" t="s">
        <v>137</v>
      </c>
      <c r="F126" s="6"/>
      <c r="G126" s="6"/>
      <c r="H126" s="6"/>
      <c r="I126" s="6"/>
      <c r="J126" s="6"/>
      <c r="K126" s="6"/>
      <c r="L126" s="6"/>
      <c r="M126" s="6"/>
      <c r="N126" s="8">
        <v>10638</v>
      </c>
      <c r="O126" s="6" t="s">
        <v>21</v>
      </c>
      <c r="P126" s="8">
        <v>469.57757290000001</v>
      </c>
      <c r="Q126" s="8">
        <v>4995366.22</v>
      </c>
      <c r="R126" s="8">
        <v>5.3912465310000002</v>
      </c>
      <c r="S126" s="8">
        <v>57352.080600000001</v>
      </c>
      <c r="T126" s="8">
        <v>1830302.1</v>
      </c>
    </row>
    <row r="127" spans="1:20" ht="15.75" hidden="1" thickBot="1">
      <c r="A127" s="4" t="s">
        <v>19</v>
      </c>
      <c r="B127" s="5">
        <v>45675</v>
      </c>
      <c r="C127" s="6">
        <v>301049751</v>
      </c>
      <c r="D127" s="7">
        <v>73239990</v>
      </c>
      <c r="E127" s="6" t="s">
        <v>138</v>
      </c>
      <c r="F127" s="6"/>
      <c r="G127" s="6"/>
      <c r="H127" s="6"/>
      <c r="I127" s="6"/>
      <c r="J127" s="6"/>
      <c r="K127" s="6"/>
      <c r="L127" s="6"/>
      <c r="M127" s="6"/>
      <c r="N127" s="8">
        <v>9166.74</v>
      </c>
      <c r="O127" s="6" t="s">
        <v>21</v>
      </c>
      <c r="P127" s="8">
        <v>451.96905120000002</v>
      </c>
      <c r="Q127" s="8">
        <v>4143082.78</v>
      </c>
      <c r="R127" s="8">
        <v>5.1890821029999996</v>
      </c>
      <c r="S127" s="8">
        <v>47566.966480000003</v>
      </c>
      <c r="T127" s="8">
        <v>1518025.6</v>
      </c>
    </row>
    <row r="128" spans="1:20" ht="15.75" hidden="1" thickBot="1">
      <c r="A128" s="4" t="s">
        <v>19</v>
      </c>
      <c r="B128" s="5">
        <v>45675</v>
      </c>
      <c r="C128" s="6">
        <v>301049751</v>
      </c>
      <c r="D128" s="7">
        <v>73239990</v>
      </c>
      <c r="E128" s="6" t="s">
        <v>139</v>
      </c>
      <c r="F128" s="6"/>
      <c r="G128" s="6"/>
      <c r="H128" s="6"/>
      <c r="I128" s="6"/>
      <c r="J128" s="6"/>
      <c r="K128" s="6"/>
      <c r="L128" s="6"/>
      <c r="M128" s="6"/>
      <c r="N128" s="8">
        <v>8309.6</v>
      </c>
      <c r="O128" s="6" t="s">
        <v>21</v>
      </c>
      <c r="P128" s="8">
        <v>499.55054519999999</v>
      </c>
      <c r="Q128" s="8">
        <v>4151065.21</v>
      </c>
      <c r="R128" s="8">
        <v>5.7353679120000001</v>
      </c>
      <c r="S128" s="8">
        <v>47658.6132</v>
      </c>
      <c r="T128" s="8">
        <v>1520950.3</v>
      </c>
    </row>
    <row r="129" spans="1:20" ht="15.75" hidden="1" thickBot="1">
      <c r="A129" s="4" t="s">
        <v>19</v>
      </c>
      <c r="B129" s="5">
        <v>45675</v>
      </c>
      <c r="C129" s="6">
        <v>301049751</v>
      </c>
      <c r="D129" s="7">
        <v>73239990</v>
      </c>
      <c r="E129" s="6" t="s">
        <v>140</v>
      </c>
      <c r="F129" s="6"/>
      <c r="G129" s="6"/>
      <c r="H129" s="6"/>
      <c r="I129" s="6"/>
      <c r="J129" s="6"/>
      <c r="K129" s="6"/>
      <c r="L129" s="6"/>
      <c r="M129" s="6"/>
      <c r="N129" s="8">
        <v>8970</v>
      </c>
      <c r="O129" s="6" t="s">
        <v>21</v>
      </c>
      <c r="P129" s="8">
        <v>481.61796099999998</v>
      </c>
      <c r="Q129" s="8">
        <v>4320113.1100000003</v>
      </c>
      <c r="R129" s="8">
        <v>5.529482904</v>
      </c>
      <c r="S129" s="8">
        <v>49599.461649999997</v>
      </c>
      <c r="T129" s="8">
        <v>1582889.5</v>
      </c>
    </row>
    <row r="130" spans="1:20" ht="15.75" hidden="1" thickBot="1">
      <c r="A130" s="4" t="s">
        <v>19</v>
      </c>
      <c r="B130" s="5">
        <v>45675</v>
      </c>
      <c r="C130" s="6">
        <v>301049751</v>
      </c>
      <c r="D130" s="7">
        <v>73239990</v>
      </c>
      <c r="E130" s="6" t="s">
        <v>141</v>
      </c>
      <c r="F130" s="6"/>
      <c r="G130" s="6"/>
      <c r="H130" s="6"/>
      <c r="I130" s="6"/>
      <c r="J130" s="6"/>
      <c r="K130" s="6"/>
      <c r="L130" s="6"/>
      <c r="M130" s="6"/>
      <c r="N130" s="8">
        <v>10472.5</v>
      </c>
      <c r="O130" s="6" t="s">
        <v>21</v>
      </c>
      <c r="P130" s="8">
        <v>470.65414370000002</v>
      </c>
      <c r="Q130" s="8">
        <v>4928925.5199999996</v>
      </c>
      <c r="R130" s="8">
        <v>5.4036067020000003</v>
      </c>
      <c r="S130" s="8">
        <v>56589.271180000003</v>
      </c>
      <c r="T130" s="8">
        <v>1805958.3</v>
      </c>
    </row>
    <row r="131" spans="1:20" ht="15.75" hidden="1" thickBot="1">
      <c r="A131" s="4" t="s">
        <v>19</v>
      </c>
      <c r="B131" s="5">
        <v>45674</v>
      </c>
      <c r="C131" s="6">
        <v>301049751</v>
      </c>
      <c r="D131" s="7">
        <v>73239990</v>
      </c>
      <c r="E131" s="6" t="s">
        <v>142</v>
      </c>
      <c r="F131" s="6"/>
      <c r="G131" s="6"/>
      <c r="H131" s="6"/>
      <c r="I131" s="6"/>
      <c r="J131" s="6"/>
      <c r="K131" s="6"/>
      <c r="L131" s="6"/>
      <c r="M131" s="6"/>
      <c r="N131" s="8">
        <v>5969.7</v>
      </c>
      <c r="O131" s="6" t="s">
        <v>21</v>
      </c>
      <c r="P131" s="8">
        <v>492.7873846</v>
      </c>
      <c r="Q131" s="8">
        <v>2941792.85</v>
      </c>
      <c r="R131" s="8">
        <v>5.6577196860000001</v>
      </c>
      <c r="S131" s="8">
        <v>33774.889210000001</v>
      </c>
      <c r="T131" s="8">
        <v>1077873</v>
      </c>
    </row>
    <row r="132" spans="1:20" ht="15.75" hidden="1" thickBot="1">
      <c r="A132" s="4" t="s">
        <v>19</v>
      </c>
      <c r="B132" s="5">
        <v>45674</v>
      </c>
      <c r="C132" s="6">
        <v>301049751</v>
      </c>
      <c r="D132" s="7">
        <v>73239990</v>
      </c>
      <c r="E132" s="6" t="s">
        <v>143</v>
      </c>
      <c r="F132" s="6"/>
      <c r="G132" s="6"/>
      <c r="H132" s="6"/>
      <c r="I132" s="6"/>
      <c r="J132" s="6"/>
      <c r="K132" s="6"/>
      <c r="L132" s="6"/>
      <c r="M132" s="6"/>
      <c r="N132" s="8">
        <v>12320</v>
      </c>
      <c r="O132" s="6" t="s">
        <v>21</v>
      </c>
      <c r="P132" s="8">
        <v>383.787668</v>
      </c>
      <c r="Q132" s="8">
        <v>4728264.07</v>
      </c>
      <c r="R132" s="8">
        <v>4.406287807</v>
      </c>
      <c r="S132" s="8">
        <v>54285.465790000002</v>
      </c>
      <c r="T132" s="8">
        <v>1732436</v>
      </c>
    </row>
    <row r="133" spans="1:20" ht="15.75" hidden="1" thickBot="1">
      <c r="A133" s="4" t="s">
        <v>19</v>
      </c>
      <c r="B133" s="5">
        <v>45672</v>
      </c>
      <c r="C133" s="6">
        <v>301049751</v>
      </c>
      <c r="D133" s="7">
        <v>73239990</v>
      </c>
      <c r="E133" s="6" t="s">
        <v>99</v>
      </c>
      <c r="F133" s="6"/>
      <c r="G133" s="6"/>
      <c r="H133" s="6"/>
      <c r="I133" s="6"/>
      <c r="J133" s="6"/>
      <c r="K133" s="6"/>
      <c r="L133" s="6"/>
      <c r="M133" s="6"/>
      <c r="N133" s="8">
        <v>3307.2</v>
      </c>
      <c r="O133" s="6" t="s">
        <v>21</v>
      </c>
      <c r="P133" s="8">
        <v>301.47114479999999</v>
      </c>
      <c r="Q133" s="8">
        <v>997025.37</v>
      </c>
      <c r="R133" s="8">
        <v>3.4811910479999999</v>
      </c>
      <c r="S133" s="8">
        <v>11512.99503</v>
      </c>
      <c r="T133" s="8">
        <v>365310.1</v>
      </c>
    </row>
    <row r="134" spans="1:20" ht="15.75" hidden="1" thickBot="1">
      <c r="A134" s="4" t="s">
        <v>19</v>
      </c>
      <c r="B134" s="5">
        <v>45671</v>
      </c>
      <c r="C134" s="6">
        <v>301049751</v>
      </c>
      <c r="D134" s="7">
        <v>73239990</v>
      </c>
      <c r="E134" s="6" t="s">
        <v>144</v>
      </c>
      <c r="F134" s="6"/>
      <c r="G134" s="6"/>
      <c r="H134" s="6"/>
      <c r="I134" s="6"/>
      <c r="J134" s="6"/>
      <c r="K134" s="6"/>
      <c r="L134" s="6"/>
      <c r="M134" s="6"/>
      <c r="N134" s="8">
        <v>95.2</v>
      </c>
      <c r="O134" s="6" t="s">
        <v>21</v>
      </c>
      <c r="P134" s="8">
        <v>269.46008399999999</v>
      </c>
      <c r="Q134" s="8">
        <v>25652.6</v>
      </c>
      <c r="R134" s="8">
        <v>3.1115483140000002</v>
      </c>
      <c r="S134" s="8">
        <v>296.21939950000001</v>
      </c>
      <c r="T134" s="8">
        <v>9399.1</v>
      </c>
    </row>
    <row r="135" spans="1:20" ht="15.75" hidden="1" thickBot="1">
      <c r="A135" s="4" t="s">
        <v>19</v>
      </c>
      <c r="B135" s="5">
        <v>45671</v>
      </c>
      <c r="C135" s="6">
        <v>301049751</v>
      </c>
      <c r="D135" s="7">
        <v>73239990</v>
      </c>
      <c r="E135" s="6" t="s">
        <v>145</v>
      </c>
      <c r="F135" s="6"/>
      <c r="G135" s="6"/>
      <c r="H135" s="6"/>
      <c r="I135" s="6"/>
      <c r="J135" s="6"/>
      <c r="K135" s="6"/>
      <c r="L135" s="6"/>
      <c r="M135" s="6"/>
      <c r="N135" s="8">
        <v>8021.8</v>
      </c>
      <c r="O135" s="6" t="s">
        <v>21</v>
      </c>
      <c r="P135" s="8">
        <v>336.71621210000001</v>
      </c>
      <c r="Q135" s="8">
        <v>2701070.11</v>
      </c>
      <c r="R135" s="8">
        <v>3.888177969</v>
      </c>
      <c r="S135" s="8">
        <v>31190.186030000001</v>
      </c>
      <c r="T135" s="8">
        <v>989672.1</v>
      </c>
    </row>
    <row r="136" spans="1:20" ht="15.75" hidden="1" thickBot="1">
      <c r="A136" s="4" t="s">
        <v>19</v>
      </c>
      <c r="B136" s="5">
        <v>45671</v>
      </c>
      <c r="C136" s="6">
        <v>301049751</v>
      </c>
      <c r="D136" s="7">
        <v>73239990</v>
      </c>
      <c r="E136" s="6" t="s">
        <v>146</v>
      </c>
      <c r="F136" s="6"/>
      <c r="G136" s="6"/>
      <c r="H136" s="6"/>
      <c r="I136" s="6"/>
      <c r="J136" s="6"/>
      <c r="K136" s="6"/>
      <c r="L136" s="6"/>
      <c r="M136" s="6"/>
      <c r="N136" s="8">
        <v>6160</v>
      </c>
      <c r="O136" s="6" t="s">
        <v>21</v>
      </c>
      <c r="P136" s="8">
        <v>391.6578864</v>
      </c>
      <c r="Q136" s="8">
        <v>2412612.58</v>
      </c>
      <c r="R136" s="8">
        <v>4.5226083880000001</v>
      </c>
      <c r="S136" s="8">
        <v>27859.267670000001</v>
      </c>
      <c r="T136" s="8">
        <v>883981.3</v>
      </c>
    </row>
    <row r="137" spans="1:20" ht="15.75" hidden="1" thickBot="1">
      <c r="A137" s="4" t="s">
        <v>19</v>
      </c>
      <c r="B137" s="5">
        <v>45671</v>
      </c>
      <c r="C137" s="6">
        <v>301049751</v>
      </c>
      <c r="D137" s="7">
        <v>73239990</v>
      </c>
      <c r="E137" s="6" t="s">
        <v>147</v>
      </c>
      <c r="F137" s="6"/>
      <c r="G137" s="6"/>
      <c r="H137" s="6"/>
      <c r="I137" s="6"/>
      <c r="J137" s="6"/>
      <c r="K137" s="6"/>
      <c r="L137" s="6"/>
      <c r="M137" s="6"/>
      <c r="N137" s="8">
        <v>2857.8</v>
      </c>
      <c r="O137" s="6" t="s">
        <v>21</v>
      </c>
      <c r="P137" s="8">
        <v>502.4778326</v>
      </c>
      <c r="Q137" s="8">
        <v>1435981.15</v>
      </c>
      <c r="R137" s="8">
        <v>5.8022844410000003</v>
      </c>
      <c r="S137" s="8">
        <v>16581.768479999999</v>
      </c>
      <c r="T137" s="8">
        <v>526143.4</v>
      </c>
    </row>
    <row r="138" spans="1:20" ht="15.75" hidden="1" thickBot="1">
      <c r="A138" s="4" t="s">
        <v>19</v>
      </c>
      <c r="B138" s="5">
        <v>45670</v>
      </c>
      <c r="C138" s="6">
        <v>301049751</v>
      </c>
      <c r="D138" s="7">
        <v>73239990</v>
      </c>
      <c r="E138" s="6" t="s">
        <v>148</v>
      </c>
      <c r="F138" s="6"/>
      <c r="G138" s="6"/>
      <c r="H138" s="6"/>
      <c r="I138" s="6"/>
      <c r="J138" s="6"/>
      <c r="K138" s="6"/>
      <c r="L138" s="6"/>
      <c r="M138" s="6"/>
      <c r="N138" s="8">
        <v>15568</v>
      </c>
      <c r="O138" s="6" t="s">
        <v>21</v>
      </c>
      <c r="P138" s="8">
        <v>411.7987693</v>
      </c>
      <c r="Q138" s="8">
        <v>6410883.2400000002</v>
      </c>
      <c r="R138" s="8">
        <v>4.7551820930000002</v>
      </c>
      <c r="S138" s="8">
        <v>74028.674830000004</v>
      </c>
      <c r="T138" s="8">
        <v>2348947.6</v>
      </c>
    </row>
    <row r="139" spans="1:20" ht="15.75" hidden="1" thickBot="1">
      <c r="A139" s="4" t="s">
        <v>19</v>
      </c>
      <c r="B139" s="5">
        <v>45666</v>
      </c>
      <c r="C139" s="6">
        <v>301049751</v>
      </c>
      <c r="D139" s="7">
        <v>73239990</v>
      </c>
      <c r="E139" s="6" t="s">
        <v>149</v>
      </c>
      <c r="F139" s="6"/>
      <c r="G139" s="6"/>
      <c r="H139" s="6"/>
      <c r="I139" s="6"/>
      <c r="J139" s="6"/>
      <c r="K139" s="6"/>
      <c r="L139" s="6"/>
      <c r="M139" s="6"/>
      <c r="N139" s="8">
        <v>453.6</v>
      </c>
      <c r="O139" s="6" t="s">
        <v>21</v>
      </c>
      <c r="P139" s="8">
        <v>265.99021160000001</v>
      </c>
      <c r="Q139" s="8">
        <v>120653.16</v>
      </c>
      <c r="R139" s="8">
        <v>3.0714805040000002</v>
      </c>
      <c r="S139" s="8">
        <v>1393.223557</v>
      </c>
      <c r="T139" s="8">
        <v>44207.3</v>
      </c>
    </row>
    <row r="140" spans="1:20" ht="15.75" thickBot="1">
      <c r="A140" s="4" t="s">
        <v>19</v>
      </c>
      <c r="B140" s="5">
        <v>45665</v>
      </c>
      <c r="C140" s="6">
        <v>301049751</v>
      </c>
      <c r="D140" s="7">
        <v>73231000</v>
      </c>
      <c r="E140" s="6" t="s">
        <v>73</v>
      </c>
      <c r="F140" s="6"/>
      <c r="G140" s="6"/>
      <c r="H140" s="6"/>
      <c r="I140" s="6"/>
      <c r="J140" s="6"/>
      <c r="K140" s="6"/>
      <c r="L140" s="6"/>
      <c r="M140" s="6"/>
      <c r="N140" s="8">
        <v>4900</v>
      </c>
      <c r="O140" s="6" t="s">
        <v>21</v>
      </c>
      <c r="P140" s="8">
        <v>460.55252239999999</v>
      </c>
      <c r="Q140" s="8">
        <v>2256707.36</v>
      </c>
      <c r="R140" s="8">
        <v>5.3181584580000001</v>
      </c>
      <c r="S140" s="8">
        <v>26058.976439999999</v>
      </c>
      <c r="T140" s="8">
        <v>992048.5</v>
      </c>
    </row>
    <row r="141" spans="1:20" ht="15.75" thickBot="1">
      <c r="A141" s="4" t="s">
        <v>19</v>
      </c>
      <c r="B141" s="5">
        <v>45661</v>
      </c>
      <c r="C141" s="6">
        <v>301049751</v>
      </c>
      <c r="D141" s="7">
        <v>73231000</v>
      </c>
      <c r="E141" s="6" t="s">
        <v>150</v>
      </c>
      <c r="F141" s="6"/>
      <c r="G141" s="6"/>
      <c r="H141" s="6"/>
      <c r="I141" s="6"/>
      <c r="J141" s="6"/>
      <c r="K141" s="6"/>
      <c r="L141" s="6"/>
      <c r="M141" s="6"/>
      <c r="N141" s="8">
        <v>9151</v>
      </c>
      <c r="O141" s="6" t="s">
        <v>21</v>
      </c>
      <c r="P141" s="8">
        <v>241.52720690000001</v>
      </c>
      <c r="Q141" s="8">
        <v>2210215.4700000002</v>
      </c>
      <c r="R141" s="8">
        <v>2.7889977699999999</v>
      </c>
      <c r="S141" s="8">
        <v>25522.118589999998</v>
      </c>
      <c r="T141" s="8">
        <v>971610.7</v>
      </c>
    </row>
    <row r="142" spans="1:20" ht="15.75" hidden="1" thickBot="1">
      <c r="A142" s="4" t="s">
        <v>19</v>
      </c>
      <c r="B142" s="5">
        <v>45660</v>
      </c>
      <c r="C142" s="6">
        <v>301049751</v>
      </c>
      <c r="D142" s="7">
        <v>73239990</v>
      </c>
      <c r="E142" s="6" t="s">
        <v>151</v>
      </c>
      <c r="F142" s="6"/>
      <c r="G142" s="6"/>
      <c r="H142" s="6"/>
      <c r="I142" s="6"/>
      <c r="J142" s="6"/>
      <c r="K142" s="6"/>
      <c r="L142" s="6"/>
      <c r="M142" s="6"/>
      <c r="N142" s="8">
        <v>10200</v>
      </c>
      <c r="O142" s="6" t="s">
        <v>21</v>
      </c>
      <c r="P142" s="8">
        <v>591.45826369999997</v>
      </c>
      <c r="Q142" s="8">
        <v>6032874.29</v>
      </c>
      <c r="R142" s="8">
        <v>6.8297720980000003</v>
      </c>
      <c r="S142" s="8">
        <v>69663.675399999993</v>
      </c>
      <c r="T142" s="8">
        <v>2210445.2000000002</v>
      </c>
    </row>
    <row r="143" spans="1:20" ht="15.75" hidden="1" thickBot="1">
      <c r="A143" s="4" t="s">
        <v>19</v>
      </c>
      <c r="B143" s="5">
        <v>45660</v>
      </c>
      <c r="C143" s="6">
        <v>301049751</v>
      </c>
      <c r="D143" s="7">
        <v>73239990</v>
      </c>
      <c r="E143" s="6" t="s">
        <v>152</v>
      </c>
      <c r="F143" s="6"/>
      <c r="G143" s="6"/>
      <c r="H143" s="6"/>
      <c r="I143" s="6"/>
      <c r="J143" s="6"/>
      <c r="K143" s="6"/>
      <c r="L143" s="6"/>
      <c r="M143" s="6"/>
      <c r="N143" s="8">
        <v>10671</v>
      </c>
      <c r="O143" s="6" t="s">
        <v>21</v>
      </c>
      <c r="P143" s="8">
        <v>462.4128245</v>
      </c>
      <c r="Q143" s="8">
        <v>4934407.25</v>
      </c>
      <c r="R143" s="8">
        <v>5.3396400059999998</v>
      </c>
      <c r="S143" s="8">
        <v>56979.298499999997</v>
      </c>
      <c r="T143" s="8">
        <v>1807966.7</v>
      </c>
    </row>
    <row r="144" spans="1:20" ht="15.75" hidden="1" thickBot="1">
      <c r="A144" s="4" t="s">
        <v>19</v>
      </c>
      <c r="B144" s="5">
        <v>45660</v>
      </c>
      <c r="C144" s="6">
        <v>301049751</v>
      </c>
      <c r="D144" s="7">
        <v>73239990</v>
      </c>
      <c r="E144" s="6" t="s">
        <v>153</v>
      </c>
      <c r="F144" s="6"/>
      <c r="G144" s="6"/>
      <c r="H144" s="6"/>
      <c r="I144" s="6"/>
      <c r="J144" s="6"/>
      <c r="K144" s="6"/>
      <c r="L144" s="6"/>
      <c r="M144" s="6"/>
      <c r="N144" s="8">
        <v>10608.2</v>
      </c>
      <c r="O144" s="6" t="s">
        <v>21</v>
      </c>
      <c r="P144" s="8">
        <v>615.56162119999999</v>
      </c>
      <c r="Q144" s="8">
        <v>6530000.79</v>
      </c>
      <c r="R144" s="8">
        <v>7.1081018609999997</v>
      </c>
      <c r="S144" s="8">
        <v>75404.166169999997</v>
      </c>
      <c r="T144" s="8">
        <v>2392592.2999999998</v>
      </c>
    </row>
    <row r="145" spans="1:20" ht="15.75" hidden="1" thickBot="1">
      <c r="A145" s="4" t="s">
        <v>19</v>
      </c>
      <c r="B145" s="5">
        <v>45660</v>
      </c>
      <c r="C145" s="6">
        <v>301049751</v>
      </c>
      <c r="D145" s="7">
        <v>73239990</v>
      </c>
      <c r="E145" s="6" t="s">
        <v>154</v>
      </c>
      <c r="F145" s="6"/>
      <c r="G145" s="6"/>
      <c r="H145" s="6"/>
      <c r="I145" s="6"/>
      <c r="J145" s="6"/>
      <c r="K145" s="6"/>
      <c r="L145" s="6"/>
      <c r="M145" s="6"/>
      <c r="N145" s="8">
        <v>7799.35</v>
      </c>
      <c r="O145" s="6" t="s">
        <v>21</v>
      </c>
      <c r="P145" s="8">
        <v>463.47305740000002</v>
      </c>
      <c r="Q145" s="8">
        <v>3614788.59</v>
      </c>
      <c r="R145" s="8">
        <v>5.3518828799999998</v>
      </c>
      <c r="S145" s="8">
        <v>41741.207739999998</v>
      </c>
      <c r="T145" s="8">
        <v>1324458.6000000001</v>
      </c>
    </row>
    <row r="146" spans="1:20" ht="15.75" hidden="1" thickBot="1">
      <c r="A146" s="4" t="s">
        <v>19</v>
      </c>
      <c r="B146" s="5">
        <v>45660</v>
      </c>
      <c r="C146" s="6">
        <v>301049751</v>
      </c>
      <c r="D146" s="7">
        <v>73239990</v>
      </c>
      <c r="E146" s="6" t="s">
        <v>155</v>
      </c>
      <c r="F146" s="6"/>
      <c r="G146" s="6"/>
      <c r="H146" s="6"/>
      <c r="I146" s="6"/>
      <c r="J146" s="6"/>
      <c r="K146" s="6"/>
      <c r="L146" s="6"/>
      <c r="M146" s="6"/>
      <c r="N146" s="8">
        <v>8522.1</v>
      </c>
      <c r="O146" s="6" t="s">
        <v>21</v>
      </c>
      <c r="P146" s="8">
        <v>484.97471630000001</v>
      </c>
      <c r="Q146" s="8">
        <v>4133003.03</v>
      </c>
      <c r="R146" s="8">
        <v>5.6001699340000002</v>
      </c>
      <c r="S146" s="8">
        <v>47725.208200000001</v>
      </c>
      <c r="T146" s="8">
        <v>1514332.3</v>
      </c>
    </row>
    <row r="147" spans="1:20" ht="15.75" hidden="1" thickBot="1">
      <c r="A147" s="4" t="s">
        <v>19</v>
      </c>
      <c r="B147" s="5">
        <v>45660</v>
      </c>
      <c r="C147" s="6">
        <v>301049751</v>
      </c>
      <c r="D147" s="7">
        <v>73239990</v>
      </c>
      <c r="E147" s="6" t="s">
        <v>156</v>
      </c>
      <c r="F147" s="6"/>
      <c r="G147" s="6"/>
      <c r="H147" s="6"/>
      <c r="I147" s="6"/>
      <c r="J147" s="6"/>
      <c r="K147" s="6"/>
      <c r="L147" s="6"/>
      <c r="M147" s="6"/>
      <c r="N147" s="8">
        <v>10561.6</v>
      </c>
      <c r="O147" s="6" t="s">
        <v>21</v>
      </c>
      <c r="P147" s="8">
        <v>397.17820410000002</v>
      </c>
      <c r="Q147" s="8">
        <v>4194837.32</v>
      </c>
      <c r="R147" s="8">
        <v>4.5863533959999998</v>
      </c>
      <c r="S147" s="8">
        <v>48439.230020000003</v>
      </c>
      <c r="T147" s="8">
        <v>1536988.4</v>
      </c>
    </row>
    <row r="148" spans="1:20" ht="15.75" hidden="1" thickBot="1">
      <c r="A148" s="4" t="s">
        <v>19</v>
      </c>
      <c r="B148" s="5">
        <v>45660</v>
      </c>
      <c r="C148" s="6">
        <v>301049751</v>
      </c>
      <c r="D148" s="7">
        <v>73239990</v>
      </c>
      <c r="E148" s="6" t="s">
        <v>157</v>
      </c>
      <c r="F148" s="6"/>
      <c r="G148" s="6"/>
      <c r="H148" s="6"/>
      <c r="I148" s="6"/>
      <c r="J148" s="6"/>
      <c r="K148" s="6"/>
      <c r="L148" s="6"/>
      <c r="M148" s="6"/>
      <c r="N148" s="8">
        <v>11118.21</v>
      </c>
      <c r="O148" s="6" t="s">
        <v>21</v>
      </c>
      <c r="P148" s="8">
        <v>605.03850350000005</v>
      </c>
      <c r="Q148" s="8">
        <v>6726945.1399999997</v>
      </c>
      <c r="R148" s="8">
        <v>6.9865877999999997</v>
      </c>
      <c r="S148" s="8">
        <v>77678.350349999993</v>
      </c>
      <c r="T148" s="8">
        <v>2464752.7000000002</v>
      </c>
    </row>
    <row r="149" spans="1:20" ht="15.75" hidden="1" thickBot="1">
      <c r="A149" s="4" t="s">
        <v>19</v>
      </c>
      <c r="B149" s="5">
        <v>45659</v>
      </c>
      <c r="C149" s="6">
        <v>301049751</v>
      </c>
      <c r="D149" s="7">
        <v>73239990</v>
      </c>
      <c r="E149" s="6" t="s">
        <v>158</v>
      </c>
      <c r="F149" s="6"/>
      <c r="G149" s="6"/>
      <c r="H149" s="6"/>
      <c r="I149" s="6"/>
      <c r="J149" s="6"/>
      <c r="K149" s="6"/>
      <c r="L149" s="6"/>
      <c r="M149" s="6"/>
      <c r="N149" s="8">
        <v>17561.599999999999</v>
      </c>
      <c r="O149" s="6" t="s">
        <v>21</v>
      </c>
      <c r="P149" s="8">
        <v>257.97936979999997</v>
      </c>
      <c r="Q149" s="8">
        <v>4530530.5</v>
      </c>
      <c r="R149" s="8">
        <v>3.0015051750000001</v>
      </c>
      <c r="S149" s="8">
        <v>52711.23328</v>
      </c>
      <c r="T149" s="8">
        <v>1659986.4</v>
      </c>
    </row>
    <row r="150" spans="1:20" ht="15.75" hidden="1" thickBot="1">
      <c r="A150" s="4" t="s">
        <v>19</v>
      </c>
      <c r="B150" s="5">
        <v>45659</v>
      </c>
      <c r="C150" s="6">
        <v>301049751</v>
      </c>
      <c r="D150" s="7">
        <v>73239990</v>
      </c>
      <c r="E150" s="6" t="s">
        <v>159</v>
      </c>
      <c r="F150" s="6"/>
      <c r="G150" s="6"/>
      <c r="H150" s="6"/>
      <c r="I150" s="6"/>
      <c r="J150" s="6"/>
      <c r="K150" s="6"/>
      <c r="L150" s="6"/>
      <c r="M150" s="6"/>
      <c r="N150" s="8">
        <v>506</v>
      </c>
      <c r="O150" s="6" t="s">
        <v>21</v>
      </c>
      <c r="P150" s="8">
        <v>372.56545449999999</v>
      </c>
      <c r="Q150" s="8">
        <v>188518.12</v>
      </c>
      <c r="R150" s="8">
        <v>4.3346766089999997</v>
      </c>
      <c r="S150" s="8">
        <v>2193.346364</v>
      </c>
      <c r="T150" s="8">
        <v>69073.100000000006</v>
      </c>
    </row>
    <row r="151" spans="1:20" ht="15.75" hidden="1" thickBot="1">
      <c r="A151" s="4" t="s">
        <v>19</v>
      </c>
      <c r="B151" s="5">
        <v>45659</v>
      </c>
      <c r="C151" s="6">
        <v>301049751</v>
      </c>
      <c r="D151" s="7">
        <v>73239990</v>
      </c>
      <c r="E151" s="6" t="s">
        <v>160</v>
      </c>
      <c r="F151" s="6"/>
      <c r="G151" s="6"/>
      <c r="H151" s="6"/>
      <c r="I151" s="6"/>
      <c r="J151" s="6"/>
      <c r="K151" s="6"/>
      <c r="L151" s="6"/>
      <c r="M151" s="6"/>
      <c r="N151" s="8">
        <v>8400</v>
      </c>
      <c r="O151" s="6" t="s">
        <v>21</v>
      </c>
      <c r="P151" s="8">
        <v>602.50165119999997</v>
      </c>
      <c r="Q151" s="8">
        <v>5061013.87</v>
      </c>
      <c r="R151" s="8">
        <v>7.0099086819999998</v>
      </c>
      <c r="S151" s="8">
        <v>58883.232929999998</v>
      </c>
      <c r="T151" s="8">
        <v>1854355.5</v>
      </c>
    </row>
    <row r="152" spans="1:20" ht="15.75" hidden="1" thickBot="1">
      <c r="A152" s="4" t="s">
        <v>19</v>
      </c>
      <c r="B152" s="5">
        <v>45659</v>
      </c>
      <c r="C152" s="6">
        <v>301049751</v>
      </c>
      <c r="D152" s="7">
        <v>73239990</v>
      </c>
      <c r="E152" s="6" t="s">
        <v>161</v>
      </c>
      <c r="F152" s="6"/>
      <c r="G152" s="6"/>
      <c r="H152" s="6"/>
      <c r="I152" s="6"/>
      <c r="J152" s="6"/>
      <c r="K152" s="6"/>
      <c r="L152" s="6"/>
      <c r="M152" s="6"/>
      <c r="N152" s="8">
        <v>4125</v>
      </c>
      <c r="O152" s="6" t="s">
        <v>21</v>
      </c>
      <c r="P152" s="8">
        <v>395.13764359999999</v>
      </c>
      <c r="Q152" s="8">
        <v>1629942.78</v>
      </c>
      <c r="R152" s="8">
        <v>4.5972966099999999</v>
      </c>
      <c r="S152" s="8">
        <v>18963.84852</v>
      </c>
      <c r="T152" s="8">
        <v>597211.1</v>
      </c>
    </row>
    <row r="153" spans="1:20" ht="15.75" hidden="1" thickBot="1">
      <c r="A153" s="4" t="s">
        <v>19</v>
      </c>
      <c r="B153" s="5">
        <v>45659</v>
      </c>
      <c r="C153" s="6">
        <v>301049751</v>
      </c>
      <c r="D153" s="7">
        <v>73239990</v>
      </c>
      <c r="E153" s="6" t="s">
        <v>162</v>
      </c>
      <c r="F153" s="6"/>
      <c r="G153" s="6"/>
      <c r="H153" s="6"/>
      <c r="I153" s="6"/>
      <c r="J153" s="6"/>
      <c r="K153" s="6"/>
      <c r="L153" s="6"/>
      <c r="M153" s="6"/>
      <c r="N153" s="8">
        <v>2755.5</v>
      </c>
      <c r="O153" s="6" t="s">
        <v>21</v>
      </c>
      <c r="P153" s="8">
        <v>477.09710760000002</v>
      </c>
      <c r="Q153" s="8">
        <v>1314641.08</v>
      </c>
      <c r="R153" s="8">
        <v>5.5508680349999997</v>
      </c>
      <c r="S153" s="8">
        <v>15295.416869999999</v>
      </c>
      <c r="T153" s="8">
        <v>481684.5</v>
      </c>
    </row>
    <row r="154" spans="1:20" ht="15.75" hidden="1" thickBot="1">
      <c r="A154" s="4" t="s">
        <v>19</v>
      </c>
      <c r="B154" s="5">
        <v>45646</v>
      </c>
      <c r="C154" s="6">
        <v>301049751</v>
      </c>
      <c r="D154" s="7">
        <v>73239990</v>
      </c>
      <c r="E154" s="6" t="s">
        <v>163</v>
      </c>
      <c r="F154" s="6"/>
      <c r="G154" s="6"/>
      <c r="H154" s="6"/>
      <c r="I154" s="6"/>
      <c r="J154" s="6"/>
      <c r="K154" s="6"/>
      <c r="L154" s="6"/>
      <c r="M154" s="6"/>
      <c r="N154" s="8">
        <v>4480</v>
      </c>
      <c r="O154" s="6" t="s">
        <v>21</v>
      </c>
      <c r="P154" s="8">
        <v>268.15863619999999</v>
      </c>
      <c r="Q154" s="8">
        <v>1201350.69</v>
      </c>
      <c r="R154" s="8">
        <v>3.119937593</v>
      </c>
      <c r="S154" s="8">
        <v>13977.32042</v>
      </c>
      <c r="T154" s="8">
        <v>440174.8</v>
      </c>
    </row>
    <row r="155" spans="1:20" ht="15.75" hidden="1" thickBot="1">
      <c r="A155" s="4" t="s">
        <v>19</v>
      </c>
      <c r="B155" s="5">
        <v>45646</v>
      </c>
      <c r="C155" s="6">
        <v>301049751</v>
      </c>
      <c r="D155" s="7">
        <v>73239990</v>
      </c>
      <c r="E155" s="6" t="s">
        <v>164</v>
      </c>
      <c r="F155" s="6"/>
      <c r="G155" s="6"/>
      <c r="H155" s="6"/>
      <c r="I155" s="6"/>
      <c r="J155" s="6"/>
      <c r="K155" s="6"/>
      <c r="L155" s="6"/>
      <c r="M155" s="6"/>
      <c r="N155" s="8">
        <v>1120</v>
      </c>
      <c r="O155" s="6" t="s">
        <v>21</v>
      </c>
      <c r="P155" s="8">
        <v>262.0184375</v>
      </c>
      <c r="Q155" s="8">
        <v>293460.65000000002</v>
      </c>
      <c r="R155" s="8">
        <v>3.0484984000000002</v>
      </c>
      <c r="S155" s="8">
        <v>3414.3182080000001</v>
      </c>
      <c r="T155" s="8">
        <v>107523.9</v>
      </c>
    </row>
    <row r="156" spans="1:20" ht="15.75" hidden="1" thickBot="1">
      <c r="A156" s="4" t="s">
        <v>19</v>
      </c>
      <c r="B156" s="5">
        <v>45630</v>
      </c>
      <c r="C156" s="6">
        <v>301049751</v>
      </c>
      <c r="D156" s="7">
        <v>73239990</v>
      </c>
      <c r="E156" s="6" t="s">
        <v>165</v>
      </c>
      <c r="F156" s="6"/>
      <c r="G156" s="6"/>
      <c r="H156" s="6"/>
      <c r="I156" s="6"/>
      <c r="J156" s="6"/>
      <c r="K156" s="6"/>
      <c r="L156" s="6"/>
      <c r="M156" s="6"/>
      <c r="N156" s="8">
        <v>4004</v>
      </c>
      <c r="O156" s="6" t="s">
        <v>21</v>
      </c>
      <c r="P156" s="8">
        <v>412.00533469999999</v>
      </c>
      <c r="Q156" s="8">
        <v>1649669.36</v>
      </c>
      <c r="R156" s="8">
        <v>4.827244694</v>
      </c>
      <c r="S156" s="8">
        <v>19328.287759999999</v>
      </c>
      <c r="T156" s="8">
        <v>604438.9</v>
      </c>
    </row>
    <row r="157" spans="1:20" ht="15.75" hidden="1" thickBot="1">
      <c r="A157" s="4" t="s">
        <v>19</v>
      </c>
      <c r="B157" s="5">
        <v>45626</v>
      </c>
      <c r="C157" s="6">
        <v>301049751</v>
      </c>
      <c r="D157" s="7">
        <v>73239990</v>
      </c>
      <c r="E157" s="6" t="s">
        <v>165</v>
      </c>
      <c r="F157" s="6"/>
      <c r="G157" s="6"/>
      <c r="H157" s="6"/>
      <c r="I157" s="6"/>
      <c r="J157" s="6"/>
      <c r="K157" s="6"/>
      <c r="L157" s="6"/>
      <c r="M157" s="6"/>
      <c r="N157" s="8">
        <v>4004</v>
      </c>
      <c r="O157" s="6" t="s">
        <v>21</v>
      </c>
      <c r="P157" s="8">
        <v>412.00533469999999</v>
      </c>
      <c r="Q157" s="8">
        <v>1649669.36</v>
      </c>
      <c r="R157" s="8">
        <v>4.827244694</v>
      </c>
      <c r="S157" s="8">
        <v>19328.287759999999</v>
      </c>
      <c r="T157" s="8">
        <v>604438.9</v>
      </c>
    </row>
    <row r="158" spans="1:20" ht="15.75" hidden="1" thickBot="1">
      <c r="A158" s="4" t="s">
        <v>19</v>
      </c>
      <c r="B158" s="5">
        <v>45623</v>
      </c>
      <c r="C158" s="6">
        <v>301049751</v>
      </c>
      <c r="D158" s="7">
        <v>73239990</v>
      </c>
      <c r="E158" s="6" t="s">
        <v>166</v>
      </c>
      <c r="F158" s="6"/>
      <c r="G158" s="6"/>
      <c r="H158" s="6"/>
      <c r="I158" s="6"/>
      <c r="J158" s="6"/>
      <c r="K158" s="6"/>
      <c r="L158" s="6"/>
      <c r="M158" s="6"/>
      <c r="N158" s="8">
        <v>3075</v>
      </c>
      <c r="O158" s="6" t="s">
        <v>21</v>
      </c>
      <c r="P158" s="8">
        <v>292.79337559999999</v>
      </c>
      <c r="Q158" s="8">
        <v>900339.63</v>
      </c>
      <c r="R158" s="8">
        <v>3.4305023499999998</v>
      </c>
      <c r="S158" s="8">
        <v>10548.79473</v>
      </c>
      <c r="T158" s="8">
        <v>329884.40000000002</v>
      </c>
    </row>
    <row r="159" spans="1:20" ht="15.75" hidden="1" thickBot="1">
      <c r="A159" s="4" t="s">
        <v>19</v>
      </c>
      <c r="B159" s="5">
        <v>45623</v>
      </c>
      <c r="C159" s="6">
        <v>301049751</v>
      </c>
      <c r="D159" s="7">
        <v>73239990</v>
      </c>
      <c r="E159" s="6" t="s">
        <v>167</v>
      </c>
      <c r="F159" s="6"/>
      <c r="G159" s="6"/>
      <c r="H159" s="6"/>
      <c r="I159" s="6"/>
      <c r="J159" s="6"/>
      <c r="K159" s="6"/>
      <c r="L159" s="6"/>
      <c r="M159" s="6"/>
      <c r="N159" s="8">
        <v>425</v>
      </c>
      <c r="O159" s="6" t="s">
        <v>21</v>
      </c>
      <c r="P159" s="8">
        <v>282.37454120000001</v>
      </c>
      <c r="Q159" s="8">
        <v>120009.18</v>
      </c>
      <c r="R159" s="8">
        <v>3.3084304769999999</v>
      </c>
      <c r="S159" s="8">
        <v>1406.0829530000001</v>
      </c>
      <c r="T159" s="8">
        <v>43971.3</v>
      </c>
    </row>
    <row r="160" spans="1:20" ht="15.75" thickBot="1">
      <c r="A160" s="4" t="s">
        <v>19</v>
      </c>
      <c r="B160" s="5">
        <v>45615</v>
      </c>
      <c r="C160" s="6">
        <v>301049751</v>
      </c>
      <c r="D160" s="7">
        <v>73231000</v>
      </c>
      <c r="E160" s="6" t="s">
        <v>168</v>
      </c>
      <c r="F160" s="6"/>
      <c r="G160" s="6"/>
      <c r="H160" s="6"/>
      <c r="I160" s="6"/>
      <c r="J160" s="6"/>
      <c r="K160" s="6"/>
      <c r="L160" s="6"/>
      <c r="M160" s="6"/>
      <c r="N160" s="8">
        <v>7447.5</v>
      </c>
      <c r="O160" s="6" t="s">
        <v>21</v>
      </c>
      <c r="P160" s="8">
        <v>247.02898690000001</v>
      </c>
      <c r="Q160" s="8">
        <v>1839748.38</v>
      </c>
      <c r="R160" s="8">
        <v>2.896002191</v>
      </c>
      <c r="S160" s="8">
        <v>21567.976320000002</v>
      </c>
      <c r="T160" s="8">
        <v>808753.4</v>
      </c>
    </row>
    <row r="161" spans="1:20" ht="15.75" thickBot="1">
      <c r="A161" s="4" t="s">
        <v>19</v>
      </c>
      <c r="B161" s="5">
        <v>45608</v>
      </c>
      <c r="C161" s="6">
        <v>301049751</v>
      </c>
      <c r="D161" s="7">
        <v>73231000</v>
      </c>
      <c r="E161" s="6" t="s">
        <v>169</v>
      </c>
      <c r="F161" s="6"/>
      <c r="G161" s="6"/>
      <c r="H161" s="6"/>
      <c r="I161" s="6"/>
      <c r="J161" s="6"/>
      <c r="K161" s="6"/>
      <c r="L161" s="6"/>
      <c r="M161" s="6"/>
      <c r="N161" s="8">
        <v>4838</v>
      </c>
      <c r="O161" s="6" t="s">
        <v>21</v>
      </c>
      <c r="P161" s="8">
        <v>446.58114510000001</v>
      </c>
      <c r="Q161" s="8">
        <v>2160559.58</v>
      </c>
      <c r="R161" s="8">
        <v>5.2415627359999997</v>
      </c>
      <c r="S161" s="8">
        <v>25358.680520000002</v>
      </c>
      <c r="T161" s="8">
        <v>949782</v>
      </c>
    </row>
    <row r="162" spans="1:20" ht="15.75" thickBot="1">
      <c r="A162" s="4" t="s">
        <v>19</v>
      </c>
      <c r="B162" s="5">
        <v>45608</v>
      </c>
      <c r="C162" s="6">
        <v>301049751</v>
      </c>
      <c r="D162" s="7">
        <v>73231000</v>
      </c>
      <c r="E162" s="6" t="s">
        <v>170</v>
      </c>
      <c r="F162" s="6"/>
      <c r="G162" s="6"/>
      <c r="H162" s="6"/>
      <c r="I162" s="6"/>
      <c r="J162" s="6"/>
      <c r="K162" s="6"/>
      <c r="L162" s="6"/>
      <c r="M162" s="6"/>
      <c r="N162" s="8">
        <v>4900</v>
      </c>
      <c r="O162" s="6" t="s">
        <v>21</v>
      </c>
      <c r="P162" s="8">
        <v>466.28923470000001</v>
      </c>
      <c r="Q162" s="8">
        <v>2284817.25</v>
      </c>
      <c r="R162" s="8">
        <v>5.4728783410000004</v>
      </c>
      <c r="S162" s="8">
        <v>26817.103869999999</v>
      </c>
      <c r="T162" s="8">
        <v>1004405.6</v>
      </c>
    </row>
    <row r="163" spans="1:20" ht="15.75" hidden="1" thickBot="1">
      <c r="A163" s="4" t="s">
        <v>19</v>
      </c>
      <c r="B163" s="5">
        <v>45601</v>
      </c>
      <c r="C163" s="6">
        <v>301049751</v>
      </c>
      <c r="D163" s="7">
        <v>73239990</v>
      </c>
      <c r="E163" s="6" t="s">
        <v>171</v>
      </c>
      <c r="F163" s="6"/>
      <c r="G163" s="6"/>
      <c r="H163" s="6"/>
      <c r="I163" s="6"/>
      <c r="J163" s="6"/>
      <c r="K163" s="6"/>
      <c r="L163" s="6"/>
      <c r="M163" s="6"/>
      <c r="N163" s="8">
        <v>6062.4</v>
      </c>
      <c r="O163" s="6" t="s">
        <v>21</v>
      </c>
      <c r="P163" s="8">
        <v>680.64344149999999</v>
      </c>
      <c r="Q163" s="8">
        <v>4126332.8</v>
      </c>
      <c r="R163" s="8">
        <v>8.0122830080000007</v>
      </c>
      <c r="S163" s="8">
        <v>48573.664510000002</v>
      </c>
      <c r="T163" s="8">
        <v>1511888.4</v>
      </c>
    </row>
    <row r="164" spans="1:20" ht="15.75" thickBot="1">
      <c r="A164" s="4" t="s">
        <v>19</v>
      </c>
      <c r="B164" s="5">
        <v>45601</v>
      </c>
      <c r="C164" s="6">
        <v>301049751</v>
      </c>
      <c r="D164" s="7">
        <v>73231000</v>
      </c>
      <c r="E164" s="6" t="s">
        <v>172</v>
      </c>
      <c r="F164" s="6"/>
      <c r="G164" s="6"/>
      <c r="H164" s="6"/>
      <c r="I164" s="6"/>
      <c r="J164" s="6"/>
      <c r="K164" s="6"/>
      <c r="L164" s="6"/>
      <c r="M164" s="6"/>
      <c r="N164" s="8">
        <v>9151</v>
      </c>
      <c r="O164" s="6" t="s">
        <v>21</v>
      </c>
      <c r="P164" s="8">
        <v>229.7309726</v>
      </c>
      <c r="Q164" s="8">
        <v>2102268.13</v>
      </c>
      <c r="R164" s="8">
        <v>2.7043080939999999</v>
      </c>
      <c r="S164" s="8">
        <v>24747.123370000001</v>
      </c>
      <c r="T164" s="8">
        <v>924157.1</v>
      </c>
    </row>
    <row r="165" spans="1:20" ht="15.75" hidden="1" thickBot="1">
      <c r="A165" s="4" t="s">
        <v>19</v>
      </c>
      <c r="B165" s="5">
        <v>45595</v>
      </c>
      <c r="C165" s="6">
        <v>301049751</v>
      </c>
      <c r="D165" s="7">
        <v>73239990</v>
      </c>
      <c r="E165" s="6" t="s">
        <v>173</v>
      </c>
      <c r="F165" s="6"/>
      <c r="G165" s="6"/>
      <c r="H165" s="6"/>
      <c r="I165" s="6"/>
      <c r="J165" s="6"/>
      <c r="K165" s="6"/>
      <c r="L165" s="6"/>
      <c r="M165" s="6"/>
      <c r="N165" s="8">
        <v>4004</v>
      </c>
      <c r="O165" s="6" t="s">
        <v>21</v>
      </c>
      <c r="P165" s="8">
        <v>413.81070679999999</v>
      </c>
      <c r="Q165" s="8">
        <v>1656898.07</v>
      </c>
      <c r="R165" s="8">
        <v>4.8712266839999998</v>
      </c>
      <c r="S165" s="8">
        <v>19504.391640000002</v>
      </c>
      <c r="T165" s="8">
        <v>607087.5</v>
      </c>
    </row>
    <row r="166" spans="1:20" ht="15.75" hidden="1" thickBot="1">
      <c r="A166" s="4" t="s">
        <v>19</v>
      </c>
      <c r="B166" s="5">
        <v>45587</v>
      </c>
      <c r="C166" s="6">
        <v>301049751</v>
      </c>
      <c r="D166" s="7">
        <v>73239990</v>
      </c>
      <c r="E166" s="6" t="s">
        <v>174</v>
      </c>
      <c r="F166" s="6"/>
      <c r="G166" s="6"/>
      <c r="H166" s="6"/>
      <c r="I166" s="6"/>
      <c r="J166" s="6"/>
      <c r="K166" s="6"/>
      <c r="L166" s="6"/>
      <c r="M166" s="6"/>
      <c r="N166" s="8">
        <v>14256</v>
      </c>
      <c r="O166" s="6" t="s">
        <v>21</v>
      </c>
      <c r="P166" s="8">
        <v>214.70521600000001</v>
      </c>
      <c r="Q166" s="8">
        <v>3060837.56</v>
      </c>
      <c r="R166" s="8">
        <v>2.527430442</v>
      </c>
      <c r="S166" s="8">
        <v>36031.04838</v>
      </c>
      <c r="T166" s="8">
        <v>1121490.8999999999</v>
      </c>
    </row>
    <row r="167" spans="1:20" ht="15.75" hidden="1" thickBot="1">
      <c r="A167" s="4" t="s">
        <v>19</v>
      </c>
      <c r="B167" s="5">
        <v>45583</v>
      </c>
      <c r="C167" s="6">
        <v>301049751</v>
      </c>
      <c r="D167" s="7">
        <v>73239990</v>
      </c>
      <c r="E167" s="6" t="s">
        <v>175</v>
      </c>
      <c r="F167" s="6"/>
      <c r="G167" s="6"/>
      <c r="H167" s="6"/>
      <c r="I167" s="6"/>
      <c r="J167" s="6"/>
      <c r="K167" s="6"/>
      <c r="L167" s="6"/>
      <c r="M167" s="6"/>
      <c r="N167" s="8">
        <v>1009.6</v>
      </c>
      <c r="O167" s="6" t="s">
        <v>21</v>
      </c>
      <c r="P167" s="8">
        <v>672.82163230000003</v>
      </c>
      <c r="Q167" s="8">
        <v>679280.72</v>
      </c>
      <c r="R167" s="8">
        <v>7.9202075609999998</v>
      </c>
      <c r="S167" s="8">
        <v>7996.2415540000002</v>
      </c>
      <c r="T167" s="8">
        <v>248888.4</v>
      </c>
    </row>
    <row r="168" spans="1:20" ht="15.75" thickBot="1">
      <c r="A168" s="4" t="s">
        <v>19</v>
      </c>
      <c r="B168" s="5">
        <v>45581</v>
      </c>
      <c r="C168" s="6">
        <v>301049751</v>
      </c>
      <c r="D168" s="7">
        <v>73231000</v>
      </c>
      <c r="E168" s="6" t="s">
        <v>176</v>
      </c>
      <c r="F168" s="6"/>
      <c r="G168" s="6"/>
      <c r="H168" s="6"/>
      <c r="I168" s="6"/>
      <c r="J168" s="6"/>
      <c r="K168" s="6"/>
      <c r="L168" s="6"/>
      <c r="M168" s="6"/>
      <c r="N168" s="8">
        <v>4914</v>
      </c>
      <c r="O168" s="6" t="s">
        <v>21</v>
      </c>
      <c r="P168" s="8">
        <v>439.30859579999998</v>
      </c>
      <c r="Q168" s="8">
        <v>2158762.44</v>
      </c>
      <c r="R168" s="8">
        <v>5.1744239790000002</v>
      </c>
      <c r="S168" s="8">
        <v>25427.119429999999</v>
      </c>
      <c r="T168" s="8">
        <v>948991.9</v>
      </c>
    </row>
    <row r="169" spans="1:20" ht="15.75" thickBot="1">
      <c r="A169" s="4" t="s">
        <v>19</v>
      </c>
      <c r="B169" s="5">
        <v>45579</v>
      </c>
      <c r="C169" s="6">
        <v>301049751</v>
      </c>
      <c r="D169" s="7">
        <v>73231000</v>
      </c>
      <c r="E169" s="6" t="s">
        <v>177</v>
      </c>
      <c r="F169" s="6"/>
      <c r="G169" s="6"/>
      <c r="H169" s="6"/>
      <c r="I169" s="6"/>
      <c r="J169" s="6"/>
      <c r="K169" s="6"/>
      <c r="L169" s="6"/>
      <c r="M169" s="6"/>
      <c r="N169" s="8">
        <v>9151</v>
      </c>
      <c r="O169" s="6" t="s">
        <v>21</v>
      </c>
      <c r="P169" s="8">
        <v>222.50637850000001</v>
      </c>
      <c r="Q169" s="8">
        <v>2036155.87</v>
      </c>
      <c r="R169" s="8">
        <v>2.6208054010000001</v>
      </c>
      <c r="S169" s="8">
        <v>23982.99022</v>
      </c>
      <c r="T169" s="8">
        <v>895094.1</v>
      </c>
    </row>
    <row r="170" spans="1:20" ht="15.75" hidden="1" thickBot="1">
      <c r="A170" s="4" t="s">
        <v>19</v>
      </c>
      <c r="B170" s="5">
        <v>45578</v>
      </c>
      <c r="C170" s="6">
        <v>301049751</v>
      </c>
      <c r="D170" s="7">
        <v>73239990</v>
      </c>
      <c r="E170" s="6" t="s">
        <v>178</v>
      </c>
      <c r="F170" s="6"/>
      <c r="G170" s="6"/>
      <c r="H170" s="6"/>
      <c r="I170" s="6"/>
      <c r="J170" s="6"/>
      <c r="K170" s="6"/>
      <c r="L170" s="6"/>
      <c r="M170" s="6"/>
      <c r="N170" s="8">
        <v>4004</v>
      </c>
      <c r="O170" s="6" t="s">
        <v>21</v>
      </c>
      <c r="P170" s="8">
        <v>399.88232269999997</v>
      </c>
      <c r="Q170" s="8">
        <v>1601128.82</v>
      </c>
      <c r="R170" s="8">
        <v>4.7100391359999998</v>
      </c>
      <c r="S170" s="8">
        <v>18858.9967</v>
      </c>
      <c r="T170" s="8">
        <v>586653.69999999995</v>
      </c>
    </row>
    <row r="171" spans="1:20" ht="15.75" hidden="1" thickBot="1">
      <c r="A171" s="4" t="s">
        <v>19</v>
      </c>
      <c r="B171" s="5">
        <v>45573</v>
      </c>
      <c r="C171" s="6">
        <v>301049751</v>
      </c>
      <c r="D171" s="7">
        <v>73239990</v>
      </c>
      <c r="E171" s="6" t="s">
        <v>179</v>
      </c>
      <c r="F171" s="6"/>
      <c r="G171" s="6"/>
      <c r="H171" s="6"/>
      <c r="I171" s="6"/>
      <c r="J171" s="6"/>
      <c r="K171" s="6"/>
      <c r="L171" s="6"/>
      <c r="M171" s="6"/>
      <c r="N171" s="8">
        <v>64</v>
      </c>
      <c r="O171" s="6" t="s">
        <v>21</v>
      </c>
      <c r="P171" s="8">
        <v>854.61203130000001</v>
      </c>
      <c r="Q171" s="8">
        <v>54695.17</v>
      </c>
      <c r="R171" s="8">
        <v>10.066101659999999</v>
      </c>
      <c r="S171" s="8">
        <v>644.23050650000005</v>
      </c>
      <c r="T171" s="8">
        <v>20040.3</v>
      </c>
    </row>
    <row r="172" spans="1:20" ht="15.75" hidden="1" thickBot="1">
      <c r="A172" s="4" t="s">
        <v>19</v>
      </c>
      <c r="B172" s="5">
        <v>45570</v>
      </c>
      <c r="C172" s="6">
        <v>301049751</v>
      </c>
      <c r="D172" s="7">
        <v>73239990</v>
      </c>
      <c r="E172" s="6" t="s">
        <v>165</v>
      </c>
      <c r="F172" s="6"/>
      <c r="G172" s="6"/>
      <c r="H172" s="6"/>
      <c r="I172" s="6"/>
      <c r="J172" s="6"/>
      <c r="K172" s="6"/>
      <c r="L172" s="6"/>
      <c r="M172" s="6"/>
      <c r="N172" s="8">
        <v>4004</v>
      </c>
      <c r="O172" s="6" t="s">
        <v>21</v>
      </c>
      <c r="P172" s="8">
        <v>393.9698277</v>
      </c>
      <c r="Q172" s="8">
        <v>1577455.19</v>
      </c>
      <c r="R172" s="8">
        <v>4.6403984410000003</v>
      </c>
      <c r="S172" s="8">
        <v>18580.155360000001</v>
      </c>
      <c r="T172" s="8">
        <v>577979.5</v>
      </c>
    </row>
    <row r="173" spans="1:20" ht="15.75" thickBot="1">
      <c r="A173" s="4" t="s">
        <v>19</v>
      </c>
      <c r="B173" s="5">
        <v>45566</v>
      </c>
      <c r="C173" s="6">
        <v>301049751</v>
      </c>
      <c r="D173" s="7">
        <v>73231000</v>
      </c>
      <c r="E173" s="6" t="s">
        <v>180</v>
      </c>
      <c r="F173" s="6"/>
      <c r="G173" s="6"/>
      <c r="H173" s="6"/>
      <c r="I173" s="6"/>
      <c r="J173" s="6"/>
      <c r="K173" s="6"/>
      <c r="L173" s="6"/>
      <c r="M173" s="6"/>
      <c r="N173" s="8">
        <v>7250</v>
      </c>
      <c r="O173" s="6" t="s">
        <v>21</v>
      </c>
      <c r="P173" s="8">
        <v>257.40367450000002</v>
      </c>
      <c r="Q173" s="8">
        <v>1866176.64</v>
      </c>
      <c r="R173" s="8">
        <v>3.0425966249999998</v>
      </c>
      <c r="S173" s="8">
        <v>22058.825529999998</v>
      </c>
      <c r="T173" s="8">
        <v>820371.2</v>
      </c>
    </row>
    <row r="174" spans="1:20" ht="15.75" hidden="1" thickBot="1">
      <c r="A174" s="4" t="s">
        <v>19</v>
      </c>
      <c r="B174" s="5">
        <v>45563</v>
      </c>
      <c r="C174" s="6">
        <v>301049751</v>
      </c>
      <c r="D174" s="7">
        <v>73239990</v>
      </c>
      <c r="E174" s="6" t="s">
        <v>181</v>
      </c>
      <c r="F174" s="6"/>
      <c r="G174" s="6"/>
      <c r="H174" s="6"/>
      <c r="I174" s="6"/>
      <c r="J174" s="6"/>
      <c r="K174" s="6"/>
      <c r="L174" s="6"/>
      <c r="M174" s="6"/>
      <c r="N174" s="8">
        <v>3307.2</v>
      </c>
      <c r="O174" s="6" t="s">
        <v>21</v>
      </c>
      <c r="P174" s="8">
        <v>283.34516810000002</v>
      </c>
      <c r="Q174" s="8">
        <v>937079.14</v>
      </c>
      <c r="R174" s="8">
        <v>3.3492336659999999</v>
      </c>
      <c r="S174" s="8">
        <v>11076.585580000001</v>
      </c>
      <c r="T174" s="8">
        <v>343345.8</v>
      </c>
    </row>
    <row r="175" spans="1:20" ht="15.75" hidden="1" thickBot="1">
      <c r="A175" s="4" t="s">
        <v>19</v>
      </c>
      <c r="B175" s="5">
        <v>45563</v>
      </c>
      <c r="C175" s="6">
        <v>301049751</v>
      </c>
      <c r="D175" s="7">
        <v>73239990</v>
      </c>
      <c r="E175" s="6" t="s">
        <v>182</v>
      </c>
      <c r="F175" s="6"/>
      <c r="G175" s="6"/>
      <c r="H175" s="6"/>
      <c r="I175" s="6"/>
      <c r="J175" s="6"/>
      <c r="K175" s="6"/>
      <c r="L175" s="6"/>
      <c r="M175" s="6"/>
      <c r="N175" s="8">
        <v>14256</v>
      </c>
      <c r="O175" s="6" t="s">
        <v>21</v>
      </c>
      <c r="P175" s="8">
        <v>222.98373040000001</v>
      </c>
      <c r="Q175" s="8">
        <v>3178856.06</v>
      </c>
      <c r="R175" s="8">
        <v>2.6357414939999999</v>
      </c>
      <c r="S175" s="8">
        <v>37575.130729999997</v>
      </c>
      <c r="T175" s="8">
        <v>1164732.8</v>
      </c>
    </row>
    <row r="176" spans="1:20" ht="15.75" hidden="1" thickBot="1">
      <c r="A176" s="4" t="s">
        <v>19</v>
      </c>
      <c r="B176" s="5">
        <v>45560</v>
      </c>
      <c r="C176" s="6">
        <v>301049751</v>
      </c>
      <c r="D176" s="7">
        <v>73239990</v>
      </c>
      <c r="E176" s="6" t="s">
        <v>165</v>
      </c>
      <c r="F176" s="6"/>
      <c r="G176" s="6"/>
      <c r="H176" s="6"/>
      <c r="I176" s="6"/>
      <c r="J176" s="6"/>
      <c r="K176" s="6"/>
      <c r="L176" s="6"/>
      <c r="M176" s="6"/>
      <c r="N176" s="8">
        <v>4004</v>
      </c>
      <c r="O176" s="6" t="s">
        <v>21</v>
      </c>
      <c r="P176" s="8">
        <v>399.26519230000002</v>
      </c>
      <c r="Q176" s="8">
        <v>1598657.83</v>
      </c>
      <c r="R176" s="8">
        <v>4.7194467180000004</v>
      </c>
      <c r="S176" s="8">
        <v>18896.664659999999</v>
      </c>
      <c r="T176" s="8">
        <v>585748.30000000005</v>
      </c>
    </row>
    <row r="177" spans="1:20" ht="15.75" thickBot="1">
      <c r="A177" s="4" t="s">
        <v>19</v>
      </c>
      <c r="B177" s="5">
        <v>45546</v>
      </c>
      <c r="C177" s="6">
        <v>301049751</v>
      </c>
      <c r="D177" s="7">
        <v>73231000</v>
      </c>
      <c r="E177" s="6" t="s">
        <v>183</v>
      </c>
      <c r="F177" s="6"/>
      <c r="G177" s="6"/>
      <c r="H177" s="6"/>
      <c r="I177" s="6"/>
      <c r="J177" s="6"/>
      <c r="K177" s="6"/>
      <c r="L177" s="6"/>
      <c r="M177" s="6"/>
      <c r="N177" s="8">
        <v>50</v>
      </c>
      <c r="O177" s="6" t="s">
        <v>21</v>
      </c>
      <c r="P177" s="8">
        <v>420.5412</v>
      </c>
      <c r="Q177" s="8">
        <v>21027.06</v>
      </c>
      <c r="R177" s="8">
        <v>4.953371025</v>
      </c>
      <c r="S177" s="8">
        <v>247.6685512</v>
      </c>
      <c r="T177" s="8">
        <v>9243.4</v>
      </c>
    </row>
    <row r="178" spans="1:20" ht="15.75" hidden="1" thickBot="1">
      <c r="A178" s="4" t="s">
        <v>19</v>
      </c>
      <c r="B178" s="5">
        <v>45541</v>
      </c>
      <c r="C178" s="6">
        <v>301049751</v>
      </c>
      <c r="D178" s="7">
        <v>73239990</v>
      </c>
      <c r="E178" s="6" t="s">
        <v>184</v>
      </c>
      <c r="F178" s="6"/>
      <c r="G178" s="6"/>
      <c r="H178" s="6"/>
      <c r="I178" s="6"/>
      <c r="J178" s="6"/>
      <c r="K178" s="6"/>
      <c r="L178" s="6"/>
      <c r="M178" s="6"/>
      <c r="N178" s="8">
        <v>8008</v>
      </c>
      <c r="O178" s="6" t="s">
        <v>21</v>
      </c>
      <c r="P178" s="8">
        <v>406.77410209999999</v>
      </c>
      <c r="Q178" s="8">
        <v>3257447.01</v>
      </c>
      <c r="R178" s="8">
        <v>4.7912143949999999</v>
      </c>
      <c r="S178" s="8">
        <v>38368.044880000001</v>
      </c>
      <c r="T178" s="8">
        <v>1193528.5</v>
      </c>
    </row>
    <row r="179" spans="1:20" ht="15.75" thickBot="1">
      <c r="A179" s="4" t="s">
        <v>19</v>
      </c>
      <c r="B179" s="5">
        <v>45540</v>
      </c>
      <c r="C179" s="6">
        <v>301049751</v>
      </c>
      <c r="D179" s="7">
        <v>73231000</v>
      </c>
      <c r="E179" s="6" t="s">
        <v>185</v>
      </c>
      <c r="F179" s="6"/>
      <c r="G179" s="6"/>
      <c r="H179" s="6"/>
      <c r="I179" s="6"/>
      <c r="J179" s="6"/>
      <c r="K179" s="6"/>
      <c r="L179" s="6"/>
      <c r="M179" s="6"/>
      <c r="N179" s="8">
        <v>7417.5</v>
      </c>
      <c r="O179" s="6" t="s">
        <v>21</v>
      </c>
      <c r="P179" s="8">
        <v>234.11583279999999</v>
      </c>
      <c r="Q179" s="8">
        <v>1736554.19</v>
      </c>
      <c r="R179" s="8">
        <v>2.7591730449999998</v>
      </c>
      <c r="S179" s="8">
        <v>20466.16606</v>
      </c>
      <c r="T179" s="8">
        <v>763389.2</v>
      </c>
    </row>
    <row r="180" spans="1:20" ht="15.75" thickBot="1">
      <c r="A180" s="4" t="s">
        <v>19</v>
      </c>
      <c r="B180" s="5">
        <v>45538</v>
      </c>
      <c r="C180" s="6">
        <v>301049751</v>
      </c>
      <c r="D180" s="7">
        <v>73231000</v>
      </c>
      <c r="E180" s="6" t="s">
        <v>186</v>
      </c>
      <c r="F180" s="6"/>
      <c r="G180" s="6"/>
      <c r="H180" s="6"/>
      <c r="I180" s="6"/>
      <c r="J180" s="6"/>
      <c r="K180" s="6"/>
      <c r="L180" s="6"/>
      <c r="M180" s="6"/>
      <c r="N180" s="8">
        <v>9151</v>
      </c>
      <c r="O180" s="6" t="s">
        <v>21</v>
      </c>
      <c r="P180" s="8">
        <v>230.38772589999999</v>
      </c>
      <c r="Q180" s="8">
        <v>2108278.08</v>
      </c>
      <c r="R180" s="8">
        <v>2.715235426</v>
      </c>
      <c r="S180" s="8">
        <v>24847.11939</v>
      </c>
      <c r="T180" s="8">
        <v>926799.1</v>
      </c>
    </row>
    <row r="181" spans="1:20" ht="15.75" hidden="1" thickBot="1">
      <c r="A181" s="4" t="s">
        <v>19</v>
      </c>
      <c r="B181" s="5">
        <v>45533</v>
      </c>
      <c r="C181" s="6">
        <v>301049751</v>
      </c>
      <c r="D181" s="7">
        <v>73239990</v>
      </c>
      <c r="E181" s="6" t="s">
        <v>187</v>
      </c>
      <c r="F181" s="6"/>
      <c r="G181" s="6"/>
      <c r="H181" s="6"/>
      <c r="I181" s="6"/>
      <c r="J181" s="6"/>
      <c r="K181" s="6"/>
      <c r="L181" s="6"/>
      <c r="M181" s="6"/>
      <c r="N181" s="8">
        <v>1750</v>
      </c>
      <c r="O181" s="6" t="s">
        <v>21</v>
      </c>
      <c r="P181" s="8">
        <v>307.56428</v>
      </c>
      <c r="Q181" s="8">
        <v>538237.49</v>
      </c>
      <c r="R181" s="8">
        <v>3.6248</v>
      </c>
      <c r="S181" s="8">
        <v>6343.4</v>
      </c>
      <c r="T181" s="8">
        <v>197210.2</v>
      </c>
    </row>
    <row r="182" spans="1:20" ht="15.75" hidden="1" thickBot="1">
      <c r="A182" s="4" t="s">
        <v>19</v>
      </c>
      <c r="B182" s="5">
        <v>45530</v>
      </c>
      <c r="C182" s="6">
        <v>301049751</v>
      </c>
      <c r="D182" s="7">
        <v>73239990</v>
      </c>
      <c r="E182" s="6" t="s">
        <v>165</v>
      </c>
      <c r="F182" s="6"/>
      <c r="G182" s="6"/>
      <c r="H182" s="6"/>
      <c r="I182" s="6"/>
      <c r="J182" s="6"/>
      <c r="K182" s="6"/>
      <c r="L182" s="6"/>
      <c r="M182" s="6"/>
      <c r="N182" s="8">
        <v>4004</v>
      </c>
      <c r="O182" s="6" t="s">
        <v>21</v>
      </c>
      <c r="P182" s="8">
        <v>419.54066180000001</v>
      </c>
      <c r="Q182" s="8">
        <v>1679840.81</v>
      </c>
      <c r="R182" s="8">
        <v>4.9444980770000004</v>
      </c>
      <c r="S182" s="8">
        <v>19797.7703</v>
      </c>
      <c r="T182" s="8">
        <v>615493.69999999995</v>
      </c>
    </row>
    <row r="183" spans="1:20" ht="15.75" hidden="1" thickBot="1">
      <c r="A183" s="4" t="s">
        <v>19</v>
      </c>
      <c r="B183" s="5">
        <v>45530</v>
      </c>
      <c r="C183" s="6">
        <v>301049751</v>
      </c>
      <c r="D183" s="7">
        <v>73239990</v>
      </c>
      <c r="E183" s="6" t="s">
        <v>182</v>
      </c>
      <c r="F183" s="6"/>
      <c r="G183" s="6"/>
      <c r="H183" s="6"/>
      <c r="I183" s="6"/>
      <c r="J183" s="6"/>
      <c r="K183" s="6"/>
      <c r="L183" s="6"/>
      <c r="M183" s="6"/>
      <c r="N183" s="8">
        <v>14256</v>
      </c>
      <c r="O183" s="6" t="s">
        <v>21</v>
      </c>
      <c r="P183" s="8">
        <v>241.00905510000001</v>
      </c>
      <c r="Q183" s="8">
        <v>3435825.09</v>
      </c>
      <c r="R183" s="8">
        <v>2.8404131420000001</v>
      </c>
      <c r="S183" s="8">
        <v>40492.929759999999</v>
      </c>
      <c r="T183" s="8">
        <v>1258886.3</v>
      </c>
    </row>
    <row r="184" spans="1:20" ht="15.75" hidden="1" thickBot="1">
      <c r="A184" s="4" t="s">
        <v>19</v>
      </c>
      <c r="B184" s="5">
        <v>45528</v>
      </c>
      <c r="C184" s="6">
        <v>301049751</v>
      </c>
      <c r="D184" s="7">
        <v>73239990</v>
      </c>
      <c r="E184" s="6" t="s">
        <v>188</v>
      </c>
      <c r="F184" s="6"/>
      <c r="G184" s="6"/>
      <c r="H184" s="6"/>
      <c r="I184" s="6"/>
      <c r="J184" s="6"/>
      <c r="K184" s="6"/>
      <c r="L184" s="6"/>
      <c r="M184" s="6"/>
      <c r="N184" s="8">
        <v>5660.8</v>
      </c>
      <c r="O184" s="6" t="s">
        <v>21</v>
      </c>
      <c r="P184" s="8">
        <v>969.75853770000003</v>
      </c>
      <c r="Q184" s="8">
        <v>5489609.1299999999</v>
      </c>
      <c r="R184" s="8">
        <v>11.42909296</v>
      </c>
      <c r="S184" s="8">
        <v>64697.809430000001</v>
      </c>
      <c r="T184" s="8">
        <v>2011392.8</v>
      </c>
    </row>
    <row r="185" spans="1:20" ht="15.75" thickBot="1">
      <c r="A185" s="4" t="s">
        <v>19</v>
      </c>
      <c r="B185" s="5">
        <v>45524</v>
      </c>
      <c r="C185" s="6">
        <v>301049751</v>
      </c>
      <c r="D185" s="7">
        <v>73231000</v>
      </c>
      <c r="E185" s="6" t="s">
        <v>189</v>
      </c>
      <c r="F185" s="6"/>
      <c r="G185" s="6"/>
      <c r="H185" s="6"/>
      <c r="I185" s="6"/>
      <c r="J185" s="6"/>
      <c r="K185" s="6"/>
      <c r="L185" s="6"/>
      <c r="M185" s="6"/>
      <c r="N185" s="8">
        <v>4914</v>
      </c>
      <c r="O185" s="6" t="s">
        <v>21</v>
      </c>
      <c r="P185" s="8">
        <v>461.75560849999999</v>
      </c>
      <c r="Q185" s="8">
        <v>2269067.06</v>
      </c>
      <c r="R185" s="8">
        <v>5.4420224920000004</v>
      </c>
      <c r="S185" s="8">
        <v>26742.098529999999</v>
      </c>
      <c r="T185" s="8">
        <v>997481.8</v>
      </c>
    </row>
    <row r="186" spans="1:20" ht="15.75" hidden="1" thickBot="1">
      <c r="A186" s="4" t="s">
        <v>19</v>
      </c>
      <c r="B186" s="5">
        <v>45520</v>
      </c>
      <c r="C186" s="6">
        <v>301049751</v>
      </c>
      <c r="D186" s="7">
        <v>73239990</v>
      </c>
      <c r="E186" s="6" t="s">
        <v>190</v>
      </c>
      <c r="F186" s="6"/>
      <c r="G186" s="6"/>
      <c r="H186" s="6"/>
      <c r="I186" s="6"/>
      <c r="J186" s="6"/>
      <c r="K186" s="6"/>
      <c r="L186" s="6"/>
      <c r="M186" s="6"/>
      <c r="N186" s="8">
        <v>7057.6</v>
      </c>
      <c r="O186" s="6" t="s">
        <v>21</v>
      </c>
      <c r="P186" s="8">
        <v>293.66195169999997</v>
      </c>
      <c r="Q186" s="8">
        <v>2072548.59</v>
      </c>
      <c r="R186" s="8">
        <v>3.4609540559999998</v>
      </c>
      <c r="S186" s="8">
        <v>24426.029350000001</v>
      </c>
      <c r="T186" s="8">
        <v>759381.8</v>
      </c>
    </row>
    <row r="187" spans="1:20" ht="15.75" hidden="1" thickBot="1">
      <c r="A187" s="4" t="s">
        <v>19</v>
      </c>
      <c r="B187" s="5">
        <v>45520</v>
      </c>
      <c r="C187" s="6">
        <v>301049751</v>
      </c>
      <c r="D187" s="7">
        <v>73239990</v>
      </c>
      <c r="E187" s="6" t="s">
        <v>165</v>
      </c>
      <c r="F187" s="6"/>
      <c r="G187" s="6"/>
      <c r="H187" s="6"/>
      <c r="I187" s="6"/>
      <c r="J187" s="6"/>
      <c r="K187" s="6"/>
      <c r="L187" s="6"/>
      <c r="M187" s="6"/>
      <c r="N187" s="8">
        <v>4004</v>
      </c>
      <c r="O187" s="6" t="s">
        <v>21</v>
      </c>
      <c r="P187" s="8">
        <v>419.53068930000001</v>
      </c>
      <c r="Q187" s="8">
        <v>1679800.88</v>
      </c>
      <c r="R187" s="8">
        <v>4.9443805459999997</v>
      </c>
      <c r="S187" s="8">
        <v>19797.299709999999</v>
      </c>
      <c r="T187" s="8">
        <v>615479.1</v>
      </c>
    </row>
    <row r="188" spans="1:20" ht="15.75" hidden="1" thickBot="1">
      <c r="A188" s="4" t="s">
        <v>19</v>
      </c>
      <c r="B188" s="5">
        <v>45517</v>
      </c>
      <c r="C188" s="6">
        <v>301049751</v>
      </c>
      <c r="D188" s="7">
        <v>73239990</v>
      </c>
      <c r="E188" s="6" t="s">
        <v>182</v>
      </c>
      <c r="F188" s="6"/>
      <c r="G188" s="6"/>
      <c r="H188" s="6"/>
      <c r="I188" s="6"/>
      <c r="J188" s="6"/>
      <c r="K188" s="6"/>
      <c r="L188" s="6"/>
      <c r="M188" s="6"/>
      <c r="N188" s="8">
        <v>14256</v>
      </c>
      <c r="O188" s="6" t="s">
        <v>21</v>
      </c>
      <c r="P188" s="8">
        <v>238.3682877</v>
      </c>
      <c r="Q188" s="8">
        <v>3398178.31</v>
      </c>
      <c r="R188" s="8">
        <v>2.8175920539999999</v>
      </c>
      <c r="S188" s="8">
        <v>40167.592320000003</v>
      </c>
      <c r="T188" s="8">
        <v>1245092.6000000001</v>
      </c>
    </row>
    <row r="189" spans="1:20" ht="15.75" thickBot="1">
      <c r="A189" s="4" t="s">
        <v>19</v>
      </c>
      <c r="B189" s="5">
        <v>45516</v>
      </c>
      <c r="C189" s="6">
        <v>301049751</v>
      </c>
      <c r="D189" s="7">
        <v>73231000</v>
      </c>
      <c r="E189" s="6" t="s">
        <v>191</v>
      </c>
      <c r="F189" s="6"/>
      <c r="G189" s="6"/>
      <c r="H189" s="6"/>
      <c r="I189" s="6"/>
      <c r="J189" s="6"/>
      <c r="K189" s="6"/>
      <c r="L189" s="6"/>
      <c r="M189" s="6"/>
      <c r="N189" s="8">
        <v>8856</v>
      </c>
      <c r="O189" s="6" t="s">
        <v>21</v>
      </c>
      <c r="P189" s="8">
        <v>247.6240402</v>
      </c>
      <c r="Q189" s="8">
        <v>2192958.5</v>
      </c>
      <c r="R189" s="8">
        <v>2.9269981110000001</v>
      </c>
      <c r="S189" s="8">
        <v>25921.495269999999</v>
      </c>
      <c r="T189" s="8">
        <v>964024.6</v>
      </c>
    </row>
    <row r="190" spans="1:20" ht="15.75" hidden="1" thickBot="1">
      <c r="A190" s="4" t="s">
        <v>19</v>
      </c>
      <c r="B190" s="5">
        <v>45514</v>
      </c>
      <c r="C190" s="6">
        <v>301049751</v>
      </c>
      <c r="D190" s="7">
        <v>73239990</v>
      </c>
      <c r="E190" s="6" t="s">
        <v>192</v>
      </c>
      <c r="F190" s="6"/>
      <c r="G190" s="6"/>
      <c r="H190" s="6"/>
      <c r="I190" s="6"/>
      <c r="J190" s="6"/>
      <c r="K190" s="6"/>
      <c r="L190" s="6"/>
      <c r="M190" s="6"/>
      <c r="N190" s="8">
        <v>146.5</v>
      </c>
      <c r="O190" s="6" t="s">
        <v>21</v>
      </c>
      <c r="P190" s="8">
        <v>533.29720139999995</v>
      </c>
      <c r="Q190" s="8">
        <v>78128.039999999994</v>
      </c>
      <c r="R190" s="8">
        <v>6.3037494250000004</v>
      </c>
      <c r="S190" s="8">
        <v>923.49929080000004</v>
      </c>
      <c r="T190" s="8">
        <v>28626.2</v>
      </c>
    </row>
    <row r="191" spans="1:20" ht="15.75" hidden="1" thickBot="1">
      <c r="A191" s="4" t="s">
        <v>19</v>
      </c>
      <c r="B191" s="5">
        <v>45509</v>
      </c>
      <c r="C191" s="6">
        <v>301049751</v>
      </c>
      <c r="D191" s="7">
        <v>73239990</v>
      </c>
      <c r="E191" s="6" t="s">
        <v>193</v>
      </c>
      <c r="F191" s="6"/>
      <c r="G191" s="6"/>
      <c r="H191" s="6"/>
      <c r="I191" s="6"/>
      <c r="J191" s="6"/>
      <c r="K191" s="6"/>
      <c r="L191" s="6"/>
      <c r="M191" s="6"/>
      <c r="N191" s="8">
        <v>460</v>
      </c>
      <c r="O191" s="6" t="s">
        <v>21</v>
      </c>
      <c r="P191" s="8">
        <v>390.55113039999998</v>
      </c>
      <c r="Q191" s="8">
        <v>179653.52</v>
      </c>
      <c r="R191" s="8">
        <v>4.6164436220000002</v>
      </c>
      <c r="S191" s="8">
        <v>2123.5640659999999</v>
      </c>
      <c r="T191" s="8">
        <v>65825.100000000006</v>
      </c>
    </row>
    <row r="192" spans="1:20" ht="15.75" hidden="1" thickBot="1">
      <c r="A192" s="4" t="s">
        <v>19</v>
      </c>
      <c r="B192" s="5">
        <v>45506</v>
      </c>
      <c r="C192" s="6">
        <v>301049751</v>
      </c>
      <c r="D192" s="7">
        <v>73239990</v>
      </c>
      <c r="E192" s="6" t="s">
        <v>194</v>
      </c>
      <c r="F192" s="6"/>
      <c r="G192" s="6"/>
      <c r="H192" s="6"/>
      <c r="I192" s="6"/>
      <c r="J192" s="6"/>
      <c r="K192" s="6"/>
      <c r="L192" s="6"/>
      <c r="M192" s="6"/>
      <c r="N192" s="8">
        <v>11440</v>
      </c>
      <c r="O192" s="6" t="s">
        <v>21</v>
      </c>
      <c r="P192" s="8">
        <v>290.51598949999999</v>
      </c>
      <c r="Q192" s="8">
        <v>3323502.92</v>
      </c>
      <c r="R192" s="8">
        <v>3.4339951480000002</v>
      </c>
      <c r="S192" s="8">
        <v>39284.904490000001</v>
      </c>
      <c r="T192" s="8">
        <v>1217731.5</v>
      </c>
    </row>
    <row r="193" spans="1:20" ht="15.75" thickBot="1">
      <c r="A193" s="4" t="s">
        <v>19</v>
      </c>
      <c r="B193" s="5">
        <v>45506</v>
      </c>
      <c r="C193" s="6">
        <v>301049751</v>
      </c>
      <c r="D193" s="7">
        <v>73231000</v>
      </c>
      <c r="E193" s="6" t="s">
        <v>195</v>
      </c>
      <c r="F193" s="6"/>
      <c r="G193" s="6"/>
      <c r="H193" s="6"/>
      <c r="I193" s="6"/>
      <c r="J193" s="6"/>
      <c r="K193" s="6"/>
      <c r="L193" s="6"/>
      <c r="M193" s="6"/>
      <c r="N193" s="8">
        <v>4914</v>
      </c>
      <c r="O193" s="6" t="s">
        <v>21</v>
      </c>
      <c r="P193" s="8">
        <v>472.38436510000002</v>
      </c>
      <c r="Q193" s="8">
        <v>2321296.77</v>
      </c>
      <c r="R193" s="8">
        <v>5.5837395399999998</v>
      </c>
      <c r="S193" s="8">
        <v>27438.4961</v>
      </c>
      <c r="T193" s="8">
        <v>1020442.1</v>
      </c>
    </row>
    <row r="194" spans="1:20" ht="15.75" hidden="1" thickBot="1">
      <c r="A194" s="4" t="s">
        <v>19</v>
      </c>
      <c r="B194" s="5">
        <v>45506</v>
      </c>
      <c r="C194" s="6">
        <v>301049751</v>
      </c>
      <c r="D194" s="7">
        <v>73239990</v>
      </c>
      <c r="E194" s="6" t="s">
        <v>196</v>
      </c>
      <c r="F194" s="6"/>
      <c r="G194" s="6"/>
      <c r="H194" s="6"/>
      <c r="I194" s="6"/>
      <c r="J194" s="6"/>
      <c r="K194" s="6"/>
      <c r="L194" s="6"/>
      <c r="M194" s="6"/>
      <c r="N194" s="8">
        <v>10836</v>
      </c>
      <c r="O194" s="6" t="s">
        <v>21</v>
      </c>
      <c r="P194" s="8">
        <v>574.5712532</v>
      </c>
      <c r="Q194" s="8">
        <v>6226054.0999999996</v>
      </c>
      <c r="R194" s="8">
        <v>6.7916223789999997</v>
      </c>
      <c r="S194" s="8">
        <v>73594.020090000005</v>
      </c>
      <c r="T194" s="8">
        <v>2281226.2000000002</v>
      </c>
    </row>
    <row r="195" spans="1:20" ht="15.75" hidden="1" thickBot="1">
      <c r="A195" s="4" t="s">
        <v>19</v>
      </c>
      <c r="B195" s="5">
        <v>45503</v>
      </c>
      <c r="C195" s="6">
        <v>301049751</v>
      </c>
      <c r="D195" s="7">
        <v>73239990</v>
      </c>
      <c r="E195" s="6" t="s">
        <v>165</v>
      </c>
      <c r="F195" s="6"/>
      <c r="G195" s="6"/>
      <c r="H195" s="6"/>
      <c r="I195" s="6"/>
      <c r="J195" s="6"/>
      <c r="K195" s="6"/>
      <c r="L195" s="6"/>
      <c r="M195" s="6"/>
      <c r="N195" s="8">
        <v>4004</v>
      </c>
      <c r="O195" s="6" t="s">
        <v>21</v>
      </c>
      <c r="P195" s="8">
        <v>411.60567680000003</v>
      </c>
      <c r="Q195" s="8">
        <v>1648069.13</v>
      </c>
      <c r="R195" s="8">
        <v>4.8826296180000002</v>
      </c>
      <c r="S195" s="8">
        <v>19550.048989999999</v>
      </c>
      <c r="T195" s="8">
        <v>603852.5</v>
      </c>
    </row>
    <row r="196" spans="1:20" ht="15.75" hidden="1" thickBot="1">
      <c r="A196" s="4" t="s">
        <v>19</v>
      </c>
      <c r="B196" s="5">
        <v>45503</v>
      </c>
      <c r="C196" s="6">
        <v>301049751</v>
      </c>
      <c r="D196" s="7">
        <v>73239990</v>
      </c>
      <c r="E196" s="6" t="s">
        <v>197</v>
      </c>
      <c r="F196" s="6"/>
      <c r="G196" s="6"/>
      <c r="H196" s="6"/>
      <c r="I196" s="6"/>
      <c r="J196" s="6"/>
      <c r="K196" s="6"/>
      <c r="L196" s="6"/>
      <c r="M196" s="6"/>
      <c r="N196" s="8">
        <v>2940</v>
      </c>
      <c r="O196" s="6" t="s">
        <v>21</v>
      </c>
      <c r="P196" s="8">
        <v>414.11704079999998</v>
      </c>
      <c r="Q196" s="8">
        <v>1217504.1000000001</v>
      </c>
      <c r="R196" s="8">
        <v>4.9124204130000004</v>
      </c>
      <c r="S196" s="8">
        <v>14442.516009999999</v>
      </c>
      <c r="T196" s="8">
        <v>446093.5</v>
      </c>
    </row>
    <row r="197" spans="1:20" ht="15.75" hidden="1" thickBot="1">
      <c r="A197" s="4" t="s">
        <v>19</v>
      </c>
      <c r="B197" s="5">
        <v>45499</v>
      </c>
      <c r="C197" s="6">
        <v>301049751</v>
      </c>
      <c r="D197" s="7">
        <v>73239990</v>
      </c>
      <c r="E197" s="6" t="s">
        <v>173</v>
      </c>
      <c r="F197" s="6"/>
      <c r="G197" s="6"/>
      <c r="H197" s="6"/>
      <c r="I197" s="6"/>
      <c r="J197" s="6"/>
      <c r="K197" s="6"/>
      <c r="L197" s="6"/>
      <c r="M197" s="6"/>
      <c r="N197" s="8">
        <v>4004</v>
      </c>
      <c r="O197" s="6" t="s">
        <v>21</v>
      </c>
      <c r="P197" s="8">
        <v>444.9483616</v>
      </c>
      <c r="Q197" s="8">
        <v>1781573.24</v>
      </c>
      <c r="R197" s="8">
        <v>5.278153756</v>
      </c>
      <c r="S197" s="8">
        <v>21133.727640000001</v>
      </c>
      <c r="T197" s="8">
        <v>652768.4</v>
      </c>
    </row>
    <row r="198" spans="1:20" ht="15.75" hidden="1" thickBot="1">
      <c r="A198" s="4" t="s">
        <v>19</v>
      </c>
      <c r="B198" s="5">
        <v>45499</v>
      </c>
      <c r="C198" s="6">
        <v>301049751</v>
      </c>
      <c r="D198" s="7">
        <v>73239990</v>
      </c>
      <c r="E198" s="6" t="s">
        <v>198</v>
      </c>
      <c r="F198" s="6"/>
      <c r="G198" s="6"/>
      <c r="H198" s="6"/>
      <c r="I198" s="6"/>
      <c r="J198" s="6"/>
      <c r="K198" s="6"/>
      <c r="L198" s="6"/>
      <c r="M198" s="6"/>
      <c r="N198" s="8">
        <v>5660.8</v>
      </c>
      <c r="O198" s="6" t="s">
        <v>21</v>
      </c>
      <c r="P198" s="8">
        <v>982.0263549</v>
      </c>
      <c r="Q198" s="8">
        <v>5559054.79</v>
      </c>
      <c r="R198" s="8">
        <v>11.649185709999999</v>
      </c>
      <c r="S198" s="8">
        <v>65943.710439999995</v>
      </c>
      <c r="T198" s="8">
        <v>2036837.7</v>
      </c>
    </row>
    <row r="199" spans="1:20" ht="15.75" thickBot="1">
      <c r="A199" s="4" t="s">
        <v>19</v>
      </c>
      <c r="B199" s="5">
        <v>45492</v>
      </c>
      <c r="C199" s="6">
        <v>301049751</v>
      </c>
      <c r="D199" s="7">
        <v>73231000</v>
      </c>
      <c r="E199" s="6" t="s">
        <v>177</v>
      </c>
      <c r="F199" s="6"/>
      <c r="G199" s="6"/>
      <c r="H199" s="6"/>
      <c r="I199" s="6"/>
      <c r="J199" s="6"/>
      <c r="K199" s="6"/>
      <c r="L199" s="6"/>
      <c r="M199" s="6"/>
      <c r="N199" s="8">
        <v>8856</v>
      </c>
      <c r="O199" s="6" t="s">
        <v>21</v>
      </c>
      <c r="P199" s="8">
        <v>255.77630310000001</v>
      </c>
      <c r="Q199" s="8">
        <v>2265154.94</v>
      </c>
      <c r="R199" s="8">
        <v>3.0341198469999999</v>
      </c>
      <c r="S199" s="8">
        <v>26870.165359999999</v>
      </c>
      <c r="T199" s="8">
        <v>995762.1</v>
      </c>
    </row>
    <row r="200" spans="1:20" ht="15.75" thickBot="1">
      <c r="A200" s="4" t="s">
        <v>19</v>
      </c>
      <c r="B200" s="5">
        <v>45491</v>
      </c>
      <c r="C200" s="6">
        <v>301049751</v>
      </c>
      <c r="D200" s="7">
        <v>73231000</v>
      </c>
      <c r="E200" s="6" t="s">
        <v>199</v>
      </c>
      <c r="F200" s="6"/>
      <c r="G200" s="6"/>
      <c r="H200" s="6"/>
      <c r="I200" s="6"/>
      <c r="J200" s="6"/>
      <c r="K200" s="6"/>
      <c r="L200" s="6"/>
      <c r="M200" s="6"/>
      <c r="N200" s="8">
        <v>4851</v>
      </c>
      <c r="O200" s="6" t="s">
        <v>21</v>
      </c>
      <c r="P200" s="8">
        <v>509.08170890000002</v>
      </c>
      <c r="Q200" s="8">
        <v>2469555.37</v>
      </c>
      <c r="R200" s="8">
        <v>6.0389289320000001</v>
      </c>
      <c r="S200" s="8">
        <v>29294.844249999998</v>
      </c>
      <c r="T200" s="8">
        <v>1085616.6000000001</v>
      </c>
    </row>
    <row r="201" spans="1:20" ht="15.75" thickBot="1">
      <c r="A201" s="4" t="s">
        <v>19</v>
      </c>
      <c r="B201" s="5">
        <v>45491</v>
      </c>
      <c r="C201" s="6">
        <v>301049751</v>
      </c>
      <c r="D201" s="7">
        <v>73231000</v>
      </c>
      <c r="E201" s="6" t="s">
        <v>200</v>
      </c>
      <c r="F201" s="6"/>
      <c r="G201" s="6"/>
      <c r="H201" s="6"/>
      <c r="I201" s="6"/>
      <c r="J201" s="6"/>
      <c r="K201" s="6"/>
      <c r="L201" s="6"/>
      <c r="M201" s="6"/>
      <c r="N201" s="8">
        <v>4869</v>
      </c>
      <c r="O201" s="6" t="s">
        <v>21</v>
      </c>
      <c r="P201" s="8">
        <v>508.77128570000002</v>
      </c>
      <c r="Q201" s="8">
        <v>2477207.39</v>
      </c>
      <c r="R201" s="8">
        <v>6.0352465679999998</v>
      </c>
      <c r="S201" s="8">
        <v>29385.615539999999</v>
      </c>
      <c r="T201" s="8">
        <v>1088980.3</v>
      </c>
    </row>
    <row r="202" spans="1:20" ht="15.75" hidden="1" thickBot="1">
      <c r="A202" s="4" t="s">
        <v>19</v>
      </c>
      <c r="B202" s="5">
        <v>45488</v>
      </c>
      <c r="C202" s="6">
        <v>301049751</v>
      </c>
      <c r="D202" s="7">
        <v>73239990</v>
      </c>
      <c r="E202" s="6" t="s">
        <v>201</v>
      </c>
      <c r="F202" s="6"/>
      <c r="G202" s="6"/>
      <c r="H202" s="6"/>
      <c r="I202" s="6"/>
      <c r="J202" s="6"/>
      <c r="K202" s="6"/>
      <c r="L202" s="6"/>
      <c r="M202" s="6"/>
      <c r="N202" s="8">
        <v>15568</v>
      </c>
      <c r="O202" s="6" t="s">
        <v>21</v>
      </c>
      <c r="P202" s="8">
        <v>409.11271840000001</v>
      </c>
      <c r="Q202" s="8">
        <v>6369066.7999999998</v>
      </c>
      <c r="R202" s="8">
        <v>4.8530571580000004</v>
      </c>
      <c r="S202" s="8">
        <v>75552.393830000001</v>
      </c>
      <c r="T202" s="8">
        <v>2333626.1</v>
      </c>
    </row>
    <row r="203" spans="1:20" ht="15.75" hidden="1" thickBot="1">
      <c r="A203" s="4" t="s">
        <v>19</v>
      </c>
      <c r="B203" s="5">
        <v>45480</v>
      </c>
      <c r="C203" s="6">
        <v>301049751</v>
      </c>
      <c r="D203" s="7">
        <v>73239990</v>
      </c>
      <c r="E203" s="6" t="s">
        <v>174</v>
      </c>
      <c r="F203" s="6"/>
      <c r="G203" s="6"/>
      <c r="H203" s="6"/>
      <c r="I203" s="6"/>
      <c r="J203" s="6"/>
      <c r="K203" s="6"/>
      <c r="L203" s="6"/>
      <c r="M203" s="6"/>
      <c r="N203" s="8">
        <v>14256</v>
      </c>
      <c r="O203" s="6" t="s">
        <v>21</v>
      </c>
      <c r="P203" s="8">
        <v>280.68241160000002</v>
      </c>
      <c r="Q203" s="8">
        <v>4001408.46</v>
      </c>
      <c r="R203" s="8">
        <v>3.3295659739999999</v>
      </c>
      <c r="S203" s="8">
        <v>47466.292529999999</v>
      </c>
      <c r="T203" s="8">
        <v>1466116.1</v>
      </c>
    </row>
    <row r="204" spans="1:20" ht="15.75" hidden="1" thickBot="1">
      <c r="A204" s="4" t="s">
        <v>19</v>
      </c>
      <c r="B204" s="5">
        <v>45475</v>
      </c>
      <c r="C204" s="6">
        <v>301049751</v>
      </c>
      <c r="D204" s="7">
        <v>73239990</v>
      </c>
      <c r="E204" s="6" t="s">
        <v>202</v>
      </c>
      <c r="F204" s="6"/>
      <c r="G204" s="6"/>
      <c r="H204" s="6"/>
      <c r="I204" s="6"/>
      <c r="J204" s="6"/>
      <c r="K204" s="6"/>
      <c r="L204" s="6"/>
      <c r="M204" s="6"/>
      <c r="N204" s="8">
        <v>5264</v>
      </c>
      <c r="O204" s="6" t="s">
        <v>21</v>
      </c>
      <c r="P204" s="8">
        <v>224.32924009999999</v>
      </c>
      <c r="Q204" s="8">
        <v>1180869.1200000001</v>
      </c>
      <c r="R204" s="8">
        <v>2.6610823259999998</v>
      </c>
      <c r="S204" s="8">
        <v>14007.93737</v>
      </c>
      <c r="T204" s="8">
        <v>432670.4</v>
      </c>
    </row>
    <row r="205" spans="1:20" ht="15.75" hidden="1" thickBot="1">
      <c r="A205" s="4" t="s">
        <v>19</v>
      </c>
      <c r="B205" s="5">
        <v>45472</v>
      </c>
      <c r="C205" s="6">
        <v>301049751</v>
      </c>
      <c r="D205" s="7">
        <v>73239990</v>
      </c>
      <c r="E205" s="6" t="s">
        <v>203</v>
      </c>
      <c r="F205" s="6"/>
      <c r="G205" s="6"/>
      <c r="H205" s="6"/>
      <c r="I205" s="6"/>
      <c r="J205" s="6"/>
      <c r="K205" s="6"/>
      <c r="L205" s="6"/>
      <c r="M205" s="6"/>
      <c r="N205" s="8">
        <v>4004</v>
      </c>
      <c r="O205" s="6" t="s">
        <v>21</v>
      </c>
      <c r="P205" s="8">
        <v>463.65652849999998</v>
      </c>
      <c r="Q205" s="8">
        <v>1856480.74</v>
      </c>
      <c r="R205" s="8">
        <v>5.5000774430000003</v>
      </c>
      <c r="S205" s="8">
        <v>22022.310079999999</v>
      </c>
      <c r="T205" s="8">
        <v>680214.5</v>
      </c>
    </row>
    <row r="206" spans="1:20" ht="15.75" hidden="1" thickBot="1">
      <c r="A206" s="4" t="s">
        <v>19</v>
      </c>
      <c r="B206" s="5">
        <v>45470</v>
      </c>
      <c r="C206" s="6">
        <v>301049751</v>
      </c>
      <c r="D206" s="7">
        <v>73239990</v>
      </c>
      <c r="E206" s="6" t="s">
        <v>165</v>
      </c>
      <c r="F206" s="6"/>
      <c r="G206" s="6"/>
      <c r="H206" s="6"/>
      <c r="I206" s="6"/>
      <c r="J206" s="6"/>
      <c r="K206" s="6"/>
      <c r="L206" s="6"/>
      <c r="M206" s="6"/>
      <c r="N206" s="8">
        <v>4004</v>
      </c>
      <c r="O206" s="6" t="s">
        <v>21</v>
      </c>
      <c r="P206" s="8">
        <v>395.23124630000001</v>
      </c>
      <c r="Q206" s="8">
        <v>1582505.91</v>
      </c>
      <c r="R206" s="8">
        <v>4.6883896350000001</v>
      </c>
      <c r="S206" s="8">
        <v>18772.312099999999</v>
      </c>
      <c r="T206" s="8">
        <v>579830.19999999995</v>
      </c>
    </row>
    <row r="207" spans="1:20" ht="15.75" thickBot="1">
      <c r="A207" s="4" t="s">
        <v>19</v>
      </c>
      <c r="B207" s="5">
        <v>45470</v>
      </c>
      <c r="C207" s="6">
        <v>301049751</v>
      </c>
      <c r="D207" s="7">
        <v>73231000</v>
      </c>
      <c r="E207" s="6" t="s">
        <v>204</v>
      </c>
      <c r="F207" s="6"/>
      <c r="G207" s="6"/>
      <c r="H207" s="6"/>
      <c r="I207" s="6"/>
      <c r="J207" s="6"/>
      <c r="K207" s="6"/>
      <c r="L207" s="6"/>
      <c r="M207" s="6"/>
      <c r="N207" s="8">
        <v>4896</v>
      </c>
      <c r="O207" s="6" t="s">
        <v>21</v>
      </c>
      <c r="P207" s="8">
        <v>507.56353760000002</v>
      </c>
      <c r="Q207" s="8">
        <v>2485031.08</v>
      </c>
      <c r="R207" s="8">
        <v>6.020919782</v>
      </c>
      <c r="S207" s="8">
        <v>29478.42325</v>
      </c>
      <c r="T207" s="8">
        <v>1092419.6000000001</v>
      </c>
    </row>
    <row r="208" spans="1:20" ht="15.75" hidden="1" thickBot="1">
      <c r="A208" s="4" t="s">
        <v>19</v>
      </c>
      <c r="B208" s="5">
        <v>45467</v>
      </c>
      <c r="C208" s="6">
        <v>301049751</v>
      </c>
      <c r="D208" s="7">
        <v>73239990</v>
      </c>
      <c r="E208" s="6" t="s">
        <v>205</v>
      </c>
      <c r="F208" s="6"/>
      <c r="G208" s="6"/>
      <c r="H208" s="6"/>
      <c r="I208" s="6"/>
      <c r="J208" s="6"/>
      <c r="K208" s="6"/>
      <c r="L208" s="6"/>
      <c r="M208" s="6"/>
      <c r="N208" s="8">
        <v>2632</v>
      </c>
      <c r="O208" s="6" t="s">
        <v>21</v>
      </c>
      <c r="P208" s="8">
        <v>230.53587390000001</v>
      </c>
      <c r="Q208" s="8">
        <v>606770.42000000004</v>
      </c>
      <c r="R208" s="8">
        <v>2.7347078749999998</v>
      </c>
      <c r="S208" s="8">
        <v>7197.7511270000005</v>
      </c>
      <c r="T208" s="8">
        <v>222320.7</v>
      </c>
    </row>
    <row r="209" spans="1:20" ht="15.75" hidden="1" thickBot="1">
      <c r="A209" s="4" t="s">
        <v>19</v>
      </c>
      <c r="B209" s="5">
        <v>45465</v>
      </c>
      <c r="C209" s="6">
        <v>301049751</v>
      </c>
      <c r="D209" s="7">
        <v>73239990</v>
      </c>
      <c r="E209" s="6" t="s">
        <v>206</v>
      </c>
      <c r="F209" s="6"/>
      <c r="G209" s="6"/>
      <c r="H209" s="6"/>
      <c r="I209" s="6"/>
      <c r="J209" s="6"/>
      <c r="K209" s="6"/>
      <c r="L209" s="6"/>
      <c r="M209" s="6"/>
      <c r="N209" s="8">
        <v>60.9</v>
      </c>
      <c r="O209" s="6" t="s">
        <v>21</v>
      </c>
      <c r="P209" s="8">
        <v>366.3</v>
      </c>
      <c r="Q209" s="8">
        <v>22307.67</v>
      </c>
      <c r="R209" s="8">
        <v>4.3451957300000004</v>
      </c>
      <c r="S209" s="8">
        <v>264.62241990000001</v>
      </c>
      <c r="T209" s="8">
        <v>8173.5</v>
      </c>
    </row>
    <row r="210" spans="1:20" ht="15.75" hidden="1" thickBot="1">
      <c r="A210" s="4" t="s">
        <v>19</v>
      </c>
      <c r="B210" s="5">
        <v>45465</v>
      </c>
      <c r="C210" s="6">
        <v>301049751</v>
      </c>
      <c r="D210" s="7">
        <v>73239990</v>
      </c>
      <c r="E210" s="6" t="s">
        <v>207</v>
      </c>
      <c r="F210" s="6"/>
      <c r="G210" s="6"/>
      <c r="H210" s="6"/>
      <c r="I210" s="6"/>
      <c r="J210" s="6"/>
      <c r="K210" s="6"/>
      <c r="L210" s="6"/>
      <c r="M210" s="6"/>
      <c r="N210" s="8">
        <v>108</v>
      </c>
      <c r="O210" s="6" t="s">
        <v>21</v>
      </c>
      <c r="P210" s="8">
        <v>343.80490739999999</v>
      </c>
      <c r="Q210" s="8">
        <v>37130.93</v>
      </c>
      <c r="R210" s="8">
        <v>4.0783500290000001</v>
      </c>
      <c r="S210" s="8">
        <v>440.4618031</v>
      </c>
      <c r="T210" s="8">
        <v>13604.8</v>
      </c>
    </row>
    <row r="211" spans="1:20" ht="15.75" hidden="1" thickBot="1">
      <c r="A211" s="4" t="s">
        <v>19</v>
      </c>
      <c r="B211" s="5">
        <v>45464</v>
      </c>
      <c r="C211" s="6">
        <v>301049751</v>
      </c>
      <c r="D211" s="7">
        <v>73239990</v>
      </c>
      <c r="E211" s="6" t="s">
        <v>208</v>
      </c>
      <c r="F211" s="6"/>
      <c r="G211" s="6"/>
      <c r="H211" s="6"/>
      <c r="I211" s="6"/>
      <c r="J211" s="6"/>
      <c r="K211" s="6"/>
      <c r="L211" s="6"/>
      <c r="M211" s="6"/>
      <c r="N211" s="8">
        <v>128.80000000000001</v>
      </c>
      <c r="O211" s="6" t="s">
        <v>21</v>
      </c>
      <c r="P211" s="8">
        <v>724.98121119999996</v>
      </c>
      <c r="Q211" s="8">
        <v>93377.58</v>
      </c>
      <c r="R211" s="8">
        <v>8.600014367</v>
      </c>
      <c r="S211" s="8">
        <v>1107.6818510000001</v>
      </c>
      <c r="T211" s="8">
        <v>34213.599999999999</v>
      </c>
    </row>
    <row r="212" spans="1:20" ht="15.75" hidden="1" thickBot="1">
      <c r="A212" s="4" t="s">
        <v>19</v>
      </c>
      <c r="B212" s="5">
        <v>45464</v>
      </c>
      <c r="C212" s="6">
        <v>301049751</v>
      </c>
      <c r="D212" s="7">
        <v>73239990</v>
      </c>
      <c r="E212" s="6" t="s">
        <v>209</v>
      </c>
      <c r="F212" s="6"/>
      <c r="G212" s="6"/>
      <c r="H212" s="6"/>
      <c r="I212" s="6"/>
      <c r="J212" s="6"/>
      <c r="K212" s="6"/>
      <c r="L212" s="6"/>
      <c r="M212" s="6"/>
      <c r="N212" s="8">
        <v>1338</v>
      </c>
      <c r="O212" s="6" t="s">
        <v>21</v>
      </c>
      <c r="P212" s="8">
        <v>639.94296710000003</v>
      </c>
      <c r="Q212" s="8">
        <v>856243.69</v>
      </c>
      <c r="R212" s="8">
        <v>7.5912570239999999</v>
      </c>
      <c r="S212" s="8">
        <v>10157.1019</v>
      </c>
      <c r="T212" s="8">
        <v>313727.7</v>
      </c>
    </row>
    <row r="213" spans="1:20" ht="15.75" hidden="1" thickBot="1">
      <c r="A213" s="4" t="s">
        <v>19</v>
      </c>
      <c r="B213" s="5">
        <v>45464</v>
      </c>
      <c r="C213" s="6">
        <v>301049751</v>
      </c>
      <c r="D213" s="7">
        <v>73239990</v>
      </c>
      <c r="E213" s="6" t="s">
        <v>210</v>
      </c>
      <c r="F213" s="6"/>
      <c r="G213" s="6"/>
      <c r="H213" s="6"/>
      <c r="I213" s="6"/>
      <c r="J213" s="6"/>
      <c r="K213" s="6"/>
      <c r="L213" s="6"/>
      <c r="M213" s="6"/>
      <c r="N213" s="8">
        <v>3567.96</v>
      </c>
      <c r="O213" s="6" t="s">
        <v>21</v>
      </c>
      <c r="P213" s="8">
        <v>528.72012299999994</v>
      </c>
      <c r="Q213" s="8">
        <v>1886452.25</v>
      </c>
      <c r="R213" s="8">
        <v>6.2718875799999996</v>
      </c>
      <c r="S213" s="8">
        <v>22377.844010000001</v>
      </c>
      <c r="T213" s="8">
        <v>691196.1</v>
      </c>
    </row>
    <row r="214" spans="1:20" ht="15.75" thickBot="1">
      <c r="A214" s="4" t="s">
        <v>19</v>
      </c>
      <c r="B214" s="5">
        <v>45463</v>
      </c>
      <c r="C214" s="6">
        <v>301049751</v>
      </c>
      <c r="D214" s="7">
        <v>73231000</v>
      </c>
      <c r="E214" s="6" t="s">
        <v>211</v>
      </c>
      <c r="F214" s="6"/>
      <c r="G214" s="6"/>
      <c r="H214" s="6"/>
      <c r="I214" s="6"/>
      <c r="J214" s="6"/>
      <c r="K214" s="6"/>
      <c r="L214" s="6"/>
      <c r="M214" s="6"/>
      <c r="N214" s="8">
        <v>7522.5</v>
      </c>
      <c r="O214" s="6" t="s">
        <v>21</v>
      </c>
      <c r="P214" s="8">
        <v>258.41884349999998</v>
      </c>
      <c r="Q214" s="8">
        <v>1943955.75</v>
      </c>
      <c r="R214" s="8">
        <v>3.0654667080000002</v>
      </c>
      <c r="S214" s="8">
        <v>23059.973310000001</v>
      </c>
      <c r="T214" s="8">
        <v>854563</v>
      </c>
    </row>
    <row r="215" spans="1:20" ht="15.75" hidden="1" thickBot="1">
      <c r="A215" s="4" t="s">
        <v>19</v>
      </c>
      <c r="B215" s="5">
        <v>45463</v>
      </c>
      <c r="C215" s="6">
        <v>301049751</v>
      </c>
      <c r="D215" s="7">
        <v>73239990</v>
      </c>
      <c r="E215" s="6" t="s">
        <v>173</v>
      </c>
      <c r="F215" s="6"/>
      <c r="G215" s="6"/>
      <c r="H215" s="6"/>
      <c r="I215" s="6"/>
      <c r="J215" s="6"/>
      <c r="K215" s="6"/>
      <c r="L215" s="6"/>
      <c r="M215" s="6"/>
      <c r="N215" s="8">
        <v>4004</v>
      </c>
      <c r="O215" s="6" t="s">
        <v>21</v>
      </c>
      <c r="P215" s="8">
        <v>443.6553222</v>
      </c>
      <c r="Q215" s="8">
        <v>1776395.91</v>
      </c>
      <c r="R215" s="8">
        <v>5.2628152100000003</v>
      </c>
      <c r="S215" s="8">
        <v>21072.312099999999</v>
      </c>
      <c r="T215" s="8">
        <v>650871.5</v>
      </c>
    </row>
    <row r="216" spans="1:20" ht="15.75" thickBot="1">
      <c r="A216" s="4" t="s">
        <v>19</v>
      </c>
      <c r="B216" s="5">
        <v>45460</v>
      </c>
      <c r="C216" s="6">
        <v>301049751</v>
      </c>
      <c r="D216" s="7">
        <v>73231000</v>
      </c>
      <c r="E216" s="6" t="s">
        <v>212</v>
      </c>
      <c r="F216" s="6"/>
      <c r="G216" s="6"/>
      <c r="H216" s="6"/>
      <c r="I216" s="6"/>
      <c r="J216" s="6"/>
      <c r="K216" s="6"/>
      <c r="L216" s="6"/>
      <c r="M216" s="6"/>
      <c r="N216" s="8">
        <v>8782</v>
      </c>
      <c r="O216" s="6" t="s">
        <v>21</v>
      </c>
      <c r="P216" s="8">
        <v>246.8992781</v>
      </c>
      <c r="Q216" s="8">
        <v>2168269.46</v>
      </c>
      <c r="R216" s="8">
        <v>2.928817059</v>
      </c>
      <c r="S216" s="8">
        <v>25720.87141</v>
      </c>
      <c r="T216" s="8">
        <v>953171.3</v>
      </c>
    </row>
    <row r="217" spans="1:20" ht="15.75" thickBot="1">
      <c r="A217" s="4" t="s">
        <v>19</v>
      </c>
      <c r="B217" s="5">
        <v>45458</v>
      </c>
      <c r="C217" s="6">
        <v>301049751</v>
      </c>
      <c r="D217" s="7">
        <v>73231000</v>
      </c>
      <c r="E217" s="6" t="s">
        <v>213</v>
      </c>
      <c r="F217" s="6"/>
      <c r="G217" s="6"/>
      <c r="H217" s="6"/>
      <c r="I217" s="6"/>
      <c r="J217" s="6"/>
      <c r="K217" s="6"/>
      <c r="L217" s="6"/>
      <c r="M217" s="6"/>
      <c r="N217" s="8">
        <v>4900</v>
      </c>
      <c r="O217" s="6" t="s">
        <v>21</v>
      </c>
      <c r="P217" s="8">
        <v>474.34239389999999</v>
      </c>
      <c r="Q217" s="8">
        <v>2324277.73</v>
      </c>
      <c r="R217" s="8">
        <v>5.6268374129999996</v>
      </c>
      <c r="S217" s="8">
        <v>27571.50332</v>
      </c>
      <c r="T217" s="8">
        <v>1021752.5</v>
      </c>
    </row>
    <row r="218" spans="1:20" ht="15.75" hidden="1" thickBot="1">
      <c r="A218" s="4" t="s">
        <v>19</v>
      </c>
      <c r="B218" s="5">
        <v>45454</v>
      </c>
      <c r="C218" s="6">
        <v>301049751</v>
      </c>
      <c r="D218" s="7">
        <v>73239990</v>
      </c>
      <c r="E218" s="6" t="s">
        <v>214</v>
      </c>
      <c r="F218" s="6"/>
      <c r="G218" s="6"/>
      <c r="H218" s="6"/>
      <c r="I218" s="6"/>
      <c r="J218" s="6"/>
      <c r="K218" s="6"/>
      <c r="L218" s="6"/>
      <c r="M218" s="6"/>
      <c r="N218" s="8">
        <v>1164.5</v>
      </c>
      <c r="O218" s="6" t="s">
        <v>21</v>
      </c>
      <c r="P218" s="8">
        <v>419.78333190000001</v>
      </c>
      <c r="Q218" s="8">
        <v>488837.69</v>
      </c>
      <c r="R218" s="8">
        <v>4.9796362030000001</v>
      </c>
      <c r="S218" s="8">
        <v>5798.7863580000003</v>
      </c>
      <c r="T218" s="8">
        <v>179110.1</v>
      </c>
    </row>
    <row r="219" spans="1:20" ht="15.75" hidden="1" thickBot="1">
      <c r="A219" s="4" t="s">
        <v>19</v>
      </c>
      <c r="B219" s="5">
        <v>45449</v>
      </c>
      <c r="C219" s="6">
        <v>301049751</v>
      </c>
      <c r="D219" s="7">
        <v>73239990</v>
      </c>
      <c r="E219" s="6" t="s">
        <v>215</v>
      </c>
      <c r="F219" s="6"/>
      <c r="G219" s="6"/>
      <c r="H219" s="6"/>
      <c r="I219" s="6"/>
      <c r="J219" s="6"/>
      <c r="K219" s="6"/>
      <c r="L219" s="6"/>
      <c r="M219" s="6"/>
      <c r="N219" s="8">
        <v>5522</v>
      </c>
      <c r="O219" s="6" t="s">
        <v>21</v>
      </c>
      <c r="P219" s="8">
        <v>283.30594170000001</v>
      </c>
      <c r="Q219" s="8">
        <v>1564415.41</v>
      </c>
      <c r="R219" s="8">
        <v>3.3586952189999999</v>
      </c>
      <c r="S219" s="8">
        <v>18546.715</v>
      </c>
      <c r="T219" s="8">
        <v>573201.80000000005</v>
      </c>
    </row>
    <row r="220" spans="1:20" ht="15.75" hidden="1" thickBot="1">
      <c r="A220" s="4" t="s">
        <v>19</v>
      </c>
      <c r="B220" s="5">
        <v>45447</v>
      </c>
      <c r="C220" s="6">
        <v>301049751</v>
      </c>
      <c r="D220" s="7">
        <v>73239990</v>
      </c>
      <c r="E220" s="6" t="s">
        <v>216</v>
      </c>
      <c r="F220" s="6"/>
      <c r="G220" s="6"/>
      <c r="H220" s="6"/>
      <c r="I220" s="6"/>
      <c r="J220" s="6"/>
      <c r="K220" s="6"/>
      <c r="L220" s="6"/>
      <c r="M220" s="6"/>
      <c r="N220" s="8">
        <v>3944.34</v>
      </c>
      <c r="O220" s="6" t="s">
        <v>21</v>
      </c>
      <c r="P220" s="8">
        <v>504.62477369999999</v>
      </c>
      <c r="Q220" s="8">
        <v>1990411.68</v>
      </c>
      <c r="R220" s="8">
        <v>5.9825106549999996</v>
      </c>
      <c r="S220" s="8">
        <v>23597.056079999998</v>
      </c>
      <c r="T220" s="8">
        <v>729286.8</v>
      </c>
    </row>
    <row r="221" spans="1:20" ht="15.75" hidden="1" thickBot="1">
      <c r="A221" s="4" t="s">
        <v>19</v>
      </c>
      <c r="B221" s="5">
        <v>45447</v>
      </c>
      <c r="C221" s="6">
        <v>301049751</v>
      </c>
      <c r="D221" s="7">
        <v>73239990</v>
      </c>
      <c r="E221" s="6" t="s">
        <v>217</v>
      </c>
      <c r="F221" s="6"/>
      <c r="G221" s="6"/>
      <c r="H221" s="6"/>
      <c r="I221" s="6"/>
      <c r="J221" s="6"/>
      <c r="K221" s="6"/>
      <c r="L221" s="6"/>
      <c r="M221" s="6"/>
      <c r="N221" s="8">
        <v>9636.7000000000007</v>
      </c>
      <c r="O221" s="6" t="s">
        <v>21</v>
      </c>
      <c r="P221" s="8">
        <v>648.89667940000004</v>
      </c>
      <c r="Q221" s="8">
        <v>6253222.6299999999</v>
      </c>
      <c r="R221" s="8">
        <v>7.6929066910000001</v>
      </c>
      <c r="S221" s="8">
        <v>74134.233909999995</v>
      </c>
      <c r="T221" s="8">
        <v>2291180.7999999998</v>
      </c>
    </row>
    <row r="222" spans="1:20" ht="15.75" hidden="1" thickBot="1">
      <c r="A222" s="4" t="s">
        <v>19</v>
      </c>
      <c r="B222" s="5">
        <v>45444</v>
      </c>
      <c r="C222" s="6">
        <v>301049751</v>
      </c>
      <c r="D222" s="7">
        <v>73239990</v>
      </c>
      <c r="E222" s="6" t="s">
        <v>218</v>
      </c>
      <c r="F222" s="6"/>
      <c r="G222" s="6"/>
      <c r="H222" s="6"/>
      <c r="I222" s="6"/>
      <c r="J222" s="6"/>
      <c r="K222" s="6"/>
      <c r="L222" s="6"/>
      <c r="M222" s="6"/>
      <c r="N222" s="8">
        <v>9676</v>
      </c>
      <c r="O222" s="6" t="s">
        <v>21</v>
      </c>
      <c r="P222" s="8">
        <v>333.0922592</v>
      </c>
      <c r="Q222" s="8">
        <v>3223000.7</v>
      </c>
      <c r="R222" s="8">
        <v>3.9489301619999999</v>
      </c>
      <c r="S222" s="8">
        <v>38209.848250000003</v>
      </c>
      <c r="T222" s="8">
        <v>1180907.3999999999</v>
      </c>
    </row>
    <row r="223" spans="1:20" ht="15.75" thickBot="1">
      <c r="A223" s="4" t="s">
        <v>19</v>
      </c>
      <c r="B223" s="5">
        <v>45443</v>
      </c>
      <c r="C223" s="6">
        <v>301049751</v>
      </c>
      <c r="D223" s="7">
        <v>73231000</v>
      </c>
      <c r="E223" s="6" t="s">
        <v>219</v>
      </c>
      <c r="F223" s="6"/>
      <c r="G223" s="6"/>
      <c r="H223" s="6"/>
      <c r="I223" s="6"/>
      <c r="J223" s="6"/>
      <c r="K223" s="6"/>
      <c r="L223" s="6"/>
      <c r="M223" s="6"/>
      <c r="N223" s="8">
        <v>7410</v>
      </c>
      <c r="O223" s="6" t="s">
        <v>21</v>
      </c>
      <c r="P223" s="8">
        <v>237.0249852</v>
      </c>
      <c r="Q223" s="8">
        <v>1756355.14</v>
      </c>
      <c r="R223" s="8">
        <v>2.8100176069999998</v>
      </c>
      <c r="S223" s="8">
        <v>20822.230469999999</v>
      </c>
      <c r="T223" s="8">
        <v>772093.7</v>
      </c>
    </row>
    <row r="224" spans="1:20" ht="15.75" hidden="1" thickBot="1">
      <c r="A224" s="4" t="s">
        <v>19</v>
      </c>
      <c r="B224" s="5">
        <v>45440</v>
      </c>
      <c r="C224" s="6">
        <v>301049751</v>
      </c>
      <c r="D224" s="7">
        <v>73239990</v>
      </c>
      <c r="E224" s="6" t="s">
        <v>220</v>
      </c>
      <c r="F224" s="6"/>
      <c r="G224" s="6"/>
      <c r="H224" s="6"/>
      <c r="I224" s="6"/>
      <c r="J224" s="6"/>
      <c r="K224" s="6"/>
      <c r="L224" s="6"/>
      <c r="M224" s="6"/>
      <c r="N224" s="8">
        <v>23760</v>
      </c>
      <c r="O224" s="6" t="s">
        <v>21</v>
      </c>
      <c r="P224" s="8">
        <v>228.04570659999999</v>
      </c>
      <c r="Q224" s="8">
        <v>5418365.9900000002</v>
      </c>
      <c r="R224" s="8">
        <v>2.703564987</v>
      </c>
      <c r="S224" s="8">
        <v>64236.704089999999</v>
      </c>
      <c r="T224" s="8">
        <v>1985289.3</v>
      </c>
    </row>
    <row r="225" spans="1:20" ht="15.75" hidden="1" thickBot="1">
      <c r="A225" s="4" t="s">
        <v>19</v>
      </c>
      <c r="B225" s="5">
        <v>45440</v>
      </c>
      <c r="C225" s="6">
        <v>301049751</v>
      </c>
      <c r="D225" s="7">
        <v>73239990</v>
      </c>
      <c r="E225" s="6" t="s">
        <v>221</v>
      </c>
      <c r="F225" s="6"/>
      <c r="G225" s="6"/>
      <c r="H225" s="6"/>
      <c r="I225" s="6"/>
      <c r="J225" s="6"/>
      <c r="K225" s="6"/>
      <c r="L225" s="6"/>
      <c r="M225" s="6"/>
      <c r="N225" s="8">
        <v>4004</v>
      </c>
      <c r="O225" s="6" t="s">
        <v>21</v>
      </c>
      <c r="P225" s="8">
        <v>418.34526970000002</v>
      </c>
      <c r="Q225" s="8">
        <v>1675054.46</v>
      </c>
      <c r="R225" s="8">
        <v>4.959635681</v>
      </c>
      <c r="S225" s="8">
        <v>19858.381270000002</v>
      </c>
      <c r="T225" s="8">
        <v>613740</v>
      </c>
    </row>
    <row r="226" spans="1:20" ht="15.75" hidden="1" thickBot="1">
      <c r="A226" s="4" t="s">
        <v>19</v>
      </c>
      <c r="B226" s="5">
        <v>45436</v>
      </c>
      <c r="C226" s="6">
        <v>301049751</v>
      </c>
      <c r="D226" s="7">
        <v>73239990</v>
      </c>
      <c r="E226" s="6" t="s">
        <v>222</v>
      </c>
      <c r="F226" s="6"/>
      <c r="G226" s="6"/>
      <c r="H226" s="6"/>
      <c r="I226" s="6"/>
      <c r="J226" s="6"/>
      <c r="K226" s="6"/>
      <c r="L226" s="6"/>
      <c r="M226" s="6"/>
      <c r="N226" s="8">
        <v>6966.4</v>
      </c>
      <c r="O226" s="6" t="s">
        <v>21</v>
      </c>
      <c r="P226" s="8">
        <v>692.17814799999996</v>
      </c>
      <c r="Q226" s="8">
        <v>4821989.8499999996</v>
      </c>
      <c r="R226" s="8">
        <v>8.2060242789999993</v>
      </c>
      <c r="S226" s="8">
        <v>57166.447540000001</v>
      </c>
      <c r="T226" s="8">
        <v>1766777.1</v>
      </c>
    </row>
    <row r="227" spans="1:20" ht="15.75" hidden="1" thickBot="1">
      <c r="A227" s="4" t="s">
        <v>19</v>
      </c>
      <c r="B227" s="5">
        <v>45435</v>
      </c>
      <c r="C227" s="6">
        <v>301049751</v>
      </c>
      <c r="D227" s="7">
        <v>73239990</v>
      </c>
      <c r="E227" s="6" t="s">
        <v>223</v>
      </c>
      <c r="F227" s="6"/>
      <c r="G227" s="6"/>
      <c r="H227" s="6"/>
      <c r="I227" s="6"/>
      <c r="J227" s="6"/>
      <c r="K227" s="6"/>
      <c r="L227" s="6"/>
      <c r="M227" s="6"/>
      <c r="N227" s="8">
        <v>560</v>
      </c>
      <c r="O227" s="6" t="s">
        <v>21</v>
      </c>
      <c r="P227" s="8">
        <v>887.02607139999998</v>
      </c>
      <c r="Q227" s="8">
        <v>496734.6</v>
      </c>
      <c r="R227" s="8">
        <v>10.516017440000001</v>
      </c>
      <c r="S227" s="8">
        <v>5888.9697690000003</v>
      </c>
      <c r="T227" s="8">
        <v>182003.6</v>
      </c>
    </row>
    <row r="228" spans="1:20" ht="15.75" hidden="1" thickBot="1">
      <c r="A228" s="4" t="s">
        <v>19</v>
      </c>
      <c r="B228" s="5">
        <v>45435</v>
      </c>
      <c r="C228" s="6">
        <v>301049751</v>
      </c>
      <c r="D228" s="7">
        <v>73239990</v>
      </c>
      <c r="E228" s="6" t="s">
        <v>224</v>
      </c>
      <c r="F228" s="6"/>
      <c r="G228" s="6"/>
      <c r="H228" s="6"/>
      <c r="I228" s="6"/>
      <c r="J228" s="6"/>
      <c r="K228" s="6"/>
      <c r="L228" s="6"/>
      <c r="M228" s="6"/>
      <c r="N228" s="8">
        <v>1500</v>
      </c>
      <c r="O228" s="6" t="s">
        <v>21</v>
      </c>
      <c r="P228" s="8">
        <v>579.05492670000001</v>
      </c>
      <c r="Q228" s="8">
        <v>868582.39</v>
      </c>
      <c r="R228" s="8">
        <v>6.8649072520000001</v>
      </c>
      <c r="S228" s="8">
        <v>10297.36088</v>
      </c>
      <c r="T228" s="8">
        <v>318248.59999999998</v>
      </c>
    </row>
    <row r="229" spans="1:20" ht="15.75" hidden="1" thickBot="1">
      <c r="A229" s="4" t="s">
        <v>19</v>
      </c>
      <c r="B229" s="5">
        <v>45435</v>
      </c>
      <c r="C229" s="6">
        <v>301049751</v>
      </c>
      <c r="D229" s="7">
        <v>73239990</v>
      </c>
      <c r="E229" s="6" t="s">
        <v>225</v>
      </c>
      <c r="F229" s="6"/>
      <c r="G229" s="6"/>
      <c r="H229" s="6"/>
      <c r="I229" s="6"/>
      <c r="J229" s="6"/>
      <c r="K229" s="6"/>
      <c r="L229" s="6"/>
      <c r="M229" s="6"/>
      <c r="N229" s="8">
        <v>195</v>
      </c>
      <c r="O229" s="6" t="s">
        <v>21</v>
      </c>
      <c r="P229" s="8">
        <v>209.27815380000001</v>
      </c>
      <c r="Q229" s="8">
        <v>40809.24</v>
      </c>
      <c r="R229" s="8">
        <v>2.4810688070000002</v>
      </c>
      <c r="S229" s="8">
        <v>483.80841729999997</v>
      </c>
      <c r="T229" s="8">
        <v>14952.5</v>
      </c>
    </row>
    <row r="230" spans="1:20" ht="15.75" thickBot="1">
      <c r="A230" s="4" t="s">
        <v>19</v>
      </c>
      <c r="B230" s="5">
        <v>45435</v>
      </c>
      <c r="C230" s="6">
        <v>301049751</v>
      </c>
      <c r="D230" s="7">
        <v>73231000</v>
      </c>
      <c r="E230" s="6" t="s">
        <v>226</v>
      </c>
      <c r="F230" s="6"/>
      <c r="G230" s="6"/>
      <c r="H230" s="6"/>
      <c r="I230" s="6"/>
      <c r="J230" s="6"/>
      <c r="K230" s="6"/>
      <c r="L230" s="6"/>
      <c r="M230" s="6"/>
      <c r="N230" s="8">
        <v>4900</v>
      </c>
      <c r="O230" s="6" t="s">
        <v>21</v>
      </c>
      <c r="P230" s="8">
        <v>463.8649102</v>
      </c>
      <c r="Q230" s="8">
        <v>2272938.06</v>
      </c>
      <c r="R230" s="8">
        <v>5.499287614</v>
      </c>
      <c r="S230" s="8">
        <v>26946.509310000001</v>
      </c>
      <c r="T230" s="8">
        <v>999183.6</v>
      </c>
    </row>
    <row r="231" spans="1:20" ht="15.75" hidden="1" thickBot="1">
      <c r="A231" s="4" t="s">
        <v>19</v>
      </c>
      <c r="B231" s="5">
        <v>45435</v>
      </c>
      <c r="C231" s="6">
        <v>301049751</v>
      </c>
      <c r="D231" s="7">
        <v>73239990</v>
      </c>
      <c r="E231" s="6" t="s">
        <v>227</v>
      </c>
      <c r="F231" s="6"/>
      <c r="G231" s="6"/>
      <c r="H231" s="6"/>
      <c r="I231" s="6"/>
      <c r="J231" s="6"/>
      <c r="K231" s="6"/>
      <c r="L231" s="6"/>
      <c r="M231" s="6"/>
      <c r="N231" s="8">
        <v>2310</v>
      </c>
      <c r="O231" s="6" t="s">
        <v>21</v>
      </c>
      <c r="P231" s="8">
        <v>540.2078745</v>
      </c>
      <c r="Q231" s="8">
        <v>1247880.19</v>
      </c>
      <c r="R231" s="8">
        <v>6.4043612860000003</v>
      </c>
      <c r="S231" s="8">
        <v>14794.074570000001</v>
      </c>
      <c r="T231" s="8">
        <v>457223.3</v>
      </c>
    </row>
    <row r="232" spans="1:20" ht="15.75" hidden="1" thickBot="1">
      <c r="A232" s="4" t="s">
        <v>19</v>
      </c>
      <c r="B232" s="5">
        <v>45435</v>
      </c>
      <c r="C232" s="6">
        <v>301049751</v>
      </c>
      <c r="D232" s="7">
        <v>73239990</v>
      </c>
      <c r="E232" s="6" t="s">
        <v>228</v>
      </c>
      <c r="F232" s="6"/>
      <c r="G232" s="6"/>
      <c r="H232" s="6"/>
      <c r="I232" s="6"/>
      <c r="J232" s="6"/>
      <c r="K232" s="6"/>
      <c r="L232" s="6"/>
      <c r="M232" s="6"/>
      <c r="N232" s="8">
        <v>125</v>
      </c>
      <c r="O232" s="6" t="s">
        <v>21</v>
      </c>
      <c r="P232" s="8">
        <v>310.49712</v>
      </c>
      <c r="Q232" s="8">
        <v>38812.14</v>
      </c>
      <c r="R232" s="8">
        <v>3.6810565500000001</v>
      </c>
      <c r="S232" s="8">
        <v>460.13206880000001</v>
      </c>
      <c r="T232" s="8">
        <v>14220.7</v>
      </c>
    </row>
    <row r="233" spans="1:20" ht="15.75" hidden="1" thickBot="1">
      <c r="A233" s="4" t="s">
        <v>19</v>
      </c>
      <c r="B233" s="5">
        <v>45435</v>
      </c>
      <c r="C233" s="6">
        <v>301049751</v>
      </c>
      <c r="D233" s="7">
        <v>73239990</v>
      </c>
      <c r="E233" s="6" t="s">
        <v>229</v>
      </c>
      <c r="F233" s="6"/>
      <c r="G233" s="6"/>
      <c r="H233" s="6"/>
      <c r="I233" s="6"/>
      <c r="J233" s="6"/>
      <c r="K233" s="6"/>
      <c r="L233" s="6"/>
      <c r="M233" s="6"/>
      <c r="N233" s="8">
        <v>120</v>
      </c>
      <c r="O233" s="6" t="s">
        <v>21</v>
      </c>
      <c r="P233" s="8">
        <v>280.9100833</v>
      </c>
      <c r="Q233" s="8">
        <v>33709.21</v>
      </c>
      <c r="R233" s="8">
        <v>3.3302914440000002</v>
      </c>
      <c r="S233" s="8">
        <v>399.63497330000001</v>
      </c>
      <c r="T233" s="8">
        <v>12351</v>
      </c>
    </row>
    <row r="234" spans="1:20" ht="15.75" hidden="1" thickBot="1">
      <c r="A234" s="4" t="s">
        <v>19</v>
      </c>
      <c r="B234" s="5">
        <v>45434</v>
      </c>
      <c r="C234" s="6">
        <v>301049751</v>
      </c>
      <c r="D234" s="7">
        <v>73239990</v>
      </c>
      <c r="E234" s="6" t="s">
        <v>230</v>
      </c>
      <c r="F234" s="6"/>
      <c r="G234" s="6"/>
      <c r="H234" s="6"/>
      <c r="I234" s="6"/>
      <c r="J234" s="6"/>
      <c r="K234" s="6"/>
      <c r="L234" s="6"/>
      <c r="M234" s="6"/>
      <c r="N234" s="8">
        <v>3730</v>
      </c>
      <c r="O234" s="6" t="s">
        <v>21</v>
      </c>
      <c r="P234" s="8">
        <v>195.98942360000001</v>
      </c>
      <c r="Q234" s="8">
        <v>731040.55</v>
      </c>
      <c r="R234" s="8">
        <v>2.3235260649999998</v>
      </c>
      <c r="S234" s="8">
        <v>8666.7522229999995</v>
      </c>
      <c r="T234" s="8">
        <v>267853.2</v>
      </c>
    </row>
    <row r="235" spans="1:20" ht="15.75" hidden="1" thickBot="1">
      <c r="A235" s="4" t="s">
        <v>19</v>
      </c>
      <c r="B235" s="5">
        <v>45434</v>
      </c>
      <c r="C235" s="6">
        <v>301049751</v>
      </c>
      <c r="D235" s="7">
        <v>73239990</v>
      </c>
      <c r="E235" s="6" t="s">
        <v>231</v>
      </c>
      <c r="F235" s="6"/>
      <c r="G235" s="6"/>
      <c r="H235" s="6"/>
      <c r="I235" s="6"/>
      <c r="J235" s="6"/>
      <c r="K235" s="6"/>
      <c r="L235" s="6"/>
      <c r="M235" s="6"/>
      <c r="N235" s="8">
        <v>1330</v>
      </c>
      <c r="O235" s="6" t="s">
        <v>21</v>
      </c>
      <c r="P235" s="8">
        <v>504.10112779999997</v>
      </c>
      <c r="Q235" s="8">
        <v>670454.5</v>
      </c>
      <c r="R235" s="8">
        <v>5.9763026420000003</v>
      </c>
      <c r="S235" s="8">
        <v>7948.4825129999999</v>
      </c>
      <c r="T235" s="8">
        <v>245654.5</v>
      </c>
    </row>
    <row r="236" spans="1:20" ht="15.75" hidden="1" thickBot="1">
      <c r="A236" s="4" t="s">
        <v>19</v>
      </c>
      <c r="B236" s="5">
        <v>45434</v>
      </c>
      <c r="C236" s="6">
        <v>301049751</v>
      </c>
      <c r="D236" s="7">
        <v>73239990</v>
      </c>
      <c r="E236" s="6" t="s">
        <v>232</v>
      </c>
      <c r="F236" s="6"/>
      <c r="G236" s="6"/>
      <c r="H236" s="6"/>
      <c r="I236" s="6"/>
      <c r="J236" s="6"/>
      <c r="K236" s="6"/>
      <c r="L236" s="6"/>
      <c r="M236" s="6"/>
      <c r="N236" s="8">
        <v>2520</v>
      </c>
      <c r="O236" s="6" t="s">
        <v>21</v>
      </c>
      <c r="P236" s="8">
        <v>341.89514680000002</v>
      </c>
      <c r="Q236" s="8">
        <v>861575.77</v>
      </c>
      <c r="R236" s="8">
        <v>4.053291604</v>
      </c>
      <c r="S236" s="8">
        <v>10214.29484</v>
      </c>
      <c r="T236" s="8">
        <v>315681.40000000002</v>
      </c>
    </row>
    <row r="237" spans="1:20" ht="15.75" hidden="1" thickBot="1">
      <c r="A237" s="4" t="s">
        <v>19</v>
      </c>
      <c r="B237" s="5">
        <v>45434</v>
      </c>
      <c r="C237" s="6">
        <v>301049751</v>
      </c>
      <c r="D237" s="7">
        <v>73239390</v>
      </c>
      <c r="E237" s="6" t="s">
        <v>233</v>
      </c>
      <c r="F237" s="6"/>
      <c r="G237" s="6"/>
      <c r="H237" s="6"/>
      <c r="I237" s="6"/>
      <c r="J237" s="6"/>
      <c r="K237" s="6"/>
      <c r="L237" s="6"/>
      <c r="M237" s="6"/>
      <c r="N237" s="8">
        <v>4673.8999999999996</v>
      </c>
      <c r="O237" s="6" t="s">
        <v>21</v>
      </c>
      <c r="P237" s="8">
        <v>199.29513040000001</v>
      </c>
      <c r="Q237" s="8">
        <v>931485.51</v>
      </c>
      <c r="R237" s="8">
        <v>2.3627164239999998</v>
      </c>
      <c r="S237" s="8">
        <v>11043.1003</v>
      </c>
      <c r="T237" s="8">
        <v>341296.3</v>
      </c>
    </row>
    <row r="238" spans="1:20" ht="15.75" hidden="1" thickBot="1">
      <c r="A238" s="4" t="s">
        <v>19</v>
      </c>
      <c r="B238" s="5">
        <v>45434</v>
      </c>
      <c r="C238" s="6">
        <v>301049751</v>
      </c>
      <c r="D238" s="7">
        <v>73239990</v>
      </c>
      <c r="E238" s="6" t="s">
        <v>234</v>
      </c>
      <c r="F238" s="6"/>
      <c r="G238" s="6"/>
      <c r="H238" s="6"/>
      <c r="I238" s="6"/>
      <c r="J238" s="6"/>
      <c r="K238" s="6"/>
      <c r="L238" s="6"/>
      <c r="M238" s="6"/>
      <c r="N238" s="8">
        <v>147</v>
      </c>
      <c r="O238" s="6" t="s">
        <v>21</v>
      </c>
      <c r="P238" s="8">
        <v>502.90918370000003</v>
      </c>
      <c r="Q238" s="8">
        <v>73927.649999999994</v>
      </c>
      <c r="R238" s="8">
        <v>5.9621717089999997</v>
      </c>
      <c r="S238" s="8">
        <v>876.43924130000005</v>
      </c>
      <c r="T238" s="8">
        <v>27087.1</v>
      </c>
    </row>
    <row r="239" spans="1:20" ht="15.75" hidden="1" thickBot="1">
      <c r="A239" s="4" t="s">
        <v>19</v>
      </c>
      <c r="B239" s="5">
        <v>45434</v>
      </c>
      <c r="C239" s="6">
        <v>301049751</v>
      </c>
      <c r="D239" s="7">
        <v>73239990</v>
      </c>
      <c r="E239" s="6" t="s">
        <v>235</v>
      </c>
      <c r="F239" s="6"/>
      <c r="G239" s="6"/>
      <c r="H239" s="6"/>
      <c r="I239" s="6"/>
      <c r="J239" s="6"/>
      <c r="K239" s="6"/>
      <c r="L239" s="6"/>
      <c r="M239" s="6"/>
      <c r="N239" s="8">
        <v>1500</v>
      </c>
      <c r="O239" s="6" t="s">
        <v>21</v>
      </c>
      <c r="P239" s="8">
        <v>589.23581330000002</v>
      </c>
      <c r="Q239" s="8">
        <v>883853.72</v>
      </c>
      <c r="R239" s="8">
        <v>6.9856053740000004</v>
      </c>
      <c r="S239" s="8">
        <v>10478.40806</v>
      </c>
      <c r="T239" s="8">
        <v>323844</v>
      </c>
    </row>
    <row r="240" spans="1:20" ht="15.75" hidden="1" thickBot="1">
      <c r="A240" s="4" t="s">
        <v>19</v>
      </c>
      <c r="B240" s="5">
        <v>45434</v>
      </c>
      <c r="C240" s="6">
        <v>301049751</v>
      </c>
      <c r="D240" s="7">
        <v>73239990</v>
      </c>
      <c r="E240" s="6" t="s">
        <v>236</v>
      </c>
      <c r="F240" s="6"/>
      <c r="G240" s="6"/>
      <c r="H240" s="6"/>
      <c r="I240" s="6"/>
      <c r="J240" s="6"/>
      <c r="K240" s="6"/>
      <c r="L240" s="6"/>
      <c r="M240" s="6"/>
      <c r="N240" s="8">
        <v>357</v>
      </c>
      <c r="O240" s="6" t="s">
        <v>21</v>
      </c>
      <c r="P240" s="8">
        <v>1225.781457</v>
      </c>
      <c r="Q240" s="8">
        <v>437603.98</v>
      </c>
      <c r="R240" s="8">
        <v>14.53208603</v>
      </c>
      <c r="S240" s="8">
        <v>5187.9547130000001</v>
      </c>
      <c r="T240" s="8">
        <v>160338.1</v>
      </c>
    </row>
    <row r="241" spans="1:20" ht="15.75" hidden="1" thickBot="1">
      <c r="A241" s="4" t="s">
        <v>19</v>
      </c>
      <c r="B241" s="5">
        <v>45434</v>
      </c>
      <c r="C241" s="6">
        <v>301049751</v>
      </c>
      <c r="D241" s="7">
        <v>73239990</v>
      </c>
      <c r="E241" s="6" t="s">
        <v>237</v>
      </c>
      <c r="F241" s="6"/>
      <c r="G241" s="6"/>
      <c r="H241" s="6"/>
      <c r="I241" s="6"/>
      <c r="J241" s="6"/>
      <c r="K241" s="6"/>
      <c r="L241" s="6"/>
      <c r="M241" s="6"/>
      <c r="N241" s="8">
        <v>3864</v>
      </c>
      <c r="O241" s="6" t="s">
        <v>21</v>
      </c>
      <c r="P241" s="8">
        <v>412.12952380000002</v>
      </c>
      <c r="Q241" s="8">
        <v>1592468.48</v>
      </c>
      <c r="R241" s="8">
        <v>4.8859457480000001</v>
      </c>
      <c r="S241" s="8">
        <v>18879.29437</v>
      </c>
      <c r="T241" s="8">
        <v>583480.5</v>
      </c>
    </row>
    <row r="242" spans="1:20" ht="15.75" hidden="1" thickBot="1">
      <c r="A242" s="4" t="s">
        <v>19</v>
      </c>
      <c r="B242" s="5">
        <v>45434</v>
      </c>
      <c r="C242" s="6">
        <v>301049751</v>
      </c>
      <c r="D242" s="7">
        <v>73239990</v>
      </c>
      <c r="E242" s="6" t="s">
        <v>238</v>
      </c>
      <c r="F242" s="6"/>
      <c r="G242" s="6"/>
      <c r="H242" s="6"/>
      <c r="I242" s="6"/>
      <c r="J242" s="6"/>
      <c r="K242" s="6"/>
      <c r="L242" s="6"/>
      <c r="M242" s="6"/>
      <c r="N242" s="8">
        <v>1750</v>
      </c>
      <c r="O242" s="6" t="s">
        <v>21</v>
      </c>
      <c r="P242" s="8">
        <v>558.84157709999999</v>
      </c>
      <c r="Q242" s="8">
        <v>977972.76</v>
      </c>
      <c r="R242" s="8">
        <v>6.6252706239999997</v>
      </c>
      <c r="S242" s="8">
        <v>11594.22359</v>
      </c>
      <c r="T242" s="8">
        <v>358329.3</v>
      </c>
    </row>
    <row r="243" spans="1:20" ht="15.75" hidden="1" thickBot="1">
      <c r="A243" s="4" t="s">
        <v>19</v>
      </c>
      <c r="B243" s="5">
        <v>45434</v>
      </c>
      <c r="C243" s="6">
        <v>301049751</v>
      </c>
      <c r="D243" s="7">
        <v>73239390</v>
      </c>
      <c r="E243" s="6" t="s">
        <v>239</v>
      </c>
      <c r="F243" s="6"/>
      <c r="G243" s="6"/>
      <c r="H243" s="6"/>
      <c r="I243" s="6"/>
      <c r="J243" s="6"/>
      <c r="K243" s="6"/>
      <c r="L243" s="6"/>
      <c r="M243" s="6"/>
      <c r="N243" s="8">
        <v>3196</v>
      </c>
      <c r="O243" s="6" t="s">
        <v>21</v>
      </c>
      <c r="P243" s="8">
        <v>200.7746214</v>
      </c>
      <c r="Q243" s="8">
        <v>641675.68999999994</v>
      </c>
      <c r="R243" s="8">
        <v>2.3802563299999999</v>
      </c>
      <c r="S243" s="8">
        <v>7607.2992290000002</v>
      </c>
      <c r="T243" s="8">
        <v>235109.9</v>
      </c>
    </row>
    <row r="244" spans="1:20" ht="15.75" hidden="1" thickBot="1">
      <c r="A244" s="4" t="s">
        <v>19</v>
      </c>
      <c r="B244" s="5">
        <v>45431</v>
      </c>
      <c r="C244" s="6">
        <v>301049751</v>
      </c>
      <c r="D244" s="7">
        <v>73239990</v>
      </c>
      <c r="E244" s="6" t="s">
        <v>240</v>
      </c>
      <c r="F244" s="6"/>
      <c r="G244" s="6"/>
      <c r="H244" s="6"/>
      <c r="I244" s="6"/>
      <c r="J244" s="6"/>
      <c r="K244" s="6"/>
      <c r="L244" s="6"/>
      <c r="M244" s="6"/>
      <c r="N244" s="8">
        <v>3729.6</v>
      </c>
      <c r="O244" s="6" t="s">
        <v>21</v>
      </c>
      <c r="P244" s="8">
        <v>262.8018715</v>
      </c>
      <c r="Q244" s="8">
        <v>980145.86</v>
      </c>
      <c r="R244" s="8">
        <v>3.1156119919999998</v>
      </c>
      <c r="S244" s="8">
        <v>11619.98648</v>
      </c>
      <c r="T244" s="8">
        <v>359125.5</v>
      </c>
    </row>
    <row r="245" spans="1:20" ht="15.75" hidden="1" thickBot="1">
      <c r="A245" s="4" t="s">
        <v>19</v>
      </c>
      <c r="B245" s="5">
        <v>45431</v>
      </c>
      <c r="C245" s="6">
        <v>301049751</v>
      </c>
      <c r="D245" s="7">
        <v>73239990</v>
      </c>
      <c r="E245" s="6" t="s">
        <v>241</v>
      </c>
      <c r="F245" s="6"/>
      <c r="G245" s="6"/>
      <c r="H245" s="6"/>
      <c r="I245" s="6"/>
      <c r="J245" s="6"/>
      <c r="K245" s="6"/>
      <c r="L245" s="6"/>
      <c r="M245" s="6"/>
      <c r="N245" s="8">
        <v>13125.2</v>
      </c>
      <c r="O245" s="6" t="s">
        <v>21</v>
      </c>
      <c r="P245" s="8">
        <v>287.82401179999999</v>
      </c>
      <c r="Q245" s="8">
        <v>3777747.72</v>
      </c>
      <c r="R245" s="8">
        <v>3.4122585870000002</v>
      </c>
      <c r="S245" s="8">
        <v>44786.576410000001</v>
      </c>
      <c r="T245" s="8">
        <v>1384166.8</v>
      </c>
    </row>
    <row r="246" spans="1:20" ht="15.75" hidden="1" thickBot="1">
      <c r="A246" s="4" t="s">
        <v>19</v>
      </c>
      <c r="B246" s="5">
        <v>45429</v>
      </c>
      <c r="C246" s="6">
        <v>301049751</v>
      </c>
      <c r="D246" s="7">
        <v>73239990</v>
      </c>
      <c r="E246" s="6" t="s">
        <v>242</v>
      </c>
      <c r="F246" s="6"/>
      <c r="G246" s="6"/>
      <c r="H246" s="6"/>
      <c r="I246" s="6"/>
      <c r="J246" s="6"/>
      <c r="K246" s="6"/>
      <c r="L246" s="6"/>
      <c r="M246" s="6"/>
      <c r="N246" s="8">
        <v>3500</v>
      </c>
      <c r="O246" s="6" t="s">
        <v>21</v>
      </c>
      <c r="P246" s="8">
        <v>413.43933429999998</v>
      </c>
      <c r="Q246" s="8">
        <v>1447037.67</v>
      </c>
      <c r="R246" s="8">
        <v>4.901474028</v>
      </c>
      <c r="S246" s="8">
        <v>17155.159100000001</v>
      </c>
      <c r="T246" s="8">
        <v>530194.6</v>
      </c>
    </row>
    <row r="247" spans="1:20" ht="15.75" hidden="1" thickBot="1">
      <c r="A247" s="4" t="s">
        <v>19</v>
      </c>
      <c r="B247" s="5">
        <v>45429</v>
      </c>
      <c r="C247" s="6">
        <v>301049751</v>
      </c>
      <c r="D247" s="7">
        <v>73239990</v>
      </c>
      <c r="E247" s="6" t="s">
        <v>243</v>
      </c>
      <c r="F247" s="6"/>
      <c r="G247" s="6"/>
      <c r="H247" s="6"/>
      <c r="I247" s="6"/>
      <c r="J247" s="6"/>
      <c r="K247" s="6"/>
      <c r="L247" s="6"/>
      <c r="M247" s="6"/>
      <c r="N247" s="8">
        <v>2635</v>
      </c>
      <c r="O247" s="6" t="s">
        <v>21</v>
      </c>
      <c r="P247" s="8">
        <v>399.37013660000002</v>
      </c>
      <c r="Q247" s="8">
        <v>1052340.31</v>
      </c>
      <c r="R247" s="8">
        <v>4.734678561</v>
      </c>
      <c r="S247" s="8">
        <v>12475.87801</v>
      </c>
      <c r="T247" s="8">
        <v>385577.5</v>
      </c>
    </row>
    <row r="248" spans="1:20" ht="15.75" hidden="1" thickBot="1">
      <c r="A248" s="4" t="s">
        <v>19</v>
      </c>
      <c r="B248" s="5">
        <v>45429</v>
      </c>
      <c r="C248" s="6">
        <v>301049751</v>
      </c>
      <c r="D248" s="7">
        <v>73239990</v>
      </c>
      <c r="E248" s="6" t="s">
        <v>244</v>
      </c>
      <c r="F248" s="6"/>
      <c r="G248" s="6"/>
      <c r="H248" s="6"/>
      <c r="I248" s="6"/>
      <c r="J248" s="6"/>
      <c r="K248" s="6"/>
      <c r="L248" s="6"/>
      <c r="M248" s="6"/>
      <c r="N248" s="8">
        <v>2800</v>
      </c>
      <c r="O248" s="6" t="s">
        <v>21</v>
      </c>
      <c r="P248" s="8">
        <v>539.2207429</v>
      </c>
      <c r="Q248" s="8">
        <v>1509818.08</v>
      </c>
      <c r="R248" s="8">
        <v>6.3926584809999998</v>
      </c>
      <c r="S248" s="8">
        <v>17899.443749999999</v>
      </c>
      <c r="T248" s="8">
        <v>553197.4</v>
      </c>
    </row>
    <row r="249" spans="1:20" ht="15.75" hidden="1" thickBot="1">
      <c r="A249" s="4" t="s">
        <v>19</v>
      </c>
      <c r="B249" s="5">
        <v>45429</v>
      </c>
      <c r="C249" s="6">
        <v>301049751</v>
      </c>
      <c r="D249" s="7">
        <v>73239390</v>
      </c>
      <c r="E249" s="6" t="s">
        <v>245</v>
      </c>
      <c r="F249" s="6"/>
      <c r="G249" s="6"/>
      <c r="H249" s="6"/>
      <c r="I249" s="6"/>
      <c r="J249" s="6"/>
      <c r="K249" s="6"/>
      <c r="L249" s="6"/>
      <c r="M249" s="6"/>
      <c r="N249" s="8">
        <v>5984</v>
      </c>
      <c r="O249" s="6" t="s">
        <v>21</v>
      </c>
      <c r="P249" s="8">
        <v>211.80110629999999</v>
      </c>
      <c r="Q249" s="8">
        <v>1267417.82</v>
      </c>
      <c r="R249" s="8">
        <v>2.5109793279999999</v>
      </c>
      <c r="S249" s="8">
        <v>15025.7003</v>
      </c>
      <c r="T249" s="8">
        <v>464382</v>
      </c>
    </row>
    <row r="250" spans="1:20" ht="15.75" hidden="1" thickBot="1">
      <c r="A250" s="4" t="s">
        <v>19</v>
      </c>
      <c r="B250" s="5">
        <v>45429</v>
      </c>
      <c r="C250" s="6">
        <v>301049751</v>
      </c>
      <c r="D250" s="7">
        <v>73239390</v>
      </c>
      <c r="E250" s="6" t="s">
        <v>246</v>
      </c>
      <c r="F250" s="6"/>
      <c r="G250" s="6"/>
      <c r="H250" s="6"/>
      <c r="I250" s="6"/>
      <c r="J250" s="6"/>
      <c r="K250" s="6"/>
      <c r="L250" s="6"/>
      <c r="M250" s="6"/>
      <c r="N250" s="8">
        <v>10726.1</v>
      </c>
      <c r="O250" s="6" t="s">
        <v>21</v>
      </c>
      <c r="P250" s="8">
        <v>210.23068119999999</v>
      </c>
      <c r="Q250" s="8">
        <v>2254955.31</v>
      </c>
      <c r="R250" s="8">
        <v>2.4923613659999999</v>
      </c>
      <c r="S250" s="8">
        <v>26733.31725</v>
      </c>
      <c r="T250" s="8">
        <v>826215.7</v>
      </c>
    </row>
    <row r="251" spans="1:20" ht="15.75" hidden="1" thickBot="1">
      <c r="A251" s="4" t="s">
        <v>19</v>
      </c>
      <c r="B251" s="5">
        <v>45429</v>
      </c>
      <c r="C251" s="6">
        <v>301049751</v>
      </c>
      <c r="D251" s="7">
        <v>73239990</v>
      </c>
      <c r="E251" s="6" t="s">
        <v>247</v>
      </c>
      <c r="F251" s="6"/>
      <c r="G251" s="6"/>
      <c r="H251" s="6"/>
      <c r="I251" s="6"/>
      <c r="J251" s="6"/>
      <c r="K251" s="6"/>
      <c r="L251" s="6"/>
      <c r="M251" s="6"/>
      <c r="N251" s="8">
        <v>2250</v>
      </c>
      <c r="O251" s="6" t="s">
        <v>21</v>
      </c>
      <c r="P251" s="8">
        <v>444.58475559999999</v>
      </c>
      <c r="Q251" s="8">
        <v>1000315.7</v>
      </c>
      <c r="R251" s="8">
        <v>5.2707143519999997</v>
      </c>
      <c r="S251" s="8">
        <v>11859.10729</v>
      </c>
      <c r="T251" s="8">
        <v>366515.6</v>
      </c>
    </row>
    <row r="252" spans="1:20" ht="15.75" hidden="1" thickBot="1">
      <c r="A252" s="4" t="s">
        <v>19</v>
      </c>
      <c r="B252" s="5">
        <v>45429</v>
      </c>
      <c r="C252" s="6">
        <v>301049751</v>
      </c>
      <c r="D252" s="7">
        <v>73239990</v>
      </c>
      <c r="E252" s="6" t="s">
        <v>248</v>
      </c>
      <c r="F252" s="6"/>
      <c r="G252" s="6"/>
      <c r="H252" s="6"/>
      <c r="I252" s="6"/>
      <c r="J252" s="6"/>
      <c r="K252" s="6"/>
      <c r="L252" s="6"/>
      <c r="M252" s="6"/>
      <c r="N252" s="8">
        <v>612.5</v>
      </c>
      <c r="O252" s="6" t="s">
        <v>21</v>
      </c>
      <c r="P252" s="8">
        <v>385.48620410000001</v>
      </c>
      <c r="Q252" s="8">
        <v>236110.3</v>
      </c>
      <c r="R252" s="8">
        <v>4.5700794790000003</v>
      </c>
      <c r="S252" s="8">
        <v>2799.1736810000002</v>
      </c>
      <c r="T252" s="8">
        <v>86510.9</v>
      </c>
    </row>
    <row r="253" spans="1:20" ht="15.75" thickBot="1">
      <c r="A253" s="4" t="s">
        <v>19</v>
      </c>
      <c r="B253" s="5">
        <v>45427</v>
      </c>
      <c r="C253" s="6">
        <v>301049751</v>
      </c>
      <c r="D253" s="7">
        <v>73231000</v>
      </c>
      <c r="E253" s="6" t="s">
        <v>249</v>
      </c>
      <c r="F253" s="6"/>
      <c r="G253" s="6"/>
      <c r="H253" s="6"/>
      <c r="I253" s="6"/>
      <c r="J253" s="6"/>
      <c r="K253" s="6"/>
      <c r="L253" s="6"/>
      <c r="M253" s="6"/>
      <c r="N253" s="8">
        <v>4928</v>
      </c>
      <c r="O253" s="6" t="s">
        <v>21</v>
      </c>
      <c r="P253" s="8">
        <v>463.72189329999998</v>
      </c>
      <c r="Q253" s="8">
        <v>2285221.4900000002</v>
      </c>
      <c r="R253" s="8">
        <v>5.497592096</v>
      </c>
      <c r="S253" s="8">
        <v>27092.133849999998</v>
      </c>
      <c r="T253" s="8">
        <v>1004583.3</v>
      </c>
    </row>
    <row r="254" spans="1:20" ht="15.75" hidden="1" thickBot="1">
      <c r="A254" s="4" t="s">
        <v>19</v>
      </c>
      <c r="B254" s="5">
        <v>45419</v>
      </c>
      <c r="C254" s="6">
        <v>301049751</v>
      </c>
      <c r="D254" s="7">
        <v>73239990</v>
      </c>
      <c r="E254" s="6" t="s">
        <v>250</v>
      </c>
      <c r="F254" s="6"/>
      <c r="G254" s="6"/>
      <c r="H254" s="6"/>
      <c r="I254" s="6"/>
      <c r="J254" s="6"/>
      <c r="K254" s="6"/>
      <c r="L254" s="6"/>
      <c r="M254" s="6"/>
      <c r="N254" s="8">
        <v>2701.55</v>
      </c>
      <c r="O254" s="6" t="s">
        <v>21</v>
      </c>
      <c r="P254" s="8">
        <v>469.05634909999998</v>
      </c>
      <c r="Q254" s="8">
        <v>1267179.18</v>
      </c>
      <c r="R254" s="8">
        <v>5.5608340150000002</v>
      </c>
      <c r="S254" s="8">
        <v>15022.87113</v>
      </c>
      <c r="T254" s="8">
        <v>464294.40000000002</v>
      </c>
    </row>
    <row r="255" spans="1:20" ht="15.75" hidden="1" thickBot="1">
      <c r="A255" s="4" t="s">
        <v>19</v>
      </c>
      <c r="B255" s="5">
        <v>45419</v>
      </c>
      <c r="C255" s="6">
        <v>301049751</v>
      </c>
      <c r="D255" s="7">
        <v>73239990</v>
      </c>
      <c r="E255" s="6" t="s">
        <v>251</v>
      </c>
      <c r="F255" s="6"/>
      <c r="G255" s="6"/>
      <c r="H255" s="6"/>
      <c r="I255" s="6"/>
      <c r="J255" s="6"/>
      <c r="K255" s="6"/>
      <c r="L255" s="6"/>
      <c r="M255" s="6"/>
      <c r="N255" s="8">
        <v>5902.74</v>
      </c>
      <c r="O255" s="6" t="s">
        <v>21</v>
      </c>
      <c r="P255" s="8">
        <v>489.00080980000001</v>
      </c>
      <c r="Q255" s="8">
        <v>2886444.64</v>
      </c>
      <c r="R255" s="8">
        <v>5.7972828669999998</v>
      </c>
      <c r="S255" s="8">
        <v>34219.853470000002</v>
      </c>
      <c r="T255" s="8">
        <v>1057593.3</v>
      </c>
    </row>
    <row r="256" spans="1:20" ht="15.75" hidden="1" thickBot="1">
      <c r="A256" s="4" t="s">
        <v>19</v>
      </c>
      <c r="B256" s="5">
        <v>45419</v>
      </c>
      <c r="C256" s="6">
        <v>301049751</v>
      </c>
      <c r="D256" s="7">
        <v>73239990</v>
      </c>
      <c r="E256" s="6" t="s">
        <v>252</v>
      </c>
      <c r="F256" s="6"/>
      <c r="G256" s="6"/>
      <c r="H256" s="6"/>
      <c r="I256" s="6"/>
      <c r="J256" s="6"/>
      <c r="K256" s="6"/>
      <c r="L256" s="6"/>
      <c r="M256" s="6"/>
      <c r="N256" s="8">
        <v>10348.75</v>
      </c>
      <c r="O256" s="6" t="s">
        <v>21</v>
      </c>
      <c r="P256" s="8">
        <v>629.06408020000003</v>
      </c>
      <c r="Q256" s="8">
        <v>6510026.9000000004</v>
      </c>
      <c r="R256" s="8">
        <v>7.457783998</v>
      </c>
      <c r="S256" s="8">
        <v>77178.742150000005</v>
      </c>
      <c r="T256" s="8">
        <v>2385273.7999999998</v>
      </c>
    </row>
    <row r="257" spans="1:20" ht="15.75" hidden="1" thickBot="1">
      <c r="A257" s="4" t="s">
        <v>19</v>
      </c>
      <c r="B257" s="5">
        <v>45419</v>
      </c>
      <c r="C257" s="6">
        <v>301049751</v>
      </c>
      <c r="D257" s="7">
        <v>73239990</v>
      </c>
      <c r="E257" s="6" t="s">
        <v>253</v>
      </c>
      <c r="F257" s="6"/>
      <c r="G257" s="6"/>
      <c r="H257" s="6"/>
      <c r="I257" s="6"/>
      <c r="J257" s="6"/>
      <c r="K257" s="6"/>
      <c r="L257" s="6"/>
      <c r="M257" s="6"/>
      <c r="N257" s="8">
        <v>10800</v>
      </c>
      <c r="O257" s="6" t="s">
        <v>21</v>
      </c>
      <c r="P257" s="8">
        <v>479.32972410000002</v>
      </c>
      <c r="Q257" s="8">
        <v>5176761.0199999996</v>
      </c>
      <c r="R257" s="8">
        <v>5.68262862</v>
      </c>
      <c r="S257" s="8">
        <v>61372.389089999997</v>
      </c>
      <c r="T257" s="8">
        <v>1896765.2</v>
      </c>
    </row>
    <row r="258" spans="1:20" ht="15.75" hidden="1" thickBot="1">
      <c r="A258" s="4" t="s">
        <v>19</v>
      </c>
      <c r="B258" s="5">
        <v>45419</v>
      </c>
      <c r="C258" s="6">
        <v>301049751</v>
      </c>
      <c r="D258" s="7">
        <v>73239990</v>
      </c>
      <c r="E258" s="6" t="s">
        <v>254</v>
      </c>
      <c r="F258" s="6"/>
      <c r="G258" s="6"/>
      <c r="H258" s="6"/>
      <c r="I258" s="6"/>
      <c r="J258" s="6"/>
      <c r="K258" s="6"/>
      <c r="L258" s="6"/>
      <c r="M258" s="6"/>
      <c r="N258" s="8">
        <v>971.5</v>
      </c>
      <c r="O258" s="6" t="s">
        <v>21</v>
      </c>
      <c r="P258" s="8">
        <v>628.80583630000001</v>
      </c>
      <c r="Q258" s="8">
        <v>610884.87</v>
      </c>
      <c r="R258" s="8">
        <v>7.4547224219999997</v>
      </c>
      <c r="S258" s="8">
        <v>7242.2628329999998</v>
      </c>
      <c r="T258" s="8">
        <v>223828.2</v>
      </c>
    </row>
    <row r="259" spans="1:20" ht="15.75" hidden="1" thickBot="1">
      <c r="A259" s="4" t="s">
        <v>19</v>
      </c>
      <c r="B259" s="5">
        <v>45418</v>
      </c>
      <c r="C259" s="6">
        <v>301049751</v>
      </c>
      <c r="D259" s="7">
        <v>73239990</v>
      </c>
      <c r="E259" s="6" t="s">
        <v>255</v>
      </c>
      <c r="F259" s="6"/>
      <c r="G259" s="6"/>
      <c r="H259" s="6"/>
      <c r="I259" s="6"/>
      <c r="J259" s="6"/>
      <c r="K259" s="6"/>
      <c r="L259" s="6"/>
      <c r="M259" s="6"/>
      <c r="N259" s="8">
        <v>7193.6</v>
      </c>
      <c r="O259" s="6" t="s">
        <v>21</v>
      </c>
      <c r="P259" s="8">
        <v>687.96345640000004</v>
      </c>
      <c r="Q259" s="8">
        <v>4948933.92</v>
      </c>
      <c r="R259" s="8">
        <v>8.1560575740000001</v>
      </c>
      <c r="S259" s="8">
        <v>58671.41577</v>
      </c>
      <c r="T259" s="8">
        <v>1813289.4</v>
      </c>
    </row>
    <row r="260" spans="1:20" ht="15.75" hidden="1" thickBot="1">
      <c r="A260" s="4" t="s">
        <v>19</v>
      </c>
      <c r="B260" s="5">
        <v>45416</v>
      </c>
      <c r="C260" s="6">
        <v>301049751</v>
      </c>
      <c r="D260" s="7">
        <v>73239990</v>
      </c>
      <c r="E260" s="6" t="s">
        <v>256</v>
      </c>
      <c r="F260" s="6"/>
      <c r="G260" s="6"/>
      <c r="H260" s="6"/>
      <c r="I260" s="6"/>
      <c r="J260" s="6"/>
      <c r="K260" s="6"/>
      <c r="L260" s="6"/>
      <c r="M260" s="6"/>
      <c r="N260" s="8">
        <v>5957.6</v>
      </c>
      <c r="O260" s="6" t="s">
        <v>21</v>
      </c>
      <c r="P260" s="8">
        <v>379.32966299999998</v>
      </c>
      <c r="Q260" s="8">
        <v>2259894.4</v>
      </c>
      <c r="R260" s="8">
        <v>4.4970914400000002</v>
      </c>
      <c r="S260" s="8">
        <v>26791.87196</v>
      </c>
      <c r="T260" s="8">
        <v>828025.3</v>
      </c>
    </row>
    <row r="261" spans="1:20" ht="15.75" hidden="1" thickBot="1">
      <c r="A261" s="4" t="s">
        <v>19</v>
      </c>
      <c r="B261" s="5">
        <v>45416</v>
      </c>
      <c r="C261" s="6">
        <v>301049751</v>
      </c>
      <c r="D261" s="7">
        <v>73239990</v>
      </c>
      <c r="E261" s="6" t="s">
        <v>257</v>
      </c>
      <c r="F261" s="6"/>
      <c r="G261" s="6"/>
      <c r="H261" s="6"/>
      <c r="I261" s="6"/>
      <c r="J261" s="6"/>
      <c r="K261" s="6"/>
      <c r="L261" s="6"/>
      <c r="M261" s="6"/>
      <c r="N261" s="8">
        <v>3465</v>
      </c>
      <c r="O261" s="6" t="s">
        <v>21</v>
      </c>
      <c r="P261" s="8">
        <v>474.2771429</v>
      </c>
      <c r="Q261" s="8">
        <v>1643370.3</v>
      </c>
      <c r="R261" s="8">
        <v>5.6227284270000002</v>
      </c>
      <c r="S261" s="8">
        <v>19482.754000000001</v>
      </c>
      <c r="T261" s="8">
        <v>602130.9</v>
      </c>
    </row>
    <row r="262" spans="1:20" ht="15.75" hidden="1" thickBot="1">
      <c r="A262" s="4" t="s">
        <v>19</v>
      </c>
      <c r="B262" s="5">
        <v>45416</v>
      </c>
      <c r="C262" s="6">
        <v>301049751</v>
      </c>
      <c r="D262" s="7">
        <v>73239990</v>
      </c>
      <c r="E262" s="6" t="s">
        <v>258</v>
      </c>
      <c r="F262" s="6"/>
      <c r="G262" s="6"/>
      <c r="H262" s="6"/>
      <c r="I262" s="6"/>
      <c r="J262" s="6"/>
      <c r="K262" s="6"/>
      <c r="L262" s="6"/>
      <c r="M262" s="6"/>
      <c r="N262" s="8">
        <v>1500</v>
      </c>
      <c r="O262" s="6" t="s">
        <v>21</v>
      </c>
      <c r="P262" s="8">
        <v>584.91949999999997</v>
      </c>
      <c r="Q262" s="8">
        <v>877379.25</v>
      </c>
      <c r="R262" s="8">
        <v>6.9344339059999998</v>
      </c>
      <c r="S262" s="8">
        <v>10401.65086</v>
      </c>
      <c r="T262" s="8">
        <v>321471.8</v>
      </c>
    </row>
    <row r="263" spans="1:20" ht="15.75" hidden="1" thickBot="1">
      <c r="A263" s="4" t="s">
        <v>19</v>
      </c>
      <c r="B263" s="5">
        <v>45412</v>
      </c>
      <c r="C263" s="6">
        <v>301049751</v>
      </c>
      <c r="D263" s="7">
        <v>73239990</v>
      </c>
      <c r="E263" s="6" t="s">
        <v>259</v>
      </c>
      <c r="F263" s="6"/>
      <c r="G263" s="6"/>
      <c r="H263" s="6"/>
      <c r="I263" s="6"/>
      <c r="J263" s="6"/>
      <c r="K263" s="6"/>
      <c r="L263" s="6"/>
      <c r="M263" s="6"/>
      <c r="N263" s="8">
        <v>4004</v>
      </c>
      <c r="O263" s="6" t="s">
        <v>21</v>
      </c>
      <c r="P263" s="8">
        <v>387.94605639999997</v>
      </c>
      <c r="Q263" s="8">
        <v>1553336.01</v>
      </c>
      <c r="R263" s="8">
        <v>4.5965172560000003</v>
      </c>
      <c r="S263" s="8">
        <v>18404.455089999999</v>
      </c>
      <c r="T263" s="8">
        <v>569142.30000000005</v>
      </c>
    </row>
    <row r="264" spans="1:20" ht="15.75" hidden="1" thickBot="1">
      <c r="A264" s="4" t="s">
        <v>19</v>
      </c>
      <c r="B264" s="5">
        <v>45412</v>
      </c>
      <c r="C264" s="6">
        <v>301049751</v>
      </c>
      <c r="D264" s="7">
        <v>73239990</v>
      </c>
      <c r="E264" s="6" t="s">
        <v>260</v>
      </c>
      <c r="F264" s="6"/>
      <c r="G264" s="6"/>
      <c r="H264" s="6"/>
      <c r="I264" s="6"/>
      <c r="J264" s="6"/>
      <c r="K264" s="6"/>
      <c r="L264" s="6"/>
      <c r="M264" s="6"/>
      <c r="N264" s="8">
        <v>5712</v>
      </c>
      <c r="O264" s="6" t="s">
        <v>21</v>
      </c>
      <c r="P264" s="8">
        <v>265.39416319999998</v>
      </c>
      <c r="Q264" s="8">
        <v>1515931.46</v>
      </c>
      <c r="R264" s="8">
        <v>3.1444806060000001</v>
      </c>
      <c r="S264" s="8">
        <v>17961.273219999999</v>
      </c>
      <c r="T264" s="8">
        <v>555437.30000000005</v>
      </c>
    </row>
    <row r="265" spans="1:20" ht="15.75" hidden="1" thickBot="1">
      <c r="A265" s="4" t="s">
        <v>19</v>
      </c>
      <c r="B265" s="5">
        <v>45409</v>
      </c>
      <c r="C265" s="6">
        <v>301049751</v>
      </c>
      <c r="D265" s="7">
        <v>73239990</v>
      </c>
      <c r="E265" s="6" t="s">
        <v>261</v>
      </c>
      <c r="F265" s="6"/>
      <c r="G265" s="6"/>
      <c r="H265" s="6"/>
      <c r="I265" s="6"/>
      <c r="J265" s="6"/>
      <c r="K265" s="6"/>
      <c r="L265" s="6"/>
      <c r="M265" s="6"/>
      <c r="N265" s="8">
        <v>23760</v>
      </c>
      <c r="O265" s="6" t="s">
        <v>21</v>
      </c>
      <c r="P265" s="8">
        <v>217.97827989999999</v>
      </c>
      <c r="Q265" s="8">
        <v>5179163.93</v>
      </c>
      <c r="R265" s="8">
        <v>2.5826810409999998</v>
      </c>
      <c r="S265" s="8">
        <v>61364.501539999997</v>
      </c>
      <c r="T265" s="8">
        <v>1897645.7</v>
      </c>
    </row>
    <row r="266" spans="1:20" ht="15.75" thickBot="1">
      <c r="A266" s="4" t="s">
        <v>19</v>
      </c>
      <c r="B266" s="5">
        <v>45402</v>
      </c>
      <c r="C266" s="6">
        <v>301049751</v>
      </c>
      <c r="D266" s="7">
        <v>73231000</v>
      </c>
      <c r="E266" s="6" t="s">
        <v>262</v>
      </c>
      <c r="F266" s="6"/>
      <c r="G266" s="6"/>
      <c r="H266" s="6"/>
      <c r="I266" s="6"/>
      <c r="J266" s="6"/>
      <c r="K266" s="6"/>
      <c r="L266" s="6"/>
      <c r="M266" s="6"/>
      <c r="N266" s="8">
        <v>4900</v>
      </c>
      <c r="O266" s="6" t="s">
        <v>21</v>
      </c>
      <c r="P266" s="8">
        <v>451.83556329999999</v>
      </c>
      <c r="Q266" s="8">
        <v>2213994.2599999998</v>
      </c>
      <c r="R266" s="8">
        <v>5.3535019339999996</v>
      </c>
      <c r="S266" s="8">
        <v>26232.159479999998</v>
      </c>
      <c r="T266" s="8">
        <v>973271.9</v>
      </c>
    </row>
    <row r="267" spans="1:20" ht="15.75" thickBot="1">
      <c r="A267" s="4" t="s">
        <v>19</v>
      </c>
      <c r="B267" s="5">
        <v>45399</v>
      </c>
      <c r="C267" s="6">
        <v>301049751</v>
      </c>
      <c r="D267" s="7">
        <v>73231000</v>
      </c>
      <c r="E267" s="6" t="s">
        <v>263</v>
      </c>
      <c r="F267" s="6"/>
      <c r="G267" s="6"/>
      <c r="H267" s="6"/>
      <c r="I267" s="6"/>
      <c r="J267" s="6"/>
      <c r="K267" s="6"/>
      <c r="L267" s="6"/>
      <c r="M267" s="6"/>
      <c r="N267" s="8">
        <v>8782</v>
      </c>
      <c r="O267" s="6" t="s">
        <v>21</v>
      </c>
      <c r="P267" s="8">
        <v>234.18087679999999</v>
      </c>
      <c r="Q267" s="8">
        <v>2056576.46</v>
      </c>
      <c r="R267" s="8">
        <v>2.7762996659999999</v>
      </c>
      <c r="S267" s="8">
        <v>24381.463660000001</v>
      </c>
      <c r="T267" s="8">
        <v>904071</v>
      </c>
    </row>
    <row r="268" spans="1:20" ht="15.75" hidden="1" thickBot="1">
      <c r="A268" s="4" t="s">
        <v>19</v>
      </c>
      <c r="B268" s="5">
        <v>45399</v>
      </c>
      <c r="C268" s="6">
        <v>301049751</v>
      </c>
      <c r="D268" s="7">
        <v>73239990</v>
      </c>
      <c r="E268" s="6" t="s">
        <v>264</v>
      </c>
      <c r="F268" s="6"/>
      <c r="G268" s="6"/>
      <c r="H268" s="6"/>
      <c r="I268" s="6"/>
      <c r="J268" s="6"/>
      <c r="K268" s="6"/>
      <c r="L268" s="6"/>
      <c r="M268" s="6"/>
      <c r="N268" s="8">
        <v>2934.8</v>
      </c>
      <c r="O268" s="6" t="s">
        <v>21</v>
      </c>
      <c r="P268" s="8">
        <v>376.05165940000001</v>
      </c>
      <c r="Q268" s="8">
        <v>1103636.4099999999</v>
      </c>
      <c r="R268" s="8">
        <v>4.458229513</v>
      </c>
      <c r="S268" s="8">
        <v>13084.01197</v>
      </c>
      <c r="T268" s="8">
        <v>404372.4</v>
      </c>
    </row>
    <row r="269" spans="1:20" ht="15.75" hidden="1" thickBot="1">
      <c r="A269" s="4" t="s">
        <v>19</v>
      </c>
      <c r="B269" s="5">
        <v>45399</v>
      </c>
      <c r="C269" s="6">
        <v>301049751</v>
      </c>
      <c r="D269" s="7">
        <v>73239990</v>
      </c>
      <c r="E269" s="6" t="s">
        <v>265</v>
      </c>
      <c r="F269" s="6"/>
      <c r="G269" s="6"/>
      <c r="H269" s="6"/>
      <c r="I269" s="6"/>
      <c r="J269" s="6"/>
      <c r="K269" s="6"/>
      <c r="L269" s="6"/>
      <c r="M269" s="6"/>
      <c r="N269" s="8">
        <v>6930</v>
      </c>
      <c r="O269" s="6" t="s">
        <v>21</v>
      </c>
      <c r="P269" s="8">
        <v>470.17864650000001</v>
      </c>
      <c r="Q269" s="8">
        <v>3258338.02</v>
      </c>
      <c r="R269" s="8">
        <v>5.5741392589999998</v>
      </c>
      <c r="S269" s="8">
        <v>38628.785060000002</v>
      </c>
      <c r="T269" s="8">
        <v>1193855.1000000001</v>
      </c>
    </row>
    <row r="270" spans="1:20" ht="15.75" hidden="1" thickBot="1">
      <c r="A270" s="4" t="s">
        <v>19</v>
      </c>
      <c r="B270" s="5">
        <v>45399</v>
      </c>
      <c r="C270" s="6">
        <v>301049751</v>
      </c>
      <c r="D270" s="7">
        <v>73239990</v>
      </c>
      <c r="E270" s="6" t="s">
        <v>266</v>
      </c>
      <c r="F270" s="6"/>
      <c r="G270" s="6"/>
      <c r="H270" s="6"/>
      <c r="I270" s="6"/>
      <c r="J270" s="6"/>
      <c r="K270" s="6"/>
      <c r="L270" s="6"/>
      <c r="M270" s="6"/>
      <c r="N270" s="8">
        <v>2310</v>
      </c>
      <c r="O270" s="6" t="s">
        <v>21</v>
      </c>
      <c r="P270" s="8">
        <v>540.9929697</v>
      </c>
      <c r="Q270" s="8">
        <v>1249693.76</v>
      </c>
      <c r="R270" s="8">
        <v>6.413668876</v>
      </c>
      <c r="S270" s="8">
        <v>14815.5751</v>
      </c>
      <c r="T270" s="8">
        <v>457887.9</v>
      </c>
    </row>
    <row r="271" spans="1:20" ht="15.75" hidden="1" thickBot="1">
      <c r="A271" s="4" t="s">
        <v>19</v>
      </c>
      <c r="B271" s="5">
        <v>45395</v>
      </c>
      <c r="C271" s="6">
        <v>301049751</v>
      </c>
      <c r="D271" s="7">
        <v>73239990</v>
      </c>
      <c r="E271" s="6" t="s">
        <v>267</v>
      </c>
      <c r="F271" s="6"/>
      <c r="G271" s="6"/>
      <c r="H271" s="6"/>
      <c r="I271" s="6"/>
      <c r="J271" s="6"/>
      <c r="K271" s="6"/>
      <c r="L271" s="6"/>
      <c r="M271" s="6"/>
      <c r="N271" s="8">
        <v>2167.1999999999998</v>
      </c>
      <c r="O271" s="6" t="s">
        <v>21</v>
      </c>
      <c r="P271" s="8">
        <v>263.60852249999999</v>
      </c>
      <c r="Q271" s="8">
        <v>571292.39</v>
      </c>
      <c r="R271" s="8">
        <v>3.125175134</v>
      </c>
      <c r="S271" s="8">
        <v>6772.8795490000002</v>
      </c>
      <c r="T271" s="8">
        <v>209321.5</v>
      </c>
    </row>
    <row r="272" spans="1:20" ht="15.75" hidden="1" thickBot="1">
      <c r="A272" s="4" t="s">
        <v>19</v>
      </c>
      <c r="B272" s="5">
        <v>45394</v>
      </c>
      <c r="C272" s="6">
        <v>301049751</v>
      </c>
      <c r="D272" s="7">
        <v>73239990</v>
      </c>
      <c r="E272" s="6" t="s">
        <v>268</v>
      </c>
      <c r="F272" s="6"/>
      <c r="G272" s="6"/>
      <c r="H272" s="6"/>
      <c r="I272" s="6"/>
      <c r="J272" s="6"/>
      <c r="K272" s="6"/>
      <c r="L272" s="6"/>
      <c r="M272" s="6"/>
      <c r="N272" s="8">
        <v>7646.9</v>
      </c>
      <c r="O272" s="6" t="s">
        <v>21</v>
      </c>
      <c r="P272" s="8">
        <v>524.34236620000001</v>
      </c>
      <c r="Q272" s="8">
        <v>4009593.64</v>
      </c>
      <c r="R272" s="8">
        <v>6.2162699010000004</v>
      </c>
      <c r="S272" s="8">
        <v>47535.194309999999</v>
      </c>
      <c r="T272" s="8">
        <v>1469115.1</v>
      </c>
    </row>
    <row r="273" spans="1:20" ht="15.75" hidden="1" thickBot="1">
      <c r="A273" s="4" t="s">
        <v>19</v>
      </c>
      <c r="B273" s="5">
        <v>45394</v>
      </c>
      <c r="C273" s="6">
        <v>301049751</v>
      </c>
      <c r="D273" s="7">
        <v>73239990</v>
      </c>
      <c r="E273" s="6" t="s">
        <v>269</v>
      </c>
      <c r="F273" s="6"/>
      <c r="G273" s="6"/>
      <c r="H273" s="6"/>
      <c r="I273" s="6"/>
      <c r="J273" s="6"/>
      <c r="K273" s="6"/>
      <c r="L273" s="6"/>
      <c r="M273" s="6"/>
      <c r="N273" s="8">
        <v>78.2</v>
      </c>
      <c r="O273" s="6" t="s">
        <v>21</v>
      </c>
      <c r="P273" s="8">
        <v>674.80575450000003</v>
      </c>
      <c r="Q273" s="8">
        <v>52769.81</v>
      </c>
      <c r="R273" s="8">
        <v>8.0000682209999994</v>
      </c>
      <c r="S273" s="8">
        <v>625.6053349</v>
      </c>
      <c r="T273" s="8">
        <v>19334.900000000001</v>
      </c>
    </row>
    <row r="274" spans="1:20" ht="15.75" hidden="1" thickBot="1">
      <c r="A274" s="4" t="s">
        <v>19</v>
      </c>
      <c r="B274" s="5">
        <v>45394</v>
      </c>
      <c r="C274" s="6">
        <v>301049751</v>
      </c>
      <c r="D274" s="7">
        <v>73239990</v>
      </c>
      <c r="E274" s="6" t="s">
        <v>270</v>
      </c>
      <c r="F274" s="6"/>
      <c r="G274" s="6"/>
      <c r="H274" s="6"/>
      <c r="I274" s="6"/>
      <c r="J274" s="6"/>
      <c r="K274" s="6"/>
      <c r="L274" s="6"/>
      <c r="M274" s="6"/>
      <c r="N274" s="8">
        <v>786.24</v>
      </c>
      <c r="O274" s="6" t="s">
        <v>21</v>
      </c>
      <c r="P274" s="8">
        <v>486.52924039999999</v>
      </c>
      <c r="Q274" s="8">
        <v>382528.75</v>
      </c>
      <c r="R274" s="8">
        <v>5.7679815110000003</v>
      </c>
      <c r="S274" s="8">
        <v>4535.0177830000002</v>
      </c>
      <c r="T274" s="8">
        <v>140158.6</v>
      </c>
    </row>
    <row r="275" spans="1:20" ht="15.75" hidden="1" thickBot="1">
      <c r="A275" s="4" t="s">
        <v>19</v>
      </c>
      <c r="B275" s="5">
        <v>45393</v>
      </c>
      <c r="C275" s="6">
        <v>301049751</v>
      </c>
      <c r="D275" s="7">
        <v>73239990</v>
      </c>
      <c r="E275" s="6" t="s">
        <v>271</v>
      </c>
      <c r="F275" s="6"/>
      <c r="G275" s="6"/>
      <c r="H275" s="6"/>
      <c r="I275" s="6"/>
      <c r="J275" s="6"/>
      <c r="K275" s="6"/>
      <c r="L275" s="6"/>
      <c r="M275" s="6"/>
      <c r="N275" s="8">
        <v>11005</v>
      </c>
      <c r="O275" s="6" t="s">
        <v>21</v>
      </c>
      <c r="P275" s="8">
        <v>464.80860519999999</v>
      </c>
      <c r="Q275" s="8">
        <v>5115218.7</v>
      </c>
      <c r="R275" s="8">
        <v>5.5104754619999996</v>
      </c>
      <c r="S275" s="8">
        <v>60642.782449999999</v>
      </c>
      <c r="T275" s="8">
        <v>1874216.1</v>
      </c>
    </row>
    <row r="276" spans="1:20" ht="15.75" hidden="1" thickBot="1">
      <c r="A276" s="4" t="s">
        <v>19</v>
      </c>
      <c r="B276" s="5">
        <v>45393</v>
      </c>
      <c r="C276" s="6">
        <v>301049751</v>
      </c>
      <c r="D276" s="7">
        <v>73239990</v>
      </c>
      <c r="E276" s="6" t="s">
        <v>272</v>
      </c>
      <c r="F276" s="6"/>
      <c r="G276" s="6"/>
      <c r="H276" s="6"/>
      <c r="I276" s="6"/>
      <c r="J276" s="6"/>
      <c r="K276" s="6"/>
      <c r="L276" s="6"/>
      <c r="M276" s="6"/>
      <c r="N276" s="8">
        <v>9568</v>
      </c>
      <c r="O276" s="6" t="s">
        <v>21</v>
      </c>
      <c r="P276" s="8">
        <v>664.44589259999998</v>
      </c>
      <c r="Q276" s="8">
        <v>6357418.2999999998</v>
      </c>
      <c r="R276" s="8">
        <v>7.877248282</v>
      </c>
      <c r="S276" s="8">
        <v>75369.511559999999</v>
      </c>
      <c r="T276" s="8">
        <v>2329358.1</v>
      </c>
    </row>
    <row r="277" spans="1:20" ht="15.75" hidden="1" thickBot="1">
      <c r="A277" s="4" t="s">
        <v>19</v>
      </c>
      <c r="B277" s="5">
        <v>45393</v>
      </c>
      <c r="C277" s="6">
        <v>301049751</v>
      </c>
      <c r="D277" s="7">
        <v>73239990</v>
      </c>
      <c r="E277" s="6" t="s">
        <v>273</v>
      </c>
      <c r="F277" s="6"/>
      <c r="G277" s="6"/>
      <c r="H277" s="6"/>
      <c r="I277" s="6"/>
      <c r="J277" s="6"/>
      <c r="K277" s="6"/>
      <c r="L277" s="6"/>
      <c r="M277" s="6"/>
      <c r="N277" s="8">
        <v>10849.28</v>
      </c>
      <c r="O277" s="6" t="s">
        <v>21</v>
      </c>
      <c r="P277" s="8">
        <v>479.05982519999998</v>
      </c>
      <c r="Q277" s="8">
        <v>5197454.18</v>
      </c>
      <c r="R277" s="8">
        <v>5.6794288699999997</v>
      </c>
      <c r="S277" s="8">
        <v>61617.714050000002</v>
      </c>
      <c r="T277" s="8">
        <v>1904347.2</v>
      </c>
    </row>
    <row r="278" spans="1:20" ht="15.75" hidden="1" thickBot="1">
      <c r="A278" s="4" t="s">
        <v>19</v>
      </c>
      <c r="B278" s="5">
        <v>45393</v>
      </c>
      <c r="C278" s="6">
        <v>301049751</v>
      </c>
      <c r="D278" s="7">
        <v>73239990</v>
      </c>
      <c r="E278" s="6" t="s">
        <v>274</v>
      </c>
      <c r="F278" s="6"/>
      <c r="G278" s="6"/>
      <c r="H278" s="6"/>
      <c r="I278" s="6"/>
      <c r="J278" s="6"/>
      <c r="K278" s="6"/>
      <c r="L278" s="6"/>
      <c r="M278" s="6"/>
      <c r="N278" s="8">
        <v>7759.7</v>
      </c>
      <c r="O278" s="6" t="s">
        <v>21</v>
      </c>
      <c r="P278" s="8">
        <v>516.29242499999998</v>
      </c>
      <c r="Q278" s="8">
        <v>4006274.33</v>
      </c>
      <c r="R278" s="8">
        <v>6.1208349139999996</v>
      </c>
      <c r="S278" s="8">
        <v>47495.842680000002</v>
      </c>
      <c r="T278" s="8">
        <v>1467899</v>
      </c>
    </row>
    <row r="279" spans="1:20" ht="15.75" hidden="1" thickBot="1">
      <c r="A279" s="4" t="s">
        <v>19</v>
      </c>
      <c r="B279" s="5">
        <v>45393</v>
      </c>
      <c r="C279" s="6">
        <v>301049751</v>
      </c>
      <c r="D279" s="7">
        <v>73239990</v>
      </c>
      <c r="E279" s="6" t="s">
        <v>275</v>
      </c>
      <c r="F279" s="6"/>
      <c r="G279" s="6"/>
      <c r="H279" s="6"/>
      <c r="I279" s="6"/>
      <c r="J279" s="6"/>
      <c r="K279" s="6"/>
      <c r="L279" s="6"/>
      <c r="M279" s="6"/>
      <c r="N279" s="8">
        <v>1615</v>
      </c>
      <c r="O279" s="6" t="s">
        <v>21</v>
      </c>
      <c r="P279" s="8">
        <v>581.19739939999999</v>
      </c>
      <c r="Q279" s="8">
        <v>938633.8</v>
      </c>
      <c r="R279" s="8">
        <v>6.8903070470000003</v>
      </c>
      <c r="S279" s="8">
        <v>11127.845880000001</v>
      </c>
      <c r="T279" s="8">
        <v>343915.5</v>
      </c>
    </row>
    <row r="280" spans="1:20" ht="15.75" hidden="1" thickBot="1">
      <c r="A280" s="4" t="s">
        <v>19</v>
      </c>
      <c r="B280" s="5">
        <v>45388</v>
      </c>
      <c r="C280" s="6">
        <v>301049751</v>
      </c>
      <c r="D280" s="7">
        <v>73239990</v>
      </c>
      <c r="E280" s="6" t="s">
        <v>276</v>
      </c>
      <c r="F280" s="6"/>
      <c r="G280" s="6"/>
      <c r="H280" s="6"/>
      <c r="I280" s="6"/>
      <c r="J280" s="6"/>
      <c r="K280" s="6"/>
      <c r="L280" s="6"/>
      <c r="M280" s="6"/>
      <c r="N280" s="8">
        <v>338</v>
      </c>
      <c r="O280" s="6" t="s">
        <v>21</v>
      </c>
      <c r="P280" s="8">
        <v>296.9714793</v>
      </c>
      <c r="Q280" s="8">
        <v>100376.36</v>
      </c>
      <c r="R280" s="8">
        <v>3.5353747530000001</v>
      </c>
      <c r="S280" s="8">
        <v>1194.9566669999999</v>
      </c>
      <c r="T280" s="8">
        <v>36777.9</v>
      </c>
    </row>
    <row r="281" spans="1:20" ht="15.75" hidden="1" thickBot="1">
      <c r="A281" s="4" t="s">
        <v>19</v>
      </c>
      <c r="B281" s="5">
        <v>45388</v>
      </c>
      <c r="C281" s="6">
        <v>301049751</v>
      </c>
      <c r="D281" s="7">
        <v>73239990</v>
      </c>
      <c r="E281" s="6" t="s">
        <v>277</v>
      </c>
      <c r="F281" s="6"/>
      <c r="G281" s="6"/>
      <c r="H281" s="6"/>
      <c r="I281" s="6"/>
      <c r="J281" s="6"/>
      <c r="K281" s="6"/>
      <c r="L281" s="6"/>
      <c r="M281" s="6"/>
      <c r="N281" s="8">
        <v>279.2</v>
      </c>
      <c r="O281" s="6" t="s">
        <v>21</v>
      </c>
      <c r="P281" s="8">
        <v>375.69896130000001</v>
      </c>
      <c r="Q281" s="8">
        <v>104895.15</v>
      </c>
      <c r="R281" s="8">
        <v>4.4726066820000003</v>
      </c>
      <c r="S281" s="8">
        <v>1248.751786</v>
      </c>
      <c r="T281" s="8">
        <v>38433.599999999999</v>
      </c>
    </row>
    <row r="282" spans="1:20" ht="15.75" hidden="1" thickBot="1">
      <c r="A282" s="4" t="s">
        <v>19</v>
      </c>
      <c r="B282" s="5">
        <v>45388</v>
      </c>
      <c r="C282" s="6">
        <v>301049751</v>
      </c>
      <c r="D282" s="7">
        <v>73239990</v>
      </c>
      <c r="E282" s="6" t="s">
        <v>278</v>
      </c>
      <c r="F282" s="6"/>
      <c r="G282" s="6"/>
      <c r="H282" s="6"/>
      <c r="I282" s="6"/>
      <c r="J282" s="6"/>
      <c r="K282" s="6"/>
      <c r="L282" s="6"/>
      <c r="M282" s="6"/>
      <c r="N282" s="8">
        <v>435.6</v>
      </c>
      <c r="O282" s="6" t="s">
        <v>21</v>
      </c>
      <c r="P282" s="8">
        <v>272.43741970000002</v>
      </c>
      <c r="Q282" s="8">
        <v>118673.74</v>
      </c>
      <c r="R282" s="8">
        <v>3.2433026150000002</v>
      </c>
      <c r="S282" s="8">
        <v>1412.7826190000001</v>
      </c>
      <c r="T282" s="8">
        <v>43482</v>
      </c>
    </row>
    <row r="283" spans="1:20" ht="15.75" hidden="1" thickBot="1">
      <c r="A283" s="4" t="s">
        <v>19</v>
      </c>
      <c r="B283" s="5">
        <v>45388</v>
      </c>
      <c r="C283" s="6">
        <v>301049751</v>
      </c>
      <c r="D283" s="7">
        <v>73239990</v>
      </c>
      <c r="E283" s="6" t="s">
        <v>279</v>
      </c>
      <c r="F283" s="6"/>
      <c r="G283" s="6"/>
      <c r="H283" s="6"/>
      <c r="I283" s="6"/>
      <c r="J283" s="6"/>
      <c r="K283" s="6"/>
      <c r="L283" s="6"/>
      <c r="M283" s="6"/>
      <c r="N283" s="8">
        <v>99.6</v>
      </c>
      <c r="O283" s="6" t="s">
        <v>21</v>
      </c>
      <c r="P283" s="8">
        <v>383.78022090000002</v>
      </c>
      <c r="Q283" s="8">
        <v>38224.51</v>
      </c>
      <c r="R283" s="8">
        <v>4.5688121529999997</v>
      </c>
      <c r="S283" s="8">
        <v>455.05369050000002</v>
      </c>
      <c r="T283" s="8">
        <v>14005.5</v>
      </c>
    </row>
    <row r="284" spans="1:20" ht="15.75" hidden="1" thickBot="1">
      <c r="A284" s="4" t="s">
        <v>19</v>
      </c>
      <c r="B284" s="5">
        <v>45388</v>
      </c>
      <c r="C284" s="6">
        <v>301049751</v>
      </c>
      <c r="D284" s="7">
        <v>73239990</v>
      </c>
      <c r="E284" s="6" t="s">
        <v>280</v>
      </c>
      <c r="F284" s="6"/>
      <c r="G284" s="6"/>
      <c r="H284" s="6"/>
      <c r="I284" s="6"/>
      <c r="J284" s="6"/>
      <c r="K284" s="6"/>
      <c r="L284" s="6"/>
      <c r="M284" s="6"/>
      <c r="N284" s="8">
        <v>255.6</v>
      </c>
      <c r="O284" s="6" t="s">
        <v>21</v>
      </c>
      <c r="P284" s="8">
        <v>292.14053209999997</v>
      </c>
      <c r="Q284" s="8">
        <v>74671.12</v>
      </c>
      <c r="R284" s="8">
        <v>3.4778634770000001</v>
      </c>
      <c r="S284" s="8">
        <v>888.94190479999997</v>
      </c>
      <c r="T284" s="8">
        <v>27359.5</v>
      </c>
    </row>
    <row r="285" spans="1:20" ht="15.75" hidden="1" thickBot="1">
      <c r="A285" s="4" t="s">
        <v>19</v>
      </c>
      <c r="B285" s="5">
        <v>45388</v>
      </c>
      <c r="C285" s="6">
        <v>301049751</v>
      </c>
      <c r="D285" s="7">
        <v>73239990</v>
      </c>
      <c r="E285" s="6" t="s">
        <v>281</v>
      </c>
      <c r="F285" s="6"/>
      <c r="G285" s="6"/>
      <c r="H285" s="6"/>
      <c r="I285" s="6"/>
      <c r="J285" s="6"/>
      <c r="K285" s="6"/>
      <c r="L285" s="6"/>
      <c r="M285" s="6"/>
      <c r="N285" s="8">
        <v>198</v>
      </c>
      <c r="O285" s="6" t="s">
        <v>21</v>
      </c>
      <c r="P285" s="8">
        <v>406.87055559999999</v>
      </c>
      <c r="Q285" s="8">
        <v>80560.37</v>
      </c>
      <c r="R285" s="8">
        <v>4.84369709</v>
      </c>
      <c r="S285" s="8">
        <v>959.05202380000003</v>
      </c>
      <c r="T285" s="8">
        <v>29517.3</v>
      </c>
    </row>
    <row r="286" spans="1:20" ht="15.75" hidden="1" thickBot="1">
      <c r="A286" s="4" t="s">
        <v>19</v>
      </c>
      <c r="B286" s="5">
        <v>45388</v>
      </c>
      <c r="C286" s="6">
        <v>301049751</v>
      </c>
      <c r="D286" s="7">
        <v>73239990</v>
      </c>
      <c r="E286" s="6" t="s">
        <v>282</v>
      </c>
      <c r="F286" s="6"/>
      <c r="G286" s="6"/>
      <c r="H286" s="6"/>
      <c r="I286" s="6"/>
      <c r="J286" s="6"/>
      <c r="K286" s="6"/>
      <c r="L286" s="6"/>
      <c r="M286" s="6"/>
      <c r="N286" s="8">
        <v>179.95</v>
      </c>
      <c r="O286" s="6" t="s">
        <v>21</v>
      </c>
      <c r="P286" s="8">
        <v>364.32053350000001</v>
      </c>
      <c r="Q286" s="8">
        <v>65559.48</v>
      </c>
      <c r="R286" s="8">
        <v>4.3371492079999996</v>
      </c>
      <c r="S286" s="8">
        <v>780.47</v>
      </c>
      <c r="T286" s="8">
        <v>24021</v>
      </c>
    </row>
    <row r="287" spans="1:20" ht="15.75" hidden="1" thickBot="1">
      <c r="A287" s="4" t="s">
        <v>19</v>
      </c>
      <c r="B287" s="5">
        <v>45388</v>
      </c>
      <c r="C287" s="6">
        <v>301049751</v>
      </c>
      <c r="D287" s="7">
        <v>73239990</v>
      </c>
      <c r="E287" s="6" t="s">
        <v>283</v>
      </c>
      <c r="F287" s="6"/>
      <c r="G287" s="6"/>
      <c r="H287" s="6"/>
      <c r="I287" s="6"/>
      <c r="J287" s="6"/>
      <c r="K287" s="6"/>
      <c r="L287" s="6"/>
      <c r="M287" s="6"/>
      <c r="N287" s="8">
        <v>360</v>
      </c>
      <c r="O287" s="6" t="s">
        <v>21</v>
      </c>
      <c r="P287" s="8">
        <v>333.3532778</v>
      </c>
      <c r="Q287" s="8">
        <v>120007.18</v>
      </c>
      <c r="R287" s="8">
        <v>3.9684914020000002</v>
      </c>
      <c r="S287" s="8">
        <v>1428.6569050000001</v>
      </c>
      <c r="T287" s="8">
        <v>43970.6</v>
      </c>
    </row>
    <row r="288" spans="1:20" ht="15.75" hidden="1" thickBot="1">
      <c r="A288" s="4" t="s">
        <v>19</v>
      </c>
      <c r="B288" s="5">
        <v>45388</v>
      </c>
      <c r="C288" s="6">
        <v>301049751</v>
      </c>
      <c r="D288" s="7">
        <v>73239990</v>
      </c>
      <c r="E288" s="6" t="s">
        <v>284</v>
      </c>
      <c r="F288" s="6"/>
      <c r="G288" s="6"/>
      <c r="H288" s="6"/>
      <c r="I288" s="6"/>
      <c r="J288" s="6"/>
      <c r="K288" s="6"/>
      <c r="L288" s="6"/>
      <c r="M288" s="6"/>
      <c r="N288" s="8">
        <v>198.36</v>
      </c>
      <c r="O288" s="6" t="s">
        <v>21</v>
      </c>
      <c r="P288" s="8">
        <v>396.38490619999999</v>
      </c>
      <c r="Q288" s="8">
        <v>78626.91</v>
      </c>
      <c r="R288" s="8">
        <v>4.7188679310000001</v>
      </c>
      <c r="S288" s="8">
        <v>936.03464289999999</v>
      </c>
      <c r="T288" s="8">
        <v>28808.9</v>
      </c>
    </row>
    <row r="289" spans="1:20" ht="15.75" hidden="1" thickBot="1">
      <c r="A289" s="4" t="s">
        <v>19</v>
      </c>
      <c r="B289" s="5">
        <v>45388</v>
      </c>
      <c r="C289" s="6">
        <v>301049751</v>
      </c>
      <c r="D289" s="7">
        <v>73239990</v>
      </c>
      <c r="E289" s="6" t="s">
        <v>285</v>
      </c>
      <c r="F289" s="6"/>
      <c r="G289" s="6"/>
      <c r="H289" s="6"/>
      <c r="I289" s="6"/>
      <c r="J289" s="6"/>
      <c r="K289" s="6"/>
      <c r="L289" s="6"/>
      <c r="M289" s="6"/>
      <c r="N289" s="8">
        <v>4004</v>
      </c>
      <c r="O289" s="6" t="s">
        <v>21</v>
      </c>
      <c r="P289" s="8">
        <v>384.77048200000002</v>
      </c>
      <c r="Q289" s="8">
        <v>1540621.01</v>
      </c>
      <c r="R289" s="8">
        <v>4.5806009760000004</v>
      </c>
      <c r="S289" s="8">
        <v>18340.726309999998</v>
      </c>
      <c r="T289" s="8">
        <v>564483.5</v>
      </c>
    </row>
    <row r="290" spans="1:20" ht="15.75" hidden="1" thickBot="1">
      <c r="A290" s="4" t="s">
        <v>19</v>
      </c>
      <c r="B290" s="5">
        <v>45388</v>
      </c>
      <c r="C290" s="6">
        <v>301049751</v>
      </c>
      <c r="D290" s="7">
        <v>73239990</v>
      </c>
      <c r="E290" s="6" t="s">
        <v>286</v>
      </c>
      <c r="F290" s="6"/>
      <c r="G290" s="6"/>
      <c r="H290" s="6"/>
      <c r="I290" s="6"/>
      <c r="J290" s="6"/>
      <c r="K290" s="6"/>
      <c r="L290" s="6"/>
      <c r="M290" s="6"/>
      <c r="N290" s="8">
        <v>258</v>
      </c>
      <c r="O290" s="6" t="s">
        <v>21</v>
      </c>
      <c r="P290" s="8">
        <v>343.68972869999999</v>
      </c>
      <c r="Q290" s="8">
        <v>88671.95</v>
      </c>
      <c r="R290" s="8">
        <v>4.0915443890000001</v>
      </c>
      <c r="S290" s="8">
        <v>1055.6184519999999</v>
      </c>
      <c r="T290" s="8">
        <v>32489.4</v>
      </c>
    </row>
    <row r="291" spans="1:20" ht="15.75" hidden="1" thickBot="1">
      <c r="A291" s="4" t="s">
        <v>19</v>
      </c>
      <c r="B291" s="5">
        <v>45388</v>
      </c>
      <c r="C291" s="6">
        <v>301049751</v>
      </c>
      <c r="D291" s="7">
        <v>73239990</v>
      </c>
      <c r="E291" s="6" t="s">
        <v>287</v>
      </c>
      <c r="F291" s="6"/>
      <c r="G291" s="6"/>
      <c r="H291" s="6"/>
      <c r="I291" s="6"/>
      <c r="J291" s="6"/>
      <c r="K291" s="6"/>
      <c r="L291" s="6"/>
      <c r="M291" s="6"/>
      <c r="N291" s="8">
        <v>273.60000000000002</v>
      </c>
      <c r="O291" s="6" t="s">
        <v>21</v>
      </c>
      <c r="P291" s="8">
        <v>372.82923979999998</v>
      </c>
      <c r="Q291" s="8">
        <v>102006.08</v>
      </c>
      <c r="R291" s="8">
        <v>4.4384433310000002</v>
      </c>
      <c r="S291" s="8">
        <v>1214.358095</v>
      </c>
      <c r="T291" s="8">
        <v>37375</v>
      </c>
    </row>
    <row r="292" spans="1:20" ht="15.75" hidden="1" thickBot="1">
      <c r="A292" s="4" t="s">
        <v>19</v>
      </c>
      <c r="B292" s="5">
        <v>45385</v>
      </c>
      <c r="C292" s="6">
        <v>301049751</v>
      </c>
      <c r="D292" s="7">
        <v>73239990</v>
      </c>
      <c r="E292" s="6" t="s">
        <v>288</v>
      </c>
      <c r="F292" s="6"/>
      <c r="G292" s="6"/>
      <c r="H292" s="6"/>
      <c r="I292" s="6"/>
      <c r="J292" s="6"/>
      <c r="K292" s="6"/>
      <c r="L292" s="6"/>
      <c r="M292" s="6"/>
      <c r="N292" s="8">
        <v>23760</v>
      </c>
      <c r="O292" s="6" t="s">
        <v>21</v>
      </c>
      <c r="P292" s="8">
        <v>216.56405430000001</v>
      </c>
      <c r="Q292" s="8">
        <v>5145561.93</v>
      </c>
      <c r="R292" s="8">
        <v>2.5781435030000002</v>
      </c>
      <c r="S292" s="8">
        <v>61256.689639999997</v>
      </c>
      <c r="T292" s="8">
        <v>1885333.9</v>
      </c>
    </row>
    <row r="293" spans="1:20" ht="15.75" hidden="1" thickBot="1">
      <c r="A293" s="4" t="s">
        <v>19</v>
      </c>
      <c r="B293" s="5">
        <v>45374</v>
      </c>
      <c r="C293" s="6">
        <v>301049751</v>
      </c>
      <c r="D293" s="7">
        <v>73239990</v>
      </c>
      <c r="E293" s="6" t="s">
        <v>289</v>
      </c>
      <c r="F293" s="6"/>
      <c r="G293" s="6"/>
      <c r="H293" s="6"/>
      <c r="I293" s="6"/>
      <c r="J293" s="6"/>
      <c r="K293" s="6"/>
      <c r="L293" s="6"/>
      <c r="M293" s="6"/>
      <c r="N293" s="8">
        <v>3307.2</v>
      </c>
      <c r="O293" s="6" t="s">
        <v>21</v>
      </c>
      <c r="P293" s="8">
        <v>273.90608370000001</v>
      </c>
      <c r="Q293" s="8">
        <v>905862.2</v>
      </c>
      <c r="R293" s="8">
        <v>3.2705204019999998</v>
      </c>
      <c r="S293" s="8">
        <v>10816.265069999999</v>
      </c>
      <c r="T293" s="8">
        <v>331907.8</v>
      </c>
    </row>
    <row r="294" spans="1:20" ht="15.75" hidden="1" thickBot="1">
      <c r="A294" s="4" t="s">
        <v>19</v>
      </c>
      <c r="B294" s="5">
        <v>45372</v>
      </c>
      <c r="C294" s="6">
        <v>301049751</v>
      </c>
      <c r="D294" s="7">
        <v>73239990</v>
      </c>
      <c r="E294" s="6" t="s">
        <v>290</v>
      </c>
      <c r="F294" s="6"/>
      <c r="G294" s="6"/>
      <c r="H294" s="6"/>
      <c r="I294" s="6"/>
      <c r="J294" s="6"/>
      <c r="K294" s="6"/>
      <c r="L294" s="6"/>
      <c r="M294" s="6"/>
      <c r="N294" s="8">
        <v>74.8</v>
      </c>
      <c r="O294" s="6" t="s">
        <v>21</v>
      </c>
      <c r="P294" s="8">
        <v>276.8823529</v>
      </c>
      <c r="Q294" s="8">
        <v>20710.8</v>
      </c>
      <c r="R294" s="8">
        <v>3.3060579460000001</v>
      </c>
      <c r="S294" s="8">
        <v>247.29313429999999</v>
      </c>
      <c r="T294" s="8">
        <v>7588.5</v>
      </c>
    </row>
    <row r="295" spans="1:20" ht="15.75" hidden="1" thickBot="1">
      <c r="A295" s="4" t="s">
        <v>19</v>
      </c>
      <c r="B295" s="5">
        <v>45372</v>
      </c>
      <c r="C295" s="6">
        <v>301049751</v>
      </c>
      <c r="D295" s="7">
        <v>73239990</v>
      </c>
      <c r="E295" s="6" t="s">
        <v>291</v>
      </c>
      <c r="F295" s="6"/>
      <c r="G295" s="6"/>
      <c r="H295" s="6"/>
      <c r="I295" s="6"/>
      <c r="J295" s="6"/>
      <c r="K295" s="6"/>
      <c r="L295" s="6"/>
      <c r="M295" s="6"/>
      <c r="N295" s="8">
        <v>23760</v>
      </c>
      <c r="O295" s="6" t="s">
        <v>21</v>
      </c>
      <c r="P295" s="8">
        <v>214.05114270000001</v>
      </c>
      <c r="Q295" s="8">
        <v>5085855.1500000004</v>
      </c>
      <c r="R295" s="8">
        <v>2.5558345390000001</v>
      </c>
      <c r="S295" s="8">
        <v>60726.628660000002</v>
      </c>
      <c r="T295" s="8">
        <v>1863457.3</v>
      </c>
    </row>
    <row r="296" spans="1:20" ht="15.75" hidden="1" thickBot="1">
      <c r="A296" s="4" t="s">
        <v>19</v>
      </c>
      <c r="B296" s="5">
        <v>45372</v>
      </c>
      <c r="C296" s="6">
        <v>301049751</v>
      </c>
      <c r="D296" s="7">
        <v>73239990</v>
      </c>
      <c r="E296" s="6" t="s">
        <v>292</v>
      </c>
      <c r="F296" s="6"/>
      <c r="G296" s="6"/>
      <c r="H296" s="6"/>
      <c r="I296" s="6"/>
      <c r="J296" s="6"/>
      <c r="K296" s="6"/>
      <c r="L296" s="6"/>
      <c r="M296" s="6"/>
      <c r="N296" s="8">
        <v>4004</v>
      </c>
      <c r="O296" s="6" t="s">
        <v>21</v>
      </c>
      <c r="P296" s="8">
        <v>392.67252500000001</v>
      </c>
      <c r="Q296" s="8">
        <v>1572260.79</v>
      </c>
      <c r="R296" s="8">
        <v>4.6886271639999997</v>
      </c>
      <c r="S296" s="8">
        <v>18773.263159999999</v>
      </c>
      <c r="T296" s="8">
        <v>576076.4</v>
      </c>
    </row>
    <row r="297" spans="1:20" ht="15.75" hidden="1" thickBot="1">
      <c r="A297" s="4" t="s">
        <v>19</v>
      </c>
      <c r="B297" s="5">
        <v>45372</v>
      </c>
      <c r="C297" s="6">
        <v>301049751</v>
      </c>
      <c r="D297" s="7">
        <v>73239990</v>
      </c>
      <c r="E297" s="6" t="s">
        <v>293</v>
      </c>
      <c r="F297" s="6"/>
      <c r="G297" s="6"/>
      <c r="H297" s="6"/>
      <c r="I297" s="6"/>
      <c r="J297" s="6"/>
      <c r="K297" s="6"/>
      <c r="L297" s="6"/>
      <c r="M297" s="6"/>
      <c r="N297" s="8">
        <v>739.2</v>
      </c>
      <c r="O297" s="6" t="s">
        <v>21</v>
      </c>
      <c r="P297" s="8">
        <v>252.82406660000001</v>
      </c>
      <c r="Q297" s="8">
        <v>186887.55</v>
      </c>
      <c r="R297" s="8">
        <v>3.0187948250000001</v>
      </c>
      <c r="S297" s="8">
        <v>2231.4931339999998</v>
      </c>
      <c r="T297" s="8">
        <v>68475.600000000006</v>
      </c>
    </row>
    <row r="298" spans="1:20" ht="15.75" hidden="1" thickBot="1">
      <c r="A298" s="4" t="s">
        <v>19</v>
      </c>
      <c r="B298" s="5">
        <v>45371</v>
      </c>
      <c r="C298" s="6">
        <v>301049751</v>
      </c>
      <c r="D298" s="7">
        <v>73239990</v>
      </c>
      <c r="E298" s="6" t="s">
        <v>294</v>
      </c>
      <c r="F298" s="6"/>
      <c r="G298" s="6"/>
      <c r="H298" s="6"/>
      <c r="I298" s="6"/>
      <c r="J298" s="6"/>
      <c r="K298" s="6"/>
      <c r="L298" s="6"/>
      <c r="M298" s="6"/>
      <c r="N298" s="8">
        <v>9702</v>
      </c>
      <c r="O298" s="6" t="s">
        <v>21</v>
      </c>
      <c r="P298" s="8">
        <v>585.78821479999999</v>
      </c>
      <c r="Q298" s="8">
        <v>5683317.2599999998</v>
      </c>
      <c r="R298" s="8">
        <v>6.9944861469999999</v>
      </c>
      <c r="S298" s="8">
        <v>67860.5046</v>
      </c>
      <c r="T298" s="8">
        <v>2082367.5</v>
      </c>
    </row>
    <row r="299" spans="1:20" ht="15.75" hidden="1" thickBot="1">
      <c r="A299" s="4" t="s">
        <v>19</v>
      </c>
      <c r="B299" s="5">
        <v>45371</v>
      </c>
      <c r="C299" s="6">
        <v>301049751</v>
      </c>
      <c r="D299" s="7">
        <v>73239990</v>
      </c>
      <c r="E299" s="6" t="s">
        <v>295</v>
      </c>
      <c r="F299" s="6"/>
      <c r="G299" s="6"/>
      <c r="H299" s="6"/>
      <c r="I299" s="6"/>
      <c r="J299" s="6"/>
      <c r="K299" s="6"/>
      <c r="L299" s="6"/>
      <c r="M299" s="6"/>
      <c r="N299" s="8">
        <v>10861.76</v>
      </c>
      <c r="O299" s="6" t="s">
        <v>21</v>
      </c>
      <c r="P299" s="8">
        <v>478.47174489999998</v>
      </c>
      <c r="Q299" s="8">
        <v>5197045.26</v>
      </c>
      <c r="R299" s="8">
        <v>5.7130954620000001</v>
      </c>
      <c r="S299" s="8">
        <v>62054.271760000003</v>
      </c>
      <c r="T299" s="8">
        <v>1904197.4</v>
      </c>
    </row>
    <row r="300" spans="1:20" ht="15.75" hidden="1" thickBot="1">
      <c r="A300" s="4" t="s">
        <v>19</v>
      </c>
      <c r="B300" s="5">
        <v>45371</v>
      </c>
      <c r="C300" s="6">
        <v>301049751</v>
      </c>
      <c r="D300" s="7">
        <v>73239990</v>
      </c>
      <c r="E300" s="6" t="s">
        <v>296</v>
      </c>
      <c r="F300" s="6"/>
      <c r="G300" s="6"/>
      <c r="H300" s="6"/>
      <c r="I300" s="6"/>
      <c r="J300" s="6"/>
      <c r="K300" s="6"/>
      <c r="L300" s="6"/>
      <c r="M300" s="6"/>
      <c r="N300" s="8">
        <v>8303.4500000000007</v>
      </c>
      <c r="O300" s="6" t="s">
        <v>21</v>
      </c>
      <c r="P300" s="8">
        <v>464.23802030000002</v>
      </c>
      <c r="Q300" s="8">
        <v>3854777.19</v>
      </c>
      <c r="R300" s="8">
        <v>5.5431405409999996</v>
      </c>
      <c r="S300" s="8">
        <v>46027.190329999998</v>
      </c>
      <c r="T300" s="8">
        <v>1412390.3</v>
      </c>
    </row>
    <row r="301" spans="1:20" ht="15.75" hidden="1" thickBot="1">
      <c r="A301" s="4" t="s">
        <v>19</v>
      </c>
      <c r="B301" s="5">
        <v>45371</v>
      </c>
      <c r="C301" s="6">
        <v>301049751</v>
      </c>
      <c r="D301" s="7">
        <v>73239990</v>
      </c>
      <c r="E301" s="6" t="s">
        <v>181</v>
      </c>
      <c r="F301" s="6"/>
      <c r="G301" s="6"/>
      <c r="H301" s="6"/>
      <c r="I301" s="6"/>
      <c r="J301" s="6"/>
      <c r="K301" s="6"/>
      <c r="L301" s="6"/>
      <c r="M301" s="6"/>
      <c r="N301" s="8">
        <v>3307.2</v>
      </c>
      <c r="O301" s="6" t="s">
        <v>21</v>
      </c>
      <c r="P301" s="8">
        <v>267.42325829999999</v>
      </c>
      <c r="Q301" s="8">
        <v>884422.2</v>
      </c>
      <c r="R301" s="8">
        <v>3.1931135319999999</v>
      </c>
      <c r="S301" s="8">
        <v>10560.265069999999</v>
      </c>
      <c r="T301" s="8">
        <v>324052.2</v>
      </c>
    </row>
    <row r="302" spans="1:20" ht="15.75" hidden="1" thickBot="1">
      <c r="A302" s="4" t="s">
        <v>19</v>
      </c>
      <c r="B302" s="5">
        <v>45371</v>
      </c>
      <c r="C302" s="6">
        <v>301049751</v>
      </c>
      <c r="D302" s="7">
        <v>73239990</v>
      </c>
      <c r="E302" s="6" t="s">
        <v>297</v>
      </c>
      <c r="F302" s="6"/>
      <c r="G302" s="6"/>
      <c r="H302" s="6"/>
      <c r="I302" s="6"/>
      <c r="J302" s="6"/>
      <c r="K302" s="6"/>
      <c r="L302" s="6"/>
      <c r="M302" s="6"/>
      <c r="N302" s="8">
        <v>1668.5</v>
      </c>
      <c r="O302" s="6" t="s">
        <v>21</v>
      </c>
      <c r="P302" s="8">
        <v>515.65863950000005</v>
      </c>
      <c r="Q302" s="8">
        <v>860376.44</v>
      </c>
      <c r="R302" s="8">
        <v>6.1571180840000004</v>
      </c>
      <c r="S302" s="8">
        <v>10273.151519999999</v>
      </c>
      <c r="T302" s="8">
        <v>315241.90000000002</v>
      </c>
    </row>
    <row r="303" spans="1:20" ht="15.75" hidden="1" thickBot="1">
      <c r="A303" s="4" t="s">
        <v>19</v>
      </c>
      <c r="B303" s="5">
        <v>45349</v>
      </c>
      <c r="C303" s="6">
        <v>301049751</v>
      </c>
      <c r="D303" s="7">
        <v>73239990</v>
      </c>
      <c r="E303" s="6" t="s">
        <v>298</v>
      </c>
      <c r="F303" s="6"/>
      <c r="G303" s="6"/>
      <c r="H303" s="6"/>
      <c r="I303" s="6"/>
      <c r="J303" s="6"/>
      <c r="K303" s="6"/>
      <c r="L303" s="6"/>
      <c r="M303" s="6"/>
      <c r="N303" s="8">
        <v>8310.4</v>
      </c>
      <c r="O303" s="6" t="s">
        <v>21</v>
      </c>
      <c r="P303" s="8">
        <v>254.5787531</v>
      </c>
      <c r="Q303" s="8">
        <v>2115651.27</v>
      </c>
      <c r="R303" s="8">
        <v>3.0343117180000001</v>
      </c>
      <c r="S303" s="8">
        <v>25216.344099999998</v>
      </c>
      <c r="T303" s="8">
        <v>775174.7</v>
      </c>
    </row>
    <row r="304" spans="1:20" ht="15.75" hidden="1" thickBot="1">
      <c r="A304" s="4" t="s">
        <v>19</v>
      </c>
      <c r="B304" s="5">
        <v>45349</v>
      </c>
      <c r="C304" s="6">
        <v>301049751</v>
      </c>
      <c r="D304" s="7">
        <v>73239990</v>
      </c>
      <c r="E304" s="6" t="s">
        <v>299</v>
      </c>
      <c r="F304" s="6"/>
      <c r="G304" s="6"/>
      <c r="H304" s="6"/>
      <c r="I304" s="6"/>
      <c r="J304" s="6"/>
      <c r="K304" s="6"/>
      <c r="L304" s="6"/>
      <c r="M304" s="6"/>
      <c r="N304" s="8">
        <v>10604</v>
      </c>
      <c r="O304" s="6" t="s">
        <v>21</v>
      </c>
      <c r="P304" s="8">
        <v>278.81729159999998</v>
      </c>
      <c r="Q304" s="8">
        <v>2956578.56</v>
      </c>
      <c r="R304" s="8">
        <v>3.323209673</v>
      </c>
      <c r="S304" s="8">
        <v>35239.31538</v>
      </c>
      <c r="T304" s="8">
        <v>1083290.3999999999</v>
      </c>
    </row>
    <row r="305" spans="1:20" ht="15.75" hidden="1" thickBot="1">
      <c r="A305" s="4" t="s">
        <v>19</v>
      </c>
      <c r="B305" s="5">
        <v>45349</v>
      </c>
      <c r="C305" s="6">
        <v>301049751</v>
      </c>
      <c r="D305" s="7">
        <v>73239990</v>
      </c>
      <c r="E305" s="6" t="s">
        <v>300</v>
      </c>
      <c r="F305" s="6"/>
      <c r="G305" s="6"/>
      <c r="H305" s="6"/>
      <c r="I305" s="6"/>
      <c r="J305" s="6"/>
      <c r="K305" s="6"/>
      <c r="L305" s="6"/>
      <c r="M305" s="6"/>
      <c r="N305" s="8">
        <v>10836</v>
      </c>
      <c r="O305" s="6" t="s">
        <v>21</v>
      </c>
      <c r="P305" s="8">
        <v>557.03143409999996</v>
      </c>
      <c r="Q305" s="8">
        <v>6035992.6200000001</v>
      </c>
      <c r="R305" s="8">
        <v>6.6392304419999997</v>
      </c>
      <c r="S305" s="8">
        <v>71942.701069999996</v>
      </c>
      <c r="T305" s="8">
        <v>2211587.7000000002</v>
      </c>
    </row>
    <row r="306" spans="1:20" ht="15.75" thickBot="1">
      <c r="A306" s="4" t="s">
        <v>19</v>
      </c>
      <c r="B306" s="5">
        <v>45348</v>
      </c>
      <c r="C306" s="6">
        <v>301049751</v>
      </c>
      <c r="D306" s="7">
        <v>73231000</v>
      </c>
      <c r="E306" s="6" t="s">
        <v>301</v>
      </c>
      <c r="F306" s="6"/>
      <c r="G306" s="6"/>
      <c r="H306" s="6"/>
      <c r="I306" s="6"/>
      <c r="J306" s="6"/>
      <c r="K306" s="6"/>
      <c r="L306" s="6"/>
      <c r="M306" s="6"/>
      <c r="N306" s="8">
        <v>7500</v>
      </c>
      <c r="O306" s="6" t="s">
        <v>21</v>
      </c>
      <c r="P306" s="8">
        <v>227.41300000000001</v>
      </c>
      <c r="Q306" s="8">
        <v>1705597.5</v>
      </c>
      <c r="R306" s="8">
        <v>2.7105244339999999</v>
      </c>
      <c r="S306" s="8">
        <v>20328.933249999998</v>
      </c>
      <c r="T306" s="8">
        <v>749780.7</v>
      </c>
    </row>
    <row r="307" spans="1:20" ht="15.75" hidden="1" thickBot="1">
      <c r="A307" s="4" t="s">
        <v>19</v>
      </c>
      <c r="B307" s="5">
        <v>45348</v>
      </c>
      <c r="C307" s="6">
        <v>301049751</v>
      </c>
      <c r="D307" s="7">
        <v>73239990</v>
      </c>
      <c r="E307" s="6" t="s">
        <v>291</v>
      </c>
      <c r="F307" s="6"/>
      <c r="G307" s="6"/>
      <c r="H307" s="6"/>
      <c r="I307" s="6"/>
      <c r="J307" s="6"/>
      <c r="K307" s="6"/>
      <c r="L307" s="6"/>
      <c r="M307" s="6"/>
      <c r="N307" s="8">
        <v>23760</v>
      </c>
      <c r="O307" s="6" t="s">
        <v>21</v>
      </c>
      <c r="P307" s="8">
        <v>216.16496549999999</v>
      </c>
      <c r="Q307" s="8">
        <v>5136079.58</v>
      </c>
      <c r="R307" s="8">
        <v>2.5764596599999998</v>
      </c>
      <c r="S307" s="8">
        <v>61216.681530000002</v>
      </c>
      <c r="T307" s="8">
        <v>1881859.6</v>
      </c>
    </row>
    <row r="308" spans="1:20" ht="15.75" hidden="1" thickBot="1">
      <c r="A308" s="4" t="s">
        <v>19</v>
      </c>
      <c r="B308" s="5">
        <v>45348</v>
      </c>
      <c r="C308" s="6">
        <v>301049751</v>
      </c>
      <c r="D308" s="7">
        <v>73239990</v>
      </c>
      <c r="E308" s="6" t="s">
        <v>302</v>
      </c>
      <c r="F308" s="6"/>
      <c r="G308" s="6"/>
      <c r="H308" s="6"/>
      <c r="I308" s="6"/>
      <c r="J308" s="6"/>
      <c r="K308" s="6"/>
      <c r="L308" s="6"/>
      <c r="M308" s="6"/>
      <c r="N308" s="8">
        <v>4004</v>
      </c>
      <c r="O308" s="6" t="s">
        <v>21</v>
      </c>
      <c r="P308" s="8">
        <v>396.55028970000001</v>
      </c>
      <c r="Q308" s="8">
        <v>1587787.36</v>
      </c>
      <c r="R308" s="8">
        <v>4.7264635249999998</v>
      </c>
      <c r="S308" s="8">
        <v>18924.75995</v>
      </c>
      <c r="T308" s="8">
        <v>581765.30000000005</v>
      </c>
    </row>
    <row r="309" spans="1:20" ht="15.75" hidden="1" thickBot="1">
      <c r="A309" s="4" t="s">
        <v>19</v>
      </c>
      <c r="B309" s="5">
        <v>45345</v>
      </c>
      <c r="C309" s="6">
        <v>301049751</v>
      </c>
      <c r="D309" s="7">
        <v>73239990</v>
      </c>
      <c r="E309" s="6" t="s">
        <v>303</v>
      </c>
      <c r="F309" s="6"/>
      <c r="G309" s="6"/>
      <c r="H309" s="6"/>
      <c r="I309" s="6"/>
      <c r="J309" s="6"/>
      <c r="K309" s="6"/>
      <c r="L309" s="6"/>
      <c r="M309" s="6"/>
      <c r="N309" s="8">
        <v>4004</v>
      </c>
      <c r="O309" s="6" t="s">
        <v>21</v>
      </c>
      <c r="P309" s="8">
        <v>380.83581670000001</v>
      </c>
      <c r="Q309" s="8">
        <v>1524866.61</v>
      </c>
      <c r="R309" s="8">
        <v>4.5391634879999998</v>
      </c>
      <c r="S309" s="8">
        <v>18174.81061</v>
      </c>
      <c r="T309" s="8">
        <v>558711.1</v>
      </c>
    </row>
    <row r="310" spans="1:20" ht="15.75" thickBot="1">
      <c r="A310" s="4" t="s">
        <v>19</v>
      </c>
      <c r="B310" s="5">
        <v>45342</v>
      </c>
      <c r="C310" s="6">
        <v>301049751</v>
      </c>
      <c r="D310" s="7">
        <v>73231000</v>
      </c>
      <c r="E310" s="6" t="s">
        <v>304</v>
      </c>
      <c r="F310" s="6"/>
      <c r="G310" s="6"/>
      <c r="H310" s="6"/>
      <c r="I310" s="6"/>
      <c r="J310" s="6"/>
      <c r="K310" s="6"/>
      <c r="L310" s="6"/>
      <c r="M310" s="6"/>
      <c r="N310" s="8">
        <v>4229</v>
      </c>
      <c r="O310" s="6" t="s">
        <v>21</v>
      </c>
      <c r="P310" s="8">
        <v>439.9442138</v>
      </c>
      <c r="Q310" s="8">
        <v>1860524.08</v>
      </c>
      <c r="R310" s="8">
        <v>5.2312034929999998</v>
      </c>
      <c r="S310" s="8">
        <v>22122.759569999998</v>
      </c>
      <c r="T310" s="8">
        <v>817886.4</v>
      </c>
    </row>
    <row r="311" spans="1:20" ht="15.75" hidden="1" thickBot="1">
      <c r="A311" s="4" t="s">
        <v>19</v>
      </c>
      <c r="B311" s="5">
        <v>45339</v>
      </c>
      <c r="C311" s="6">
        <v>301049751</v>
      </c>
      <c r="D311" s="7">
        <v>73239990</v>
      </c>
      <c r="E311" s="6" t="s">
        <v>305</v>
      </c>
      <c r="F311" s="6"/>
      <c r="G311" s="6"/>
      <c r="H311" s="6"/>
      <c r="I311" s="6"/>
      <c r="J311" s="6"/>
      <c r="K311" s="6"/>
      <c r="L311" s="6"/>
      <c r="M311" s="6"/>
      <c r="N311" s="8">
        <v>7769.1</v>
      </c>
      <c r="O311" s="6" t="s">
        <v>21</v>
      </c>
      <c r="P311" s="8">
        <v>516.90738439999996</v>
      </c>
      <c r="Q311" s="8">
        <v>4015905.16</v>
      </c>
      <c r="R311" s="8">
        <v>6.1463422640000003</v>
      </c>
      <c r="S311" s="8">
        <v>47751.547680000003</v>
      </c>
      <c r="T311" s="8">
        <v>1471427.6</v>
      </c>
    </row>
    <row r="312" spans="1:20" ht="15.75" hidden="1" thickBot="1">
      <c r="A312" s="4" t="s">
        <v>19</v>
      </c>
      <c r="B312" s="5">
        <v>45339</v>
      </c>
      <c r="C312" s="6">
        <v>301049751</v>
      </c>
      <c r="D312" s="7">
        <v>73239990</v>
      </c>
      <c r="E312" s="6" t="s">
        <v>306</v>
      </c>
      <c r="F312" s="6"/>
      <c r="G312" s="6"/>
      <c r="H312" s="6"/>
      <c r="I312" s="6"/>
      <c r="J312" s="6"/>
      <c r="K312" s="6"/>
      <c r="L312" s="6"/>
      <c r="M312" s="6"/>
      <c r="N312" s="8">
        <v>70</v>
      </c>
      <c r="O312" s="6" t="s">
        <v>21</v>
      </c>
      <c r="P312" s="8">
        <v>702.41985709999994</v>
      </c>
      <c r="Q312" s="8">
        <v>49169.39</v>
      </c>
      <c r="R312" s="8">
        <v>8.3521980639999995</v>
      </c>
      <c r="S312" s="8">
        <v>584.65386439999997</v>
      </c>
      <c r="T312" s="8">
        <v>18015.7</v>
      </c>
    </row>
    <row r="313" spans="1:20" ht="15.75" hidden="1" thickBot="1">
      <c r="A313" s="4" t="s">
        <v>19</v>
      </c>
      <c r="B313" s="5">
        <v>45339</v>
      </c>
      <c r="C313" s="6">
        <v>301049751</v>
      </c>
      <c r="D313" s="7">
        <v>73239990</v>
      </c>
      <c r="E313" s="6" t="s">
        <v>307</v>
      </c>
      <c r="F313" s="6"/>
      <c r="G313" s="6"/>
      <c r="H313" s="6"/>
      <c r="I313" s="6"/>
      <c r="J313" s="6"/>
      <c r="K313" s="6"/>
      <c r="L313" s="6"/>
      <c r="M313" s="6"/>
      <c r="N313" s="8">
        <v>7594.92</v>
      </c>
      <c r="O313" s="6" t="s">
        <v>21</v>
      </c>
      <c r="P313" s="8">
        <v>485.149629</v>
      </c>
      <c r="Q313" s="8">
        <v>3684672.62</v>
      </c>
      <c r="R313" s="8">
        <v>5.7687232929999999</v>
      </c>
      <c r="S313" s="8">
        <v>43812.991909999997</v>
      </c>
      <c r="T313" s="8">
        <v>1350064.1</v>
      </c>
    </row>
    <row r="314" spans="1:20" ht="15.75" hidden="1" thickBot="1">
      <c r="A314" s="4" t="s">
        <v>19</v>
      </c>
      <c r="B314" s="5">
        <v>45339</v>
      </c>
      <c r="C314" s="6">
        <v>301049751</v>
      </c>
      <c r="D314" s="7">
        <v>73239990</v>
      </c>
      <c r="E314" s="6" t="s">
        <v>308</v>
      </c>
      <c r="F314" s="6"/>
      <c r="G314" s="6"/>
      <c r="H314" s="6"/>
      <c r="I314" s="6"/>
      <c r="J314" s="6"/>
      <c r="K314" s="6"/>
      <c r="L314" s="6"/>
      <c r="M314" s="6"/>
      <c r="N314" s="8">
        <v>401.7</v>
      </c>
      <c r="O314" s="6" t="s">
        <v>21</v>
      </c>
      <c r="P314" s="8">
        <v>469.19288030000001</v>
      </c>
      <c r="Q314" s="8">
        <v>188474.78</v>
      </c>
      <c r="R314" s="8">
        <v>5.5789878750000002</v>
      </c>
      <c r="S314" s="8">
        <v>2241.0794289999999</v>
      </c>
      <c r="T314" s="8">
        <v>69057.2</v>
      </c>
    </row>
    <row r="315" spans="1:20" ht="15.75" hidden="1" thickBot="1">
      <c r="A315" s="4" t="s">
        <v>19</v>
      </c>
      <c r="B315" s="5">
        <v>45339</v>
      </c>
      <c r="C315" s="6">
        <v>301049751</v>
      </c>
      <c r="D315" s="7">
        <v>73239990</v>
      </c>
      <c r="E315" s="6" t="s">
        <v>309</v>
      </c>
      <c r="F315" s="6"/>
      <c r="G315" s="6"/>
      <c r="H315" s="6"/>
      <c r="I315" s="6"/>
      <c r="J315" s="6"/>
      <c r="K315" s="6"/>
      <c r="L315" s="6"/>
      <c r="M315" s="6"/>
      <c r="N315" s="8">
        <v>10608.2</v>
      </c>
      <c r="O315" s="6" t="s">
        <v>21</v>
      </c>
      <c r="P315" s="8">
        <v>623.85371410000005</v>
      </c>
      <c r="Q315" s="8">
        <v>6617964.9699999997</v>
      </c>
      <c r="R315" s="8">
        <v>7.417998979</v>
      </c>
      <c r="S315" s="8">
        <v>78691.616769999993</v>
      </c>
      <c r="T315" s="8">
        <v>2424822.4</v>
      </c>
    </row>
    <row r="316" spans="1:20" ht="15.75" hidden="1" thickBot="1">
      <c r="A316" s="4" t="s">
        <v>19</v>
      </c>
      <c r="B316" s="5">
        <v>45339</v>
      </c>
      <c r="C316" s="6">
        <v>301049751</v>
      </c>
      <c r="D316" s="7">
        <v>73239990</v>
      </c>
      <c r="E316" s="6" t="s">
        <v>310</v>
      </c>
      <c r="F316" s="6"/>
      <c r="G316" s="6"/>
      <c r="H316" s="6"/>
      <c r="I316" s="6"/>
      <c r="J316" s="6"/>
      <c r="K316" s="6"/>
      <c r="L316" s="6"/>
      <c r="M316" s="6"/>
      <c r="N316" s="8">
        <v>12480</v>
      </c>
      <c r="O316" s="6" t="s">
        <v>21</v>
      </c>
      <c r="P316" s="8">
        <v>440.40509209999999</v>
      </c>
      <c r="Q316" s="8">
        <v>5496255.5499999998</v>
      </c>
      <c r="R316" s="8">
        <v>5.2366836159999997</v>
      </c>
      <c r="S316" s="8">
        <v>65353.811529999999</v>
      </c>
      <c r="T316" s="8">
        <v>2013828</v>
      </c>
    </row>
    <row r="317" spans="1:20" ht="15.75" hidden="1" thickBot="1">
      <c r="A317" s="4" t="s">
        <v>19</v>
      </c>
      <c r="B317" s="5">
        <v>45339</v>
      </c>
      <c r="C317" s="6">
        <v>301049751</v>
      </c>
      <c r="D317" s="7">
        <v>73239990</v>
      </c>
      <c r="E317" s="6" t="s">
        <v>311</v>
      </c>
      <c r="F317" s="6"/>
      <c r="G317" s="6"/>
      <c r="H317" s="6"/>
      <c r="I317" s="6"/>
      <c r="J317" s="6"/>
      <c r="K317" s="6"/>
      <c r="L317" s="6"/>
      <c r="M317" s="6"/>
      <c r="N317" s="8">
        <v>198</v>
      </c>
      <c r="O317" s="6" t="s">
        <v>21</v>
      </c>
      <c r="P317" s="8">
        <v>475.55479800000001</v>
      </c>
      <c r="Q317" s="8">
        <v>94159.85</v>
      </c>
      <c r="R317" s="8">
        <v>5.6546349339999997</v>
      </c>
      <c r="S317" s="8">
        <v>1119.6177170000001</v>
      </c>
      <c r="T317" s="8">
        <v>34500.199999999997</v>
      </c>
    </row>
    <row r="318" spans="1:20" ht="15.75" hidden="1" thickBot="1">
      <c r="A318" s="4" t="s">
        <v>19</v>
      </c>
      <c r="B318" s="5">
        <v>45339</v>
      </c>
      <c r="C318" s="6">
        <v>301049751</v>
      </c>
      <c r="D318" s="7">
        <v>73239990</v>
      </c>
      <c r="E318" s="6" t="s">
        <v>312</v>
      </c>
      <c r="F318" s="6"/>
      <c r="G318" s="6"/>
      <c r="H318" s="6"/>
      <c r="I318" s="6"/>
      <c r="J318" s="6"/>
      <c r="K318" s="6"/>
      <c r="L318" s="6"/>
      <c r="M318" s="6"/>
      <c r="N318" s="8">
        <v>273</v>
      </c>
      <c r="O318" s="6" t="s">
        <v>21</v>
      </c>
      <c r="P318" s="8">
        <v>249.40311360000001</v>
      </c>
      <c r="Q318" s="8">
        <v>68087.05</v>
      </c>
      <c r="R318" s="8">
        <v>2.965554263</v>
      </c>
      <c r="S318" s="8">
        <v>809.59631390000004</v>
      </c>
      <c r="T318" s="8">
        <v>24947</v>
      </c>
    </row>
    <row r="319" spans="1:20" ht="15.75" hidden="1" thickBot="1">
      <c r="A319" s="4" t="s">
        <v>19</v>
      </c>
      <c r="B319" s="5">
        <v>45339</v>
      </c>
      <c r="C319" s="6">
        <v>301049751</v>
      </c>
      <c r="D319" s="7">
        <v>73239990</v>
      </c>
      <c r="E319" s="6" t="s">
        <v>313</v>
      </c>
      <c r="F319" s="6"/>
      <c r="G319" s="6"/>
      <c r="H319" s="6"/>
      <c r="I319" s="6"/>
      <c r="J319" s="6"/>
      <c r="K319" s="6"/>
      <c r="L319" s="6"/>
      <c r="M319" s="6"/>
      <c r="N319" s="8">
        <v>11005</v>
      </c>
      <c r="O319" s="6" t="s">
        <v>21</v>
      </c>
      <c r="P319" s="8">
        <v>465.36224170000003</v>
      </c>
      <c r="Q319" s="8">
        <v>5121311.47</v>
      </c>
      <c r="R319" s="8">
        <v>5.5334392589999997</v>
      </c>
      <c r="S319" s="8">
        <v>60895.499049999999</v>
      </c>
      <c r="T319" s="8">
        <v>1876448.5</v>
      </c>
    </row>
    <row r="320" spans="1:20" ht="15.75" hidden="1" thickBot="1">
      <c r="A320" s="4" t="s">
        <v>19</v>
      </c>
      <c r="B320" s="5">
        <v>45339</v>
      </c>
      <c r="C320" s="6">
        <v>301049751</v>
      </c>
      <c r="D320" s="7">
        <v>73239990</v>
      </c>
      <c r="E320" s="6" t="s">
        <v>314</v>
      </c>
      <c r="F320" s="6"/>
      <c r="G320" s="6"/>
      <c r="H320" s="6"/>
      <c r="I320" s="6"/>
      <c r="J320" s="6"/>
      <c r="K320" s="6"/>
      <c r="L320" s="6"/>
      <c r="M320" s="6"/>
      <c r="N320" s="8">
        <v>112</v>
      </c>
      <c r="O320" s="6" t="s">
        <v>21</v>
      </c>
      <c r="P320" s="8">
        <v>443.08535710000001</v>
      </c>
      <c r="Q320" s="8">
        <v>49625.56</v>
      </c>
      <c r="R320" s="8">
        <v>5.268553593</v>
      </c>
      <c r="S320" s="8">
        <v>590.07800239999995</v>
      </c>
      <c r="T320" s="8">
        <v>18182.8</v>
      </c>
    </row>
    <row r="321" spans="1:20" ht="15.75" hidden="1" thickBot="1">
      <c r="A321" s="4" t="s">
        <v>19</v>
      </c>
      <c r="B321" s="5">
        <v>45339</v>
      </c>
      <c r="C321" s="6">
        <v>301049751</v>
      </c>
      <c r="D321" s="7">
        <v>73239990</v>
      </c>
      <c r="E321" s="6" t="s">
        <v>315</v>
      </c>
      <c r="F321" s="6"/>
      <c r="G321" s="6"/>
      <c r="H321" s="6"/>
      <c r="I321" s="6"/>
      <c r="J321" s="6"/>
      <c r="K321" s="6"/>
      <c r="L321" s="6"/>
      <c r="M321" s="6"/>
      <c r="N321" s="8">
        <v>83.3</v>
      </c>
      <c r="O321" s="6" t="s">
        <v>21</v>
      </c>
      <c r="P321" s="8">
        <v>401.38055220000001</v>
      </c>
      <c r="Q321" s="8">
        <v>33435</v>
      </c>
      <c r="R321" s="8">
        <v>4.7726581709999998</v>
      </c>
      <c r="S321" s="8">
        <v>397.56242570000001</v>
      </c>
      <c r="T321" s="8">
        <v>12250.6</v>
      </c>
    </row>
    <row r="322" spans="1:20" ht="15.75" hidden="1" thickBot="1">
      <c r="A322" s="4" t="s">
        <v>19</v>
      </c>
      <c r="B322" s="5">
        <v>45339</v>
      </c>
      <c r="C322" s="6">
        <v>301049751</v>
      </c>
      <c r="D322" s="7">
        <v>73239990</v>
      </c>
      <c r="E322" s="6" t="s">
        <v>316</v>
      </c>
      <c r="F322" s="6"/>
      <c r="G322" s="6"/>
      <c r="H322" s="6"/>
      <c r="I322" s="6"/>
      <c r="J322" s="6"/>
      <c r="K322" s="6"/>
      <c r="L322" s="6"/>
      <c r="M322" s="6"/>
      <c r="N322" s="8">
        <v>78</v>
      </c>
      <c r="O322" s="6" t="s">
        <v>21</v>
      </c>
      <c r="P322" s="8">
        <v>511.95282049999997</v>
      </c>
      <c r="Q322" s="8">
        <v>39932.32</v>
      </c>
      <c r="R322" s="8">
        <v>6.0874294950000003</v>
      </c>
      <c r="S322" s="8">
        <v>474.81950060000003</v>
      </c>
      <c r="T322" s="8">
        <v>14631.2</v>
      </c>
    </row>
    <row r="323" spans="1:20" ht="15.75" hidden="1" thickBot="1">
      <c r="A323" s="4" t="s">
        <v>19</v>
      </c>
      <c r="B323" s="5">
        <v>45339</v>
      </c>
      <c r="C323" s="6">
        <v>301049751</v>
      </c>
      <c r="D323" s="7">
        <v>73239990</v>
      </c>
      <c r="E323" s="6" t="s">
        <v>317</v>
      </c>
      <c r="F323" s="6"/>
      <c r="G323" s="6"/>
      <c r="H323" s="6"/>
      <c r="I323" s="6"/>
      <c r="J323" s="6"/>
      <c r="K323" s="6"/>
      <c r="L323" s="6"/>
      <c r="M323" s="6"/>
      <c r="N323" s="8">
        <v>95</v>
      </c>
      <c r="O323" s="6" t="s">
        <v>21</v>
      </c>
      <c r="P323" s="8">
        <v>430.0008421</v>
      </c>
      <c r="Q323" s="8">
        <v>40850.080000000002</v>
      </c>
      <c r="R323" s="8">
        <v>5.1129707739999999</v>
      </c>
      <c r="S323" s="8">
        <v>485.73222349999998</v>
      </c>
      <c r="T323" s="8">
        <v>14967.5</v>
      </c>
    </row>
    <row r="324" spans="1:20" ht="15.75" hidden="1" thickBot="1">
      <c r="A324" s="4" t="s">
        <v>19</v>
      </c>
      <c r="B324" s="5">
        <v>45337</v>
      </c>
      <c r="C324" s="6">
        <v>301049751</v>
      </c>
      <c r="D324" s="7">
        <v>73239990</v>
      </c>
      <c r="E324" s="6" t="s">
        <v>318</v>
      </c>
      <c r="F324" s="6"/>
      <c r="G324" s="6"/>
      <c r="H324" s="6"/>
      <c r="I324" s="6"/>
      <c r="J324" s="6"/>
      <c r="K324" s="6"/>
      <c r="L324" s="6"/>
      <c r="M324" s="6"/>
      <c r="N324" s="8">
        <v>89.06</v>
      </c>
      <c r="O324" s="6" t="s">
        <v>21</v>
      </c>
      <c r="P324" s="8">
        <v>960.11812259999999</v>
      </c>
      <c r="Q324" s="8">
        <v>85508.12</v>
      </c>
      <c r="R324" s="8">
        <v>11.416386709999999</v>
      </c>
      <c r="S324" s="8">
        <v>1016.7434009999999</v>
      </c>
      <c r="T324" s="8">
        <v>31330.2</v>
      </c>
    </row>
    <row r="325" spans="1:20" ht="15.75" thickBot="1">
      <c r="A325" s="4" t="s">
        <v>19</v>
      </c>
      <c r="B325" s="5">
        <v>45334</v>
      </c>
      <c r="C325" s="6">
        <v>301049751</v>
      </c>
      <c r="D325" s="7">
        <v>73231000</v>
      </c>
      <c r="E325" s="6" t="s">
        <v>319</v>
      </c>
      <c r="F325" s="6"/>
      <c r="G325" s="6"/>
      <c r="H325" s="6"/>
      <c r="I325" s="6"/>
      <c r="J325" s="6"/>
      <c r="K325" s="6"/>
      <c r="L325" s="6"/>
      <c r="M325" s="6"/>
      <c r="N325" s="8">
        <v>8782</v>
      </c>
      <c r="O325" s="6" t="s">
        <v>21</v>
      </c>
      <c r="P325" s="8">
        <v>234.41783419999999</v>
      </c>
      <c r="Q325" s="8">
        <v>2058657.42</v>
      </c>
      <c r="R325" s="8">
        <v>2.7873702050000002</v>
      </c>
      <c r="S325" s="8">
        <v>24478.685140000001</v>
      </c>
      <c r="T325" s="8">
        <v>904985.8</v>
      </c>
    </row>
    <row r="326" spans="1:20" ht="15.75" hidden="1" thickBot="1">
      <c r="A326" s="4" t="s">
        <v>19</v>
      </c>
      <c r="B326" s="5">
        <v>45332</v>
      </c>
      <c r="C326" s="6">
        <v>301049751</v>
      </c>
      <c r="D326" s="7">
        <v>73239990</v>
      </c>
      <c r="E326" s="6" t="s">
        <v>320</v>
      </c>
      <c r="F326" s="6"/>
      <c r="G326" s="6"/>
      <c r="H326" s="6"/>
      <c r="I326" s="6"/>
      <c r="J326" s="6"/>
      <c r="K326" s="6"/>
      <c r="L326" s="6"/>
      <c r="M326" s="6"/>
      <c r="N326" s="8">
        <v>4620</v>
      </c>
      <c r="O326" s="6" t="s">
        <v>21</v>
      </c>
      <c r="P326" s="8">
        <v>547.63004760000001</v>
      </c>
      <c r="Q326" s="8">
        <v>2530050.8199999998</v>
      </c>
      <c r="R326" s="8">
        <v>6.5232882380000001</v>
      </c>
      <c r="S326" s="8">
        <v>30137.591659999998</v>
      </c>
      <c r="T326" s="8">
        <v>927010.6</v>
      </c>
    </row>
    <row r="327" spans="1:20" ht="15.75" hidden="1" thickBot="1">
      <c r="A327" s="4" t="s">
        <v>19</v>
      </c>
      <c r="B327" s="5">
        <v>45332</v>
      </c>
      <c r="C327" s="6">
        <v>301049751</v>
      </c>
      <c r="D327" s="7">
        <v>73239990</v>
      </c>
      <c r="E327" s="6" t="s">
        <v>321</v>
      </c>
      <c r="F327" s="6"/>
      <c r="G327" s="6"/>
      <c r="H327" s="6"/>
      <c r="I327" s="6"/>
      <c r="J327" s="6"/>
      <c r="K327" s="6"/>
      <c r="L327" s="6"/>
      <c r="M327" s="6"/>
      <c r="N327" s="8">
        <v>50</v>
      </c>
      <c r="O327" s="6" t="s">
        <v>21</v>
      </c>
      <c r="P327" s="8">
        <v>966.50379999999996</v>
      </c>
      <c r="Q327" s="8">
        <v>48325.19</v>
      </c>
      <c r="R327" s="8">
        <v>11.51285051</v>
      </c>
      <c r="S327" s="8">
        <v>575.64252529999999</v>
      </c>
      <c r="T327" s="8">
        <v>17706.3</v>
      </c>
    </row>
    <row r="328" spans="1:20" ht="15.75" hidden="1" thickBot="1">
      <c r="A328" s="4" t="s">
        <v>19</v>
      </c>
      <c r="B328" s="5">
        <v>45332</v>
      </c>
      <c r="C328" s="6">
        <v>301049751</v>
      </c>
      <c r="D328" s="7">
        <v>73239990</v>
      </c>
      <c r="E328" s="6" t="s">
        <v>322</v>
      </c>
      <c r="F328" s="6"/>
      <c r="G328" s="6"/>
      <c r="H328" s="6"/>
      <c r="I328" s="6"/>
      <c r="J328" s="6"/>
      <c r="K328" s="6"/>
      <c r="L328" s="6"/>
      <c r="M328" s="6"/>
      <c r="N328" s="8">
        <v>3427.6</v>
      </c>
      <c r="O328" s="6" t="s">
        <v>21</v>
      </c>
      <c r="P328" s="8">
        <v>380.59303010000002</v>
      </c>
      <c r="Q328" s="8">
        <v>1304520.67</v>
      </c>
      <c r="R328" s="8">
        <v>4.5335679579999999</v>
      </c>
      <c r="S328" s="8">
        <v>15539.257530000001</v>
      </c>
      <c r="T328" s="8">
        <v>477976.3</v>
      </c>
    </row>
    <row r="329" spans="1:20" ht="15.75" hidden="1" thickBot="1">
      <c r="A329" s="4" t="s">
        <v>19</v>
      </c>
      <c r="B329" s="5">
        <v>45332</v>
      </c>
      <c r="C329" s="6">
        <v>301049751</v>
      </c>
      <c r="D329" s="7">
        <v>73239990</v>
      </c>
      <c r="E329" s="6" t="s">
        <v>323</v>
      </c>
      <c r="F329" s="6"/>
      <c r="G329" s="6"/>
      <c r="H329" s="6"/>
      <c r="I329" s="6"/>
      <c r="J329" s="6"/>
      <c r="K329" s="6"/>
      <c r="L329" s="6"/>
      <c r="M329" s="6"/>
      <c r="N329" s="8">
        <v>2069.1</v>
      </c>
      <c r="O329" s="6" t="s">
        <v>21</v>
      </c>
      <c r="P329" s="8">
        <v>475.84469580000001</v>
      </c>
      <c r="Q329" s="8">
        <v>984570.26</v>
      </c>
      <c r="R329" s="8">
        <v>5.6681917300000002</v>
      </c>
      <c r="S329" s="8">
        <v>11728.05551</v>
      </c>
      <c r="T329" s="8">
        <v>360746.6</v>
      </c>
    </row>
    <row r="330" spans="1:20" ht="15.75" hidden="1" thickBot="1">
      <c r="A330" s="4" t="s">
        <v>19</v>
      </c>
      <c r="B330" s="5">
        <v>45332</v>
      </c>
      <c r="C330" s="6">
        <v>301049751</v>
      </c>
      <c r="D330" s="7">
        <v>73239990</v>
      </c>
      <c r="E330" s="6" t="s">
        <v>324</v>
      </c>
      <c r="F330" s="6"/>
      <c r="G330" s="6"/>
      <c r="H330" s="6"/>
      <c r="I330" s="6"/>
      <c r="J330" s="6"/>
      <c r="K330" s="6"/>
      <c r="L330" s="6"/>
      <c r="M330" s="6"/>
      <c r="N330" s="8">
        <v>5610</v>
      </c>
      <c r="O330" s="6" t="s">
        <v>21</v>
      </c>
      <c r="P330" s="8">
        <v>413.23531550000001</v>
      </c>
      <c r="Q330" s="8">
        <v>2318250.12</v>
      </c>
      <c r="R330" s="8">
        <v>4.9223980410000001</v>
      </c>
      <c r="S330" s="8">
        <v>27614.653010000002</v>
      </c>
      <c r="T330" s="8">
        <v>849406.8</v>
      </c>
    </row>
    <row r="331" spans="1:20" ht="15.75" thickBot="1">
      <c r="A331" s="4" t="s">
        <v>19</v>
      </c>
      <c r="B331" s="5">
        <v>45330</v>
      </c>
      <c r="C331" s="6">
        <v>301049751</v>
      </c>
      <c r="D331" s="7">
        <v>73231000</v>
      </c>
      <c r="E331" s="6" t="s">
        <v>325</v>
      </c>
      <c r="F331" s="6"/>
      <c r="G331" s="6"/>
      <c r="H331" s="6"/>
      <c r="I331" s="6"/>
      <c r="J331" s="6"/>
      <c r="K331" s="6"/>
      <c r="L331" s="6"/>
      <c r="M331" s="6"/>
      <c r="N331" s="8">
        <v>4900</v>
      </c>
      <c r="O331" s="6" t="s">
        <v>21</v>
      </c>
      <c r="P331" s="8">
        <v>447.48471219999999</v>
      </c>
      <c r="Q331" s="8">
        <v>2192675.09</v>
      </c>
      <c r="R331" s="8">
        <v>5.3208645929999996</v>
      </c>
      <c r="S331" s="8">
        <v>26072.236499999999</v>
      </c>
      <c r="T331" s="8">
        <v>963900</v>
      </c>
    </row>
    <row r="332" spans="1:20" ht="15.75" hidden="1" thickBot="1">
      <c r="A332" s="4" t="s">
        <v>19</v>
      </c>
      <c r="B332" s="5">
        <v>45330</v>
      </c>
      <c r="C332" s="6">
        <v>301049751</v>
      </c>
      <c r="D332" s="7">
        <v>73239990</v>
      </c>
      <c r="E332" s="6" t="s">
        <v>326</v>
      </c>
      <c r="F332" s="6"/>
      <c r="G332" s="6"/>
      <c r="H332" s="6"/>
      <c r="I332" s="6"/>
      <c r="J332" s="6"/>
      <c r="K332" s="6"/>
      <c r="L332" s="6"/>
      <c r="M332" s="6"/>
      <c r="N332" s="8">
        <v>40</v>
      </c>
      <c r="O332" s="6" t="s">
        <v>21</v>
      </c>
      <c r="P332" s="8">
        <v>823.68550000000005</v>
      </c>
      <c r="Q332" s="8">
        <v>32947.42</v>
      </c>
      <c r="R332" s="8">
        <v>9.7941200950000002</v>
      </c>
      <c r="S332" s="8">
        <v>391.76480379999998</v>
      </c>
      <c r="T332" s="8">
        <v>12071.9</v>
      </c>
    </row>
    <row r="333" spans="1:20" ht="15.75" thickBot="1">
      <c r="A333" s="4" t="s">
        <v>19</v>
      </c>
      <c r="B333" s="5">
        <v>45330</v>
      </c>
      <c r="C333" s="6">
        <v>301049751</v>
      </c>
      <c r="D333" s="7">
        <v>73231000</v>
      </c>
      <c r="E333" s="6" t="s">
        <v>327</v>
      </c>
      <c r="F333" s="6"/>
      <c r="G333" s="6"/>
      <c r="H333" s="6"/>
      <c r="I333" s="6"/>
      <c r="J333" s="6"/>
      <c r="K333" s="6"/>
      <c r="L333" s="6"/>
      <c r="M333" s="6"/>
      <c r="N333" s="8">
        <v>4900</v>
      </c>
      <c r="O333" s="6" t="s">
        <v>21</v>
      </c>
      <c r="P333" s="8">
        <v>448.4160531</v>
      </c>
      <c r="Q333" s="8">
        <v>2197238.66</v>
      </c>
      <c r="R333" s="8">
        <v>5.3319387999999996</v>
      </c>
      <c r="S333" s="8">
        <v>26126.500120000001</v>
      </c>
      <c r="T333" s="8">
        <v>965906.1</v>
      </c>
    </row>
    <row r="334" spans="1:20" ht="15.75" hidden="1" thickBot="1">
      <c r="A334" s="4" t="s">
        <v>19</v>
      </c>
      <c r="B334" s="5">
        <v>45330</v>
      </c>
      <c r="C334" s="6">
        <v>301049751</v>
      </c>
      <c r="D334" s="7">
        <v>73239990</v>
      </c>
      <c r="E334" s="6" t="s">
        <v>328</v>
      </c>
      <c r="F334" s="6"/>
      <c r="G334" s="6"/>
      <c r="H334" s="6"/>
      <c r="I334" s="6"/>
      <c r="J334" s="6"/>
      <c r="K334" s="6"/>
      <c r="L334" s="6"/>
      <c r="M334" s="6"/>
      <c r="N334" s="8">
        <v>1615</v>
      </c>
      <c r="O334" s="6" t="s">
        <v>21</v>
      </c>
      <c r="P334" s="8">
        <v>576.64034670000001</v>
      </c>
      <c r="Q334" s="8">
        <v>931274.16</v>
      </c>
      <c r="R334" s="8">
        <v>6.85660341</v>
      </c>
      <c r="S334" s="8">
        <v>11073.414510000001</v>
      </c>
      <c r="T334" s="8">
        <v>341218.8</v>
      </c>
    </row>
    <row r="335" spans="1:20" ht="15.75" hidden="1" thickBot="1">
      <c r="A335" s="4" t="s">
        <v>19</v>
      </c>
      <c r="B335" s="5">
        <v>45330</v>
      </c>
      <c r="C335" s="6">
        <v>301049751</v>
      </c>
      <c r="D335" s="7">
        <v>73239990</v>
      </c>
      <c r="E335" s="6" t="s">
        <v>329</v>
      </c>
      <c r="F335" s="6"/>
      <c r="G335" s="6"/>
      <c r="H335" s="6"/>
      <c r="I335" s="6"/>
      <c r="J335" s="6"/>
      <c r="K335" s="6"/>
      <c r="L335" s="6"/>
      <c r="M335" s="6"/>
      <c r="N335" s="8">
        <v>50</v>
      </c>
      <c r="O335" s="6" t="s">
        <v>21</v>
      </c>
      <c r="P335" s="8">
        <v>359.42959999999999</v>
      </c>
      <c r="Q335" s="8">
        <v>17971.48</v>
      </c>
      <c r="R335" s="8">
        <v>4.2738359099999998</v>
      </c>
      <c r="S335" s="8">
        <v>213.69179550000001</v>
      </c>
      <c r="T335" s="8">
        <v>6584.7</v>
      </c>
    </row>
    <row r="336" spans="1:20" ht="15.75" hidden="1" thickBot="1">
      <c r="A336" s="4" t="s">
        <v>19</v>
      </c>
      <c r="B336" s="5">
        <v>45330</v>
      </c>
      <c r="C336" s="6">
        <v>301049751</v>
      </c>
      <c r="D336" s="7">
        <v>73239990</v>
      </c>
      <c r="E336" s="6" t="s">
        <v>330</v>
      </c>
      <c r="F336" s="6"/>
      <c r="G336" s="6"/>
      <c r="H336" s="6"/>
      <c r="I336" s="6"/>
      <c r="J336" s="6"/>
      <c r="K336" s="6"/>
      <c r="L336" s="6"/>
      <c r="M336" s="6"/>
      <c r="N336" s="8">
        <v>4804.8</v>
      </c>
      <c r="O336" s="6" t="s">
        <v>21</v>
      </c>
      <c r="P336" s="8">
        <v>256.76074130000001</v>
      </c>
      <c r="Q336" s="8">
        <v>1233684.01</v>
      </c>
      <c r="R336" s="8">
        <v>3.0530409199999999</v>
      </c>
      <c r="S336" s="8">
        <v>14669.25101</v>
      </c>
      <c r="T336" s="8">
        <v>452021.8</v>
      </c>
    </row>
    <row r="337" spans="1:20" ht="15.75" hidden="1" thickBot="1">
      <c r="A337" s="4" t="s">
        <v>19</v>
      </c>
      <c r="B337" s="5">
        <v>45329</v>
      </c>
      <c r="C337" s="6">
        <v>301049751</v>
      </c>
      <c r="D337" s="7">
        <v>73239990</v>
      </c>
      <c r="E337" s="6" t="s">
        <v>331</v>
      </c>
      <c r="F337" s="6"/>
      <c r="G337" s="6"/>
      <c r="H337" s="6"/>
      <c r="I337" s="6"/>
      <c r="J337" s="6"/>
      <c r="K337" s="6"/>
      <c r="L337" s="6"/>
      <c r="M337" s="6"/>
      <c r="N337" s="8">
        <v>5447.3</v>
      </c>
      <c r="O337" s="6" t="s">
        <v>21</v>
      </c>
      <c r="P337" s="8">
        <v>956.2697263</v>
      </c>
      <c r="Q337" s="8">
        <v>5209088.08</v>
      </c>
      <c r="R337" s="8">
        <v>11.37062695</v>
      </c>
      <c r="S337" s="8">
        <v>61939.21617</v>
      </c>
      <c r="T337" s="8">
        <v>1908609.9</v>
      </c>
    </row>
    <row r="338" spans="1:20" ht="15.75" hidden="1" thickBot="1">
      <c r="A338" s="4" t="s">
        <v>19</v>
      </c>
      <c r="B338" s="5">
        <v>45328</v>
      </c>
      <c r="C338" s="6">
        <v>301049751</v>
      </c>
      <c r="D338" s="7">
        <v>73239990</v>
      </c>
      <c r="E338" s="6" t="s">
        <v>261</v>
      </c>
      <c r="F338" s="6"/>
      <c r="G338" s="6"/>
      <c r="H338" s="6"/>
      <c r="I338" s="6"/>
      <c r="J338" s="6"/>
      <c r="K338" s="6"/>
      <c r="L338" s="6"/>
      <c r="M338" s="6"/>
      <c r="N338" s="8">
        <v>23760</v>
      </c>
      <c r="O338" s="6" t="s">
        <v>21</v>
      </c>
      <c r="P338" s="8">
        <v>218.67140910000001</v>
      </c>
      <c r="Q338" s="8">
        <v>5195632.68</v>
      </c>
      <c r="R338" s="8">
        <v>2.6001356609999999</v>
      </c>
      <c r="S338" s="8">
        <v>61779.223310000001</v>
      </c>
      <c r="T338" s="8">
        <v>1903679.8</v>
      </c>
    </row>
    <row r="339" spans="1:20" ht="15.75" hidden="1" thickBot="1">
      <c r="A339" s="4" t="s">
        <v>19</v>
      </c>
      <c r="B339" s="5">
        <v>45326</v>
      </c>
      <c r="C339" s="6">
        <v>301049751</v>
      </c>
      <c r="D339" s="7">
        <v>73239990</v>
      </c>
      <c r="E339" s="6" t="s">
        <v>332</v>
      </c>
      <c r="F339" s="6"/>
      <c r="G339" s="6"/>
      <c r="H339" s="6"/>
      <c r="I339" s="6"/>
      <c r="J339" s="6"/>
      <c r="K339" s="6"/>
      <c r="L339" s="6"/>
      <c r="M339" s="6"/>
      <c r="N339" s="8">
        <v>10602</v>
      </c>
      <c r="O339" s="6" t="s">
        <v>21</v>
      </c>
      <c r="P339" s="8">
        <v>474.6632654</v>
      </c>
      <c r="Q339" s="8">
        <v>5032379.9400000004</v>
      </c>
      <c r="R339" s="8">
        <v>5.6440340720000002</v>
      </c>
      <c r="S339" s="8">
        <v>59838.049229999997</v>
      </c>
      <c r="T339" s="8">
        <v>1843864</v>
      </c>
    </row>
    <row r="340" spans="1:20" ht="15.75" hidden="1" thickBot="1">
      <c r="A340" s="4" t="s">
        <v>19</v>
      </c>
      <c r="B340" s="5">
        <v>45326</v>
      </c>
      <c r="C340" s="6">
        <v>301049751</v>
      </c>
      <c r="D340" s="7">
        <v>73239990</v>
      </c>
      <c r="E340" s="6" t="s">
        <v>333</v>
      </c>
      <c r="F340" s="6"/>
      <c r="G340" s="6"/>
      <c r="H340" s="6"/>
      <c r="I340" s="6"/>
      <c r="J340" s="6"/>
      <c r="K340" s="6"/>
      <c r="L340" s="6"/>
      <c r="M340" s="6"/>
      <c r="N340" s="8">
        <v>10949.12</v>
      </c>
      <c r="O340" s="6" t="s">
        <v>21</v>
      </c>
      <c r="P340" s="8">
        <v>478.73126789999998</v>
      </c>
      <c r="Q340" s="8">
        <v>5241686.0999999996</v>
      </c>
      <c r="R340" s="8">
        <v>5.6924050880000001</v>
      </c>
      <c r="S340" s="8">
        <v>62326.826399999998</v>
      </c>
      <c r="T340" s="8">
        <v>1920553.7</v>
      </c>
    </row>
    <row r="341" spans="1:20" ht="15.75" hidden="1" thickBot="1">
      <c r="A341" s="4" t="s">
        <v>19</v>
      </c>
      <c r="B341" s="5">
        <v>45326</v>
      </c>
      <c r="C341" s="6">
        <v>301049751</v>
      </c>
      <c r="D341" s="7">
        <v>73239990</v>
      </c>
      <c r="E341" s="6" t="s">
        <v>334</v>
      </c>
      <c r="F341" s="6"/>
      <c r="G341" s="6"/>
      <c r="H341" s="6"/>
      <c r="I341" s="6"/>
      <c r="J341" s="6"/>
      <c r="K341" s="6"/>
      <c r="L341" s="6"/>
      <c r="M341" s="6"/>
      <c r="N341" s="8">
        <v>8281.4</v>
      </c>
      <c r="O341" s="6" t="s">
        <v>21</v>
      </c>
      <c r="P341" s="8">
        <v>515.93833170000005</v>
      </c>
      <c r="Q341" s="8">
        <v>4272691.7</v>
      </c>
      <c r="R341" s="8">
        <v>6.1348196399999999</v>
      </c>
      <c r="S341" s="8">
        <v>50804.895360000002</v>
      </c>
      <c r="T341" s="8">
        <v>1565514.2</v>
      </c>
    </row>
    <row r="342" spans="1:20" ht="15.75" hidden="1" thickBot="1">
      <c r="A342" s="4" t="s">
        <v>19</v>
      </c>
      <c r="B342" s="5">
        <v>45326</v>
      </c>
      <c r="C342" s="6">
        <v>301049751</v>
      </c>
      <c r="D342" s="7">
        <v>73239990</v>
      </c>
      <c r="E342" s="6" t="s">
        <v>335</v>
      </c>
      <c r="F342" s="6"/>
      <c r="G342" s="6"/>
      <c r="H342" s="6"/>
      <c r="I342" s="6"/>
      <c r="J342" s="6"/>
      <c r="K342" s="6"/>
      <c r="L342" s="6"/>
      <c r="M342" s="6"/>
      <c r="N342" s="8">
        <v>8568.2999999999993</v>
      </c>
      <c r="O342" s="6" t="s">
        <v>21</v>
      </c>
      <c r="P342" s="8">
        <v>468.31326869999998</v>
      </c>
      <c r="Q342" s="8">
        <v>4012648.58</v>
      </c>
      <c r="R342" s="8">
        <v>5.5685287600000004</v>
      </c>
      <c r="S342" s="8">
        <v>47712.824970000001</v>
      </c>
      <c r="T342" s="8">
        <v>1470234.5</v>
      </c>
    </row>
    <row r="343" spans="1:20" ht="15.75" hidden="1" thickBot="1">
      <c r="A343" s="4" t="s">
        <v>19</v>
      </c>
      <c r="B343" s="5">
        <v>45325</v>
      </c>
      <c r="C343" s="6">
        <v>301049751</v>
      </c>
      <c r="D343" s="7">
        <v>73239990</v>
      </c>
      <c r="E343" s="6" t="s">
        <v>336</v>
      </c>
      <c r="F343" s="6"/>
      <c r="G343" s="6"/>
      <c r="H343" s="6"/>
      <c r="I343" s="6"/>
      <c r="J343" s="6"/>
      <c r="K343" s="6"/>
      <c r="L343" s="6"/>
      <c r="M343" s="6"/>
      <c r="N343" s="8">
        <v>3307.2</v>
      </c>
      <c r="O343" s="6" t="s">
        <v>21</v>
      </c>
      <c r="P343" s="8">
        <v>277.7619588</v>
      </c>
      <c r="Q343" s="8">
        <v>918614.35</v>
      </c>
      <c r="R343" s="8">
        <v>3.30275813</v>
      </c>
      <c r="S343" s="8">
        <v>10922.88169</v>
      </c>
      <c r="T343" s="8">
        <v>336580.3</v>
      </c>
    </row>
    <row r="344" spans="1:20" ht="15.75" hidden="1" thickBot="1">
      <c r="A344" s="4" t="s">
        <v>19</v>
      </c>
      <c r="B344" s="5">
        <v>45324</v>
      </c>
      <c r="C344" s="6">
        <v>301049751</v>
      </c>
      <c r="D344" s="7">
        <v>73239990</v>
      </c>
      <c r="E344" s="6" t="s">
        <v>303</v>
      </c>
      <c r="F344" s="6"/>
      <c r="G344" s="6"/>
      <c r="H344" s="6"/>
      <c r="I344" s="6"/>
      <c r="J344" s="6"/>
      <c r="K344" s="6"/>
      <c r="L344" s="6"/>
      <c r="M344" s="6"/>
      <c r="N344" s="8">
        <v>4004</v>
      </c>
      <c r="O344" s="6" t="s">
        <v>21</v>
      </c>
      <c r="P344" s="8">
        <v>381.46253999999999</v>
      </c>
      <c r="Q344" s="8">
        <v>1527376.01</v>
      </c>
      <c r="R344" s="8">
        <v>4.5358209269999996</v>
      </c>
      <c r="S344" s="8">
        <v>18161.42699</v>
      </c>
      <c r="T344" s="8">
        <v>559630.6</v>
      </c>
    </row>
    <row r="345" spans="1:20" ht="15.75" hidden="1" thickBot="1">
      <c r="A345" s="4" t="s">
        <v>19</v>
      </c>
      <c r="B345" s="5">
        <v>45320</v>
      </c>
      <c r="C345" s="6">
        <v>301049751</v>
      </c>
      <c r="D345" s="7">
        <v>73239990</v>
      </c>
      <c r="E345" s="6" t="s">
        <v>337</v>
      </c>
      <c r="F345" s="6"/>
      <c r="G345" s="6"/>
      <c r="H345" s="6"/>
      <c r="I345" s="6"/>
      <c r="J345" s="6"/>
      <c r="K345" s="6"/>
      <c r="L345" s="6"/>
      <c r="M345" s="6"/>
      <c r="N345" s="8">
        <v>29.4</v>
      </c>
      <c r="O345" s="6" t="s">
        <v>21</v>
      </c>
      <c r="P345" s="8">
        <v>1316.9714289999999</v>
      </c>
      <c r="Q345" s="8">
        <v>38718.959999999999</v>
      </c>
      <c r="R345" s="8">
        <v>15.659588919999999</v>
      </c>
      <c r="S345" s="8">
        <v>460.39191440000002</v>
      </c>
      <c r="T345" s="8">
        <v>14186.7</v>
      </c>
    </row>
    <row r="346" spans="1:20" ht="15.75" hidden="1" thickBot="1">
      <c r="A346" s="4" t="s">
        <v>19</v>
      </c>
      <c r="B346" s="5">
        <v>45320</v>
      </c>
      <c r="C346" s="6">
        <v>301049751</v>
      </c>
      <c r="D346" s="7">
        <v>73239990</v>
      </c>
      <c r="E346" s="6" t="s">
        <v>338</v>
      </c>
      <c r="F346" s="6"/>
      <c r="G346" s="6"/>
      <c r="H346" s="6"/>
      <c r="I346" s="6"/>
      <c r="J346" s="6"/>
      <c r="K346" s="6"/>
      <c r="L346" s="6"/>
      <c r="M346" s="6"/>
      <c r="N346" s="8">
        <v>21</v>
      </c>
      <c r="O346" s="6" t="s">
        <v>21</v>
      </c>
      <c r="P346" s="8">
        <v>1792.5757140000001</v>
      </c>
      <c r="Q346" s="8">
        <v>37644.089999999997</v>
      </c>
      <c r="R346" s="8">
        <v>21.3148123</v>
      </c>
      <c r="S346" s="8">
        <v>447.61105830000002</v>
      </c>
      <c r="T346" s="8">
        <v>13792.8</v>
      </c>
    </row>
    <row r="347" spans="1:20" ht="15.75" hidden="1" thickBot="1">
      <c r="A347" s="4" t="s">
        <v>19</v>
      </c>
      <c r="B347" s="5">
        <v>45320</v>
      </c>
      <c r="C347" s="6">
        <v>301049751</v>
      </c>
      <c r="D347" s="7">
        <v>73239990</v>
      </c>
      <c r="E347" s="6" t="s">
        <v>339</v>
      </c>
      <c r="F347" s="6"/>
      <c r="G347" s="6"/>
      <c r="H347" s="6"/>
      <c r="I347" s="6"/>
      <c r="J347" s="6"/>
      <c r="K347" s="6"/>
      <c r="L347" s="6"/>
      <c r="M347" s="6"/>
      <c r="N347" s="8">
        <v>2468.4</v>
      </c>
      <c r="O347" s="6" t="s">
        <v>21</v>
      </c>
      <c r="P347" s="8">
        <v>282.39422300000001</v>
      </c>
      <c r="Q347" s="8">
        <v>697061.9</v>
      </c>
      <c r="R347" s="8">
        <v>3.3578385609999999</v>
      </c>
      <c r="S347" s="8">
        <v>8288.4887039999994</v>
      </c>
      <c r="T347" s="8">
        <v>255403.5</v>
      </c>
    </row>
    <row r="348" spans="1:20" ht="15.75" hidden="1" thickBot="1">
      <c r="A348" s="4" t="s">
        <v>19</v>
      </c>
      <c r="B348" s="5">
        <v>45318</v>
      </c>
      <c r="C348" s="6">
        <v>301049751</v>
      </c>
      <c r="D348" s="7">
        <v>73239990</v>
      </c>
      <c r="E348" s="6" t="s">
        <v>340</v>
      </c>
      <c r="F348" s="6"/>
      <c r="G348" s="6"/>
      <c r="H348" s="6"/>
      <c r="I348" s="6"/>
      <c r="J348" s="6"/>
      <c r="K348" s="6"/>
      <c r="L348" s="6"/>
      <c r="M348" s="6"/>
      <c r="N348" s="8">
        <v>10133.200000000001</v>
      </c>
      <c r="O348" s="6" t="s">
        <v>21</v>
      </c>
      <c r="P348" s="8">
        <v>282.8993615</v>
      </c>
      <c r="Q348" s="8">
        <v>2866675.81</v>
      </c>
      <c r="R348" s="8">
        <v>3.3638449640000001</v>
      </c>
      <c r="S348" s="8">
        <v>34086.513789999997</v>
      </c>
      <c r="T348" s="8">
        <v>1050350</v>
      </c>
    </row>
    <row r="349" spans="1:20" ht="15.75" hidden="1" thickBot="1">
      <c r="A349" s="4" t="s">
        <v>19</v>
      </c>
      <c r="B349" s="5">
        <v>45311</v>
      </c>
      <c r="C349" s="6">
        <v>301049751</v>
      </c>
      <c r="D349" s="7">
        <v>73239990</v>
      </c>
      <c r="E349" s="6" t="s">
        <v>341</v>
      </c>
      <c r="F349" s="6"/>
      <c r="G349" s="6"/>
      <c r="H349" s="6"/>
      <c r="I349" s="6"/>
      <c r="J349" s="6"/>
      <c r="K349" s="6"/>
      <c r="L349" s="6"/>
      <c r="M349" s="6"/>
      <c r="N349" s="8">
        <v>4620</v>
      </c>
      <c r="O349" s="6" t="s">
        <v>21</v>
      </c>
      <c r="P349" s="8">
        <v>554.65686149999999</v>
      </c>
      <c r="Q349" s="8">
        <v>2562514.7000000002</v>
      </c>
      <c r="R349" s="8">
        <v>6.5952064379999999</v>
      </c>
      <c r="S349" s="8">
        <v>30469.853749999998</v>
      </c>
      <c r="T349" s="8">
        <v>938905.4</v>
      </c>
    </row>
    <row r="350" spans="1:20" ht="15.75" hidden="1" thickBot="1">
      <c r="A350" s="4" t="s">
        <v>19</v>
      </c>
      <c r="B350" s="5">
        <v>45311</v>
      </c>
      <c r="C350" s="6">
        <v>301049751</v>
      </c>
      <c r="D350" s="7">
        <v>73239990</v>
      </c>
      <c r="E350" s="6" t="s">
        <v>342</v>
      </c>
      <c r="F350" s="6"/>
      <c r="G350" s="6"/>
      <c r="H350" s="6"/>
      <c r="I350" s="6"/>
      <c r="J350" s="6"/>
      <c r="K350" s="6"/>
      <c r="L350" s="6"/>
      <c r="M350" s="6"/>
      <c r="N350" s="8">
        <v>1395.9</v>
      </c>
      <c r="O350" s="6" t="s">
        <v>21</v>
      </c>
      <c r="P350" s="8">
        <v>481.96030519999999</v>
      </c>
      <c r="Q350" s="8">
        <v>672768.39</v>
      </c>
      <c r="R350" s="8">
        <v>5.7308002990000002</v>
      </c>
      <c r="S350" s="8">
        <v>7999.6241380000001</v>
      </c>
      <c r="T350" s="8">
        <v>246502.39999999999</v>
      </c>
    </row>
    <row r="351" spans="1:20" ht="15.75" hidden="1" thickBot="1">
      <c r="A351" s="4" t="s">
        <v>19</v>
      </c>
      <c r="B351" s="5">
        <v>45311</v>
      </c>
      <c r="C351" s="6">
        <v>301049751</v>
      </c>
      <c r="D351" s="7">
        <v>73239990</v>
      </c>
      <c r="E351" s="6" t="s">
        <v>343</v>
      </c>
      <c r="F351" s="6"/>
      <c r="G351" s="6"/>
      <c r="H351" s="6"/>
      <c r="I351" s="6"/>
      <c r="J351" s="6"/>
      <c r="K351" s="6"/>
      <c r="L351" s="6"/>
      <c r="M351" s="6"/>
      <c r="N351" s="8">
        <v>1469.6</v>
      </c>
      <c r="O351" s="6" t="s">
        <v>21</v>
      </c>
      <c r="P351" s="8">
        <v>385.45292599999999</v>
      </c>
      <c r="Q351" s="8">
        <v>566461.62</v>
      </c>
      <c r="R351" s="8">
        <v>4.5832690359999999</v>
      </c>
      <c r="S351" s="8">
        <v>6735.5721759999997</v>
      </c>
      <c r="T351" s="8">
        <v>207551.5</v>
      </c>
    </row>
    <row r="352" spans="1:20" ht="15.75" hidden="1" thickBot="1">
      <c r="A352" s="4" t="s">
        <v>19</v>
      </c>
      <c r="B352" s="5">
        <v>45311</v>
      </c>
      <c r="C352" s="6">
        <v>301049751</v>
      </c>
      <c r="D352" s="7">
        <v>73239990</v>
      </c>
      <c r="E352" s="6" t="s">
        <v>344</v>
      </c>
      <c r="F352" s="6"/>
      <c r="G352" s="6"/>
      <c r="H352" s="6"/>
      <c r="I352" s="6"/>
      <c r="J352" s="6"/>
      <c r="K352" s="6"/>
      <c r="L352" s="6"/>
      <c r="M352" s="6"/>
      <c r="N352" s="8">
        <v>2100</v>
      </c>
      <c r="O352" s="6" t="s">
        <v>21</v>
      </c>
      <c r="P352" s="8">
        <v>594.43550479999999</v>
      </c>
      <c r="Q352" s="8">
        <v>1248314.56</v>
      </c>
      <c r="R352" s="8">
        <v>7.0681986300000004</v>
      </c>
      <c r="S352" s="8">
        <v>14843.217119999999</v>
      </c>
      <c r="T352" s="8">
        <v>457382.5</v>
      </c>
    </row>
    <row r="353" spans="1:20" ht="15.75" hidden="1" thickBot="1">
      <c r="A353" s="4" t="s">
        <v>19</v>
      </c>
      <c r="B353" s="5">
        <v>45310</v>
      </c>
      <c r="C353" s="6">
        <v>301049751</v>
      </c>
      <c r="D353" s="7">
        <v>73239990</v>
      </c>
      <c r="E353" s="6" t="s">
        <v>345</v>
      </c>
      <c r="F353" s="6"/>
      <c r="G353" s="6"/>
      <c r="H353" s="6"/>
      <c r="I353" s="6"/>
      <c r="J353" s="6"/>
      <c r="K353" s="6"/>
      <c r="L353" s="6"/>
      <c r="M353" s="6"/>
      <c r="N353" s="8">
        <v>10850.4</v>
      </c>
      <c r="O353" s="6" t="s">
        <v>21</v>
      </c>
      <c r="P353" s="8">
        <v>383.8975208</v>
      </c>
      <c r="Q353" s="8">
        <v>4165441.66</v>
      </c>
      <c r="R353" s="8">
        <v>4.5647743260000002</v>
      </c>
      <c r="S353" s="8">
        <v>49529.627350000002</v>
      </c>
      <c r="T353" s="8">
        <v>1526217.8</v>
      </c>
    </row>
    <row r="354" spans="1:20" ht="15.75" hidden="1" thickBot="1">
      <c r="A354" s="4" t="s">
        <v>19</v>
      </c>
      <c r="B354" s="5">
        <v>45309</v>
      </c>
      <c r="C354" s="6">
        <v>301049751</v>
      </c>
      <c r="D354" s="7">
        <v>73239990</v>
      </c>
      <c r="E354" s="6" t="s">
        <v>346</v>
      </c>
      <c r="F354" s="6"/>
      <c r="G354" s="6"/>
      <c r="H354" s="6"/>
      <c r="I354" s="6"/>
      <c r="J354" s="6"/>
      <c r="K354" s="6"/>
      <c r="L354" s="6"/>
      <c r="M354" s="6"/>
      <c r="N354" s="8">
        <v>176.4</v>
      </c>
      <c r="O354" s="6" t="s">
        <v>21</v>
      </c>
      <c r="P354" s="8">
        <v>464.5975057</v>
      </c>
      <c r="Q354" s="8">
        <v>81955</v>
      </c>
      <c r="R354" s="8">
        <v>5.5145104529999998</v>
      </c>
      <c r="S354" s="8">
        <v>972.75964390000001</v>
      </c>
      <c r="T354" s="8">
        <v>30028.3</v>
      </c>
    </row>
    <row r="355" spans="1:20" ht="15.75" hidden="1" thickBot="1">
      <c r="A355" s="4" t="s">
        <v>19</v>
      </c>
      <c r="B355" s="5">
        <v>45309</v>
      </c>
      <c r="C355" s="6">
        <v>301049751</v>
      </c>
      <c r="D355" s="7">
        <v>73239990</v>
      </c>
      <c r="E355" s="6" t="s">
        <v>347</v>
      </c>
      <c r="F355" s="6"/>
      <c r="G355" s="6"/>
      <c r="H355" s="6"/>
      <c r="I355" s="6"/>
      <c r="J355" s="6"/>
      <c r="K355" s="6"/>
      <c r="L355" s="6"/>
      <c r="M355" s="6"/>
      <c r="N355" s="8">
        <v>3850</v>
      </c>
      <c r="O355" s="6" t="s">
        <v>21</v>
      </c>
      <c r="P355" s="8">
        <v>209.7998753</v>
      </c>
      <c r="Q355" s="8">
        <v>807729.52</v>
      </c>
      <c r="R355" s="8">
        <v>2.490206235</v>
      </c>
      <c r="S355" s="8">
        <v>9587.2940060000001</v>
      </c>
      <c r="T355" s="8">
        <v>295952.09999999998</v>
      </c>
    </row>
    <row r="356" spans="1:20" ht="15.75" hidden="1" thickBot="1">
      <c r="A356" s="4" t="s">
        <v>19</v>
      </c>
      <c r="B356" s="5">
        <v>45309</v>
      </c>
      <c r="C356" s="6">
        <v>301049751</v>
      </c>
      <c r="D356" s="7">
        <v>73239990</v>
      </c>
      <c r="E356" s="6" t="s">
        <v>348</v>
      </c>
      <c r="F356" s="6"/>
      <c r="G356" s="6"/>
      <c r="H356" s="6"/>
      <c r="I356" s="6"/>
      <c r="J356" s="6"/>
      <c r="K356" s="6"/>
      <c r="L356" s="6"/>
      <c r="M356" s="6"/>
      <c r="N356" s="8">
        <v>1479</v>
      </c>
      <c r="O356" s="6" t="s">
        <v>21</v>
      </c>
      <c r="P356" s="8">
        <v>267.42083159999999</v>
      </c>
      <c r="Q356" s="8">
        <v>395515.41</v>
      </c>
      <c r="R356" s="8">
        <v>3.1741345000000001</v>
      </c>
      <c r="S356" s="8">
        <v>4694.5449259999996</v>
      </c>
      <c r="T356" s="8">
        <v>144916.9</v>
      </c>
    </row>
    <row r="357" spans="1:20" ht="15.75" hidden="1" thickBot="1">
      <c r="A357" s="4" t="s">
        <v>19</v>
      </c>
      <c r="B357" s="5">
        <v>45308</v>
      </c>
      <c r="C357" s="6">
        <v>301049751</v>
      </c>
      <c r="D357" s="7">
        <v>73239990</v>
      </c>
      <c r="E357" s="6" t="s">
        <v>349</v>
      </c>
      <c r="F357" s="6"/>
      <c r="G357" s="6"/>
      <c r="H357" s="6"/>
      <c r="I357" s="6"/>
      <c r="J357" s="6"/>
      <c r="K357" s="6"/>
      <c r="L357" s="6"/>
      <c r="M357" s="6"/>
      <c r="N357" s="8">
        <v>32.94</v>
      </c>
      <c r="O357" s="6" t="s">
        <v>21</v>
      </c>
      <c r="P357" s="8">
        <v>963.2179721</v>
      </c>
      <c r="Q357" s="8">
        <v>31728.400000000001</v>
      </c>
      <c r="R357" s="8">
        <v>11.43285427</v>
      </c>
      <c r="S357" s="8">
        <v>376.59821959999999</v>
      </c>
      <c r="T357" s="8">
        <v>11625.3</v>
      </c>
    </row>
    <row r="358" spans="1:20" ht="15.75" hidden="1" thickBot="1">
      <c r="A358" s="4" t="s">
        <v>19</v>
      </c>
      <c r="B358" s="5">
        <v>45308</v>
      </c>
      <c r="C358" s="6">
        <v>301049751</v>
      </c>
      <c r="D358" s="7">
        <v>73239990</v>
      </c>
      <c r="E358" s="6" t="s">
        <v>350</v>
      </c>
      <c r="F358" s="6"/>
      <c r="G358" s="6"/>
      <c r="H358" s="6"/>
      <c r="I358" s="6"/>
      <c r="J358" s="6"/>
      <c r="K358" s="6"/>
      <c r="L358" s="6"/>
      <c r="M358" s="6"/>
      <c r="N358" s="8">
        <v>60</v>
      </c>
      <c r="O358" s="6" t="s">
        <v>21</v>
      </c>
      <c r="P358" s="8">
        <v>812.06966669999997</v>
      </c>
      <c r="Q358" s="8">
        <v>48724.18</v>
      </c>
      <c r="R358" s="8">
        <v>9.6388090999999996</v>
      </c>
      <c r="S358" s="8">
        <v>578.32854599999996</v>
      </c>
      <c r="T358" s="8">
        <v>17852.5</v>
      </c>
    </row>
    <row r="359" spans="1:20" ht="15.75" hidden="1" thickBot="1">
      <c r="A359" s="4" t="s">
        <v>19</v>
      </c>
      <c r="B359" s="5">
        <v>45308</v>
      </c>
      <c r="C359" s="6">
        <v>301049751</v>
      </c>
      <c r="D359" s="7">
        <v>73239990</v>
      </c>
      <c r="E359" s="6" t="s">
        <v>351</v>
      </c>
      <c r="F359" s="6"/>
      <c r="G359" s="6"/>
      <c r="H359" s="6"/>
      <c r="I359" s="6"/>
      <c r="J359" s="6"/>
      <c r="K359" s="6"/>
      <c r="L359" s="6"/>
      <c r="M359" s="6"/>
      <c r="N359" s="8">
        <v>46.2</v>
      </c>
      <c r="O359" s="6" t="s">
        <v>21</v>
      </c>
      <c r="P359" s="8">
        <v>411.86255410000001</v>
      </c>
      <c r="Q359" s="8">
        <v>19028.05</v>
      </c>
      <c r="R359" s="8">
        <v>4.8885763100000004</v>
      </c>
      <c r="S359" s="8">
        <v>225.8522255</v>
      </c>
      <c r="T359" s="8">
        <v>6971.9</v>
      </c>
    </row>
    <row r="360" spans="1:20" ht="15.75" hidden="1" thickBot="1">
      <c r="A360" s="4" t="s">
        <v>19</v>
      </c>
      <c r="B360" s="5">
        <v>45308</v>
      </c>
      <c r="C360" s="6">
        <v>301049751</v>
      </c>
      <c r="D360" s="7">
        <v>73239990</v>
      </c>
      <c r="E360" s="6" t="s">
        <v>352</v>
      </c>
      <c r="F360" s="6"/>
      <c r="G360" s="6"/>
      <c r="H360" s="6"/>
      <c r="I360" s="6"/>
      <c r="J360" s="6"/>
      <c r="K360" s="6"/>
      <c r="L360" s="6"/>
      <c r="M360" s="6"/>
      <c r="N360" s="8">
        <v>23760</v>
      </c>
      <c r="O360" s="6" t="s">
        <v>21</v>
      </c>
      <c r="P360" s="8">
        <v>212.98055220000001</v>
      </c>
      <c r="Q360" s="8">
        <v>5060417.92</v>
      </c>
      <c r="R360" s="8">
        <v>2.5279590760000001</v>
      </c>
      <c r="S360" s="8">
        <v>60064.307659999999</v>
      </c>
      <c r="T360" s="8">
        <v>1854137.2</v>
      </c>
    </row>
    <row r="361" spans="1:20" ht="15.75" hidden="1" thickBot="1">
      <c r="A361" s="4" t="s">
        <v>19</v>
      </c>
      <c r="B361" s="5">
        <v>45308</v>
      </c>
      <c r="C361" s="6">
        <v>301049751</v>
      </c>
      <c r="D361" s="7">
        <v>73239990</v>
      </c>
      <c r="E361" s="6" t="s">
        <v>353</v>
      </c>
      <c r="F361" s="6"/>
      <c r="G361" s="6"/>
      <c r="H361" s="6"/>
      <c r="I361" s="6"/>
      <c r="J361" s="6"/>
      <c r="K361" s="6"/>
      <c r="L361" s="6"/>
      <c r="M361" s="6"/>
      <c r="N361" s="8">
        <v>35</v>
      </c>
      <c r="O361" s="6" t="s">
        <v>21</v>
      </c>
      <c r="P361" s="8">
        <v>649.6557143</v>
      </c>
      <c r="Q361" s="8">
        <v>22737.95</v>
      </c>
      <c r="R361" s="8">
        <v>7.7110470539999998</v>
      </c>
      <c r="S361" s="8">
        <v>269.88664690000002</v>
      </c>
      <c r="T361" s="8">
        <v>8331.2000000000007</v>
      </c>
    </row>
    <row r="362" spans="1:20" ht="15.75" hidden="1" thickBot="1">
      <c r="A362" s="4" t="s">
        <v>19</v>
      </c>
      <c r="B362" s="5">
        <v>45308</v>
      </c>
      <c r="C362" s="6">
        <v>301049751</v>
      </c>
      <c r="D362" s="7">
        <v>73239990</v>
      </c>
      <c r="E362" s="6" t="s">
        <v>354</v>
      </c>
      <c r="F362" s="6"/>
      <c r="G362" s="6"/>
      <c r="H362" s="6"/>
      <c r="I362" s="6"/>
      <c r="J362" s="6"/>
      <c r="K362" s="6"/>
      <c r="L362" s="6"/>
      <c r="M362" s="6"/>
      <c r="N362" s="8">
        <v>42</v>
      </c>
      <c r="O362" s="6" t="s">
        <v>21</v>
      </c>
      <c r="P362" s="8">
        <v>516.38928569999996</v>
      </c>
      <c r="Q362" s="8">
        <v>21688.35</v>
      </c>
      <c r="R362" s="8">
        <v>6.1292496820000002</v>
      </c>
      <c r="S362" s="8">
        <v>257.42848659999999</v>
      </c>
      <c r="T362" s="8">
        <v>7946.7</v>
      </c>
    </row>
    <row r="363" spans="1:20" ht="15.75" hidden="1" thickBot="1">
      <c r="A363" s="4" t="s">
        <v>19</v>
      </c>
      <c r="B363" s="5">
        <v>45308</v>
      </c>
      <c r="C363" s="6">
        <v>301049751</v>
      </c>
      <c r="D363" s="7">
        <v>73239990</v>
      </c>
      <c r="E363" s="6" t="s">
        <v>355</v>
      </c>
      <c r="F363" s="6"/>
      <c r="G363" s="6"/>
      <c r="H363" s="6"/>
      <c r="I363" s="6"/>
      <c r="J363" s="6"/>
      <c r="K363" s="6"/>
      <c r="L363" s="6"/>
      <c r="M363" s="6"/>
      <c r="N363" s="8">
        <v>66</v>
      </c>
      <c r="O363" s="6" t="s">
        <v>21</v>
      </c>
      <c r="P363" s="8">
        <v>813.96454549999999</v>
      </c>
      <c r="Q363" s="8">
        <v>53721.66</v>
      </c>
      <c r="R363" s="8">
        <v>9.6613002429999995</v>
      </c>
      <c r="S363" s="8">
        <v>637.64581599999997</v>
      </c>
      <c r="T363" s="8">
        <v>19683.599999999999</v>
      </c>
    </row>
    <row r="364" spans="1:20" ht="15.75" hidden="1" thickBot="1">
      <c r="A364" s="4" t="s">
        <v>19</v>
      </c>
      <c r="B364" s="5">
        <v>45308</v>
      </c>
      <c r="C364" s="6">
        <v>301049751</v>
      </c>
      <c r="D364" s="7">
        <v>73239990</v>
      </c>
      <c r="E364" s="6" t="s">
        <v>356</v>
      </c>
      <c r="F364" s="6"/>
      <c r="G364" s="6"/>
      <c r="H364" s="6"/>
      <c r="I364" s="6"/>
      <c r="J364" s="6"/>
      <c r="K364" s="6"/>
      <c r="L364" s="6"/>
      <c r="M364" s="6"/>
      <c r="N364" s="8">
        <v>39.200000000000003</v>
      </c>
      <c r="O364" s="6" t="s">
        <v>21</v>
      </c>
      <c r="P364" s="8">
        <v>1070.852296</v>
      </c>
      <c r="Q364" s="8">
        <v>41977.41</v>
      </c>
      <c r="R364" s="8">
        <v>12.71041301</v>
      </c>
      <c r="S364" s="8">
        <v>498.2481899</v>
      </c>
      <c r="T364" s="8">
        <v>15380.5</v>
      </c>
    </row>
    <row r="365" spans="1:20" ht="15.75" hidden="1" thickBot="1">
      <c r="A365" s="4" t="s">
        <v>19</v>
      </c>
      <c r="B365" s="5">
        <v>45308</v>
      </c>
      <c r="C365" s="6">
        <v>301049751</v>
      </c>
      <c r="D365" s="7">
        <v>73239990</v>
      </c>
      <c r="E365" s="6" t="s">
        <v>303</v>
      </c>
      <c r="F365" s="6"/>
      <c r="G365" s="6"/>
      <c r="H365" s="6"/>
      <c r="I365" s="6"/>
      <c r="J365" s="6"/>
      <c r="K365" s="6"/>
      <c r="L365" s="6"/>
      <c r="M365" s="6"/>
      <c r="N365" s="8">
        <v>4004</v>
      </c>
      <c r="O365" s="6" t="s">
        <v>21</v>
      </c>
      <c r="P365" s="8">
        <v>381.52247999999997</v>
      </c>
      <c r="Q365" s="8">
        <v>1527616.01</v>
      </c>
      <c r="R365" s="8">
        <v>4.5284567359999999</v>
      </c>
      <c r="S365" s="8">
        <v>18131.940770000001</v>
      </c>
      <c r="T365" s="8">
        <v>559718.5</v>
      </c>
    </row>
    <row r="366" spans="1:20" ht="15.75" hidden="1" thickBot="1">
      <c r="A366" s="4" t="s">
        <v>19</v>
      </c>
      <c r="B366" s="5">
        <v>45308</v>
      </c>
      <c r="C366" s="6">
        <v>301049751</v>
      </c>
      <c r="D366" s="7">
        <v>73239990</v>
      </c>
      <c r="E366" s="6" t="s">
        <v>357</v>
      </c>
      <c r="F366" s="6"/>
      <c r="G366" s="6"/>
      <c r="H366" s="6"/>
      <c r="I366" s="6"/>
      <c r="J366" s="6"/>
      <c r="K366" s="6"/>
      <c r="L366" s="6"/>
      <c r="M366" s="6"/>
      <c r="N366" s="8">
        <v>50.4</v>
      </c>
      <c r="O366" s="6" t="s">
        <v>21</v>
      </c>
      <c r="P366" s="8">
        <v>999.46805559999996</v>
      </c>
      <c r="Q366" s="8">
        <v>50373.19</v>
      </c>
      <c r="R366" s="8">
        <v>11.86312232</v>
      </c>
      <c r="S366" s="8">
        <v>597.90136500000006</v>
      </c>
      <c r="T366" s="8">
        <v>18456.7</v>
      </c>
    </row>
    <row r="367" spans="1:20" ht="15.75" hidden="1" thickBot="1">
      <c r="A367" s="4" t="s">
        <v>19</v>
      </c>
      <c r="B367" s="5">
        <v>45308</v>
      </c>
      <c r="C367" s="6">
        <v>301049751</v>
      </c>
      <c r="D367" s="7">
        <v>73239990</v>
      </c>
      <c r="E367" s="6" t="s">
        <v>358</v>
      </c>
      <c r="F367" s="6"/>
      <c r="G367" s="6"/>
      <c r="H367" s="6"/>
      <c r="I367" s="6"/>
      <c r="J367" s="6"/>
      <c r="K367" s="6"/>
      <c r="L367" s="6"/>
      <c r="M367" s="6"/>
      <c r="N367" s="8">
        <v>42</v>
      </c>
      <c r="O367" s="6" t="s">
        <v>21</v>
      </c>
      <c r="P367" s="8">
        <v>624.64166669999997</v>
      </c>
      <c r="Q367" s="8">
        <v>26234.95</v>
      </c>
      <c r="R367" s="8">
        <v>7.4141444109999997</v>
      </c>
      <c r="S367" s="8">
        <v>311.39406530000002</v>
      </c>
      <c r="T367" s="8">
        <v>9612.5</v>
      </c>
    </row>
    <row r="368" spans="1:20" ht="15.75" hidden="1" thickBot="1">
      <c r="A368" s="4" t="s">
        <v>19</v>
      </c>
      <c r="B368" s="5">
        <v>45308</v>
      </c>
      <c r="C368" s="6">
        <v>301049751</v>
      </c>
      <c r="D368" s="7">
        <v>73239990</v>
      </c>
      <c r="E368" s="6" t="s">
        <v>359</v>
      </c>
      <c r="F368" s="6"/>
      <c r="G368" s="6"/>
      <c r="H368" s="6"/>
      <c r="I368" s="6"/>
      <c r="J368" s="6"/>
      <c r="K368" s="6"/>
      <c r="L368" s="6"/>
      <c r="M368" s="6"/>
      <c r="N368" s="8">
        <v>36.4</v>
      </c>
      <c r="O368" s="6" t="s">
        <v>21</v>
      </c>
      <c r="P368" s="8">
        <v>518.94945050000001</v>
      </c>
      <c r="Q368" s="8">
        <v>18889.759999999998</v>
      </c>
      <c r="R368" s="8">
        <v>6.1596373949999998</v>
      </c>
      <c r="S368" s="8">
        <v>224.21080119999999</v>
      </c>
      <c r="T368" s="8">
        <v>6921.3</v>
      </c>
    </row>
    <row r="369" spans="1:20" ht="15.75" thickBot="1">
      <c r="A369" s="4" t="s">
        <v>19</v>
      </c>
      <c r="B369" s="5">
        <v>45308</v>
      </c>
      <c r="C369" s="6">
        <v>301049751</v>
      </c>
      <c r="D369" s="7">
        <v>73231000</v>
      </c>
      <c r="E369" s="6" t="s">
        <v>360</v>
      </c>
      <c r="F369" s="6"/>
      <c r="G369" s="6"/>
      <c r="H369" s="6"/>
      <c r="I369" s="6"/>
      <c r="J369" s="6"/>
      <c r="K369" s="6"/>
      <c r="L369" s="6"/>
      <c r="M369" s="6"/>
      <c r="N369" s="8">
        <v>8825</v>
      </c>
      <c r="O369" s="6" t="s">
        <v>21</v>
      </c>
      <c r="P369" s="8">
        <v>235.68161359999999</v>
      </c>
      <c r="Q369" s="8">
        <v>2079890.24</v>
      </c>
      <c r="R369" s="8">
        <v>2.7974078769999999</v>
      </c>
      <c r="S369" s="8">
        <v>24687.124510000001</v>
      </c>
      <c r="T369" s="8">
        <v>914319.7</v>
      </c>
    </row>
    <row r="370" spans="1:20" ht="15.75" hidden="1" thickBot="1">
      <c r="A370" s="4" t="s">
        <v>19</v>
      </c>
      <c r="B370" s="5">
        <v>45308</v>
      </c>
      <c r="C370" s="6">
        <v>301049751</v>
      </c>
      <c r="D370" s="7">
        <v>73239990</v>
      </c>
      <c r="E370" s="6" t="s">
        <v>361</v>
      </c>
      <c r="F370" s="6"/>
      <c r="G370" s="6"/>
      <c r="H370" s="6"/>
      <c r="I370" s="6"/>
      <c r="J370" s="6"/>
      <c r="K370" s="6"/>
      <c r="L370" s="6"/>
      <c r="M370" s="6"/>
      <c r="N370" s="8">
        <v>40.6</v>
      </c>
      <c r="O370" s="6" t="s">
        <v>21</v>
      </c>
      <c r="P370" s="8">
        <v>585.85123150000004</v>
      </c>
      <c r="Q370" s="8">
        <v>23785.56</v>
      </c>
      <c r="R370" s="8">
        <v>6.9537238160000001</v>
      </c>
      <c r="S370" s="8">
        <v>282.32118689999999</v>
      </c>
      <c r="T370" s="8">
        <v>8715</v>
      </c>
    </row>
    <row r="371" spans="1:20" ht="15.75" hidden="1" thickBot="1">
      <c r="A371" s="4" t="s">
        <v>19</v>
      </c>
      <c r="B371" s="5">
        <v>45303</v>
      </c>
      <c r="C371" s="6">
        <v>301049751</v>
      </c>
      <c r="D371" s="7">
        <v>73239990</v>
      </c>
      <c r="E371" s="6" t="s">
        <v>362</v>
      </c>
      <c r="F371" s="6"/>
      <c r="G371" s="6"/>
      <c r="H371" s="6"/>
      <c r="I371" s="6"/>
      <c r="J371" s="6"/>
      <c r="K371" s="6"/>
      <c r="L371" s="6"/>
      <c r="M371" s="6"/>
      <c r="N371" s="8">
        <v>15568</v>
      </c>
      <c r="O371" s="6" t="s">
        <v>21</v>
      </c>
      <c r="P371" s="8">
        <v>402.65286609999998</v>
      </c>
      <c r="Q371" s="8">
        <v>6268499.8200000003</v>
      </c>
      <c r="R371" s="8">
        <v>4.7792625060000002</v>
      </c>
      <c r="S371" s="8">
        <v>74403.558690000005</v>
      </c>
      <c r="T371" s="8">
        <v>2296778.4</v>
      </c>
    </row>
    <row r="372" spans="1:20" ht="15.75" hidden="1" thickBot="1">
      <c r="A372" s="4" t="s">
        <v>19</v>
      </c>
      <c r="B372" s="5">
        <v>45300</v>
      </c>
      <c r="C372" s="6">
        <v>301049751</v>
      </c>
      <c r="D372" s="7">
        <v>73239990</v>
      </c>
      <c r="E372" s="6" t="s">
        <v>363</v>
      </c>
      <c r="F372" s="6"/>
      <c r="G372" s="6"/>
      <c r="H372" s="6"/>
      <c r="I372" s="6"/>
      <c r="J372" s="6"/>
      <c r="K372" s="6"/>
      <c r="L372" s="6"/>
      <c r="M372" s="6"/>
      <c r="N372" s="8">
        <v>5662.02</v>
      </c>
      <c r="O372" s="6" t="s">
        <v>21</v>
      </c>
      <c r="P372" s="8">
        <v>953.80575480000005</v>
      </c>
      <c r="Q372" s="8">
        <v>5400467.2599999998</v>
      </c>
      <c r="R372" s="8">
        <v>11.321136559999999</v>
      </c>
      <c r="S372" s="8">
        <v>64100.501600000003</v>
      </c>
      <c r="T372" s="8">
        <v>1978731.2</v>
      </c>
    </row>
    <row r="373" spans="1:20" ht="15.75" thickBot="1">
      <c r="A373" s="4" t="s">
        <v>19</v>
      </c>
      <c r="B373" s="5">
        <v>45299</v>
      </c>
      <c r="C373" s="6">
        <v>301049751</v>
      </c>
      <c r="D373" s="7">
        <v>73231000</v>
      </c>
      <c r="E373" s="6" t="s">
        <v>327</v>
      </c>
      <c r="F373" s="6"/>
      <c r="G373" s="6"/>
      <c r="H373" s="6"/>
      <c r="I373" s="6"/>
      <c r="J373" s="6"/>
      <c r="K373" s="6"/>
      <c r="L373" s="6"/>
      <c r="M373" s="6"/>
      <c r="N373" s="8">
        <v>4900</v>
      </c>
      <c r="O373" s="6" t="s">
        <v>21</v>
      </c>
      <c r="P373" s="8">
        <v>450.01878779999998</v>
      </c>
      <c r="Q373" s="8">
        <v>2205092.06</v>
      </c>
      <c r="R373" s="8">
        <v>5.3414692910000001</v>
      </c>
      <c r="S373" s="8">
        <v>26173.199530000002</v>
      </c>
      <c r="T373" s="8">
        <v>969358.4</v>
      </c>
    </row>
    <row r="374" spans="1:20" ht="15.75" hidden="1" thickBot="1">
      <c r="A374" s="4" t="s">
        <v>19</v>
      </c>
      <c r="B374" s="5">
        <v>45295</v>
      </c>
      <c r="C374" s="6">
        <v>301049751</v>
      </c>
      <c r="D374" s="7">
        <v>73239990</v>
      </c>
      <c r="E374" s="6" t="s">
        <v>364</v>
      </c>
      <c r="F374" s="6"/>
      <c r="G374" s="6"/>
      <c r="H374" s="6"/>
      <c r="I374" s="6"/>
      <c r="J374" s="6"/>
      <c r="K374" s="6"/>
      <c r="L374" s="6"/>
      <c r="M374" s="6"/>
      <c r="N374" s="8">
        <v>5904.8</v>
      </c>
      <c r="O374" s="6" t="s">
        <v>21</v>
      </c>
      <c r="P374" s="8">
        <v>281.31053209999999</v>
      </c>
      <c r="Q374" s="8">
        <v>1661082.43</v>
      </c>
      <c r="R374" s="8">
        <v>3.3569275909999998</v>
      </c>
      <c r="S374" s="8">
        <v>19821.98604</v>
      </c>
      <c r="T374" s="8">
        <v>608620.6</v>
      </c>
    </row>
    <row r="375" spans="1:20" ht="15.75" hidden="1" thickBot="1">
      <c r="A375" s="4" t="s">
        <v>19</v>
      </c>
      <c r="B375" s="5">
        <v>45293</v>
      </c>
      <c r="C375" s="6">
        <v>301049751</v>
      </c>
      <c r="D375" s="7">
        <v>73239990</v>
      </c>
      <c r="E375" s="6" t="s">
        <v>352</v>
      </c>
      <c r="F375" s="6"/>
      <c r="G375" s="6"/>
      <c r="H375" s="6"/>
      <c r="I375" s="6"/>
      <c r="J375" s="6"/>
      <c r="K375" s="6"/>
      <c r="L375" s="6"/>
      <c r="M375" s="6"/>
      <c r="N375" s="8">
        <v>23760</v>
      </c>
      <c r="O375" s="6" t="s">
        <v>21</v>
      </c>
      <c r="P375" s="8">
        <v>212.06653700000001</v>
      </c>
      <c r="Q375" s="8">
        <v>5038700.92</v>
      </c>
      <c r="R375" s="8">
        <v>2.5306269339999998</v>
      </c>
      <c r="S375" s="8">
        <v>60127.695939999998</v>
      </c>
      <c r="T375" s="8">
        <v>1846180</v>
      </c>
    </row>
    <row r="376" spans="1:20" ht="15.75" hidden="1" thickBot="1">
      <c r="A376" s="4" t="s">
        <v>19</v>
      </c>
      <c r="B376" s="5">
        <v>45290</v>
      </c>
      <c r="C376" s="6">
        <v>301049751</v>
      </c>
      <c r="D376" s="7">
        <v>73239990</v>
      </c>
      <c r="E376" s="6" t="s">
        <v>365</v>
      </c>
      <c r="F376" s="6"/>
      <c r="G376" s="6"/>
      <c r="H376" s="6"/>
      <c r="I376" s="6"/>
      <c r="J376" s="6"/>
      <c r="K376" s="6"/>
      <c r="L376" s="6"/>
      <c r="M376" s="6"/>
      <c r="N376" s="8">
        <v>3307.2</v>
      </c>
      <c r="O376" s="6" t="s">
        <v>21</v>
      </c>
      <c r="P376" s="8">
        <v>272.85885339999999</v>
      </c>
      <c r="Q376" s="8">
        <v>902398.8</v>
      </c>
      <c r="R376" s="8">
        <v>3.2560722360000001</v>
      </c>
      <c r="S376" s="8">
        <v>10768.482099999999</v>
      </c>
      <c r="T376" s="8">
        <v>330639</v>
      </c>
    </row>
    <row r="377" spans="1:20" ht="15.75" hidden="1" thickBot="1">
      <c r="A377" s="4" t="s">
        <v>19</v>
      </c>
      <c r="B377" s="5">
        <v>45287</v>
      </c>
      <c r="C377" s="6">
        <v>301049751</v>
      </c>
      <c r="D377" s="7">
        <v>73239390</v>
      </c>
      <c r="E377" s="6" t="s">
        <v>366</v>
      </c>
      <c r="F377" s="6"/>
      <c r="G377" s="6"/>
      <c r="H377" s="6"/>
      <c r="I377" s="6"/>
      <c r="J377" s="6"/>
      <c r="K377" s="6"/>
      <c r="L377" s="6"/>
      <c r="M377" s="6"/>
      <c r="N377" s="8">
        <v>2298.4</v>
      </c>
      <c r="O377" s="6" t="s">
        <v>21</v>
      </c>
      <c r="P377" s="8">
        <v>185.02081010000001</v>
      </c>
      <c r="Q377" s="8">
        <v>425251.83</v>
      </c>
      <c r="R377" s="8">
        <v>2.207885562</v>
      </c>
      <c r="S377" s="8">
        <v>5074.6041770000002</v>
      </c>
      <c r="T377" s="8">
        <v>155812.29999999999</v>
      </c>
    </row>
    <row r="378" spans="1:20" ht="15.75" hidden="1" thickBot="1">
      <c r="A378" s="4" t="s">
        <v>19</v>
      </c>
      <c r="B378" s="5">
        <v>45287</v>
      </c>
      <c r="C378" s="6">
        <v>301049751</v>
      </c>
      <c r="D378" s="7">
        <v>73239990</v>
      </c>
      <c r="E378" s="6" t="s">
        <v>367</v>
      </c>
      <c r="F378" s="6"/>
      <c r="G378" s="6"/>
      <c r="H378" s="6"/>
      <c r="I378" s="6"/>
      <c r="J378" s="6"/>
      <c r="K378" s="6"/>
      <c r="L378" s="6"/>
      <c r="M378" s="6"/>
      <c r="N378" s="8">
        <v>9512</v>
      </c>
      <c r="O378" s="6" t="s">
        <v>21</v>
      </c>
      <c r="P378" s="8">
        <v>330.35913479999999</v>
      </c>
      <c r="Q378" s="8">
        <v>3142376.09</v>
      </c>
      <c r="R378" s="8">
        <v>3.9422331119999998</v>
      </c>
      <c r="S378" s="8">
        <v>37498.521359999999</v>
      </c>
      <c r="T378" s="8">
        <v>1151366.6000000001</v>
      </c>
    </row>
    <row r="379" spans="1:20" ht="15.75" hidden="1" thickBot="1">
      <c r="A379" s="4" t="s">
        <v>19</v>
      </c>
      <c r="B379" s="5">
        <v>45287</v>
      </c>
      <c r="C379" s="6">
        <v>301049751</v>
      </c>
      <c r="D379" s="7">
        <v>73239390</v>
      </c>
      <c r="E379" s="6" t="s">
        <v>368</v>
      </c>
      <c r="F379" s="6"/>
      <c r="G379" s="6"/>
      <c r="H379" s="6"/>
      <c r="I379" s="6"/>
      <c r="J379" s="6"/>
      <c r="K379" s="6"/>
      <c r="L379" s="6"/>
      <c r="M379" s="6"/>
      <c r="N379" s="8">
        <v>4781.7</v>
      </c>
      <c r="O379" s="6" t="s">
        <v>21</v>
      </c>
      <c r="P379" s="8">
        <v>185.35201499999999</v>
      </c>
      <c r="Q379" s="8">
        <v>886297.73</v>
      </c>
      <c r="R379" s="8">
        <v>2.2118378879999998</v>
      </c>
      <c r="S379" s="8">
        <v>10576.345230000001</v>
      </c>
      <c r="T379" s="8">
        <v>324739.5</v>
      </c>
    </row>
    <row r="380" spans="1:20" ht="15.75" hidden="1" thickBot="1">
      <c r="A380" s="4" t="s">
        <v>19</v>
      </c>
      <c r="B380" s="5">
        <v>45283</v>
      </c>
      <c r="C380" s="6">
        <v>301049751</v>
      </c>
      <c r="D380" s="7">
        <v>73239990</v>
      </c>
      <c r="E380" s="6" t="s">
        <v>369</v>
      </c>
      <c r="F380" s="6"/>
      <c r="G380" s="6"/>
      <c r="H380" s="6"/>
      <c r="I380" s="6"/>
      <c r="J380" s="6"/>
      <c r="K380" s="6"/>
      <c r="L380" s="6"/>
      <c r="M380" s="6"/>
      <c r="N380" s="8">
        <v>4543.5</v>
      </c>
      <c r="O380" s="6" t="s">
        <v>21</v>
      </c>
      <c r="P380" s="8">
        <v>472.73367230000002</v>
      </c>
      <c r="Q380" s="8">
        <v>2147865.44</v>
      </c>
      <c r="R380" s="8">
        <v>5.641213273</v>
      </c>
      <c r="S380" s="8">
        <v>25630.852510000001</v>
      </c>
      <c r="T380" s="8">
        <v>786977.9</v>
      </c>
    </row>
    <row r="381" spans="1:20" ht="15.75" hidden="1" thickBot="1">
      <c r="A381" s="4" t="s">
        <v>19</v>
      </c>
      <c r="B381" s="5">
        <v>45283</v>
      </c>
      <c r="C381" s="6">
        <v>301049751</v>
      </c>
      <c r="D381" s="7">
        <v>73239990</v>
      </c>
      <c r="E381" s="6" t="s">
        <v>370</v>
      </c>
      <c r="F381" s="6"/>
      <c r="G381" s="6"/>
      <c r="H381" s="6"/>
      <c r="I381" s="6"/>
      <c r="J381" s="6"/>
      <c r="K381" s="6"/>
      <c r="L381" s="6"/>
      <c r="M381" s="6"/>
      <c r="N381" s="8">
        <v>7215</v>
      </c>
      <c r="O381" s="6" t="s">
        <v>21</v>
      </c>
      <c r="P381" s="8">
        <v>433.33915730000001</v>
      </c>
      <c r="Q381" s="8">
        <v>3126542.02</v>
      </c>
      <c r="R381" s="8">
        <v>5.1711116620000004</v>
      </c>
      <c r="S381" s="8">
        <v>37309.570639999998</v>
      </c>
      <c r="T381" s="8">
        <v>1145565</v>
      </c>
    </row>
    <row r="382" spans="1:20" ht="15.75" hidden="1" thickBot="1">
      <c r="A382" s="4" t="s">
        <v>19</v>
      </c>
      <c r="B382" s="5">
        <v>45283</v>
      </c>
      <c r="C382" s="6">
        <v>301049751</v>
      </c>
      <c r="D382" s="7">
        <v>73239990</v>
      </c>
      <c r="E382" s="6" t="s">
        <v>371</v>
      </c>
      <c r="F382" s="6"/>
      <c r="G382" s="6"/>
      <c r="H382" s="6"/>
      <c r="I382" s="6"/>
      <c r="J382" s="6"/>
      <c r="K382" s="6"/>
      <c r="L382" s="6"/>
      <c r="M382" s="6"/>
      <c r="N382" s="8">
        <v>10348.75</v>
      </c>
      <c r="O382" s="6" t="s">
        <v>21</v>
      </c>
      <c r="P382" s="8">
        <v>618.33946030000004</v>
      </c>
      <c r="Q382" s="8">
        <v>6399040.4900000002</v>
      </c>
      <c r="R382" s="8">
        <v>7.37875251</v>
      </c>
      <c r="S382" s="8">
        <v>76360.865040000004</v>
      </c>
      <c r="T382" s="8">
        <v>2344608.4</v>
      </c>
    </row>
    <row r="383" spans="1:20" ht="15.75" hidden="1" thickBot="1">
      <c r="A383" s="4" t="s">
        <v>19</v>
      </c>
      <c r="B383" s="5">
        <v>45281</v>
      </c>
      <c r="C383" s="6">
        <v>301049751</v>
      </c>
      <c r="D383" s="7">
        <v>73239390</v>
      </c>
      <c r="E383" s="6" t="s">
        <v>372</v>
      </c>
      <c r="F383" s="6"/>
      <c r="G383" s="6"/>
      <c r="H383" s="6"/>
      <c r="I383" s="6"/>
      <c r="J383" s="6"/>
      <c r="K383" s="6"/>
      <c r="L383" s="6"/>
      <c r="M383" s="6"/>
      <c r="N383" s="8">
        <v>2291.6</v>
      </c>
      <c r="O383" s="6" t="s">
        <v>21</v>
      </c>
      <c r="P383" s="8">
        <v>184.38649849999999</v>
      </c>
      <c r="Q383" s="8">
        <v>422540.1</v>
      </c>
      <c r="R383" s="8">
        <v>2.1872657000000002</v>
      </c>
      <c r="S383" s="8">
        <v>5012.3380779999998</v>
      </c>
      <c r="T383" s="8">
        <v>154818.70000000001</v>
      </c>
    </row>
    <row r="384" spans="1:20" ht="15.75" hidden="1" thickBot="1">
      <c r="A384" s="4" t="s">
        <v>19</v>
      </c>
      <c r="B384" s="5">
        <v>45281</v>
      </c>
      <c r="C384" s="6">
        <v>301049751</v>
      </c>
      <c r="D384" s="7">
        <v>73239990</v>
      </c>
      <c r="E384" s="6" t="s">
        <v>373</v>
      </c>
      <c r="F384" s="6"/>
      <c r="G384" s="6"/>
      <c r="H384" s="6"/>
      <c r="I384" s="6"/>
      <c r="J384" s="6"/>
      <c r="K384" s="6"/>
      <c r="L384" s="6"/>
      <c r="M384" s="6"/>
      <c r="N384" s="8">
        <v>3465</v>
      </c>
      <c r="O384" s="6" t="s">
        <v>21</v>
      </c>
      <c r="P384" s="8">
        <v>475.41501879999998</v>
      </c>
      <c r="Q384" s="8">
        <v>1647313.04</v>
      </c>
      <c r="R384" s="8">
        <v>5.6395613139999998</v>
      </c>
      <c r="S384" s="8">
        <v>19541.079949999999</v>
      </c>
      <c r="T384" s="8">
        <v>603575.5</v>
      </c>
    </row>
    <row r="385" spans="1:20" ht="15.75" hidden="1" thickBot="1">
      <c r="A385" s="4" t="s">
        <v>19</v>
      </c>
      <c r="B385" s="5">
        <v>45281</v>
      </c>
      <c r="C385" s="6">
        <v>301049751</v>
      </c>
      <c r="D385" s="7">
        <v>73239390</v>
      </c>
      <c r="E385" s="6" t="s">
        <v>374</v>
      </c>
      <c r="F385" s="6"/>
      <c r="G385" s="6"/>
      <c r="H385" s="6"/>
      <c r="I385" s="6"/>
      <c r="J385" s="6"/>
      <c r="K385" s="6"/>
      <c r="L385" s="6"/>
      <c r="M385" s="6"/>
      <c r="N385" s="8">
        <v>5613.3</v>
      </c>
      <c r="O385" s="6" t="s">
        <v>21</v>
      </c>
      <c r="P385" s="8">
        <v>184.7075285</v>
      </c>
      <c r="Q385" s="8">
        <v>1036818.77</v>
      </c>
      <c r="R385" s="8">
        <v>2.1910738859999999</v>
      </c>
      <c r="S385" s="8">
        <v>12299.15504</v>
      </c>
      <c r="T385" s="8">
        <v>379890.5</v>
      </c>
    </row>
    <row r="386" spans="1:20" ht="15.75" hidden="1" thickBot="1">
      <c r="A386" s="4" t="s">
        <v>19</v>
      </c>
      <c r="B386" s="5">
        <v>45272</v>
      </c>
      <c r="C386" s="6">
        <v>301049751</v>
      </c>
      <c r="D386" s="7">
        <v>73239990</v>
      </c>
      <c r="E386" s="6" t="s">
        <v>375</v>
      </c>
      <c r="F386" s="6"/>
      <c r="G386" s="6"/>
      <c r="H386" s="6"/>
      <c r="I386" s="6"/>
      <c r="J386" s="6"/>
      <c r="K386" s="6"/>
      <c r="L386" s="6"/>
      <c r="M386" s="6"/>
      <c r="N386" s="8">
        <v>570.5</v>
      </c>
      <c r="O386" s="6" t="s">
        <v>21</v>
      </c>
      <c r="P386" s="8">
        <v>483.2544785</v>
      </c>
      <c r="Q386" s="8">
        <v>275696.68</v>
      </c>
      <c r="R386" s="8">
        <v>5.7325560920000003</v>
      </c>
      <c r="S386" s="8">
        <v>3270.4232499999998</v>
      </c>
      <c r="T386" s="8">
        <v>101015.2</v>
      </c>
    </row>
    <row r="387" spans="1:20" ht="15.75" hidden="1" thickBot="1">
      <c r="A387" s="4" t="s">
        <v>19</v>
      </c>
      <c r="B387" s="5">
        <v>45272</v>
      </c>
      <c r="C387" s="6">
        <v>301049751</v>
      </c>
      <c r="D387" s="7">
        <v>73239990</v>
      </c>
      <c r="E387" s="6" t="s">
        <v>376</v>
      </c>
      <c r="F387" s="6"/>
      <c r="G387" s="6"/>
      <c r="H387" s="6"/>
      <c r="I387" s="6"/>
      <c r="J387" s="6"/>
      <c r="K387" s="6"/>
      <c r="L387" s="6"/>
      <c r="M387" s="6"/>
      <c r="N387" s="8">
        <v>2321.4</v>
      </c>
      <c r="O387" s="6" t="s">
        <v>21</v>
      </c>
      <c r="P387" s="8">
        <v>590.61226850000003</v>
      </c>
      <c r="Q387" s="8">
        <v>1371047.32</v>
      </c>
      <c r="R387" s="8">
        <v>7.0060767310000003</v>
      </c>
      <c r="S387" s="8">
        <v>16263.90652</v>
      </c>
      <c r="T387" s="8">
        <v>502351.7</v>
      </c>
    </row>
    <row r="388" spans="1:20" ht="15.75" hidden="1" thickBot="1">
      <c r="A388" s="4" t="s">
        <v>19</v>
      </c>
      <c r="B388" s="5">
        <v>45272</v>
      </c>
      <c r="C388" s="6">
        <v>301049751</v>
      </c>
      <c r="D388" s="7">
        <v>73239990</v>
      </c>
      <c r="E388" s="6" t="s">
        <v>377</v>
      </c>
      <c r="F388" s="6"/>
      <c r="G388" s="6"/>
      <c r="H388" s="6"/>
      <c r="I388" s="6"/>
      <c r="J388" s="6"/>
      <c r="K388" s="6"/>
      <c r="L388" s="6"/>
      <c r="M388" s="6"/>
      <c r="N388" s="8">
        <v>6199.2</v>
      </c>
      <c r="O388" s="6" t="s">
        <v>21</v>
      </c>
      <c r="P388" s="8">
        <v>488.25704450000001</v>
      </c>
      <c r="Q388" s="8">
        <v>3026803.07</v>
      </c>
      <c r="R388" s="8">
        <v>5.7918985110000003</v>
      </c>
      <c r="S388" s="8">
        <v>35905.13725</v>
      </c>
      <c r="T388" s="8">
        <v>1109020.7</v>
      </c>
    </row>
    <row r="389" spans="1:20" ht="15.75" hidden="1" thickBot="1">
      <c r="A389" s="4" t="s">
        <v>19</v>
      </c>
      <c r="B389" s="5">
        <v>45272</v>
      </c>
      <c r="C389" s="6">
        <v>301049751</v>
      </c>
      <c r="D389" s="7">
        <v>73239990</v>
      </c>
      <c r="E389" s="6" t="s">
        <v>378</v>
      </c>
      <c r="F389" s="6"/>
      <c r="G389" s="6"/>
      <c r="H389" s="6"/>
      <c r="I389" s="6"/>
      <c r="J389" s="6"/>
      <c r="K389" s="6"/>
      <c r="L389" s="6"/>
      <c r="M389" s="6"/>
      <c r="N389" s="8">
        <v>7720</v>
      </c>
      <c r="O389" s="6" t="s">
        <v>21</v>
      </c>
      <c r="P389" s="8">
        <v>520.02384719999998</v>
      </c>
      <c r="Q389" s="8">
        <v>4014584.1</v>
      </c>
      <c r="R389" s="8">
        <v>6.1687289099999996</v>
      </c>
      <c r="S389" s="8">
        <v>47622.587189999998</v>
      </c>
      <c r="T389" s="8">
        <v>1470943.6</v>
      </c>
    </row>
    <row r="390" spans="1:20" ht="15.75" hidden="1" thickBot="1">
      <c r="A390" s="4" t="s">
        <v>19</v>
      </c>
      <c r="B390" s="5">
        <v>45272</v>
      </c>
      <c r="C390" s="6">
        <v>301049751</v>
      </c>
      <c r="D390" s="7">
        <v>73239990</v>
      </c>
      <c r="E390" s="6" t="s">
        <v>379</v>
      </c>
      <c r="F390" s="6"/>
      <c r="G390" s="6"/>
      <c r="H390" s="6"/>
      <c r="I390" s="6"/>
      <c r="J390" s="6"/>
      <c r="K390" s="6"/>
      <c r="L390" s="6"/>
      <c r="M390" s="6"/>
      <c r="N390" s="8">
        <v>4796.3999999999996</v>
      </c>
      <c r="O390" s="6" t="s">
        <v>21</v>
      </c>
      <c r="P390" s="8">
        <v>522.77533359999995</v>
      </c>
      <c r="Q390" s="8">
        <v>2507439.61</v>
      </c>
      <c r="R390" s="8">
        <v>6.2013681329999999</v>
      </c>
      <c r="S390" s="8">
        <v>29744.242109999999</v>
      </c>
      <c r="T390" s="8">
        <v>918725.9</v>
      </c>
    </row>
    <row r="391" spans="1:20" ht="15.75" hidden="1" thickBot="1">
      <c r="A391" s="4" t="s">
        <v>19</v>
      </c>
      <c r="B391" s="5">
        <v>45271</v>
      </c>
      <c r="C391" s="6">
        <v>301049751</v>
      </c>
      <c r="D391" s="7">
        <v>73239990</v>
      </c>
      <c r="E391" s="6" t="s">
        <v>380</v>
      </c>
      <c r="F391" s="6"/>
      <c r="G391" s="6"/>
      <c r="H391" s="6"/>
      <c r="I391" s="6"/>
      <c r="J391" s="6"/>
      <c r="K391" s="6"/>
      <c r="L391" s="6"/>
      <c r="M391" s="6"/>
      <c r="N391" s="8">
        <v>10561.6</v>
      </c>
      <c r="O391" s="6" t="s">
        <v>21</v>
      </c>
      <c r="P391" s="8">
        <v>418.28790429999998</v>
      </c>
      <c r="Q391" s="8">
        <v>4417789.53</v>
      </c>
      <c r="R391" s="8">
        <v>4.9618968480000003</v>
      </c>
      <c r="S391" s="8">
        <v>52405.569750000002</v>
      </c>
      <c r="T391" s="8">
        <v>1618678.1</v>
      </c>
    </row>
    <row r="392" spans="1:20" ht="15.75" hidden="1" thickBot="1">
      <c r="A392" s="4" t="s">
        <v>19</v>
      </c>
      <c r="B392" s="5">
        <v>45271</v>
      </c>
      <c r="C392" s="6">
        <v>301049751</v>
      </c>
      <c r="D392" s="7">
        <v>73239990</v>
      </c>
      <c r="E392" s="6" t="s">
        <v>381</v>
      </c>
      <c r="F392" s="6"/>
      <c r="G392" s="6"/>
      <c r="H392" s="6"/>
      <c r="I392" s="6"/>
      <c r="J392" s="6"/>
      <c r="K392" s="6"/>
      <c r="L392" s="6"/>
      <c r="M392" s="6"/>
      <c r="N392" s="8">
        <v>8945.2000000000007</v>
      </c>
      <c r="O392" s="6" t="s">
        <v>21</v>
      </c>
      <c r="P392" s="8">
        <v>460.50664599999999</v>
      </c>
      <c r="Q392" s="8">
        <v>4119324.05</v>
      </c>
      <c r="R392" s="8">
        <v>5.4627122899999998</v>
      </c>
      <c r="S392" s="8">
        <v>48865.053970000001</v>
      </c>
      <c r="T392" s="8">
        <v>1509320.3</v>
      </c>
    </row>
    <row r="393" spans="1:20" ht="15.75" hidden="1" thickBot="1">
      <c r="A393" s="4" t="s">
        <v>19</v>
      </c>
      <c r="B393" s="5">
        <v>45269</v>
      </c>
      <c r="C393" s="6">
        <v>301049751</v>
      </c>
      <c r="D393" s="7">
        <v>73239990</v>
      </c>
      <c r="E393" s="6" t="s">
        <v>382</v>
      </c>
      <c r="F393" s="6"/>
      <c r="G393" s="6"/>
      <c r="H393" s="6"/>
      <c r="I393" s="6"/>
      <c r="J393" s="6"/>
      <c r="K393" s="6"/>
      <c r="L393" s="6"/>
      <c r="M393" s="6"/>
      <c r="N393" s="8">
        <v>1398.4</v>
      </c>
      <c r="O393" s="6" t="s">
        <v>21</v>
      </c>
      <c r="P393" s="8">
        <v>514.76123429999996</v>
      </c>
      <c r="Q393" s="8">
        <v>719842.11</v>
      </c>
      <c r="R393" s="8">
        <v>6.1063017110000004</v>
      </c>
      <c r="S393" s="8">
        <v>8539.0523130000001</v>
      </c>
      <c r="T393" s="8">
        <v>263750.09999999998</v>
      </c>
    </row>
    <row r="394" spans="1:20" ht="15.75" hidden="1" thickBot="1">
      <c r="A394" s="4" t="s">
        <v>19</v>
      </c>
      <c r="B394" s="5">
        <v>45269</v>
      </c>
      <c r="C394" s="6">
        <v>301049751</v>
      </c>
      <c r="D394" s="7">
        <v>73239990</v>
      </c>
      <c r="E394" s="6" t="s">
        <v>383</v>
      </c>
      <c r="F394" s="6"/>
      <c r="G394" s="6"/>
      <c r="H394" s="6"/>
      <c r="I394" s="6"/>
      <c r="J394" s="6"/>
      <c r="K394" s="6"/>
      <c r="L394" s="6"/>
      <c r="M394" s="6"/>
      <c r="N394" s="8">
        <v>2876</v>
      </c>
      <c r="O394" s="6" t="s">
        <v>21</v>
      </c>
      <c r="P394" s="8">
        <v>548.41679420000003</v>
      </c>
      <c r="Q394" s="8">
        <v>1577246.7</v>
      </c>
      <c r="R394" s="8">
        <v>6.5055372970000001</v>
      </c>
      <c r="S394" s="8">
        <v>18709.92527</v>
      </c>
      <c r="T394" s="8">
        <v>577903.1</v>
      </c>
    </row>
    <row r="395" spans="1:20" ht="15.75" hidden="1" thickBot="1">
      <c r="A395" s="4" t="s">
        <v>19</v>
      </c>
      <c r="B395" s="5">
        <v>45269</v>
      </c>
      <c r="C395" s="6">
        <v>301049751</v>
      </c>
      <c r="D395" s="7">
        <v>73239990</v>
      </c>
      <c r="E395" s="6" t="s">
        <v>384</v>
      </c>
      <c r="F395" s="6"/>
      <c r="G395" s="6"/>
      <c r="H395" s="6"/>
      <c r="I395" s="6"/>
      <c r="J395" s="6"/>
      <c r="K395" s="6"/>
      <c r="L395" s="6"/>
      <c r="M395" s="6"/>
      <c r="N395" s="8">
        <v>3144</v>
      </c>
      <c r="O395" s="6" t="s">
        <v>21</v>
      </c>
      <c r="P395" s="8">
        <v>519.55275129999995</v>
      </c>
      <c r="Q395" s="8">
        <v>1633473.85</v>
      </c>
      <c r="R395" s="8">
        <v>6.1631405839999998</v>
      </c>
      <c r="S395" s="8">
        <v>19376.914000000001</v>
      </c>
      <c r="T395" s="8">
        <v>598504.9</v>
      </c>
    </row>
    <row r="396" spans="1:20" ht="15.75" hidden="1" thickBot="1">
      <c r="A396" s="4" t="s">
        <v>19</v>
      </c>
      <c r="B396" s="5">
        <v>45267</v>
      </c>
      <c r="C396" s="6">
        <v>301049751</v>
      </c>
      <c r="D396" s="7">
        <v>73239990</v>
      </c>
      <c r="E396" s="6" t="s">
        <v>385</v>
      </c>
      <c r="F396" s="6"/>
      <c r="G396" s="6"/>
      <c r="H396" s="6"/>
      <c r="I396" s="6"/>
      <c r="J396" s="6"/>
      <c r="K396" s="6"/>
      <c r="L396" s="6"/>
      <c r="M396" s="6"/>
      <c r="N396" s="8">
        <v>2356</v>
      </c>
      <c r="O396" s="6" t="s">
        <v>21</v>
      </c>
      <c r="P396" s="8">
        <v>519.52578519999997</v>
      </c>
      <c r="Q396" s="8">
        <v>1224002.75</v>
      </c>
      <c r="R396" s="8">
        <v>6.1774766379999999</v>
      </c>
      <c r="S396" s="8">
        <v>14554.134959999999</v>
      </c>
      <c r="T396" s="8">
        <v>448474.6</v>
      </c>
    </row>
    <row r="397" spans="1:20" ht="15.75" hidden="1" thickBot="1">
      <c r="A397" s="4" t="s">
        <v>19</v>
      </c>
      <c r="B397" s="5">
        <v>45267</v>
      </c>
      <c r="C397" s="6">
        <v>301049751</v>
      </c>
      <c r="D397" s="7">
        <v>73239990</v>
      </c>
      <c r="E397" s="6" t="s">
        <v>386</v>
      </c>
      <c r="F397" s="6"/>
      <c r="G397" s="6"/>
      <c r="H397" s="6"/>
      <c r="I397" s="6"/>
      <c r="J397" s="6"/>
      <c r="K397" s="6"/>
      <c r="L397" s="6"/>
      <c r="M397" s="6"/>
      <c r="N397" s="8">
        <v>1468</v>
      </c>
      <c r="O397" s="6" t="s">
        <v>21</v>
      </c>
      <c r="P397" s="8">
        <v>512.17903950000004</v>
      </c>
      <c r="Q397" s="8">
        <v>751878.83</v>
      </c>
      <c r="R397" s="8">
        <v>6.0901193759999996</v>
      </c>
      <c r="S397" s="8">
        <v>8940.2952440000008</v>
      </c>
      <c r="T397" s="8">
        <v>275488.5</v>
      </c>
    </row>
    <row r="398" spans="1:20" ht="15.75" hidden="1" thickBot="1">
      <c r="A398" s="4" t="s">
        <v>19</v>
      </c>
      <c r="B398" s="5">
        <v>45267</v>
      </c>
      <c r="C398" s="6">
        <v>301049751</v>
      </c>
      <c r="D398" s="7">
        <v>73239990</v>
      </c>
      <c r="E398" s="6" t="s">
        <v>387</v>
      </c>
      <c r="F398" s="6"/>
      <c r="G398" s="6"/>
      <c r="H398" s="6"/>
      <c r="I398" s="6"/>
      <c r="J398" s="6"/>
      <c r="K398" s="6"/>
      <c r="L398" s="6"/>
      <c r="M398" s="6"/>
      <c r="N398" s="8">
        <v>6850</v>
      </c>
      <c r="O398" s="6" t="s">
        <v>21</v>
      </c>
      <c r="P398" s="8">
        <v>575.56617659999995</v>
      </c>
      <c r="Q398" s="8">
        <v>3942628.31</v>
      </c>
      <c r="R398" s="8">
        <v>6.8438308760000002</v>
      </c>
      <c r="S398" s="8">
        <v>46880.241499999996</v>
      </c>
      <c r="T398" s="8">
        <v>1444579.1</v>
      </c>
    </row>
    <row r="399" spans="1:20" ht="15.75" hidden="1" thickBot="1">
      <c r="A399" s="4" t="s">
        <v>19</v>
      </c>
      <c r="B399" s="5">
        <v>45267</v>
      </c>
      <c r="C399" s="6">
        <v>301049751</v>
      </c>
      <c r="D399" s="7">
        <v>73239990</v>
      </c>
      <c r="E399" s="6" t="s">
        <v>388</v>
      </c>
      <c r="F399" s="6"/>
      <c r="G399" s="6"/>
      <c r="H399" s="6"/>
      <c r="I399" s="6"/>
      <c r="J399" s="6"/>
      <c r="K399" s="6"/>
      <c r="L399" s="6"/>
      <c r="M399" s="6"/>
      <c r="N399" s="8">
        <v>6964.8</v>
      </c>
      <c r="O399" s="6" t="s">
        <v>21</v>
      </c>
      <c r="P399" s="8">
        <v>732.11720509999998</v>
      </c>
      <c r="Q399" s="8">
        <v>5099049.91</v>
      </c>
      <c r="R399" s="8">
        <v>8.7053175399999994</v>
      </c>
      <c r="S399" s="8">
        <v>60630.795599999998</v>
      </c>
      <c r="T399" s="8">
        <v>1868291.9</v>
      </c>
    </row>
    <row r="400" spans="1:20" ht="15.75" hidden="1" thickBot="1">
      <c r="A400" s="4" t="s">
        <v>19</v>
      </c>
      <c r="B400" s="5">
        <v>45267</v>
      </c>
      <c r="C400" s="6">
        <v>301049751</v>
      </c>
      <c r="D400" s="7">
        <v>73239990</v>
      </c>
      <c r="E400" s="6" t="s">
        <v>389</v>
      </c>
      <c r="F400" s="6"/>
      <c r="G400" s="6"/>
      <c r="H400" s="6"/>
      <c r="I400" s="6"/>
      <c r="J400" s="6"/>
      <c r="K400" s="6"/>
      <c r="L400" s="6"/>
      <c r="M400" s="6"/>
      <c r="N400" s="8">
        <v>75.599999999999994</v>
      </c>
      <c r="O400" s="6" t="s">
        <v>21</v>
      </c>
      <c r="P400" s="8">
        <v>576.14021160000004</v>
      </c>
      <c r="Q400" s="8">
        <v>43556.2</v>
      </c>
      <c r="R400" s="8">
        <v>6.8506565000000004</v>
      </c>
      <c r="S400" s="8">
        <v>517.90963139999997</v>
      </c>
      <c r="T400" s="8">
        <v>15958.9</v>
      </c>
    </row>
    <row r="401" spans="1:20" ht="15.75" hidden="1" thickBot="1">
      <c r="A401" s="4" t="s">
        <v>19</v>
      </c>
      <c r="B401" s="5">
        <v>45267</v>
      </c>
      <c r="C401" s="6">
        <v>301049751</v>
      </c>
      <c r="D401" s="7">
        <v>73239990</v>
      </c>
      <c r="E401" s="6" t="s">
        <v>390</v>
      </c>
      <c r="F401" s="6"/>
      <c r="G401" s="6"/>
      <c r="H401" s="6"/>
      <c r="I401" s="6"/>
      <c r="J401" s="6"/>
      <c r="K401" s="6"/>
      <c r="L401" s="6"/>
      <c r="M401" s="6"/>
      <c r="N401" s="8">
        <v>2879.8</v>
      </c>
      <c r="O401" s="6" t="s">
        <v>21</v>
      </c>
      <c r="P401" s="8">
        <v>496.9913952</v>
      </c>
      <c r="Q401" s="8">
        <v>1431235.82</v>
      </c>
      <c r="R401" s="8">
        <v>5.909529075</v>
      </c>
      <c r="S401" s="8">
        <v>17018.261829999999</v>
      </c>
      <c r="T401" s="8">
        <v>524404.80000000005</v>
      </c>
    </row>
    <row r="402" spans="1:20" ht="15.75" hidden="1" thickBot="1">
      <c r="A402" s="4" t="s">
        <v>19</v>
      </c>
      <c r="B402" s="5">
        <v>45267</v>
      </c>
      <c r="C402" s="6">
        <v>301049751</v>
      </c>
      <c r="D402" s="7">
        <v>73239990</v>
      </c>
      <c r="E402" s="6" t="s">
        <v>391</v>
      </c>
      <c r="F402" s="6"/>
      <c r="G402" s="6"/>
      <c r="H402" s="6"/>
      <c r="I402" s="6"/>
      <c r="J402" s="6"/>
      <c r="K402" s="6"/>
      <c r="L402" s="6"/>
      <c r="M402" s="6"/>
      <c r="N402" s="8">
        <v>6875</v>
      </c>
      <c r="O402" s="6" t="s">
        <v>21</v>
      </c>
      <c r="P402" s="8">
        <v>531.03786179999997</v>
      </c>
      <c r="Q402" s="8">
        <v>3650885.3</v>
      </c>
      <c r="R402" s="8">
        <v>6.3143622089999996</v>
      </c>
      <c r="S402" s="8">
        <v>43411.240189999997</v>
      </c>
      <c r="T402" s="8">
        <v>1337684.3999999999</v>
      </c>
    </row>
    <row r="403" spans="1:20" ht="15.75" hidden="1" thickBot="1">
      <c r="A403" s="4" t="s">
        <v>19</v>
      </c>
      <c r="B403" s="5">
        <v>45266</v>
      </c>
      <c r="C403" s="6">
        <v>301049751</v>
      </c>
      <c r="D403" s="7">
        <v>73239990</v>
      </c>
      <c r="E403" s="6" t="s">
        <v>392</v>
      </c>
      <c r="F403" s="6"/>
      <c r="G403" s="6"/>
      <c r="H403" s="6"/>
      <c r="I403" s="6"/>
      <c r="J403" s="6"/>
      <c r="K403" s="6"/>
      <c r="L403" s="6"/>
      <c r="M403" s="6"/>
      <c r="N403" s="8">
        <v>1662.6</v>
      </c>
      <c r="O403" s="6" t="s">
        <v>21</v>
      </c>
      <c r="P403" s="8">
        <v>495.9202995</v>
      </c>
      <c r="Q403" s="8">
        <v>824517.09</v>
      </c>
      <c r="R403" s="8">
        <v>5.8967930979999998</v>
      </c>
      <c r="S403" s="8">
        <v>9804.0082050000001</v>
      </c>
      <c r="T403" s="8">
        <v>302103</v>
      </c>
    </row>
    <row r="404" spans="1:20" ht="15.75" hidden="1" thickBot="1">
      <c r="A404" s="4" t="s">
        <v>19</v>
      </c>
      <c r="B404" s="5">
        <v>45266</v>
      </c>
      <c r="C404" s="6">
        <v>301049751</v>
      </c>
      <c r="D404" s="7">
        <v>73239990</v>
      </c>
      <c r="E404" s="6" t="s">
        <v>393</v>
      </c>
      <c r="F404" s="6"/>
      <c r="G404" s="6"/>
      <c r="H404" s="6"/>
      <c r="I404" s="6"/>
      <c r="J404" s="6"/>
      <c r="K404" s="6"/>
      <c r="L404" s="6"/>
      <c r="M404" s="6"/>
      <c r="N404" s="8">
        <v>7772</v>
      </c>
      <c r="O404" s="6" t="s">
        <v>21</v>
      </c>
      <c r="P404" s="8">
        <v>546.40361040000005</v>
      </c>
      <c r="Q404" s="8">
        <v>4246648.8600000003</v>
      </c>
      <c r="R404" s="8">
        <v>6.4970702779999998</v>
      </c>
      <c r="S404" s="8">
        <v>50495.230199999998</v>
      </c>
      <c r="T404" s="8">
        <v>1555972.2</v>
      </c>
    </row>
    <row r="405" spans="1:20" ht="15.75" hidden="1" thickBot="1">
      <c r="A405" s="4" t="s">
        <v>19</v>
      </c>
      <c r="B405" s="5">
        <v>45266</v>
      </c>
      <c r="C405" s="6">
        <v>301049751</v>
      </c>
      <c r="D405" s="7">
        <v>73239990</v>
      </c>
      <c r="E405" s="6" t="s">
        <v>394</v>
      </c>
      <c r="F405" s="6"/>
      <c r="G405" s="6"/>
      <c r="H405" s="6"/>
      <c r="I405" s="6"/>
      <c r="J405" s="6"/>
      <c r="K405" s="6"/>
      <c r="L405" s="6"/>
      <c r="M405" s="6"/>
      <c r="N405" s="8">
        <v>340.2</v>
      </c>
      <c r="O405" s="6" t="s">
        <v>21</v>
      </c>
      <c r="P405" s="8">
        <v>525.1708701</v>
      </c>
      <c r="Q405" s="8">
        <v>178663.13</v>
      </c>
      <c r="R405" s="8">
        <v>6.2446001200000003</v>
      </c>
      <c r="S405" s="8">
        <v>2124.412961</v>
      </c>
      <c r="T405" s="8">
        <v>65462.2</v>
      </c>
    </row>
    <row r="406" spans="1:20" ht="15.75" hidden="1" thickBot="1">
      <c r="A406" s="4" t="s">
        <v>19</v>
      </c>
      <c r="B406" s="5">
        <v>45266</v>
      </c>
      <c r="C406" s="6">
        <v>301049751</v>
      </c>
      <c r="D406" s="7">
        <v>73239990</v>
      </c>
      <c r="E406" s="6" t="s">
        <v>395</v>
      </c>
      <c r="F406" s="6"/>
      <c r="G406" s="6"/>
      <c r="H406" s="6"/>
      <c r="I406" s="6"/>
      <c r="J406" s="6"/>
      <c r="K406" s="6"/>
      <c r="L406" s="6"/>
      <c r="M406" s="6"/>
      <c r="N406" s="8">
        <v>7860</v>
      </c>
      <c r="O406" s="6" t="s">
        <v>21</v>
      </c>
      <c r="P406" s="8">
        <v>546.30920360000005</v>
      </c>
      <c r="Q406" s="8">
        <v>4293990.34</v>
      </c>
      <c r="R406" s="8">
        <v>6.4959477239999996</v>
      </c>
      <c r="S406" s="8">
        <v>51058.149109999998</v>
      </c>
      <c r="T406" s="8">
        <v>1573318.1</v>
      </c>
    </row>
    <row r="407" spans="1:20" ht="15.75" hidden="1" thickBot="1">
      <c r="A407" s="4" t="s">
        <v>19</v>
      </c>
      <c r="B407" s="5">
        <v>45266</v>
      </c>
      <c r="C407" s="6">
        <v>301049751</v>
      </c>
      <c r="D407" s="7">
        <v>73239990</v>
      </c>
      <c r="E407" s="6" t="s">
        <v>396</v>
      </c>
      <c r="F407" s="6"/>
      <c r="G407" s="6"/>
      <c r="H407" s="6"/>
      <c r="I407" s="6"/>
      <c r="J407" s="6"/>
      <c r="K407" s="6"/>
      <c r="L407" s="6"/>
      <c r="M407" s="6"/>
      <c r="N407" s="8">
        <v>375</v>
      </c>
      <c r="O407" s="6" t="s">
        <v>21</v>
      </c>
      <c r="P407" s="8">
        <v>558.20295999999996</v>
      </c>
      <c r="Q407" s="8">
        <v>209326.11</v>
      </c>
      <c r="R407" s="8">
        <v>6.6373717000000001</v>
      </c>
      <c r="S407" s="8">
        <v>2489.0143880000001</v>
      </c>
      <c r="T407" s="8">
        <v>76697</v>
      </c>
    </row>
    <row r="408" spans="1:20" ht="15.75" hidden="1" thickBot="1">
      <c r="A408" s="4" t="s">
        <v>19</v>
      </c>
      <c r="B408" s="5">
        <v>45266</v>
      </c>
      <c r="C408" s="6">
        <v>301049751</v>
      </c>
      <c r="D408" s="7">
        <v>73239990</v>
      </c>
      <c r="E408" s="6" t="s">
        <v>397</v>
      </c>
      <c r="F408" s="6"/>
      <c r="G408" s="6"/>
      <c r="H408" s="6"/>
      <c r="I408" s="6"/>
      <c r="J408" s="6"/>
      <c r="K408" s="6"/>
      <c r="L408" s="6"/>
      <c r="M408" s="6"/>
      <c r="N408" s="8">
        <v>7244</v>
      </c>
      <c r="O408" s="6" t="s">
        <v>21</v>
      </c>
      <c r="P408" s="8">
        <v>518.70499029999996</v>
      </c>
      <c r="Q408" s="8">
        <v>3757498.95</v>
      </c>
      <c r="R408" s="8">
        <v>6.1677168890000003</v>
      </c>
      <c r="S408" s="8">
        <v>44678.941140000003</v>
      </c>
      <c r="T408" s="8">
        <v>1376747.7</v>
      </c>
    </row>
    <row r="409" spans="1:20" ht="15.75" hidden="1" thickBot="1">
      <c r="A409" s="4" t="s">
        <v>19</v>
      </c>
      <c r="B409" s="5">
        <v>45266</v>
      </c>
      <c r="C409" s="6">
        <v>301049751</v>
      </c>
      <c r="D409" s="7">
        <v>73239990</v>
      </c>
      <c r="E409" s="6" t="s">
        <v>398</v>
      </c>
      <c r="F409" s="6"/>
      <c r="G409" s="6"/>
      <c r="H409" s="6"/>
      <c r="I409" s="6"/>
      <c r="J409" s="6"/>
      <c r="K409" s="6"/>
      <c r="L409" s="6"/>
      <c r="M409" s="6"/>
      <c r="N409" s="8">
        <v>6361.4</v>
      </c>
      <c r="O409" s="6" t="s">
        <v>21</v>
      </c>
      <c r="P409" s="8">
        <v>499.74741719999997</v>
      </c>
      <c r="Q409" s="8">
        <v>3179093.22</v>
      </c>
      <c r="R409" s="8">
        <v>5.9422998480000002</v>
      </c>
      <c r="S409" s="8">
        <v>37801.346250000002</v>
      </c>
      <c r="T409" s="8">
        <v>1164819.8</v>
      </c>
    </row>
    <row r="410" spans="1:20" ht="15.75" hidden="1" thickBot="1">
      <c r="A410" s="4" t="s">
        <v>19</v>
      </c>
      <c r="B410" s="5">
        <v>45266</v>
      </c>
      <c r="C410" s="6">
        <v>301049751</v>
      </c>
      <c r="D410" s="7">
        <v>73239990</v>
      </c>
      <c r="E410" s="6" t="s">
        <v>399</v>
      </c>
      <c r="F410" s="6"/>
      <c r="G410" s="6"/>
      <c r="H410" s="6"/>
      <c r="I410" s="6"/>
      <c r="J410" s="6"/>
      <c r="K410" s="6"/>
      <c r="L410" s="6"/>
      <c r="M410" s="6"/>
      <c r="N410" s="8">
        <v>4508.3999999999996</v>
      </c>
      <c r="O410" s="6" t="s">
        <v>21</v>
      </c>
      <c r="P410" s="8">
        <v>632.06727000000001</v>
      </c>
      <c r="Q410" s="8">
        <v>2849612.08</v>
      </c>
      <c r="R410" s="8">
        <v>7.5156631389999999</v>
      </c>
      <c r="S410" s="8">
        <v>33883.615700000002</v>
      </c>
      <c r="T410" s="8">
        <v>1044097.8</v>
      </c>
    </row>
    <row r="411" spans="1:20" ht="15.75" hidden="1" thickBot="1">
      <c r="A411" s="4" t="s">
        <v>19</v>
      </c>
      <c r="B411" s="5">
        <v>45265</v>
      </c>
      <c r="C411" s="6">
        <v>301049751</v>
      </c>
      <c r="D411" s="7">
        <v>73239990</v>
      </c>
      <c r="E411" s="6" t="s">
        <v>381</v>
      </c>
      <c r="F411" s="6"/>
      <c r="G411" s="6"/>
      <c r="H411" s="6"/>
      <c r="I411" s="6"/>
      <c r="J411" s="6"/>
      <c r="K411" s="6"/>
      <c r="L411" s="6"/>
      <c r="M411" s="6"/>
      <c r="N411" s="8">
        <v>8945.2000000000007</v>
      </c>
      <c r="O411" s="6" t="s">
        <v>21</v>
      </c>
      <c r="P411" s="8">
        <v>461.66281579999998</v>
      </c>
      <c r="Q411" s="8">
        <v>4129666.22</v>
      </c>
      <c r="R411" s="8">
        <v>5.4894508420000001</v>
      </c>
      <c r="S411" s="8">
        <v>49104.235670000002</v>
      </c>
      <c r="T411" s="8">
        <v>1513109.6</v>
      </c>
    </row>
    <row r="412" spans="1:20" ht="15.75" hidden="1" thickBot="1">
      <c r="A412" s="4" t="s">
        <v>19</v>
      </c>
      <c r="B412" s="5">
        <v>45265</v>
      </c>
      <c r="C412" s="6">
        <v>301049751</v>
      </c>
      <c r="D412" s="7">
        <v>73239990</v>
      </c>
      <c r="E412" s="6" t="s">
        <v>400</v>
      </c>
      <c r="F412" s="6"/>
      <c r="G412" s="6"/>
      <c r="H412" s="6"/>
      <c r="I412" s="6"/>
      <c r="J412" s="6"/>
      <c r="K412" s="6"/>
      <c r="L412" s="6"/>
      <c r="M412" s="6"/>
      <c r="N412" s="8">
        <v>10348.75</v>
      </c>
      <c r="O412" s="6" t="s">
        <v>21</v>
      </c>
      <c r="P412" s="8">
        <v>626.33486170000003</v>
      </c>
      <c r="Q412" s="8">
        <v>6481782.9000000004</v>
      </c>
      <c r="R412" s="8">
        <v>7.4475013280000004</v>
      </c>
      <c r="S412" s="8">
        <v>77072.329370000007</v>
      </c>
      <c r="T412" s="8">
        <v>2374925.2999999998</v>
      </c>
    </row>
    <row r="413" spans="1:20" ht="15.75" hidden="1" thickBot="1">
      <c r="A413" s="4" t="s">
        <v>19</v>
      </c>
      <c r="B413" s="5">
        <v>45265</v>
      </c>
      <c r="C413" s="6">
        <v>301049751</v>
      </c>
      <c r="D413" s="7">
        <v>73239990</v>
      </c>
      <c r="E413" s="6" t="s">
        <v>401</v>
      </c>
      <c r="F413" s="6"/>
      <c r="G413" s="6"/>
      <c r="H413" s="6"/>
      <c r="I413" s="6"/>
      <c r="J413" s="6"/>
      <c r="K413" s="6"/>
      <c r="L413" s="6"/>
      <c r="M413" s="6"/>
      <c r="N413" s="8">
        <v>7215</v>
      </c>
      <c r="O413" s="6" t="s">
        <v>21</v>
      </c>
      <c r="P413" s="8">
        <v>438.94242409999998</v>
      </c>
      <c r="Q413" s="8">
        <v>3166969.59</v>
      </c>
      <c r="R413" s="8">
        <v>5.2192916069999997</v>
      </c>
      <c r="S413" s="8">
        <v>37657.18894</v>
      </c>
      <c r="T413" s="8">
        <v>1160377.7</v>
      </c>
    </row>
    <row r="414" spans="1:20" ht="15.75" hidden="1" thickBot="1">
      <c r="A414" s="4" t="s">
        <v>19</v>
      </c>
      <c r="B414" s="5">
        <v>45265</v>
      </c>
      <c r="C414" s="6">
        <v>301049751</v>
      </c>
      <c r="D414" s="7">
        <v>73239990</v>
      </c>
      <c r="E414" s="6" t="s">
        <v>402</v>
      </c>
      <c r="F414" s="6"/>
      <c r="G414" s="6"/>
      <c r="H414" s="6"/>
      <c r="I414" s="6"/>
      <c r="J414" s="6"/>
      <c r="K414" s="6"/>
      <c r="L414" s="6"/>
      <c r="M414" s="6"/>
      <c r="N414" s="8">
        <v>936</v>
      </c>
      <c r="O414" s="6" t="s">
        <v>21</v>
      </c>
      <c r="P414" s="8">
        <v>478.84632479999999</v>
      </c>
      <c r="Q414" s="8">
        <v>448200.16</v>
      </c>
      <c r="R414" s="8">
        <v>5.6937731840000003</v>
      </c>
      <c r="S414" s="8">
        <v>5329.3716999999997</v>
      </c>
      <c r="T414" s="8">
        <v>164220.5</v>
      </c>
    </row>
    <row r="415" spans="1:20" ht="15.75" hidden="1" thickBot="1">
      <c r="A415" s="4" t="s">
        <v>19</v>
      </c>
      <c r="B415" s="5">
        <v>45265</v>
      </c>
      <c r="C415" s="6">
        <v>301049751</v>
      </c>
      <c r="D415" s="7">
        <v>73239990</v>
      </c>
      <c r="E415" s="6" t="s">
        <v>403</v>
      </c>
      <c r="F415" s="6"/>
      <c r="G415" s="6"/>
      <c r="H415" s="6"/>
      <c r="I415" s="6"/>
      <c r="J415" s="6"/>
      <c r="K415" s="6"/>
      <c r="L415" s="6"/>
      <c r="M415" s="6"/>
      <c r="N415" s="8">
        <v>2573.75</v>
      </c>
      <c r="O415" s="6" t="s">
        <v>21</v>
      </c>
      <c r="P415" s="8">
        <v>470.52834189999999</v>
      </c>
      <c r="Q415" s="8">
        <v>1211022.32</v>
      </c>
      <c r="R415" s="8">
        <v>5.594867324</v>
      </c>
      <c r="S415" s="8">
        <v>14399.789769999999</v>
      </c>
      <c r="T415" s="8">
        <v>443718.6</v>
      </c>
    </row>
    <row r="416" spans="1:20" ht="15.75" hidden="1" thickBot="1">
      <c r="A416" s="4" t="s">
        <v>19</v>
      </c>
      <c r="B416" s="5">
        <v>45265</v>
      </c>
      <c r="C416" s="6">
        <v>301049751</v>
      </c>
      <c r="D416" s="7">
        <v>73239990</v>
      </c>
      <c r="E416" s="6" t="s">
        <v>404</v>
      </c>
      <c r="F416" s="6"/>
      <c r="G416" s="6"/>
      <c r="H416" s="6"/>
      <c r="I416" s="6"/>
      <c r="J416" s="6"/>
      <c r="K416" s="6"/>
      <c r="L416" s="6"/>
      <c r="M416" s="6"/>
      <c r="N416" s="8">
        <v>7680</v>
      </c>
      <c r="O416" s="6" t="s">
        <v>21</v>
      </c>
      <c r="P416" s="8">
        <v>494.31838540000001</v>
      </c>
      <c r="Q416" s="8">
        <v>3796365.2</v>
      </c>
      <c r="R416" s="8">
        <v>5.8777453680000002</v>
      </c>
      <c r="S416" s="8">
        <v>45141.084419999999</v>
      </c>
      <c r="T416" s="8">
        <v>1390988.2</v>
      </c>
    </row>
    <row r="417" spans="1:20" ht="15.75" hidden="1" thickBot="1">
      <c r="A417" s="4" t="s">
        <v>19</v>
      </c>
      <c r="B417" s="5">
        <v>45265</v>
      </c>
      <c r="C417" s="6">
        <v>301049751</v>
      </c>
      <c r="D417" s="7">
        <v>73239990</v>
      </c>
      <c r="E417" s="6" t="s">
        <v>405</v>
      </c>
      <c r="F417" s="6"/>
      <c r="G417" s="6"/>
      <c r="H417" s="6"/>
      <c r="I417" s="6"/>
      <c r="J417" s="6"/>
      <c r="K417" s="6"/>
      <c r="L417" s="6"/>
      <c r="M417" s="6"/>
      <c r="N417" s="8">
        <v>7600</v>
      </c>
      <c r="O417" s="6" t="s">
        <v>21</v>
      </c>
      <c r="P417" s="8">
        <v>497.0673013</v>
      </c>
      <c r="Q417" s="8">
        <v>3777711.49</v>
      </c>
      <c r="R417" s="8">
        <v>5.9104316450000001</v>
      </c>
      <c r="S417" s="8">
        <v>44919.280500000001</v>
      </c>
      <c r="T417" s="8">
        <v>1384153.5</v>
      </c>
    </row>
    <row r="418" spans="1:20" ht="15.75" hidden="1" thickBot="1">
      <c r="A418" s="4" t="s">
        <v>19</v>
      </c>
      <c r="B418" s="5">
        <v>45261</v>
      </c>
      <c r="C418" s="6">
        <v>301049751</v>
      </c>
      <c r="D418" s="7">
        <v>73239990</v>
      </c>
      <c r="E418" s="6" t="s">
        <v>406</v>
      </c>
      <c r="F418" s="6"/>
      <c r="G418" s="6"/>
      <c r="H418" s="6"/>
      <c r="I418" s="6"/>
      <c r="J418" s="6"/>
      <c r="K418" s="6"/>
      <c r="L418" s="6"/>
      <c r="M418" s="6"/>
      <c r="N418" s="8">
        <v>91.4</v>
      </c>
      <c r="O418" s="6" t="s">
        <v>21</v>
      </c>
      <c r="P418" s="8">
        <v>766.76969369999995</v>
      </c>
      <c r="Q418" s="8">
        <v>70082.75</v>
      </c>
      <c r="R418" s="8">
        <v>9.1173566430000008</v>
      </c>
      <c r="S418" s="8">
        <v>833.32639710000001</v>
      </c>
      <c r="T418" s="8">
        <v>25678.400000000001</v>
      </c>
    </row>
    <row r="419" spans="1:20" ht="15.75" hidden="1" thickBot="1">
      <c r="A419" s="4" t="s">
        <v>19</v>
      </c>
      <c r="B419" s="5">
        <v>45261</v>
      </c>
      <c r="C419" s="6">
        <v>301049751</v>
      </c>
      <c r="D419" s="7">
        <v>73239990</v>
      </c>
      <c r="E419" s="6" t="s">
        <v>407</v>
      </c>
      <c r="F419" s="6"/>
      <c r="G419" s="6"/>
      <c r="H419" s="6"/>
      <c r="I419" s="6"/>
      <c r="J419" s="6"/>
      <c r="K419" s="6"/>
      <c r="L419" s="6"/>
      <c r="M419" s="6"/>
      <c r="N419" s="8">
        <v>93.1</v>
      </c>
      <c r="O419" s="6" t="s">
        <v>21</v>
      </c>
      <c r="P419" s="8">
        <v>772.56036519999998</v>
      </c>
      <c r="Q419" s="8">
        <v>71925.37</v>
      </c>
      <c r="R419" s="8">
        <v>9.1862112390000004</v>
      </c>
      <c r="S419" s="8">
        <v>855.23626630000001</v>
      </c>
      <c r="T419" s="8">
        <v>26353.5</v>
      </c>
    </row>
    <row r="420" spans="1:20" ht="15.75" hidden="1" thickBot="1">
      <c r="A420" s="4" t="s">
        <v>19</v>
      </c>
      <c r="B420" s="5">
        <v>45260</v>
      </c>
      <c r="C420" s="6">
        <v>301049751</v>
      </c>
      <c r="D420" s="7">
        <v>73239990</v>
      </c>
      <c r="E420" s="6" t="s">
        <v>408</v>
      </c>
      <c r="F420" s="6"/>
      <c r="G420" s="6"/>
      <c r="H420" s="6"/>
      <c r="I420" s="6"/>
      <c r="J420" s="6"/>
      <c r="K420" s="6"/>
      <c r="L420" s="6"/>
      <c r="M420" s="6"/>
      <c r="N420" s="8">
        <v>7108</v>
      </c>
      <c r="O420" s="6" t="s">
        <v>21</v>
      </c>
      <c r="P420" s="8">
        <v>521.1854108</v>
      </c>
      <c r="Q420" s="8">
        <v>3704585.9</v>
      </c>
      <c r="R420" s="8">
        <v>6.1972105920000002</v>
      </c>
      <c r="S420" s="8">
        <v>44049.77289</v>
      </c>
      <c r="T420" s="8">
        <v>1357360.3</v>
      </c>
    </row>
    <row r="421" spans="1:20" ht="15.75" hidden="1" thickBot="1">
      <c r="A421" s="4" t="s">
        <v>19</v>
      </c>
      <c r="B421" s="5">
        <v>45260</v>
      </c>
      <c r="C421" s="6">
        <v>301049751</v>
      </c>
      <c r="D421" s="7">
        <v>73239990</v>
      </c>
      <c r="E421" s="6" t="s">
        <v>409</v>
      </c>
      <c r="F421" s="6"/>
      <c r="G421" s="6"/>
      <c r="H421" s="6"/>
      <c r="I421" s="6"/>
      <c r="J421" s="6"/>
      <c r="K421" s="6"/>
      <c r="L421" s="6"/>
      <c r="M421" s="6"/>
      <c r="N421" s="8">
        <v>17890.400000000001</v>
      </c>
      <c r="O421" s="6" t="s">
        <v>21</v>
      </c>
      <c r="P421" s="8">
        <v>460.86628139999999</v>
      </c>
      <c r="Q421" s="8">
        <v>8245082.1200000001</v>
      </c>
      <c r="R421" s="8">
        <v>5.4799795639999997</v>
      </c>
      <c r="S421" s="8">
        <v>98039.026400000002</v>
      </c>
      <c r="T421" s="8">
        <v>3020998</v>
      </c>
    </row>
    <row r="422" spans="1:20" ht="15.75" hidden="1" thickBot="1">
      <c r="A422" s="4" t="s">
        <v>19</v>
      </c>
      <c r="B422" s="5">
        <v>45260</v>
      </c>
      <c r="C422" s="6">
        <v>301049751</v>
      </c>
      <c r="D422" s="7">
        <v>73239990</v>
      </c>
      <c r="E422" s="6" t="s">
        <v>410</v>
      </c>
      <c r="F422" s="6"/>
      <c r="G422" s="6"/>
      <c r="H422" s="6"/>
      <c r="I422" s="6"/>
      <c r="J422" s="6"/>
      <c r="K422" s="6"/>
      <c r="L422" s="6"/>
      <c r="M422" s="6"/>
      <c r="N422" s="8">
        <v>10561.6</v>
      </c>
      <c r="O422" s="6" t="s">
        <v>21</v>
      </c>
      <c r="P422" s="8">
        <v>418.61456879999997</v>
      </c>
      <c r="Q422" s="8">
        <v>4421239.63</v>
      </c>
      <c r="R422" s="8">
        <v>4.9775810800000002</v>
      </c>
      <c r="S422" s="8">
        <v>52571.220329999996</v>
      </c>
      <c r="T422" s="8">
        <v>1619942.2</v>
      </c>
    </row>
    <row r="423" spans="1:20" ht="15.75" hidden="1" thickBot="1">
      <c r="A423" s="4" t="s">
        <v>19</v>
      </c>
      <c r="B423" s="5">
        <v>45259</v>
      </c>
      <c r="C423" s="6">
        <v>301049751</v>
      </c>
      <c r="D423" s="7">
        <v>73239990</v>
      </c>
      <c r="E423" s="6" t="s">
        <v>411</v>
      </c>
      <c r="F423" s="6"/>
      <c r="G423" s="6"/>
      <c r="H423" s="6"/>
      <c r="I423" s="6"/>
      <c r="J423" s="6"/>
      <c r="K423" s="6"/>
      <c r="L423" s="6"/>
      <c r="M423" s="6"/>
      <c r="N423" s="8">
        <v>5175.3</v>
      </c>
      <c r="O423" s="6" t="s">
        <v>21</v>
      </c>
      <c r="P423" s="8">
        <v>563.55026380000004</v>
      </c>
      <c r="Q423" s="8">
        <v>2916541.68</v>
      </c>
      <c r="R423" s="8">
        <v>6.7009543850000002</v>
      </c>
      <c r="S423" s="8">
        <v>34679.449229999998</v>
      </c>
      <c r="T423" s="8">
        <v>1068620.8</v>
      </c>
    </row>
    <row r="424" spans="1:20" ht="15.75" hidden="1" thickBot="1">
      <c r="A424" s="4" t="s">
        <v>19</v>
      </c>
      <c r="B424" s="5">
        <v>45259</v>
      </c>
      <c r="C424" s="6">
        <v>301049751</v>
      </c>
      <c r="D424" s="7">
        <v>73239990</v>
      </c>
      <c r="E424" s="6" t="s">
        <v>412</v>
      </c>
      <c r="F424" s="6"/>
      <c r="G424" s="6"/>
      <c r="H424" s="6"/>
      <c r="I424" s="6"/>
      <c r="J424" s="6"/>
      <c r="K424" s="6"/>
      <c r="L424" s="6"/>
      <c r="M424" s="6"/>
      <c r="N424" s="8">
        <v>6657.6</v>
      </c>
      <c r="O424" s="6" t="s">
        <v>21</v>
      </c>
      <c r="P424" s="8">
        <v>494.69057770000001</v>
      </c>
      <c r="Q424" s="8">
        <v>3293451.99</v>
      </c>
      <c r="R424" s="8">
        <v>5.8821709589999998</v>
      </c>
      <c r="S424" s="8">
        <v>39161.141380000001</v>
      </c>
      <c r="T424" s="8">
        <v>1206720.8</v>
      </c>
    </row>
    <row r="425" spans="1:20" ht="15.75" hidden="1" thickBot="1">
      <c r="A425" s="4" t="s">
        <v>19</v>
      </c>
      <c r="B425" s="5">
        <v>45259</v>
      </c>
      <c r="C425" s="6">
        <v>301049751</v>
      </c>
      <c r="D425" s="7">
        <v>73239990</v>
      </c>
      <c r="E425" s="6" t="s">
        <v>413</v>
      </c>
      <c r="F425" s="6"/>
      <c r="G425" s="6"/>
      <c r="H425" s="6"/>
      <c r="I425" s="6"/>
      <c r="J425" s="6"/>
      <c r="K425" s="6"/>
      <c r="L425" s="6"/>
      <c r="M425" s="6"/>
      <c r="N425" s="8">
        <v>1036</v>
      </c>
      <c r="O425" s="6" t="s">
        <v>21</v>
      </c>
      <c r="P425" s="8">
        <v>514.06076250000001</v>
      </c>
      <c r="Q425" s="8">
        <v>532566.94999999995</v>
      </c>
      <c r="R425" s="8">
        <v>6.1124942039999999</v>
      </c>
      <c r="S425" s="8">
        <v>6332.543995</v>
      </c>
      <c r="T425" s="8">
        <v>195132.5</v>
      </c>
    </row>
    <row r="426" spans="1:20" ht="15.75" hidden="1" thickBot="1">
      <c r="A426" s="4" t="s">
        <v>19</v>
      </c>
      <c r="B426" s="5">
        <v>45259</v>
      </c>
      <c r="C426" s="6">
        <v>301049751</v>
      </c>
      <c r="D426" s="7">
        <v>73239990</v>
      </c>
      <c r="E426" s="6" t="s">
        <v>414</v>
      </c>
      <c r="F426" s="6"/>
      <c r="G426" s="6"/>
      <c r="H426" s="6"/>
      <c r="I426" s="6"/>
      <c r="J426" s="6"/>
      <c r="K426" s="6"/>
      <c r="L426" s="6"/>
      <c r="M426" s="6"/>
      <c r="N426" s="8">
        <v>9452</v>
      </c>
      <c r="O426" s="6" t="s">
        <v>21</v>
      </c>
      <c r="P426" s="8">
        <v>520.54250000000002</v>
      </c>
      <c r="Q426" s="8">
        <v>4920167.71</v>
      </c>
      <c r="R426" s="8">
        <v>6.1895659930000004</v>
      </c>
      <c r="S426" s="8">
        <v>58503.777759999997</v>
      </c>
      <c r="T426" s="8">
        <v>1802749.5</v>
      </c>
    </row>
    <row r="427" spans="1:20" ht="15.75" hidden="1" thickBot="1">
      <c r="A427" s="4" t="s">
        <v>19</v>
      </c>
      <c r="B427" s="5">
        <v>45259</v>
      </c>
      <c r="C427" s="6">
        <v>301049751</v>
      </c>
      <c r="D427" s="7">
        <v>73239990</v>
      </c>
      <c r="E427" s="6" t="s">
        <v>415</v>
      </c>
      <c r="F427" s="6"/>
      <c r="G427" s="6"/>
      <c r="H427" s="6"/>
      <c r="I427" s="6"/>
      <c r="J427" s="6"/>
      <c r="K427" s="6"/>
      <c r="L427" s="6"/>
      <c r="M427" s="6"/>
      <c r="N427" s="8">
        <v>4380</v>
      </c>
      <c r="O427" s="6" t="s">
        <v>21</v>
      </c>
      <c r="P427" s="8">
        <v>561.00026479999997</v>
      </c>
      <c r="Q427" s="8">
        <v>2457181.16</v>
      </c>
      <c r="R427" s="8">
        <v>6.6706333510000002</v>
      </c>
      <c r="S427" s="8">
        <v>29217.374080000001</v>
      </c>
      <c r="T427" s="8">
        <v>900311.1</v>
      </c>
    </row>
    <row r="428" spans="1:20" ht="15.75" hidden="1" thickBot="1">
      <c r="A428" s="4" t="s">
        <v>19</v>
      </c>
      <c r="B428" s="5">
        <v>45259</v>
      </c>
      <c r="C428" s="6">
        <v>301049751</v>
      </c>
      <c r="D428" s="7">
        <v>73239990</v>
      </c>
      <c r="E428" s="6" t="s">
        <v>416</v>
      </c>
      <c r="F428" s="6"/>
      <c r="G428" s="6"/>
      <c r="H428" s="6"/>
      <c r="I428" s="6"/>
      <c r="J428" s="6"/>
      <c r="K428" s="6"/>
      <c r="L428" s="6"/>
      <c r="M428" s="6"/>
      <c r="N428" s="8">
        <v>1064.2</v>
      </c>
      <c r="O428" s="6" t="s">
        <v>21</v>
      </c>
      <c r="P428" s="8">
        <v>498.81706450000001</v>
      </c>
      <c r="Q428" s="8">
        <v>530841.12</v>
      </c>
      <c r="R428" s="8">
        <v>5.9312373899999997</v>
      </c>
      <c r="S428" s="8">
        <v>6312.0228299999999</v>
      </c>
      <c r="T428" s="8">
        <v>194500.1</v>
      </c>
    </row>
    <row r="429" spans="1:20" ht="15.75" hidden="1" thickBot="1">
      <c r="A429" s="4" t="s">
        <v>19</v>
      </c>
      <c r="B429" s="5">
        <v>45259</v>
      </c>
      <c r="C429" s="6">
        <v>301049751</v>
      </c>
      <c r="D429" s="7">
        <v>73239990</v>
      </c>
      <c r="E429" s="6" t="s">
        <v>404</v>
      </c>
      <c r="F429" s="6"/>
      <c r="G429" s="6"/>
      <c r="H429" s="6"/>
      <c r="I429" s="6"/>
      <c r="J429" s="6"/>
      <c r="K429" s="6"/>
      <c r="L429" s="6"/>
      <c r="M429" s="6"/>
      <c r="N429" s="8">
        <v>7680</v>
      </c>
      <c r="O429" s="6" t="s">
        <v>21</v>
      </c>
      <c r="P429" s="8">
        <v>496.45373699999999</v>
      </c>
      <c r="Q429" s="8">
        <v>3812764.7</v>
      </c>
      <c r="R429" s="8">
        <v>5.9031359930000002</v>
      </c>
      <c r="S429" s="8">
        <v>45336.084419999999</v>
      </c>
      <c r="T429" s="8">
        <v>1396997</v>
      </c>
    </row>
    <row r="430" spans="1:20" ht="15.75" hidden="1" thickBot="1">
      <c r="A430" s="4" t="s">
        <v>19</v>
      </c>
      <c r="B430" s="5">
        <v>45259</v>
      </c>
      <c r="C430" s="6">
        <v>301049751</v>
      </c>
      <c r="D430" s="7">
        <v>73239990</v>
      </c>
      <c r="E430" s="6" t="s">
        <v>417</v>
      </c>
      <c r="F430" s="6"/>
      <c r="G430" s="6"/>
      <c r="H430" s="6"/>
      <c r="I430" s="6"/>
      <c r="J430" s="6"/>
      <c r="K430" s="6"/>
      <c r="L430" s="6"/>
      <c r="M430" s="6"/>
      <c r="N430" s="8">
        <v>4435.2</v>
      </c>
      <c r="O430" s="6" t="s">
        <v>21</v>
      </c>
      <c r="P430" s="8">
        <v>578.26160489999995</v>
      </c>
      <c r="Q430" s="8">
        <v>2564705.87</v>
      </c>
      <c r="R430" s="8">
        <v>6.8758811519999998</v>
      </c>
      <c r="S430" s="8">
        <v>30495.908090000001</v>
      </c>
      <c r="T430" s="8">
        <v>939708.2</v>
      </c>
    </row>
    <row r="431" spans="1:20" ht="15.75" hidden="1" thickBot="1">
      <c r="A431" s="4" t="s">
        <v>19</v>
      </c>
      <c r="B431" s="5">
        <v>45259</v>
      </c>
      <c r="C431" s="6">
        <v>301049751</v>
      </c>
      <c r="D431" s="7">
        <v>73239990</v>
      </c>
      <c r="E431" s="6" t="s">
        <v>418</v>
      </c>
      <c r="F431" s="6"/>
      <c r="G431" s="6"/>
      <c r="H431" s="6"/>
      <c r="I431" s="6"/>
      <c r="J431" s="6"/>
      <c r="K431" s="6"/>
      <c r="L431" s="6"/>
      <c r="M431" s="6"/>
      <c r="N431" s="8">
        <v>2632</v>
      </c>
      <c r="O431" s="6" t="s">
        <v>21</v>
      </c>
      <c r="P431" s="8">
        <v>513.63617780000004</v>
      </c>
      <c r="Q431" s="8">
        <v>1351890.42</v>
      </c>
      <c r="R431" s="8">
        <v>6.1074456340000003</v>
      </c>
      <c r="S431" s="8">
        <v>16074.796909999999</v>
      </c>
      <c r="T431" s="8">
        <v>495332.7</v>
      </c>
    </row>
    <row r="432" spans="1:20" ht="15.75" hidden="1" thickBot="1">
      <c r="A432" s="4" t="s">
        <v>19</v>
      </c>
      <c r="B432" s="5">
        <v>45259</v>
      </c>
      <c r="C432" s="6">
        <v>301049751</v>
      </c>
      <c r="D432" s="7">
        <v>73239990</v>
      </c>
      <c r="E432" s="6" t="s">
        <v>419</v>
      </c>
      <c r="F432" s="6"/>
      <c r="G432" s="6"/>
      <c r="H432" s="6"/>
      <c r="I432" s="6"/>
      <c r="J432" s="6"/>
      <c r="K432" s="6"/>
      <c r="L432" s="6"/>
      <c r="M432" s="6"/>
      <c r="N432" s="8">
        <v>806.4</v>
      </c>
      <c r="O432" s="6" t="s">
        <v>21</v>
      </c>
      <c r="P432" s="8">
        <v>523.76066470000001</v>
      </c>
      <c r="Q432" s="8">
        <v>422360.6</v>
      </c>
      <c r="R432" s="8">
        <v>6.2278319230000001</v>
      </c>
      <c r="S432" s="8">
        <v>5022.123662</v>
      </c>
      <c r="T432" s="8">
        <v>154752.9</v>
      </c>
    </row>
    <row r="433" spans="1:20" ht="15.75" hidden="1" thickBot="1">
      <c r="A433" s="4" t="s">
        <v>19</v>
      </c>
      <c r="B433" s="5">
        <v>45253</v>
      </c>
      <c r="C433" s="6">
        <v>301049751</v>
      </c>
      <c r="D433" s="7">
        <v>73239990</v>
      </c>
      <c r="E433" s="6" t="s">
        <v>420</v>
      </c>
      <c r="F433" s="6"/>
      <c r="G433" s="6"/>
      <c r="H433" s="6"/>
      <c r="I433" s="6"/>
      <c r="J433" s="6"/>
      <c r="K433" s="6"/>
      <c r="L433" s="6"/>
      <c r="M433" s="6"/>
      <c r="N433" s="8">
        <v>3256.8</v>
      </c>
      <c r="O433" s="6" t="s">
        <v>21</v>
      </c>
      <c r="P433" s="8">
        <v>510.72402970000002</v>
      </c>
      <c r="Q433" s="8">
        <v>1663326.02</v>
      </c>
      <c r="R433" s="8">
        <v>6.0728184269999996</v>
      </c>
      <c r="S433" s="8">
        <v>19777.95505</v>
      </c>
      <c r="T433" s="8">
        <v>609442.6</v>
      </c>
    </row>
    <row r="434" spans="1:20" ht="15.75" hidden="1" thickBot="1">
      <c r="A434" s="4" t="s">
        <v>19</v>
      </c>
      <c r="B434" s="5">
        <v>45253</v>
      </c>
      <c r="C434" s="6">
        <v>301049751</v>
      </c>
      <c r="D434" s="7">
        <v>73239990</v>
      </c>
      <c r="E434" s="6" t="s">
        <v>421</v>
      </c>
      <c r="F434" s="6"/>
      <c r="G434" s="6"/>
      <c r="H434" s="6"/>
      <c r="I434" s="6"/>
      <c r="J434" s="6"/>
      <c r="K434" s="6"/>
      <c r="L434" s="6"/>
      <c r="M434" s="6"/>
      <c r="N434" s="8">
        <v>4388</v>
      </c>
      <c r="O434" s="6" t="s">
        <v>21</v>
      </c>
      <c r="P434" s="8">
        <v>544.11563349999994</v>
      </c>
      <c r="Q434" s="8">
        <v>2387579.4</v>
      </c>
      <c r="R434" s="8">
        <v>6.4698648460000001</v>
      </c>
      <c r="S434" s="8">
        <v>28389.766940000001</v>
      </c>
      <c r="T434" s="8">
        <v>874809.1</v>
      </c>
    </row>
    <row r="435" spans="1:20" ht="15.75" hidden="1" thickBot="1">
      <c r="A435" s="4" t="s">
        <v>19</v>
      </c>
      <c r="B435" s="5">
        <v>45253</v>
      </c>
      <c r="C435" s="6">
        <v>301049751</v>
      </c>
      <c r="D435" s="7">
        <v>73239990</v>
      </c>
      <c r="E435" s="6" t="s">
        <v>422</v>
      </c>
      <c r="F435" s="6"/>
      <c r="G435" s="6"/>
      <c r="H435" s="6"/>
      <c r="I435" s="6"/>
      <c r="J435" s="6"/>
      <c r="K435" s="6"/>
      <c r="L435" s="6"/>
      <c r="M435" s="6"/>
      <c r="N435" s="8">
        <v>5200</v>
      </c>
      <c r="O435" s="6" t="s">
        <v>21</v>
      </c>
      <c r="P435" s="8">
        <v>657.31251350000002</v>
      </c>
      <c r="Q435" s="8">
        <v>3418025.07</v>
      </c>
      <c r="R435" s="8">
        <v>7.8158443929999999</v>
      </c>
      <c r="S435" s="8">
        <v>40642.39084</v>
      </c>
      <c r="T435" s="8">
        <v>1252364.3999999999</v>
      </c>
    </row>
    <row r="436" spans="1:20" ht="15.75" hidden="1" thickBot="1">
      <c r="A436" s="4" t="s">
        <v>19</v>
      </c>
      <c r="B436" s="5">
        <v>45253</v>
      </c>
      <c r="C436" s="6">
        <v>301049751</v>
      </c>
      <c r="D436" s="7">
        <v>73239990</v>
      </c>
      <c r="E436" s="6" t="s">
        <v>423</v>
      </c>
      <c r="F436" s="6"/>
      <c r="G436" s="6"/>
      <c r="H436" s="6"/>
      <c r="I436" s="6"/>
      <c r="J436" s="6"/>
      <c r="K436" s="6"/>
      <c r="L436" s="6"/>
      <c r="M436" s="6"/>
      <c r="N436" s="8">
        <v>4949.6000000000004</v>
      </c>
      <c r="O436" s="6" t="s">
        <v>21</v>
      </c>
      <c r="P436" s="8">
        <v>448.2416781</v>
      </c>
      <c r="Q436" s="8">
        <v>2218617.0099999998</v>
      </c>
      <c r="R436" s="8">
        <v>5.3298653759999999</v>
      </c>
      <c r="S436" s="8">
        <v>26380.701659999999</v>
      </c>
      <c r="T436" s="8">
        <v>812901.2</v>
      </c>
    </row>
    <row r="437" spans="1:20" ht="15.75" hidden="1" thickBot="1">
      <c r="A437" s="4" t="s">
        <v>19</v>
      </c>
      <c r="B437" s="5">
        <v>45253</v>
      </c>
      <c r="C437" s="6">
        <v>301049751</v>
      </c>
      <c r="D437" s="7">
        <v>73239990</v>
      </c>
      <c r="E437" s="6" t="s">
        <v>424</v>
      </c>
      <c r="F437" s="6"/>
      <c r="G437" s="6"/>
      <c r="H437" s="6"/>
      <c r="I437" s="6"/>
      <c r="J437" s="6"/>
      <c r="K437" s="6"/>
      <c r="L437" s="6"/>
      <c r="M437" s="6"/>
      <c r="N437" s="8">
        <v>1307.9000000000001</v>
      </c>
      <c r="O437" s="6" t="s">
        <v>21</v>
      </c>
      <c r="P437" s="8">
        <v>658.5766496</v>
      </c>
      <c r="Q437" s="8">
        <v>861352.4</v>
      </c>
      <c r="R437" s="8">
        <v>7.8308757379999996</v>
      </c>
      <c r="S437" s="8">
        <v>10242.00238</v>
      </c>
      <c r="T437" s="8">
        <v>315599.5</v>
      </c>
    </row>
    <row r="438" spans="1:20" ht="15.75" hidden="1" thickBot="1">
      <c r="A438" s="4" t="s">
        <v>19</v>
      </c>
      <c r="B438" s="5">
        <v>45253</v>
      </c>
      <c r="C438" s="6">
        <v>301049751</v>
      </c>
      <c r="D438" s="7">
        <v>73239990</v>
      </c>
      <c r="E438" s="6" t="s">
        <v>425</v>
      </c>
      <c r="F438" s="6"/>
      <c r="G438" s="6"/>
      <c r="H438" s="6"/>
      <c r="I438" s="6"/>
      <c r="J438" s="6"/>
      <c r="K438" s="6"/>
      <c r="L438" s="6"/>
      <c r="M438" s="6"/>
      <c r="N438" s="8">
        <v>3477.1</v>
      </c>
      <c r="O438" s="6" t="s">
        <v>21</v>
      </c>
      <c r="P438" s="8">
        <v>574.18960919999995</v>
      </c>
      <c r="Q438" s="8">
        <v>1996514.69</v>
      </c>
      <c r="R438" s="8">
        <v>6.8274626530000004</v>
      </c>
      <c r="S438" s="8">
        <v>23739.770390000001</v>
      </c>
      <c r="T438" s="8">
        <v>731523</v>
      </c>
    </row>
    <row r="439" spans="1:20" ht="15.75" hidden="1" thickBot="1">
      <c r="A439" s="4" t="s">
        <v>19</v>
      </c>
      <c r="B439" s="5">
        <v>45253</v>
      </c>
      <c r="C439" s="6">
        <v>301049751</v>
      </c>
      <c r="D439" s="7">
        <v>73239990</v>
      </c>
      <c r="E439" s="6" t="s">
        <v>426</v>
      </c>
      <c r="F439" s="6"/>
      <c r="G439" s="6"/>
      <c r="H439" s="6"/>
      <c r="I439" s="6"/>
      <c r="J439" s="6"/>
      <c r="K439" s="6"/>
      <c r="L439" s="6"/>
      <c r="M439" s="6"/>
      <c r="N439" s="8">
        <v>3440</v>
      </c>
      <c r="O439" s="6" t="s">
        <v>21</v>
      </c>
      <c r="P439" s="8">
        <v>508.1883808</v>
      </c>
      <c r="Q439" s="8">
        <v>1748168.03</v>
      </c>
      <c r="R439" s="8">
        <v>6.0426680240000001</v>
      </c>
      <c r="S439" s="8">
        <v>20786.777999999998</v>
      </c>
      <c r="T439" s="8">
        <v>640528.80000000005</v>
      </c>
    </row>
    <row r="440" spans="1:20" ht="15.75" hidden="1" thickBot="1">
      <c r="A440" s="4" t="s">
        <v>19</v>
      </c>
      <c r="B440" s="5">
        <v>45253</v>
      </c>
      <c r="C440" s="6">
        <v>301049751</v>
      </c>
      <c r="D440" s="7">
        <v>73239990</v>
      </c>
      <c r="E440" s="6" t="s">
        <v>427</v>
      </c>
      <c r="F440" s="6"/>
      <c r="G440" s="6"/>
      <c r="H440" s="6"/>
      <c r="I440" s="6"/>
      <c r="J440" s="6"/>
      <c r="K440" s="6"/>
      <c r="L440" s="6"/>
      <c r="M440" s="6"/>
      <c r="N440" s="8">
        <v>3360</v>
      </c>
      <c r="O440" s="6" t="s">
        <v>21</v>
      </c>
      <c r="P440" s="8">
        <v>571.65613099999996</v>
      </c>
      <c r="Q440" s="8">
        <v>1920764.6</v>
      </c>
      <c r="R440" s="8">
        <v>6.7973380609999996</v>
      </c>
      <c r="S440" s="8">
        <v>22839.05589</v>
      </c>
      <c r="T440" s="8">
        <v>703768.1</v>
      </c>
    </row>
    <row r="441" spans="1:20" ht="15.75" hidden="1" thickBot="1">
      <c r="A441" s="4" t="s">
        <v>19</v>
      </c>
      <c r="B441" s="5">
        <v>45252</v>
      </c>
      <c r="C441" s="6">
        <v>301049751</v>
      </c>
      <c r="D441" s="7">
        <v>73239990</v>
      </c>
      <c r="E441" s="6" t="s">
        <v>428</v>
      </c>
      <c r="F441" s="6"/>
      <c r="G441" s="6"/>
      <c r="H441" s="6"/>
      <c r="I441" s="6"/>
      <c r="J441" s="6"/>
      <c r="K441" s="6"/>
      <c r="L441" s="6"/>
      <c r="M441" s="6"/>
      <c r="N441" s="8">
        <v>4620</v>
      </c>
      <c r="O441" s="6" t="s">
        <v>21</v>
      </c>
      <c r="P441" s="8">
        <v>508.5421212</v>
      </c>
      <c r="Q441" s="8">
        <v>2349464.6</v>
      </c>
      <c r="R441" s="8">
        <v>6.0468742119999996</v>
      </c>
      <c r="S441" s="8">
        <v>27936.558860000001</v>
      </c>
      <c r="T441" s="8">
        <v>860843.8</v>
      </c>
    </row>
    <row r="442" spans="1:20" ht="15.75" hidden="1" thickBot="1">
      <c r="A442" s="4" t="s">
        <v>19</v>
      </c>
      <c r="B442" s="5">
        <v>45252</v>
      </c>
      <c r="C442" s="6">
        <v>301049751</v>
      </c>
      <c r="D442" s="7">
        <v>73239990</v>
      </c>
      <c r="E442" s="6" t="s">
        <v>429</v>
      </c>
      <c r="F442" s="6"/>
      <c r="G442" s="6"/>
      <c r="H442" s="6"/>
      <c r="I442" s="6"/>
      <c r="J442" s="6"/>
      <c r="K442" s="6"/>
      <c r="L442" s="6"/>
      <c r="M442" s="6"/>
      <c r="N442" s="8">
        <v>2478</v>
      </c>
      <c r="O442" s="6" t="s">
        <v>21</v>
      </c>
      <c r="P442" s="8">
        <v>588.51677559999996</v>
      </c>
      <c r="Q442" s="8">
        <v>1458344.57</v>
      </c>
      <c r="R442" s="8">
        <v>6.9978213509999998</v>
      </c>
      <c r="S442" s="8">
        <v>17340.601309999998</v>
      </c>
      <c r="T442" s="8">
        <v>534337.4</v>
      </c>
    </row>
    <row r="443" spans="1:20" ht="15.75" hidden="1" thickBot="1">
      <c r="A443" s="4" t="s">
        <v>19</v>
      </c>
      <c r="B443" s="5">
        <v>45252</v>
      </c>
      <c r="C443" s="6">
        <v>301049751</v>
      </c>
      <c r="D443" s="7">
        <v>73239990</v>
      </c>
      <c r="E443" s="6" t="s">
        <v>430</v>
      </c>
      <c r="F443" s="6"/>
      <c r="G443" s="6"/>
      <c r="H443" s="6"/>
      <c r="I443" s="6"/>
      <c r="J443" s="6"/>
      <c r="K443" s="6"/>
      <c r="L443" s="6"/>
      <c r="M443" s="6"/>
      <c r="N443" s="8">
        <v>1220</v>
      </c>
      <c r="O443" s="6" t="s">
        <v>21</v>
      </c>
      <c r="P443" s="8">
        <v>515.83678689999999</v>
      </c>
      <c r="Q443" s="8">
        <v>629320.88</v>
      </c>
      <c r="R443" s="8">
        <v>6.1336122099999999</v>
      </c>
      <c r="S443" s="8">
        <v>7483.0068970000002</v>
      </c>
      <c r="T443" s="8">
        <v>230583.2</v>
      </c>
    </row>
    <row r="444" spans="1:20" ht="15.75" hidden="1" thickBot="1">
      <c r="A444" s="4" t="s">
        <v>19</v>
      </c>
      <c r="B444" s="5">
        <v>45252</v>
      </c>
      <c r="C444" s="6">
        <v>301049751</v>
      </c>
      <c r="D444" s="7">
        <v>73239990</v>
      </c>
      <c r="E444" s="6" t="s">
        <v>431</v>
      </c>
      <c r="F444" s="6"/>
      <c r="G444" s="6"/>
      <c r="H444" s="6"/>
      <c r="I444" s="6"/>
      <c r="J444" s="6"/>
      <c r="K444" s="6"/>
      <c r="L444" s="6"/>
      <c r="M444" s="6"/>
      <c r="N444" s="8">
        <v>2065.4</v>
      </c>
      <c r="O444" s="6" t="s">
        <v>21</v>
      </c>
      <c r="P444" s="8">
        <v>511.07944709999998</v>
      </c>
      <c r="Q444" s="8">
        <v>1055583.49</v>
      </c>
      <c r="R444" s="8">
        <v>6.0770445549999996</v>
      </c>
      <c r="S444" s="8">
        <v>12551.527819999999</v>
      </c>
      <c r="T444" s="8">
        <v>386765.8</v>
      </c>
    </row>
    <row r="445" spans="1:20" ht="15.75" hidden="1" thickBot="1">
      <c r="A445" s="4" t="s">
        <v>19</v>
      </c>
      <c r="B445" s="5">
        <v>45252</v>
      </c>
      <c r="C445" s="6">
        <v>301049751</v>
      </c>
      <c r="D445" s="7">
        <v>73239990</v>
      </c>
      <c r="E445" s="6" t="s">
        <v>432</v>
      </c>
      <c r="F445" s="6"/>
      <c r="G445" s="6"/>
      <c r="H445" s="6"/>
      <c r="I445" s="6"/>
      <c r="J445" s="6"/>
      <c r="K445" s="6"/>
      <c r="L445" s="6"/>
      <c r="M445" s="6"/>
      <c r="N445" s="8">
        <v>102</v>
      </c>
      <c r="O445" s="6" t="s">
        <v>21</v>
      </c>
      <c r="P445" s="8">
        <v>636.3357843</v>
      </c>
      <c r="Q445" s="8">
        <v>64906.25</v>
      </c>
      <c r="R445" s="8">
        <v>7.5664183630000004</v>
      </c>
      <c r="S445" s="8">
        <v>771.77467300000001</v>
      </c>
      <c r="T445" s="8">
        <v>23781.7</v>
      </c>
    </row>
    <row r="446" spans="1:20" ht="15.75" hidden="1" thickBot="1">
      <c r="A446" s="4" t="s">
        <v>19</v>
      </c>
      <c r="B446" s="5">
        <v>45252</v>
      </c>
      <c r="C446" s="6">
        <v>301049751</v>
      </c>
      <c r="D446" s="7">
        <v>73239990</v>
      </c>
      <c r="E446" s="6" t="s">
        <v>433</v>
      </c>
      <c r="F446" s="6"/>
      <c r="G446" s="6"/>
      <c r="H446" s="6"/>
      <c r="I446" s="6"/>
      <c r="J446" s="6"/>
      <c r="K446" s="6"/>
      <c r="L446" s="6"/>
      <c r="M446" s="6"/>
      <c r="N446" s="8">
        <v>6160</v>
      </c>
      <c r="O446" s="6" t="s">
        <v>21</v>
      </c>
      <c r="P446" s="8">
        <v>372.23962990000001</v>
      </c>
      <c r="Q446" s="8">
        <v>2292996.12</v>
      </c>
      <c r="R446" s="8">
        <v>4.4261549330000003</v>
      </c>
      <c r="S446" s="8">
        <v>27265.114389999999</v>
      </c>
      <c r="T446" s="8">
        <v>840153.7</v>
      </c>
    </row>
    <row r="447" spans="1:20" ht="15.75" hidden="1" thickBot="1">
      <c r="A447" s="4" t="s">
        <v>19</v>
      </c>
      <c r="B447" s="5">
        <v>45252</v>
      </c>
      <c r="C447" s="6">
        <v>301049751</v>
      </c>
      <c r="D447" s="7">
        <v>73239990</v>
      </c>
      <c r="E447" s="6" t="s">
        <v>434</v>
      </c>
      <c r="F447" s="6"/>
      <c r="G447" s="6"/>
      <c r="H447" s="6"/>
      <c r="I447" s="6"/>
      <c r="J447" s="6"/>
      <c r="K447" s="6"/>
      <c r="L447" s="6"/>
      <c r="M447" s="6"/>
      <c r="N447" s="8">
        <v>7671.3</v>
      </c>
      <c r="O447" s="6" t="s">
        <v>21</v>
      </c>
      <c r="P447" s="8">
        <v>557.81623060000004</v>
      </c>
      <c r="Q447" s="8">
        <v>4279175.6500000004</v>
      </c>
      <c r="R447" s="8">
        <v>6.632773254</v>
      </c>
      <c r="S447" s="8">
        <v>50881.993459999998</v>
      </c>
      <c r="T447" s="8">
        <v>1567889.9</v>
      </c>
    </row>
    <row r="448" spans="1:20" ht="15.75" hidden="1" thickBot="1">
      <c r="A448" s="4" t="s">
        <v>19</v>
      </c>
      <c r="B448" s="5">
        <v>45252</v>
      </c>
      <c r="C448" s="6">
        <v>301049751</v>
      </c>
      <c r="D448" s="7">
        <v>73239990</v>
      </c>
      <c r="E448" s="6" t="s">
        <v>435</v>
      </c>
      <c r="F448" s="6"/>
      <c r="G448" s="6"/>
      <c r="H448" s="6"/>
      <c r="I448" s="6"/>
      <c r="J448" s="6"/>
      <c r="K448" s="6"/>
      <c r="L448" s="6"/>
      <c r="M448" s="6"/>
      <c r="N448" s="8">
        <v>1700</v>
      </c>
      <c r="O448" s="6" t="s">
        <v>21</v>
      </c>
      <c r="P448" s="8">
        <v>538.42615290000003</v>
      </c>
      <c r="Q448" s="8">
        <v>915324.46</v>
      </c>
      <c r="R448" s="8">
        <v>6.4022134709999996</v>
      </c>
      <c r="S448" s="8">
        <v>10883.7629</v>
      </c>
      <c r="T448" s="8">
        <v>335374.90000000002</v>
      </c>
    </row>
    <row r="449" spans="1:20" ht="15.75" hidden="1" thickBot="1">
      <c r="A449" s="4" t="s">
        <v>19</v>
      </c>
      <c r="B449" s="5">
        <v>45252</v>
      </c>
      <c r="C449" s="6">
        <v>301049751</v>
      </c>
      <c r="D449" s="7">
        <v>73239990</v>
      </c>
      <c r="E449" s="6" t="s">
        <v>436</v>
      </c>
      <c r="F449" s="6"/>
      <c r="G449" s="6"/>
      <c r="H449" s="6"/>
      <c r="I449" s="6"/>
      <c r="J449" s="6"/>
      <c r="K449" s="6"/>
      <c r="L449" s="6"/>
      <c r="M449" s="6"/>
      <c r="N449" s="8">
        <v>2956.3</v>
      </c>
      <c r="O449" s="6" t="s">
        <v>21</v>
      </c>
      <c r="P449" s="8">
        <v>499.632632</v>
      </c>
      <c r="Q449" s="8">
        <v>1477063.95</v>
      </c>
      <c r="R449" s="8">
        <v>5.9409349819999999</v>
      </c>
      <c r="S449" s="8">
        <v>17563.186089999999</v>
      </c>
      <c r="T449" s="8">
        <v>541196.30000000005</v>
      </c>
    </row>
    <row r="450" spans="1:20" ht="15.75" hidden="1" thickBot="1">
      <c r="A450" s="4" t="s">
        <v>19</v>
      </c>
      <c r="B450" s="5">
        <v>45252</v>
      </c>
      <c r="C450" s="6">
        <v>301049751</v>
      </c>
      <c r="D450" s="7">
        <v>73239990</v>
      </c>
      <c r="E450" s="6" t="s">
        <v>437</v>
      </c>
      <c r="F450" s="6"/>
      <c r="G450" s="6"/>
      <c r="H450" s="6"/>
      <c r="I450" s="6"/>
      <c r="J450" s="6"/>
      <c r="K450" s="6"/>
      <c r="L450" s="6"/>
      <c r="M450" s="6"/>
      <c r="N450" s="8">
        <v>5030.3999999999996</v>
      </c>
      <c r="O450" s="6" t="s">
        <v>21</v>
      </c>
      <c r="P450" s="8">
        <v>520.45056850000003</v>
      </c>
      <c r="Q450" s="8">
        <v>2618074.54</v>
      </c>
      <c r="R450" s="8">
        <v>6.1884728720000002</v>
      </c>
      <c r="S450" s="8">
        <v>31130.49394</v>
      </c>
      <c r="T450" s="8">
        <v>959262.5</v>
      </c>
    </row>
    <row r="451" spans="1:20" ht="15.75" hidden="1" thickBot="1">
      <c r="A451" s="4" t="s">
        <v>19</v>
      </c>
      <c r="B451" s="5">
        <v>45252</v>
      </c>
      <c r="C451" s="6">
        <v>301049751</v>
      </c>
      <c r="D451" s="7">
        <v>73239990</v>
      </c>
      <c r="E451" s="6" t="s">
        <v>438</v>
      </c>
      <c r="F451" s="6"/>
      <c r="G451" s="6"/>
      <c r="H451" s="6"/>
      <c r="I451" s="6"/>
      <c r="J451" s="6"/>
      <c r="K451" s="6"/>
      <c r="L451" s="6"/>
      <c r="M451" s="6"/>
      <c r="N451" s="8">
        <v>2917.4</v>
      </c>
      <c r="O451" s="6" t="s">
        <v>21</v>
      </c>
      <c r="P451" s="8">
        <v>657.90485020000006</v>
      </c>
      <c r="Q451" s="8">
        <v>1919371.61</v>
      </c>
      <c r="R451" s="8">
        <v>7.8228876359999999</v>
      </c>
      <c r="S451" s="8">
        <v>22822.492389999999</v>
      </c>
      <c r="T451" s="8">
        <v>703257.7</v>
      </c>
    </row>
    <row r="452" spans="1:20" ht="15.75" hidden="1" thickBot="1">
      <c r="A452" s="4" t="s">
        <v>19</v>
      </c>
      <c r="B452" s="5">
        <v>45252</v>
      </c>
      <c r="C452" s="6">
        <v>301049751</v>
      </c>
      <c r="D452" s="7">
        <v>73239990</v>
      </c>
      <c r="E452" s="6" t="s">
        <v>439</v>
      </c>
      <c r="F452" s="6"/>
      <c r="G452" s="6"/>
      <c r="H452" s="6"/>
      <c r="I452" s="6"/>
      <c r="J452" s="6"/>
      <c r="K452" s="6"/>
      <c r="L452" s="6"/>
      <c r="M452" s="6"/>
      <c r="N452" s="8">
        <v>2084</v>
      </c>
      <c r="O452" s="6" t="s">
        <v>21</v>
      </c>
      <c r="P452" s="8">
        <v>514.9522121</v>
      </c>
      <c r="Q452" s="8">
        <v>1073160.4099999999</v>
      </c>
      <c r="R452" s="8">
        <v>6.1230940800000004</v>
      </c>
      <c r="S452" s="8">
        <v>12760.528060000001</v>
      </c>
      <c r="T452" s="8">
        <v>393206</v>
      </c>
    </row>
    <row r="453" spans="1:20" ht="15.75" hidden="1" thickBot="1">
      <c r="A453" s="4" t="s">
        <v>19</v>
      </c>
      <c r="B453" s="5">
        <v>45252</v>
      </c>
      <c r="C453" s="6">
        <v>301049751</v>
      </c>
      <c r="D453" s="7">
        <v>73239990</v>
      </c>
      <c r="E453" s="6" t="s">
        <v>440</v>
      </c>
      <c r="F453" s="6"/>
      <c r="G453" s="6"/>
      <c r="H453" s="6"/>
      <c r="I453" s="6"/>
      <c r="J453" s="6"/>
      <c r="K453" s="6"/>
      <c r="L453" s="6"/>
      <c r="M453" s="6"/>
      <c r="N453" s="8">
        <v>3486</v>
      </c>
      <c r="O453" s="6" t="s">
        <v>21</v>
      </c>
      <c r="P453" s="8">
        <v>518.5661159</v>
      </c>
      <c r="Q453" s="8">
        <v>1807721.48</v>
      </c>
      <c r="R453" s="8">
        <v>6.1660655870000003</v>
      </c>
      <c r="S453" s="8">
        <v>21494.904640000001</v>
      </c>
      <c r="T453" s="8">
        <v>662349.1</v>
      </c>
    </row>
    <row r="454" spans="1:20" ht="15.75" hidden="1" thickBot="1">
      <c r="A454" s="4" t="s">
        <v>19</v>
      </c>
      <c r="B454" s="5">
        <v>45252</v>
      </c>
      <c r="C454" s="6">
        <v>301049751</v>
      </c>
      <c r="D454" s="7">
        <v>73239990</v>
      </c>
      <c r="E454" s="6" t="s">
        <v>441</v>
      </c>
      <c r="F454" s="6"/>
      <c r="G454" s="6"/>
      <c r="H454" s="6"/>
      <c r="I454" s="6"/>
      <c r="J454" s="6"/>
      <c r="K454" s="6"/>
      <c r="L454" s="6"/>
      <c r="M454" s="6"/>
      <c r="N454" s="8">
        <v>2791.4</v>
      </c>
      <c r="O454" s="6" t="s">
        <v>21</v>
      </c>
      <c r="P454" s="8">
        <v>644.87265890000003</v>
      </c>
      <c r="Q454" s="8">
        <v>1800097.54</v>
      </c>
      <c r="R454" s="8">
        <v>7.6679269779999997</v>
      </c>
      <c r="S454" s="8">
        <v>21404.251370000002</v>
      </c>
      <c r="T454" s="8">
        <v>659555.80000000005</v>
      </c>
    </row>
    <row r="455" spans="1:20" ht="15.75" hidden="1" thickBot="1">
      <c r="A455" s="4" t="s">
        <v>19</v>
      </c>
      <c r="B455" s="5">
        <v>45251</v>
      </c>
      <c r="C455" s="6">
        <v>301049751</v>
      </c>
      <c r="D455" s="7">
        <v>73239990</v>
      </c>
      <c r="E455" s="6" t="s">
        <v>442</v>
      </c>
      <c r="F455" s="6"/>
      <c r="G455" s="6"/>
      <c r="H455" s="6"/>
      <c r="I455" s="6"/>
      <c r="J455" s="6"/>
      <c r="K455" s="6"/>
      <c r="L455" s="6"/>
      <c r="M455" s="6"/>
      <c r="N455" s="8">
        <v>7315</v>
      </c>
      <c r="O455" s="6" t="s">
        <v>21</v>
      </c>
      <c r="P455" s="8">
        <v>439.67264110000002</v>
      </c>
      <c r="Q455" s="8">
        <v>3216205.37</v>
      </c>
      <c r="R455" s="8">
        <v>5.2279743300000003</v>
      </c>
      <c r="S455" s="8">
        <v>38242.63222</v>
      </c>
      <c r="T455" s="8">
        <v>1178417.7</v>
      </c>
    </row>
    <row r="456" spans="1:20" ht="15.75" hidden="1" thickBot="1">
      <c r="A456" s="4" t="s">
        <v>19</v>
      </c>
      <c r="B456" s="5">
        <v>45251</v>
      </c>
      <c r="C456" s="6">
        <v>301049751</v>
      </c>
      <c r="D456" s="7">
        <v>73239990</v>
      </c>
      <c r="E456" s="6" t="s">
        <v>443</v>
      </c>
      <c r="F456" s="6"/>
      <c r="G456" s="6"/>
      <c r="H456" s="6"/>
      <c r="I456" s="6"/>
      <c r="J456" s="6"/>
      <c r="K456" s="6"/>
      <c r="L456" s="6"/>
      <c r="M456" s="6"/>
      <c r="N456" s="8">
        <v>7680</v>
      </c>
      <c r="O456" s="6" t="s">
        <v>21</v>
      </c>
      <c r="P456" s="8">
        <v>496.45373699999999</v>
      </c>
      <c r="Q456" s="8">
        <v>3812764.7</v>
      </c>
      <c r="R456" s="8">
        <v>5.9031359930000002</v>
      </c>
      <c r="S456" s="8">
        <v>45336.084419999999</v>
      </c>
      <c r="T456" s="8">
        <v>1396997</v>
      </c>
    </row>
    <row r="457" spans="1:20" ht="15.75" hidden="1" thickBot="1">
      <c r="A457" s="4" t="s">
        <v>19</v>
      </c>
      <c r="B457" s="5">
        <v>45247</v>
      </c>
      <c r="C457" s="6">
        <v>301049751</v>
      </c>
      <c r="D457" s="7">
        <v>73239990</v>
      </c>
      <c r="E457" s="6" t="s">
        <v>444</v>
      </c>
      <c r="F457" s="6"/>
      <c r="G457" s="6"/>
      <c r="H457" s="6"/>
      <c r="I457" s="6"/>
      <c r="J457" s="6"/>
      <c r="K457" s="6"/>
      <c r="L457" s="6"/>
      <c r="M457" s="6"/>
      <c r="N457" s="8">
        <v>5784</v>
      </c>
      <c r="O457" s="6" t="s">
        <v>21</v>
      </c>
      <c r="P457" s="8">
        <v>548.99404389999995</v>
      </c>
      <c r="Q457" s="8">
        <v>3175381.55</v>
      </c>
      <c r="R457" s="8">
        <v>6.5278721040000001</v>
      </c>
      <c r="S457" s="8">
        <v>37757.212249999997</v>
      </c>
      <c r="T457" s="8">
        <v>1163459.8</v>
      </c>
    </row>
    <row r="458" spans="1:20" ht="15.75" hidden="1" thickBot="1">
      <c r="A458" s="4" t="s">
        <v>19</v>
      </c>
      <c r="B458" s="5">
        <v>45247</v>
      </c>
      <c r="C458" s="6">
        <v>301049751</v>
      </c>
      <c r="D458" s="7">
        <v>73239990</v>
      </c>
      <c r="E458" s="6" t="s">
        <v>445</v>
      </c>
      <c r="F458" s="6"/>
      <c r="G458" s="6"/>
      <c r="H458" s="6"/>
      <c r="I458" s="6"/>
      <c r="J458" s="6"/>
      <c r="K458" s="6"/>
      <c r="L458" s="6"/>
      <c r="M458" s="6"/>
      <c r="N458" s="8">
        <v>1412</v>
      </c>
      <c r="O458" s="6" t="s">
        <v>21</v>
      </c>
      <c r="P458" s="8">
        <v>512.74458919999995</v>
      </c>
      <c r="Q458" s="8">
        <v>723995.36</v>
      </c>
      <c r="R458" s="8">
        <v>6.0968441049999997</v>
      </c>
      <c r="S458" s="8">
        <v>8608.7438760000005</v>
      </c>
      <c r="T458" s="8">
        <v>265271.90000000002</v>
      </c>
    </row>
    <row r="459" spans="1:20" ht="15.75" hidden="1" thickBot="1">
      <c r="A459" s="4" t="s">
        <v>19</v>
      </c>
      <c r="B459" s="5">
        <v>45247</v>
      </c>
      <c r="C459" s="6">
        <v>301049751</v>
      </c>
      <c r="D459" s="7">
        <v>73239990</v>
      </c>
      <c r="E459" s="6" t="s">
        <v>446</v>
      </c>
      <c r="F459" s="6"/>
      <c r="G459" s="6"/>
      <c r="H459" s="6"/>
      <c r="I459" s="6"/>
      <c r="J459" s="6"/>
      <c r="K459" s="6"/>
      <c r="L459" s="6"/>
      <c r="M459" s="6"/>
      <c r="N459" s="8">
        <v>345.6</v>
      </c>
      <c r="O459" s="6" t="s">
        <v>21</v>
      </c>
      <c r="P459" s="8">
        <v>525.35315390000005</v>
      </c>
      <c r="Q459" s="8">
        <v>181562.05</v>
      </c>
      <c r="R459" s="8">
        <v>6.2467675849999997</v>
      </c>
      <c r="S459" s="8">
        <v>2158.8828779999999</v>
      </c>
      <c r="T459" s="8">
        <v>66524.3</v>
      </c>
    </row>
    <row r="460" spans="1:20" ht="15.75" hidden="1" thickBot="1">
      <c r="A460" s="4" t="s">
        <v>19</v>
      </c>
      <c r="B460" s="5">
        <v>45243</v>
      </c>
      <c r="C460" s="6">
        <v>301049751</v>
      </c>
      <c r="D460" s="7">
        <v>73239990</v>
      </c>
      <c r="E460" s="6" t="s">
        <v>447</v>
      </c>
      <c r="F460" s="6"/>
      <c r="G460" s="6"/>
      <c r="H460" s="6"/>
      <c r="I460" s="6"/>
      <c r="J460" s="6"/>
      <c r="K460" s="6"/>
      <c r="L460" s="6"/>
      <c r="M460" s="6"/>
      <c r="N460" s="8">
        <v>2042.4</v>
      </c>
      <c r="O460" s="6" t="s">
        <v>21</v>
      </c>
      <c r="P460" s="8">
        <v>721.05868099999998</v>
      </c>
      <c r="Q460" s="8">
        <v>1472690.25</v>
      </c>
      <c r="R460" s="8">
        <v>8.5687306119999995</v>
      </c>
      <c r="S460" s="8">
        <v>17500.775399999999</v>
      </c>
      <c r="T460" s="8">
        <v>539593.80000000005</v>
      </c>
    </row>
    <row r="461" spans="1:20" ht="15.75" hidden="1" thickBot="1">
      <c r="A461" s="4" t="s">
        <v>19</v>
      </c>
      <c r="B461" s="5">
        <v>45243</v>
      </c>
      <c r="C461" s="6">
        <v>301049751</v>
      </c>
      <c r="D461" s="7">
        <v>73239990</v>
      </c>
      <c r="E461" s="6" t="s">
        <v>448</v>
      </c>
      <c r="F461" s="6"/>
      <c r="G461" s="6"/>
      <c r="H461" s="6"/>
      <c r="I461" s="6"/>
      <c r="J461" s="6"/>
      <c r="K461" s="6"/>
      <c r="L461" s="6"/>
      <c r="M461" s="6"/>
      <c r="N461" s="8">
        <v>2322.1999999999998</v>
      </c>
      <c r="O461" s="6" t="s">
        <v>21</v>
      </c>
      <c r="P461" s="8">
        <v>650.36649299999999</v>
      </c>
      <c r="Q461" s="8">
        <v>1510281.07</v>
      </c>
      <c r="R461" s="8">
        <v>7.7286570760000002</v>
      </c>
      <c r="S461" s="8">
        <v>17947.48746</v>
      </c>
      <c r="T461" s="8">
        <v>553367</v>
      </c>
    </row>
    <row r="462" spans="1:20" ht="15.75" hidden="1" thickBot="1">
      <c r="A462" s="4" t="s">
        <v>19</v>
      </c>
      <c r="B462" s="5">
        <v>45243</v>
      </c>
      <c r="C462" s="6">
        <v>301049751</v>
      </c>
      <c r="D462" s="7">
        <v>73239990</v>
      </c>
      <c r="E462" s="6" t="s">
        <v>449</v>
      </c>
      <c r="F462" s="6"/>
      <c r="G462" s="6"/>
      <c r="H462" s="6"/>
      <c r="I462" s="6"/>
      <c r="J462" s="6"/>
      <c r="K462" s="6"/>
      <c r="L462" s="6"/>
      <c r="M462" s="6"/>
      <c r="N462" s="8">
        <v>662.4</v>
      </c>
      <c r="O462" s="6" t="s">
        <v>21</v>
      </c>
      <c r="P462" s="8">
        <v>452.37515100000002</v>
      </c>
      <c r="Q462" s="8">
        <v>299653.3</v>
      </c>
      <c r="R462" s="8">
        <v>5.375818787</v>
      </c>
      <c r="S462" s="8">
        <v>3560.9423649999999</v>
      </c>
      <c r="T462" s="8">
        <v>109793</v>
      </c>
    </row>
    <row r="463" spans="1:20" ht="15.75" hidden="1" thickBot="1">
      <c r="A463" s="4" t="s">
        <v>19</v>
      </c>
      <c r="B463" s="5">
        <v>45243</v>
      </c>
      <c r="C463" s="6">
        <v>301049751</v>
      </c>
      <c r="D463" s="7">
        <v>73239990</v>
      </c>
      <c r="E463" s="6" t="s">
        <v>450</v>
      </c>
      <c r="F463" s="6"/>
      <c r="G463" s="6"/>
      <c r="H463" s="6"/>
      <c r="I463" s="6"/>
      <c r="J463" s="6"/>
      <c r="K463" s="6"/>
      <c r="L463" s="6"/>
      <c r="M463" s="6"/>
      <c r="N463" s="8">
        <v>8189.6</v>
      </c>
      <c r="O463" s="6" t="s">
        <v>21</v>
      </c>
      <c r="P463" s="8">
        <v>660.76209459999995</v>
      </c>
      <c r="Q463" s="8">
        <v>5411377.25</v>
      </c>
      <c r="R463" s="8">
        <v>7.8521936380000001</v>
      </c>
      <c r="S463" s="8">
        <v>64306.32501</v>
      </c>
      <c r="T463" s="8">
        <v>1982728.5</v>
      </c>
    </row>
    <row r="464" spans="1:20" ht="15.75" hidden="1" thickBot="1">
      <c r="A464" s="4" t="s">
        <v>19</v>
      </c>
      <c r="B464" s="5">
        <v>45243</v>
      </c>
      <c r="C464" s="6">
        <v>301049751</v>
      </c>
      <c r="D464" s="7">
        <v>73239990</v>
      </c>
      <c r="E464" s="6" t="s">
        <v>451</v>
      </c>
      <c r="F464" s="6"/>
      <c r="G464" s="6"/>
      <c r="H464" s="6"/>
      <c r="I464" s="6"/>
      <c r="J464" s="6"/>
      <c r="K464" s="6"/>
      <c r="L464" s="6"/>
      <c r="M464" s="6"/>
      <c r="N464" s="8">
        <v>1672</v>
      </c>
      <c r="O464" s="6" t="s">
        <v>21</v>
      </c>
      <c r="P464" s="8">
        <v>520.23146529999997</v>
      </c>
      <c r="Q464" s="8">
        <v>869827.01</v>
      </c>
      <c r="R464" s="8">
        <v>6.1821921010000001</v>
      </c>
      <c r="S464" s="8">
        <v>10336.625190000001</v>
      </c>
      <c r="T464" s="8">
        <v>318704.59999999998</v>
      </c>
    </row>
    <row r="465" spans="1:20" ht="15.75" hidden="1" thickBot="1">
      <c r="A465" s="4" t="s">
        <v>19</v>
      </c>
      <c r="B465" s="5">
        <v>45241</v>
      </c>
      <c r="C465" s="6">
        <v>301049751</v>
      </c>
      <c r="D465" s="7">
        <v>73239990</v>
      </c>
      <c r="E465" s="6" t="s">
        <v>452</v>
      </c>
      <c r="F465" s="6"/>
      <c r="G465" s="6"/>
      <c r="H465" s="6"/>
      <c r="I465" s="6"/>
      <c r="J465" s="6"/>
      <c r="K465" s="6"/>
      <c r="L465" s="6"/>
      <c r="M465" s="6"/>
      <c r="N465" s="8">
        <v>7300</v>
      </c>
      <c r="O465" s="6" t="s">
        <v>21</v>
      </c>
      <c r="P465" s="8">
        <v>447.06412740000002</v>
      </c>
      <c r="Q465" s="8">
        <v>3263568.13</v>
      </c>
      <c r="R465" s="8">
        <v>5.3127050200000001</v>
      </c>
      <c r="S465" s="8">
        <v>38782.746639999998</v>
      </c>
      <c r="T465" s="8">
        <v>1195771.3999999999</v>
      </c>
    </row>
    <row r="466" spans="1:20" ht="15.75" hidden="1" thickBot="1">
      <c r="A466" s="4" t="s">
        <v>19</v>
      </c>
      <c r="B466" s="5">
        <v>45237</v>
      </c>
      <c r="C466" s="6">
        <v>301049751</v>
      </c>
      <c r="D466" s="7">
        <v>73239990</v>
      </c>
      <c r="E466" s="6" t="s">
        <v>453</v>
      </c>
      <c r="F466" s="6"/>
      <c r="G466" s="6"/>
      <c r="H466" s="6"/>
      <c r="I466" s="6"/>
      <c r="J466" s="6"/>
      <c r="K466" s="6"/>
      <c r="L466" s="6"/>
      <c r="M466" s="6"/>
      <c r="N466" s="8">
        <v>10200</v>
      </c>
      <c r="O466" s="6" t="s">
        <v>21</v>
      </c>
      <c r="P466" s="8">
        <v>603.29936959999998</v>
      </c>
      <c r="Q466" s="8">
        <v>6153653.5700000003</v>
      </c>
      <c r="R466" s="8">
        <v>7.1693329720000003</v>
      </c>
      <c r="S466" s="8">
        <v>73127.196320000003</v>
      </c>
      <c r="T466" s="8">
        <v>2254698.7000000002</v>
      </c>
    </row>
    <row r="467" spans="1:20" ht="15.75" hidden="1" thickBot="1">
      <c r="A467" s="4" t="s">
        <v>19</v>
      </c>
      <c r="B467" s="5">
        <v>45237</v>
      </c>
      <c r="C467" s="6">
        <v>301049751</v>
      </c>
      <c r="D467" s="7">
        <v>73239990</v>
      </c>
      <c r="E467" s="6" t="s">
        <v>454</v>
      </c>
      <c r="F467" s="6"/>
      <c r="G467" s="6"/>
      <c r="H467" s="6"/>
      <c r="I467" s="6"/>
      <c r="J467" s="6"/>
      <c r="K467" s="6"/>
      <c r="L467" s="6"/>
      <c r="M467" s="6"/>
      <c r="N467" s="8">
        <v>1497.6</v>
      </c>
      <c r="O467" s="6" t="s">
        <v>21</v>
      </c>
      <c r="P467" s="8">
        <v>475.97587470000002</v>
      </c>
      <c r="Q467" s="8">
        <v>712821.47</v>
      </c>
      <c r="R467" s="8">
        <v>5.6562789630000001</v>
      </c>
      <c r="S467" s="8">
        <v>8470.8433750000004</v>
      </c>
      <c r="T467" s="8">
        <v>261177.8</v>
      </c>
    </row>
    <row r="468" spans="1:20" ht="15.75" hidden="1" thickBot="1">
      <c r="A468" s="4" t="s">
        <v>19</v>
      </c>
      <c r="B468" s="5">
        <v>45237</v>
      </c>
      <c r="C468" s="6">
        <v>301049751</v>
      </c>
      <c r="D468" s="7">
        <v>73239990</v>
      </c>
      <c r="E468" s="6" t="s">
        <v>455</v>
      </c>
      <c r="F468" s="6"/>
      <c r="G468" s="6"/>
      <c r="H468" s="6"/>
      <c r="I468" s="6"/>
      <c r="J468" s="6"/>
      <c r="K468" s="6"/>
      <c r="L468" s="6"/>
      <c r="M468" s="6"/>
      <c r="N468" s="8">
        <v>6657.6</v>
      </c>
      <c r="O468" s="6" t="s">
        <v>21</v>
      </c>
      <c r="P468" s="8">
        <v>587.08103670000003</v>
      </c>
      <c r="Q468" s="8">
        <v>3908550.71</v>
      </c>
      <c r="R468" s="8">
        <v>6.9766017429999998</v>
      </c>
      <c r="S468" s="8">
        <v>46447.423770000001</v>
      </c>
      <c r="T468" s="8">
        <v>1432092.9</v>
      </c>
    </row>
    <row r="469" spans="1:20" ht="15.75" hidden="1" thickBot="1">
      <c r="A469" s="4" t="s">
        <v>19</v>
      </c>
      <c r="B469" s="5">
        <v>45237</v>
      </c>
      <c r="C469" s="6">
        <v>301049751</v>
      </c>
      <c r="D469" s="7">
        <v>73239990</v>
      </c>
      <c r="E469" s="6" t="s">
        <v>456</v>
      </c>
      <c r="F469" s="6"/>
      <c r="G469" s="6"/>
      <c r="H469" s="6"/>
      <c r="I469" s="6"/>
      <c r="J469" s="6"/>
      <c r="K469" s="6"/>
      <c r="L469" s="6"/>
      <c r="M469" s="6"/>
      <c r="N469" s="8">
        <v>8431.25</v>
      </c>
      <c r="O469" s="6" t="s">
        <v>21</v>
      </c>
      <c r="P469" s="8">
        <v>467.70775029999999</v>
      </c>
      <c r="Q469" s="8">
        <v>3943360.97</v>
      </c>
      <c r="R469" s="8">
        <v>5.5580243649999996</v>
      </c>
      <c r="S469" s="8">
        <v>46861.092929999999</v>
      </c>
      <c r="T469" s="8">
        <v>1444847.5</v>
      </c>
    </row>
    <row r="470" spans="1:20" ht="15.75" hidden="1" thickBot="1">
      <c r="A470" s="4" t="s">
        <v>19</v>
      </c>
      <c r="B470" s="5">
        <v>45237</v>
      </c>
      <c r="C470" s="6">
        <v>301049751</v>
      </c>
      <c r="D470" s="7">
        <v>73239990</v>
      </c>
      <c r="E470" s="6" t="s">
        <v>457</v>
      </c>
      <c r="F470" s="6"/>
      <c r="G470" s="6"/>
      <c r="H470" s="6"/>
      <c r="I470" s="6"/>
      <c r="J470" s="6"/>
      <c r="K470" s="6"/>
      <c r="L470" s="6"/>
      <c r="M470" s="6"/>
      <c r="N470" s="8">
        <v>6159</v>
      </c>
      <c r="O470" s="6" t="s">
        <v>21</v>
      </c>
      <c r="P470" s="8">
        <v>540.52603829999998</v>
      </c>
      <c r="Q470" s="8">
        <v>3329099.87</v>
      </c>
      <c r="R470" s="8">
        <v>6.4233634979999996</v>
      </c>
      <c r="S470" s="8">
        <v>39561.495779999997</v>
      </c>
      <c r="T470" s="8">
        <v>1219782.2</v>
      </c>
    </row>
    <row r="471" spans="1:20" ht="15.75" hidden="1" thickBot="1">
      <c r="A471" s="4" t="s">
        <v>19</v>
      </c>
      <c r="B471" s="5">
        <v>45237</v>
      </c>
      <c r="C471" s="6">
        <v>301049751</v>
      </c>
      <c r="D471" s="7">
        <v>73239990</v>
      </c>
      <c r="E471" s="6" t="s">
        <v>458</v>
      </c>
      <c r="F471" s="6"/>
      <c r="G471" s="6"/>
      <c r="H471" s="6"/>
      <c r="I471" s="6"/>
      <c r="J471" s="6"/>
      <c r="K471" s="6"/>
      <c r="L471" s="6"/>
      <c r="M471" s="6"/>
      <c r="N471" s="8">
        <v>1060.8</v>
      </c>
      <c r="O471" s="6" t="s">
        <v>21</v>
      </c>
      <c r="P471" s="8">
        <v>521.24014890000001</v>
      </c>
      <c r="Q471" s="8">
        <v>552931.55000000005</v>
      </c>
      <c r="R471" s="8">
        <v>6.1941788349999998</v>
      </c>
      <c r="S471" s="8">
        <v>6570.7849079999996</v>
      </c>
      <c r="T471" s="8">
        <v>202594.1</v>
      </c>
    </row>
    <row r="472" spans="1:20" ht="15.75" hidden="1" thickBot="1">
      <c r="A472" s="4" t="s">
        <v>19</v>
      </c>
      <c r="B472" s="5">
        <v>45227</v>
      </c>
      <c r="C472" s="6">
        <v>301049751</v>
      </c>
      <c r="D472" s="7">
        <v>73239990</v>
      </c>
      <c r="E472" s="6" t="s">
        <v>459</v>
      </c>
      <c r="F472" s="6"/>
      <c r="G472" s="6"/>
      <c r="H472" s="6"/>
      <c r="I472" s="6"/>
      <c r="J472" s="6"/>
      <c r="K472" s="6"/>
      <c r="L472" s="6"/>
      <c r="M472" s="6"/>
      <c r="N472" s="8">
        <v>850</v>
      </c>
      <c r="O472" s="6" t="s">
        <v>21</v>
      </c>
      <c r="P472" s="8">
        <v>648.60479999999995</v>
      </c>
      <c r="Q472" s="8">
        <v>551314.07999999996</v>
      </c>
      <c r="R472" s="8">
        <v>7.7031448930000002</v>
      </c>
      <c r="S472" s="8">
        <v>6547.6731589999999</v>
      </c>
      <c r="T472" s="8">
        <v>202001.5</v>
      </c>
    </row>
    <row r="473" spans="1:20" ht="15.75" hidden="1" thickBot="1">
      <c r="A473" s="4" t="s">
        <v>19</v>
      </c>
      <c r="B473" s="5">
        <v>45227</v>
      </c>
      <c r="C473" s="6">
        <v>301049751</v>
      </c>
      <c r="D473" s="7">
        <v>73239990</v>
      </c>
      <c r="E473" s="6" t="s">
        <v>460</v>
      </c>
      <c r="F473" s="6"/>
      <c r="G473" s="6"/>
      <c r="H473" s="6"/>
      <c r="I473" s="6"/>
      <c r="J473" s="6"/>
      <c r="K473" s="6"/>
      <c r="L473" s="6"/>
      <c r="M473" s="6"/>
      <c r="N473" s="8">
        <v>1800</v>
      </c>
      <c r="O473" s="6" t="s">
        <v>21</v>
      </c>
      <c r="P473" s="8">
        <v>524.06283889999997</v>
      </c>
      <c r="Q473" s="8">
        <v>943313.11</v>
      </c>
      <c r="R473" s="8">
        <v>6.224024215</v>
      </c>
      <c r="S473" s="8">
        <v>11203.24359</v>
      </c>
      <c r="T473" s="8">
        <v>345629.9</v>
      </c>
    </row>
    <row r="474" spans="1:20" ht="15.75" hidden="1" thickBot="1">
      <c r="A474" s="4" t="s">
        <v>19</v>
      </c>
      <c r="B474" s="5">
        <v>45227</v>
      </c>
      <c r="C474" s="6">
        <v>301049751</v>
      </c>
      <c r="D474" s="7">
        <v>73239990</v>
      </c>
      <c r="E474" s="6" t="s">
        <v>461</v>
      </c>
      <c r="F474" s="6"/>
      <c r="G474" s="6"/>
      <c r="H474" s="6"/>
      <c r="I474" s="6"/>
      <c r="J474" s="6"/>
      <c r="K474" s="6"/>
      <c r="L474" s="6"/>
      <c r="M474" s="6"/>
      <c r="N474" s="8">
        <v>1528</v>
      </c>
      <c r="O474" s="6" t="s">
        <v>21</v>
      </c>
      <c r="P474" s="8">
        <v>528.25507849999997</v>
      </c>
      <c r="Q474" s="8">
        <v>807173.76</v>
      </c>
      <c r="R474" s="8">
        <v>6.273813284</v>
      </c>
      <c r="S474" s="8">
        <v>9586.3866980000003</v>
      </c>
      <c r="T474" s="8">
        <v>295748.5</v>
      </c>
    </row>
    <row r="475" spans="1:20" ht="15.75" hidden="1" thickBot="1">
      <c r="A475" s="4" t="s">
        <v>19</v>
      </c>
      <c r="B475" s="5">
        <v>45227</v>
      </c>
      <c r="C475" s="6">
        <v>301049751</v>
      </c>
      <c r="D475" s="7">
        <v>73239990</v>
      </c>
      <c r="E475" s="6" t="s">
        <v>462</v>
      </c>
      <c r="F475" s="6"/>
      <c r="G475" s="6"/>
      <c r="H475" s="6"/>
      <c r="I475" s="6"/>
      <c r="J475" s="6"/>
      <c r="K475" s="6"/>
      <c r="L475" s="6"/>
      <c r="M475" s="6"/>
      <c r="N475" s="8">
        <v>10959</v>
      </c>
      <c r="O475" s="6" t="s">
        <v>21</v>
      </c>
      <c r="P475" s="8">
        <v>478.12203390000002</v>
      </c>
      <c r="Q475" s="8">
        <v>5239739.37</v>
      </c>
      <c r="R475" s="8">
        <v>5.678408954</v>
      </c>
      <c r="S475" s="8">
        <v>62229.683729999997</v>
      </c>
      <c r="T475" s="8">
        <v>1919840.5</v>
      </c>
    </row>
    <row r="476" spans="1:20" ht="15.75" hidden="1" thickBot="1">
      <c r="A476" s="4" t="s">
        <v>19</v>
      </c>
      <c r="B476" s="5">
        <v>45227</v>
      </c>
      <c r="C476" s="6">
        <v>301049751</v>
      </c>
      <c r="D476" s="7">
        <v>73239990</v>
      </c>
      <c r="E476" s="6" t="s">
        <v>463</v>
      </c>
      <c r="F476" s="6"/>
      <c r="G476" s="6"/>
      <c r="H476" s="6"/>
      <c r="I476" s="6"/>
      <c r="J476" s="6"/>
      <c r="K476" s="6"/>
      <c r="L476" s="6"/>
      <c r="M476" s="6"/>
      <c r="N476" s="8">
        <v>121.8</v>
      </c>
      <c r="O476" s="6" t="s">
        <v>21</v>
      </c>
      <c r="P476" s="8">
        <v>642.99162560000002</v>
      </c>
      <c r="Q476" s="8">
        <v>78316.38</v>
      </c>
      <c r="R476" s="8">
        <v>7.6364801140000003</v>
      </c>
      <c r="S476" s="8">
        <v>930.12327789999995</v>
      </c>
      <c r="T476" s="8">
        <v>28695.1</v>
      </c>
    </row>
    <row r="477" spans="1:20" ht="15.75" hidden="1" thickBot="1">
      <c r="A477" s="4" t="s">
        <v>19</v>
      </c>
      <c r="B477" s="5">
        <v>45227</v>
      </c>
      <c r="C477" s="6">
        <v>301049751</v>
      </c>
      <c r="D477" s="7">
        <v>73239990</v>
      </c>
      <c r="E477" s="6" t="s">
        <v>464</v>
      </c>
      <c r="F477" s="6"/>
      <c r="G477" s="6"/>
      <c r="H477" s="6"/>
      <c r="I477" s="6"/>
      <c r="J477" s="6"/>
      <c r="K477" s="6"/>
      <c r="L477" s="6"/>
      <c r="M477" s="6"/>
      <c r="N477" s="8">
        <v>7215</v>
      </c>
      <c r="O477" s="6" t="s">
        <v>21</v>
      </c>
      <c r="P477" s="8">
        <v>444.91906440000002</v>
      </c>
      <c r="Q477" s="8">
        <v>3210091.05</v>
      </c>
      <c r="R477" s="8">
        <v>5.2840743999999997</v>
      </c>
      <c r="S477" s="8">
        <v>38124.596790000003</v>
      </c>
      <c r="T477" s="8">
        <v>1176177.3</v>
      </c>
    </row>
    <row r="478" spans="1:20" ht="15.75" hidden="1" thickBot="1">
      <c r="A478" s="4" t="s">
        <v>19</v>
      </c>
      <c r="B478" s="5">
        <v>45227</v>
      </c>
      <c r="C478" s="6">
        <v>301049751</v>
      </c>
      <c r="D478" s="7">
        <v>73239990</v>
      </c>
      <c r="E478" s="6" t="s">
        <v>465</v>
      </c>
      <c r="F478" s="6"/>
      <c r="G478" s="6"/>
      <c r="H478" s="6"/>
      <c r="I478" s="6"/>
      <c r="J478" s="6"/>
      <c r="K478" s="6"/>
      <c r="L478" s="6"/>
      <c r="M478" s="6"/>
      <c r="N478" s="8">
        <v>10885.5</v>
      </c>
      <c r="O478" s="6" t="s">
        <v>21</v>
      </c>
      <c r="P478" s="8">
        <v>493.79377060000002</v>
      </c>
      <c r="Q478" s="8">
        <v>5375192.0899999999</v>
      </c>
      <c r="R478" s="8">
        <v>5.8645340929999996</v>
      </c>
      <c r="S478" s="8">
        <v>63838.385869999998</v>
      </c>
      <c r="T478" s="8">
        <v>1969470.3</v>
      </c>
    </row>
    <row r="479" spans="1:20" ht="15.75" hidden="1" thickBot="1">
      <c r="A479" s="4" t="s">
        <v>19</v>
      </c>
      <c r="B479" s="5">
        <v>45227</v>
      </c>
      <c r="C479" s="6">
        <v>301049751</v>
      </c>
      <c r="D479" s="7">
        <v>73239990</v>
      </c>
      <c r="E479" s="6" t="s">
        <v>466</v>
      </c>
      <c r="F479" s="6"/>
      <c r="G479" s="6"/>
      <c r="H479" s="6"/>
      <c r="I479" s="6"/>
      <c r="J479" s="6"/>
      <c r="K479" s="6"/>
      <c r="L479" s="6"/>
      <c r="M479" s="6"/>
      <c r="N479" s="8">
        <v>9504</v>
      </c>
      <c r="O479" s="6" t="s">
        <v>21</v>
      </c>
      <c r="P479" s="8">
        <v>217.09572600000001</v>
      </c>
      <c r="Q479" s="8">
        <v>2063277.78</v>
      </c>
      <c r="R479" s="8">
        <v>2.5783340379999999</v>
      </c>
      <c r="S479" s="8">
        <v>24504.486700000001</v>
      </c>
      <c r="T479" s="8">
        <v>755985.1</v>
      </c>
    </row>
    <row r="480" spans="1:20" ht="15.75" hidden="1" thickBot="1">
      <c r="A480" s="4" t="s">
        <v>19</v>
      </c>
      <c r="B480" s="5">
        <v>45227</v>
      </c>
      <c r="C480" s="6">
        <v>301049751</v>
      </c>
      <c r="D480" s="7">
        <v>73239990</v>
      </c>
      <c r="E480" s="6" t="s">
        <v>467</v>
      </c>
      <c r="F480" s="6"/>
      <c r="G480" s="6"/>
      <c r="H480" s="6"/>
      <c r="I480" s="6"/>
      <c r="J480" s="6"/>
      <c r="K480" s="6"/>
      <c r="L480" s="6"/>
      <c r="M480" s="6"/>
      <c r="N480" s="8">
        <v>10561.6</v>
      </c>
      <c r="O480" s="6" t="s">
        <v>21</v>
      </c>
      <c r="P480" s="8">
        <v>433.14191030000001</v>
      </c>
      <c r="Q480" s="8">
        <v>4574671.5999999996</v>
      </c>
      <c r="R480" s="8">
        <v>5.1442032099999997</v>
      </c>
      <c r="S480" s="8">
        <v>54331.016629999998</v>
      </c>
      <c r="T480" s="8">
        <v>1676159.6</v>
      </c>
    </row>
    <row r="481" spans="1:20" ht="15.75" hidden="1" thickBot="1">
      <c r="A481" s="4" t="s">
        <v>19</v>
      </c>
      <c r="B481" s="5">
        <v>45227</v>
      </c>
      <c r="C481" s="6">
        <v>301049751</v>
      </c>
      <c r="D481" s="7">
        <v>73239990</v>
      </c>
      <c r="E481" s="6" t="s">
        <v>468</v>
      </c>
      <c r="F481" s="6"/>
      <c r="G481" s="6"/>
      <c r="H481" s="6"/>
      <c r="I481" s="6"/>
      <c r="J481" s="6"/>
      <c r="K481" s="6"/>
      <c r="L481" s="6"/>
      <c r="M481" s="6"/>
      <c r="N481" s="8">
        <v>8721</v>
      </c>
      <c r="O481" s="6" t="s">
        <v>21</v>
      </c>
      <c r="P481" s="8">
        <v>497.65313149999997</v>
      </c>
      <c r="Q481" s="8">
        <v>4340032.96</v>
      </c>
      <c r="R481" s="8">
        <v>5.9103697329999996</v>
      </c>
      <c r="S481" s="8">
        <v>51544.334439999999</v>
      </c>
      <c r="T481" s="8">
        <v>1590188.1</v>
      </c>
    </row>
    <row r="482" spans="1:20" ht="15.75" hidden="1" thickBot="1">
      <c r="A482" s="4" t="s">
        <v>19</v>
      </c>
      <c r="B482" s="5">
        <v>45227</v>
      </c>
      <c r="C482" s="6">
        <v>301049751</v>
      </c>
      <c r="D482" s="7">
        <v>73239990</v>
      </c>
      <c r="E482" s="6" t="s">
        <v>469</v>
      </c>
      <c r="F482" s="6"/>
      <c r="G482" s="6"/>
      <c r="H482" s="6"/>
      <c r="I482" s="6"/>
      <c r="J482" s="6"/>
      <c r="K482" s="6"/>
      <c r="L482" s="6"/>
      <c r="M482" s="6"/>
      <c r="N482" s="8">
        <v>3451</v>
      </c>
      <c r="O482" s="6" t="s">
        <v>21</v>
      </c>
      <c r="P482" s="8">
        <v>662.84917419999999</v>
      </c>
      <c r="Q482" s="8">
        <v>2287492.5</v>
      </c>
      <c r="R482" s="8">
        <v>7.8723179830000003</v>
      </c>
      <c r="S482" s="8">
        <v>27167.369360000001</v>
      </c>
      <c r="T482" s="8">
        <v>838137.3</v>
      </c>
    </row>
    <row r="483" spans="1:20" ht="15.75" hidden="1" thickBot="1">
      <c r="A483" s="4" t="s">
        <v>19</v>
      </c>
      <c r="B483" s="5">
        <v>45225</v>
      </c>
      <c r="C483" s="6">
        <v>301049751</v>
      </c>
      <c r="D483" s="7">
        <v>73239990</v>
      </c>
      <c r="E483" s="6" t="s">
        <v>470</v>
      </c>
      <c r="F483" s="6"/>
      <c r="G483" s="6"/>
      <c r="H483" s="6"/>
      <c r="I483" s="6"/>
      <c r="J483" s="6"/>
      <c r="K483" s="6"/>
      <c r="L483" s="6"/>
      <c r="M483" s="6"/>
      <c r="N483" s="8">
        <v>1683</v>
      </c>
      <c r="O483" s="6" t="s">
        <v>21</v>
      </c>
      <c r="P483" s="8">
        <v>608.28382650000003</v>
      </c>
      <c r="Q483" s="8">
        <v>1023741.68</v>
      </c>
      <c r="R483" s="8">
        <v>7.2242734740000003</v>
      </c>
      <c r="S483" s="8">
        <v>12158.45226</v>
      </c>
      <c r="T483" s="8">
        <v>375098.9</v>
      </c>
    </row>
    <row r="484" spans="1:20" ht="15.75" hidden="1" thickBot="1">
      <c r="A484" s="4" t="s">
        <v>19</v>
      </c>
      <c r="B484" s="5">
        <v>45225</v>
      </c>
      <c r="C484" s="6">
        <v>301049751</v>
      </c>
      <c r="D484" s="7">
        <v>73239990</v>
      </c>
      <c r="E484" s="6" t="s">
        <v>471</v>
      </c>
      <c r="F484" s="6"/>
      <c r="G484" s="6"/>
      <c r="H484" s="6"/>
      <c r="I484" s="6"/>
      <c r="J484" s="6"/>
      <c r="K484" s="6"/>
      <c r="L484" s="6"/>
      <c r="M484" s="6"/>
      <c r="N484" s="8">
        <v>163.19999999999999</v>
      </c>
      <c r="O484" s="6" t="s">
        <v>21</v>
      </c>
      <c r="P484" s="8">
        <v>534.26801469999998</v>
      </c>
      <c r="Q484" s="8">
        <v>87192.54</v>
      </c>
      <c r="R484" s="8">
        <v>6.3452258280000002</v>
      </c>
      <c r="S484" s="8">
        <v>1035.540855</v>
      </c>
      <c r="T484" s="8">
        <v>31947.4</v>
      </c>
    </row>
    <row r="485" spans="1:20" ht="15.75" hidden="1" thickBot="1">
      <c r="A485" s="4" t="s">
        <v>19</v>
      </c>
      <c r="B485" s="5">
        <v>45225</v>
      </c>
      <c r="C485" s="6">
        <v>301049751</v>
      </c>
      <c r="D485" s="7">
        <v>73239990</v>
      </c>
      <c r="E485" s="6" t="s">
        <v>472</v>
      </c>
      <c r="F485" s="6"/>
      <c r="G485" s="6"/>
      <c r="H485" s="6"/>
      <c r="I485" s="6"/>
      <c r="J485" s="6"/>
      <c r="K485" s="6"/>
      <c r="L485" s="6"/>
      <c r="M485" s="6"/>
      <c r="N485" s="8">
        <v>2764</v>
      </c>
      <c r="O485" s="6" t="s">
        <v>21</v>
      </c>
      <c r="P485" s="8">
        <v>525.40687409999998</v>
      </c>
      <c r="Q485" s="8">
        <v>1452224.6</v>
      </c>
      <c r="R485" s="8">
        <v>6.2399866279999996</v>
      </c>
      <c r="S485" s="8">
        <v>17247.323039999999</v>
      </c>
      <c r="T485" s="8">
        <v>532095.1</v>
      </c>
    </row>
    <row r="486" spans="1:20" ht="15.75" hidden="1" thickBot="1">
      <c r="A486" s="4" t="s">
        <v>19</v>
      </c>
      <c r="B486" s="5">
        <v>45225</v>
      </c>
      <c r="C486" s="6">
        <v>301049751</v>
      </c>
      <c r="D486" s="7">
        <v>73239990</v>
      </c>
      <c r="E486" s="6" t="s">
        <v>473</v>
      </c>
      <c r="F486" s="6"/>
      <c r="G486" s="6"/>
      <c r="H486" s="6"/>
      <c r="I486" s="6"/>
      <c r="J486" s="6"/>
      <c r="K486" s="6"/>
      <c r="L486" s="6"/>
      <c r="M486" s="6"/>
      <c r="N486" s="8">
        <v>2549.4</v>
      </c>
      <c r="O486" s="6" t="s">
        <v>21</v>
      </c>
      <c r="P486" s="8">
        <v>585.77116179999996</v>
      </c>
      <c r="Q486" s="8">
        <v>1493365</v>
      </c>
      <c r="R486" s="8">
        <v>6.9569021600000003</v>
      </c>
      <c r="S486" s="8">
        <v>17735.926370000001</v>
      </c>
      <c r="T486" s="8">
        <v>547168.9</v>
      </c>
    </row>
    <row r="487" spans="1:20" ht="15.75" hidden="1" thickBot="1">
      <c r="A487" s="4" t="s">
        <v>19</v>
      </c>
      <c r="B487" s="5">
        <v>45225</v>
      </c>
      <c r="C487" s="6">
        <v>301049751</v>
      </c>
      <c r="D487" s="7">
        <v>73239990</v>
      </c>
      <c r="E487" s="6" t="s">
        <v>474</v>
      </c>
      <c r="F487" s="6"/>
      <c r="G487" s="6"/>
      <c r="H487" s="6"/>
      <c r="I487" s="6"/>
      <c r="J487" s="6"/>
      <c r="K487" s="6"/>
      <c r="L487" s="6"/>
      <c r="M487" s="6"/>
      <c r="N487" s="8">
        <v>85.5</v>
      </c>
      <c r="O487" s="6" t="s">
        <v>21</v>
      </c>
      <c r="P487" s="8">
        <v>560.61941520000005</v>
      </c>
      <c r="Q487" s="8">
        <v>47932.959999999999</v>
      </c>
      <c r="R487" s="8">
        <v>6.6581878290000001</v>
      </c>
      <c r="S487" s="8">
        <v>569.27505940000003</v>
      </c>
      <c r="T487" s="8">
        <v>17562.7</v>
      </c>
    </row>
    <row r="488" spans="1:20" ht="15.75" hidden="1" thickBot="1">
      <c r="A488" s="4" t="s">
        <v>19</v>
      </c>
      <c r="B488" s="5">
        <v>45223</v>
      </c>
      <c r="C488" s="6">
        <v>301049751</v>
      </c>
      <c r="D488" s="7">
        <v>73239990</v>
      </c>
      <c r="E488" s="6" t="s">
        <v>475</v>
      </c>
      <c r="F488" s="6"/>
      <c r="G488" s="6"/>
      <c r="H488" s="6"/>
      <c r="I488" s="6"/>
      <c r="J488" s="6"/>
      <c r="K488" s="6"/>
      <c r="L488" s="6"/>
      <c r="M488" s="6"/>
      <c r="N488" s="8">
        <v>5679.1</v>
      </c>
      <c r="O488" s="6" t="s">
        <v>21</v>
      </c>
      <c r="P488" s="8">
        <v>1022.925115</v>
      </c>
      <c r="Q488" s="8">
        <v>5809294.0199999996</v>
      </c>
      <c r="R488" s="8">
        <v>12.148754329999999</v>
      </c>
      <c r="S488" s="8">
        <v>68993.990739999994</v>
      </c>
      <c r="T488" s="8">
        <v>2128525.2999999998</v>
      </c>
    </row>
    <row r="489" spans="1:20" ht="15.75" thickBot="1">
      <c r="A489" s="4" t="s">
        <v>19</v>
      </c>
      <c r="B489" s="5">
        <v>45216</v>
      </c>
      <c r="C489" s="6">
        <v>301049751</v>
      </c>
      <c r="D489" s="7">
        <v>73231000</v>
      </c>
      <c r="E489" s="6" t="s">
        <v>476</v>
      </c>
      <c r="F489" s="6"/>
      <c r="G489" s="6"/>
      <c r="H489" s="6"/>
      <c r="I489" s="6"/>
      <c r="J489" s="6"/>
      <c r="K489" s="6"/>
      <c r="L489" s="6"/>
      <c r="M489" s="6"/>
      <c r="N489" s="8">
        <v>4900</v>
      </c>
      <c r="O489" s="6" t="s">
        <v>21</v>
      </c>
      <c r="P489" s="8">
        <v>459.53403470000001</v>
      </c>
      <c r="Q489" s="8">
        <v>2251716.77</v>
      </c>
      <c r="R489" s="8">
        <v>5.4608916780000003</v>
      </c>
      <c r="S489" s="8">
        <v>26758.36922</v>
      </c>
      <c r="T489" s="8">
        <v>989854.7</v>
      </c>
    </row>
    <row r="490" spans="1:20" ht="15.75" hidden="1" thickBot="1">
      <c r="A490" s="4" t="s">
        <v>19</v>
      </c>
      <c r="B490" s="5">
        <v>45215</v>
      </c>
      <c r="C490" s="6">
        <v>301049751</v>
      </c>
      <c r="D490" s="7">
        <v>73239990</v>
      </c>
      <c r="E490" s="6" t="s">
        <v>477</v>
      </c>
      <c r="F490" s="6"/>
      <c r="G490" s="6"/>
      <c r="H490" s="6"/>
      <c r="I490" s="6"/>
      <c r="J490" s="6"/>
      <c r="K490" s="6"/>
      <c r="L490" s="6"/>
      <c r="M490" s="6"/>
      <c r="N490" s="8">
        <v>14256</v>
      </c>
      <c r="O490" s="6" t="s">
        <v>21</v>
      </c>
      <c r="P490" s="8">
        <v>208.14193460000001</v>
      </c>
      <c r="Q490" s="8">
        <v>2967271.42</v>
      </c>
      <c r="R490" s="8">
        <v>2.4734632749999999</v>
      </c>
      <c r="S490" s="8">
        <v>35261.692450000002</v>
      </c>
      <c r="T490" s="8">
        <v>1087208.2</v>
      </c>
    </row>
    <row r="491" spans="1:20" ht="15.75" hidden="1" thickBot="1">
      <c r="A491" s="4" t="s">
        <v>19</v>
      </c>
      <c r="B491" s="5">
        <v>45215</v>
      </c>
      <c r="C491" s="6">
        <v>301049751</v>
      </c>
      <c r="D491" s="7">
        <v>73239990</v>
      </c>
      <c r="E491" s="6" t="s">
        <v>478</v>
      </c>
      <c r="F491" s="6"/>
      <c r="G491" s="6"/>
      <c r="H491" s="6"/>
      <c r="I491" s="6"/>
      <c r="J491" s="6"/>
      <c r="K491" s="6"/>
      <c r="L491" s="6"/>
      <c r="M491" s="6"/>
      <c r="N491" s="8">
        <v>941.8</v>
      </c>
      <c r="O491" s="6" t="s">
        <v>21</v>
      </c>
      <c r="P491" s="8">
        <v>499.75626460000001</v>
      </c>
      <c r="Q491" s="8">
        <v>470670.45</v>
      </c>
      <c r="R491" s="8">
        <v>5.9388742079999997</v>
      </c>
      <c r="S491" s="8">
        <v>5593.2317290000001</v>
      </c>
      <c r="T491" s="8">
        <v>172453.7</v>
      </c>
    </row>
    <row r="492" spans="1:20" ht="15.75" hidden="1" thickBot="1">
      <c r="A492" s="4" t="s">
        <v>19</v>
      </c>
      <c r="B492" s="5">
        <v>45215</v>
      </c>
      <c r="C492" s="6">
        <v>301049751</v>
      </c>
      <c r="D492" s="7">
        <v>73239990</v>
      </c>
      <c r="E492" s="6" t="s">
        <v>479</v>
      </c>
      <c r="F492" s="6"/>
      <c r="G492" s="6"/>
      <c r="H492" s="6"/>
      <c r="I492" s="6"/>
      <c r="J492" s="6"/>
      <c r="K492" s="6"/>
      <c r="L492" s="6"/>
      <c r="M492" s="6"/>
      <c r="N492" s="8">
        <v>4004</v>
      </c>
      <c r="O492" s="6" t="s">
        <v>21</v>
      </c>
      <c r="P492" s="8">
        <v>374.0212113</v>
      </c>
      <c r="Q492" s="8">
        <v>1497580.93</v>
      </c>
      <c r="R492" s="8">
        <v>4.44469651</v>
      </c>
      <c r="S492" s="8">
        <v>17796.56482</v>
      </c>
      <c r="T492" s="8">
        <v>548713.69999999995</v>
      </c>
    </row>
    <row r="493" spans="1:20" ht="15.75" hidden="1" thickBot="1">
      <c r="A493" s="4" t="s">
        <v>19</v>
      </c>
      <c r="B493" s="5">
        <v>45215</v>
      </c>
      <c r="C493" s="6">
        <v>301049751</v>
      </c>
      <c r="D493" s="7">
        <v>73239990</v>
      </c>
      <c r="E493" s="6" t="s">
        <v>480</v>
      </c>
      <c r="F493" s="6"/>
      <c r="G493" s="6"/>
      <c r="H493" s="6"/>
      <c r="I493" s="6"/>
      <c r="J493" s="6"/>
      <c r="K493" s="6"/>
      <c r="L493" s="6"/>
      <c r="M493" s="6"/>
      <c r="N493" s="8">
        <v>1621.2</v>
      </c>
      <c r="O493" s="6" t="s">
        <v>21</v>
      </c>
      <c r="P493" s="8">
        <v>585.74997529999996</v>
      </c>
      <c r="Q493" s="8">
        <v>949617.86</v>
      </c>
      <c r="R493" s="8">
        <v>6.9607840210000003</v>
      </c>
      <c r="S493" s="8">
        <v>11284.823050000001</v>
      </c>
      <c r="T493" s="8">
        <v>347940.1</v>
      </c>
    </row>
    <row r="494" spans="1:20" ht="15.75" hidden="1" thickBot="1">
      <c r="A494" s="4" t="s">
        <v>19</v>
      </c>
      <c r="B494" s="5">
        <v>45215</v>
      </c>
      <c r="C494" s="6">
        <v>301049751</v>
      </c>
      <c r="D494" s="7">
        <v>73239990</v>
      </c>
      <c r="E494" s="6" t="s">
        <v>481</v>
      </c>
      <c r="F494" s="6"/>
      <c r="G494" s="6"/>
      <c r="H494" s="6"/>
      <c r="I494" s="6"/>
      <c r="J494" s="6"/>
      <c r="K494" s="6"/>
      <c r="L494" s="6"/>
      <c r="M494" s="6"/>
      <c r="N494" s="8">
        <v>4500</v>
      </c>
      <c r="O494" s="6" t="s">
        <v>21</v>
      </c>
      <c r="P494" s="8">
        <v>560.59911109999996</v>
      </c>
      <c r="Q494" s="8">
        <v>2522696</v>
      </c>
      <c r="R494" s="8">
        <v>6.6619026870000004</v>
      </c>
      <c r="S494" s="8">
        <v>29978.562089999999</v>
      </c>
      <c r="T494" s="8">
        <v>924315.8</v>
      </c>
    </row>
    <row r="495" spans="1:20" ht="15.75" thickBot="1">
      <c r="A495" s="4" t="s">
        <v>19</v>
      </c>
      <c r="B495" s="5">
        <v>45215</v>
      </c>
      <c r="C495" s="6">
        <v>301049751</v>
      </c>
      <c r="D495" s="7">
        <v>73231000</v>
      </c>
      <c r="E495" s="6" t="s">
        <v>482</v>
      </c>
      <c r="F495" s="6"/>
      <c r="G495" s="6"/>
      <c r="H495" s="6"/>
      <c r="I495" s="6"/>
      <c r="J495" s="6"/>
      <c r="K495" s="6"/>
      <c r="L495" s="6"/>
      <c r="M495" s="6"/>
      <c r="N495" s="8">
        <v>9273</v>
      </c>
      <c r="O495" s="6" t="s">
        <v>21</v>
      </c>
      <c r="P495" s="8">
        <v>233.0034315</v>
      </c>
      <c r="Q495" s="8">
        <v>2160640.8199999998</v>
      </c>
      <c r="R495" s="8">
        <v>2.7689059</v>
      </c>
      <c r="S495" s="8">
        <v>25676.064409999999</v>
      </c>
      <c r="T495" s="8">
        <v>949817.7</v>
      </c>
    </row>
    <row r="496" spans="1:20" ht="15.75" hidden="1" thickBot="1">
      <c r="A496" s="4" t="s">
        <v>19</v>
      </c>
      <c r="B496" s="5">
        <v>45213</v>
      </c>
      <c r="C496" s="6">
        <v>301049751</v>
      </c>
      <c r="D496" s="7">
        <v>73239990</v>
      </c>
      <c r="E496" s="6" t="s">
        <v>483</v>
      </c>
      <c r="F496" s="6"/>
      <c r="G496" s="6"/>
      <c r="H496" s="6"/>
      <c r="I496" s="6"/>
      <c r="J496" s="6"/>
      <c r="K496" s="6"/>
      <c r="L496" s="6"/>
      <c r="M496" s="6"/>
      <c r="N496" s="8">
        <v>42</v>
      </c>
      <c r="O496" s="6" t="s">
        <v>21</v>
      </c>
      <c r="P496" s="8">
        <v>592.642381</v>
      </c>
      <c r="Q496" s="8">
        <v>24890.98</v>
      </c>
      <c r="R496" s="8">
        <v>7.0426902069999997</v>
      </c>
      <c r="S496" s="8">
        <v>295.79298870000002</v>
      </c>
      <c r="T496" s="8">
        <v>9120</v>
      </c>
    </row>
    <row r="497" spans="1:20" ht="15.75" hidden="1" thickBot="1">
      <c r="A497" s="4" t="s">
        <v>19</v>
      </c>
      <c r="B497" s="5">
        <v>45213</v>
      </c>
      <c r="C497" s="6">
        <v>301049751</v>
      </c>
      <c r="D497" s="7">
        <v>73239990</v>
      </c>
      <c r="E497" s="6" t="s">
        <v>484</v>
      </c>
      <c r="F497" s="6"/>
      <c r="G497" s="6"/>
      <c r="H497" s="6"/>
      <c r="I497" s="6"/>
      <c r="J497" s="6"/>
      <c r="K497" s="6"/>
      <c r="L497" s="6"/>
      <c r="M497" s="6"/>
      <c r="N497" s="8">
        <v>2169</v>
      </c>
      <c r="O497" s="6" t="s">
        <v>21</v>
      </c>
      <c r="P497" s="8">
        <v>567.19565699999998</v>
      </c>
      <c r="Q497" s="8">
        <v>1230247.3799999999</v>
      </c>
      <c r="R497" s="8">
        <v>6.7402930120000004</v>
      </c>
      <c r="S497" s="8">
        <v>14619.695540000001</v>
      </c>
      <c r="T497" s="8">
        <v>450762.6</v>
      </c>
    </row>
    <row r="498" spans="1:20" ht="15.75" hidden="1" thickBot="1">
      <c r="A498" s="4" t="s">
        <v>19</v>
      </c>
      <c r="B498" s="5">
        <v>45213</v>
      </c>
      <c r="C498" s="6">
        <v>301049751</v>
      </c>
      <c r="D498" s="7">
        <v>73239990</v>
      </c>
      <c r="E498" s="6" t="s">
        <v>485</v>
      </c>
      <c r="F498" s="6"/>
      <c r="G498" s="6"/>
      <c r="H498" s="6"/>
      <c r="I498" s="6"/>
      <c r="J498" s="6"/>
      <c r="K498" s="6"/>
      <c r="L498" s="6"/>
      <c r="M498" s="6"/>
      <c r="N498" s="8">
        <v>96.6</v>
      </c>
      <c r="O498" s="6" t="s">
        <v>21</v>
      </c>
      <c r="P498" s="8">
        <v>529.86252590000004</v>
      </c>
      <c r="Q498" s="8">
        <v>51184.72</v>
      </c>
      <c r="R498" s="8">
        <v>6.2966432069999998</v>
      </c>
      <c r="S498" s="8">
        <v>608.25573380000003</v>
      </c>
      <c r="T498" s="8">
        <v>18754</v>
      </c>
    </row>
    <row r="499" spans="1:20" ht="15.75" hidden="1" thickBot="1">
      <c r="A499" s="4" t="s">
        <v>19</v>
      </c>
      <c r="B499" s="5">
        <v>45213</v>
      </c>
      <c r="C499" s="6">
        <v>301049751</v>
      </c>
      <c r="D499" s="7">
        <v>73239990</v>
      </c>
      <c r="E499" s="6" t="s">
        <v>486</v>
      </c>
      <c r="F499" s="6"/>
      <c r="G499" s="6"/>
      <c r="H499" s="6"/>
      <c r="I499" s="6"/>
      <c r="J499" s="6"/>
      <c r="K499" s="6"/>
      <c r="L499" s="6"/>
      <c r="M499" s="6"/>
      <c r="N499" s="8">
        <v>4403</v>
      </c>
      <c r="O499" s="6" t="s">
        <v>21</v>
      </c>
      <c r="P499" s="8">
        <v>505.63687709999999</v>
      </c>
      <c r="Q499" s="8">
        <v>2226319.17</v>
      </c>
      <c r="R499" s="8">
        <v>6.0087567100000001</v>
      </c>
      <c r="S499" s="8">
        <v>26456.555789999999</v>
      </c>
      <c r="T499" s="8">
        <v>815723.3</v>
      </c>
    </row>
    <row r="500" spans="1:20" ht="15.75" hidden="1" thickBot="1">
      <c r="A500" s="4" t="s">
        <v>19</v>
      </c>
      <c r="B500" s="5">
        <v>45212</v>
      </c>
      <c r="C500" s="6">
        <v>301049751</v>
      </c>
      <c r="D500" s="7">
        <v>73239990</v>
      </c>
      <c r="E500" s="6" t="s">
        <v>487</v>
      </c>
      <c r="F500" s="6"/>
      <c r="G500" s="6"/>
      <c r="H500" s="6"/>
      <c r="I500" s="6"/>
      <c r="J500" s="6"/>
      <c r="K500" s="6"/>
      <c r="L500" s="6"/>
      <c r="M500" s="6"/>
      <c r="N500" s="8">
        <v>7092.8</v>
      </c>
      <c r="O500" s="6" t="s">
        <v>21</v>
      </c>
      <c r="P500" s="8">
        <v>272.9822355</v>
      </c>
      <c r="Q500" s="8">
        <v>1936208.4</v>
      </c>
      <c r="R500" s="8">
        <v>3.2439956689999998</v>
      </c>
      <c r="S500" s="8">
        <v>23009.012480000001</v>
      </c>
      <c r="T500" s="8">
        <v>709426.8</v>
      </c>
    </row>
    <row r="501" spans="1:20" ht="15.75" hidden="1" thickBot="1">
      <c r="A501" s="4" t="s">
        <v>19</v>
      </c>
      <c r="B501" s="5">
        <v>45207</v>
      </c>
      <c r="C501" s="6">
        <v>301049751</v>
      </c>
      <c r="D501" s="7">
        <v>73239990</v>
      </c>
      <c r="E501" s="6" t="s">
        <v>488</v>
      </c>
      <c r="F501" s="6"/>
      <c r="G501" s="6"/>
      <c r="H501" s="6"/>
      <c r="I501" s="6"/>
      <c r="J501" s="6"/>
      <c r="K501" s="6"/>
      <c r="L501" s="6"/>
      <c r="M501" s="6"/>
      <c r="N501" s="8">
        <v>3465</v>
      </c>
      <c r="O501" s="6" t="s">
        <v>21</v>
      </c>
      <c r="P501" s="8">
        <v>477.16151230000003</v>
      </c>
      <c r="Q501" s="8">
        <v>1653364.64</v>
      </c>
      <c r="R501" s="8">
        <v>5.6703685359999998</v>
      </c>
      <c r="S501" s="8">
        <v>19647.826980000002</v>
      </c>
      <c r="T501" s="8">
        <v>605792.80000000005</v>
      </c>
    </row>
    <row r="502" spans="1:20" ht="15.75" hidden="1" thickBot="1">
      <c r="A502" s="4" t="s">
        <v>19</v>
      </c>
      <c r="B502" s="5">
        <v>45207</v>
      </c>
      <c r="C502" s="6">
        <v>301049751</v>
      </c>
      <c r="D502" s="7">
        <v>73239990</v>
      </c>
      <c r="E502" s="6" t="s">
        <v>489</v>
      </c>
      <c r="F502" s="6"/>
      <c r="G502" s="6"/>
      <c r="H502" s="6"/>
      <c r="I502" s="6"/>
      <c r="J502" s="6"/>
      <c r="K502" s="6"/>
      <c r="L502" s="6"/>
      <c r="M502" s="6"/>
      <c r="N502" s="8">
        <v>60</v>
      </c>
      <c r="O502" s="6" t="s">
        <v>21</v>
      </c>
      <c r="P502" s="8">
        <v>594.17733329999999</v>
      </c>
      <c r="Q502" s="8">
        <v>35650.639999999999</v>
      </c>
      <c r="R502" s="8">
        <v>7.0609308769999997</v>
      </c>
      <c r="S502" s="8">
        <v>423.6558526</v>
      </c>
      <c r="T502" s="8">
        <v>13062.4</v>
      </c>
    </row>
    <row r="503" spans="1:20" ht="15.75" hidden="1" thickBot="1">
      <c r="A503" s="4" t="s">
        <v>19</v>
      </c>
      <c r="B503" s="5">
        <v>45207</v>
      </c>
      <c r="C503" s="6">
        <v>301049751</v>
      </c>
      <c r="D503" s="7">
        <v>73239990</v>
      </c>
      <c r="E503" s="6" t="s">
        <v>490</v>
      </c>
      <c r="F503" s="6"/>
      <c r="G503" s="6"/>
      <c r="H503" s="6"/>
      <c r="I503" s="6"/>
      <c r="J503" s="6"/>
      <c r="K503" s="6"/>
      <c r="L503" s="6"/>
      <c r="M503" s="6"/>
      <c r="N503" s="8">
        <v>6160</v>
      </c>
      <c r="O503" s="6" t="s">
        <v>21</v>
      </c>
      <c r="P503" s="8">
        <v>379.81470289999999</v>
      </c>
      <c r="Q503" s="8">
        <v>2339658.5699999998</v>
      </c>
      <c r="R503" s="8">
        <v>4.5135437070000002</v>
      </c>
      <c r="S503" s="8">
        <v>27803.429230000002</v>
      </c>
      <c r="T503" s="8">
        <v>857250.9</v>
      </c>
    </row>
    <row r="504" spans="1:20" ht="15.75" hidden="1" thickBot="1">
      <c r="A504" s="4" t="s">
        <v>19</v>
      </c>
      <c r="B504" s="5">
        <v>45207</v>
      </c>
      <c r="C504" s="6">
        <v>301049751</v>
      </c>
      <c r="D504" s="7">
        <v>73239990</v>
      </c>
      <c r="E504" s="6" t="s">
        <v>491</v>
      </c>
      <c r="F504" s="6"/>
      <c r="G504" s="6"/>
      <c r="H504" s="6"/>
      <c r="I504" s="6"/>
      <c r="J504" s="6"/>
      <c r="K504" s="6"/>
      <c r="L504" s="6"/>
      <c r="M504" s="6"/>
      <c r="N504" s="8">
        <v>1650</v>
      </c>
      <c r="O504" s="6" t="s">
        <v>21</v>
      </c>
      <c r="P504" s="8">
        <v>418.64539389999999</v>
      </c>
      <c r="Q504" s="8">
        <v>690764.9</v>
      </c>
      <c r="R504" s="8">
        <v>4.9749898269999999</v>
      </c>
      <c r="S504" s="8">
        <v>8208.7332139999999</v>
      </c>
      <c r="T504" s="8">
        <v>253096.3</v>
      </c>
    </row>
    <row r="505" spans="1:20" ht="15.75" hidden="1" thickBot="1">
      <c r="A505" s="4" t="s">
        <v>19</v>
      </c>
      <c r="B505" s="5">
        <v>45205</v>
      </c>
      <c r="C505" s="6">
        <v>301049751</v>
      </c>
      <c r="D505" s="7">
        <v>73239990</v>
      </c>
      <c r="E505" s="6" t="s">
        <v>492</v>
      </c>
      <c r="F505" s="6"/>
      <c r="G505" s="6"/>
      <c r="H505" s="6"/>
      <c r="I505" s="6"/>
      <c r="J505" s="6"/>
      <c r="K505" s="6"/>
      <c r="L505" s="6"/>
      <c r="M505" s="6"/>
      <c r="N505" s="8">
        <v>1033.5999999999999</v>
      </c>
      <c r="O505" s="6" t="s">
        <v>21</v>
      </c>
      <c r="P505" s="8">
        <v>499.473007</v>
      </c>
      <c r="Q505" s="8">
        <v>516255.3</v>
      </c>
      <c r="R505" s="8">
        <v>5.9355081040000002</v>
      </c>
      <c r="S505" s="8">
        <v>6134.9411760000003</v>
      </c>
      <c r="T505" s="8">
        <v>189156</v>
      </c>
    </row>
    <row r="506" spans="1:20" ht="15.75" hidden="1" thickBot="1">
      <c r="A506" s="4" t="s">
        <v>19</v>
      </c>
      <c r="B506" s="5">
        <v>45205</v>
      </c>
      <c r="C506" s="6">
        <v>301049751</v>
      </c>
      <c r="D506" s="7">
        <v>73239990</v>
      </c>
      <c r="E506" s="6" t="s">
        <v>493</v>
      </c>
      <c r="F506" s="6"/>
      <c r="G506" s="6"/>
      <c r="H506" s="6"/>
      <c r="I506" s="6"/>
      <c r="J506" s="6"/>
      <c r="K506" s="6"/>
      <c r="L506" s="6"/>
      <c r="M506" s="6"/>
      <c r="N506" s="8">
        <v>744.9</v>
      </c>
      <c r="O506" s="6" t="s">
        <v>21</v>
      </c>
      <c r="P506" s="8">
        <v>619.76457240000002</v>
      </c>
      <c r="Q506" s="8">
        <v>461662.63</v>
      </c>
      <c r="R506" s="8">
        <v>7.3649978899999997</v>
      </c>
      <c r="S506" s="8">
        <v>5486.1869280000001</v>
      </c>
      <c r="T506" s="8">
        <v>169153.2</v>
      </c>
    </row>
    <row r="507" spans="1:20" ht="15.75" hidden="1" thickBot="1">
      <c r="A507" s="4" t="s">
        <v>19</v>
      </c>
      <c r="B507" s="5">
        <v>45205</v>
      </c>
      <c r="C507" s="6">
        <v>301049751</v>
      </c>
      <c r="D507" s="7">
        <v>73239990</v>
      </c>
      <c r="E507" s="6" t="s">
        <v>494</v>
      </c>
      <c r="F507" s="6"/>
      <c r="G507" s="6"/>
      <c r="H507" s="6"/>
      <c r="I507" s="6"/>
      <c r="J507" s="6"/>
      <c r="K507" s="6"/>
      <c r="L507" s="6"/>
      <c r="M507" s="6"/>
      <c r="N507" s="8">
        <v>2688</v>
      </c>
      <c r="O507" s="6" t="s">
        <v>21</v>
      </c>
      <c r="P507" s="8">
        <v>533.9458482</v>
      </c>
      <c r="Q507" s="8">
        <v>1435246.44</v>
      </c>
      <c r="R507" s="8">
        <v>6.345167537</v>
      </c>
      <c r="S507" s="8">
        <v>17055.81034</v>
      </c>
      <c r="T507" s="8">
        <v>525874.30000000005</v>
      </c>
    </row>
    <row r="508" spans="1:20" ht="15.75" hidden="1" thickBot="1">
      <c r="A508" s="4" t="s">
        <v>19</v>
      </c>
      <c r="B508" s="5">
        <v>45205</v>
      </c>
      <c r="C508" s="6">
        <v>301049751</v>
      </c>
      <c r="D508" s="7">
        <v>73239990</v>
      </c>
      <c r="E508" s="6" t="s">
        <v>477</v>
      </c>
      <c r="F508" s="6"/>
      <c r="G508" s="6"/>
      <c r="H508" s="6"/>
      <c r="I508" s="6"/>
      <c r="J508" s="6"/>
      <c r="K508" s="6"/>
      <c r="L508" s="6"/>
      <c r="M508" s="6"/>
      <c r="N508" s="8">
        <v>14256</v>
      </c>
      <c r="O508" s="6" t="s">
        <v>21</v>
      </c>
      <c r="P508" s="8">
        <v>206.99565870000001</v>
      </c>
      <c r="Q508" s="8">
        <v>2950930.11</v>
      </c>
      <c r="R508" s="8">
        <v>2.4598414580000001</v>
      </c>
      <c r="S508" s="8">
        <v>35067.499819999997</v>
      </c>
      <c r="T508" s="8">
        <v>1081220.8</v>
      </c>
    </row>
    <row r="509" spans="1:20" ht="15.75" hidden="1" thickBot="1">
      <c r="A509" s="4" t="s">
        <v>19</v>
      </c>
      <c r="B509" s="5">
        <v>45205</v>
      </c>
      <c r="C509" s="6">
        <v>301049751</v>
      </c>
      <c r="D509" s="7">
        <v>73239990</v>
      </c>
      <c r="E509" s="6" t="s">
        <v>495</v>
      </c>
      <c r="F509" s="6"/>
      <c r="G509" s="6"/>
      <c r="H509" s="6"/>
      <c r="I509" s="6"/>
      <c r="J509" s="6"/>
      <c r="K509" s="6"/>
      <c r="L509" s="6"/>
      <c r="M509" s="6"/>
      <c r="N509" s="8">
        <v>2842</v>
      </c>
      <c r="O509" s="6" t="s">
        <v>21</v>
      </c>
      <c r="P509" s="8">
        <v>595.34033079999995</v>
      </c>
      <c r="Q509" s="8">
        <v>1691957.22</v>
      </c>
      <c r="R509" s="8">
        <v>7.0747514049999998</v>
      </c>
      <c r="S509" s="8">
        <v>20106.443490000001</v>
      </c>
      <c r="T509" s="8">
        <v>619933</v>
      </c>
    </row>
    <row r="510" spans="1:20" ht="15.75" hidden="1" thickBot="1">
      <c r="A510" s="4" t="s">
        <v>19</v>
      </c>
      <c r="B510" s="5">
        <v>45205</v>
      </c>
      <c r="C510" s="6">
        <v>301049751</v>
      </c>
      <c r="D510" s="7">
        <v>73239990</v>
      </c>
      <c r="E510" s="6" t="s">
        <v>479</v>
      </c>
      <c r="F510" s="6"/>
      <c r="G510" s="6"/>
      <c r="H510" s="6"/>
      <c r="I510" s="6"/>
      <c r="J510" s="6"/>
      <c r="K510" s="6"/>
      <c r="L510" s="6"/>
      <c r="M510" s="6"/>
      <c r="N510" s="8">
        <v>4004</v>
      </c>
      <c r="O510" s="6" t="s">
        <v>21</v>
      </c>
      <c r="P510" s="8">
        <v>378.10195800000002</v>
      </c>
      <c r="Q510" s="8">
        <v>1513920.24</v>
      </c>
      <c r="R510" s="8">
        <v>4.4931902319999999</v>
      </c>
      <c r="S510" s="8">
        <v>17990.733690000001</v>
      </c>
      <c r="T510" s="8">
        <v>554700.30000000005</v>
      </c>
    </row>
    <row r="511" spans="1:20" ht="15.75" hidden="1" thickBot="1">
      <c r="A511" s="4" t="s">
        <v>19</v>
      </c>
      <c r="B511" s="5">
        <v>45204</v>
      </c>
      <c r="C511" s="6">
        <v>301049751</v>
      </c>
      <c r="D511" s="7">
        <v>73239990</v>
      </c>
      <c r="E511" s="6" t="s">
        <v>496</v>
      </c>
      <c r="F511" s="6"/>
      <c r="G511" s="6"/>
      <c r="H511" s="6"/>
      <c r="I511" s="6"/>
      <c r="J511" s="6"/>
      <c r="K511" s="6"/>
      <c r="L511" s="6"/>
      <c r="M511" s="6"/>
      <c r="N511" s="8">
        <v>1262.4000000000001</v>
      </c>
      <c r="O511" s="6" t="s">
        <v>21</v>
      </c>
      <c r="P511" s="8">
        <v>533.59338560000003</v>
      </c>
      <c r="Q511" s="8">
        <v>673608.29</v>
      </c>
      <c r="R511" s="8">
        <v>6.3485233269999997</v>
      </c>
      <c r="S511" s="8">
        <v>8014.3758479999997</v>
      </c>
      <c r="T511" s="8">
        <v>246810.2</v>
      </c>
    </row>
    <row r="512" spans="1:20" ht="15.75" hidden="1" thickBot="1">
      <c r="A512" s="4" t="s">
        <v>19</v>
      </c>
      <c r="B512" s="5">
        <v>45204</v>
      </c>
      <c r="C512" s="6">
        <v>301049751</v>
      </c>
      <c r="D512" s="7">
        <v>73239990</v>
      </c>
      <c r="E512" s="6" t="s">
        <v>497</v>
      </c>
      <c r="F512" s="6"/>
      <c r="G512" s="6"/>
      <c r="H512" s="6"/>
      <c r="I512" s="6"/>
      <c r="J512" s="6"/>
      <c r="K512" s="6"/>
      <c r="L512" s="6"/>
      <c r="M512" s="6"/>
      <c r="N512" s="8">
        <v>1343</v>
      </c>
      <c r="O512" s="6" t="s">
        <v>21</v>
      </c>
      <c r="P512" s="8">
        <v>652.25475800000004</v>
      </c>
      <c r="Q512" s="8">
        <v>875978.14</v>
      </c>
      <c r="R512" s="8">
        <v>7.7603183580000001</v>
      </c>
      <c r="S512" s="8">
        <v>10422.10756</v>
      </c>
      <c r="T512" s="8">
        <v>320958.40000000002</v>
      </c>
    </row>
    <row r="513" spans="1:20" ht="15.75" hidden="1" thickBot="1">
      <c r="A513" s="4" t="s">
        <v>19</v>
      </c>
      <c r="B513" s="5">
        <v>45204</v>
      </c>
      <c r="C513" s="6">
        <v>301049751</v>
      </c>
      <c r="D513" s="7">
        <v>73239990</v>
      </c>
      <c r="E513" s="6" t="s">
        <v>498</v>
      </c>
      <c r="F513" s="6"/>
      <c r="G513" s="6"/>
      <c r="H513" s="6"/>
      <c r="I513" s="6"/>
      <c r="J513" s="6"/>
      <c r="K513" s="6"/>
      <c r="L513" s="6"/>
      <c r="M513" s="6"/>
      <c r="N513" s="8">
        <v>4512</v>
      </c>
      <c r="O513" s="6" t="s">
        <v>21</v>
      </c>
      <c r="P513" s="8">
        <v>524.7436348</v>
      </c>
      <c r="Q513" s="8">
        <v>2367643.2799999998</v>
      </c>
      <c r="R513" s="8">
        <v>6.2432318230000003</v>
      </c>
      <c r="S513" s="8">
        <v>28169.46199</v>
      </c>
      <c r="T513" s="8">
        <v>867504.6</v>
      </c>
    </row>
    <row r="514" spans="1:20" ht="15.75" hidden="1" thickBot="1">
      <c r="A514" s="4" t="s">
        <v>19</v>
      </c>
      <c r="B514" s="5">
        <v>45202</v>
      </c>
      <c r="C514" s="6">
        <v>301049751</v>
      </c>
      <c r="D514" s="7">
        <v>73239990</v>
      </c>
      <c r="E514" s="6" t="s">
        <v>499</v>
      </c>
      <c r="F514" s="6"/>
      <c r="G514" s="6"/>
      <c r="H514" s="6"/>
      <c r="I514" s="6"/>
      <c r="J514" s="6"/>
      <c r="K514" s="6"/>
      <c r="L514" s="6"/>
      <c r="M514" s="6"/>
      <c r="N514" s="8">
        <v>6688</v>
      </c>
      <c r="O514" s="6" t="s">
        <v>21</v>
      </c>
      <c r="P514" s="8">
        <v>276.05717399999997</v>
      </c>
      <c r="Q514" s="8">
        <v>1846270.38</v>
      </c>
      <c r="R514" s="8">
        <v>3.2844399050000002</v>
      </c>
      <c r="S514" s="8">
        <v>21966.33409</v>
      </c>
      <c r="T514" s="8">
        <v>676473.5</v>
      </c>
    </row>
    <row r="515" spans="1:20" ht="15.75" hidden="1" thickBot="1">
      <c r="A515" s="4" t="s">
        <v>19</v>
      </c>
      <c r="B515" s="5">
        <v>45202</v>
      </c>
      <c r="C515" s="6">
        <v>301049751</v>
      </c>
      <c r="D515" s="7">
        <v>73239390</v>
      </c>
      <c r="E515" s="6" t="s">
        <v>500</v>
      </c>
      <c r="F515" s="6"/>
      <c r="G515" s="6"/>
      <c r="H515" s="6"/>
      <c r="I515" s="6"/>
      <c r="J515" s="6"/>
      <c r="K515" s="6"/>
      <c r="L515" s="6"/>
      <c r="M515" s="6"/>
      <c r="N515" s="8">
        <v>99</v>
      </c>
      <c r="O515" s="6" t="s">
        <v>21</v>
      </c>
      <c r="P515" s="8">
        <v>334.23242420000003</v>
      </c>
      <c r="Q515" s="8">
        <v>33089.01</v>
      </c>
      <c r="R515" s="8">
        <v>3.9765904129999998</v>
      </c>
      <c r="S515" s="8">
        <v>393.68245089999999</v>
      </c>
      <c r="T515" s="8">
        <v>12123.8</v>
      </c>
    </row>
    <row r="516" spans="1:20" ht="15.75" thickBot="1">
      <c r="A516" s="4" t="s">
        <v>19</v>
      </c>
      <c r="B516" s="5">
        <v>45198</v>
      </c>
      <c r="C516" s="6">
        <v>301049751</v>
      </c>
      <c r="D516" s="7">
        <v>73231000</v>
      </c>
      <c r="E516" s="6" t="s">
        <v>501</v>
      </c>
      <c r="F516" s="6"/>
      <c r="G516" s="6"/>
      <c r="H516" s="6"/>
      <c r="I516" s="6"/>
      <c r="J516" s="6"/>
      <c r="K516" s="6"/>
      <c r="L516" s="6"/>
      <c r="M516" s="6"/>
      <c r="N516" s="8">
        <v>7605</v>
      </c>
      <c r="O516" s="6" t="s">
        <v>21</v>
      </c>
      <c r="P516" s="8">
        <v>234.6472268</v>
      </c>
      <c r="Q516" s="8">
        <v>1784492.16</v>
      </c>
      <c r="R516" s="8">
        <v>2.791757606</v>
      </c>
      <c r="S516" s="8">
        <v>21231.316599999998</v>
      </c>
      <c r="T516" s="8">
        <v>784462.7</v>
      </c>
    </row>
    <row r="517" spans="1:20" ht="15.75" hidden="1" thickBot="1">
      <c r="A517" s="4" t="s">
        <v>19</v>
      </c>
      <c r="B517" s="5">
        <v>45196</v>
      </c>
      <c r="C517" s="6">
        <v>301049751</v>
      </c>
      <c r="D517" s="7">
        <v>73239990</v>
      </c>
      <c r="E517" s="6" t="s">
        <v>502</v>
      </c>
      <c r="F517" s="6"/>
      <c r="G517" s="6"/>
      <c r="H517" s="6"/>
      <c r="I517" s="6"/>
      <c r="J517" s="6"/>
      <c r="K517" s="6"/>
      <c r="L517" s="6"/>
      <c r="M517" s="6"/>
      <c r="N517" s="8">
        <v>7055.1</v>
      </c>
      <c r="O517" s="6" t="s">
        <v>21</v>
      </c>
      <c r="P517" s="8">
        <v>624.41927539999995</v>
      </c>
      <c r="Q517" s="8">
        <v>4405340.43</v>
      </c>
      <c r="R517" s="8">
        <v>7.4291406950000001</v>
      </c>
      <c r="S517" s="8">
        <v>52413.330520000003</v>
      </c>
      <c r="T517" s="8">
        <v>1614116.7</v>
      </c>
    </row>
    <row r="518" spans="1:20" ht="15.75" hidden="1" thickBot="1">
      <c r="A518" s="4" t="s">
        <v>19</v>
      </c>
      <c r="B518" s="5">
        <v>45196</v>
      </c>
      <c r="C518" s="6">
        <v>301049751</v>
      </c>
      <c r="D518" s="7">
        <v>73239990</v>
      </c>
      <c r="E518" s="6" t="s">
        <v>503</v>
      </c>
      <c r="F518" s="6"/>
      <c r="G518" s="6"/>
      <c r="H518" s="6"/>
      <c r="I518" s="6"/>
      <c r="J518" s="6"/>
      <c r="K518" s="6"/>
      <c r="L518" s="6"/>
      <c r="M518" s="6"/>
      <c r="N518" s="8">
        <v>553.5</v>
      </c>
      <c r="O518" s="6" t="s">
        <v>21</v>
      </c>
      <c r="P518" s="8">
        <v>516.1305691</v>
      </c>
      <c r="Q518" s="8">
        <v>285678.27</v>
      </c>
      <c r="R518" s="8">
        <v>6.1407563249999999</v>
      </c>
      <c r="S518" s="8">
        <v>3398.9086259999999</v>
      </c>
      <c r="T518" s="8">
        <v>104672.6</v>
      </c>
    </row>
    <row r="519" spans="1:20" ht="15.75" hidden="1" thickBot="1">
      <c r="A519" s="4" t="s">
        <v>19</v>
      </c>
      <c r="B519" s="5">
        <v>45195</v>
      </c>
      <c r="C519" s="6">
        <v>301049751</v>
      </c>
      <c r="D519" s="7">
        <v>73239990</v>
      </c>
      <c r="E519" s="6" t="s">
        <v>504</v>
      </c>
      <c r="F519" s="6"/>
      <c r="G519" s="6"/>
      <c r="H519" s="6"/>
      <c r="I519" s="6"/>
      <c r="J519" s="6"/>
      <c r="K519" s="6"/>
      <c r="L519" s="6"/>
      <c r="M519" s="6"/>
      <c r="N519" s="8">
        <v>4752</v>
      </c>
      <c r="O519" s="6" t="s">
        <v>21</v>
      </c>
      <c r="P519" s="8">
        <v>206.0837774</v>
      </c>
      <c r="Q519" s="8">
        <v>979310.11</v>
      </c>
      <c r="R519" s="8">
        <v>2.451918826</v>
      </c>
      <c r="S519" s="8">
        <v>11651.518260000001</v>
      </c>
      <c r="T519" s="8">
        <v>358819.2</v>
      </c>
    </row>
    <row r="520" spans="1:20" ht="15.75" hidden="1" thickBot="1">
      <c r="A520" s="4" t="s">
        <v>19</v>
      </c>
      <c r="B520" s="5">
        <v>45195</v>
      </c>
      <c r="C520" s="6">
        <v>301049751</v>
      </c>
      <c r="D520" s="7">
        <v>73239990</v>
      </c>
      <c r="E520" s="6" t="s">
        <v>479</v>
      </c>
      <c r="F520" s="6"/>
      <c r="G520" s="6"/>
      <c r="H520" s="6"/>
      <c r="I520" s="6"/>
      <c r="J520" s="6"/>
      <c r="K520" s="6"/>
      <c r="L520" s="6"/>
      <c r="M520" s="6"/>
      <c r="N520" s="8">
        <v>4004</v>
      </c>
      <c r="O520" s="6" t="s">
        <v>21</v>
      </c>
      <c r="P520" s="8">
        <v>376.4363037</v>
      </c>
      <c r="Q520" s="8">
        <v>1507250.96</v>
      </c>
      <c r="R520" s="8">
        <v>4.4787186639999996</v>
      </c>
      <c r="S520" s="8">
        <v>17932.789529999998</v>
      </c>
      <c r="T520" s="8">
        <v>552256.69999999995</v>
      </c>
    </row>
    <row r="521" spans="1:20" ht="15.75" hidden="1" thickBot="1">
      <c r="A521" s="4" t="s">
        <v>19</v>
      </c>
      <c r="B521" s="5">
        <v>45194</v>
      </c>
      <c r="C521" s="6">
        <v>301049751</v>
      </c>
      <c r="D521" s="7">
        <v>73239990</v>
      </c>
      <c r="E521" s="6" t="s">
        <v>505</v>
      </c>
      <c r="F521" s="6"/>
      <c r="G521" s="6"/>
      <c r="H521" s="6"/>
      <c r="I521" s="6"/>
      <c r="J521" s="6"/>
      <c r="K521" s="6"/>
      <c r="L521" s="6"/>
      <c r="M521" s="6"/>
      <c r="N521" s="8">
        <v>460</v>
      </c>
      <c r="O521" s="6" t="s">
        <v>21</v>
      </c>
      <c r="P521" s="8">
        <v>722.44682609999995</v>
      </c>
      <c r="Q521" s="8">
        <v>332325.53999999998</v>
      </c>
      <c r="R521" s="8">
        <v>8.5954411190000002</v>
      </c>
      <c r="S521" s="8">
        <v>3953.9029150000001</v>
      </c>
      <c r="T521" s="8">
        <v>121764.1</v>
      </c>
    </row>
    <row r="522" spans="1:20" ht="15.75" hidden="1" thickBot="1">
      <c r="A522" s="4" t="s">
        <v>19</v>
      </c>
      <c r="B522" s="5">
        <v>45194</v>
      </c>
      <c r="C522" s="6">
        <v>301049751</v>
      </c>
      <c r="D522" s="7">
        <v>73239990</v>
      </c>
      <c r="E522" s="6" t="s">
        <v>506</v>
      </c>
      <c r="F522" s="6"/>
      <c r="G522" s="6"/>
      <c r="H522" s="6"/>
      <c r="I522" s="6"/>
      <c r="J522" s="6"/>
      <c r="K522" s="6"/>
      <c r="L522" s="6"/>
      <c r="M522" s="6"/>
      <c r="N522" s="8">
        <v>77.599999999999994</v>
      </c>
      <c r="O522" s="6" t="s">
        <v>21</v>
      </c>
      <c r="P522" s="8">
        <v>848.35193300000003</v>
      </c>
      <c r="Q522" s="8">
        <v>65832.11</v>
      </c>
      <c r="R522" s="8">
        <v>10.09341979</v>
      </c>
      <c r="S522" s="8">
        <v>783.24937539999996</v>
      </c>
      <c r="T522" s="8">
        <v>24120.799999999999</v>
      </c>
    </row>
    <row r="523" spans="1:20" ht="15.75" hidden="1" thickBot="1">
      <c r="A523" s="4" t="s">
        <v>19</v>
      </c>
      <c r="B523" s="5">
        <v>45192</v>
      </c>
      <c r="C523" s="6">
        <v>301049751</v>
      </c>
      <c r="D523" s="7">
        <v>73239990</v>
      </c>
      <c r="E523" s="6" t="s">
        <v>507</v>
      </c>
      <c r="F523" s="6"/>
      <c r="G523" s="6"/>
      <c r="H523" s="6"/>
      <c r="I523" s="6"/>
      <c r="J523" s="6"/>
      <c r="K523" s="6"/>
      <c r="L523" s="6"/>
      <c r="M523" s="6"/>
      <c r="N523" s="8">
        <v>2815.2</v>
      </c>
      <c r="O523" s="6" t="s">
        <v>21</v>
      </c>
      <c r="P523" s="8">
        <v>506.39843000000002</v>
      </c>
      <c r="Q523" s="8">
        <v>1425612.86</v>
      </c>
      <c r="R523" s="8">
        <v>6.0249664479999998</v>
      </c>
      <c r="S523" s="8">
        <v>16961.485540000001</v>
      </c>
      <c r="T523" s="8">
        <v>522344.6</v>
      </c>
    </row>
    <row r="524" spans="1:20" ht="15.75" hidden="1" thickBot="1">
      <c r="A524" s="4" t="s">
        <v>19</v>
      </c>
      <c r="B524" s="5">
        <v>45192</v>
      </c>
      <c r="C524" s="6">
        <v>301049751</v>
      </c>
      <c r="D524" s="7">
        <v>73239990</v>
      </c>
      <c r="E524" s="6" t="s">
        <v>508</v>
      </c>
      <c r="F524" s="6"/>
      <c r="G524" s="6"/>
      <c r="H524" s="6"/>
      <c r="I524" s="6"/>
      <c r="J524" s="6"/>
      <c r="K524" s="6"/>
      <c r="L524" s="6"/>
      <c r="M524" s="6"/>
      <c r="N524" s="8">
        <v>3998.4</v>
      </c>
      <c r="O524" s="6" t="s">
        <v>21</v>
      </c>
      <c r="P524" s="8">
        <v>507.01970540000002</v>
      </c>
      <c r="Q524" s="8">
        <v>2027267.59</v>
      </c>
      <c r="R524" s="8">
        <v>6.0323581839999996</v>
      </c>
      <c r="S524" s="8">
        <v>24119.78096</v>
      </c>
      <c r="T524" s="8">
        <v>742790.9</v>
      </c>
    </row>
    <row r="525" spans="1:20" ht="15.75" hidden="1" thickBot="1">
      <c r="A525" s="4" t="s">
        <v>19</v>
      </c>
      <c r="B525" s="5">
        <v>45192</v>
      </c>
      <c r="C525" s="6">
        <v>301049751</v>
      </c>
      <c r="D525" s="7">
        <v>73239990</v>
      </c>
      <c r="E525" s="6" t="s">
        <v>509</v>
      </c>
      <c r="F525" s="6"/>
      <c r="G525" s="6"/>
      <c r="H525" s="6"/>
      <c r="I525" s="6"/>
      <c r="J525" s="6"/>
      <c r="K525" s="6"/>
      <c r="L525" s="6"/>
      <c r="M525" s="6"/>
      <c r="N525" s="8">
        <v>225</v>
      </c>
      <c r="O525" s="6" t="s">
        <v>21</v>
      </c>
      <c r="P525" s="8">
        <v>547.6870222</v>
      </c>
      <c r="Q525" s="8">
        <v>123229.58</v>
      </c>
      <c r="R525" s="8">
        <v>6.5162049040000003</v>
      </c>
      <c r="S525" s="8">
        <v>1466.1461039999999</v>
      </c>
      <c r="T525" s="8">
        <v>45151.3</v>
      </c>
    </row>
    <row r="526" spans="1:20" ht="15.75" hidden="1" thickBot="1">
      <c r="A526" s="4" t="s">
        <v>19</v>
      </c>
      <c r="B526" s="5">
        <v>45192</v>
      </c>
      <c r="C526" s="6">
        <v>301049751</v>
      </c>
      <c r="D526" s="7">
        <v>73239990</v>
      </c>
      <c r="E526" s="6" t="s">
        <v>510</v>
      </c>
      <c r="F526" s="6"/>
      <c r="G526" s="6"/>
      <c r="H526" s="6"/>
      <c r="I526" s="6"/>
      <c r="J526" s="6"/>
      <c r="K526" s="6"/>
      <c r="L526" s="6"/>
      <c r="M526" s="6"/>
      <c r="N526" s="8">
        <v>1615</v>
      </c>
      <c r="O526" s="6" t="s">
        <v>21</v>
      </c>
      <c r="P526" s="8">
        <v>573.20549849999998</v>
      </c>
      <c r="Q526" s="8">
        <v>925726.88</v>
      </c>
      <c r="R526" s="8">
        <v>6.8198155680000001</v>
      </c>
      <c r="S526" s="8">
        <v>11014.002140000001</v>
      </c>
      <c r="T526" s="8">
        <v>339186.3</v>
      </c>
    </row>
    <row r="527" spans="1:20" ht="15.75" hidden="1" thickBot="1">
      <c r="A527" s="4" t="s">
        <v>19</v>
      </c>
      <c r="B527" s="5">
        <v>45189</v>
      </c>
      <c r="C527" s="6">
        <v>301049751</v>
      </c>
      <c r="D527" s="7">
        <v>73239990</v>
      </c>
      <c r="E527" s="6" t="s">
        <v>511</v>
      </c>
      <c r="F527" s="6"/>
      <c r="G527" s="6"/>
      <c r="H527" s="6"/>
      <c r="I527" s="6"/>
      <c r="J527" s="6"/>
      <c r="K527" s="6"/>
      <c r="L527" s="6"/>
      <c r="M527" s="6"/>
      <c r="N527" s="8">
        <v>24.4</v>
      </c>
      <c r="O527" s="6" t="s">
        <v>21</v>
      </c>
      <c r="P527" s="8">
        <v>1026.464344</v>
      </c>
      <c r="Q527" s="8">
        <v>25045.73</v>
      </c>
      <c r="R527" s="8">
        <v>12.22709165</v>
      </c>
      <c r="S527" s="8">
        <v>298.34103629999998</v>
      </c>
      <c r="T527" s="8">
        <v>9176.7000000000007</v>
      </c>
    </row>
    <row r="528" spans="1:20" ht="15.75" hidden="1" thickBot="1">
      <c r="A528" s="4" t="s">
        <v>19</v>
      </c>
      <c r="B528" s="5">
        <v>45189</v>
      </c>
      <c r="C528" s="6">
        <v>301049751</v>
      </c>
      <c r="D528" s="7">
        <v>73239990</v>
      </c>
      <c r="E528" s="6" t="s">
        <v>512</v>
      </c>
      <c r="F528" s="6"/>
      <c r="G528" s="6"/>
      <c r="H528" s="6"/>
      <c r="I528" s="6"/>
      <c r="J528" s="6"/>
      <c r="K528" s="6"/>
      <c r="L528" s="6"/>
      <c r="M528" s="6"/>
      <c r="N528" s="8">
        <v>5671.78</v>
      </c>
      <c r="O528" s="6" t="s">
        <v>21</v>
      </c>
      <c r="P528" s="8">
        <v>1022.493475</v>
      </c>
      <c r="Q528" s="8">
        <v>5799358.04</v>
      </c>
      <c r="R528" s="8">
        <v>12.17979124</v>
      </c>
      <c r="S528" s="8">
        <v>69081.096369999999</v>
      </c>
      <c r="T528" s="8">
        <v>2124884.7999999998</v>
      </c>
    </row>
    <row r="529" spans="1:20" ht="15.75" hidden="1" thickBot="1">
      <c r="A529" s="4" t="s">
        <v>19</v>
      </c>
      <c r="B529" s="5">
        <v>45187</v>
      </c>
      <c r="C529" s="6">
        <v>301049751</v>
      </c>
      <c r="D529" s="7">
        <v>73239990</v>
      </c>
      <c r="E529" s="6" t="s">
        <v>513</v>
      </c>
      <c r="F529" s="6"/>
      <c r="G529" s="6"/>
      <c r="H529" s="6"/>
      <c r="I529" s="6"/>
      <c r="J529" s="6"/>
      <c r="K529" s="6"/>
      <c r="L529" s="6"/>
      <c r="M529" s="6"/>
      <c r="N529" s="8">
        <v>7600</v>
      </c>
      <c r="O529" s="6" t="s">
        <v>21</v>
      </c>
      <c r="P529" s="8">
        <v>528.47191710000004</v>
      </c>
      <c r="Q529" s="8">
        <v>4016386.57</v>
      </c>
      <c r="R529" s="8">
        <v>6.2950794180000003</v>
      </c>
      <c r="S529" s="8">
        <v>47842.603569999999</v>
      </c>
      <c r="T529" s="8">
        <v>1471604</v>
      </c>
    </row>
    <row r="530" spans="1:20" ht="15.75" hidden="1" thickBot="1">
      <c r="A530" s="4" t="s">
        <v>19</v>
      </c>
      <c r="B530" s="5">
        <v>45185</v>
      </c>
      <c r="C530" s="6">
        <v>301049751</v>
      </c>
      <c r="D530" s="7">
        <v>73239990</v>
      </c>
      <c r="E530" s="6" t="s">
        <v>514</v>
      </c>
      <c r="F530" s="6"/>
      <c r="G530" s="6"/>
      <c r="H530" s="6"/>
      <c r="I530" s="6"/>
      <c r="J530" s="6"/>
      <c r="K530" s="6"/>
      <c r="L530" s="6"/>
      <c r="M530" s="6"/>
      <c r="N530" s="8">
        <v>2178</v>
      </c>
      <c r="O530" s="6" t="s">
        <v>21</v>
      </c>
      <c r="P530" s="8">
        <v>615.76356290000001</v>
      </c>
      <c r="Q530" s="8">
        <v>1341133.04</v>
      </c>
      <c r="R530" s="8">
        <v>7.3348846090000004</v>
      </c>
      <c r="S530" s="8">
        <v>15975.37868</v>
      </c>
      <c r="T530" s="8">
        <v>491391.2</v>
      </c>
    </row>
    <row r="531" spans="1:20" ht="15.75" hidden="1" thickBot="1">
      <c r="A531" s="4" t="s">
        <v>19</v>
      </c>
      <c r="B531" s="5">
        <v>45185</v>
      </c>
      <c r="C531" s="6">
        <v>301049751</v>
      </c>
      <c r="D531" s="7">
        <v>73239990</v>
      </c>
      <c r="E531" s="6" t="s">
        <v>515</v>
      </c>
      <c r="F531" s="6"/>
      <c r="G531" s="6"/>
      <c r="H531" s="6"/>
      <c r="I531" s="6"/>
      <c r="J531" s="6"/>
      <c r="K531" s="6"/>
      <c r="L531" s="6"/>
      <c r="M531" s="6"/>
      <c r="N531" s="8">
        <v>168</v>
      </c>
      <c r="O531" s="6" t="s">
        <v>21</v>
      </c>
      <c r="P531" s="8">
        <v>522.96541669999999</v>
      </c>
      <c r="Q531" s="8">
        <v>87858.19</v>
      </c>
      <c r="R531" s="8">
        <v>6.2294867979999999</v>
      </c>
      <c r="S531" s="8">
        <v>1046.553782</v>
      </c>
      <c r="T531" s="8">
        <v>32191.200000000001</v>
      </c>
    </row>
    <row r="532" spans="1:20" ht="15.75" hidden="1" thickBot="1">
      <c r="A532" s="4" t="s">
        <v>19</v>
      </c>
      <c r="B532" s="5">
        <v>45185</v>
      </c>
      <c r="C532" s="6">
        <v>301049751</v>
      </c>
      <c r="D532" s="7">
        <v>73239990</v>
      </c>
      <c r="E532" s="6" t="s">
        <v>516</v>
      </c>
      <c r="F532" s="6"/>
      <c r="G532" s="6"/>
      <c r="H532" s="6"/>
      <c r="I532" s="6"/>
      <c r="J532" s="6"/>
      <c r="K532" s="6"/>
      <c r="L532" s="6"/>
      <c r="M532" s="6"/>
      <c r="N532" s="8">
        <v>1701</v>
      </c>
      <c r="O532" s="6" t="s">
        <v>21</v>
      </c>
      <c r="P532" s="8">
        <v>497.66557319999998</v>
      </c>
      <c r="Q532" s="8">
        <v>846529.14</v>
      </c>
      <c r="R532" s="8">
        <v>5.9281187989999999</v>
      </c>
      <c r="S532" s="8">
        <v>10083.730079999999</v>
      </c>
      <c r="T532" s="8">
        <v>310168.3</v>
      </c>
    </row>
    <row r="533" spans="1:20" ht="15.75" hidden="1" thickBot="1">
      <c r="A533" s="4" t="s">
        <v>19</v>
      </c>
      <c r="B533" s="5">
        <v>45185</v>
      </c>
      <c r="C533" s="6">
        <v>301049751</v>
      </c>
      <c r="D533" s="7">
        <v>73239990</v>
      </c>
      <c r="E533" s="6" t="s">
        <v>517</v>
      </c>
      <c r="F533" s="6"/>
      <c r="G533" s="6"/>
      <c r="H533" s="6"/>
      <c r="I533" s="6"/>
      <c r="J533" s="6"/>
      <c r="K533" s="6"/>
      <c r="L533" s="6"/>
      <c r="M533" s="6"/>
      <c r="N533" s="8">
        <v>2798.2</v>
      </c>
      <c r="O533" s="6" t="s">
        <v>21</v>
      </c>
      <c r="P533" s="8">
        <v>498.93682369999999</v>
      </c>
      <c r="Q533" s="8">
        <v>1396125.02</v>
      </c>
      <c r="R533" s="8">
        <v>5.9432617470000002</v>
      </c>
      <c r="S533" s="8">
        <v>16630.435020000001</v>
      </c>
      <c r="T533" s="8">
        <v>511540.2</v>
      </c>
    </row>
    <row r="534" spans="1:20" ht="15.75" hidden="1" thickBot="1">
      <c r="A534" s="4" t="s">
        <v>19</v>
      </c>
      <c r="B534" s="5">
        <v>45182</v>
      </c>
      <c r="C534" s="6">
        <v>301049751</v>
      </c>
      <c r="D534" s="7">
        <v>73239990</v>
      </c>
      <c r="E534" s="6" t="s">
        <v>518</v>
      </c>
      <c r="F534" s="6"/>
      <c r="G534" s="6"/>
      <c r="H534" s="6"/>
      <c r="I534" s="6"/>
      <c r="J534" s="6"/>
      <c r="K534" s="6"/>
      <c r="L534" s="6"/>
      <c r="M534" s="6"/>
      <c r="N534" s="8">
        <v>7215</v>
      </c>
      <c r="O534" s="6" t="s">
        <v>21</v>
      </c>
      <c r="P534" s="8">
        <v>464.83303810000001</v>
      </c>
      <c r="Q534" s="8">
        <v>3353770.37</v>
      </c>
      <c r="R534" s="8">
        <v>5.5370224910000001</v>
      </c>
      <c r="S534" s="8">
        <v>39949.617270000002</v>
      </c>
      <c r="T534" s="8">
        <v>1228821.5</v>
      </c>
    </row>
    <row r="535" spans="1:20" ht="15.75" thickBot="1">
      <c r="A535" s="4" t="s">
        <v>19</v>
      </c>
      <c r="B535" s="5">
        <v>45182</v>
      </c>
      <c r="C535" s="6">
        <v>301049751</v>
      </c>
      <c r="D535" s="7">
        <v>73231000</v>
      </c>
      <c r="E535" s="6" t="s">
        <v>519</v>
      </c>
      <c r="F535" s="6"/>
      <c r="G535" s="6"/>
      <c r="H535" s="6"/>
      <c r="I535" s="6"/>
      <c r="J535" s="6"/>
      <c r="K535" s="6"/>
      <c r="L535" s="6"/>
      <c r="M535" s="6"/>
      <c r="N535" s="8">
        <v>9108</v>
      </c>
      <c r="O535" s="6" t="s">
        <v>21</v>
      </c>
      <c r="P535" s="8">
        <v>233.0286572</v>
      </c>
      <c r="Q535" s="8">
        <v>2122425.0099999998</v>
      </c>
      <c r="R535" s="8">
        <v>2.7758029450000001</v>
      </c>
      <c r="S535" s="8">
        <v>25282.013220000001</v>
      </c>
      <c r="T535" s="8">
        <v>933018</v>
      </c>
    </row>
    <row r="536" spans="1:20" ht="15.75" hidden="1" thickBot="1">
      <c r="A536" s="4" t="s">
        <v>19</v>
      </c>
      <c r="B536" s="5">
        <v>45181</v>
      </c>
      <c r="C536" s="6">
        <v>301049751</v>
      </c>
      <c r="D536" s="7">
        <v>73239990</v>
      </c>
      <c r="E536" s="6" t="s">
        <v>520</v>
      </c>
      <c r="F536" s="6"/>
      <c r="G536" s="6"/>
      <c r="H536" s="6"/>
      <c r="I536" s="6"/>
      <c r="J536" s="6"/>
      <c r="K536" s="6"/>
      <c r="L536" s="6"/>
      <c r="M536" s="6"/>
      <c r="N536" s="8">
        <v>210</v>
      </c>
      <c r="O536" s="6" t="s">
        <v>21</v>
      </c>
      <c r="P536" s="8">
        <v>599.46061899999995</v>
      </c>
      <c r="Q536" s="8">
        <v>125886.73</v>
      </c>
      <c r="R536" s="8">
        <v>7.1406863500000002</v>
      </c>
      <c r="S536" s="8">
        <v>1499.5441330000001</v>
      </c>
      <c r="T536" s="8">
        <v>46124.800000000003</v>
      </c>
    </row>
    <row r="537" spans="1:20" ht="15.75" hidden="1" thickBot="1">
      <c r="A537" s="4" t="s">
        <v>19</v>
      </c>
      <c r="B537" s="5">
        <v>45181</v>
      </c>
      <c r="C537" s="6">
        <v>301049751</v>
      </c>
      <c r="D537" s="7">
        <v>73239990</v>
      </c>
      <c r="E537" s="6" t="s">
        <v>521</v>
      </c>
      <c r="F537" s="6"/>
      <c r="G537" s="6"/>
      <c r="H537" s="6"/>
      <c r="I537" s="6"/>
      <c r="J537" s="6"/>
      <c r="K537" s="6"/>
      <c r="L537" s="6"/>
      <c r="M537" s="6"/>
      <c r="N537" s="8">
        <v>2068.3000000000002</v>
      </c>
      <c r="O537" s="6" t="s">
        <v>21</v>
      </c>
      <c r="P537" s="8">
        <v>562.13859690000004</v>
      </c>
      <c r="Q537" s="8">
        <v>1162671.26</v>
      </c>
      <c r="R537" s="8">
        <v>6.6961119350000002</v>
      </c>
      <c r="S537" s="8">
        <v>13849.568310000001</v>
      </c>
      <c r="T537" s="8">
        <v>426002.8</v>
      </c>
    </row>
    <row r="538" spans="1:20" ht="15.75" hidden="1" thickBot="1">
      <c r="A538" s="4" t="s">
        <v>19</v>
      </c>
      <c r="B538" s="5">
        <v>45181</v>
      </c>
      <c r="C538" s="6">
        <v>301049751</v>
      </c>
      <c r="D538" s="7">
        <v>73239990</v>
      </c>
      <c r="E538" s="6" t="s">
        <v>522</v>
      </c>
      <c r="F538" s="6"/>
      <c r="G538" s="6"/>
      <c r="H538" s="6"/>
      <c r="I538" s="6"/>
      <c r="J538" s="6"/>
      <c r="K538" s="6"/>
      <c r="L538" s="6"/>
      <c r="M538" s="6"/>
      <c r="N538" s="8">
        <v>1250.2</v>
      </c>
      <c r="O538" s="6" t="s">
        <v>21</v>
      </c>
      <c r="P538" s="8">
        <v>550.08221079999998</v>
      </c>
      <c r="Q538" s="8">
        <v>687712.78</v>
      </c>
      <c r="R538" s="8">
        <v>6.5524980450000001</v>
      </c>
      <c r="S538" s="8">
        <v>8191.9330550000004</v>
      </c>
      <c r="T538" s="8">
        <v>251978.1</v>
      </c>
    </row>
    <row r="539" spans="1:20" ht="15.75" hidden="1" thickBot="1">
      <c r="A539" s="4" t="s">
        <v>19</v>
      </c>
      <c r="B539" s="5">
        <v>45181</v>
      </c>
      <c r="C539" s="6">
        <v>301049751</v>
      </c>
      <c r="D539" s="7">
        <v>73239990</v>
      </c>
      <c r="E539" s="6" t="s">
        <v>523</v>
      </c>
      <c r="F539" s="6"/>
      <c r="G539" s="6"/>
      <c r="H539" s="6"/>
      <c r="I539" s="6"/>
      <c r="J539" s="6"/>
      <c r="K539" s="6"/>
      <c r="L539" s="6"/>
      <c r="M539" s="6"/>
      <c r="N539" s="8">
        <v>2573.8000000000002</v>
      </c>
      <c r="O539" s="6" t="s">
        <v>21</v>
      </c>
      <c r="P539" s="8">
        <v>651.50214080000001</v>
      </c>
      <c r="Q539" s="8">
        <v>1676836.21</v>
      </c>
      <c r="R539" s="8">
        <v>7.7605972699999999</v>
      </c>
      <c r="S539" s="8">
        <v>19974.22525</v>
      </c>
      <c r="T539" s="8">
        <v>614392.69999999995</v>
      </c>
    </row>
    <row r="540" spans="1:20" ht="15.75" hidden="1" thickBot="1">
      <c r="A540" s="4" t="s">
        <v>19</v>
      </c>
      <c r="B540" s="5">
        <v>45181</v>
      </c>
      <c r="C540" s="6">
        <v>301049751</v>
      </c>
      <c r="D540" s="7">
        <v>73239990</v>
      </c>
      <c r="E540" s="6" t="s">
        <v>524</v>
      </c>
      <c r="F540" s="6"/>
      <c r="G540" s="6"/>
      <c r="H540" s="6"/>
      <c r="I540" s="6"/>
      <c r="J540" s="6"/>
      <c r="K540" s="6"/>
      <c r="L540" s="6"/>
      <c r="M540" s="6"/>
      <c r="N540" s="8">
        <v>210</v>
      </c>
      <c r="O540" s="6" t="s">
        <v>21</v>
      </c>
      <c r="P540" s="8">
        <v>574.94738099999995</v>
      </c>
      <c r="Q540" s="8">
        <v>120738.95</v>
      </c>
      <c r="R540" s="8">
        <v>6.848688278</v>
      </c>
      <c r="S540" s="8">
        <v>1438.2245379999999</v>
      </c>
      <c r="T540" s="8">
        <v>44238.8</v>
      </c>
    </row>
    <row r="541" spans="1:20" ht="15.75" hidden="1" thickBot="1">
      <c r="A541" s="4" t="s">
        <v>19</v>
      </c>
      <c r="B541" s="5">
        <v>45181</v>
      </c>
      <c r="C541" s="6">
        <v>301049751</v>
      </c>
      <c r="D541" s="7">
        <v>73239390</v>
      </c>
      <c r="E541" s="6" t="s">
        <v>525</v>
      </c>
      <c r="F541" s="6"/>
      <c r="G541" s="6"/>
      <c r="H541" s="6"/>
      <c r="I541" s="6"/>
      <c r="J541" s="6"/>
      <c r="K541" s="6"/>
      <c r="L541" s="6"/>
      <c r="M541" s="6"/>
      <c r="N541" s="8">
        <v>176</v>
      </c>
      <c r="O541" s="6" t="s">
        <v>21</v>
      </c>
      <c r="P541" s="8">
        <v>203.38551140000001</v>
      </c>
      <c r="Q541" s="8">
        <v>35795.85</v>
      </c>
      <c r="R541" s="8">
        <v>2.4226981699999999</v>
      </c>
      <c r="S541" s="8">
        <v>426.39487789999998</v>
      </c>
      <c r="T541" s="8">
        <v>13115.6</v>
      </c>
    </row>
    <row r="542" spans="1:20" ht="15.75" hidden="1" thickBot="1">
      <c r="A542" s="4" t="s">
        <v>19</v>
      </c>
      <c r="B542" s="5">
        <v>45181</v>
      </c>
      <c r="C542" s="6">
        <v>301049751</v>
      </c>
      <c r="D542" s="7">
        <v>73239990</v>
      </c>
      <c r="E542" s="6" t="s">
        <v>526</v>
      </c>
      <c r="F542" s="6"/>
      <c r="G542" s="6"/>
      <c r="H542" s="6"/>
      <c r="I542" s="6"/>
      <c r="J542" s="6"/>
      <c r="K542" s="6"/>
      <c r="L542" s="6"/>
      <c r="M542" s="6"/>
      <c r="N542" s="8">
        <v>225</v>
      </c>
      <c r="O542" s="6" t="s">
        <v>21</v>
      </c>
      <c r="P542" s="8">
        <v>563.13644439999996</v>
      </c>
      <c r="Q542" s="8">
        <v>126705.7</v>
      </c>
      <c r="R542" s="8">
        <v>6.7079981469999996</v>
      </c>
      <c r="S542" s="8">
        <v>1509.299583</v>
      </c>
      <c r="T542" s="8">
        <v>46424.9</v>
      </c>
    </row>
    <row r="543" spans="1:20" ht="15.75" hidden="1" thickBot="1">
      <c r="A543" s="4" t="s">
        <v>19</v>
      </c>
      <c r="B543" s="5">
        <v>45181</v>
      </c>
      <c r="C543" s="6">
        <v>301049751</v>
      </c>
      <c r="D543" s="7">
        <v>73239390</v>
      </c>
      <c r="E543" s="6" t="s">
        <v>527</v>
      </c>
      <c r="F543" s="6"/>
      <c r="G543" s="6"/>
      <c r="H543" s="6"/>
      <c r="I543" s="6"/>
      <c r="J543" s="6"/>
      <c r="K543" s="6"/>
      <c r="L543" s="6"/>
      <c r="M543" s="6"/>
      <c r="N543" s="8">
        <v>156</v>
      </c>
      <c r="O543" s="6" t="s">
        <v>21</v>
      </c>
      <c r="P543" s="8">
        <v>201.48743590000001</v>
      </c>
      <c r="Q543" s="8">
        <v>31432.04</v>
      </c>
      <c r="R543" s="8">
        <v>2.4000885749999998</v>
      </c>
      <c r="S543" s="8">
        <v>374.41381769999998</v>
      </c>
      <c r="T543" s="8">
        <v>11516.7</v>
      </c>
    </row>
    <row r="544" spans="1:20" ht="15.75" hidden="1" thickBot="1">
      <c r="A544" s="4" t="s">
        <v>19</v>
      </c>
      <c r="B544" s="5">
        <v>45180</v>
      </c>
      <c r="C544" s="6">
        <v>301049751</v>
      </c>
      <c r="D544" s="7">
        <v>73239990</v>
      </c>
      <c r="E544" s="6" t="s">
        <v>528</v>
      </c>
      <c r="F544" s="6"/>
      <c r="G544" s="6"/>
      <c r="H544" s="6"/>
      <c r="I544" s="6"/>
      <c r="J544" s="6"/>
      <c r="K544" s="6"/>
      <c r="L544" s="6"/>
      <c r="M544" s="6"/>
      <c r="N544" s="8">
        <v>1758.9</v>
      </c>
      <c r="O544" s="6" t="s">
        <v>21</v>
      </c>
      <c r="P544" s="8">
        <v>314.57218719999997</v>
      </c>
      <c r="Q544" s="8">
        <v>553301.02</v>
      </c>
      <c r="R544" s="8">
        <v>3.7471374289999999</v>
      </c>
      <c r="S544" s="8">
        <v>6590.8400240000001</v>
      </c>
      <c r="T544" s="8">
        <v>202729.5</v>
      </c>
    </row>
    <row r="545" spans="1:20" ht="15.75" hidden="1" thickBot="1">
      <c r="A545" s="4" t="s">
        <v>19</v>
      </c>
      <c r="B545" s="5">
        <v>45177</v>
      </c>
      <c r="C545" s="6">
        <v>301049751</v>
      </c>
      <c r="D545" s="7">
        <v>73239990</v>
      </c>
      <c r="E545" s="6" t="s">
        <v>529</v>
      </c>
      <c r="F545" s="6"/>
      <c r="G545" s="6"/>
      <c r="H545" s="6"/>
      <c r="I545" s="6"/>
      <c r="J545" s="6"/>
      <c r="K545" s="6"/>
      <c r="L545" s="6"/>
      <c r="M545" s="6"/>
      <c r="N545" s="8">
        <v>4752</v>
      </c>
      <c r="O545" s="6" t="s">
        <v>21</v>
      </c>
      <c r="P545" s="8">
        <v>217.92390359999999</v>
      </c>
      <c r="Q545" s="8">
        <v>1035574.39</v>
      </c>
      <c r="R545" s="8">
        <v>2.5958773509999999</v>
      </c>
      <c r="S545" s="8">
        <v>12335.60917</v>
      </c>
      <c r="T545" s="8">
        <v>379434.5</v>
      </c>
    </row>
    <row r="546" spans="1:20" ht="15.75" thickBot="1">
      <c r="A546" s="4" t="s">
        <v>19</v>
      </c>
      <c r="B546" s="5">
        <v>45176</v>
      </c>
      <c r="C546" s="6">
        <v>301049751</v>
      </c>
      <c r="D546" s="7">
        <v>73231000</v>
      </c>
      <c r="E546" s="6" t="s">
        <v>530</v>
      </c>
      <c r="F546" s="6"/>
      <c r="G546" s="6"/>
      <c r="H546" s="6"/>
      <c r="I546" s="6"/>
      <c r="J546" s="6"/>
      <c r="K546" s="6"/>
      <c r="L546" s="6"/>
      <c r="M546" s="6"/>
      <c r="N546" s="8">
        <v>4875</v>
      </c>
      <c r="O546" s="6" t="s">
        <v>21</v>
      </c>
      <c r="P546" s="8">
        <v>464.29405539999999</v>
      </c>
      <c r="Q546" s="8">
        <v>2263433.52</v>
      </c>
      <c r="R546" s="8">
        <v>5.5306022080000004</v>
      </c>
      <c r="S546" s="8">
        <v>26961.68577</v>
      </c>
      <c r="T546" s="8">
        <v>995005.4</v>
      </c>
    </row>
    <row r="547" spans="1:20" ht="15.75" hidden="1" thickBot="1">
      <c r="A547" s="4" t="s">
        <v>19</v>
      </c>
      <c r="B547" s="5">
        <v>45176</v>
      </c>
      <c r="C547" s="6">
        <v>301049751</v>
      </c>
      <c r="D547" s="7">
        <v>73239990</v>
      </c>
      <c r="E547" s="6" t="s">
        <v>531</v>
      </c>
      <c r="F547" s="6"/>
      <c r="G547" s="6"/>
      <c r="H547" s="6"/>
      <c r="I547" s="6"/>
      <c r="J547" s="6"/>
      <c r="K547" s="6"/>
      <c r="L547" s="6"/>
      <c r="M547" s="6"/>
      <c r="N547" s="8">
        <v>15568</v>
      </c>
      <c r="O547" s="6" t="s">
        <v>21</v>
      </c>
      <c r="P547" s="8">
        <v>392.89738949999997</v>
      </c>
      <c r="Q547" s="8">
        <v>6116626.5599999996</v>
      </c>
      <c r="R547" s="8">
        <v>4.6801356700000003</v>
      </c>
      <c r="S547" s="8">
        <v>72860.352110000007</v>
      </c>
      <c r="T547" s="8">
        <v>2241131.9</v>
      </c>
    </row>
    <row r="548" spans="1:20" ht="15.75" hidden="1" thickBot="1">
      <c r="A548" s="4" t="s">
        <v>19</v>
      </c>
      <c r="B548" s="5">
        <v>45173</v>
      </c>
      <c r="C548" s="6">
        <v>301049751</v>
      </c>
      <c r="D548" s="7">
        <v>73239990</v>
      </c>
      <c r="E548" s="6" t="s">
        <v>532</v>
      </c>
      <c r="F548" s="6"/>
      <c r="G548" s="6"/>
      <c r="H548" s="6"/>
      <c r="I548" s="6"/>
      <c r="J548" s="6"/>
      <c r="K548" s="6"/>
      <c r="L548" s="6"/>
      <c r="M548" s="6"/>
      <c r="N548" s="8">
        <v>2927.4</v>
      </c>
      <c r="O548" s="6" t="s">
        <v>21</v>
      </c>
      <c r="P548" s="8">
        <v>585.18336750000003</v>
      </c>
      <c r="Q548" s="8">
        <v>1713065.79</v>
      </c>
      <c r="R548" s="8">
        <v>6.9747719610000001</v>
      </c>
      <c r="S548" s="8">
        <v>20417.94744</v>
      </c>
      <c r="T548" s="8">
        <v>627667.30000000005</v>
      </c>
    </row>
    <row r="549" spans="1:20" ht="15.75" hidden="1" thickBot="1">
      <c r="A549" s="4" t="s">
        <v>19</v>
      </c>
      <c r="B549" s="5">
        <v>45173</v>
      </c>
      <c r="C549" s="6">
        <v>301049751</v>
      </c>
      <c r="D549" s="7">
        <v>73239990</v>
      </c>
      <c r="E549" s="6" t="s">
        <v>533</v>
      </c>
      <c r="F549" s="6"/>
      <c r="G549" s="6"/>
      <c r="H549" s="6"/>
      <c r="I549" s="6"/>
      <c r="J549" s="6"/>
      <c r="K549" s="6"/>
      <c r="L549" s="6"/>
      <c r="M549" s="6"/>
      <c r="N549" s="8">
        <v>5676.4</v>
      </c>
      <c r="O549" s="6" t="s">
        <v>21</v>
      </c>
      <c r="P549" s="8">
        <v>514.48292049999998</v>
      </c>
      <c r="Q549" s="8">
        <v>2920410.85</v>
      </c>
      <c r="R549" s="8">
        <v>6.1320967880000001</v>
      </c>
      <c r="S549" s="8">
        <v>34808.234210000002</v>
      </c>
      <c r="T549" s="8">
        <v>1070038.6000000001</v>
      </c>
    </row>
    <row r="550" spans="1:20" ht="15.75" hidden="1" thickBot="1">
      <c r="A550" s="4" t="s">
        <v>19</v>
      </c>
      <c r="B550" s="5">
        <v>45173</v>
      </c>
      <c r="C550" s="6">
        <v>301049751</v>
      </c>
      <c r="D550" s="7">
        <v>73239990</v>
      </c>
      <c r="E550" s="6" t="s">
        <v>534</v>
      </c>
      <c r="F550" s="6"/>
      <c r="G550" s="6"/>
      <c r="H550" s="6"/>
      <c r="I550" s="6"/>
      <c r="J550" s="6"/>
      <c r="K550" s="6"/>
      <c r="L550" s="6"/>
      <c r="M550" s="6"/>
      <c r="N550" s="8">
        <v>999.6</v>
      </c>
      <c r="O550" s="6" t="s">
        <v>21</v>
      </c>
      <c r="P550" s="8">
        <v>521.92519010000001</v>
      </c>
      <c r="Q550" s="8">
        <v>521716.42</v>
      </c>
      <c r="R550" s="8">
        <v>6.2208008350000004</v>
      </c>
      <c r="S550" s="8">
        <v>6218.3125149999996</v>
      </c>
      <c r="T550" s="8">
        <v>191156.9</v>
      </c>
    </row>
    <row r="551" spans="1:20" ht="15.75" hidden="1" thickBot="1">
      <c r="A551" s="4" t="s">
        <v>19</v>
      </c>
      <c r="B551" s="5">
        <v>45173</v>
      </c>
      <c r="C551" s="6">
        <v>301049751</v>
      </c>
      <c r="D551" s="7">
        <v>73239990</v>
      </c>
      <c r="E551" s="6" t="s">
        <v>535</v>
      </c>
      <c r="F551" s="6"/>
      <c r="G551" s="6"/>
      <c r="H551" s="6"/>
      <c r="I551" s="6"/>
      <c r="J551" s="6"/>
      <c r="K551" s="6"/>
      <c r="L551" s="6"/>
      <c r="M551" s="6"/>
      <c r="N551" s="8">
        <v>1476.1</v>
      </c>
      <c r="O551" s="6" t="s">
        <v>21</v>
      </c>
      <c r="P551" s="8">
        <v>677.28743989999998</v>
      </c>
      <c r="Q551" s="8">
        <v>999743.99</v>
      </c>
      <c r="R551" s="8">
        <v>8.0725558979999992</v>
      </c>
      <c r="S551" s="8">
        <v>11915.89976</v>
      </c>
      <c r="T551" s="8">
        <v>366306.2</v>
      </c>
    </row>
    <row r="552" spans="1:20" ht="15.75" hidden="1" thickBot="1">
      <c r="A552" s="4" t="s">
        <v>19</v>
      </c>
      <c r="B552" s="5">
        <v>45173</v>
      </c>
      <c r="C552" s="6">
        <v>301049751</v>
      </c>
      <c r="D552" s="7">
        <v>73239990</v>
      </c>
      <c r="E552" s="6" t="s">
        <v>536</v>
      </c>
      <c r="F552" s="6"/>
      <c r="G552" s="6"/>
      <c r="H552" s="6"/>
      <c r="I552" s="6"/>
      <c r="J552" s="6"/>
      <c r="K552" s="6"/>
      <c r="L552" s="6"/>
      <c r="M552" s="6"/>
      <c r="N552" s="8">
        <v>980</v>
      </c>
      <c r="O552" s="6" t="s">
        <v>21</v>
      </c>
      <c r="P552" s="8">
        <v>610.28148980000003</v>
      </c>
      <c r="Q552" s="8">
        <v>598075.86</v>
      </c>
      <c r="R552" s="8">
        <v>7.2739152540000003</v>
      </c>
      <c r="S552" s="8">
        <v>7128.4369489999999</v>
      </c>
      <c r="T552" s="8">
        <v>219135</v>
      </c>
    </row>
    <row r="553" spans="1:20" ht="15.75" hidden="1" thickBot="1">
      <c r="A553" s="4" t="s">
        <v>19</v>
      </c>
      <c r="B553" s="5">
        <v>45173</v>
      </c>
      <c r="C553" s="6">
        <v>301049751</v>
      </c>
      <c r="D553" s="7">
        <v>73239990</v>
      </c>
      <c r="E553" s="6" t="s">
        <v>537</v>
      </c>
      <c r="F553" s="6"/>
      <c r="G553" s="6"/>
      <c r="H553" s="6"/>
      <c r="I553" s="6"/>
      <c r="J553" s="6"/>
      <c r="K553" s="6"/>
      <c r="L553" s="6"/>
      <c r="M553" s="6"/>
      <c r="N553" s="8">
        <v>7600</v>
      </c>
      <c r="O553" s="6" t="s">
        <v>21</v>
      </c>
      <c r="P553" s="8">
        <v>524.01387109999996</v>
      </c>
      <c r="Q553" s="8">
        <v>3982505.42</v>
      </c>
      <c r="R553" s="8">
        <v>6.2456957219999998</v>
      </c>
      <c r="S553" s="8">
        <v>47467.287490000002</v>
      </c>
      <c r="T553" s="8">
        <v>1459190</v>
      </c>
    </row>
    <row r="554" spans="1:20" ht="15.75" hidden="1" thickBot="1">
      <c r="A554" s="4" t="s">
        <v>19</v>
      </c>
      <c r="B554" s="5">
        <v>45173</v>
      </c>
      <c r="C554" s="6">
        <v>301049751</v>
      </c>
      <c r="D554" s="7">
        <v>73239990</v>
      </c>
      <c r="E554" s="6" t="s">
        <v>538</v>
      </c>
      <c r="F554" s="6"/>
      <c r="G554" s="6"/>
      <c r="H554" s="6"/>
      <c r="I554" s="6"/>
      <c r="J554" s="6"/>
      <c r="K554" s="6"/>
      <c r="L554" s="6"/>
      <c r="M554" s="6"/>
      <c r="N554" s="8">
        <v>3308</v>
      </c>
      <c r="O554" s="6" t="s">
        <v>21</v>
      </c>
      <c r="P554" s="8">
        <v>520.71402660000001</v>
      </c>
      <c r="Q554" s="8">
        <v>1722522</v>
      </c>
      <c r="R554" s="8">
        <v>6.2063650370000003</v>
      </c>
      <c r="S554" s="8">
        <v>20530.65554</v>
      </c>
      <c r="T554" s="8">
        <v>631132</v>
      </c>
    </row>
    <row r="555" spans="1:20" ht="15.75" hidden="1" thickBot="1">
      <c r="A555" s="4" t="s">
        <v>19</v>
      </c>
      <c r="B555" s="5">
        <v>45171</v>
      </c>
      <c r="C555" s="6">
        <v>301049751</v>
      </c>
      <c r="D555" s="7">
        <v>73239990</v>
      </c>
      <c r="E555" s="6" t="s">
        <v>539</v>
      </c>
      <c r="F555" s="6"/>
      <c r="G555" s="6"/>
      <c r="H555" s="6"/>
      <c r="I555" s="6"/>
      <c r="J555" s="6"/>
      <c r="K555" s="6"/>
      <c r="L555" s="6"/>
      <c r="M555" s="6"/>
      <c r="N555" s="8">
        <v>3307.2</v>
      </c>
      <c r="O555" s="6" t="s">
        <v>21</v>
      </c>
      <c r="P555" s="8">
        <v>261.81921870000002</v>
      </c>
      <c r="Q555" s="8">
        <v>865888.52</v>
      </c>
      <c r="R555" s="8">
        <v>3.1206104730000002</v>
      </c>
      <c r="S555" s="8">
        <v>10320.482959999999</v>
      </c>
      <c r="T555" s="8">
        <v>317261.59999999998</v>
      </c>
    </row>
    <row r="556" spans="1:20" ht="15.75" hidden="1" thickBot="1">
      <c r="A556" s="4" t="s">
        <v>19</v>
      </c>
      <c r="B556" s="5">
        <v>45171</v>
      </c>
      <c r="C556" s="6">
        <v>301049751</v>
      </c>
      <c r="D556" s="7">
        <v>73239990</v>
      </c>
      <c r="E556" s="6" t="s">
        <v>539</v>
      </c>
      <c r="F556" s="6"/>
      <c r="G556" s="6"/>
      <c r="H556" s="6"/>
      <c r="I556" s="6"/>
      <c r="J556" s="6"/>
      <c r="K556" s="6"/>
      <c r="L556" s="6"/>
      <c r="M556" s="6"/>
      <c r="N556" s="8">
        <v>3307.2</v>
      </c>
      <c r="O556" s="6" t="s">
        <v>21</v>
      </c>
      <c r="P556" s="8">
        <v>261.81921870000002</v>
      </c>
      <c r="Q556" s="8">
        <v>865888.52</v>
      </c>
      <c r="R556" s="8">
        <v>3.1206104730000002</v>
      </c>
      <c r="S556" s="8">
        <v>10320.482959999999</v>
      </c>
      <c r="T556" s="8">
        <v>317261.59999999998</v>
      </c>
    </row>
    <row r="557" spans="1:20" ht="15.75" hidden="1" thickBot="1">
      <c r="A557" s="4" t="s">
        <v>19</v>
      </c>
      <c r="B557" s="5">
        <v>45171</v>
      </c>
      <c r="C557" s="6">
        <v>301049751</v>
      </c>
      <c r="D557" s="7">
        <v>73239990</v>
      </c>
      <c r="E557" s="6" t="s">
        <v>539</v>
      </c>
      <c r="F557" s="6"/>
      <c r="G557" s="6"/>
      <c r="H557" s="6"/>
      <c r="I557" s="6"/>
      <c r="J557" s="6"/>
      <c r="K557" s="6"/>
      <c r="L557" s="6"/>
      <c r="M557" s="6"/>
      <c r="N557" s="8">
        <v>3307.2</v>
      </c>
      <c r="O557" s="6" t="s">
        <v>21</v>
      </c>
      <c r="P557" s="8">
        <v>261.81921870000002</v>
      </c>
      <c r="Q557" s="8">
        <v>865888.52</v>
      </c>
      <c r="R557" s="8">
        <v>3.1206104730000002</v>
      </c>
      <c r="S557" s="8">
        <v>10320.482959999999</v>
      </c>
      <c r="T557" s="8">
        <v>317261.59999999998</v>
      </c>
    </row>
    <row r="558" spans="1:20" ht="15.75" hidden="1" thickBot="1">
      <c r="A558" s="4" t="s">
        <v>19</v>
      </c>
      <c r="B558" s="5">
        <v>45169</v>
      </c>
      <c r="C558" s="6">
        <v>301049751</v>
      </c>
      <c r="D558" s="7">
        <v>73239990</v>
      </c>
      <c r="E558" s="6" t="s">
        <v>540</v>
      </c>
      <c r="F558" s="6"/>
      <c r="G558" s="6"/>
      <c r="H558" s="6"/>
      <c r="I558" s="6"/>
      <c r="J558" s="6"/>
      <c r="K558" s="6"/>
      <c r="L558" s="6"/>
      <c r="M558" s="6"/>
      <c r="N558" s="8">
        <v>2538.9</v>
      </c>
      <c r="O558" s="6" t="s">
        <v>21</v>
      </c>
      <c r="P558" s="8">
        <v>310.41489230000002</v>
      </c>
      <c r="Q558" s="8">
        <v>788112.37</v>
      </c>
      <c r="R558" s="8">
        <v>3.699819932</v>
      </c>
      <c r="S558" s="8">
        <v>9393.4728250000007</v>
      </c>
      <c r="T558" s="8">
        <v>288764.40000000002</v>
      </c>
    </row>
    <row r="559" spans="1:20" ht="15.75" hidden="1" thickBot="1">
      <c r="A559" s="4" t="s">
        <v>19</v>
      </c>
      <c r="B559" s="5">
        <v>45168</v>
      </c>
      <c r="C559" s="6">
        <v>301049751</v>
      </c>
      <c r="D559" s="7">
        <v>73239990</v>
      </c>
      <c r="E559" s="6" t="s">
        <v>541</v>
      </c>
      <c r="F559" s="6"/>
      <c r="G559" s="6"/>
      <c r="H559" s="6"/>
      <c r="I559" s="6"/>
      <c r="J559" s="6"/>
      <c r="K559" s="6"/>
      <c r="L559" s="6"/>
      <c r="M559" s="6"/>
      <c r="N559" s="8">
        <v>11254.5</v>
      </c>
      <c r="O559" s="6" t="s">
        <v>21</v>
      </c>
      <c r="P559" s="8">
        <v>501.27466349999997</v>
      </c>
      <c r="Q559" s="8">
        <v>5641595.7000000002</v>
      </c>
      <c r="R559" s="8">
        <v>5.9746682179999997</v>
      </c>
      <c r="S559" s="8">
        <v>67241.903460000001</v>
      </c>
      <c r="T559" s="8">
        <v>2067080.6</v>
      </c>
    </row>
    <row r="560" spans="1:20" ht="15.75" hidden="1" thickBot="1">
      <c r="A560" s="4" t="s">
        <v>19</v>
      </c>
      <c r="B560" s="5">
        <v>45168</v>
      </c>
      <c r="C560" s="6">
        <v>301049751</v>
      </c>
      <c r="D560" s="7">
        <v>73239990</v>
      </c>
      <c r="E560" s="6" t="s">
        <v>542</v>
      </c>
      <c r="F560" s="6"/>
      <c r="G560" s="6"/>
      <c r="H560" s="6"/>
      <c r="I560" s="6"/>
      <c r="J560" s="6"/>
      <c r="K560" s="6"/>
      <c r="L560" s="6"/>
      <c r="M560" s="6"/>
      <c r="N560" s="8">
        <v>407.4</v>
      </c>
      <c r="O560" s="6" t="s">
        <v>21</v>
      </c>
      <c r="P560" s="8">
        <v>822.62623959999996</v>
      </c>
      <c r="Q560" s="8">
        <v>335137.93</v>
      </c>
      <c r="R560" s="8">
        <v>9.8048419500000001</v>
      </c>
      <c r="S560" s="8">
        <v>3994.4926099999998</v>
      </c>
      <c r="T560" s="8">
        <v>122794.6</v>
      </c>
    </row>
    <row r="561" spans="1:20" ht="15.75" hidden="1" thickBot="1">
      <c r="A561" s="4" t="s">
        <v>19</v>
      </c>
      <c r="B561" s="5">
        <v>45168</v>
      </c>
      <c r="C561" s="6">
        <v>301049751</v>
      </c>
      <c r="D561" s="7">
        <v>73239990</v>
      </c>
      <c r="E561" s="6" t="s">
        <v>543</v>
      </c>
      <c r="F561" s="6"/>
      <c r="G561" s="6"/>
      <c r="H561" s="6"/>
      <c r="I561" s="6"/>
      <c r="J561" s="6"/>
      <c r="K561" s="6"/>
      <c r="L561" s="6"/>
      <c r="M561" s="6"/>
      <c r="N561" s="8">
        <v>832</v>
      </c>
      <c r="O561" s="6" t="s">
        <v>21</v>
      </c>
      <c r="P561" s="8">
        <v>553.31046879999997</v>
      </c>
      <c r="Q561" s="8">
        <v>460354.31</v>
      </c>
      <c r="R561" s="8">
        <v>6.5948804379999997</v>
      </c>
      <c r="S561" s="8">
        <v>5486.9405239999996</v>
      </c>
      <c r="T561" s="8">
        <v>168673.9</v>
      </c>
    </row>
    <row r="562" spans="1:20" ht="15.75" hidden="1" thickBot="1">
      <c r="A562" s="4" t="s">
        <v>19</v>
      </c>
      <c r="B562" s="5">
        <v>45168</v>
      </c>
      <c r="C562" s="6">
        <v>301049751</v>
      </c>
      <c r="D562" s="7">
        <v>73239990</v>
      </c>
      <c r="E562" s="6" t="s">
        <v>544</v>
      </c>
      <c r="F562" s="6"/>
      <c r="G562" s="6"/>
      <c r="H562" s="6"/>
      <c r="I562" s="6"/>
      <c r="J562" s="6"/>
      <c r="K562" s="6"/>
      <c r="L562" s="6"/>
      <c r="M562" s="6"/>
      <c r="N562" s="8">
        <v>707.33299999999997</v>
      </c>
      <c r="O562" s="6" t="s">
        <v>21</v>
      </c>
      <c r="P562" s="8">
        <v>485.95381520000001</v>
      </c>
      <c r="Q562" s="8">
        <v>343731.17</v>
      </c>
      <c r="R562" s="8">
        <v>5.7920597760000003</v>
      </c>
      <c r="S562" s="8">
        <v>4096.9150179999997</v>
      </c>
      <c r="T562" s="8">
        <v>125943</v>
      </c>
    </row>
    <row r="563" spans="1:20" ht="15.75" hidden="1" thickBot="1">
      <c r="A563" s="4" t="s">
        <v>19</v>
      </c>
      <c r="B563" s="5">
        <v>45168</v>
      </c>
      <c r="C563" s="6">
        <v>301049751</v>
      </c>
      <c r="D563" s="7">
        <v>73239990</v>
      </c>
      <c r="E563" s="6" t="s">
        <v>545</v>
      </c>
      <c r="F563" s="6"/>
      <c r="G563" s="6"/>
      <c r="H563" s="6"/>
      <c r="I563" s="6"/>
      <c r="J563" s="6"/>
      <c r="K563" s="6"/>
      <c r="L563" s="6"/>
      <c r="M563" s="6"/>
      <c r="N563" s="8">
        <v>678</v>
      </c>
      <c r="O563" s="6" t="s">
        <v>21</v>
      </c>
      <c r="P563" s="8">
        <v>558.27957230000004</v>
      </c>
      <c r="Q563" s="8">
        <v>378513.55</v>
      </c>
      <c r="R563" s="8">
        <v>6.6541069400000001</v>
      </c>
      <c r="S563" s="8">
        <v>4511.4845050000004</v>
      </c>
      <c r="T563" s="8">
        <v>138687.4</v>
      </c>
    </row>
    <row r="564" spans="1:20" ht="15.75" hidden="1" thickBot="1">
      <c r="A564" s="4" t="s">
        <v>19</v>
      </c>
      <c r="B564" s="5">
        <v>45168</v>
      </c>
      <c r="C564" s="6">
        <v>301049751</v>
      </c>
      <c r="D564" s="7">
        <v>73239990</v>
      </c>
      <c r="E564" s="6" t="s">
        <v>546</v>
      </c>
      <c r="F564" s="6"/>
      <c r="G564" s="6"/>
      <c r="H564" s="6"/>
      <c r="I564" s="6"/>
      <c r="J564" s="6"/>
      <c r="K564" s="6"/>
      <c r="L564" s="6"/>
      <c r="M564" s="6"/>
      <c r="N564" s="8">
        <v>376.66699999999997</v>
      </c>
      <c r="O564" s="6" t="s">
        <v>21</v>
      </c>
      <c r="P564" s="8">
        <v>738.73896569999999</v>
      </c>
      <c r="Q564" s="8">
        <v>278258.59000000003</v>
      </c>
      <c r="R564" s="8">
        <v>8.8049936320000004</v>
      </c>
      <c r="S564" s="8">
        <v>3316.5505360000002</v>
      </c>
      <c r="T564" s="8">
        <v>101954</v>
      </c>
    </row>
    <row r="565" spans="1:20" ht="15.75" hidden="1" thickBot="1">
      <c r="A565" s="4" t="s">
        <v>19</v>
      </c>
      <c r="B565" s="5">
        <v>45168</v>
      </c>
      <c r="C565" s="6">
        <v>301049751</v>
      </c>
      <c r="D565" s="7">
        <v>73239990</v>
      </c>
      <c r="E565" s="6" t="s">
        <v>547</v>
      </c>
      <c r="F565" s="6"/>
      <c r="G565" s="6"/>
      <c r="H565" s="6"/>
      <c r="I565" s="6"/>
      <c r="J565" s="6"/>
      <c r="K565" s="6"/>
      <c r="L565" s="6"/>
      <c r="M565" s="6"/>
      <c r="N565" s="8">
        <v>345</v>
      </c>
      <c r="O565" s="6" t="s">
        <v>21</v>
      </c>
      <c r="P565" s="8">
        <v>726.48501450000003</v>
      </c>
      <c r="Q565" s="8">
        <v>250637.33</v>
      </c>
      <c r="R565" s="8">
        <v>8.6589393860000001</v>
      </c>
      <c r="S565" s="8">
        <v>2987.3340880000001</v>
      </c>
      <c r="T565" s="8">
        <v>91833.5</v>
      </c>
    </row>
    <row r="566" spans="1:20" ht="15.75" hidden="1" thickBot="1">
      <c r="A566" s="4" t="s">
        <v>19</v>
      </c>
      <c r="B566" s="5">
        <v>45168</v>
      </c>
      <c r="C566" s="6">
        <v>301049751</v>
      </c>
      <c r="D566" s="7">
        <v>73239990</v>
      </c>
      <c r="E566" s="6" t="s">
        <v>548</v>
      </c>
      <c r="F566" s="6"/>
      <c r="G566" s="6"/>
      <c r="H566" s="6"/>
      <c r="I566" s="6"/>
      <c r="J566" s="6"/>
      <c r="K566" s="6"/>
      <c r="L566" s="6"/>
      <c r="M566" s="6"/>
      <c r="N566" s="8">
        <v>738</v>
      </c>
      <c r="O566" s="6" t="s">
        <v>21</v>
      </c>
      <c r="P566" s="8">
        <v>505.95995929999998</v>
      </c>
      <c r="Q566" s="8">
        <v>373398.45</v>
      </c>
      <c r="R566" s="8">
        <v>6.0305120299999997</v>
      </c>
      <c r="S566" s="8">
        <v>4450.5178779999997</v>
      </c>
      <c r="T566" s="8">
        <v>136813.20000000001</v>
      </c>
    </row>
    <row r="567" spans="1:20" ht="15.75" hidden="1" thickBot="1">
      <c r="A567" s="4" t="s">
        <v>19</v>
      </c>
      <c r="B567" s="5">
        <v>45168</v>
      </c>
      <c r="C567" s="6">
        <v>301049751</v>
      </c>
      <c r="D567" s="7">
        <v>73239990</v>
      </c>
      <c r="E567" s="6" t="s">
        <v>549</v>
      </c>
      <c r="F567" s="6"/>
      <c r="G567" s="6"/>
      <c r="H567" s="6"/>
      <c r="I567" s="6"/>
      <c r="J567" s="6"/>
      <c r="K567" s="6"/>
      <c r="L567" s="6"/>
      <c r="M567" s="6"/>
      <c r="N567" s="8">
        <v>748</v>
      </c>
      <c r="O567" s="6" t="s">
        <v>21</v>
      </c>
      <c r="P567" s="8">
        <v>552.53451870000004</v>
      </c>
      <c r="Q567" s="8">
        <v>413295.82</v>
      </c>
      <c r="R567" s="8">
        <v>6.5856319269999997</v>
      </c>
      <c r="S567" s="8">
        <v>4926.0526819999995</v>
      </c>
      <c r="T567" s="8">
        <v>151431.6</v>
      </c>
    </row>
    <row r="568" spans="1:20" ht="15.75" hidden="1" thickBot="1">
      <c r="A568" s="4" t="s">
        <v>19</v>
      </c>
      <c r="B568" s="5">
        <v>45167</v>
      </c>
      <c r="C568" s="6">
        <v>301049751</v>
      </c>
      <c r="D568" s="7">
        <v>73239990</v>
      </c>
      <c r="E568" s="6" t="s">
        <v>550</v>
      </c>
      <c r="F568" s="6"/>
      <c r="G568" s="6"/>
      <c r="H568" s="6"/>
      <c r="I568" s="6"/>
      <c r="J568" s="6"/>
      <c r="K568" s="6"/>
      <c r="L568" s="6"/>
      <c r="M568" s="6"/>
      <c r="N568" s="8">
        <v>2408</v>
      </c>
      <c r="O568" s="6" t="s">
        <v>21</v>
      </c>
      <c r="P568" s="8">
        <v>251.95366279999999</v>
      </c>
      <c r="Q568" s="8">
        <v>606704.42000000004</v>
      </c>
      <c r="R568" s="8">
        <v>3.003023394</v>
      </c>
      <c r="S568" s="8">
        <v>7231.280334</v>
      </c>
      <c r="T568" s="8">
        <v>222296.5</v>
      </c>
    </row>
    <row r="569" spans="1:20" ht="15.75" hidden="1" thickBot="1">
      <c r="A569" s="4" t="s">
        <v>19</v>
      </c>
      <c r="B569" s="5">
        <v>45167</v>
      </c>
      <c r="C569" s="6">
        <v>301049751</v>
      </c>
      <c r="D569" s="7">
        <v>73239990</v>
      </c>
      <c r="E569" s="6" t="s">
        <v>551</v>
      </c>
      <c r="F569" s="6"/>
      <c r="G569" s="6"/>
      <c r="H569" s="6"/>
      <c r="I569" s="6"/>
      <c r="J569" s="6"/>
      <c r="K569" s="6"/>
      <c r="L569" s="6"/>
      <c r="M569" s="6"/>
      <c r="N569" s="8">
        <v>4620</v>
      </c>
      <c r="O569" s="6" t="s">
        <v>21</v>
      </c>
      <c r="P569" s="8">
        <v>542.49667320000003</v>
      </c>
      <c r="Q569" s="8">
        <v>2506334.63</v>
      </c>
      <c r="R569" s="8">
        <v>6.4659913370000002</v>
      </c>
      <c r="S569" s="8">
        <v>29872.879980000002</v>
      </c>
      <c r="T569" s="8">
        <v>918321</v>
      </c>
    </row>
    <row r="570" spans="1:20" ht="15.75" hidden="1" thickBot="1">
      <c r="A570" s="4" t="s">
        <v>19</v>
      </c>
      <c r="B570" s="5">
        <v>45167</v>
      </c>
      <c r="C570" s="6">
        <v>301049751</v>
      </c>
      <c r="D570" s="7">
        <v>73239990</v>
      </c>
      <c r="E570" s="6" t="s">
        <v>552</v>
      </c>
      <c r="F570" s="6"/>
      <c r="G570" s="6"/>
      <c r="H570" s="6"/>
      <c r="I570" s="6"/>
      <c r="J570" s="6"/>
      <c r="K570" s="6"/>
      <c r="L570" s="6"/>
      <c r="M570" s="6"/>
      <c r="N570" s="8">
        <v>3740</v>
      </c>
      <c r="O570" s="6" t="s">
        <v>21</v>
      </c>
      <c r="P570" s="8">
        <v>375.80891439999999</v>
      </c>
      <c r="Q570" s="8">
        <v>1405525.34</v>
      </c>
      <c r="R570" s="8">
        <v>4.4792480860000001</v>
      </c>
      <c r="S570" s="8">
        <v>16752.387839999999</v>
      </c>
      <c r="T570" s="8">
        <v>514984.5</v>
      </c>
    </row>
    <row r="571" spans="1:20" ht="15.75" hidden="1" thickBot="1">
      <c r="A571" s="4" t="s">
        <v>19</v>
      </c>
      <c r="B571" s="5">
        <v>45167</v>
      </c>
      <c r="C571" s="6">
        <v>301049751</v>
      </c>
      <c r="D571" s="7">
        <v>73239990</v>
      </c>
      <c r="E571" s="6" t="s">
        <v>553</v>
      </c>
      <c r="F571" s="6"/>
      <c r="G571" s="6"/>
      <c r="H571" s="6"/>
      <c r="I571" s="6"/>
      <c r="J571" s="6"/>
      <c r="K571" s="6"/>
      <c r="L571" s="6"/>
      <c r="M571" s="6"/>
      <c r="N571" s="8">
        <v>4375</v>
      </c>
      <c r="O571" s="6" t="s">
        <v>21</v>
      </c>
      <c r="P571" s="8">
        <v>554.3468206</v>
      </c>
      <c r="Q571" s="8">
        <v>2425267.34</v>
      </c>
      <c r="R571" s="8">
        <v>6.6072326649999997</v>
      </c>
      <c r="S571" s="8">
        <v>28906.642909999999</v>
      </c>
      <c r="T571" s="8">
        <v>888617.9</v>
      </c>
    </row>
    <row r="572" spans="1:20" ht="15.75" hidden="1" thickBot="1">
      <c r="A572" s="4" t="s">
        <v>19</v>
      </c>
      <c r="B572" s="5">
        <v>45167</v>
      </c>
      <c r="C572" s="6">
        <v>301049751</v>
      </c>
      <c r="D572" s="7">
        <v>73239990</v>
      </c>
      <c r="E572" s="6" t="s">
        <v>554</v>
      </c>
      <c r="F572" s="6"/>
      <c r="G572" s="6"/>
      <c r="H572" s="6"/>
      <c r="I572" s="6"/>
      <c r="J572" s="6"/>
      <c r="K572" s="6"/>
      <c r="L572" s="6"/>
      <c r="M572" s="6"/>
      <c r="N572" s="8">
        <v>5957.3</v>
      </c>
      <c r="O572" s="6" t="s">
        <v>21</v>
      </c>
      <c r="P572" s="8">
        <v>536.66181159999996</v>
      </c>
      <c r="Q572" s="8">
        <v>3197055.41</v>
      </c>
      <c r="R572" s="8">
        <v>6.3964459070000004</v>
      </c>
      <c r="S572" s="8">
        <v>38105.547200000001</v>
      </c>
      <c r="T572" s="8">
        <v>1171401.1000000001</v>
      </c>
    </row>
    <row r="573" spans="1:20" ht="15.75" hidden="1" thickBot="1">
      <c r="A573" s="4" t="s">
        <v>19</v>
      </c>
      <c r="B573" s="5">
        <v>45167</v>
      </c>
      <c r="C573" s="6">
        <v>301049751</v>
      </c>
      <c r="D573" s="7">
        <v>73239990</v>
      </c>
      <c r="E573" s="6" t="s">
        <v>555</v>
      </c>
      <c r="F573" s="6"/>
      <c r="G573" s="6"/>
      <c r="H573" s="6"/>
      <c r="I573" s="6"/>
      <c r="J573" s="6"/>
      <c r="K573" s="6"/>
      <c r="L573" s="6"/>
      <c r="M573" s="6"/>
      <c r="N573" s="8">
        <v>8424</v>
      </c>
      <c r="O573" s="6" t="s">
        <v>21</v>
      </c>
      <c r="P573" s="8">
        <v>523.20346510000002</v>
      </c>
      <c r="Q573" s="8">
        <v>4407465.99</v>
      </c>
      <c r="R573" s="8">
        <v>6.236036533</v>
      </c>
      <c r="S573" s="8">
        <v>52532.371749999998</v>
      </c>
      <c r="T573" s="8">
        <v>1614895.5</v>
      </c>
    </row>
    <row r="574" spans="1:20" ht="15.75" hidden="1" thickBot="1">
      <c r="A574" s="4" t="s">
        <v>19</v>
      </c>
      <c r="B574" s="5">
        <v>45166</v>
      </c>
      <c r="C574" s="6">
        <v>301049751</v>
      </c>
      <c r="D574" s="7">
        <v>73239990</v>
      </c>
      <c r="E574" s="6" t="s">
        <v>556</v>
      </c>
      <c r="F574" s="6"/>
      <c r="G574" s="6"/>
      <c r="H574" s="6"/>
      <c r="I574" s="6"/>
      <c r="J574" s="6"/>
      <c r="K574" s="6"/>
      <c r="L574" s="6"/>
      <c r="M574" s="6"/>
      <c r="N574" s="8">
        <v>8945.2000000000007</v>
      </c>
      <c r="O574" s="6" t="s">
        <v>21</v>
      </c>
      <c r="P574" s="8">
        <v>464.60919259999997</v>
      </c>
      <c r="Q574" s="8">
        <v>4156022.15</v>
      </c>
      <c r="R574" s="8">
        <v>5.5376542630000003</v>
      </c>
      <c r="S574" s="8">
        <v>49535.424910000002</v>
      </c>
      <c r="T574" s="8">
        <v>1522766.4</v>
      </c>
    </row>
    <row r="575" spans="1:20" ht="15.75" hidden="1" thickBot="1">
      <c r="A575" s="4" t="s">
        <v>19</v>
      </c>
      <c r="B575" s="5">
        <v>45166</v>
      </c>
      <c r="C575" s="6">
        <v>301049751</v>
      </c>
      <c r="D575" s="7">
        <v>73239990</v>
      </c>
      <c r="E575" s="6" t="s">
        <v>557</v>
      </c>
      <c r="F575" s="6"/>
      <c r="G575" s="6"/>
      <c r="H575" s="6"/>
      <c r="I575" s="6"/>
      <c r="J575" s="6"/>
      <c r="K575" s="6"/>
      <c r="L575" s="6"/>
      <c r="M575" s="6"/>
      <c r="N575" s="8">
        <v>10608.2</v>
      </c>
      <c r="O575" s="6" t="s">
        <v>21</v>
      </c>
      <c r="P575" s="8">
        <v>634.43192720000002</v>
      </c>
      <c r="Q575" s="8">
        <v>6730180.7699999996</v>
      </c>
      <c r="R575" s="8">
        <v>7.5617631369999998</v>
      </c>
      <c r="S575" s="8">
        <v>80216.69571</v>
      </c>
      <c r="T575" s="8">
        <v>2465938.2999999998</v>
      </c>
    </row>
    <row r="576" spans="1:20" ht="15.75" hidden="1" thickBot="1">
      <c r="A576" s="4" t="s">
        <v>19</v>
      </c>
      <c r="B576" s="5">
        <v>45166</v>
      </c>
      <c r="C576" s="6">
        <v>301049751</v>
      </c>
      <c r="D576" s="7">
        <v>73239990</v>
      </c>
      <c r="E576" s="6" t="s">
        <v>558</v>
      </c>
      <c r="F576" s="6"/>
      <c r="G576" s="6"/>
      <c r="H576" s="6"/>
      <c r="I576" s="6"/>
      <c r="J576" s="6"/>
      <c r="K576" s="6"/>
      <c r="L576" s="6"/>
      <c r="M576" s="6"/>
      <c r="N576" s="8">
        <v>8281.4</v>
      </c>
      <c r="O576" s="6" t="s">
        <v>21</v>
      </c>
      <c r="P576" s="8">
        <v>532.81780739999999</v>
      </c>
      <c r="Q576" s="8">
        <v>4412477.3899999997</v>
      </c>
      <c r="R576" s="8">
        <v>6.3506294089999997</v>
      </c>
      <c r="S576" s="8">
        <v>52592.102379999997</v>
      </c>
      <c r="T576" s="8">
        <v>1616731.7</v>
      </c>
    </row>
    <row r="577" spans="1:20" ht="15.75" hidden="1" thickBot="1">
      <c r="A577" s="4" t="s">
        <v>19</v>
      </c>
      <c r="B577" s="5">
        <v>45163</v>
      </c>
      <c r="C577" s="6">
        <v>301049751</v>
      </c>
      <c r="D577" s="7">
        <v>73239990</v>
      </c>
      <c r="E577" s="6" t="s">
        <v>559</v>
      </c>
      <c r="F577" s="6"/>
      <c r="G577" s="6"/>
      <c r="H577" s="6"/>
      <c r="I577" s="6"/>
      <c r="J577" s="6"/>
      <c r="K577" s="6"/>
      <c r="L577" s="6"/>
      <c r="M577" s="6"/>
      <c r="N577" s="8">
        <v>5640.06</v>
      </c>
      <c r="O577" s="6" t="s">
        <v>21</v>
      </c>
      <c r="P577" s="8">
        <v>1040.9019069999999</v>
      </c>
      <c r="Q577" s="8">
        <v>5870749.21</v>
      </c>
      <c r="R577" s="8">
        <v>12.40645896</v>
      </c>
      <c r="S577" s="8">
        <v>69973.172940000004</v>
      </c>
      <c r="T577" s="8">
        <v>2151042.5</v>
      </c>
    </row>
    <row r="578" spans="1:20" ht="15.75" hidden="1" thickBot="1">
      <c r="A578" s="4" t="s">
        <v>19</v>
      </c>
      <c r="B578" s="5">
        <v>45163</v>
      </c>
      <c r="C578" s="6">
        <v>301049751</v>
      </c>
      <c r="D578" s="7">
        <v>73239990</v>
      </c>
      <c r="E578" s="6" t="s">
        <v>560</v>
      </c>
      <c r="F578" s="6"/>
      <c r="G578" s="6"/>
      <c r="H578" s="6"/>
      <c r="I578" s="6"/>
      <c r="J578" s="6"/>
      <c r="K578" s="6"/>
      <c r="L578" s="6"/>
      <c r="M578" s="6"/>
      <c r="N578" s="8">
        <v>1039.5</v>
      </c>
      <c r="O578" s="6" t="s">
        <v>21</v>
      </c>
      <c r="P578" s="8">
        <v>594.84816739999997</v>
      </c>
      <c r="Q578" s="8">
        <v>618344.67000000004</v>
      </c>
      <c r="R578" s="8">
        <v>7.0899662379999997</v>
      </c>
      <c r="S578" s="8">
        <v>7370.0199050000001</v>
      </c>
      <c r="T578" s="8">
        <v>226561.5</v>
      </c>
    </row>
    <row r="579" spans="1:20" ht="15.75" hidden="1" thickBot="1">
      <c r="A579" s="4" t="s">
        <v>19</v>
      </c>
      <c r="B579" s="5">
        <v>45163</v>
      </c>
      <c r="C579" s="6">
        <v>301049751</v>
      </c>
      <c r="D579" s="7">
        <v>73239990</v>
      </c>
      <c r="E579" s="6" t="s">
        <v>561</v>
      </c>
      <c r="F579" s="6"/>
      <c r="G579" s="6"/>
      <c r="H579" s="6"/>
      <c r="I579" s="6"/>
      <c r="J579" s="6"/>
      <c r="K579" s="6"/>
      <c r="L579" s="6"/>
      <c r="M579" s="6"/>
      <c r="N579" s="8">
        <v>2037</v>
      </c>
      <c r="O579" s="6" t="s">
        <v>21</v>
      </c>
      <c r="P579" s="8">
        <v>522.97062840000001</v>
      </c>
      <c r="Q579" s="8">
        <v>1065291.17</v>
      </c>
      <c r="R579" s="8">
        <v>6.2332613630000004</v>
      </c>
      <c r="S579" s="8">
        <v>12697.153399999999</v>
      </c>
      <c r="T579" s="8">
        <v>390322.6</v>
      </c>
    </row>
    <row r="580" spans="1:20" ht="15.75" hidden="1" thickBot="1">
      <c r="A580" s="4" t="s">
        <v>19</v>
      </c>
      <c r="B580" s="5">
        <v>45163</v>
      </c>
      <c r="C580" s="6">
        <v>301049751</v>
      </c>
      <c r="D580" s="7">
        <v>73239990</v>
      </c>
      <c r="E580" s="6" t="s">
        <v>562</v>
      </c>
      <c r="F580" s="6"/>
      <c r="G580" s="6"/>
      <c r="H580" s="6"/>
      <c r="I580" s="6"/>
      <c r="J580" s="6"/>
      <c r="K580" s="6"/>
      <c r="L580" s="6"/>
      <c r="M580" s="6"/>
      <c r="N580" s="8">
        <v>2905.8</v>
      </c>
      <c r="O580" s="6" t="s">
        <v>21</v>
      </c>
      <c r="P580" s="8">
        <v>676.998651</v>
      </c>
      <c r="Q580" s="8">
        <v>1967222.68</v>
      </c>
      <c r="R580" s="8">
        <v>8.0691138379999998</v>
      </c>
      <c r="S580" s="8">
        <v>23447.23099</v>
      </c>
      <c r="T580" s="8">
        <v>720790.4</v>
      </c>
    </row>
    <row r="581" spans="1:20" ht="15.75" hidden="1" thickBot="1">
      <c r="A581" s="4" t="s">
        <v>19</v>
      </c>
      <c r="B581" s="5">
        <v>45163</v>
      </c>
      <c r="C581" s="6">
        <v>301049751</v>
      </c>
      <c r="D581" s="7">
        <v>73239990</v>
      </c>
      <c r="E581" s="6" t="s">
        <v>563</v>
      </c>
      <c r="F581" s="6"/>
      <c r="G581" s="6"/>
      <c r="H581" s="6"/>
      <c r="I581" s="6"/>
      <c r="J581" s="6"/>
      <c r="K581" s="6"/>
      <c r="L581" s="6"/>
      <c r="M581" s="6"/>
      <c r="N581" s="8">
        <v>1116</v>
      </c>
      <c r="O581" s="6" t="s">
        <v>21</v>
      </c>
      <c r="P581" s="8">
        <v>520.49213259999999</v>
      </c>
      <c r="Q581" s="8">
        <v>580869.22</v>
      </c>
      <c r="R581" s="8">
        <v>6.2037202929999999</v>
      </c>
      <c r="S581" s="8">
        <v>6923.3518469999999</v>
      </c>
      <c r="T581" s="8">
        <v>212830.5</v>
      </c>
    </row>
    <row r="582" spans="1:20" ht="15.75" hidden="1" thickBot="1">
      <c r="A582" s="4" t="s">
        <v>19</v>
      </c>
      <c r="B582" s="5">
        <v>45163</v>
      </c>
      <c r="C582" s="6">
        <v>301049751</v>
      </c>
      <c r="D582" s="7">
        <v>73239990</v>
      </c>
      <c r="E582" s="6" t="s">
        <v>564</v>
      </c>
      <c r="F582" s="6"/>
      <c r="G582" s="6"/>
      <c r="H582" s="6"/>
      <c r="I582" s="6"/>
      <c r="J582" s="6"/>
      <c r="K582" s="6"/>
      <c r="L582" s="6"/>
      <c r="M582" s="6"/>
      <c r="N582" s="8">
        <v>667</v>
      </c>
      <c r="O582" s="6" t="s">
        <v>21</v>
      </c>
      <c r="P582" s="8">
        <v>515.51353819999997</v>
      </c>
      <c r="Q582" s="8">
        <v>343847.53</v>
      </c>
      <c r="R582" s="8">
        <v>6.1443806700000003</v>
      </c>
      <c r="S582" s="8">
        <v>4098.301907</v>
      </c>
      <c r="T582" s="8">
        <v>125985.8</v>
      </c>
    </row>
    <row r="583" spans="1:20" ht="15.75" hidden="1" thickBot="1">
      <c r="A583" s="4" t="s">
        <v>19</v>
      </c>
      <c r="B583" s="5">
        <v>45163</v>
      </c>
      <c r="C583" s="6">
        <v>301049751</v>
      </c>
      <c r="D583" s="7">
        <v>73239990</v>
      </c>
      <c r="E583" s="6" t="s">
        <v>565</v>
      </c>
      <c r="F583" s="6"/>
      <c r="G583" s="6"/>
      <c r="H583" s="6"/>
      <c r="I583" s="6"/>
      <c r="J583" s="6"/>
      <c r="K583" s="6"/>
      <c r="L583" s="6"/>
      <c r="M583" s="6"/>
      <c r="N583" s="8">
        <v>57.34</v>
      </c>
      <c r="O583" s="6" t="s">
        <v>21</v>
      </c>
      <c r="P583" s="8">
        <v>1040.1201599999999</v>
      </c>
      <c r="Q583" s="8">
        <v>59640.49</v>
      </c>
      <c r="R583" s="8">
        <v>12.397141360000001</v>
      </c>
      <c r="S583" s="8">
        <v>710.85208580000005</v>
      </c>
      <c r="T583" s="8">
        <v>21852.3</v>
      </c>
    </row>
    <row r="584" spans="1:20" ht="15.75" hidden="1" thickBot="1">
      <c r="A584" s="4" t="s">
        <v>19</v>
      </c>
      <c r="B584" s="5">
        <v>45162</v>
      </c>
      <c r="C584" s="6">
        <v>301049751</v>
      </c>
      <c r="D584" s="7">
        <v>73239990</v>
      </c>
      <c r="E584" s="6" t="s">
        <v>566</v>
      </c>
      <c r="F584" s="6"/>
      <c r="G584" s="6"/>
      <c r="H584" s="6"/>
      <c r="I584" s="6"/>
      <c r="J584" s="6"/>
      <c r="K584" s="6"/>
      <c r="L584" s="6"/>
      <c r="M584" s="6"/>
      <c r="N584" s="8">
        <v>6985</v>
      </c>
      <c r="O584" s="6" t="s">
        <v>21</v>
      </c>
      <c r="P584" s="8">
        <v>260.3482391</v>
      </c>
      <c r="Q584" s="8">
        <v>1818532.45</v>
      </c>
      <c r="R584" s="8">
        <v>3.1030779389999998</v>
      </c>
      <c r="S584" s="8">
        <v>21674.999400000001</v>
      </c>
      <c r="T584" s="8">
        <v>666310.30000000005</v>
      </c>
    </row>
    <row r="585" spans="1:20" ht="15.75" hidden="1" thickBot="1">
      <c r="A585" s="4" t="s">
        <v>19</v>
      </c>
      <c r="B585" s="5">
        <v>45161</v>
      </c>
      <c r="C585" s="6">
        <v>301049751</v>
      </c>
      <c r="D585" s="7">
        <v>73239990</v>
      </c>
      <c r="E585" s="6" t="s">
        <v>567</v>
      </c>
      <c r="F585" s="6"/>
      <c r="G585" s="6"/>
      <c r="H585" s="6"/>
      <c r="I585" s="6"/>
      <c r="J585" s="6"/>
      <c r="K585" s="6"/>
      <c r="L585" s="6"/>
      <c r="M585" s="6"/>
      <c r="N585" s="8">
        <v>1136.2</v>
      </c>
      <c r="O585" s="6" t="s">
        <v>21</v>
      </c>
      <c r="P585" s="8">
        <v>515.33528430000001</v>
      </c>
      <c r="Q585" s="8">
        <v>585523.94999999995</v>
      </c>
      <c r="R585" s="8">
        <v>6.1422560700000002</v>
      </c>
      <c r="S585" s="8">
        <v>6978.8313470000003</v>
      </c>
      <c r="T585" s="8">
        <v>214536</v>
      </c>
    </row>
    <row r="586" spans="1:20" ht="15.75" thickBot="1">
      <c r="A586" s="4" t="s">
        <v>19</v>
      </c>
      <c r="B586" s="5">
        <v>45161</v>
      </c>
      <c r="C586" s="6">
        <v>301049751</v>
      </c>
      <c r="D586" s="7">
        <v>73231000</v>
      </c>
      <c r="E586" s="6" t="s">
        <v>568</v>
      </c>
      <c r="F586" s="6"/>
      <c r="G586" s="6"/>
      <c r="H586" s="6"/>
      <c r="I586" s="6"/>
      <c r="J586" s="6"/>
      <c r="K586" s="6"/>
      <c r="L586" s="6"/>
      <c r="M586" s="6"/>
      <c r="N586" s="8">
        <v>8765.76</v>
      </c>
      <c r="O586" s="6" t="s">
        <v>21</v>
      </c>
      <c r="P586" s="8">
        <v>233.1507354</v>
      </c>
      <c r="Q586" s="8">
        <v>2043743.39</v>
      </c>
      <c r="R586" s="8">
        <v>2.7789122210000001</v>
      </c>
      <c r="S586" s="8">
        <v>24359.277590000002</v>
      </c>
      <c r="T586" s="8">
        <v>898429.7</v>
      </c>
    </row>
    <row r="587" spans="1:20" ht="15.75" thickBot="1">
      <c r="A587" s="4" t="s">
        <v>19</v>
      </c>
      <c r="B587" s="5">
        <v>45161</v>
      </c>
      <c r="C587" s="6">
        <v>301049751</v>
      </c>
      <c r="D587" s="7">
        <v>73231000</v>
      </c>
      <c r="E587" s="6" t="s">
        <v>569</v>
      </c>
      <c r="F587" s="6"/>
      <c r="G587" s="6"/>
      <c r="H587" s="6"/>
      <c r="I587" s="6"/>
      <c r="J587" s="6"/>
      <c r="K587" s="6"/>
      <c r="L587" s="6"/>
      <c r="M587" s="6"/>
      <c r="N587" s="8">
        <v>4900</v>
      </c>
      <c r="O587" s="6" t="s">
        <v>21</v>
      </c>
      <c r="P587" s="8">
        <v>463.92288980000001</v>
      </c>
      <c r="Q587" s="8">
        <v>2273222.16</v>
      </c>
      <c r="R587" s="8">
        <v>5.5294742530000001</v>
      </c>
      <c r="S587" s="8">
        <v>27094.423839999999</v>
      </c>
      <c r="T587" s="8">
        <v>999308.4</v>
      </c>
    </row>
    <row r="588" spans="1:20" ht="15.75" hidden="1" thickBot="1">
      <c r="A588" s="4" t="s">
        <v>19</v>
      </c>
      <c r="B588" s="5">
        <v>45161</v>
      </c>
      <c r="C588" s="6">
        <v>301049751</v>
      </c>
      <c r="D588" s="7">
        <v>73239990</v>
      </c>
      <c r="E588" s="6" t="s">
        <v>570</v>
      </c>
      <c r="F588" s="6"/>
      <c r="G588" s="6"/>
      <c r="H588" s="6"/>
      <c r="I588" s="6"/>
      <c r="J588" s="6"/>
      <c r="K588" s="6"/>
      <c r="L588" s="6"/>
      <c r="M588" s="6"/>
      <c r="N588" s="8">
        <v>4046.4</v>
      </c>
      <c r="O588" s="6" t="s">
        <v>21</v>
      </c>
      <c r="P588" s="8">
        <v>533.32014379999998</v>
      </c>
      <c r="Q588" s="8">
        <v>2158026.63</v>
      </c>
      <c r="R588" s="8">
        <v>6.356616732</v>
      </c>
      <c r="S588" s="8">
        <v>25721.413949999998</v>
      </c>
      <c r="T588" s="8">
        <v>790700.9</v>
      </c>
    </row>
    <row r="589" spans="1:20" ht="15.75" hidden="1" thickBot="1">
      <c r="A589" s="4" t="s">
        <v>19</v>
      </c>
      <c r="B589" s="5">
        <v>45161</v>
      </c>
      <c r="C589" s="6">
        <v>301049751</v>
      </c>
      <c r="D589" s="7">
        <v>73239990</v>
      </c>
      <c r="E589" s="6" t="s">
        <v>571</v>
      </c>
      <c r="F589" s="6"/>
      <c r="G589" s="6"/>
      <c r="H589" s="6"/>
      <c r="I589" s="6"/>
      <c r="J589" s="6"/>
      <c r="K589" s="6"/>
      <c r="L589" s="6"/>
      <c r="M589" s="6"/>
      <c r="N589" s="8">
        <v>2885.5</v>
      </c>
      <c r="O589" s="6" t="s">
        <v>21</v>
      </c>
      <c r="P589" s="8">
        <v>676.76487610000004</v>
      </c>
      <c r="Q589" s="8">
        <v>1952805.05</v>
      </c>
      <c r="R589" s="8">
        <v>8.0663274860000005</v>
      </c>
      <c r="S589" s="8">
        <v>23275.38796</v>
      </c>
      <c r="T589" s="8">
        <v>715507.8</v>
      </c>
    </row>
    <row r="590" spans="1:20" ht="15.75" hidden="1" thickBot="1">
      <c r="A590" s="4" t="s">
        <v>19</v>
      </c>
      <c r="B590" s="5">
        <v>45159</v>
      </c>
      <c r="C590" s="6">
        <v>301049751</v>
      </c>
      <c r="D590" s="7">
        <v>73239990</v>
      </c>
      <c r="E590" s="6" t="s">
        <v>572</v>
      </c>
      <c r="F590" s="6"/>
      <c r="G590" s="6"/>
      <c r="H590" s="6"/>
      <c r="I590" s="6"/>
      <c r="J590" s="6"/>
      <c r="K590" s="6"/>
      <c r="L590" s="6"/>
      <c r="M590" s="6"/>
      <c r="N590" s="8">
        <v>8201.5</v>
      </c>
      <c r="O590" s="6" t="s">
        <v>21</v>
      </c>
      <c r="P590" s="8">
        <v>537.39418760000001</v>
      </c>
      <c r="Q590" s="8">
        <v>4407438.43</v>
      </c>
      <c r="R590" s="8">
        <v>6.4051750609999996</v>
      </c>
      <c r="S590" s="8">
        <v>52532.043270000002</v>
      </c>
      <c r="T590" s="8">
        <v>1614885.5</v>
      </c>
    </row>
    <row r="591" spans="1:20" ht="15.75" hidden="1" thickBot="1">
      <c r="A591" s="4" t="s">
        <v>19</v>
      </c>
      <c r="B591" s="5">
        <v>45159</v>
      </c>
      <c r="C591" s="6">
        <v>301049751</v>
      </c>
      <c r="D591" s="7">
        <v>73239990</v>
      </c>
      <c r="E591" s="6" t="s">
        <v>556</v>
      </c>
      <c r="F591" s="6"/>
      <c r="G591" s="6"/>
      <c r="H591" s="6"/>
      <c r="I591" s="6"/>
      <c r="J591" s="6"/>
      <c r="K591" s="6"/>
      <c r="L591" s="6"/>
      <c r="M591" s="6"/>
      <c r="N591" s="8">
        <v>8945.2000000000007</v>
      </c>
      <c r="O591" s="6" t="s">
        <v>21</v>
      </c>
      <c r="P591" s="8">
        <v>468.59972720000002</v>
      </c>
      <c r="Q591" s="8">
        <v>4191718.28</v>
      </c>
      <c r="R591" s="8">
        <v>5.5852172490000003</v>
      </c>
      <c r="S591" s="8">
        <v>49960.885340000001</v>
      </c>
      <c r="T591" s="8">
        <v>1535845.7</v>
      </c>
    </row>
    <row r="592" spans="1:20" ht="15.75" hidden="1" thickBot="1">
      <c r="A592" s="4" t="s">
        <v>19</v>
      </c>
      <c r="B592" s="5">
        <v>45159</v>
      </c>
      <c r="C592" s="6">
        <v>301049751</v>
      </c>
      <c r="D592" s="7">
        <v>73239990</v>
      </c>
      <c r="E592" s="6" t="s">
        <v>573</v>
      </c>
      <c r="F592" s="6"/>
      <c r="G592" s="6"/>
      <c r="H592" s="6"/>
      <c r="I592" s="6"/>
      <c r="J592" s="6"/>
      <c r="K592" s="6"/>
      <c r="L592" s="6"/>
      <c r="M592" s="6"/>
      <c r="N592" s="8">
        <v>8973.4500000000007</v>
      </c>
      <c r="O592" s="6" t="s">
        <v>21</v>
      </c>
      <c r="P592" s="8">
        <v>498.61469110000002</v>
      </c>
      <c r="Q592" s="8">
        <v>4474294</v>
      </c>
      <c r="R592" s="8">
        <v>5.9429641369999997</v>
      </c>
      <c r="S592" s="8">
        <v>53328.891539999997</v>
      </c>
      <c r="T592" s="8">
        <v>1639381.3</v>
      </c>
    </row>
    <row r="593" spans="1:20" ht="15.75" hidden="1" thickBot="1">
      <c r="A593" s="4" t="s">
        <v>19</v>
      </c>
      <c r="B593" s="5">
        <v>45155</v>
      </c>
      <c r="C593" s="6">
        <v>301049751</v>
      </c>
      <c r="D593" s="7">
        <v>73239990</v>
      </c>
      <c r="E593" s="6" t="s">
        <v>513</v>
      </c>
      <c r="F593" s="6"/>
      <c r="G593" s="6"/>
      <c r="H593" s="6"/>
      <c r="I593" s="6"/>
      <c r="J593" s="6"/>
      <c r="K593" s="6"/>
      <c r="L593" s="6"/>
      <c r="M593" s="6"/>
      <c r="N593" s="8">
        <v>7600</v>
      </c>
      <c r="O593" s="6" t="s">
        <v>21</v>
      </c>
      <c r="P593" s="8">
        <v>522.63868419999994</v>
      </c>
      <c r="Q593" s="8">
        <v>3972054</v>
      </c>
      <c r="R593" s="8">
        <v>6.251658902</v>
      </c>
      <c r="S593" s="8">
        <v>47512.607660000001</v>
      </c>
      <c r="T593" s="8">
        <v>1455360.6</v>
      </c>
    </row>
    <row r="594" spans="1:20" ht="15.75" hidden="1" thickBot="1">
      <c r="A594" s="4" t="s">
        <v>19</v>
      </c>
      <c r="B594" s="5">
        <v>45154</v>
      </c>
      <c r="C594" s="6">
        <v>301049751</v>
      </c>
      <c r="D594" s="7">
        <v>73239990</v>
      </c>
      <c r="E594" s="6" t="s">
        <v>574</v>
      </c>
      <c r="F594" s="6"/>
      <c r="G594" s="6"/>
      <c r="H594" s="6"/>
      <c r="I594" s="6"/>
      <c r="J594" s="6"/>
      <c r="K594" s="6"/>
      <c r="L594" s="6"/>
      <c r="M594" s="6"/>
      <c r="N594" s="8">
        <v>3536</v>
      </c>
      <c r="O594" s="6" t="s">
        <v>21</v>
      </c>
      <c r="P594" s="8">
        <v>523.70760459999997</v>
      </c>
      <c r="Q594" s="8">
        <v>1851830.09</v>
      </c>
      <c r="R594" s="8">
        <v>6.2644450320000002</v>
      </c>
      <c r="S594" s="8">
        <v>22151.07763</v>
      </c>
      <c r="T594" s="8">
        <v>678510.5</v>
      </c>
    </row>
    <row r="595" spans="1:20" ht="15.75" hidden="1" thickBot="1">
      <c r="A595" s="4" t="s">
        <v>19</v>
      </c>
      <c r="B595" s="5">
        <v>45154</v>
      </c>
      <c r="C595" s="6">
        <v>301049751</v>
      </c>
      <c r="D595" s="7">
        <v>73239990</v>
      </c>
      <c r="E595" s="6" t="s">
        <v>575</v>
      </c>
      <c r="F595" s="6"/>
      <c r="G595" s="6"/>
      <c r="H595" s="6"/>
      <c r="I595" s="6"/>
      <c r="J595" s="6"/>
      <c r="K595" s="6"/>
      <c r="L595" s="6"/>
      <c r="M595" s="6"/>
      <c r="N595" s="8">
        <v>1554</v>
      </c>
      <c r="O595" s="6" t="s">
        <v>21</v>
      </c>
      <c r="P595" s="8">
        <v>535.99076579999996</v>
      </c>
      <c r="Q595" s="8">
        <v>832929.65</v>
      </c>
      <c r="R595" s="8">
        <v>6.4113727960000002</v>
      </c>
      <c r="S595" s="8">
        <v>9963.2733250000001</v>
      </c>
      <c r="T595" s="8">
        <v>305185.40000000002</v>
      </c>
    </row>
    <row r="596" spans="1:20" ht="15.75" hidden="1" thickBot="1">
      <c r="A596" s="4" t="s">
        <v>19</v>
      </c>
      <c r="B596" s="5">
        <v>45154</v>
      </c>
      <c r="C596" s="6">
        <v>301049751</v>
      </c>
      <c r="D596" s="7">
        <v>73239990</v>
      </c>
      <c r="E596" s="6" t="s">
        <v>576</v>
      </c>
      <c r="F596" s="6"/>
      <c r="G596" s="6"/>
      <c r="H596" s="6"/>
      <c r="I596" s="6"/>
      <c r="J596" s="6"/>
      <c r="K596" s="6"/>
      <c r="L596" s="6"/>
      <c r="M596" s="6"/>
      <c r="N596" s="8">
        <v>1883</v>
      </c>
      <c r="O596" s="6" t="s">
        <v>21</v>
      </c>
      <c r="P596" s="8">
        <v>612.22070629999996</v>
      </c>
      <c r="Q596" s="8">
        <v>1152811.5900000001</v>
      </c>
      <c r="R596" s="8">
        <v>7.3232141899999998</v>
      </c>
      <c r="S596" s="8">
        <v>13789.61232</v>
      </c>
      <c r="T596" s="8">
        <v>422390.1</v>
      </c>
    </row>
    <row r="597" spans="1:20" ht="15.75" hidden="1" thickBot="1">
      <c r="A597" s="4" t="s">
        <v>19</v>
      </c>
      <c r="B597" s="5">
        <v>45149</v>
      </c>
      <c r="C597" s="6">
        <v>301049751</v>
      </c>
      <c r="D597" s="7">
        <v>73239990</v>
      </c>
      <c r="E597" s="6" t="s">
        <v>577</v>
      </c>
      <c r="F597" s="6"/>
      <c r="G597" s="6"/>
      <c r="H597" s="6"/>
      <c r="I597" s="6"/>
      <c r="J597" s="6"/>
      <c r="K597" s="6"/>
      <c r="L597" s="6"/>
      <c r="M597" s="6"/>
      <c r="N597" s="8">
        <v>80</v>
      </c>
      <c r="O597" s="6" t="s">
        <v>21</v>
      </c>
      <c r="P597" s="8">
        <v>792.52412500000003</v>
      </c>
      <c r="Q597" s="8">
        <v>63401.93</v>
      </c>
      <c r="R597" s="8">
        <v>9.4799536480000004</v>
      </c>
      <c r="S597" s="8">
        <v>758.39629190000005</v>
      </c>
      <c r="T597" s="8">
        <v>23230.400000000001</v>
      </c>
    </row>
    <row r="598" spans="1:20" ht="15.75" hidden="1" thickBot="1">
      <c r="A598" s="4" t="s">
        <v>19</v>
      </c>
      <c r="B598" s="5">
        <v>45146</v>
      </c>
      <c r="C598" s="6">
        <v>301049751</v>
      </c>
      <c r="D598" s="7">
        <v>73239990</v>
      </c>
      <c r="E598" s="6" t="s">
        <v>578</v>
      </c>
      <c r="F598" s="6"/>
      <c r="G598" s="6"/>
      <c r="H598" s="6"/>
      <c r="I598" s="6"/>
      <c r="J598" s="6"/>
      <c r="K598" s="6"/>
      <c r="L598" s="6"/>
      <c r="M598" s="6"/>
      <c r="N598" s="8">
        <v>7315</v>
      </c>
      <c r="O598" s="6" t="s">
        <v>21</v>
      </c>
      <c r="P598" s="8">
        <v>463.12150380000003</v>
      </c>
      <c r="Q598" s="8">
        <v>3387733.8</v>
      </c>
      <c r="R598" s="8">
        <v>5.539730906</v>
      </c>
      <c r="S598" s="8">
        <v>40523.131580000001</v>
      </c>
      <c r="T598" s="8">
        <v>1241265.7</v>
      </c>
    </row>
    <row r="599" spans="1:20" ht="15.75" hidden="1" thickBot="1">
      <c r="A599" s="4" t="s">
        <v>19</v>
      </c>
      <c r="B599" s="5">
        <v>45145</v>
      </c>
      <c r="C599" s="6">
        <v>301049751</v>
      </c>
      <c r="D599" s="7">
        <v>73239990</v>
      </c>
      <c r="E599" s="6" t="s">
        <v>579</v>
      </c>
      <c r="F599" s="6"/>
      <c r="G599" s="6"/>
      <c r="H599" s="6"/>
      <c r="I599" s="6"/>
      <c r="J599" s="6"/>
      <c r="K599" s="6"/>
      <c r="L599" s="6"/>
      <c r="M599" s="6"/>
      <c r="N599" s="8">
        <v>10836</v>
      </c>
      <c r="O599" s="6" t="s">
        <v>21</v>
      </c>
      <c r="P599" s="8">
        <v>572.7315347</v>
      </c>
      <c r="Q599" s="8">
        <v>6206118.9100000001</v>
      </c>
      <c r="R599" s="8">
        <v>6.8508556780000003</v>
      </c>
      <c r="S599" s="8">
        <v>74235.872130000003</v>
      </c>
      <c r="T599" s="8">
        <v>2273922</v>
      </c>
    </row>
    <row r="600" spans="1:20" ht="15.75" hidden="1" thickBot="1">
      <c r="A600" s="4" t="s">
        <v>19</v>
      </c>
      <c r="B600" s="5">
        <v>45143</v>
      </c>
      <c r="C600" s="6">
        <v>301049751</v>
      </c>
      <c r="D600" s="7">
        <v>73239990</v>
      </c>
      <c r="E600" s="6" t="s">
        <v>580</v>
      </c>
      <c r="F600" s="6"/>
      <c r="G600" s="6"/>
      <c r="H600" s="6"/>
      <c r="I600" s="6"/>
      <c r="J600" s="6"/>
      <c r="K600" s="6"/>
      <c r="L600" s="6"/>
      <c r="M600" s="6"/>
      <c r="N600" s="8">
        <v>2419.1999999999998</v>
      </c>
      <c r="O600" s="6" t="s">
        <v>21</v>
      </c>
      <c r="P600" s="8">
        <v>535.72147399999994</v>
      </c>
      <c r="Q600" s="8">
        <v>1296017.3899999999</v>
      </c>
      <c r="R600" s="8">
        <v>6.4081516030000003</v>
      </c>
      <c r="S600" s="8">
        <v>15502.60036</v>
      </c>
      <c r="T600" s="8">
        <v>474860.79999999999</v>
      </c>
    </row>
    <row r="601" spans="1:20" ht="15.75" hidden="1" thickBot="1">
      <c r="A601" s="4" t="s">
        <v>19</v>
      </c>
      <c r="B601" s="5">
        <v>45143</v>
      </c>
      <c r="C601" s="6">
        <v>301049751</v>
      </c>
      <c r="D601" s="7">
        <v>73239990</v>
      </c>
      <c r="E601" s="6" t="s">
        <v>581</v>
      </c>
      <c r="F601" s="6"/>
      <c r="G601" s="6"/>
      <c r="H601" s="6"/>
      <c r="I601" s="6"/>
      <c r="J601" s="6"/>
      <c r="K601" s="6"/>
      <c r="L601" s="6"/>
      <c r="M601" s="6"/>
      <c r="N601" s="8">
        <v>2888</v>
      </c>
      <c r="O601" s="6" t="s">
        <v>21</v>
      </c>
      <c r="P601" s="8">
        <v>520.84028739999997</v>
      </c>
      <c r="Q601" s="8">
        <v>1504186.75</v>
      </c>
      <c r="R601" s="8">
        <v>6.2301469779999996</v>
      </c>
      <c r="S601" s="8">
        <v>17992.66447</v>
      </c>
      <c r="T601" s="8">
        <v>551133.9</v>
      </c>
    </row>
    <row r="602" spans="1:20" ht="15.75" hidden="1" thickBot="1">
      <c r="A602" s="4" t="s">
        <v>19</v>
      </c>
      <c r="B602" s="5">
        <v>45143</v>
      </c>
      <c r="C602" s="6">
        <v>301049751</v>
      </c>
      <c r="D602" s="7">
        <v>73239990</v>
      </c>
      <c r="E602" s="6" t="s">
        <v>582</v>
      </c>
      <c r="F602" s="6"/>
      <c r="G602" s="6"/>
      <c r="H602" s="6"/>
      <c r="I602" s="6"/>
      <c r="J602" s="6"/>
      <c r="K602" s="6"/>
      <c r="L602" s="6"/>
      <c r="M602" s="6"/>
      <c r="N602" s="8">
        <v>1106</v>
      </c>
      <c r="O602" s="6" t="s">
        <v>21</v>
      </c>
      <c r="P602" s="8">
        <v>611.91276670000002</v>
      </c>
      <c r="Q602" s="8">
        <v>676775.52</v>
      </c>
      <c r="R602" s="8">
        <v>7.3195307019999998</v>
      </c>
      <c r="S602" s="8">
        <v>8095.4009569999998</v>
      </c>
      <c r="T602" s="8">
        <v>247970.5</v>
      </c>
    </row>
    <row r="603" spans="1:20" ht="15.75" hidden="1" thickBot="1">
      <c r="A603" s="4" t="s">
        <v>19</v>
      </c>
      <c r="B603" s="5">
        <v>45143</v>
      </c>
      <c r="C603" s="6">
        <v>301049751</v>
      </c>
      <c r="D603" s="7">
        <v>73239990</v>
      </c>
      <c r="E603" s="6" t="s">
        <v>583</v>
      </c>
      <c r="F603" s="6"/>
      <c r="G603" s="6"/>
      <c r="H603" s="6"/>
      <c r="I603" s="6"/>
      <c r="J603" s="6"/>
      <c r="K603" s="6"/>
      <c r="L603" s="6"/>
      <c r="M603" s="6"/>
      <c r="N603" s="8">
        <v>896</v>
      </c>
      <c r="O603" s="6" t="s">
        <v>21</v>
      </c>
      <c r="P603" s="8">
        <v>523.4444866</v>
      </c>
      <c r="Q603" s="8">
        <v>469006.26</v>
      </c>
      <c r="R603" s="8">
        <v>6.2612976869999999</v>
      </c>
      <c r="S603" s="8">
        <v>5610.1227269999999</v>
      </c>
      <c r="T603" s="8">
        <v>171843.9</v>
      </c>
    </row>
    <row r="604" spans="1:20" ht="15.75" hidden="1" thickBot="1">
      <c r="A604" s="4" t="s">
        <v>19</v>
      </c>
      <c r="B604" s="5">
        <v>45140</v>
      </c>
      <c r="C604" s="6">
        <v>301049751</v>
      </c>
      <c r="D604" s="7">
        <v>73239990</v>
      </c>
      <c r="E604" s="6" t="s">
        <v>584</v>
      </c>
      <c r="F604" s="6"/>
      <c r="G604" s="6"/>
      <c r="H604" s="6"/>
      <c r="I604" s="6"/>
      <c r="J604" s="6"/>
      <c r="K604" s="6"/>
      <c r="L604" s="6"/>
      <c r="M604" s="6"/>
      <c r="N604" s="8">
        <v>8580</v>
      </c>
      <c r="O604" s="6" t="s">
        <v>21</v>
      </c>
      <c r="P604" s="8">
        <v>377.25261189999998</v>
      </c>
      <c r="Q604" s="8">
        <v>3236827.41</v>
      </c>
      <c r="R604" s="8">
        <v>4.5479519210000001</v>
      </c>
      <c r="S604" s="8">
        <v>39021.427490000002</v>
      </c>
      <c r="T604" s="8">
        <v>1185973.5</v>
      </c>
    </row>
    <row r="605" spans="1:20" ht="15.75" hidden="1" thickBot="1">
      <c r="A605" s="4" t="s">
        <v>19</v>
      </c>
      <c r="B605" s="5">
        <v>45140</v>
      </c>
      <c r="C605" s="6">
        <v>301049751</v>
      </c>
      <c r="D605" s="7">
        <v>73239990</v>
      </c>
      <c r="E605" s="6" t="s">
        <v>585</v>
      </c>
      <c r="F605" s="6"/>
      <c r="G605" s="6"/>
      <c r="H605" s="6"/>
      <c r="I605" s="6"/>
      <c r="J605" s="6"/>
      <c r="K605" s="6"/>
      <c r="L605" s="6"/>
      <c r="M605" s="6"/>
      <c r="N605" s="8">
        <v>4620</v>
      </c>
      <c r="O605" s="6" t="s">
        <v>21</v>
      </c>
      <c r="P605" s="8">
        <v>544.60958010000002</v>
      </c>
      <c r="Q605" s="8">
        <v>2516096.2599999998</v>
      </c>
      <c r="R605" s="8">
        <v>6.565516336</v>
      </c>
      <c r="S605" s="8">
        <v>30332.68547</v>
      </c>
      <c r="T605" s="8">
        <v>921897.7</v>
      </c>
    </row>
    <row r="606" spans="1:20" ht="15.75" hidden="1" thickBot="1">
      <c r="A606" s="4" t="s">
        <v>19</v>
      </c>
      <c r="B606" s="5">
        <v>45138</v>
      </c>
      <c r="C606" s="6">
        <v>301049751</v>
      </c>
      <c r="D606" s="7">
        <v>73239990</v>
      </c>
      <c r="E606" s="6" t="s">
        <v>586</v>
      </c>
      <c r="F606" s="6"/>
      <c r="G606" s="6"/>
      <c r="H606" s="6"/>
      <c r="I606" s="6"/>
      <c r="J606" s="6"/>
      <c r="K606" s="6"/>
      <c r="L606" s="6"/>
      <c r="M606" s="6"/>
      <c r="N606" s="8">
        <v>9512</v>
      </c>
      <c r="O606" s="6" t="s">
        <v>21</v>
      </c>
      <c r="P606" s="8">
        <v>336.99224029999999</v>
      </c>
      <c r="Q606" s="8">
        <v>3205470.19</v>
      </c>
      <c r="R606" s="8">
        <v>4.0625948200000002</v>
      </c>
      <c r="S606" s="8">
        <v>38643.40193</v>
      </c>
      <c r="T606" s="8">
        <v>1174484.2</v>
      </c>
    </row>
    <row r="607" spans="1:20" ht="15.75" hidden="1" thickBot="1">
      <c r="A607" s="4" t="s">
        <v>19</v>
      </c>
      <c r="B607" s="5">
        <v>45136</v>
      </c>
      <c r="C607" s="6">
        <v>301049751</v>
      </c>
      <c r="D607" s="7">
        <v>73239990</v>
      </c>
      <c r="E607" s="6" t="s">
        <v>587</v>
      </c>
      <c r="F607" s="6"/>
      <c r="G607" s="6"/>
      <c r="H607" s="6"/>
      <c r="I607" s="6"/>
      <c r="J607" s="6"/>
      <c r="K607" s="6"/>
      <c r="L607" s="6"/>
      <c r="M607" s="6"/>
      <c r="N607" s="8">
        <v>3269</v>
      </c>
      <c r="O607" s="6" t="s">
        <v>21</v>
      </c>
      <c r="P607" s="8">
        <v>606.74441730000001</v>
      </c>
      <c r="Q607" s="8">
        <v>1983447.5</v>
      </c>
      <c r="R607" s="8">
        <v>7.3145800750000003</v>
      </c>
      <c r="S607" s="8">
        <v>23911.362270000001</v>
      </c>
      <c r="T607" s="8">
        <v>726735.1</v>
      </c>
    </row>
    <row r="608" spans="1:20" ht="15.75" hidden="1" thickBot="1">
      <c r="A608" s="4" t="s">
        <v>19</v>
      </c>
      <c r="B608" s="5">
        <v>45136</v>
      </c>
      <c r="C608" s="6">
        <v>301049751</v>
      </c>
      <c r="D608" s="7">
        <v>73239990</v>
      </c>
      <c r="E608" s="6" t="s">
        <v>588</v>
      </c>
      <c r="F608" s="6"/>
      <c r="G608" s="6"/>
      <c r="H608" s="6"/>
      <c r="I608" s="6"/>
      <c r="J608" s="6"/>
      <c r="K608" s="6"/>
      <c r="L608" s="6"/>
      <c r="M608" s="6"/>
      <c r="N608" s="8">
        <v>8121</v>
      </c>
      <c r="O608" s="6" t="s">
        <v>21</v>
      </c>
      <c r="P608" s="8">
        <v>535.75870889999999</v>
      </c>
      <c r="Q608" s="8">
        <v>4351217.93</v>
      </c>
      <c r="R608" s="8">
        <v>6.4588150559999997</v>
      </c>
      <c r="S608" s="8">
        <v>52455.912360000002</v>
      </c>
      <c r="T608" s="8">
        <v>1594286.3</v>
      </c>
    </row>
    <row r="609" spans="1:20" ht="15.75" thickBot="1">
      <c r="A609" s="4" t="s">
        <v>19</v>
      </c>
      <c r="B609" s="5">
        <v>45136</v>
      </c>
      <c r="C609" s="6">
        <v>301049751</v>
      </c>
      <c r="D609" s="7">
        <v>73231000</v>
      </c>
      <c r="E609" s="6" t="s">
        <v>589</v>
      </c>
      <c r="F609" s="6"/>
      <c r="G609" s="6"/>
      <c r="H609" s="6"/>
      <c r="I609" s="6"/>
      <c r="J609" s="6"/>
      <c r="K609" s="6"/>
      <c r="L609" s="6"/>
      <c r="M609" s="6"/>
      <c r="N609" s="8">
        <v>7230</v>
      </c>
      <c r="O609" s="6" t="s">
        <v>21</v>
      </c>
      <c r="P609" s="8">
        <v>241.09176350000001</v>
      </c>
      <c r="Q609" s="8">
        <v>1743093.45</v>
      </c>
      <c r="R609" s="8">
        <v>2.9064709280000001</v>
      </c>
      <c r="S609" s="8">
        <v>21013.784810000001</v>
      </c>
      <c r="T609" s="8">
        <v>766263.9</v>
      </c>
    </row>
    <row r="610" spans="1:20" ht="15.75" hidden="1" thickBot="1">
      <c r="A610" s="4" t="s">
        <v>19</v>
      </c>
      <c r="B610" s="5">
        <v>45136</v>
      </c>
      <c r="C610" s="6">
        <v>301049751</v>
      </c>
      <c r="D610" s="7">
        <v>73239990</v>
      </c>
      <c r="E610" s="6" t="s">
        <v>590</v>
      </c>
      <c r="F610" s="6"/>
      <c r="G610" s="6"/>
      <c r="H610" s="6"/>
      <c r="I610" s="6"/>
      <c r="J610" s="6"/>
      <c r="K610" s="6"/>
      <c r="L610" s="6"/>
      <c r="M610" s="6"/>
      <c r="N610" s="8">
        <v>3979</v>
      </c>
      <c r="O610" s="6" t="s">
        <v>21</v>
      </c>
      <c r="P610" s="8">
        <v>524.52442570000005</v>
      </c>
      <c r="Q610" s="8">
        <v>2087082.69</v>
      </c>
      <c r="R610" s="8">
        <v>6.3233806599999998</v>
      </c>
      <c r="S610" s="8">
        <v>25160.731650000002</v>
      </c>
      <c r="T610" s="8">
        <v>764707.1</v>
      </c>
    </row>
    <row r="611" spans="1:20" ht="15.75" hidden="1" thickBot="1">
      <c r="A611" s="4" t="s">
        <v>19</v>
      </c>
      <c r="B611" s="5">
        <v>45136</v>
      </c>
      <c r="C611" s="6">
        <v>301049751</v>
      </c>
      <c r="D611" s="7">
        <v>73239990</v>
      </c>
      <c r="E611" s="6" t="s">
        <v>591</v>
      </c>
      <c r="F611" s="6"/>
      <c r="G611" s="6"/>
      <c r="H611" s="6"/>
      <c r="I611" s="6"/>
      <c r="J611" s="6"/>
      <c r="K611" s="6"/>
      <c r="L611" s="6"/>
      <c r="M611" s="6"/>
      <c r="N611" s="8">
        <v>5709</v>
      </c>
      <c r="O611" s="6" t="s">
        <v>21</v>
      </c>
      <c r="P611" s="8">
        <v>1034.7994409999999</v>
      </c>
      <c r="Q611" s="8">
        <v>5908290.8899999997</v>
      </c>
      <c r="R611" s="8">
        <v>12.474978200000001</v>
      </c>
      <c r="S611" s="8">
        <v>71227.135500000004</v>
      </c>
      <c r="T611" s="8">
        <v>2164797.7999999998</v>
      </c>
    </row>
    <row r="612" spans="1:20" ht="15.75" thickBot="1">
      <c r="A612" s="4" t="s">
        <v>19</v>
      </c>
      <c r="B612" s="5">
        <v>45131</v>
      </c>
      <c r="C612" s="6">
        <v>301049751</v>
      </c>
      <c r="D612" s="7">
        <v>73231000</v>
      </c>
      <c r="E612" s="6" t="s">
        <v>592</v>
      </c>
      <c r="F612" s="6"/>
      <c r="G612" s="6"/>
      <c r="H612" s="6"/>
      <c r="I612" s="6"/>
      <c r="J612" s="6"/>
      <c r="K612" s="6"/>
      <c r="L612" s="6"/>
      <c r="M612" s="6"/>
      <c r="N612" s="8">
        <v>4893</v>
      </c>
      <c r="O612" s="6" t="s">
        <v>21</v>
      </c>
      <c r="P612" s="8">
        <v>458.68406909999999</v>
      </c>
      <c r="Q612" s="8">
        <v>2244341.15</v>
      </c>
      <c r="R612" s="8">
        <v>5.5296451969999998</v>
      </c>
      <c r="S612" s="8">
        <v>27056.553950000001</v>
      </c>
      <c r="T612" s="8">
        <v>986612.3</v>
      </c>
    </row>
    <row r="613" spans="1:20" ht="15.75" hidden="1" thickBot="1">
      <c r="A613" s="4" t="s">
        <v>19</v>
      </c>
      <c r="B613" s="5">
        <v>45131</v>
      </c>
      <c r="C613" s="6">
        <v>301049751</v>
      </c>
      <c r="D613" s="7">
        <v>73239990</v>
      </c>
      <c r="E613" s="6" t="s">
        <v>593</v>
      </c>
      <c r="F613" s="6"/>
      <c r="G613" s="6"/>
      <c r="H613" s="6"/>
      <c r="I613" s="6"/>
      <c r="J613" s="6"/>
      <c r="K613" s="6"/>
      <c r="L613" s="6"/>
      <c r="M613" s="6"/>
      <c r="N613" s="8">
        <v>6600</v>
      </c>
      <c r="O613" s="6" t="s">
        <v>21</v>
      </c>
      <c r="P613" s="8">
        <v>534.25253480000003</v>
      </c>
      <c r="Q613" s="8">
        <v>3526066.73</v>
      </c>
      <c r="R613" s="8">
        <v>6.440657442</v>
      </c>
      <c r="S613" s="8">
        <v>42508.339119999997</v>
      </c>
      <c r="T613" s="8">
        <v>1291950.8</v>
      </c>
    </row>
    <row r="614" spans="1:20" ht="15.75" hidden="1" thickBot="1">
      <c r="A614" s="4" t="s">
        <v>19</v>
      </c>
      <c r="B614" s="5">
        <v>45127</v>
      </c>
      <c r="C614" s="6">
        <v>301049751</v>
      </c>
      <c r="D614" s="7">
        <v>73239990</v>
      </c>
      <c r="E614" s="6" t="s">
        <v>594</v>
      </c>
      <c r="F614" s="6"/>
      <c r="G614" s="6"/>
      <c r="H614" s="6"/>
      <c r="I614" s="6"/>
      <c r="J614" s="6"/>
      <c r="K614" s="6"/>
      <c r="L614" s="6"/>
      <c r="M614" s="6"/>
      <c r="N614" s="8">
        <v>1464</v>
      </c>
      <c r="O614" s="6" t="s">
        <v>21</v>
      </c>
      <c r="P614" s="8">
        <v>534.81742489999999</v>
      </c>
      <c r="Q614" s="8">
        <v>782972.71</v>
      </c>
      <c r="R614" s="8">
        <v>6.424233332</v>
      </c>
      <c r="S614" s="8">
        <v>9405.0775979999999</v>
      </c>
      <c r="T614" s="8">
        <v>286881.2</v>
      </c>
    </row>
    <row r="615" spans="1:20" ht="15.75" hidden="1" thickBot="1">
      <c r="A615" s="4" t="s">
        <v>19</v>
      </c>
      <c r="B615" s="5">
        <v>45127</v>
      </c>
      <c r="C615" s="6">
        <v>301049751</v>
      </c>
      <c r="D615" s="7">
        <v>73239990</v>
      </c>
      <c r="E615" s="6" t="s">
        <v>595</v>
      </c>
      <c r="F615" s="6"/>
      <c r="G615" s="6"/>
      <c r="H615" s="6"/>
      <c r="I615" s="6"/>
      <c r="J615" s="6"/>
      <c r="K615" s="6"/>
      <c r="L615" s="6"/>
      <c r="M615" s="6"/>
      <c r="N615" s="8">
        <v>5522</v>
      </c>
      <c r="O615" s="6" t="s">
        <v>21</v>
      </c>
      <c r="P615" s="8">
        <v>555.52176410000004</v>
      </c>
      <c r="Q615" s="8">
        <v>3067813.39</v>
      </c>
      <c r="R615" s="8">
        <v>6.6729341030000002</v>
      </c>
      <c r="S615" s="8">
        <v>36850.611290000001</v>
      </c>
      <c r="T615" s="8">
        <v>1124046.8999999999</v>
      </c>
    </row>
    <row r="616" spans="1:20" ht="15.75" hidden="1" thickBot="1">
      <c r="A616" s="4" t="s">
        <v>19</v>
      </c>
      <c r="B616" s="5">
        <v>45126</v>
      </c>
      <c r="C616" s="6">
        <v>301049751</v>
      </c>
      <c r="D616" s="7">
        <v>73239990</v>
      </c>
      <c r="E616" s="6" t="s">
        <v>596</v>
      </c>
      <c r="F616" s="6"/>
      <c r="G616" s="6"/>
      <c r="H616" s="6"/>
      <c r="I616" s="6"/>
      <c r="J616" s="6"/>
      <c r="K616" s="6"/>
      <c r="L616" s="6"/>
      <c r="M616" s="6"/>
      <c r="N616" s="8">
        <v>1920</v>
      </c>
      <c r="O616" s="6" t="s">
        <v>21</v>
      </c>
      <c r="P616" s="8">
        <v>248.90224480000001</v>
      </c>
      <c r="Q616" s="8">
        <v>477892.31</v>
      </c>
      <c r="R616" s="8">
        <v>2.989816754</v>
      </c>
      <c r="S616" s="8">
        <v>5740.4481679999999</v>
      </c>
      <c r="T616" s="8">
        <v>175099.7</v>
      </c>
    </row>
    <row r="617" spans="1:20" ht="15.75" hidden="1" thickBot="1">
      <c r="A617" s="4" t="s">
        <v>19</v>
      </c>
      <c r="B617" s="5">
        <v>45126</v>
      </c>
      <c r="C617" s="6">
        <v>301049751</v>
      </c>
      <c r="D617" s="7">
        <v>73239990</v>
      </c>
      <c r="E617" s="6" t="s">
        <v>597</v>
      </c>
      <c r="F617" s="6"/>
      <c r="G617" s="6"/>
      <c r="H617" s="6"/>
      <c r="I617" s="6"/>
      <c r="J617" s="6"/>
      <c r="K617" s="6"/>
      <c r="L617" s="6"/>
      <c r="M617" s="6"/>
      <c r="N617" s="8">
        <v>8945</v>
      </c>
      <c r="O617" s="6" t="s">
        <v>21</v>
      </c>
      <c r="P617" s="8">
        <v>467.67877190000002</v>
      </c>
      <c r="Q617" s="8">
        <v>4183480.15</v>
      </c>
      <c r="R617" s="8">
        <v>5.6177630250000004</v>
      </c>
      <c r="S617" s="8">
        <v>50252.013809999997</v>
      </c>
      <c r="T617" s="8">
        <v>1532827.1</v>
      </c>
    </row>
    <row r="618" spans="1:20" ht="15.75" hidden="1" thickBot="1">
      <c r="A618" s="4" t="s">
        <v>19</v>
      </c>
      <c r="B618" s="5">
        <v>45126</v>
      </c>
      <c r="C618" s="6">
        <v>301049751</v>
      </c>
      <c r="D618" s="7">
        <v>73239990</v>
      </c>
      <c r="E618" s="6" t="s">
        <v>598</v>
      </c>
      <c r="F618" s="6"/>
      <c r="G618" s="6"/>
      <c r="H618" s="6"/>
      <c r="I618" s="6"/>
      <c r="J618" s="6"/>
      <c r="K618" s="6"/>
      <c r="L618" s="6"/>
      <c r="M618" s="6"/>
      <c r="N618" s="8">
        <v>1487</v>
      </c>
      <c r="O618" s="6" t="s">
        <v>21</v>
      </c>
      <c r="P618" s="8">
        <v>562.44621849999999</v>
      </c>
      <c r="Q618" s="8">
        <v>836638.75</v>
      </c>
      <c r="R618" s="8">
        <v>6.7561107329999999</v>
      </c>
      <c r="S618" s="8">
        <v>10049.71471</v>
      </c>
      <c r="T618" s="8">
        <v>306544.5</v>
      </c>
    </row>
    <row r="619" spans="1:20" ht="15.75" hidden="1" thickBot="1">
      <c r="A619" s="4" t="s">
        <v>19</v>
      </c>
      <c r="B619" s="5">
        <v>45126</v>
      </c>
      <c r="C619" s="6">
        <v>301049751</v>
      </c>
      <c r="D619" s="7">
        <v>73239990</v>
      </c>
      <c r="E619" s="6" t="s">
        <v>599</v>
      </c>
      <c r="F619" s="6"/>
      <c r="G619" s="6"/>
      <c r="H619" s="6"/>
      <c r="I619" s="6"/>
      <c r="J619" s="6"/>
      <c r="K619" s="6"/>
      <c r="L619" s="6"/>
      <c r="M619" s="6"/>
      <c r="N619" s="8">
        <v>3740</v>
      </c>
      <c r="O619" s="6" t="s">
        <v>21</v>
      </c>
      <c r="P619" s="8">
        <v>372.83366840000002</v>
      </c>
      <c r="Q619" s="8">
        <v>1394397.92</v>
      </c>
      <c r="R619" s="8">
        <v>4.4784825039999996</v>
      </c>
      <c r="S619" s="8">
        <v>16749.524560000002</v>
      </c>
      <c r="T619" s="8">
        <v>510907.5</v>
      </c>
    </row>
    <row r="620" spans="1:20" ht="15.75" hidden="1" thickBot="1">
      <c r="A620" s="4" t="s">
        <v>19</v>
      </c>
      <c r="B620" s="5">
        <v>45125</v>
      </c>
      <c r="C620" s="6">
        <v>301049751</v>
      </c>
      <c r="D620" s="7">
        <v>73239990</v>
      </c>
      <c r="E620" s="6" t="s">
        <v>600</v>
      </c>
      <c r="F620" s="6"/>
      <c r="G620" s="6"/>
      <c r="H620" s="6"/>
      <c r="I620" s="6"/>
      <c r="J620" s="6"/>
      <c r="K620" s="6"/>
      <c r="L620" s="6"/>
      <c r="M620" s="6"/>
      <c r="N620" s="8">
        <v>4984</v>
      </c>
      <c r="O620" s="6" t="s">
        <v>21</v>
      </c>
      <c r="P620" s="8">
        <v>561.39550759999997</v>
      </c>
      <c r="Q620" s="8">
        <v>2797995.21</v>
      </c>
      <c r="R620" s="8">
        <v>6.7434895810000004</v>
      </c>
      <c r="S620" s="8">
        <v>33609.552069999998</v>
      </c>
      <c r="T620" s="8">
        <v>1025185.4</v>
      </c>
    </row>
    <row r="621" spans="1:20" ht="15.75" hidden="1" thickBot="1">
      <c r="A621" s="4" t="s">
        <v>19</v>
      </c>
      <c r="B621" s="5">
        <v>45125</v>
      </c>
      <c r="C621" s="6">
        <v>301049751</v>
      </c>
      <c r="D621" s="7">
        <v>73239990</v>
      </c>
      <c r="E621" s="6" t="s">
        <v>601</v>
      </c>
      <c r="F621" s="6"/>
      <c r="G621" s="6"/>
      <c r="H621" s="6"/>
      <c r="I621" s="6"/>
      <c r="J621" s="6"/>
      <c r="K621" s="6"/>
      <c r="L621" s="6"/>
      <c r="M621" s="6"/>
      <c r="N621" s="8">
        <v>1440</v>
      </c>
      <c r="O621" s="6" t="s">
        <v>21</v>
      </c>
      <c r="P621" s="8">
        <v>535.64342360000001</v>
      </c>
      <c r="Q621" s="8">
        <v>771326.53</v>
      </c>
      <c r="R621" s="8">
        <v>6.4341552389999999</v>
      </c>
      <c r="S621" s="8">
        <v>9265.1835439999995</v>
      </c>
      <c r="T621" s="8">
        <v>282614</v>
      </c>
    </row>
    <row r="622" spans="1:20" ht="15.75" hidden="1" thickBot="1">
      <c r="A622" s="4" t="s">
        <v>19</v>
      </c>
      <c r="B622" s="5">
        <v>45125</v>
      </c>
      <c r="C622" s="6">
        <v>301049751</v>
      </c>
      <c r="D622" s="7">
        <v>73239990</v>
      </c>
      <c r="E622" s="6" t="s">
        <v>602</v>
      </c>
      <c r="F622" s="6"/>
      <c r="G622" s="6"/>
      <c r="H622" s="6"/>
      <c r="I622" s="6"/>
      <c r="J622" s="6"/>
      <c r="K622" s="6"/>
      <c r="L622" s="6"/>
      <c r="M622" s="6"/>
      <c r="N622" s="8">
        <v>7800</v>
      </c>
      <c r="O622" s="6" t="s">
        <v>21</v>
      </c>
      <c r="P622" s="8">
        <v>519.62665379999999</v>
      </c>
      <c r="Q622" s="8">
        <v>4053087.9</v>
      </c>
      <c r="R622" s="8">
        <v>6.241761608</v>
      </c>
      <c r="S622" s="8">
        <v>48685.740539999999</v>
      </c>
      <c r="T622" s="8">
        <v>1485051.5</v>
      </c>
    </row>
    <row r="623" spans="1:20" ht="15.75" hidden="1" thickBot="1">
      <c r="A623" s="4" t="s">
        <v>19</v>
      </c>
      <c r="B623" s="5">
        <v>45125</v>
      </c>
      <c r="C623" s="6">
        <v>301049751</v>
      </c>
      <c r="D623" s="7">
        <v>73239990</v>
      </c>
      <c r="E623" s="6" t="s">
        <v>603</v>
      </c>
      <c r="F623" s="6"/>
      <c r="G623" s="6"/>
      <c r="H623" s="6"/>
      <c r="I623" s="6"/>
      <c r="J623" s="6"/>
      <c r="K623" s="6"/>
      <c r="L623" s="6"/>
      <c r="M623" s="6"/>
      <c r="N623" s="8">
        <v>1236</v>
      </c>
      <c r="O623" s="6" t="s">
        <v>21</v>
      </c>
      <c r="P623" s="8">
        <v>532.03830100000005</v>
      </c>
      <c r="Q623" s="8">
        <v>657599.34</v>
      </c>
      <c r="R623" s="8">
        <v>6.3908504620000004</v>
      </c>
      <c r="S623" s="8">
        <v>7899.091171</v>
      </c>
      <c r="T623" s="8">
        <v>240944.4</v>
      </c>
    </row>
    <row r="624" spans="1:20" ht="15.75" thickBot="1">
      <c r="A624" s="4" t="s">
        <v>19</v>
      </c>
      <c r="B624" s="5">
        <v>45124</v>
      </c>
      <c r="C624" s="6">
        <v>301049751</v>
      </c>
      <c r="D624" s="7">
        <v>73231000</v>
      </c>
      <c r="E624" s="6" t="s">
        <v>604</v>
      </c>
      <c r="F624" s="6"/>
      <c r="G624" s="6"/>
      <c r="H624" s="6"/>
      <c r="I624" s="6"/>
      <c r="J624" s="6"/>
      <c r="K624" s="6"/>
      <c r="L624" s="6"/>
      <c r="M624" s="6"/>
      <c r="N624" s="8">
        <v>8735</v>
      </c>
      <c r="O624" s="6" t="s">
        <v>21</v>
      </c>
      <c r="P624" s="8">
        <v>237.91267199999999</v>
      </c>
      <c r="Q624" s="8">
        <v>2078167.19</v>
      </c>
      <c r="R624" s="8">
        <v>2.857809874</v>
      </c>
      <c r="S624" s="8">
        <v>24962.969249999998</v>
      </c>
      <c r="T624" s="8">
        <v>913562.2</v>
      </c>
    </row>
    <row r="625" spans="1:20" ht="15.75" hidden="1" thickBot="1">
      <c r="A625" s="4" t="s">
        <v>19</v>
      </c>
      <c r="B625" s="5">
        <v>45120</v>
      </c>
      <c r="C625" s="6">
        <v>301049751</v>
      </c>
      <c r="D625" s="7">
        <v>73239990</v>
      </c>
      <c r="E625" s="6" t="s">
        <v>605</v>
      </c>
      <c r="F625" s="6"/>
      <c r="G625" s="6"/>
      <c r="H625" s="6"/>
      <c r="I625" s="6"/>
      <c r="J625" s="6"/>
      <c r="K625" s="6"/>
      <c r="L625" s="6"/>
      <c r="M625" s="6"/>
      <c r="N625" s="8">
        <v>63</v>
      </c>
      <c r="O625" s="6" t="s">
        <v>21</v>
      </c>
      <c r="P625" s="8">
        <v>554.39507939999999</v>
      </c>
      <c r="Q625" s="8">
        <v>34926.89</v>
      </c>
      <c r="R625" s="8">
        <v>6.6594003529999997</v>
      </c>
      <c r="S625" s="8">
        <v>419.54222220000003</v>
      </c>
      <c r="T625" s="8">
        <v>12797.2</v>
      </c>
    </row>
    <row r="626" spans="1:20" ht="15.75" hidden="1" thickBot="1">
      <c r="A626" s="4" t="s">
        <v>19</v>
      </c>
      <c r="B626" s="5">
        <v>45120</v>
      </c>
      <c r="C626" s="6">
        <v>301049751</v>
      </c>
      <c r="D626" s="7">
        <v>73239990</v>
      </c>
      <c r="E626" s="6" t="s">
        <v>606</v>
      </c>
      <c r="F626" s="6"/>
      <c r="G626" s="6"/>
      <c r="H626" s="6"/>
      <c r="I626" s="6"/>
      <c r="J626" s="6"/>
      <c r="K626" s="6"/>
      <c r="L626" s="6"/>
      <c r="M626" s="6"/>
      <c r="N626" s="8">
        <v>4804</v>
      </c>
      <c r="O626" s="6" t="s">
        <v>21</v>
      </c>
      <c r="P626" s="8">
        <v>552.61098070000003</v>
      </c>
      <c r="Q626" s="8">
        <v>2655185.2400000002</v>
      </c>
      <c r="R626" s="8">
        <v>6.6379697379999998</v>
      </c>
      <c r="S626" s="8">
        <v>31894.116999999998</v>
      </c>
      <c r="T626" s="8">
        <v>972859.8</v>
      </c>
    </row>
    <row r="627" spans="1:20" ht="15.75" hidden="1" thickBot="1">
      <c r="A627" s="4" t="s">
        <v>19</v>
      </c>
      <c r="B627" s="5">
        <v>45120</v>
      </c>
      <c r="C627" s="6">
        <v>301049751</v>
      </c>
      <c r="D627" s="7">
        <v>73239990</v>
      </c>
      <c r="E627" s="6" t="s">
        <v>607</v>
      </c>
      <c r="F627" s="6"/>
      <c r="G627" s="6"/>
      <c r="H627" s="6"/>
      <c r="I627" s="6"/>
      <c r="J627" s="6"/>
      <c r="K627" s="6"/>
      <c r="L627" s="6"/>
      <c r="M627" s="6"/>
      <c r="N627" s="8">
        <v>108</v>
      </c>
      <c r="O627" s="6" t="s">
        <v>21</v>
      </c>
      <c r="P627" s="8">
        <v>715.48027779999995</v>
      </c>
      <c r="Q627" s="8">
        <v>77271.87</v>
      </c>
      <c r="R627" s="8">
        <v>8.5943576910000008</v>
      </c>
      <c r="S627" s="8">
        <v>928.19063059999996</v>
      </c>
      <c r="T627" s="8">
        <v>28312.400000000001</v>
      </c>
    </row>
    <row r="628" spans="1:20" ht="15.75" hidden="1" thickBot="1">
      <c r="A628" s="4" t="s">
        <v>19</v>
      </c>
      <c r="B628" s="5">
        <v>45120</v>
      </c>
      <c r="C628" s="6">
        <v>301049751</v>
      </c>
      <c r="D628" s="7">
        <v>73239990</v>
      </c>
      <c r="E628" s="6" t="s">
        <v>608</v>
      </c>
      <c r="F628" s="6"/>
      <c r="G628" s="6"/>
      <c r="H628" s="6"/>
      <c r="I628" s="6"/>
      <c r="J628" s="6"/>
      <c r="K628" s="6"/>
      <c r="L628" s="6"/>
      <c r="M628" s="6"/>
      <c r="N628" s="8">
        <v>69</v>
      </c>
      <c r="O628" s="6" t="s">
        <v>21</v>
      </c>
      <c r="P628" s="8">
        <v>571.13985509999998</v>
      </c>
      <c r="Q628" s="8">
        <v>39408.65</v>
      </c>
      <c r="R628" s="8">
        <v>6.8605387999999996</v>
      </c>
      <c r="S628" s="8">
        <v>473.37717720000001</v>
      </c>
      <c r="T628" s="8">
        <v>14439.3</v>
      </c>
    </row>
    <row r="629" spans="1:20" ht="15.75" hidden="1" thickBot="1">
      <c r="A629" s="4" t="s">
        <v>19</v>
      </c>
      <c r="B629" s="5">
        <v>45120</v>
      </c>
      <c r="C629" s="6">
        <v>301049751</v>
      </c>
      <c r="D629" s="7">
        <v>73239990</v>
      </c>
      <c r="E629" s="6" t="s">
        <v>609</v>
      </c>
      <c r="F629" s="6"/>
      <c r="G629" s="6"/>
      <c r="H629" s="6"/>
      <c r="I629" s="6"/>
      <c r="J629" s="6"/>
      <c r="K629" s="6"/>
      <c r="L629" s="6"/>
      <c r="M629" s="6"/>
      <c r="N629" s="8">
        <v>60</v>
      </c>
      <c r="O629" s="6" t="s">
        <v>21</v>
      </c>
      <c r="P629" s="8">
        <v>633.62933329999998</v>
      </c>
      <c r="Q629" s="8">
        <v>38017.760000000002</v>
      </c>
      <c r="R629" s="8">
        <v>7.6111631629999996</v>
      </c>
      <c r="S629" s="8">
        <v>456.66978979999999</v>
      </c>
      <c r="T629" s="8">
        <v>13929.8</v>
      </c>
    </row>
    <row r="630" spans="1:20" ht="15.75" hidden="1" thickBot="1">
      <c r="A630" s="4" t="s">
        <v>19</v>
      </c>
      <c r="B630" s="5">
        <v>45120</v>
      </c>
      <c r="C630" s="6">
        <v>301049751</v>
      </c>
      <c r="D630" s="7">
        <v>73239990</v>
      </c>
      <c r="E630" s="6" t="s">
        <v>610</v>
      </c>
      <c r="F630" s="6"/>
      <c r="G630" s="6"/>
      <c r="H630" s="6"/>
      <c r="I630" s="6"/>
      <c r="J630" s="6"/>
      <c r="K630" s="6"/>
      <c r="L630" s="6"/>
      <c r="M630" s="6"/>
      <c r="N630" s="8">
        <v>92</v>
      </c>
      <c r="O630" s="6" t="s">
        <v>21</v>
      </c>
      <c r="P630" s="8">
        <v>755.92043479999995</v>
      </c>
      <c r="Q630" s="8">
        <v>69544.679999999993</v>
      </c>
      <c r="R630" s="8">
        <v>9.0801253430000006</v>
      </c>
      <c r="S630" s="8">
        <v>835.37153149999995</v>
      </c>
      <c r="T630" s="8">
        <v>25481.1</v>
      </c>
    </row>
    <row r="631" spans="1:20" ht="15.75" hidden="1" thickBot="1">
      <c r="A631" s="4" t="s">
        <v>19</v>
      </c>
      <c r="B631" s="5">
        <v>45120</v>
      </c>
      <c r="C631" s="6">
        <v>301049751</v>
      </c>
      <c r="D631" s="7">
        <v>73239990</v>
      </c>
      <c r="E631" s="6" t="s">
        <v>611</v>
      </c>
      <c r="F631" s="6"/>
      <c r="G631" s="6"/>
      <c r="H631" s="6"/>
      <c r="I631" s="6"/>
      <c r="J631" s="6"/>
      <c r="K631" s="6"/>
      <c r="L631" s="6"/>
      <c r="M631" s="6"/>
      <c r="N631" s="8">
        <v>2083</v>
      </c>
      <c r="O631" s="6" t="s">
        <v>21</v>
      </c>
      <c r="P631" s="8">
        <v>534.77036290000001</v>
      </c>
      <c r="Q631" s="8">
        <v>1114033.6200000001</v>
      </c>
      <c r="R631" s="8">
        <v>6.4236680230000003</v>
      </c>
      <c r="S631" s="8">
        <v>13381.78523</v>
      </c>
      <c r="T631" s="8">
        <v>408181.9</v>
      </c>
    </row>
    <row r="632" spans="1:20" ht="15.75" hidden="1" thickBot="1">
      <c r="A632" s="4" t="s">
        <v>19</v>
      </c>
      <c r="B632" s="5">
        <v>45120</v>
      </c>
      <c r="C632" s="6">
        <v>301049751</v>
      </c>
      <c r="D632" s="7">
        <v>73239990</v>
      </c>
      <c r="E632" s="6" t="s">
        <v>612</v>
      </c>
      <c r="F632" s="6"/>
      <c r="G632" s="6"/>
      <c r="H632" s="6"/>
      <c r="I632" s="6"/>
      <c r="J632" s="6"/>
      <c r="K632" s="6"/>
      <c r="L632" s="6"/>
      <c r="M632" s="6"/>
      <c r="N632" s="8">
        <v>60</v>
      </c>
      <c r="O632" s="6" t="s">
        <v>21</v>
      </c>
      <c r="P632" s="8">
        <v>589.84199999999998</v>
      </c>
      <c r="Q632" s="8">
        <v>35390.519999999997</v>
      </c>
      <c r="R632" s="8">
        <v>7.0851891890000003</v>
      </c>
      <c r="S632" s="8">
        <v>425.11135139999999</v>
      </c>
      <c r="T632" s="8">
        <v>12967.1</v>
      </c>
    </row>
    <row r="633" spans="1:20" ht="15.75" hidden="1" thickBot="1">
      <c r="A633" s="4" t="s">
        <v>19</v>
      </c>
      <c r="B633" s="5">
        <v>45120</v>
      </c>
      <c r="C633" s="6">
        <v>301049751</v>
      </c>
      <c r="D633" s="7">
        <v>73239990</v>
      </c>
      <c r="E633" s="6" t="s">
        <v>613</v>
      </c>
      <c r="F633" s="6"/>
      <c r="G633" s="6"/>
      <c r="H633" s="6"/>
      <c r="I633" s="6"/>
      <c r="J633" s="6"/>
      <c r="K633" s="6"/>
      <c r="L633" s="6"/>
      <c r="M633" s="6"/>
      <c r="N633" s="8">
        <v>148</v>
      </c>
      <c r="O633" s="6" t="s">
        <v>21</v>
      </c>
      <c r="P633" s="8">
        <v>532.14331079999999</v>
      </c>
      <c r="Q633" s="8">
        <v>78757.210000000006</v>
      </c>
      <c r="R633" s="8">
        <v>6.3921118420000003</v>
      </c>
      <c r="S633" s="8">
        <v>946.03255260000003</v>
      </c>
      <c r="T633" s="8">
        <v>28856.6</v>
      </c>
    </row>
    <row r="634" spans="1:20" ht="15.75" hidden="1" thickBot="1">
      <c r="A634" s="4" t="s">
        <v>19</v>
      </c>
      <c r="B634" s="5">
        <v>45120</v>
      </c>
      <c r="C634" s="6">
        <v>301049751</v>
      </c>
      <c r="D634" s="7">
        <v>73239990</v>
      </c>
      <c r="E634" s="6" t="s">
        <v>614</v>
      </c>
      <c r="F634" s="6"/>
      <c r="G634" s="6"/>
      <c r="H634" s="6"/>
      <c r="I634" s="6"/>
      <c r="J634" s="6"/>
      <c r="K634" s="6"/>
      <c r="L634" s="6"/>
      <c r="M634" s="6"/>
      <c r="N634" s="8">
        <v>106</v>
      </c>
      <c r="O634" s="6" t="s">
        <v>21</v>
      </c>
      <c r="P634" s="8">
        <v>641.50226420000001</v>
      </c>
      <c r="Q634" s="8">
        <v>67999.240000000005</v>
      </c>
      <c r="R634" s="8">
        <v>7.7057329030000004</v>
      </c>
      <c r="S634" s="8">
        <v>816.80768769999997</v>
      </c>
      <c r="T634" s="8">
        <v>24914.9</v>
      </c>
    </row>
    <row r="635" spans="1:20" ht="15.75" hidden="1" thickBot="1">
      <c r="A635" s="4" t="s">
        <v>19</v>
      </c>
      <c r="B635" s="5">
        <v>45114</v>
      </c>
      <c r="C635" s="6">
        <v>301049751</v>
      </c>
      <c r="D635" s="7">
        <v>73239990</v>
      </c>
      <c r="E635" s="6" t="s">
        <v>615</v>
      </c>
      <c r="F635" s="6"/>
      <c r="G635" s="6"/>
      <c r="H635" s="6"/>
      <c r="I635" s="6"/>
      <c r="J635" s="6"/>
      <c r="K635" s="6"/>
      <c r="L635" s="6"/>
      <c r="M635" s="6"/>
      <c r="N635" s="8">
        <v>6000</v>
      </c>
      <c r="O635" s="6" t="s">
        <v>21</v>
      </c>
      <c r="P635" s="8">
        <v>253.11295670000001</v>
      </c>
      <c r="Q635" s="8">
        <v>1518677.74</v>
      </c>
      <c r="R635" s="8">
        <v>3.0403958759999998</v>
      </c>
      <c r="S635" s="8">
        <v>18242.375260000001</v>
      </c>
      <c r="T635" s="8">
        <v>556443.5</v>
      </c>
    </row>
    <row r="636" spans="1:20" ht="15.75" hidden="1" thickBot="1">
      <c r="A636" s="4" t="s">
        <v>19</v>
      </c>
      <c r="B636" s="5">
        <v>45113</v>
      </c>
      <c r="C636" s="6">
        <v>301049751</v>
      </c>
      <c r="D636" s="7">
        <v>73239990</v>
      </c>
      <c r="E636" s="6" t="s">
        <v>616</v>
      </c>
      <c r="F636" s="6"/>
      <c r="G636" s="6"/>
      <c r="H636" s="6"/>
      <c r="I636" s="6"/>
      <c r="J636" s="6"/>
      <c r="K636" s="6"/>
      <c r="L636" s="6"/>
      <c r="M636" s="6"/>
      <c r="N636" s="8">
        <v>6420</v>
      </c>
      <c r="O636" s="6" t="s">
        <v>21</v>
      </c>
      <c r="P636" s="8">
        <v>593.50168680000002</v>
      </c>
      <c r="Q636" s="8">
        <v>3810636.93</v>
      </c>
      <c r="R636" s="8">
        <v>7.146317721</v>
      </c>
      <c r="S636" s="8">
        <v>45883.647559999998</v>
      </c>
      <c r="T636" s="8">
        <v>1396217.4</v>
      </c>
    </row>
    <row r="637" spans="1:20" ht="15.75" hidden="1" thickBot="1">
      <c r="A637" s="4" t="s">
        <v>19</v>
      </c>
      <c r="B637" s="5">
        <v>45113</v>
      </c>
      <c r="C637" s="6">
        <v>301049751</v>
      </c>
      <c r="D637" s="7">
        <v>73239990</v>
      </c>
      <c r="E637" s="6" t="s">
        <v>617</v>
      </c>
      <c r="F637" s="6"/>
      <c r="G637" s="6"/>
      <c r="H637" s="6"/>
      <c r="I637" s="6"/>
      <c r="J637" s="6"/>
      <c r="K637" s="6"/>
      <c r="L637" s="6"/>
      <c r="M637" s="6"/>
      <c r="N637" s="8">
        <v>505</v>
      </c>
      <c r="O637" s="6" t="s">
        <v>21</v>
      </c>
      <c r="P637" s="8">
        <v>494.01944220000001</v>
      </c>
      <c r="Q637" s="8">
        <v>249776.23</v>
      </c>
      <c r="R637" s="8">
        <v>5.9484580640000004</v>
      </c>
      <c r="S637" s="8">
        <v>3007.5403970000002</v>
      </c>
      <c r="T637" s="8">
        <v>91517.9</v>
      </c>
    </row>
    <row r="638" spans="1:20" ht="15.75" hidden="1" thickBot="1">
      <c r="A638" s="4" t="s">
        <v>19</v>
      </c>
      <c r="B638" s="5">
        <v>45111</v>
      </c>
      <c r="C638" s="6">
        <v>301049751</v>
      </c>
      <c r="D638" s="7">
        <v>73239990</v>
      </c>
      <c r="E638" s="6" t="s">
        <v>618</v>
      </c>
      <c r="F638" s="6"/>
      <c r="G638" s="6"/>
      <c r="H638" s="6"/>
      <c r="I638" s="6"/>
      <c r="J638" s="6"/>
      <c r="K638" s="6"/>
      <c r="L638" s="6"/>
      <c r="M638" s="6"/>
      <c r="N638" s="8">
        <v>1288</v>
      </c>
      <c r="O638" s="6" t="s">
        <v>21</v>
      </c>
      <c r="P638" s="8">
        <v>537.42078419999996</v>
      </c>
      <c r="Q638" s="8">
        <v>692197.97</v>
      </c>
      <c r="R638" s="8">
        <v>6.4710509829999996</v>
      </c>
      <c r="S638" s="8">
        <v>8334.7136659999996</v>
      </c>
      <c r="T638" s="8">
        <v>253621.4</v>
      </c>
    </row>
    <row r="639" spans="1:20" ht="15.75" hidden="1" thickBot="1">
      <c r="A639" s="4" t="s">
        <v>19</v>
      </c>
      <c r="B639" s="5">
        <v>45111</v>
      </c>
      <c r="C639" s="6">
        <v>301049751</v>
      </c>
      <c r="D639" s="7">
        <v>73239990</v>
      </c>
      <c r="E639" s="6" t="s">
        <v>619</v>
      </c>
      <c r="F639" s="6"/>
      <c r="G639" s="6"/>
      <c r="H639" s="6"/>
      <c r="I639" s="6"/>
      <c r="J639" s="6"/>
      <c r="K639" s="6"/>
      <c r="L639" s="6"/>
      <c r="M639" s="6"/>
      <c r="N639" s="8">
        <v>5476</v>
      </c>
      <c r="O639" s="6" t="s">
        <v>21</v>
      </c>
      <c r="P639" s="8">
        <v>544.70782320000001</v>
      </c>
      <c r="Q639" s="8">
        <v>2982820.04</v>
      </c>
      <c r="R639" s="8">
        <v>6.5587937780000001</v>
      </c>
      <c r="S639" s="8">
        <v>35915.954729999998</v>
      </c>
      <c r="T639" s="8">
        <v>1092905.3</v>
      </c>
    </row>
    <row r="640" spans="1:20" ht="15.75" hidden="1" thickBot="1">
      <c r="A640" s="4" t="s">
        <v>19</v>
      </c>
      <c r="B640" s="5">
        <v>45110</v>
      </c>
      <c r="C640" s="6">
        <v>301049751</v>
      </c>
      <c r="D640" s="7">
        <v>73239990</v>
      </c>
      <c r="E640" s="6" t="s">
        <v>620</v>
      </c>
      <c r="F640" s="6"/>
      <c r="G640" s="6"/>
      <c r="H640" s="6"/>
      <c r="I640" s="6"/>
      <c r="J640" s="6"/>
      <c r="K640" s="6"/>
      <c r="L640" s="6"/>
      <c r="M640" s="6"/>
      <c r="N640" s="8">
        <v>4620</v>
      </c>
      <c r="O640" s="6" t="s">
        <v>21</v>
      </c>
      <c r="P640" s="8">
        <v>556.24453900000003</v>
      </c>
      <c r="Q640" s="8">
        <v>2569849.77</v>
      </c>
      <c r="R640" s="8">
        <v>6.6977066699999996</v>
      </c>
      <c r="S640" s="8">
        <v>30943.40482</v>
      </c>
      <c r="T640" s="8">
        <v>941593</v>
      </c>
    </row>
    <row r="641" spans="1:20" ht="15.75" hidden="1" thickBot="1">
      <c r="A641" s="4" t="s">
        <v>19</v>
      </c>
      <c r="B641" s="5">
        <v>45110</v>
      </c>
      <c r="C641" s="6">
        <v>301049751</v>
      </c>
      <c r="D641" s="7">
        <v>73239990</v>
      </c>
      <c r="E641" s="6" t="s">
        <v>621</v>
      </c>
      <c r="F641" s="6"/>
      <c r="G641" s="6"/>
      <c r="H641" s="6"/>
      <c r="I641" s="6"/>
      <c r="J641" s="6"/>
      <c r="K641" s="6"/>
      <c r="L641" s="6"/>
      <c r="M641" s="6"/>
      <c r="N641" s="8">
        <v>8580</v>
      </c>
      <c r="O641" s="6" t="s">
        <v>21</v>
      </c>
      <c r="P641" s="8">
        <v>383.48003610000001</v>
      </c>
      <c r="Q641" s="8">
        <v>3290258.71</v>
      </c>
      <c r="R641" s="8">
        <v>4.6174597970000004</v>
      </c>
      <c r="S641" s="8">
        <v>39617.805059999999</v>
      </c>
      <c r="T641" s="8">
        <v>1205550.8</v>
      </c>
    </row>
    <row r="642" spans="1:20" ht="15.75" hidden="1" thickBot="1">
      <c r="A642" s="4" t="s">
        <v>19</v>
      </c>
      <c r="B642" s="5">
        <v>45107</v>
      </c>
      <c r="C642" s="6">
        <v>301049751</v>
      </c>
      <c r="D642" s="7">
        <v>73239990</v>
      </c>
      <c r="E642" s="6" t="s">
        <v>622</v>
      </c>
      <c r="F642" s="6"/>
      <c r="G642" s="6"/>
      <c r="H642" s="6"/>
      <c r="I642" s="6"/>
      <c r="J642" s="6"/>
      <c r="K642" s="6"/>
      <c r="L642" s="6"/>
      <c r="M642" s="6"/>
      <c r="N642" s="8">
        <v>367</v>
      </c>
      <c r="O642" s="6" t="s">
        <v>21</v>
      </c>
      <c r="P642" s="8">
        <v>620.91548299999999</v>
      </c>
      <c r="Q642" s="8">
        <v>228186.44</v>
      </c>
      <c r="R642" s="8">
        <v>7.4764055750000002</v>
      </c>
      <c r="S642" s="8">
        <v>2747.5790489999999</v>
      </c>
      <c r="T642" s="8">
        <v>83607.5</v>
      </c>
    </row>
    <row r="643" spans="1:20" ht="15.75" hidden="1" thickBot="1">
      <c r="A643" s="4" t="s">
        <v>19</v>
      </c>
      <c r="B643" s="5">
        <v>45107</v>
      </c>
      <c r="C643" s="6">
        <v>301049751</v>
      </c>
      <c r="D643" s="7">
        <v>73239990</v>
      </c>
      <c r="E643" s="6" t="s">
        <v>623</v>
      </c>
      <c r="F643" s="6"/>
      <c r="G643" s="6"/>
      <c r="H643" s="6"/>
      <c r="I643" s="6"/>
      <c r="J643" s="6"/>
      <c r="K643" s="6"/>
      <c r="L643" s="6"/>
      <c r="M643" s="6"/>
      <c r="N643" s="8">
        <v>3912</v>
      </c>
      <c r="O643" s="6" t="s">
        <v>21</v>
      </c>
      <c r="P643" s="8">
        <v>510.4575135</v>
      </c>
      <c r="Q643" s="8">
        <v>1997062.93</v>
      </c>
      <c r="R643" s="8">
        <v>6.1463878809999999</v>
      </c>
      <c r="S643" s="8">
        <v>24046.513309999998</v>
      </c>
      <c r="T643" s="8">
        <v>731723.9</v>
      </c>
    </row>
    <row r="644" spans="1:20" ht="15.75" hidden="1" thickBot="1">
      <c r="A644" s="4" t="s">
        <v>19</v>
      </c>
      <c r="B644" s="5">
        <v>45107</v>
      </c>
      <c r="C644" s="6">
        <v>301049751</v>
      </c>
      <c r="D644" s="7">
        <v>73239990</v>
      </c>
      <c r="E644" s="6" t="s">
        <v>624</v>
      </c>
      <c r="F644" s="6"/>
      <c r="G644" s="6"/>
      <c r="H644" s="6"/>
      <c r="I644" s="6"/>
      <c r="J644" s="6"/>
      <c r="K644" s="6"/>
      <c r="L644" s="6"/>
      <c r="M644" s="6"/>
      <c r="N644" s="8">
        <v>2562</v>
      </c>
      <c r="O644" s="6" t="s">
        <v>21</v>
      </c>
      <c r="P644" s="8">
        <v>540.55015219999996</v>
      </c>
      <c r="Q644" s="8">
        <v>1384997.6</v>
      </c>
      <c r="R644" s="8">
        <v>6.5087315139999999</v>
      </c>
      <c r="S644" s="8">
        <v>16676.671880000002</v>
      </c>
      <c r="T644" s="8">
        <v>507463.2</v>
      </c>
    </row>
    <row r="645" spans="1:20" ht="15.75" hidden="1" thickBot="1">
      <c r="A645" s="4" t="s">
        <v>19</v>
      </c>
      <c r="B645" s="5">
        <v>45107</v>
      </c>
      <c r="C645" s="6">
        <v>301049751</v>
      </c>
      <c r="D645" s="7">
        <v>73239990</v>
      </c>
      <c r="E645" s="6" t="s">
        <v>625</v>
      </c>
      <c r="F645" s="6"/>
      <c r="G645" s="6"/>
      <c r="H645" s="6"/>
      <c r="I645" s="6"/>
      <c r="J645" s="6"/>
      <c r="K645" s="6"/>
      <c r="L645" s="6"/>
      <c r="M645" s="6"/>
      <c r="N645" s="8">
        <v>7648</v>
      </c>
      <c r="O645" s="6" t="s">
        <v>21</v>
      </c>
      <c r="P645" s="8">
        <v>543.56262549999997</v>
      </c>
      <c r="Q645" s="8">
        <v>4157166.96</v>
      </c>
      <c r="R645" s="8">
        <v>6.5450045220000002</v>
      </c>
      <c r="S645" s="8">
        <v>50056.194580000003</v>
      </c>
      <c r="T645" s="8">
        <v>1523185.9</v>
      </c>
    </row>
    <row r="646" spans="1:20" ht="15.75" hidden="1" thickBot="1">
      <c r="A646" s="4" t="s">
        <v>19</v>
      </c>
      <c r="B646" s="5">
        <v>45106</v>
      </c>
      <c r="C646" s="6">
        <v>301049751</v>
      </c>
      <c r="D646" s="7">
        <v>73239990</v>
      </c>
      <c r="E646" s="6" t="s">
        <v>626</v>
      </c>
      <c r="F646" s="6"/>
      <c r="G646" s="6"/>
      <c r="H646" s="6"/>
      <c r="I646" s="6"/>
      <c r="J646" s="6"/>
      <c r="K646" s="6"/>
      <c r="L646" s="6"/>
      <c r="M646" s="6"/>
      <c r="N646" s="8">
        <v>9512</v>
      </c>
      <c r="O646" s="6" t="s">
        <v>21</v>
      </c>
      <c r="P646" s="8">
        <v>339.47993170000001</v>
      </c>
      <c r="Q646" s="8">
        <v>3229133.11</v>
      </c>
      <c r="R646" s="8">
        <v>4.0876572150000001</v>
      </c>
      <c r="S646" s="8">
        <v>38881.795420000002</v>
      </c>
      <c r="T646" s="8">
        <v>1183154.3999999999</v>
      </c>
    </row>
    <row r="647" spans="1:20" ht="15.75" hidden="1" thickBot="1">
      <c r="A647" s="4" t="s">
        <v>19</v>
      </c>
      <c r="B647" s="5">
        <v>45106</v>
      </c>
      <c r="C647" s="6">
        <v>301049751</v>
      </c>
      <c r="D647" s="7">
        <v>73239990</v>
      </c>
      <c r="E647" s="6" t="s">
        <v>627</v>
      </c>
      <c r="F647" s="6"/>
      <c r="G647" s="6"/>
      <c r="H647" s="6"/>
      <c r="I647" s="6"/>
      <c r="J647" s="6"/>
      <c r="K647" s="6"/>
      <c r="L647" s="6"/>
      <c r="M647" s="6"/>
      <c r="N647" s="8">
        <v>8138</v>
      </c>
      <c r="O647" s="6" t="s">
        <v>21</v>
      </c>
      <c r="P647" s="8">
        <v>368.79001110000002</v>
      </c>
      <c r="Q647" s="8">
        <v>3001213.11</v>
      </c>
      <c r="R647" s="8">
        <v>4.4405780979999996</v>
      </c>
      <c r="S647" s="8">
        <v>36137.424559999999</v>
      </c>
      <c r="T647" s="8">
        <v>1099644.5</v>
      </c>
    </row>
    <row r="648" spans="1:20" ht="15.75" hidden="1" thickBot="1">
      <c r="A648" s="4" t="s">
        <v>19</v>
      </c>
      <c r="B648" s="5">
        <v>45104</v>
      </c>
      <c r="C648" s="6">
        <v>301049751</v>
      </c>
      <c r="D648" s="7">
        <v>73239990</v>
      </c>
      <c r="E648" s="6" t="s">
        <v>628</v>
      </c>
      <c r="F648" s="6"/>
      <c r="G648" s="6"/>
      <c r="H648" s="6"/>
      <c r="I648" s="6"/>
      <c r="J648" s="6"/>
      <c r="K648" s="6"/>
      <c r="L648" s="6"/>
      <c r="M648" s="6"/>
      <c r="N648" s="8">
        <v>7315</v>
      </c>
      <c r="O648" s="6" t="s">
        <v>21</v>
      </c>
      <c r="P648" s="8">
        <v>462.91360900000001</v>
      </c>
      <c r="Q648" s="8">
        <v>3386213.05</v>
      </c>
      <c r="R648" s="8">
        <v>5.5739146179999999</v>
      </c>
      <c r="S648" s="8">
        <v>40773.185429999998</v>
      </c>
      <c r="T648" s="8">
        <v>1240708.5</v>
      </c>
    </row>
    <row r="649" spans="1:20" ht="15.75" hidden="1" thickBot="1">
      <c r="A649" s="4" t="s">
        <v>19</v>
      </c>
      <c r="B649" s="5">
        <v>45098</v>
      </c>
      <c r="C649" s="6">
        <v>301049751</v>
      </c>
      <c r="D649" s="7">
        <v>73239990</v>
      </c>
      <c r="E649" s="6" t="s">
        <v>629</v>
      </c>
      <c r="F649" s="6"/>
      <c r="G649" s="6"/>
      <c r="H649" s="6"/>
      <c r="I649" s="6"/>
      <c r="J649" s="6"/>
      <c r="K649" s="6"/>
      <c r="L649" s="6"/>
      <c r="M649" s="6"/>
      <c r="N649" s="8">
        <v>8008</v>
      </c>
      <c r="O649" s="6" t="s">
        <v>21</v>
      </c>
      <c r="P649" s="8">
        <v>379.01370250000002</v>
      </c>
      <c r="Q649" s="8">
        <v>3035141.73</v>
      </c>
      <c r="R649" s="8">
        <v>4.5636809459999998</v>
      </c>
      <c r="S649" s="8">
        <v>36545.957009999998</v>
      </c>
      <c r="T649" s="8">
        <v>1112075.8999999999</v>
      </c>
    </row>
    <row r="650" spans="1:20" ht="15.75" hidden="1" thickBot="1">
      <c r="A650" s="4" t="s">
        <v>19</v>
      </c>
      <c r="B650" s="5">
        <v>45097</v>
      </c>
      <c r="C650" s="6">
        <v>301049751</v>
      </c>
      <c r="D650" s="7">
        <v>73239990</v>
      </c>
      <c r="E650" s="6" t="s">
        <v>630</v>
      </c>
      <c r="F650" s="6"/>
      <c r="G650" s="6"/>
      <c r="H650" s="6"/>
      <c r="I650" s="6"/>
      <c r="J650" s="6"/>
      <c r="K650" s="6"/>
      <c r="L650" s="6"/>
      <c r="M650" s="6"/>
      <c r="N650" s="8">
        <v>125</v>
      </c>
      <c r="O650" s="6" t="s">
        <v>21</v>
      </c>
      <c r="P650" s="8">
        <v>488.52391999999998</v>
      </c>
      <c r="Q650" s="8">
        <v>61065.49</v>
      </c>
      <c r="R650" s="8">
        <v>5.8822868149999996</v>
      </c>
      <c r="S650" s="8">
        <v>735.28585190000001</v>
      </c>
      <c r="T650" s="8">
        <v>22374.400000000001</v>
      </c>
    </row>
    <row r="651" spans="1:20" ht="15.75" hidden="1" thickBot="1">
      <c r="A651" s="4" t="s">
        <v>19</v>
      </c>
      <c r="B651" s="5">
        <v>45097</v>
      </c>
      <c r="C651" s="6">
        <v>301049751</v>
      </c>
      <c r="D651" s="7">
        <v>73239990</v>
      </c>
      <c r="E651" s="6" t="s">
        <v>631</v>
      </c>
      <c r="F651" s="6"/>
      <c r="G651" s="6"/>
      <c r="H651" s="6"/>
      <c r="I651" s="6"/>
      <c r="J651" s="6"/>
      <c r="K651" s="6"/>
      <c r="L651" s="6"/>
      <c r="M651" s="6"/>
      <c r="N651" s="8">
        <v>359</v>
      </c>
      <c r="O651" s="6" t="s">
        <v>21</v>
      </c>
      <c r="P651" s="8">
        <v>549.02777309999999</v>
      </c>
      <c r="Q651" s="8">
        <v>197485.29</v>
      </c>
      <c r="R651" s="8">
        <v>6.6108100319999998</v>
      </c>
      <c r="S651" s="8">
        <v>2377.9083679999999</v>
      </c>
      <c r="T651" s="8">
        <v>72358.7</v>
      </c>
    </row>
    <row r="652" spans="1:20" ht="15.75" hidden="1" thickBot="1">
      <c r="A652" s="4" t="s">
        <v>19</v>
      </c>
      <c r="B652" s="5">
        <v>45097</v>
      </c>
      <c r="C652" s="6">
        <v>301049751</v>
      </c>
      <c r="D652" s="7">
        <v>73239990</v>
      </c>
      <c r="E652" s="6" t="s">
        <v>632</v>
      </c>
      <c r="F652" s="6"/>
      <c r="G652" s="6"/>
      <c r="H652" s="6"/>
      <c r="I652" s="6"/>
      <c r="J652" s="6"/>
      <c r="K652" s="6"/>
      <c r="L652" s="6"/>
      <c r="M652" s="6"/>
      <c r="N652" s="8">
        <v>132</v>
      </c>
      <c r="O652" s="6" t="s">
        <v>21</v>
      </c>
      <c r="P652" s="8">
        <v>426.18863640000001</v>
      </c>
      <c r="Q652" s="8">
        <v>56256.9</v>
      </c>
      <c r="R652" s="8">
        <v>5.1317114549999996</v>
      </c>
      <c r="S652" s="8">
        <v>677.38591210000004</v>
      </c>
      <c r="T652" s="8">
        <v>20612.5</v>
      </c>
    </row>
    <row r="653" spans="1:20" ht="15.75" hidden="1" thickBot="1">
      <c r="A653" s="4" t="s">
        <v>19</v>
      </c>
      <c r="B653" s="5">
        <v>45094</v>
      </c>
      <c r="C653" s="6">
        <v>301049751</v>
      </c>
      <c r="D653" s="7">
        <v>73239990</v>
      </c>
      <c r="E653" s="6" t="s">
        <v>633</v>
      </c>
      <c r="F653" s="6"/>
      <c r="G653" s="6"/>
      <c r="H653" s="6"/>
      <c r="I653" s="6"/>
      <c r="J653" s="6"/>
      <c r="K653" s="6"/>
      <c r="L653" s="6"/>
      <c r="M653" s="6"/>
      <c r="N653" s="8">
        <v>7800</v>
      </c>
      <c r="O653" s="6" t="s">
        <v>21</v>
      </c>
      <c r="P653" s="8">
        <v>515.98300640000002</v>
      </c>
      <c r="Q653" s="8">
        <v>4024667.45</v>
      </c>
      <c r="R653" s="8">
        <v>6.212920005</v>
      </c>
      <c r="S653" s="8">
        <v>48460.776039999997</v>
      </c>
      <c r="T653" s="8">
        <v>1474638.1</v>
      </c>
    </row>
    <row r="654" spans="1:20" ht="15.75" hidden="1" thickBot="1">
      <c r="A654" s="4" t="s">
        <v>19</v>
      </c>
      <c r="B654" s="5">
        <v>45094</v>
      </c>
      <c r="C654" s="6">
        <v>301049751</v>
      </c>
      <c r="D654" s="7">
        <v>73239990</v>
      </c>
      <c r="E654" s="6" t="s">
        <v>634</v>
      </c>
      <c r="F654" s="6"/>
      <c r="G654" s="6"/>
      <c r="H654" s="6"/>
      <c r="I654" s="6"/>
      <c r="J654" s="6"/>
      <c r="K654" s="6"/>
      <c r="L654" s="6"/>
      <c r="M654" s="6"/>
      <c r="N654" s="8">
        <v>5004</v>
      </c>
      <c r="O654" s="6" t="s">
        <v>21</v>
      </c>
      <c r="P654" s="8">
        <v>565.97905679999997</v>
      </c>
      <c r="Q654" s="8">
        <v>2832159.2</v>
      </c>
      <c r="R654" s="8">
        <v>6.8149194069999997</v>
      </c>
      <c r="S654" s="8">
        <v>34101.85671</v>
      </c>
      <c r="T654" s="8">
        <v>1037703.1</v>
      </c>
    </row>
    <row r="655" spans="1:20" ht="15.75" hidden="1" thickBot="1">
      <c r="A655" s="4" t="s">
        <v>19</v>
      </c>
      <c r="B655" s="5">
        <v>45094</v>
      </c>
      <c r="C655" s="6">
        <v>301049751</v>
      </c>
      <c r="D655" s="7">
        <v>73239990</v>
      </c>
      <c r="E655" s="6" t="s">
        <v>635</v>
      </c>
      <c r="F655" s="6"/>
      <c r="G655" s="6"/>
      <c r="H655" s="6"/>
      <c r="I655" s="6"/>
      <c r="J655" s="6"/>
      <c r="K655" s="6"/>
      <c r="L655" s="6"/>
      <c r="M655" s="6"/>
      <c r="N655" s="8">
        <v>1984</v>
      </c>
      <c r="O655" s="6" t="s">
        <v>21</v>
      </c>
      <c r="P655" s="8">
        <v>514.30162259999997</v>
      </c>
      <c r="Q655" s="8">
        <v>1020631.57</v>
      </c>
      <c r="R655" s="8">
        <v>6.1926745639999998</v>
      </c>
      <c r="S655" s="8">
        <v>12289.36267</v>
      </c>
      <c r="T655" s="8">
        <v>373959.4</v>
      </c>
    </row>
    <row r="656" spans="1:20" ht="15.75" hidden="1" thickBot="1">
      <c r="A656" s="4" t="s">
        <v>19</v>
      </c>
      <c r="B656" s="5">
        <v>45094</v>
      </c>
      <c r="C656" s="6">
        <v>301049751</v>
      </c>
      <c r="D656" s="7">
        <v>73239990</v>
      </c>
      <c r="E656" s="6" t="s">
        <v>636</v>
      </c>
      <c r="F656" s="6"/>
      <c r="G656" s="6"/>
      <c r="H656" s="6"/>
      <c r="I656" s="6"/>
      <c r="J656" s="6"/>
      <c r="K656" s="6"/>
      <c r="L656" s="6"/>
      <c r="M656" s="6"/>
      <c r="N656" s="8">
        <v>759</v>
      </c>
      <c r="O656" s="6" t="s">
        <v>21</v>
      </c>
      <c r="P656" s="8">
        <v>539.56523059999995</v>
      </c>
      <c r="Q656" s="8">
        <v>409530.01</v>
      </c>
      <c r="R656" s="8">
        <v>6.496872132</v>
      </c>
      <c r="S656" s="8">
        <v>4931.1259479999999</v>
      </c>
      <c r="T656" s="8">
        <v>150051.79999999999</v>
      </c>
    </row>
    <row r="657" spans="1:20" ht="15.75" hidden="1" thickBot="1">
      <c r="A657" s="4" t="s">
        <v>19</v>
      </c>
      <c r="B657" s="5">
        <v>45091</v>
      </c>
      <c r="C657" s="6">
        <v>301049751</v>
      </c>
      <c r="D657" s="7">
        <v>73239990</v>
      </c>
      <c r="E657" s="6" t="s">
        <v>637</v>
      </c>
      <c r="F657" s="6"/>
      <c r="G657" s="6"/>
      <c r="H657" s="6"/>
      <c r="I657" s="6"/>
      <c r="J657" s="6"/>
      <c r="K657" s="6"/>
      <c r="L657" s="6"/>
      <c r="M657" s="6"/>
      <c r="N657" s="8">
        <v>3616</v>
      </c>
      <c r="O657" s="6" t="s">
        <v>21</v>
      </c>
      <c r="P657" s="8">
        <v>509.02756640000001</v>
      </c>
      <c r="Q657" s="8">
        <v>1840643.68</v>
      </c>
      <c r="R657" s="8">
        <v>6.1034480379999998</v>
      </c>
      <c r="S657" s="8">
        <v>22070.06811</v>
      </c>
      <c r="T657" s="8">
        <v>674411.8</v>
      </c>
    </row>
    <row r="658" spans="1:20" ht="15.75" hidden="1" thickBot="1">
      <c r="A658" s="4" t="s">
        <v>19</v>
      </c>
      <c r="B658" s="5">
        <v>45091</v>
      </c>
      <c r="C658" s="6">
        <v>301049751</v>
      </c>
      <c r="D658" s="7">
        <v>73239990</v>
      </c>
      <c r="E658" s="6" t="s">
        <v>638</v>
      </c>
      <c r="F658" s="6"/>
      <c r="G658" s="6"/>
      <c r="H658" s="6"/>
      <c r="I658" s="6"/>
      <c r="J658" s="6"/>
      <c r="K658" s="6"/>
      <c r="L658" s="6"/>
      <c r="M658" s="6"/>
      <c r="N658" s="8">
        <v>4066</v>
      </c>
      <c r="O658" s="6" t="s">
        <v>21</v>
      </c>
      <c r="P658" s="8">
        <v>542.50878909999994</v>
      </c>
      <c r="Q658" s="8">
        <v>2206057.7400000002</v>
      </c>
      <c r="R658" s="8">
        <v>6.5049015480000003</v>
      </c>
      <c r="S658" s="8">
        <v>26451.531650000001</v>
      </c>
      <c r="T658" s="8">
        <v>808299.6</v>
      </c>
    </row>
    <row r="659" spans="1:20" ht="15.75" thickBot="1">
      <c r="A659" s="4" t="s">
        <v>19</v>
      </c>
      <c r="B659" s="5">
        <v>45090</v>
      </c>
      <c r="C659" s="6">
        <v>301049751</v>
      </c>
      <c r="D659" s="7">
        <v>73231000</v>
      </c>
      <c r="E659" s="6" t="s">
        <v>639</v>
      </c>
      <c r="F659" s="6"/>
      <c r="G659" s="6"/>
      <c r="H659" s="6"/>
      <c r="I659" s="6"/>
      <c r="J659" s="6"/>
      <c r="K659" s="6"/>
      <c r="L659" s="6"/>
      <c r="M659" s="6"/>
      <c r="N659" s="8">
        <v>4903</v>
      </c>
      <c r="O659" s="6" t="s">
        <v>21</v>
      </c>
      <c r="P659" s="8">
        <v>466.9197226</v>
      </c>
      <c r="Q659" s="8">
        <v>2289307.4</v>
      </c>
      <c r="R659" s="8">
        <v>5.5985578250000003</v>
      </c>
      <c r="S659" s="8">
        <v>27449.729019999999</v>
      </c>
      <c r="T659" s="8">
        <v>1006379.5</v>
      </c>
    </row>
    <row r="660" spans="1:20" ht="15.75" hidden="1" thickBot="1">
      <c r="A660" s="4" t="s">
        <v>19</v>
      </c>
      <c r="B660" s="5">
        <v>45089</v>
      </c>
      <c r="C660" s="6">
        <v>301049751</v>
      </c>
      <c r="D660" s="7">
        <v>73239990</v>
      </c>
      <c r="E660" s="6" t="s">
        <v>640</v>
      </c>
      <c r="F660" s="6"/>
      <c r="G660" s="6"/>
      <c r="H660" s="6"/>
      <c r="I660" s="6"/>
      <c r="J660" s="6"/>
      <c r="K660" s="6"/>
      <c r="L660" s="6"/>
      <c r="M660" s="6"/>
      <c r="N660" s="8">
        <v>3221</v>
      </c>
      <c r="O660" s="6" t="s">
        <v>21</v>
      </c>
      <c r="P660" s="8">
        <v>541.04561060000003</v>
      </c>
      <c r="Q660" s="8">
        <v>1742924.33</v>
      </c>
      <c r="R660" s="8">
        <v>6.4873574410000003</v>
      </c>
      <c r="S660" s="8">
        <v>20898.37326</v>
      </c>
      <c r="T660" s="8">
        <v>638607.5</v>
      </c>
    </row>
    <row r="661" spans="1:20" ht="15.75" hidden="1" thickBot="1">
      <c r="A661" s="4" t="s">
        <v>19</v>
      </c>
      <c r="B661" s="5">
        <v>45089</v>
      </c>
      <c r="C661" s="6">
        <v>301049751</v>
      </c>
      <c r="D661" s="7">
        <v>73239990</v>
      </c>
      <c r="E661" s="6" t="s">
        <v>641</v>
      </c>
      <c r="F661" s="6"/>
      <c r="G661" s="6"/>
      <c r="H661" s="6"/>
      <c r="I661" s="6"/>
      <c r="J661" s="6"/>
      <c r="K661" s="6"/>
      <c r="L661" s="6"/>
      <c r="M661" s="6"/>
      <c r="N661" s="8">
        <v>1030</v>
      </c>
      <c r="O661" s="6" t="s">
        <v>21</v>
      </c>
      <c r="P661" s="8">
        <v>539.36267469999996</v>
      </c>
      <c r="Q661" s="8">
        <v>555759.30000000005</v>
      </c>
      <c r="R661" s="8">
        <v>6.4671783539999996</v>
      </c>
      <c r="S661" s="8">
        <v>6663.7805760000001</v>
      </c>
      <c r="T661" s="8">
        <v>203630.3</v>
      </c>
    </row>
    <row r="662" spans="1:20" ht="15.75" hidden="1" thickBot="1">
      <c r="A662" s="4" t="s">
        <v>19</v>
      </c>
      <c r="B662" s="5">
        <v>45089</v>
      </c>
      <c r="C662" s="6">
        <v>301049751</v>
      </c>
      <c r="D662" s="7">
        <v>73239990</v>
      </c>
      <c r="E662" s="6" t="s">
        <v>642</v>
      </c>
      <c r="F662" s="6"/>
      <c r="G662" s="6"/>
      <c r="H662" s="6"/>
      <c r="I662" s="6"/>
      <c r="J662" s="6"/>
      <c r="K662" s="6"/>
      <c r="L662" s="6"/>
      <c r="M662" s="6"/>
      <c r="N662" s="8">
        <v>2973</v>
      </c>
      <c r="O662" s="6" t="s">
        <v>21</v>
      </c>
      <c r="P662" s="8">
        <v>514.10854519999998</v>
      </c>
      <c r="Q662" s="8">
        <v>1528753.17</v>
      </c>
      <c r="R662" s="8">
        <v>6.1643710460000003</v>
      </c>
      <c r="S662" s="8">
        <v>18330.373739999999</v>
      </c>
      <c r="T662" s="8">
        <v>560135.19999999995</v>
      </c>
    </row>
    <row r="663" spans="1:20" ht="15.75" hidden="1" thickBot="1">
      <c r="A663" s="4" t="s">
        <v>19</v>
      </c>
      <c r="B663" s="5">
        <v>45086</v>
      </c>
      <c r="C663" s="6">
        <v>301049751</v>
      </c>
      <c r="D663" s="7">
        <v>73239990</v>
      </c>
      <c r="E663" s="6" t="s">
        <v>643</v>
      </c>
      <c r="F663" s="6"/>
      <c r="G663" s="6"/>
      <c r="H663" s="6"/>
      <c r="I663" s="6"/>
      <c r="J663" s="6"/>
      <c r="K663" s="6"/>
      <c r="L663" s="6"/>
      <c r="M663" s="6"/>
      <c r="N663" s="8">
        <v>2816</v>
      </c>
      <c r="O663" s="6" t="s">
        <v>21</v>
      </c>
      <c r="P663" s="8">
        <v>498.42113280000001</v>
      </c>
      <c r="Q663" s="8">
        <v>1403553.91</v>
      </c>
      <c r="R663" s="8">
        <v>5.9762725760000004</v>
      </c>
      <c r="S663" s="8">
        <v>16829.183570000001</v>
      </c>
      <c r="T663" s="8">
        <v>514262.2</v>
      </c>
    </row>
    <row r="664" spans="1:20" ht="15.75" hidden="1" thickBot="1">
      <c r="A664" s="4" t="s">
        <v>19</v>
      </c>
      <c r="B664" s="5">
        <v>45086</v>
      </c>
      <c r="C664" s="6">
        <v>301049751</v>
      </c>
      <c r="D664" s="7">
        <v>73239990</v>
      </c>
      <c r="E664" s="6" t="s">
        <v>644</v>
      </c>
      <c r="F664" s="6"/>
      <c r="G664" s="6"/>
      <c r="H664" s="6"/>
      <c r="I664" s="6"/>
      <c r="J664" s="6"/>
      <c r="K664" s="6"/>
      <c r="L664" s="6"/>
      <c r="M664" s="6"/>
      <c r="N664" s="8">
        <v>491</v>
      </c>
      <c r="O664" s="6" t="s">
        <v>21</v>
      </c>
      <c r="P664" s="8">
        <v>599.0813594</v>
      </c>
      <c r="Q664" s="8">
        <v>294388.58</v>
      </c>
      <c r="R664" s="8">
        <v>7.1832297289999998</v>
      </c>
      <c r="S664" s="8">
        <v>3529.8390890000001</v>
      </c>
      <c r="T664" s="8">
        <v>107864</v>
      </c>
    </row>
    <row r="665" spans="1:20" ht="15.75" hidden="1" thickBot="1">
      <c r="A665" s="4" t="s">
        <v>19</v>
      </c>
      <c r="B665" s="5">
        <v>45086</v>
      </c>
      <c r="C665" s="6">
        <v>301049751</v>
      </c>
      <c r="D665" s="7">
        <v>73239990</v>
      </c>
      <c r="E665" s="6" t="s">
        <v>645</v>
      </c>
      <c r="F665" s="6"/>
      <c r="G665" s="6"/>
      <c r="H665" s="6"/>
      <c r="I665" s="6"/>
      <c r="J665" s="6"/>
      <c r="K665" s="6"/>
      <c r="L665" s="6"/>
      <c r="M665" s="6"/>
      <c r="N665" s="8">
        <v>1960</v>
      </c>
      <c r="O665" s="6" t="s">
        <v>21</v>
      </c>
      <c r="P665" s="8">
        <v>474.56112239999999</v>
      </c>
      <c r="Q665" s="8">
        <v>930139.8</v>
      </c>
      <c r="R665" s="8">
        <v>5.6901813240000001</v>
      </c>
      <c r="S665" s="8">
        <v>11152.7554</v>
      </c>
      <c r="T665" s="8">
        <v>340803.3</v>
      </c>
    </row>
    <row r="666" spans="1:20" ht="15.75" hidden="1" thickBot="1">
      <c r="A666" s="4" t="s">
        <v>19</v>
      </c>
      <c r="B666" s="5">
        <v>45086</v>
      </c>
      <c r="C666" s="6">
        <v>301049751</v>
      </c>
      <c r="D666" s="7">
        <v>73239990</v>
      </c>
      <c r="E666" s="6" t="s">
        <v>646</v>
      </c>
      <c r="F666" s="6"/>
      <c r="G666" s="6"/>
      <c r="H666" s="6"/>
      <c r="I666" s="6"/>
      <c r="J666" s="6"/>
      <c r="K666" s="6"/>
      <c r="L666" s="6"/>
      <c r="M666" s="6"/>
      <c r="N666" s="8">
        <v>490</v>
      </c>
      <c r="O666" s="6" t="s">
        <v>21</v>
      </c>
      <c r="P666" s="8">
        <v>606.33494489999998</v>
      </c>
      <c r="Q666" s="8">
        <v>297225.39</v>
      </c>
      <c r="R666" s="8">
        <v>7.270203177</v>
      </c>
      <c r="S666" s="8">
        <v>3563.8535969999998</v>
      </c>
      <c r="T666" s="8">
        <v>108903.4</v>
      </c>
    </row>
    <row r="667" spans="1:20" ht="15.75" hidden="1" thickBot="1">
      <c r="A667" s="4" t="s">
        <v>19</v>
      </c>
      <c r="B667" s="5">
        <v>45086</v>
      </c>
      <c r="C667" s="6">
        <v>301049751</v>
      </c>
      <c r="D667" s="7">
        <v>73239990</v>
      </c>
      <c r="E667" s="6" t="s">
        <v>647</v>
      </c>
      <c r="F667" s="6"/>
      <c r="G667" s="6"/>
      <c r="H667" s="6"/>
      <c r="I667" s="6"/>
      <c r="J667" s="6"/>
      <c r="K667" s="6"/>
      <c r="L667" s="6"/>
      <c r="M667" s="6"/>
      <c r="N667" s="8">
        <v>3673</v>
      </c>
      <c r="O667" s="6" t="s">
        <v>21</v>
      </c>
      <c r="P667" s="8">
        <v>505.96195560000001</v>
      </c>
      <c r="Q667" s="8">
        <v>1858701.84</v>
      </c>
      <c r="R667" s="8">
        <v>6.0666901150000001</v>
      </c>
      <c r="S667" s="8">
        <v>22286.592809999998</v>
      </c>
      <c r="T667" s="8">
        <v>681028.4</v>
      </c>
    </row>
    <row r="668" spans="1:20" ht="15.75" hidden="1" thickBot="1">
      <c r="A668" s="4" t="s">
        <v>19</v>
      </c>
      <c r="B668" s="5">
        <v>45083</v>
      </c>
      <c r="C668" s="6">
        <v>301049751</v>
      </c>
      <c r="D668" s="7">
        <v>73239990</v>
      </c>
      <c r="E668" s="6" t="s">
        <v>648</v>
      </c>
      <c r="F668" s="6"/>
      <c r="G668" s="6"/>
      <c r="H668" s="6"/>
      <c r="I668" s="6"/>
      <c r="J668" s="6"/>
      <c r="K668" s="6"/>
      <c r="L668" s="6"/>
      <c r="M668" s="6"/>
      <c r="N668" s="8">
        <v>9480</v>
      </c>
      <c r="O668" s="6" t="s">
        <v>21</v>
      </c>
      <c r="P668" s="8">
        <v>257.47406119999999</v>
      </c>
      <c r="Q668" s="8">
        <v>2440854.1</v>
      </c>
      <c r="R668" s="8">
        <v>3.0872189589999999</v>
      </c>
      <c r="S668" s="8">
        <v>29266.835729999999</v>
      </c>
      <c r="T668" s="8">
        <v>894328.9</v>
      </c>
    </row>
    <row r="669" spans="1:20" ht="15.75" hidden="1" thickBot="1">
      <c r="A669" s="4" t="s">
        <v>19</v>
      </c>
      <c r="B669" s="5">
        <v>45083</v>
      </c>
      <c r="C669" s="6">
        <v>301049751</v>
      </c>
      <c r="D669" s="7">
        <v>73239990</v>
      </c>
      <c r="E669" s="6" t="s">
        <v>649</v>
      </c>
      <c r="F669" s="6"/>
      <c r="G669" s="6"/>
      <c r="H669" s="6"/>
      <c r="I669" s="6"/>
      <c r="J669" s="6"/>
      <c r="K669" s="6"/>
      <c r="L669" s="6"/>
      <c r="M669" s="6"/>
      <c r="N669" s="8">
        <v>2500</v>
      </c>
      <c r="O669" s="6" t="s">
        <v>21</v>
      </c>
      <c r="P669" s="8">
        <v>558.16958</v>
      </c>
      <c r="Q669" s="8">
        <v>1395423.95</v>
      </c>
      <c r="R669" s="8">
        <v>6.6926808150000001</v>
      </c>
      <c r="S669" s="8">
        <v>16731.70204</v>
      </c>
      <c r="T669" s="8">
        <v>511283.4</v>
      </c>
    </row>
    <row r="670" spans="1:20" ht="15.75" hidden="1" thickBot="1">
      <c r="A670" s="4" t="s">
        <v>19</v>
      </c>
      <c r="B670" s="5">
        <v>45083</v>
      </c>
      <c r="C670" s="6">
        <v>301049751</v>
      </c>
      <c r="D670" s="7">
        <v>73239990</v>
      </c>
      <c r="E670" s="6" t="s">
        <v>650</v>
      </c>
      <c r="F670" s="6"/>
      <c r="G670" s="6"/>
      <c r="H670" s="6"/>
      <c r="I670" s="6"/>
      <c r="J670" s="6"/>
      <c r="K670" s="6"/>
      <c r="L670" s="6"/>
      <c r="M670" s="6"/>
      <c r="N670" s="8">
        <v>180</v>
      </c>
      <c r="O670" s="6" t="s">
        <v>21</v>
      </c>
      <c r="P670" s="8">
        <v>288.3290556</v>
      </c>
      <c r="Q670" s="8">
        <v>51899.23</v>
      </c>
      <c r="R670" s="8">
        <v>3.4571829200000002</v>
      </c>
      <c r="S670" s="8">
        <v>622.29292569999996</v>
      </c>
      <c r="T670" s="8">
        <v>19015.900000000001</v>
      </c>
    </row>
    <row r="671" spans="1:20" ht="15.75" thickBot="1">
      <c r="A671" s="4" t="s">
        <v>19</v>
      </c>
      <c r="B671" s="5">
        <v>45079</v>
      </c>
      <c r="C671" s="6">
        <v>301049751</v>
      </c>
      <c r="D671" s="7">
        <v>73231000</v>
      </c>
      <c r="E671" s="6" t="s">
        <v>651</v>
      </c>
      <c r="F671" s="6"/>
      <c r="G671" s="6"/>
      <c r="H671" s="6"/>
      <c r="I671" s="6"/>
      <c r="J671" s="6"/>
      <c r="K671" s="6"/>
      <c r="L671" s="6"/>
      <c r="M671" s="6"/>
      <c r="N671" s="8">
        <v>8624</v>
      </c>
      <c r="O671" s="6" t="s">
        <v>21</v>
      </c>
      <c r="P671" s="8">
        <v>249.23834529999999</v>
      </c>
      <c r="Q671" s="8">
        <v>2149650.8199999998</v>
      </c>
      <c r="R671" s="8">
        <v>2.9884693690000002</v>
      </c>
      <c r="S671" s="8">
        <v>25775.189689999999</v>
      </c>
      <c r="T671" s="8">
        <v>944986.5</v>
      </c>
    </row>
    <row r="672" spans="1:20" ht="15.75" hidden="1" thickBot="1">
      <c r="A672" s="4" t="s">
        <v>19</v>
      </c>
      <c r="B672" s="5">
        <v>45078</v>
      </c>
      <c r="C672" s="6">
        <v>301049751</v>
      </c>
      <c r="D672" s="7">
        <v>73239990</v>
      </c>
      <c r="E672" s="6" t="s">
        <v>652</v>
      </c>
      <c r="F672" s="6"/>
      <c r="G672" s="6"/>
      <c r="H672" s="6"/>
      <c r="I672" s="6"/>
      <c r="J672" s="6"/>
      <c r="K672" s="6"/>
      <c r="L672" s="6"/>
      <c r="M672" s="6"/>
      <c r="N672" s="8">
        <v>20697</v>
      </c>
      <c r="O672" s="6" t="s">
        <v>21</v>
      </c>
      <c r="P672" s="8">
        <v>642.21124050000003</v>
      </c>
      <c r="Q672" s="8">
        <v>13292167.15</v>
      </c>
      <c r="R672" s="8">
        <v>7.7096187330000001</v>
      </c>
      <c r="S672" s="8">
        <v>159569.83369999999</v>
      </c>
      <c r="T672" s="8">
        <v>4870250</v>
      </c>
    </row>
    <row r="673" spans="1:20" ht="15.75" hidden="1" thickBot="1">
      <c r="A673" s="4" t="s">
        <v>19</v>
      </c>
      <c r="B673" s="5">
        <v>45078</v>
      </c>
      <c r="C673" s="6">
        <v>301049751</v>
      </c>
      <c r="D673" s="7">
        <v>73239990</v>
      </c>
      <c r="E673" s="6" t="s">
        <v>653</v>
      </c>
      <c r="F673" s="6"/>
      <c r="G673" s="6"/>
      <c r="H673" s="6"/>
      <c r="I673" s="6"/>
      <c r="J673" s="6"/>
      <c r="K673" s="6"/>
      <c r="L673" s="6"/>
      <c r="M673" s="6"/>
      <c r="N673" s="8">
        <v>8970</v>
      </c>
      <c r="O673" s="6" t="s">
        <v>21</v>
      </c>
      <c r="P673" s="8">
        <v>486.3382441</v>
      </c>
      <c r="Q673" s="8">
        <v>4362454.05</v>
      </c>
      <c r="R673" s="8">
        <v>5.8383942869999998</v>
      </c>
      <c r="S673" s="8">
        <v>52370.396760000003</v>
      </c>
      <c r="T673" s="8">
        <v>1598403.2</v>
      </c>
    </row>
    <row r="674" spans="1:20" ht="15.75" hidden="1" thickBot="1">
      <c r="A674" s="4" t="s">
        <v>19</v>
      </c>
      <c r="B674" s="5">
        <v>45078</v>
      </c>
      <c r="C674" s="6">
        <v>301049751</v>
      </c>
      <c r="D674" s="7">
        <v>73239990</v>
      </c>
      <c r="E674" s="6" t="s">
        <v>654</v>
      </c>
      <c r="F674" s="6"/>
      <c r="G674" s="6"/>
      <c r="H674" s="6"/>
      <c r="I674" s="6"/>
      <c r="J674" s="6"/>
      <c r="K674" s="6"/>
      <c r="L674" s="6"/>
      <c r="M674" s="6"/>
      <c r="N674" s="8">
        <v>8341</v>
      </c>
      <c r="O674" s="6" t="s">
        <v>21</v>
      </c>
      <c r="P674" s="8">
        <v>551.50862770000003</v>
      </c>
      <c r="Q674" s="8">
        <v>4600552.6100000003</v>
      </c>
      <c r="R674" s="8">
        <v>6.6207518329999999</v>
      </c>
      <c r="S674" s="8">
        <v>55228.722809999999</v>
      </c>
      <c r="T674" s="8">
        <v>1685642.5</v>
      </c>
    </row>
    <row r="675" spans="1:20" ht="15.75" hidden="1" thickBot="1">
      <c r="A675" s="4" t="s">
        <v>19</v>
      </c>
      <c r="B675" s="5">
        <v>45078</v>
      </c>
      <c r="C675" s="6">
        <v>301049751</v>
      </c>
      <c r="D675" s="7">
        <v>73239990</v>
      </c>
      <c r="E675" s="6" t="s">
        <v>655</v>
      </c>
      <c r="F675" s="6"/>
      <c r="G675" s="6"/>
      <c r="H675" s="6"/>
      <c r="I675" s="6"/>
      <c r="J675" s="6"/>
      <c r="K675" s="6"/>
      <c r="L675" s="6"/>
      <c r="M675" s="6"/>
      <c r="N675" s="8">
        <v>9690</v>
      </c>
      <c r="O675" s="6" t="s">
        <v>21</v>
      </c>
      <c r="P675" s="8">
        <v>404.37822080000001</v>
      </c>
      <c r="Q675" s="8">
        <v>3918424.96</v>
      </c>
      <c r="R675" s="8">
        <v>4.8544804419999998</v>
      </c>
      <c r="S675" s="8">
        <v>47039.915489999999</v>
      </c>
      <c r="T675" s="8">
        <v>1435710.9</v>
      </c>
    </row>
    <row r="676" spans="1:20" ht="15.75" hidden="1" thickBot="1">
      <c r="A676" s="4" t="s">
        <v>19</v>
      </c>
      <c r="B676" s="5">
        <v>45078</v>
      </c>
      <c r="C676" s="6">
        <v>301049751</v>
      </c>
      <c r="D676" s="7">
        <v>73239990</v>
      </c>
      <c r="E676" s="6" t="s">
        <v>656</v>
      </c>
      <c r="F676" s="6"/>
      <c r="G676" s="6"/>
      <c r="H676" s="6"/>
      <c r="I676" s="6"/>
      <c r="J676" s="6"/>
      <c r="K676" s="6"/>
      <c r="L676" s="6"/>
      <c r="M676" s="6"/>
      <c r="N676" s="8">
        <v>4260</v>
      </c>
      <c r="O676" s="6" t="s">
        <v>21</v>
      </c>
      <c r="P676" s="8">
        <v>569.77170390000003</v>
      </c>
      <c r="Q676" s="8">
        <v>2427398.39</v>
      </c>
      <c r="R676" s="8">
        <v>6.8399964449999997</v>
      </c>
      <c r="S676" s="8">
        <v>29140.436849999998</v>
      </c>
      <c r="T676" s="8">
        <v>889398.8</v>
      </c>
    </row>
    <row r="677" spans="1:20" ht="15.75" hidden="1" thickBot="1">
      <c r="A677" s="4" t="s">
        <v>19</v>
      </c>
      <c r="B677" s="5">
        <v>45078</v>
      </c>
      <c r="C677" s="6">
        <v>301049751</v>
      </c>
      <c r="D677" s="7">
        <v>73239990</v>
      </c>
      <c r="E677" s="6" t="s">
        <v>657</v>
      </c>
      <c r="F677" s="6"/>
      <c r="G677" s="6"/>
      <c r="H677" s="6"/>
      <c r="I677" s="6"/>
      <c r="J677" s="6"/>
      <c r="K677" s="6"/>
      <c r="L677" s="6"/>
      <c r="M677" s="6"/>
      <c r="N677" s="8">
        <v>258</v>
      </c>
      <c r="O677" s="6" t="s">
        <v>21</v>
      </c>
      <c r="P677" s="8">
        <v>504.44662790000001</v>
      </c>
      <c r="Q677" s="8">
        <v>130147.23</v>
      </c>
      <c r="R677" s="8">
        <v>6.0557818479999996</v>
      </c>
      <c r="S677" s="8">
        <v>1562.391717</v>
      </c>
      <c r="T677" s="8">
        <v>47685.9</v>
      </c>
    </row>
    <row r="678" spans="1:20" ht="15.75" hidden="1" thickBot="1">
      <c r="A678" s="4" t="s">
        <v>19</v>
      </c>
      <c r="B678" s="5">
        <v>45078</v>
      </c>
      <c r="C678" s="6">
        <v>301049751</v>
      </c>
      <c r="D678" s="7">
        <v>73239990</v>
      </c>
      <c r="E678" s="6" t="s">
        <v>658</v>
      </c>
      <c r="F678" s="6"/>
      <c r="G678" s="6"/>
      <c r="H678" s="6"/>
      <c r="I678" s="6"/>
      <c r="J678" s="6"/>
      <c r="K678" s="6"/>
      <c r="L678" s="6"/>
      <c r="M678" s="6"/>
      <c r="N678" s="8">
        <v>4320</v>
      </c>
      <c r="O678" s="6" t="s">
        <v>21</v>
      </c>
      <c r="P678" s="8">
        <v>605.33593980000001</v>
      </c>
      <c r="Q678" s="8">
        <v>2615051.2599999998</v>
      </c>
      <c r="R678" s="8">
        <v>7.2669380529999996</v>
      </c>
      <c r="S678" s="8">
        <v>31393.17239</v>
      </c>
      <c r="T678" s="8">
        <v>958154.8</v>
      </c>
    </row>
    <row r="679" spans="1:20" ht="15.75" hidden="1" thickBot="1">
      <c r="A679" s="4" t="s">
        <v>19</v>
      </c>
      <c r="B679" s="5">
        <v>45078</v>
      </c>
      <c r="C679" s="6">
        <v>301049751</v>
      </c>
      <c r="D679" s="7">
        <v>73239990</v>
      </c>
      <c r="E679" s="6" t="s">
        <v>659</v>
      </c>
      <c r="F679" s="6"/>
      <c r="G679" s="6"/>
      <c r="H679" s="6"/>
      <c r="I679" s="6"/>
      <c r="J679" s="6"/>
      <c r="K679" s="6"/>
      <c r="L679" s="6"/>
      <c r="M679" s="6"/>
      <c r="N679" s="8">
        <v>17890</v>
      </c>
      <c r="O679" s="6" t="s">
        <v>21</v>
      </c>
      <c r="P679" s="8">
        <v>458.58779570000002</v>
      </c>
      <c r="Q679" s="8">
        <v>8204319.0999999996</v>
      </c>
      <c r="R679" s="8">
        <v>5.5052556509999997</v>
      </c>
      <c r="S679" s="8">
        <v>98491.225690000007</v>
      </c>
      <c r="T679" s="8">
        <v>3006062.5</v>
      </c>
    </row>
    <row r="680" spans="1:20" ht="15.75" hidden="1" thickBot="1">
      <c r="A680" s="4" t="s">
        <v>19</v>
      </c>
      <c r="B680" s="5">
        <v>45078</v>
      </c>
      <c r="C680" s="6">
        <v>301049751</v>
      </c>
      <c r="D680" s="7">
        <v>73239990</v>
      </c>
      <c r="E680" s="6" t="s">
        <v>660</v>
      </c>
      <c r="F680" s="6"/>
      <c r="G680" s="6"/>
      <c r="H680" s="6"/>
      <c r="I680" s="6"/>
      <c r="J680" s="6"/>
      <c r="K680" s="6"/>
      <c r="L680" s="6"/>
      <c r="M680" s="6"/>
      <c r="N680" s="8">
        <v>3694</v>
      </c>
      <c r="O680" s="6" t="s">
        <v>21</v>
      </c>
      <c r="P680" s="8">
        <v>501.14955279999998</v>
      </c>
      <c r="Q680" s="8">
        <v>1851722.54</v>
      </c>
      <c r="R680" s="8">
        <v>6.0162011140000002</v>
      </c>
      <c r="S680" s="8">
        <v>22229.562300000001</v>
      </c>
      <c r="T680" s="8">
        <v>678471.2</v>
      </c>
    </row>
    <row r="681" spans="1:20" ht="15.75" hidden="1" thickBot="1">
      <c r="A681" s="4" t="s">
        <v>19</v>
      </c>
      <c r="B681" s="5">
        <v>45078</v>
      </c>
      <c r="C681" s="6">
        <v>301049751</v>
      </c>
      <c r="D681" s="7">
        <v>73239990</v>
      </c>
      <c r="E681" s="6" t="s">
        <v>661</v>
      </c>
      <c r="F681" s="6"/>
      <c r="G681" s="6"/>
      <c r="H681" s="6"/>
      <c r="I681" s="6"/>
      <c r="J681" s="6"/>
      <c r="K681" s="6"/>
      <c r="L681" s="6"/>
      <c r="M681" s="6"/>
      <c r="N681" s="8">
        <v>22688</v>
      </c>
      <c r="O681" s="6" t="s">
        <v>21</v>
      </c>
      <c r="P681" s="8">
        <v>472.42947420000002</v>
      </c>
      <c r="Q681" s="8">
        <v>10718479.91</v>
      </c>
      <c r="R681" s="8">
        <v>5.6714222589999999</v>
      </c>
      <c r="S681" s="8">
        <v>128673.2282</v>
      </c>
      <c r="T681" s="8">
        <v>3927251.1</v>
      </c>
    </row>
    <row r="682" spans="1:20" ht="15.75" hidden="1" thickBot="1">
      <c r="A682" s="4" t="s">
        <v>19</v>
      </c>
      <c r="B682" s="5">
        <v>45075</v>
      </c>
      <c r="C682" s="6">
        <v>301049751</v>
      </c>
      <c r="D682" s="7">
        <v>73239990</v>
      </c>
      <c r="E682" s="6" t="s">
        <v>662</v>
      </c>
      <c r="F682" s="6"/>
      <c r="G682" s="6"/>
      <c r="H682" s="6"/>
      <c r="I682" s="6"/>
      <c r="J682" s="6"/>
      <c r="K682" s="6"/>
      <c r="L682" s="6"/>
      <c r="M682" s="6"/>
      <c r="N682" s="8">
        <v>3596.4</v>
      </c>
      <c r="O682" s="6" t="s">
        <v>21</v>
      </c>
      <c r="P682" s="8">
        <v>639.21940830000005</v>
      </c>
      <c r="Q682" s="8">
        <v>2298888.6800000002</v>
      </c>
      <c r="R682" s="8">
        <v>7.673702381</v>
      </c>
      <c r="S682" s="8">
        <v>27597.703239999999</v>
      </c>
      <c r="T682" s="8">
        <v>842312.8</v>
      </c>
    </row>
    <row r="683" spans="1:20" ht="15.75" hidden="1" thickBot="1">
      <c r="A683" s="4" t="s">
        <v>19</v>
      </c>
      <c r="B683" s="5">
        <v>45075</v>
      </c>
      <c r="C683" s="6">
        <v>301049751</v>
      </c>
      <c r="D683" s="7">
        <v>73239990</v>
      </c>
      <c r="E683" s="6" t="s">
        <v>663</v>
      </c>
      <c r="F683" s="6"/>
      <c r="G683" s="6"/>
      <c r="H683" s="6"/>
      <c r="I683" s="6"/>
      <c r="J683" s="6"/>
      <c r="K683" s="6"/>
      <c r="L683" s="6"/>
      <c r="M683" s="6"/>
      <c r="N683" s="8">
        <v>8008</v>
      </c>
      <c r="O683" s="6" t="s">
        <v>21</v>
      </c>
      <c r="P683" s="8">
        <v>390.14003869999999</v>
      </c>
      <c r="Q683" s="8">
        <v>3124241.43</v>
      </c>
      <c r="R683" s="8">
        <v>4.6835538860000003</v>
      </c>
      <c r="S683" s="8">
        <v>37505.899519999999</v>
      </c>
      <c r="T683" s="8">
        <v>1144722</v>
      </c>
    </row>
    <row r="684" spans="1:20" ht="15.75" hidden="1" thickBot="1">
      <c r="A684" s="4" t="s">
        <v>19</v>
      </c>
      <c r="B684" s="5">
        <v>45075</v>
      </c>
      <c r="C684" s="6">
        <v>301049751</v>
      </c>
      <c r="D684" s="7">
        <v>73239990</v>
      </c>
      <c r="E684" s="6" t="s">
        <v>664</v>
      </c>
      <c r="F684" s="6"/>
      <c r="G684" s="6"/>
      <c r="H684" s="6"/>
      <c r="I684" s="6"/>
      <c r="J684" s="6"/>
      <c r="K684" s="6"/>
      <c r="L684" s="6"/>
      <c r="M684" s="6"/>
      <c r="N684" s="8">
        <v>3465.6</v>
      </c>
      <c r="O684" s="6" t="s">
        <v>21</v>
      </c>
      <c r="P684" s="8">
        <v>601.78129039999999</v>
      </c>
      <c r="Q684" s="8">
        <v>2085533.24</v>
      </c>
      <c r="R684" s="8">
        <v>7.2242651909999998</v>
      </c>
      <c r="S684" s="8">
        <v>25036.41345</v>
      </c>
      <c r="T684" s="8">
        <v>764139.4</v>
      </c>
    </row>
    <row r="685" spans="1:20" ht="15.75" hidden="1" thickBot="1">
      <c r="A685" s="4" t="s">
        <v>19</v>
      </c>
      <c r="B685" s="5">
        <v>45066</v>
      </c>
      <c r="C685" s="6">
        <v>301049751</v>
      </c>
      <c r="D685" s="7">
        <v>73239990</v>
      </c>
      <c r="E685" s="6" t="s">
        <v>665</v>
      </c>
      <c r="F685" s="6"/>
      <c r="G685" s="6"/>
      <c r="H685" s="6"/>
      <c r="I685" s="6"/>
      <c r="J685" s="6"/>
      <c r="K685" s="6"/>
      <c r="L685" s="6"/>
      <c r="M685" s="6"/>
      <c r="N685" s="8">
        <v>8945.2000000000007</v>
      </c>
      <c r="O685" s="6" t="s">
        <v>21</v>
      </c>
      <c r="P685" s="8">
        <v>458.00336829999998</v>
      </c>
      <c r="Q685" s="8">
        <v>4096931.73</v>
      </c>
      <c r="R685" s="8">
        <v>5.4982397150000004</v>
      </c>
      <c r="S685" s="8">
        <v>49182.853900000002</v>
      </c>
      <c r="T685" s="8">
        <v>1501115.7</v>
      </c>
    </row>
    <row r="686" spans="1:20" ht="15.75" hidden="1" thickBot="1">
      <c r="A686" s="4" t="s">
        <v>19</v>
      </c>
      <c r="B686" s="5">
        <v>45066</v>
      </c>
      <c r="C686" s="6">
        <v>301049751</v>
      </c>
      <c r="D686" s="7">
        <v>73239990</v>
      </c>
      <c r="E686" s="6" t="s">
        <v>666</v>
      </c>
      <c r="F686" s="6"/>
      <c r="G686" s="6"/>
      <c r="H686" s="6"/>
      <c r="I686" s="6"/>
      <c r="J686" s="6"/>
      <c r="K686" s="6"/>
      <c r="L686" s="6"/>
      <c r="M686" s="6"/>
      <c r="N686" s="8">
        <v>11344</v>
      </c>
      <c r="O686" s="6" t="s">
        <v>21</v>
      </c>
      <c r="P686" s="8">
        <v>471.82740660000002</v>
      </c>
      <c r="Q686" s="8">
        <v>5352410.0999999996</v>
      </c>
      <c r="R686" s="8">
        <v>5.6641945570000001</v>
      </c>
      <c r="S686" s="8">
        <v>64254.623050000002</v>
      </c>
      <c r="T686" s="8">
        <v>1961123</v>
      </c>
    </row>
    <row r="687" spans="1:20" ht="15.75" hidden="1" thickBot="1">
      <c r="A687" s="4" t="s">
        <v>19</v>
      </c>
      <c r="B687" s="5">
        <v>45066</v>
      </c>
      <c r="C687" s="6">
        <v>301049751</v>
      </c>
      <c r="D687" s="7">
        <v>73239990</v>
      </c>
      <c r="E687" s="6" t="s">
        <v>667</v>
      </c>
      <c r="F687" s="6"/>
      <c r="G687" s="6"/>
      <c r="H687" s="6"/>
      <c r="I687" s="6"/>
      <c r="J687" s="6"/>
      <c r="K687" s="6"/>
      <c r="L687" s="6"/>
      <c r="M687" s="6"/>
      <c r="N687" s="8">
        <v>8122.24</v>
      </c>
      <c r="O687" s="6" t="s">
        <v>21</v>
      </c>
      <c r="P687" s="8">
        <v>550.8057814</v>
      </c>
      <c r="Q687" s="8">
        <v>4473776.75</v>
      </c>
      <c r="R687" s="8">
        <v>6.6123143029999998</v>
      </c>
      <c r="S687" s="8">
        <v>53706.803720000004</v>
      </c>
      <c r="T687" s="8">
        <v>1639191.8</v>
      </c>
    </row>
    <row r="688" spans="1:20" ht="15.75" hidden="1" thickBot="1">
      <c r="A688" s="4" t="s">
        <v>19</v>
      </c>
      <c r="B688" s="5">
        <v>45066</v>
      </c>
      <c r="C688" s="6">
        <v>301049751</v>
      </c>
      <c r="D688" s="7">
        <v>73239990</v>
      </c>
      <c r="E688" s="6" t="s">
        <v>668</v>
      </c>
      <c r="F688" s="6"/>
      <c r="G688" s="6"/>
      <c r="H688" s="6"/>
      <c r="I688" s="6"/>
      <c r="J688" s="6"/>
      <c r="K688" s="6"/>
      <c r="L688" s="6"/>
      <c r="M688" s="6"/>
      <c r="N688" s="8">
        <v>8970</v>
      </c>
      <c r="O688" s="6" t="s">
        <v>21</v>
      </c>
      <c r="P688" s="8">
        <v>485.71845150000001</v>
      </c>
      <c r="Q688" s="8">
        <v>4356894.51</v>
      </c>
      <c r="R688" s="8">
        <v>5.8309537999999996</v>
      </c>
      <c r="S688" s="8">
        <v>52303.655579999999</v>
      </c>
      <c r="T688" s="8">
        <v>1596366.2</v>
      </c>
    </row>
    <row r="689" spans="1:20" ht="15.75" hidden="1" thickBot="1">
      <c r="A689" s="4" t="s">
        <v>19</v>
      </c>
      <c r="B689" s="5">
        <v>45066</v>
      </c>
      <c r="C689" s="6">
        <v>301049751</v>
      </c>
      <c r="D689" s="7">
        <v>73239990</v>
      </c>
      <c r="E689" s="6" t="s">
        <v>669</v>
      </c>
      <c r="F689" s="6"/>
      <c r="G689" s="6"/>
      <c r="H689" s="6"/>
      <c r="I689" s="6"/>
      <c r="J689" s="6"/>
      <c r="K689" s="6"/>
      <c r="L689" s="6"/>
      <c r="M689" s="6"/>
      <c r="N689" s="8">
        <v>11760</v>
      </c>
      <c r="O689" s="6" t="s">
        <v>21</v>
      </c>
      <c r="P689" s="8">
        <v>503.80374660000001</v>
      </c>
      <c r="Q689" s="8">
        <v>5924732.0599999996</v>
      </c>
      <c r="R689" s="8">
        <v>6.0480641850000003</v>
      </c>
      <c r="S689" s="8">
        <v>71125.234809999994</v>
      </c>
      <c r="T689" s="8">
        <v>2170821.7999999998</v>
      </c>
    </row>
    <row r="690" spans="1:20" ht="15.75" hidden="1" thickBot="1">
      <c r="A690" s="4" t="s">
        <v>19</v>
      </c>
      <c r="B690" s="5">
        <v>45065</v>
      </c>
      <c r="C690" s="6">
        <v>301049751</v>
      </c>
      <c r="D690" s="7">
        <v>73239990</v>
      </c>
      <c r="E690" s="6" t="s">
        <v>670</v>
      </c>
      <c r="F690" s="6"/>
      <c r="G690" s="6"/>
      <c r="H690" s="6"/>
      <c r="I690" s="6"/>
      <c r="J690" s="6"/>
      <c r="K690" s="6"/>
      <c r="L690" s="6"/>
      <c r="M690" s="6"/>
      <c r="N690" s="8">
        <v>86</v>
      </c>
      <c r="O690" s="6" t="s">
        <v>21</v>
      </c>
      <c r="P690" s="8">
        <v>708.30779070000006</v>
      </c>
      <c r="Q690" s="8">
        <v>60914.47</v>
      </c>
      <c r="R690" s="8">
        <v>8.5030947260000005</v>
      </c>
      <c r="S690" s="8">
        <v>731.26614649999999</v>
      </c>
      <c r="T690" s="8">
        <v>22319.1</v>
      </c>
    </row>
    <row r="691" spans="1:20" ht="15.75" hidden="1" thickBot="1">
      <c r="A691" s="4" t="s">
        <v>19</v>
      </c>
      <c r="B691" s="5">
        <v>45065</v>
      </c>
      <c r="C691" s="6">
        <v>301049751</v>
      </c>
      <c r="D691" s="7">
        <v>73239990</v>
      </c>
      <c r="E691" s="6" t="s">
        <v>671</v>
      </c>
      <c r="F691" s="6"/>
      <c r="G691" s="6"/>
      <c r="H691" s="6"/>
      <c r="I691" s="6"/>
      <c r="J691" s="6"/>
      <c r="K691" s="6"/>
      <c r="L691" s="6"/>
      <c r="M691" s="6"/>
      <c r="N691" s="8">
        <v>126</v>
      </c>
      <c r="O691" s="6" t="s">
        <v>21</v>
      </c>
      <c r="P691" s="8">
        <v>525.57603170000004</v>
      </c>
      <c r="Q691" s="8">
        <v>66222.58</v>
      </c>
      <c r="R691" s="8">
        <v>6.3094361550000002</v>
      </c>
      <c r="S691" s="8">
        <v>794.98895560000005</v>
      </c>
      <c r="T691" s="8">
        <v>24264</v>
      </c>
    </row>
    <row r="692" spans="1:20" ht="15.75" hidden="1" thickBot="1">
      <c r="A692" s="4" t="s">
        <v>19</v>
      </c>
      <c r="B692" s="5">
        <v>45065</v>
      </c>
      <c r="C692" s="6">
        <v>301049751</v>
      </c>
      <c r="D692" s="7">
        <v>73239990</v>
      </c>
      <c r="E692" s="6" t="s">
        <v>672</v>
      </c>
      <c r="F692" s="6"/>
      <c r="G692" s="6"/>
      <c r="H692" s="6"/>
      <c r="I692" s="6"/>
      <c r="J692" s="6"/>
      <c r="K692" s="6"/>
      <c r="L692" s="6"/>
      <c r="M692" s="6"/>
      <c r="N692" s="8">
        <v>1392.3</v>
      </c>
      <c r="O692" s="6" t="s">
        <v>21</v>
      </c>
      <c r="P692" s="8">
        <v>510.4427566</v>
      </c>
      <c r="Q692" s="8">
        <v>710689.45</v>
      </c>
      <c r="R692" s="8">
        <v>6.1277641850000002</v>
      </c>
      <c r="S692" s="8">
        <v>8531.6860739999993</v>
      </c>
      <c r="T692" s="8">
        <v>260396.6</v>
      </c>
    </row>
    <row r="693" spans="1:20" ht="15.75" hidden="1" thickBot="1">
      <c r="A693" s="4" t="s">
        <v>19</v>
      </c>
      <c r="B693" s="5">
        <v>45065</v>
      </c>
      <c r="C693" s="6">
        <v>301049751</v>
      </c>
      <c r="D693" s="7">
        <v>73239990</v>
      </c>
      <c r="E693" s="6" t="s">
        <v>673</v>
      </c>
      <c r="F693" s="6"/>
      <c r="G693" s="6"/>
      <c r="H693" s="6"/>
      <c r="I693" s="6"/>
      <c r="J693" s="6"/>
      <c r="K693" s="6"/>
      <c r="L693" s="6"/>
      <c r="M693" s="6"/>
      <c r="N693" s="8">
        <v>98</v>
      </c>
      <c r="O693" s="6" t="s">
        <v>21</v>
      </c>
      <c r="P693" s="8">
        <v>555.31683669999995</v>
      </c>
      <c r="Q693" s="8">
        <v>54421.05</v>
      </c>
      <c r="R693" s="8">
        <v>6.6664686279999996</v>
      </c>
      <c r="S693" s="8">
        <v>653.31392559999995</v>
      </c>
      <c r="T693" s="8">
        <v>19939.8</v>
      </c>
    </row>
    <row r="694" spans="1:20" ht="15.75" hidden="1" thickBot="1">
      <c r="A694" s="4" t="s">
        <v>19</v>
      </c>
      <c r="B694" s="5">
        <v>45065</v>
      </c>
      <c r="C694" s="6">
        <v>301049751</v>
      </c>
      <c r="D694" s="7">
        <v>73239990</v>
      </c>
      <c r="E694" s="6" t="s">
        <v>674</v>
      </c>
      <c r="F694" s="6"/>
      <c r="G694" s="6"/>
      <c r="H694" s="6"/>
      <c r="I694" s="6"/>
      <c r="J694" s="6"/>
      <c r="K694" s="6"/>
      <c r="L694" s="6"/>
      <c r="M694" s="6"/>
      <c r="N694" s="8">
        <v>126</v>
      </c>
      <c r="O694" s="6" t="s">
        <v>21</v>
      </c>
      <c r="P694" s="8">
        <v>515.35087299999998</v>
      </c>
      <c r="Q694" s="8">
        <v>64934.21</v>
      </c>
      <c r="R694" s="8">
        <v>6.1866851499999997</v>
      </c>
      <c r="S694" s="8">
        <v>779.52232890000005</v>
      </c>
      <c r="T694" s="8">
        <v>23791.9</v>
      </c>
    </row>
    <row r="695" spans="1:20" ht="15.75" hidden="1" thickBot="1">
      <c r="A695" s="4" t="s">
        <v>19</v>
      </c>
      <c r="B695" s="5">
        <v>45065</v>
      </c>
      <c r="C695" s="6">
        <v>301049751</v>
      </c>
      <c r="D695" s="7">
        <v>73239990</v>
      </c>
      <c r="E695" s="6" t="s">
        <v>675</v>
      </c>
      <c r="F695" s="6"/>
      <c r="G695" s="6"/>
      <c r="H695" s="6"/>
      <c r="I695" s="6"/>
      <c r="J695" s="6"/>
      <c r="K695" s="6"/>
      <c r="L695" s="6"/>
      <c r="M695" s="6"/>
      <c r="N695" s="8">
        <v>130</v>
      </c>
      <c r="O695" s="6" t="s">
        <v>21</v>
      </c>
      <c r="P695" s="8">
        <v>606.52830770000003</v>
      </c>
      <c r="Q695" s="8">
        <v>78848.679999999993</v>
      </c>
      <c r="R695" s="8">
        <v>7.2812521930000003</v>
      </c>
      <c r="S695" s="8">
        <v>946.56278510000004</v>
      </c>
      <c r="T695" s="8">
        <v>28890.2</v>
      </c>
    </row>
    <row r="696" spans="1:20" ht="15.75" hidden="1" thickBot="1">
      <c r="A696" s="4" t="s">
        <v>19</v>
      </c>
      <c r="B696" s="5">
        <v>45065</v>
      </c>
      <c r="C696" s="6">
        <v>301049751</v>
      </c>
      <c r="D696" s="7">
        <v>73239990</v>
      </c>
      <c r="E696" s="6" t="s">
        <v>676</v>
      </c>
      <c r="F696" s="6"/>
      <c r="G696" s="6"/>
      <c r="H696" s="6"/>
      <c r="I696" s="6"/>
      <c r="J696" s="6"/>
      <c r="K696" s="6"/>
      <c r="L696" s="6"/>
      <c r="M696" s="6"/>
      <c r="N696" s="8">
        <v>120</v>
      </c>
      <c r="O696" s="6" t="s">
        <v>21</v>
      </c>
      <c r="P696" s="8">
        <v>556.14949999999999</v>
      </c>
      <c r="Q696" s="8">
        <v>66737.94</v>
      </c>
      <c r="R696" s="8">
        <v>6.6764645859999998</v>
      </c>
      <c r="S696" s="8">
        <v>801.1757503</v>
      </c>
      <c r="T696" s="8">
        <v>24452.799999999999</v>
      </c>
    </row>
    <row r="697" spans="1:20" ht="15.75" hidden="1" thickBot="1">
      <c r="A697" s="4" t="s">
        <v>19</v>
      </c>
      <c r="B697" s="5">
        <v>45065</v>
      </c>
      <c r="C697" s="6">
        <v>301049751</v>
      </c>
      <c r="D697" s="7">
        <v>73239990</v>
      </c>
      <c r="E697" s="6" t="s">
        <v>677</v>
      </c>
      <c r="F697" s="6"/>
      <c r="G697" s="6"/>
      <c r="H697" s="6"/>
      <c r="I697" s="6"/>
      <c r="J697" s="6"/>
      <c r="K697" s="6"/>
      <c r="L697" s="6"/>
      <c r="M697" s="6"/>
      <c r="N697" s="8">
        <v>2727</v>
      </c>
      <c r="O697" s="6" t="s">
        <v>21</v>
      </c>
      <c r="P697" s="8">
        <v>639.60763840000004</v>
      </c>
      <c r="Q697" s="8">
        <v>1744210.03</v>
      </c>
      <c r="R697" s="8">
        <v>7.6783630059999997</v>
      </c>
      <c r="S697" s="8">
        <v>20938.895919999999</v>
      </c>
      <c r="T697" s="8">
        <v>639078.6</v>
      </c>
    </row>
    <row r="698" spans="1:20" ht="15.75" hidden="1" thickBot="1">
      <c r="A698" s="4" t="s">
        <v>19</v>
      </c>
      <c r="B698" s="5">
        <v>45065</v>
      </c>
      <c r="C698" s="6">
        <v>301049751</v>
      </c>
      <c r="D698" s="7">
        <v>73239990</v>
      </c>
      <c r="E698" s="6" t="s">
        <v>678</v>
      </c>
      <c r="F698" s="6"/>
      <c r="G698" s="6"/>
      <c r="H698" s="6"/>
      <c r="I698" s="6"/>
      <c r="J698" s="6"/>
      <c r="K698" s="6"/>
      <c r="L698" s="6"/>
      <c r="M698" s="6"/>
      <c r="N698" s="8">
        <v>2165.4</v>
      </c>
      <c r="O698" s="6" t="s">
        <v>21</v>
      </c>
      <c r="P698" s="8">
        <v>594.94372399999997</v>
      </c>
      <c r="Q698" s="8">
        <v>1288291.1399999999</v>
      </c>
      <c r="R698" s="8">
        <v>7.1421815610000001</v>
      </c>
      <c r="S698" s="8">
        <v>15465.67995</v>
      </c>
      <c r="T698" s="8">
        <v>472029.8</v>
      </c>
    </row>
    <row r="699" spans="1:20" ht="15.75" hidden="1" thickBot="1">
      <c r="A699" s="4" t="s">
        <v>19</v>
      </c>
      <c r="B699" s="5">
        <v>45061</v>
      </c>
      <c r="C699" s="6">
        <v>301049751</v>
      </c>
      <c r="D699" s="7">
        <v>73239990</v>
      </c>
      <c r="E699" s="6" t="s">
        <v>679</v>
      </c>
      <c r="F699" s="6"/>
      <c r="G699" s="6"/>
      <c r="H699" s="6"/>
      <c r="I699" s="6"/>
      <c r="J699" s="6"/>
      <c r="K699" s="6"/>
      <c r="L699" s="6"/>
      <c r="M699" s="6"/>
      <c r="N699" s="8">
        <v>3420</v>
      </c>
      <c r="O699" s="6" t="s">
        <v>21</v>
      </c>
      <c r="P699" s="8">
        <v>277.28486550000002</v>
      </c>
      <c r="Q699" s="8">
        <v>948314.24</v>
      </c>
      <c r="R699" s="8">
        <v>3.3569596310000001</v>
      </c>
      <c r="S699" s="8">
        <v>11480.801939999999</v>
      </c>
      <c r="T699" s="8">
        <v>347462.3</v>
      </c>
    </row>
    <row r="700" spans="1:20" ht="15.75" hidden="1" thickBot="1">
      <c r="A700" s="4" t="s">
        <v>19</v>
      </c>
      <c r="B700" s="5">
        <v>45056</v>
      </c>
      <c r="C700" s="6">
        <v>301049751</v>
      </c>
      <c r="D700" s="7">
        <v>73239990</v>
      </c>
      <c r="E700" s="6" t="s">
        <v>680</v>
      </c>
      <c r="F700" s="6"/>
      <c r="G700" s="6"/>
      <c r="H700" s="6"/>
      <c r="I700" s="6"/>
      <c r="J700" s="6"/>
      <c r="K700" s="6"/>
      <c r="L700" s="6"/>
      <c r="M700" s="6"/>
      <c r="N700" s="8">
        <v>2867.4</v>
      </c>
      <c r="O700" s="6" t="s">
        <v>21</v>
      </c>
      <c r="P700" s="8">
        <v>589.90517190000003</v>
      </c>
      <c r="Q700" s="8">
        <v>1691494.09</v>
      </c>
      <c r="R700" s="8">
        <v>7.1417091030000002</v>
      </c>
      <c r="S700" s="8">
        <v>20478.13668</v>
      </c>
      <c r="T700" s="8">
        <v>619763.4</v>
      </c>
    </row>
    <row r="701" spans="1:20" ht="15.75" hidden="1" thickBot="1">
      <c r="A701" s="4" t="s">
        <v>19</v>
      </c>
      <c r="B701" s="5">
        <v>45056</v>
      </c>
      <c r="C701" s="6">
        <v>301049751</v>
      </c>
      <c r="D701" s="7">
        <v>73239990</v>
      </c>
      <c r="E701" s="6" t="s">
        <v>681</v>
      </c>
      <c r="F701" s="6"/>
      <c r="G701" s="6"/>
      <c r="H701" s="6"/>
      <c r="I701" s="6"/>
      <c r="J701" s="6"/>
      <c r="K701" s="6"/>
      <c r="L701" s="6"/>
      <c r="M701" s="6"/>
      <c r="N701" s="8">
        <v>4986</v>
      </c>
      <c r="O701" s="6" t="s">
        <v>21</v>
      </c>
      <c r="P701" s="8">
        <v>525.34503210000003</v>
      </c>
      <c r="Q701" s="8">
        <v>2619370.33</v>
      </c>
      <c r="R701" s="8">
        <v>6.3601093469999999</v>
      </c>
      <c r="S701" s="8">
        <v>31711.505209999999</v>
      </c>
      <c r="T701" s="8">
        <v>959737.3</v>
      </c>
    </row>
    <row r="702" spans="1:20" ht="15.75" hidden="1" thickBot="1">
      <c r="A702" s="4" t="s">
        <v>19</v>
      </c>
      <c r="B702" s="5">
        <v>45056</v>
      </c>
      <c r="C702" s="6">
        <v>301049751</v>
      </c>
      <c r="D702" s="7">
        <v>73239990</v>
      </c>
      <c r="E702" s="6" t="s">
        <v>682</v>
      </c>
      <c r="F702" s="6"/>
      <c r="G702" s="6"/>
      <c r="H702" s="6"/>
      <c r="I702" s="6"/>
      <c r="J702" s="6"/>
      <c r="K702" s="6"/>
      <c r="L702" s="6"/>
      <c r="M702" s="6"/>
      <c r="N702" s="8">
        <v>2688</v>
      </c>
      <c r="O702" s="6" t="s">
        <v>21</v>
      </c>
      <c r="P702" s="8">
        <v>497.06185640000001</v>
      </c>
      <c r="Q702" s="8">
        <v>1336102.27</v>
      </c>
      <c r="R702" s="8">
        <v>6.017698019</v>
      </c>
      <c r="S702" s="8">
        <v>16175.57228</v>
      </c>
      <c r="T702" s="8">
        <v>489547.9</v>
      </c>
    </row>
    <row r="703" spans="1:20" ht="15.75" hidden="1" thickBot="1">
      <c r="A703" s="4" t="s">
        <v>19</v>
      </c>
      <c r="B703" s="5">
        <v>45056</v>
      </c>
      <c r="C703" s="6">
        <v>301049751</v>
      </c>
      <c r="D703" s="7">
        <v>73239990</v>
      </c>
      <c r="E703" s="6" t="s">
        <v>683</v>
      </c>
      <c r="F703" s="6"/>
      <c r="G703" s="6"/>
      <c r="H703" s="6"/>
      <c r="I703" s="6"/>
      <c r="J703" s="6"/>
      <c r="K703" s="6"/>
      <c r="L703" s="6"/>
      <c r="M703" s="6"/>
      <c r="N703" s="8">
        <v>3710.7</v>
      </c>
      <c r="O703" s="6" t="s">
        <v>21</v>
      </c>
      <c r="P703" s="8">
        <v>596.50915999999995</v>
      </c>
      <c r="Q703" s="8">
        <v>2213466.54</v>
      </c>
      <c r="R703" s="8">
        <v>7.2216605329999997</v>
      </c>
      <c r="S703" s="8">
        <v>26797.41574</v>
      </c>
      <c r="T703" s="8">
        <v>811014.1</v>
      </c>
    </row>
    <row r="704" spans="1:20" ht="15.75" hidden="1" thickBot="1">
      <c r="A704" s="4" t="s">
        <v>19</v>
      </c>
      <c r="B704" s="5">
        <v>45050</v>
      </c>
      <c r="C704" s="6">
        <v>301049751</v>
      </c>
      <c r="D704" s="7">
        <v>73239990</v>
      </c>
      <c r="E704" s="6" t="s">
        <v>684</v>
      </c>
      <c r="F704" s="6"/>
      <c r="G704" s="6"/>
      <c r="H704" s="6"/>
      <c r="I704" s="6"/>
      <c r="J704" s="6"/>
      <c r="K704" s="6"/>
      <c r="L704" s="6"/>
      <c r="M704" s="6"/>
      <c r="N704" s="8">
        <v>2145</v>
      </c>
      <c r="O704" s="6" t="s">
        <v>21</v>
      </c>
      <c r="P704" s="8">
        <v>260.1741399</v>
      </c>
      <c r="Q704" s="8">
        <v>558073.53</v>
      </c>
      <c r="R704" s="8">
        <v>3.1289734199999999</v>
      </c>
      <c r="S704" s="8">
        <v>6711.6479859999999</v>
      </c>
      <c r="T704" s="8">
        <v>204478.2</v>
      </c>
    </row>
    <row r="705" spans="1:20" ht="15.75" hidden="1" thickBot="1">
      <c r="A705" s="4" t="s">
        <v>19</v>
      </c>
      <c r="B705" s="5">
        <v>45044</v>
      </c>
      <c r="C705" s="6">
        <v>301049751</v>
      </c>
      <c r="D705" s="7">
        <v>73239990</v>
      </c>
      <c r="E705" s="6" t="s">
        <v>685</v>
      </c>
      <c r="F705" s="6"/>
      <c r="G705" s="6"/>
      <c r="H705" s="6"/>
      <c r="I705" s="6"/>
      <c r="J705" s="6"/>
      <c r="K705" s="6"/>
      <c r="L705" s="6"/>
      <c r="M705" s="6"/>
      <c r="N705" s="8">
        <v>4248</v>
      </c>
      <c r="O705" s="6" t="s">
        <v>21</v>
      </c>
      <c r="P705" s="8">
        <v>505.49712340000002</v>
      </c>
      <c r="Q705" s="8">
        <v>2147351.7799999998</v>
      </c>
      <c r="R705" s="8">
        <v>6.0793400279999998</v>
      </c>
      <c r="S705" s="8">
        <v>25825.03644</v>
      </c>
      <c r="T705" s="8">
        <v>786789.7</v>
      </c>
    </row>
    <row r="706" spans="1:20" ht="15.75" hidden="1" thickBot="1">
      <c r="A706" s="4" t="s">
        <v>19</v>
      </c>
      <c r="B706" s="5">
        <v>45044</v>
      </c>
      <c r="C706" s="6">
        <v>301049751</v>
      </c>
      <c r="D706" s="7">
        <v>73239990</v>
      </c>
      <c r="E706" s="6" t="s">
        <v>686</v>
      </c>
      <c r="F706" s="6"/>
      <c r="G706" s="6"/>
      <c r="H706" s="6"/>
      <c r="I706" s="6"/>
      <c r="J706" s="6"/>
      <c r="K706" s="6"/>
      <c r="L706" s="6"/>
      <c r="M706" s="6"/>
      <c r="N706" s="8">
        <v>2547.1999999999998</v>
      </c>
      <c r="O706" s="6" t="s">
        <v>21</v>
      </c>
      <c r="P706" s="8">
        <v>506.53295780000002</v>
      </c>
      <c r="Q706" s="8">
        <v>1290240.75</v>
      </c>
      <c r="R706" s="8">
        <v>6.0917974470000003</v>
      </c>
      <c r="S706" s="8">
        <v>15517.026459999999</v>
      </c>
      <c r="T706" s="8">
        <v>472744.3</v>
      </c>
    </row>
    <row r="707" spans="1:20" ht="15.75" hidden="1" thickBot="1">
      <c r="A707" s="4" t="s">
        <v>19</v>
      </c>
      <c r="B707" s="5">
        <v>45044</v>
      </c>
      <c r="C707" s="6">
        <v>301049751</v>
      </c>
      <c r="D707" s="7">
        <v>73239990</v>
      </c>
      <c r="E707" s="6" t="s">
        <v>687</v>
      </c>
      <c r="F707" s="6"/>
      <c r="G707" s="6"/>
      <c r="H707" s="6"/>
      <c r="I707" s="6"/>
      <c r="J707" s="6"/>
      <c r="K707" s="6"/>
      <c r="L707" s="6"/>
      <c r="M707" s="6"/>
      <c r="N707" s="8">
        <v>1764</v>
      </c>
      <c r="O707" s="6" t="s">
        <v>21</v>
      </c>
      <c r="P707" s="8">
        <v>609.53408730000001</v>
      </c>
      <c r="Q707" s="8">
        <v>1075218.1299999999</v>
      </c>
      <c r="R707" s="8">
        <v>7.3305362269999996</v>
      </c>
      <c r="S707" s="8">
        <v>12931.0659</v>
      </c>
      <c r="T707" s="8">
        <v>393959.9</v>
      </c>
    </row>
    <row r="708" spans="1:20" ht="15.75" hidden="1" thickBot="1">
      <c r="A708" s="4" t="s">
        <v>19</v>
      </c>
      <c r="B708" s="5">
        <v>45044</v>
      </c>
      <c r="C708" s="6">
        <v>301049751</v>
      </c>
      <c r="D708" s="7">
        <v>73239990</v>
      </c>
      <c r="E708" s="6" t="s">
        <v>688</v>
      </c>
      <c r="F708" s="6"/>
      <c r="G708" s="6"/>
      <c r="H708" s="6"/>
      <c r="I708" s="6"/>
      <c r="J708" s="6"/>
      <c r="K708" s="6"/>
      <c r="L708" s="6"/>
      <c r="M708" s="6"/>
      <c r="N708" s="8">
        <v>3448.8</v>
      </c>
      <c r="O708" s="6" t="s">
        <v>21</v>
      </c>
      <c r="P708" s="8">
        <v>505.99694679999999</v>
      </c>
      <c r="Q708" s="8">
        <v>1745082.27</v>
      </c>
      <c r="R708" s="8">
        <v>6.0853511339999997</v>
      </c>
      <c r="S708" s="8">
        <v>20987.15899</v>
      </c>
      <c r="T708" s="8">
        <v>639398.1</v>
      </c>
    </row>
    <row r="709" spans="1:20" ht="15.75" hidden="1" thickBot="1">
      <c r="A709" s="4" t="s">
        <v>19</v>
      </c>
      <c r="B709" s="5">
        <v>45044</v>
      </c>
      <c r="C709" s="6">
        <v>301049751</v>
      </c>
      <c r="D709" s="7">
        <v>73239990</v>
      </c>
      <c r="E709" s="6" t="s">
        <v>689</v>
      </c>
      <c r="F709" s="6"/>
      <c r="G709" s="6"/>
      <c r="H709" s="6"/>
      <c r="I709" s="6"/>
      <c r="J709" s="6"/>
      <c r="K709" s="6"/>
      <c r="L709" s="6"/>
      <c r="M709" s="6"/>
      <c r="N709" s="8">
        <v>1658.7</v>
      </c>
      <c r="O709" s="6" t="s">
        <v>21</v>
      </c>
      <c r="P709" s="8">
        <v>592.57139329999995</v>
      </c>
      <c r="Q709" s="8">
        <v>982898.17</v>
      </c>
      <c r="R709" s="8">
        <v>7.1265350959999996</v>
      </c>
      <c r="S709" s="8">
        <v>11820.78376</v>
      </c>
      <c r="T709" s="8">
        <v>360133.9</v>
      </c>
    </row>
    <row r="710" spans="1:20" ht="15.75" hidden="1" thickBot="1">
      <c r="A710" s="4" t="s">
        <v>19</v>
      </c>
      <c r="B710" s="5">
        <v>45044</v>
      </c>
      <c r="C710" s="6">
        <v>301049751</v>
      </c>
      <c r="D710" s="7">
        <v>73239990</v>
      </c>
      <c r="E710" s="6" t="s">
        <v>690</v>
      </c>
      <c r="F710" s="6"/>
      <c r="G710" s="6"/>
      <c r="H710" s="6"/>
      <c r="I710" s="6"/>
      <c r="J710" s="6"/>
      <c r="K710" s="6"/>
      <c r="L710" s="6"/>
      <c r="M710" s="6"/>
      <c r="N710" s="8">
        <v>1647</v>
      </c>
      <c r="O710" s="6" t="s">
        <v>21</v>
      </c>
      <c r="P710" s="8">
        <v>596.77199759999996</v>
      </c>
      <c r="Q710" s="8">
        <v>982883.48</v>
      </c>
      <c r="R710" s="8">
        <v>7.1770534890000004</v>
      </c>
      <c r="S710" s="8">
        <v>11820.607099999999</v>
      </c>
      <c r="T710" s="8">
        <v>360128.5</v>
      </c>
    </row>
    <row r="711" spans="1:20" ht="15.75" hidden="1" thickBot="1">
      <c r="A711" s="4" t="s">
        <v>19</v>
      </c>
      <c r="B711" s="5">
        <v>45043</v>
      </c>
      <c r="C711" s="6">
        <v>301049751</v>
      </c>
      <c r="D711" s="7">
        <v>73239990</v>
      </c>
      <c r="E711" s="6" t="s">
        <v>691</v>
      </c>
      <c r="F711" s="6"/>
      <c r="G711" s="6"/>
      <c r="H711" s="6"/>
      <c r="I711" s="6"/>
      <c r="J711" s="6"/>
      <c r="K711" s="6"/>
      <c r="L711" s="6"/>
      <c r="M711" s="6"/>
      <c r="N711" s="8">
        <v>21.96</v>
      </c>
      <c r="O711" s="6" t="s">
        <v>21</v>
      </c>
      <c r="P711" s="8">
        <v>1045.2117490000001</v>
      </c>
      <c r="Q711" s="8">
        <v>22952.85</v>
      </c>
      <c r="R711" s="8">
        <v>12.57019541</v>
      </c>
      <c r="S711" s="8">
        <v>276.04149130000002</v>
      </c>
      <c r="T711" s="8">
        <v>8410</v>
      </c>
    </row>
    <row r="712" spans="1:20" ht="15.75" hidden="1" thickBot="1">
      <c r="A712" s="4" t="s">
        <v>19</v>
      </c>
      <c r="B712" s="5">
        <v>45043</v>
      </c>
      <c r="C712" s="6">
        <v>301049751</v>
      </c>
      <c r="D712" s="7">
        <v>73239990</v>
      </c>
      <c r="E712" s="6" t="s">
        <v>692</v>
      </c>
      <c r="F712" s="6"/>
      <c r="G712" s="6"/>
      <c r="H712" s="6"/>
      <c r="I712" s="6"/>
      <c r="J712" s="6"/>
      <c r="K712" s="6"/>
      <c r="L712" s="6"/>
      <c r="M712" s="6"/>
      <c r="N712" s="8">
        <v>5687.64</v>
      </c>
      <c r="O712" s="6" t="s">
        <v>21</v>
      </c>
      <c r="P712" s="8">
        <v>1043.4142770000001</v>
      </c>
      <c r="Q712" s="8">
        <v>5934564.7800000003</v>
      </c>
      <c r="R712" s="8">
        <v>12.5485782</v>
      </c>
      <c r="S712" s="8">
        <v>71371.795310000001</v>
      </c>
      <c r="T712" s="8">
        <v>2174424.6</v>
      </c>
    </row>
    <row r="713" spans="1:20" ht="15.75" thickBot="1">
      <c r="A713" s="4" t="s">
        <v>19</v>
      </c>
      <c r="B713" s="5">
        <v>45042</v>
      </c>
      <c r="C713" s="6">
        <v>301049751</v>
      </c>
      <c r="D713" s="7">
        <v>73231000</v>
      </c>
      <c r="E713" s="6" t="s">
        <v>693</v>
      </c>
      <c r="F713" s="6"/>
      <c r="G713" s="6"/>
      <c r="H713" s="6"/>
      <c r="I713" s="6"/>
      <c r="J713" s="6"/>
      <c r="K713" s="6"/>
      <c r="L713" s="6"/>
      <c r="M713" s="6"/>
      <c r="N713" s="8">
        <v>4910</v>
      </c>
      <c r="O713" s="6" t="s">
        <v>21</v>
      </c>
      <c r="P713" s="8">
        <v>465.50697150000002</v>
      </c>
      <c r="Q713" s="8">
        <v>2285639.23</v>
      </c>
      <c r="R713" s="8">
        <v>5.5984001379999997</v>
      </c>
      <c r="S713" s="8">
        <v>27488.144680000001</v>
      </c>
      <c r="T713" s="8">
        <v>1004767</v>
      </c>
    </row>
    <row r="714" spans="1:20" ht="15.75" hidden="1" thickBot="1">
      <c r="A714" s="4" t="s">
        <v>19</v>
      </c>
      <c r="B714" s="5">
        <v>45040</v>
      </c>
      <c r="C714" s="6">
        <v>301049751</v>
      </c>
      <c r="D714" s="7">
        <v>73239990</v>
      </c>
      <c r="E714" s="6" t="s">
        <v>694</v>
      </c>
      <c r="F714" s="6"/>
      <c r="G714" s="6"/>
      <c r="H714" s="6"/>
      <c r="I714" s="6"/>
      <c r="J714" s="6"/>
      <c r="K714" s="6"/>
      <c r="L714" s="6"/>
      <c r="M714" s="6"/>
      <c r="N714" s="8">
        <v>186</v>
      </c>
      <c r="O714" s="6" t="s">
        <v>21</v>
      </c>
      <c r="P714" s="8">
        <v>236.2205376</v>
      </c>
      <c r="Q714" s="8">
        <v>43937.02</v>
      </c>
      <c r="R714" s="8">
        <v>2.8408964239999999</v>
      </c>
      <c r="S714" s="8">
        <v>528.40673479999998</v>
      </c>
      <c r="T714" s="8">
        <v>16098.5</v>
      </c>
    </row>
    <row r="715" spans="1:20" ht="15.75" hidden="1" thickBot="1">
      <c r="A715" s="4" t="s">
        <v>19</v>
      </c>
      <c r="B715" s="5">
        <v>45040</v>
      </c>
      <c r="C715" s="6">
        <v>301049751</v>
      </c>
      <c r="D715" s="7">
        <v>73239990</v>
      </c>
      <c r="E715" s="6" t="s">
        <v>695</v>
      </c>
      <c r="F715" s="6"/>
      <c r="G715" s="6"/>
      <c r="H715" s="6"/>
      <c r="I715" s="6"/>
      <c r="J715" s="6"/>
      <c r="K715" s="6"/>
      <c r="L715" s="6"/>
      <c r="M715" s="6"/>
      <c r="N715" s="8">
        <v>1470</v>
      </c>
      <c r="O715" s="6" t="s">
        <v>21</v>
      </c>
      <c r="P715" s="8">
        <v>589.48649660000001</v>
      </c>
      <c r="Q715" s="8">
        <v>866545.15</v>
      </c>
      <c r="R715" s="8">
        <v>7.0894347160000004</v>
      </c>
      <c r="S715" s="8">
        <v>10421.46903</v>
      </c>
      <c r="T715" s="8">
        <v>317502.09999999998</v>
      </c>
    </row>
    <row r="716" spans="1:20" ht="15.75" hidden="1" thickBot="1">
      <c r="A716" s="4" t="s">
        <v>19</v>
      </c>
      <c r="B716" s="5">
        <v>45038</v>
      </c>
      <c r="C716" s="6">
        <v>301049751</v>
      </c>
      <c r="D716" s="7">
        <v>73239990</v>
      </c>
      <c r="E716" s="6" t="s">
        <v>696</v>
      </c>
      <c r="F716" s="6"/>
      <c r="G716" s="6"/>
      <c r="H716" s="6"/>
      <c r="I716" s="6"/>
      <c r="J716" s="6"/>
      <c r="K716" s="6"/>
      <c r="L716" s="6"/>
      <c r="M716" s="6"/>
      <c r="N716" s="8">
        <v>15568</v>
      </c>
      <c r="O716" s="6" t="s">
        <v>21</v>
      </c>
      <c r="P716" s="8">
        <v>417.60952600000002</v>
      </c>
      <c r="Q716" s="8">
        <v>6501345.0999999996</v>
      </c>
      <c r="R716" s="8">
        <v>5.022363511</v>
      </c>
      <c r="S716" s="8">
        <v>78188.155140000003</v>
      </c>
      <c r="T716" s="8">
        <v>2382092.7999999998</v>
      </c>
    </row>
    <row r="717" spans="1:20" ht="15.75" hidden="1" thickBot="1">
      <c r="A717" s="4" t="s">
        <v>19</v>
      </c>
      <c r="B717" s="5">
        <v>45037</v>
      </c>
      <c r="C717" s="6">
        <v>301049751</v>
      </c>
      <c r="D717" s="7">
        <v>73239990</v>
      </c>
      <c r="E717" s="6" t="s">
        <v>697</v>
      </c>
      <c r="F717" s="6"/>
      <c r="G717" s="6"/>
      <c r="H717" s="6"/>
      <c r="I717" s="6"/>
      <c r="J717" s="6"/>
      <c r="K717" s="6"/>
      <c r="L717" s="6"/>
      <c r="M717" s="6"/>
      <c r="N717" s="8">
        <v>140</v>
      </c>
      <c r="O717" s="6" t="s">
        <v>21</v>
      </c>
      <c r="P717" s="8">
        <v>605.81414289999998</v>
      </c>
      <c r="Q717" s="8">
        <v>84813.98</v>
      </c>
      <c r="R717" s="8">
        <v>7.2857984709999997</v>
      </c>
      <c r="S717" s="8">
        <v>1020.011786</v>
      </c>
      <c r="T717" s="8">
        <v>31075.9</v>
      </c>
    </row>
    <row r="718" spans="1:20" ht="15.75" hidden="1" thickBot="1">
      <c r="A718" s="4" t="s">
        <v>19</v>
      </c>
      <c r="B718" s="5">
        <v>45037</v>
      </c>
      <c r="C718" s="6">
        <v>301049751</v>
      </c>
      <c r="D718" s="7">
        <v>73239990</v>
      </c>
      <c r="E718" s="6" t="s">
        <v>698</v>
      </c>
      <c r="F718" s="6"/>
      <c r="G718" s="6"/>
      <c r="H718" s="6"/>
      <c r="I718" s="6"/>
      <c r="J718" s="6"/>
      <c r="K718" s="6"/>
      <c r="L718" s="6"/>
      <c r="M718" s="6"/>
      <c r="N718" s="8">
        <v>9083.1</v>
      </c>
      <c r="O718" s="6" t="s">
        <v>21</v>
      </c>
      <c r="P718" s="8">
        <v>486.72241750000001</v>
      </c>
      <c r="Q718" s="8">
        <v>4420948.3899999997</v>
      </c>
      <c r="R718" s="8">
        <v>5.8535468120000003</v>
      </c>
      <c r="S718" s="8">
        <v>53168.351049999997</v>
      </c>
      <c r="T718" s="8">
        <v>1619835.5</v>
      </c>
    </row>
    <row r="719" spans="1:20" ht="15.75" hidden="1" thickBot="1">
      <c r="A719" s="4" t="s">
        <v>19</v>
      </c>
      <c r="B719" s="5">
        <v>45037</v>
      </c>
      <c r="C719" s="6">
        <v>301049751</v>
      </c>
      <c r="D719" s="7">
        <v>73239990</v>
      </c>
      <c r="E719" s="6" t="s">
        <v>699</v>
      </c>
      <c r="F719" s="6"/>
      <c r="G719" s="6"/>
      <c r="H719" s="6"/>
      <c r="I719" s="6"/>
      <c r="J719" s="6"/>
      <c r="K719" s="6"/>
      <c r="L719" s="6"/>
      <c r="M719" s="6"/>
      <c r="N719" s="8">
        <v>10348.75</v>
      </c>
      <c r="O719" s="6" t="s">
        <v>21</v>
      </c>
      <c r="P719" s="8">
        <v>642.71862590000001</v>
      </c>
      <c r="Q719" s="8">
        <v>6651334.3799999999</v>
      </c>
      <c r="R719" s="8">
        <v>7.7296286939999996</v>
      </c>
      <c r="S719" s="8">
        <v>79991.994949999993</v>
      </c>
      <c r="T719" s="8">
        <v>2437049</v>
      </c>
    </row>
    <row r="720" spans="1:20" ht="15.75" hidden="1" thickBot="1">
      <c r="A720" s="4" t="s">
        <v>19</v>
      </c>
      <c r="B720" s="5">
        <v>45037</v>
      </c>
      <c r="C720" s="6">
        <v>301049751</v>
      </c>
      <c r="D720" s="7">
        <v>73239990</v>
      </c>
      <c r="E720" s="6" t="s">
        <v>700</v>
      </c>
      <c r="F720" s="6"/>
      <c r="G720" s="6"/>
      <c r="H720" s="6"/>
      <c r="I720" s="6"/>
      <c r="J720" s="6"/>
      <c r="K720" s="6"/>
      <c r="L720" s="6"/>
      <c r="M720" s="6"/>
      <c r="N720" s="8">
        <v>108</v>
      </c>
      <c r="O720" s="6" t="s">
        <v>21</v>
      </c>
      <c r="P720" s="8">
        <v>504.84509259999999</v>
      </c>
      <c r="Q720" s="8">
        <v>54523.27</v>
      </c>
      <c r="R720" s="8">
        <v>6.0714984080000001</v>
      </c>
      <c r="S720" s="8">
        <v>655.72182799999996</v>
      </c>
      <c r="T720" s="8">
        <v>19977.400000000001</v>
      </c>
    </row>
    <row r="721" spans="1:20" ht="15.75" hidden="1" thickBot="1">
      <c r="A721" s="4" t="s">
        <v>19</v>
      </c>
      <c r="B721" s="5">
        <v>45035</v>
      </c>
      <c r="C721" s="6">
        <v>301049751</v>
      </c>
      <c r="D721" s="7">
        <v>73239990</v>
      </c>
      <c r="E721" s="6" t="s">
        <v>701</v>
      </c>
      <c r="F721" s="6"/>
      <c r="G721" s="6"/>
      <c r="H721" s="6"/>
      <c r="I721" s="6"/>
      <c r="J721" s="6"/>
      <c r="K721" s="6"/>
      <c r="L721" s="6"/>
      <c r="M721" s="6"/>
      <c r="N721" s="8">
        <v>4364.8</v>
      </c>
      <c r="O721" s="6" t="s">
        <v>21</v>
      </c>
      <c r="P721" s="8">
        <v>502.72824639999999</v>
      </c>
      <c r="Q721" s="8">
        <v>2194308.25</v>
      </c>
      <c r="R721" s="8">
        <v>6.067932968</v>
      </c>
      <c r="S721" s="8">
        <v>26485.313819999999</v>
      </c>
      <c r="T721" s="8">
        <v>803994.6</v>
      </c>
    </row>
    <row r="722" spans="1:20" ht="15.75" hidden="1" thickBot="1">
      <c r="A722" s="4" t="s">
        <v>19</v>
      </c>
      <c r="B722" s="5">
        <v>45035</v>
      </c>
      <c r="C722" s="6">
        <v>301049751</v>
      </c>
      <c r="D722" s="7">
        <v>73239990</v>
      </c>
      <c r="E722" s="6" t="s">
        <v>702</v>
      </c>
      <c r="F722" s="6"/>
      <c r="G722" s="6"/>
      <c r="H722" s="6"/>
      <c r="I722" s="6"/>
      <c r="J722" s="6"/>
      <c r="K722" s="6"/>
      <c r="L722" s="6"/>
      <c r="M722" s="6"/>
      <c r="N722" s="8">
        <v>1756.8</v>
      </c>
      <c r="O722" s="6" t="s">
        <v>21</v>
      </c>
      <c r="P722" s="8">
        <v>504.11670650000002</v>
      </c>
      <c r="Q722" s="8">
        <v>885632.23</v>
      </c>
      <c r="R722" s="8">
        <v>6.0846916899999997</v>
      </c>
      <c r="S722" s="8">
        <v>10689.586359999999</v>
      </c>
      <c r="T722" s="8">
        <v>324495.59999999998</v>
      </c>
    </row>
    <row r="723" spans="1:20" ht="15.75" hidden="1" thickBot="1">
      <c r="A723" s="4" t="s">
        <v>19</v>
      </c>
      <c r="B723" s="5">
        <v>45035</v>
      </c>
      <c r="C723" s="6">
        <v>301049751</v>
      </c>
      <c r="D723" s="7">
        <v>73239990</v>
      </c>
      <c r="E723" s="6" t="s">
        <v>703</v>
      </c>
      <c r="F723" s="6"/>
      <c r="G723" s="6"/>
      <c r="H723" s="6"/>
      <c r="I723" s="6"/>
      <c r="J723" s="6"/>
      <c r="K723" s="6"/>
      <c r="L723" s="6"/>
      <c r="M723" s="6"/>
      <c r="N723" s="8">
        <v>7750</v>
      </c>
      <c r="O723" s="6" t="s">
        <v>21</v>
      </c>
      <c r="P723" s="8">
        <v>507.35716000000002</v>
      </c>
      <c r="Q723" s="8">
        <v>3932017.99</v>
      </c>
      <c r="R723" s="8">
        <v>6.1238039830000002</v>
      </c>
      <c r="S723" s="8">
        <v>47459.480869999999</v>
      </c>
      <c r="T723" s="8">
        <v>1440691.4</v>
      </c>
    </row>
    <row r="724" spans="1:20" ht="15.75" hidden="1" thickBot="1">
      <c r="A724" s="4" t="s">
        <v>19</v>
      </c>
      <c r="B724" s="5">
        <v>45035</v>
      </c>
      <c r="C724" s="6">
        <v>301049751</v>
      </c>
      <c r="D724" s="7">
        <v>73239990</v>
      </c>
      <c r="E724" s="6" t="s">
        <v>704</v>
      </c>
      <c r="F724" s="6"/>
      <c r="G724" s="6"/>
      <c r="H724" s="6"/>
      <c r="I724" s="6"/>
      <c r="J724" s="6"/>
      <c r="K724" s="6"/>
      <c r="L724" s="6"/>
      <c r="M724" s="6"/>
      <c r="N724" s="8">
        <v>5497.6</v>
      </c>
      <c r="O724" s="6" t="s">
        <v>21</v>
      </c>
      <c r="P724" s="8">
        <v>497.92196410000003</v>
      </c>
      <c r="Q724" s="8">
        <v>2737375.79</v>
      </c>
      <c r="R724" s="8">
        <v>6.0099211119999998</v>
      </c>
      <c r="S724" s="8">
        <v>33040.142310000003</v>
      </c>
      <c r="T724" s="8">
        <v>1002974.5</v>
      </c>
    </row>
    <row r="725" spans="1:20" ht="15.75" hidden="1" thickBot="1">
      <c r="A725" s="4" t="s">
        <v>19</v>
      </c>
      <c r="B725" s="5">
        <v>45035</v>
      </c>
      <c r="C725" s="6">
        <v>301049751</v>
      </c>
      <c r="D725" s="7">
        <v>73239990</v>
      </c>
      <c r="E725" s="6" t="s">
        <v>705</v>
      </c>
      <c r="F725" s="6"/>
      <c r="G725" s="6"/>
      <c r="H725" s="6"/>
      <c r="I725" s="6"/>
      <c r="J725" s="6"/>
      <c r="K725" s="6"/>
      <c r="L725" s="6"/>
      <c r="M725" s="6"/>
      <c r="N725" s="8">
        <v>3396.6</v>
      </c>
      <c r="O725" s="6" t="s">
        <v>21</v>
      </c>
      <c r="P725" s="8">
        <v>623.16813579999996</v>
      </c>
      <c r="Q725" s="8">
        <v>2116652.89</v>
      </c>
      <c r="R725" s="8">
        <v>7.52164316</v>
      </c>
      <c r="S725" s="8">
        <v>25548.013159999999</v>
      </c>
      <c r="T725" s="8">
        <v>775541.7</v>
      </c>
    </row>
    <row r="726" spans="1:20" ht="15.75" hidden="1" thickBot="1">
      <c r="A726" s="4" t="s">
        <v>19</v>
      </c>
      <c r="B726" s="5">
        <v>45031</v>
      </c>
      <c r="C726" s="6">
        <v>301049751</v>
      </c>
      <c r="D726" s="7">
        <v>73239990</v>
      </c>
      <c r="E726" s="6" t="s">
        <v>706</v>
      </c>
      <c r="F726" s="6"/>
      <c r="G726" s="6"/>
      <c r="H726" s="6"/>
      <c r="I726" s="6"/>
      <c r="J726" s="6"/>
      <c r="K726" s="6"/>
      <c r="L726" s="6"/>
      <c r="M726" s="6"/>
      <c r="N726" s="8">
        <v>44352</v>
      </c>
      <c r="O726" s="6" t="s">
        <v>707</v>
      </c>
      <c r="P726" s="8">
        <v>91.921929789999993</v>
      </c>
      <c r="Q726" s="8">
        <v>4076921.43</v>
      </c>
      <c r="R726" s="8">
        <v>1.1094982470000001</v>
      </c>
      <c r="S726" s="8">
        <v>49208.466260000001</v>
      </c>
      <c r="T726" s="8">
        <v>1493784</v>
      </c>
    </row>
    <row r="727" spans="1:20" ht="15.75" hidden="1" thickBot="1">
      <c r="A727" s="4" t="s">
        <v>19</v>
      </c>
      <c r="B727" s="5">
        <v>45031</v>
      </c>
      <c r="C727" s="6">
        <v>301049751</v>
      </c>
      <c r="D727" s="7">
        <v>73239990</v>
      </c>
      <c r="E727" s="6" t="s">
        <v>708</v>
      </c>
      <c r="F727" s="6"/>
      <c r="G727" s="6"/>
      <c r="H727" s="6"/>
      <c r="I727" s="6"/>
      <c r="J727" s="6"/>
      <c r="K727" s="6"/>
      <c r="L727" s="6"/>
      <c r="M727" s="6"/>
      <c r="N727" s="8">
        <v>720</v>
      </c>
      <c r="O727" s="6" t="s">
        <v>707</v>
      </c>
      <c r="P727" s="8">
        <v>111.05809720000001</v>
      </c>
      <c r="Q727" s="8">
        <v>79961.83</v>
      </c>
      <c r="R727" s="8">
        <v>1.3404719039999999</v>
      </c>
      <c r="S727" s="8">
        <v>965.13977069999999</v>
      </c>
      <c r="T727" s="8">
        <v>29298</v>
      </c>
    </row>
    <row r="728" spans="1:20" ht="15.75" hidden="1" thickBot="1">
      <c r="A728" s="4" t="s">
        <v>19</v>
      </c>
      <c r="B728" s="5">
        <v>45031</v>
      </c>
      <c r="C728" s="6">
        <v>301049751</v>
      </c>
      <c r="D728" s="7">
        <v>73239990</v>
      </c>
      <c r="E728" s="6" t="s">
        <v>709</v>
      </c>
      <c r="F728" s="6"/>
      <c r="G728" s="6"/>
      <c r="H728" s="6"/>
      <c r="I728" s="6"/>
      <c r="J728" s="6"/>
      <c r="K728" s="6"/>
      <c r="L728" s="6"/>
      <c r="M728" s="6"/>
      <c r="N728" s="8">
        <v>720</v>
      </c>
      <c r="O728" s="6" t="s">
        <v>707</v>
      </c>
      <c r="P728" s="8">
        <v>93.117944440000002</v>
      </c>
      <c r="Q728" s="8">
        <v>67044.92</v>
      </c>
      <c r="R728" s="8">
        <v>1.123934151</v>
      </c>
      <c r="S728" s="8">
        <v>809.23258899999996</v>
      </c>
      <c r="T728" s="8">
        <v>24565.3</v>
      </c>
    </row>
    <row r="729" spans="1:20" ht="15.75" hidden="1" thickBot="1">
      <c r="A729" s="4" t="s">
        <v>19</v>
      </c>
      <c r="B729" s="5">
        <v>45030</v>
      </c>
      <c r="C729" s="6">
        <v>301049751</v>
      </c>
      <c r="D729" s="7">
        <v>73239990</v>
      </c>
      <c r="E729" s="6" t="s">
        <v>710</v>
      </c>
      <c r="F729" s="6"/>
      <c r="G729" s="6"/>
      <c r="H729" s="6"/>
      <c r="I729" s="6"/>
      <c r="J729" s="6"/>
      <c r="K729" s="6"/>
      <c r="L729" s="6"/>
      <c r="M729" s="6"/>
      <c r="N729" s="8">
        <v>4620</v>
      </c>
      <c r="O729" s="6" t="s">
        <v>21</v>
      </c>
      <c r="P729" s="8">
        <v>560.95985059999998</v>
      </c>
      <c r="Q729" s="8">
        <v>2591634.5099999998</v>
      </c>
      <c r="R729" s="8">
        <v>6.7707887830000004</v>
      </c>
      <c r="S729" s="8">
        <v>31281.044180000001</v>
      </c>
      <c r="T729" s="8">
        <v>949574.9</v>
      </c>
    </row>
    <row r="730" spans="1:20" ht="15.75" hidden="1" thickBot="1">
      <c r="A730" s="4" t="s">
        <v>19</v>
      </c>
      <c r="B730" s="5">
        <v>45030</v>
      </c>
      <c r="C730" s="6">
        <v>301049751</v>
      </c>
      <c r="D730" s="7">
        <v>73239990</v>
      </c>
      <c r="E730" s="6" t="s">
        <v>711</v>
      </c>
      <c r="F730" s="6"/>
      <c r="G730" s="6"/>
      <c r="H730" s="6"/>
      <c r="I730" s="6"/>
      <c r="J730" s="6"/>
      <c r="K730" s="6"/>
      <c r="L730" s="6"/>
      <c r="M730" s="6"/>
      <c r="N730" s="8">
        <v>5752.5</v>
      </c>
      <c r="O730" s="6" t="s">
        <v>21</v>
      </c>
      <c r="P730" s="8">
        <v>258.13428069999998</v>
      </c>
      <c r="Q730" s="8">
        <v>1484917.45</v>
      </c>
      <c r="R730" s="8">
        <v>3.1156823259999999</v>
      </c>
      <c r="S730" s="8">
        <v>17922.962579999999</v>
      </c>
      <c r="T730" s="8">
        <v>544073.69999999995</v>
      </c>
    </row>
    <row r="731" spans="1:20" ht="15.75" hidden="1" thickBot="1">
      <c r="A731" s="4" t="s">
        <v>19</v>
      </c>
      <c r="B731" s="5">
        <v>45030</v>
      </c>
      <c r="C731" s="6">
        <v>301049751</v>
      </c>
      <c r="D731" s="7">
        <v>73239990</v>
      </c>
      <c r="E731" s="6" t="s">
        <v>712</v>
      </c>
      <c r="F731" s="6"/>
      <c r="G731" s="6"/>
      <c r="H731" s="6"/>
      <c r="I731" s="6"/>
      <c r="J731" s="6"/>
      <c r="K731" s="6"/>
      <c r="L731" s="6"/>
      <c r="M731" s="6"/>
      <c r="N731" s="8">
        <v>4845</v>
      </c>
      <c r="O731" s="6" t="s">
        <v>21</v>
      </c>
      <c r="P731" s="8">
        <v>398.02563670000001</v>
      </c>
      <c r="Q731" s="8">
        <v>1928434.21</v>
      </c>
      <c r="R731" s="8">
        <v>4.8041718380000002</v>
      </c>
      <c r="S731" s="8">
        <v>23276.21255</v>
      </c>
      <c r="T731" s="8">
        <v>706578.3</v>
      </c>
    </row>
    <row r="732" spans="1:20" ht="15.75" thickBot="1">
      <c r="A732" s="4" t="s">
        <v>19</v>
      </c>
      <c r="B732" s="5">
        <v>45027</v>
      </c>
      <c r="C732" s="6">
        <v>301049751</v>
      </c>
      <c r="D732" s="7">
        <v>73231000</v>
      </c>
      <c r="E732" s="6" t="s">
        <v>713</v>
      </c>
      <c r="F732" s="6"/>
      <c r="G732" s="6"/>
      <c r="H732" s="6"/>
      <c r="I732" s="6"/>
      <c r="J732" s="6"/>
      <c r="K732" s="6"/>
      <c r="L732" s="6"/>
      <c r="M732" s="6"/>
      <c r="N732" s="8">
        <v>7746.2</v>
      </c>
      <c r="O732" s="6" t="s">
        <v>21</v>
      </c>
      <c r="P732" s="8">
        <v>224.7610583</v>
      </c>
      <c r="Q732" s="8">
        <v>1741044.11</v>
      </c>
      <c r="R732" s="8">
        <v>2.7128673299999999</v>
      </c>
      <c r="S732" s="8">
        <v>21014.412909999999</v>
      </c>
      <c r="T732" s="8">
        <v>765363</v>
      </c>
    </row>
    <row r="733" spans="1:20" ht="15.75" hidden="1" thickBot="1">
      <c r="A733" s="4" t="s">
        <v>19</v>
      </c>
      <c r="B733" s="5">
        <v>45024</v>
      </c>
      <c r="C733" s="6">
        <v>301049751</v>
      </c>
      <c r="D733" s="7">
        <v>73239990</v>
      </c>
      <c r="E733" s="6" t="s">
        <v>714</v>
      </c>
      <c r="F733" s="6"/>
      <c r="G733" s="6"/>
      <c r="H733" s="6"/>
      <c r="I733" s="6"/>
      <c r="J733" s="6"/>
      <c r="K733" s="6"/>
      <c r="L733" s="6"/>
      <c r="M733" s="6"/>
      <c r="N733" s="8">
        <v>1680</v>
      </c>
      <c r="O733" s="6" t="s">
        <v>21</v>
      </c>
      <c r="P733" s="8">
        <v>561.54261310000004</v>
      </c>
      <c r="Q733" s="8">
        <v>943391.59</v>
      </c>
      <c r="R733" s="8">
        <v>6.7778227290000004</v>
      </c>
      <c r="S733" s="8">
        <v>11386.742179999999</v>
      </c>
      <c r="T733" s="8">
        <v>345658.6</v>
      </c>
    </row>
    <row r="734" spans="1:20" ht="15.75" thickBot="1">
      <c r="A734" s="4" t="s">
        <v>19</v>
      </c>
      <c r="B734" s="5">
        <v>45024</v>
      </c>
      <c r="C734" s="6">
        <v>301049751</v>
      </c>
      <c r="D734" s="7">
        <v>73231000</v>
      </c>
      <c r="E734" s="6" t="s">
        <v>715</v>
      </c>
      <c r="F734" s="6"/>
      <c r="G734" s="6"/>
      <c r="H734" s="6"/>
      <c r="I734" s="6"/>
      <c r="J734" s="6"/>
      <c r="K734" s="6"/>
      <c r="L734" s="6"/>
      <c r="M734" s="6"/>
      <c r="N734" s="8">
        <v>8624.8799999999992</v>
      </c>
      <c r="O734" s="6" t="s">
        <v>21</v>
      </c>
      <c r="P734" s="8">
        <v>247.4989588</v>
      </c>
      <c r="Q734" s="8">
        <v>2134648.8199999998</v>
      </c>
      <c r="R734" s="8">
        <v>2.9873139270000002</v>
      </c>
      <c r="S734" s="8">
        <v>25765.224139999998</v>
      </c>
      <c r="T734" s="8">
        <v>938391.7</v>
      </c>
    </row>
    <row r="735" spans="1:20" ht="15.75" hidden="1" thickBot="1">
      <c r="A735" s="4" t="s">
        <v>19</v>
      </c>
      <c r="B735" s="5">
        <v>45023</v>
      </c>
      <c r="C735" s="6">
        <v>301049751</v>
      </c>
      <c r="D735" s="7">
        <v>73239990</v>
      </c>
      <c r="E735" s="6" t="s">
        <v>716</v>
      </c>
      <c r="F735" s="6"/>
      <c r="G735" s="6"/>
      <c r="H735" s="6"/>
      <c r="I735" s="6"/>
      <c r="J735" s="6"/>
      <c r="K735" s="6"/>
      <c r="L735" s="6"/>
      <c r="M735" s="6"/>
      <c r="N735" s="8">
        <v>1700</v>
      </c>
      <c r="O735" s="6" t="s">
        <v>21</v>
      </c>
      <c r="P735" s="8">
        <v>561.61124119999999</v>
      </c>
      <c r="Q735" s="8">
        <v>954739.11</v>
      </c>
      <c r="R735" s="8">
        <v>6.7786510699999996</v>
      </c>
      <c r="S735" s="8">
        <v>11523.706819999999</v>
      </c>
      <c r="T735" s="8">
        <v>349816.4</v>
      </c>
    </row>
    <row r="736" spans="1:20" ht="15.75" hidden="1" thickBot="1">
      <c r="A736" s="4" t="s">
        <v>19</v>
      </c>
      <c r="B736" s="5">
        <v>45023</v>
      </c>
      <c r="C736" s="6">
        <v>301049751</v>
      </c>
      <c r="D736" s="7">
        <v>73239990</v>
      </c>
      <c r="E736" s="6" t="s">
        <v>717</v>
      </c>
      <c r="F736" s="6"/>
      <c r="G736" s="6"/>
      <c r="H736" s="6"/>
      <c r="I736" s="6"/>
      <c r="J736" s="6"/>
      <c r="K736" s="6"/>
      <c r="L736" s="6"/>
      <c r="M736" s="6"/>
      <c r="N736" s="8">
        <v>1487.5</v>
      </c>
      <c r="O736" s="6" t="s">
        <v>21</v>
      </c>
      <c r="P736" s="8">
        <v>585.62090079999996</v>
      </c>
      <c r="Q736" s="8">
        <v>871111.09</v>
      </c>
      <c r="R736" s="8">
        <v>7.0684478070000001</v>
      </c>
      <c r="S736" s="8">
        <v>10514.31611</v>
      </c>
      <c r="T736" s="8">
        <v>319175.09999999998</v>
      </c>
    </row>
    <row r="737" spans="1:20" ht="15.75" hidden="1" thickBot="1">
      <c r="A737" s="4" t="s">
        <v>19</v>
      </c>
      <c r="B737" s="5">
        <v>45023</v>
      </c>
      <c r="C737" s="6">
        <v>301049751</v>
      </c>
      <c r="D737" s="7">
        <v>73239990</v>
      </c>
      <c r="E737" s="6" t="s">
        <v>718</v>
      </c>
      <c r="F737" s="6"/>
      <c r="G737" s="6"/>
      <c r="H737" s="6"/>
      <c r="I737" s="6"/>
      <c r="J737" s="6"/>
      <c r="K737" s="6"/>
      <c r="L737" s="6"/>
      <c r="M737" s="6"/>
      <c r="N737" s="8">
        <v>1252.5</v>
      </c>
      <c r="O737" s="6" t="s">
        <v>21</v>
      </c>
      <c r="P737" s="8">
        <v>259.08972460000001</v>
      </c>
      <c r="Q737" s="8">
        <v>324509.88</v>
      </c>
      <c r="R737" s="8">
        <v>3.1272145390000001</v>
      </c>
      <c r="S737" s="8">
        <v>3916.8362099999999</v>
      </c>
      <c r="T737" s="8">
        <v>118900.5</v>
      </c>
    </row>
    <row r="738" spans="1:20" ht="15.75" hidden="1" thickBot="1">
      <c r="A738" s="4" t="s">
        <v>19</v>
      </c>
      <c r="B738" s="5">
        <v>45022</v>
      </c>
      <c r="C738" s="6">
        <v>301049751</v>
      </c>
      <c r="D738" s="7">
        <v>73239990</v>
      </c>
      <c r="E738" s="6" t="s">
        <v>629</v>
      </c>
      <c r="F738" s="6"/>
      <c r="G738" s="6"/>
      <c r="H738" s="6"/>
      <c r="I738" s="6"/>
      <c r="J738" s="6"/>
      <c r="K738" s="6"/>
      <c r="L738" s="6"/>
      <c r="M738" s="6"/>
      <c r="N738" s="8">
        <v>8008</v>
      </c>
      <c r="O738" s="6" t="s">
        <v>21</v>
      </c>
      <c r="P738" s="8">
        <v>402.90869509999999</v>
      </c>
      <c r="Q738" s="8">
        <v>3226492.83</v>
      </c>
      <c r="R738" s="8">
        <v>4.8137239550000004</v>
      </c>
      <c r="S738" s="8">
        <v>38548.30143</v>
      </c>
      <c r="T738" s="8">
        <v>1182187.1000000001</v>
      </c>
    </row>
    <row r="739" spans="1:20" ht="15.75" hidden="1" thickBot="1">
      <c r="A739" s="4" t="s">
        <v>19</v>
      </c>
      <c r="B739" s="5">
        <v>45019</v>
      </c>
      <c r="C739" s="6">
        <v>301049751</v>
      </c>
      <c r="D739" s="7">
        <v>73239990</v>
      </c>
      <c r="E739" s="6" t="s">
        <v>719</v>
      </c>
      <c r="F739" s="6"/>
      <c r="G739" s="6"/>
      <c r="H739" s="6"/>
      <c r="I739" s="6"/>
      <c r="J739" s="6"/>
      <c r="K739" s="6"/>
      <c r="L739" s="6"/>
      <c r="M739" s="6"/>
      <c r="N739" s="8">
        <v>1715.2</v>
      </c>
      <c r="O739" s="6" t="s">
        <v>21</v>
      </c>
      <c r="P739" s="8">
        <v>503.28679449999998</v>
      </c>
      <c r="Q739" s="8">
        <v>863237.51</v>
      </c>
      <c r="R739" s="8">
        <v>6.0129844029999999</v>
      </c>
      <c r="S739" s="8">
        <v>10313.47085</v>
      </c>
      <c r="T739" s="8">
        <v>316290.3</v>
      </c>
    </row>
    <row r="740" spans="1:20" ht="15.75" hidden="1" thickBot="1">
      <c r="A740" s="4" t="s">
        <v>19</v>
      </c>
      <c r="B740" s="5">
        <v>45019</v>
      </c>
      <c r="C740" s="6">
        <v>301049751</v>
      </c>
      <c r="D740" s="7">
        <v>73239990</v>
      </c>
      <c r="E740" s="6" t="s">
        <v>720</v>
      </c>
      <c r="F740" s="6"/>
      <c r="G740" s="6"/>
      <c r="H740" s="6"/>
      <c r="I740" s="6"/>
      <c r="J740" s="6"/>
      <c r="K740" s="6"/>
      <c r="L740" s="6"/>
      <c r="M740" s="6"/>
      <c r="N740" s="8">
        <v>9676</v>
      </c>
      <c r="O740" s="6" t="s">
        <v>21</v>
      </c>
      <c r="P740" s="8">
        <v>338.86655639999998</v>
      </c>
      <c r="Q740" s="8">
        <v>3278872.8</v>
      </c>
      <c r="R740" s="8">
        <v>4.0485849040000002</v>
      </c>
      <c r="S740" s="8">
        <v>39174.107530000001</v>
      </c>
      <c r="T740" s="8">
        <v>1201379.1000000001</v>
      </c>
    </row>
    <row r="741" spans="1:20" ht="15.75" hidden="1" thickBot="1">
      <c r="A741" s="4" t="s">
        <v>19</v>
      </c>
      <c r="B741" s="5">
        <v>45019</v>
      </c>
      <c r="C741" s="6">
        <v>301049751</v>
      </c>
      <c r="D741" s="7">
        <v>73239990</v>
      </c>
      <c r="E741" s="6" t="s">
        <v>721</v>
      </c>
      <c r="F741" s="6"/>
      <c r="G741" s="6"/>
      <c r="H741" s="6"/>
      <c r="I741" s="6"/>
      <c r="J741" s="6"/>
      <c r="K741" s="6"/>
      <c r="L741" s="6"/>
      <c r="M741" s="6"/>
      <c r="N741" s="8">
        <v>3126.6</v>
      </c>
      <c r="O741" s="6" t="s">
        <v>21</v>
      </c>
      <c r="P741" s="8">
        <v>596.4878046</v>
      </c>
      <c r="Q741" s="8">
        <v>1864978.77</v>
      </c>
      <c r="R741" s="8">
        <v>7.126497069</v>
      </c>
      <c r="S741" s="8">
        <v>22281.705730000001</v>
      </c>
      <c r="T741" s="8">
        <v>683328.3</v>
      </c>
    </row>
    <row r="742" spans="1:20" ht="15.75" hidden="1" thickBot="1">
      <c r="A742" s="4" t="s">
        <v>19</v>
      </c>
      <c r="B742" s="5">
        <v>45019</v>
      </c>
      <c r="C742" s="6">
        <v>301049751</v>
      </c>
      <c r="D742" s="7">
        <v>73239990</v>
      </c>
      <c r="E742" s="6" t="s">
        <v>722</v>
      </c>
      <c r="F742" s="6"/>
      <c r="G742" s="6"/>
      <c r="H742" s="6"/>
      <c r="I742" s="6"/>
      <c r="J742" s="6"/>
      <c r="K742" s="6"/>
      <c r="L742" s="6"/>
      <c r="M742" s="6"/>
      <c r="N742" s="8">
        <v>6551.4</v>
      </c>
      <c r="O742" s="6" t="s">
        <v>21</v>
      </c>
      <c r="P742" s="8">
        <v>516.82540070000005</v>
      </c>
      <c r="Q742" s="8">
        <v>3385929.93</v>
      </c>
      <c r="R742" s="8">
        <v>6.1747359700000004</v>
      </c>
      <c r="S742" s="8">
        <v>40453.165229999999</v>
      </c>
      <c r="T742" s="8">
        <v>1240604.7</v>
      </c>
    </row>
    <row r="743" spans="1:20" ht="15.75" hidden="1" thickBot="1">
      <c r="A743" s="4" t="s">
        <v>19</v>
      </c>
      <c r="B743" s="5">
        <v>45019</v>
      </c>
      <c r="C743" s="6">
        <v>301049751</v>
      </c>
      <c r="D743" s="7">
        <v>73239990</v>
      </c>
      <c r="E743" s="6" t="s">
        <v>723</v>
      </c>
      <c r="F743" s="6"/>
      <c r="G743" s="6"/>
      <c r="H743" s="6"/>
      <c r="I743" s="6"/>
      <c r="J743" s="6"/>
      <c r="K743" s="6"/>
      <c r="L743" s="6"/>
      <c r="M743" s="6"/>
      <c r="N743" s="8">
        <v>3024</v>
      </c>
      <c r="O743" s="6" t="s">
        <v>21</v>
      </c>
      <c r="P743" s="8">
        <v>509.54810520000001</v>
      </c>
      <c r="Q743" s="8">
        <v>1540873.47</v>
      </c>
      <c r="R743" s="8">
        <v>6.0877909819999996</v>
      </c>
      <c r="S743" s="8">
        <v>18409.479930000001</v>
      </c>
      <c r="T743" s="8">
        <v>564576.1</v>
      </c>
    </row>
    <row r="744" spans="1:20" ht="15.75" hidden="1" thickBot="1">
      <c r="A744" s="4" t="s">
        <v>19</v>
      </c>
      <c r="B744" s="5">
        <v>45006</v>
      </c>
      <c r="C744" s="6">
        <v>301049751</v>
      </c>
      <c r="D744" s="7">
        <v>73239990</v>
      </c>
      <c r="E744" s="6" t="s">
        <v>724</v>
      </c>
      <c r="F744" s="6"/>
      <c r="G744" s="6"/>
      <c r="H744" s="6"/>
      <c r="I744" s="6"/>
      <c r="J744" s="6"/>
      <c r="K744" s="6"/>
      <c r="L744" s="6"/>
      <c r="M744" s="6"/>
      <c r="N744" s="8">
        <v>3590.4</v>
      </c>
      <c r="O744" s="6" t="s">
        <v>21</v>
      </c>
      <c r="P744" s="8">
        <v>503.2221285</v>
      </c>
      <c r="Q744" s="8">
        <v>1806768.73</v>
      </c>
      <c r="R744" s="8">
        <v>6.0122118090000001</v>
      </c>
      <c r="S744" s="8">
        <v>21586.245279999999</v>
      </c>
      <c r="T744" s="8">
        <v>662000</v>
      </c>
    </row>
    <row r="745" spans="1:20" ht="15.75" hidden="1" thickBot="1">
      <c r="A745" s="4" t="s">
        <v>19</v>
      </c>
      <c r="B745" s="5">
        <v>45006</v>
      </c>
      <c r="C745" s="6">
        <v>301049751</v>
      </c>
      <c r="D745" s="7">
        <v>73239990</v>
      </c>
      <c r="E745" s="6" t="s">
        <v>725</v>
      </c>
      <c r="F745" s="6"/>
      <c r="G745" s="6"/>
      <c r="H745" s="6"/>
      <c r="I745" s="6"/>
      <c r="J745" s="6"/>
      <c r="K745" s="6"/>
      <c r="L745" s="6"/>
      <c r="M745" s="6"/>
      <c r="N745" s="8">
        <v>1009.8</v>
      </c>
      <c r="O745" s="6" t="s">
        <v>21</v>
      </c>
      <c r="P745" s="8">
        <v>596.41117050000003</v>
      </c>
      <c r="Q745" s="8">
        <v>602256</v>
      </c>
      <c r="R745" s="8">
        <v>7.1255814879999999</v>
      </c>
      <c r="S745" s="8">
        <v>7195.4121859999996</v>
      </c>
      <c r="T745" s="8">
        <v>220666.6</v>
      </c>
    </row>
    <row r="746" spans="1:20" ht="15.75" hidden="1" thickBot="1">
      <c r="A746" s="4" t="s">
        <v>19</v>
      </c>
      <c r="B746" s="5">
        <v>45006</v>
      </c>
      <c r="C746" s="6">
        <v>301049751</v>
      </c>
      <c r="D746" s="7">
        <v>73239990</v>
      </c>
      <c r="E746" s="6" t="s">
        <v>726</v>
      </c>
      <c r="F746" s="6"/>
      <c r="G746" s="6"/>
      <c r="H746" s="6"/>
      <c r="I746" s="6"/>
      <c r="J746" s="6"/>
      <c r="K746" s="6"/>
      <c r="L746" s="6"/>
      <c r="M746" s="6"/>
      <c r="N746" s="8">
        <v>3045.6</v>
      </c>
      <c r="O746" s="6" t="s">
        <v>21</v>
      </c>
      <c r="P746" s="8">
        <v>509.48263400000002</v>
      </c>
      <c r="Q746" s="8">
        <v>1551680.31</v>
      </c>
      <c r="R746" s="8">
        <v>6.0870087689999997</v>
      </c>
      <c r="S746" s="8">
        <v>18538.59391</v>
      </c>
      <c r="T746" s="8">
        <v>568535.69999999995</v>
      </c>
    </row>
    <row r="747" spans="1:20" ht="15.75" thickBot="1">
      <c r="A747" s="4" t="s">
        <v>19</v>
      </c>
      <c r="B747" s="5">
        <v>45006</v>
      </c>
      <c r="C747" s="6">
        <v>301049751</v>
      </c>
      <c r="D747" s="7">
        <v>73231000</v>
      </c>
      <c r="E747" s="6" t="s">
        <v>727</v>
      </c>
      <c r="F747" s="6"/>
      <c r="G747" s="6"/>
      <c r="H747" s="6"/>
      <c r="I747" s="6"/>
      <c r="J747" s="6"/>
      <c r="K747" s="6"/>
      <c r="L747" s="6"/>
      <c r="M747" s="6"/>
      <c r="N747" s="8">
        <v>4900</v>
      </c>
      <c r="O747" s="6" t="s">
        <v>21</v>
      </c>
      <c r="P747" s="8">
        <v>469.08864899999998</v>
      </c>
      <c r="Q747" s="8">
        <v>2298534.38</v>
      </c>
      <c r="R747" s="8">
        <v>5.6044044079999997</v>
      </c>
      <c r="S747" s="8">
        <v>27461.581600000001</v>
      </c>
      <c r="T747" s="8">
        <v>1010435.8</v>
      </c>
    </row>
    <row r="748" spans="1:20" ht="15.75" hidden="1" thickBot="1">
      <c r="A748" s="4" t="s">
        <v>19</v>
      </c>
      <c r="B748" s="5">
        <v>45002</v>
      </c>
      <c r="C748" s="6">
        <v>301049751</v>
      </c>
      <c r="D748" s="7">
        <v>73239990</v>
      </c>
      <c r="E748" s="6" t="s">
        <v>728</v>
      </c>
      <c r="F748" s="6"/>
      <c r="G748" s="6"/>
      <c r="H748" s="6"/>
      <c r="I748" s="6"/>
      <c r="J748" s="6"/>
      <c r="K748" s="6"/>
      <c r="L748" s="6"/>
      <c r="M748" s="6"/>
      <c r="N748" s="8">
        <v>2775.6</v>
      </c>
      <c r="O748" s="6" t="s">
        <v>21</v>
      </c>
      <c r="P748" s="8">
        <v>596.12137919999998</v>
      </c>
      <c r="Q748" s="8">
        <v>1654594.5</v>
      </c>
      <c r="R748" s="8">
        <v>7.1221192249999996</v>
      </c>
      <c r="S748" s="8">
        <v>19768.154119999999</v>
      </c>
      <c r="T748" s="8">
        <v>606243.4</v>
      </c>
    </row>
    <row r="749" spans="1:20" ht="15.75" hidden="1" thickBot="1">
      <c r="A749" s="4" t="s">
        <v>19</v>
      </c>
      <c r="B749" s="5">
        <v>45002</v>
      </c>
      <c r="C749" s="6">
        <v>301049751</v>
      </c>
      <c r="D749" s="7">
        <v>73239990</v>
      </c>
      <c r="E749" s="6" t="s">
        <v>729</v>
      </c>
      <c r="F749" s="6"/>
      <c r="G749" s="6"/>
      <c r="H749" s="6"/>
      <c r="I749" s="6"/>
      <c r="J749" s="6"/>
      <c r="K749" s="6"/>
      <c r="L749" s="6"/>
      <c r="M749" s="6"/>
      <c r="N749" s="8">
        <v>2046.3</v>
      </c>
      <c r="O749" s="6" t="s">
        <v>21</v>
      </c>
      <c r="P749" s="8">
        <v>596.36399840000001</v>
      </c>
      <c r="Q749" s="8">
        <v>1220339.6499999999</v>
      </c>
      <c r="R749" s="8">
        <v>7.1250179019999997</v>
      </c>
      <c r="S749" s="8">
        <v>14579.924129999999</v>
      </c>
      <c r="T749" s="8">
        <v>447132.4</v>
      </c>
    </row>
    <row r="750" spans="1:20" ht="15.75" hidden="1" thickBot="1">
      <c r="A750" s="4" t="s">
        <v>19</v>
      </c>
      <c r="B750" s="5">
        <v>45002</v>
      </c>
      <c r="C750" s="6">
        <v>301049751</v>
      </c>
      <c r="D750" s="7">
        <v>73239990</v>
      </c>
      <c r="E750" s="6" t="s">
        <v>730</v>
      </c>
      <c r="F750" s="6"/>
      <c r="G750" s="6"/>
      <c r="H750" s="6"/>
      <c r="I750" s="6"/>
      <c r="J750" s="6"/>
      <c r="K750" s="6"/>
      <c r="L750" s="6"/>
      <c r="M750" s="6"/>
      <c r="N750" s="8">
        <v>2515.1999999999998</v>
      </c>
      <c r="O750" s="6" t="s">
        <v>21</v>
      </c>
      <c r="P750" s="8">
        <v>502.97762010000002</v>
      </c>
      <c r="Q750" s="8">
        <v>1265089.31</v>
      </c>
      <c r="R750" s="8">
        <v>6.0092905620000003</v>
      </c>
      <c r="S750" s="8">
        <v>15114.56762</v>
      </c>
      <c r="T750" s="8">
        <v>463528.8</v>
      </c>
    </row>
    <row r="751" spans="1:20" ht="15.75" hidden="1" thickBot="1">
      <c r="A751" s="4" t="s">
        <v>19</v>
      </c>
      <c r="B751" s="5">
        <v>45000</v>
      </c>
      <c r="C751" s="6">
        <v>301049751</v>
      </c>
      <c r="D751" s="7">
        <v>73239990</v>
      </c>
      <c r="E751" s="6" t="s">
        <v>731</v>
      </c>
      <c r="F751" s="6"/>
      <c r="G751" s="6"/>
      <c r="H751" s="6"/>
      <c r="I751" s="6"/>
      <c r="J751" s="6"/>
      <c r="K751" s="6"/>
      <c r="L751" s="6"/>
      <c r="M751" s="6"/>
      <c r="N751" s="8">
        <v>6825</v>
      </c>
      <c r="O751" s="6" t="s">
        <v>21</v>
      </c>
      <c r="P751" s="8">
        <v>583.8795106</v>
      </c>
      <c r="Q751" s="8">
        <v>3984977.66</v>
      </c>
      <c r="R751" s="8">
        <v>6.9925689889999996</v>
      </c>
      <c r="S751" s="8">
        <v>47724.283349999998</v>
      </c>
      <c r="T751" s="8">
        <v>1460095.8</v>
      </c>
    </row>
    <row r="752" spans="1:20" ht="15.75" hidden="1" thickBot="1">
      <c r="A752" s="4" t="s">
        <v>19</v>
      </c>
      <c r="B752" s="5">
        <v>44999</v>
      </c>
      <c r="C752" s="6">
        <v>301049751</v>
      </c>
      <c r="D752" s="7">
        <v>73239990</v>
      </c>
      <c r="E752" s="6" t="s">
        <v>732</v>
      </c>
      <c r="F752" s="6"/>
      <c r="G752" s="6"/>
      <c r="H752" s="6"/>
      <c r="I752" s="6"/>
      <c r="J752" s="6"/>
      <c r="K752" s="6"/>
      <c r="L752" s="6"/>
      <c r="M752" s="6"/>
      <c r="N752" s="8">
        <v>7514</v>
      </c>
      <c r="O752" s="6" t="s">
        <v>21</v>
      </c>
      <c r="P752" s="8">
        <v>231.98643730000001</v>
      </c>
      <c r="Q752" s="8">
        <v>1743146.09</v>
      </c>
      <c r="R752" s="8">
        <v>2.778280686</v>
      </c>
      <c r="S752" s="8">
        <v>20876.001079999998</v>
      </c>
      <c r="T752" s="8">
        <v>638688.69999999995</v>
      </c>
    </row>
    <row r="753" spans="1:20" ht="15.75" hidden="1" thickBot="1">
      <c r="A753" s="4" t="s">
        <v>19</v>
      </c>
      <c r="B753" s="5">
        <v>44996</v>
      </c>
      <c r="C753" s="6">
        <v>301049751</v>
      </c>
      <c r="D753" s="7">
        <v>73239990</v>
      </c>
      <c r="E753" s="6" t="s">
        <v>733</v>
      </c>
      <c r="F753" s="6"/>
      <c r="G753" s="6"/>
      <c r="H753" s="6"/>
      <c r="I753" s="6"/>
      <c r="J753" s="6"/>
      <c r="K753" s="6"/>
      <c r="L753" s="6"/>
      <c r="M753" s="6"/>
      <c r="N753" s="8">
        <v>1182.5999999999999</v>
      </c>
      <c r="O753" s="6" t="s">
        <v>21</v>
      </c>
      <c r="P753" s="8">
        <v>581.5702943</v>
      </c>
      <c r="Q753" s="8">
        <v>687765.03</v>
      </c>
      <c r="R753" s="8">
        <v>6.9649137039999998</v>
      </c>
      <c r="S753" s="8">
        <v>8236.7069460000002</v>
      </c>
      <c r="T753" s="8">
        <v>251997.1</v>
      </c>
    </row>
    <row r="754" spans="1:20" ht="15.75" hidden="1" thickBot="1">
      <c r="A754" s="4" t="s">
        <v>19</v>
      </c>
      <c r="B754" s="5">
        <v>44996</v>
      </c>
      <c r="C754" s="6">
        <v>301049751</v>
      </c>
      <c r="D754" s="7">
        <v>73239990</v>
      </c>
      <c r="E754" s="6" t="s">
        <v>734</v>
      </c>
      <c r="F754" s="6"/>
      <c r="G754" s="6"/>
      <c r="H754" s="6"/>
      <c r="I754" s="6"/>
      <c r="J754" s="6"/>
      <c r="K754" s="6"/>
      <c r="L754" s="6"/>
      <c r="M754" s="6"/>
      <c r="N754" s="8">
        <v>8198.4</v>
      </c>
      <c r="O754" s="6" t="s">
        <v>21</v>
      </c>
      <c r="P754" s="8">
        <v>490.79712749999999</v>
      </c>
      <c r="Q754" s="8">
        <v>4023751.17</v>
      </c>
      <c r="R754" s="8">
        <v>5.8778099099999999</v>
      </c>
      <c r="S754" s="8">
        <v>48188.636769999997</v>
      </c>
      <c r="T754" s="8">
        <v>1474302.4</v>
      </c>
    </row>
    <row r="755" spans="1:20" ht="15.75" hidden="1" thickBot="1">
      <c r="A755" s="4" t="s">
        <v>19</v>
      </c>
      <c r="B755" s="5">
        <v>44996</v>
      </c>
      <c r="C755" s="6">
        <v>301049751</v>
      </c>
      <c r="D755" s="7">
        <v>73239990</v>
      </c>
      <c r="E755" s="6" t="s">
        <v>735</v>
      </c>
      <c r="F755" s="6"/>
      <c r="G755" s="6"/>
      <c r="H755" s="6"/>
      <c r="I755" s="6"/>
      <c r="J755" s="6"/>
      <c r="K755" s="6"/>
      <c r="L755" s="6"/>
      <c r="M755" s="6"/>
      <c r="N755" s="8">
        <v>5452.8</v>
      </c>
      <c r="O755" s="6" t="s">
        <v>21</v>
      </c>
      <c r="P755" s="8">
        <v>480.01153169999998</v>
      </c>
      <c r="Q755" s="8">
        <v>2617406.88</v>
      </c>
      <c r="R755" s="8">
        <v>5.7486410980000002</v>
      </c>
      <c r="S755" s="8">
        <v>31346.190180000001</v>
      </c>
      <c r="T755" s="8">
        <v>959017.9</v>
      </c>
    </row>
    <row r="756" spans="1:20" ht="15.75" hidden="1" thickBot="1">
      <c r="A756" s="4" t="s">
        <v>19</v>
      </c>
      <c r="B756" s="5">
        <v>44989</v>
      </c>
      <c r="C756" s="6">
        <v>301049751</v>
      </c>
      <c r="D756" s="7">
        <v>73239990</v>
      </c>
      <c r="E756" s="6" t="s">
        <v>736</v>
      </c>
      <c r="F756" s="6"/>
      <c r="G756" s="6"/>
      <c r="H756" s="6"/>
      <c r="I756" s="6"/>
      <c r="J756" s="6"/>
      <c r="K756" s="6"/>
      <c r="L756" s="6"/>
      <c r="M756" s="6"/>
      <c r="N756" s="8">
        <v>10561.6</v>
      </c>
      <c r="O756" s="6" t="s">
        <v>21</v>
      </c>
      <c r="P756" s="8">
        <v>440.04801070000002</v>
      </c>
      <c r="Q756" s="8">
        <v>4647611.07</v>
      </c>
      <c r="R756" s="8">
        <v>5.2700360570000004</v>
      </c>
      <c r="S756" s="8">
        <v>55660.01281</v>
      </c>
      <c r="T756" s="8">
        <v>1702884.7</v>
      </c>
    </row>
    <row r="757" spans="1:20" ht="15.75" hidden="1" thickBot="1">
      <c r="A757" s="4" t="s">
        <v>19</v>
      </c>
      <c r="B757" s="5">
        <v>44989</v>
      </c>
      <c r="C757" s="6">
        <v>301049751</v>
      </c>
      <c r="D757" s="7">
        <v>73239990</v>
      </c>
      <c r="E757" s="6" t="s">
        <v>737</v>
      </c>
      <c r="F757" s="6"/>
      <c r="G757" s="6"/>
      <c r="H757" s="6"/>
      <c r="I757" s="6"/>
      <c r="J757" s="6"/>
      <c r="K757" s="6"/>
      <c r="L757" s="6"/>
      <c r="M757" s="6"/>
      <c r="N757" s="8">
        <v>11344</v>
      </c>
      <c r="O757" s="6" t="s">
        <v>21</v>
      </c>
      <c r="P757" s="8">
        <v>476.9272373</v>
      </c>
      <c r="Q757" s="8">
        <v>5410262.5800000001</v>
      </c>
      <c r="R757" s="8">
        <v>5.711703441</v>
      </c>
      <c r="S757" s="8">
        <v>64793.563829999999</v>
      </c>
      <c r="T757" s="8">
        <v>1982320.2</v>
      </c>
    </row>
    <row r="758" spans="1:20" ht="15.75" hidden="1" thickBot="1">
      <c r="A758" s="4" t="s">
        <v>19</v>
      </c>
      <c r="B758" s="5">
        <v>44989</v>
      </c>
      <c r="C758" s="6">
        <v>301049751</v>
      </c>
      <c r="D758" s="7">
        <v>73239990</v>
      </c>
      <c r="E758" s="6" t="s">
        <v>738</v>
      </c>
      <c r="F758" s="6"/>
      <c r="G758" s="6"/>
      <c r="H758" s="6"/>
      <c r="I758" s="6"/>
      <c r="J758" s="6"/>
      <c r="K758" s="6"/>
      <c r="L758" s="6"/>
      <c r="M758" s="6"/>
      <c r="N758" s="8">
        <v>10892</v>
      </c>
      <c r="O758" s="6" t="s">
        <v>21</v>
      </c>
      <c r="P758" s="8">
        <v>451.64768729999997</v>
      </c>
      <c r="Q758" s="8">
        <v>4919346.6100000003</v>
      </c>
      <c r="R758" s="8">
        <v>5.4089543390000001</v>
      </c>
      <c r="S758" s="8">
        <v>58914.33066</v>
      </c>
      <c r="T758" s="8">
        <v>1802448.5</v>
      </c>
    </row>
    <row r="759" spans="1:20" ht="15.75" hidden="1" thickBot="1">
      <c r="A759" s="4" t="s">
        <v>19</v>
      </c>
      <c r="B759" s="5">
        <v>44989</v>
      </c>
      <c r="C759" s="6">
        <v>301049751</v>
      </c>
      <c r="D759" s="7">
        <v>73239990</v>
      </c>
      <c r="E759" s="6" t="s">
        <v>739</v>
      </c>
      <c r="F759" s="6"/>
      <c r="G759" s="6"/>
      <c r="H759" s="6"/>
      <c r="I759" s="6"/>
      <c r="J759" s="6"/>
      <c r="K759" s="6"/>
      <c r="L759" s="6"/>
      <c r="M759" s="6"/>
      <c r="N759" s="8">
        <v>10480</v>
      </c>
      <c r="O759" s="6" t="s">
        <v>21</v>
      </c>
      <c r="P759" s="8">
        <v>611.09893030000001</v>
      </c>
      <c r="Q759" s="8">
        <v>6404316.79</v>
      </c>
      <c r="R759" s="8">
        <v>7.3185500640000001</v>
      </c>
      <c r="S759" s="8">
        <v>76698.404670000004</v>
      </c>
      <c r="T759" s="8">
        <v>2346541.7000000002</v>
      </c>
    </row>
    <row r="760" spans="1:20" ht="15.75" hidden="1" thickBot="1">
      <c r="A760" s="4" t="s">
        <v>19</v>
      </c>
      <c r="B760" s="5">
        <v>44986</v>
      </c>
      <c r="C760" s="6">
        <v>301049751</v>
      </c>
      <c r="D760" s="7">
        <v>73239990</v>
      </c>
      <c r="E760" s="6" t="s">
        <v>740</v>
      </c>
      <c r="F760" s="6"/>
      <c r="G760" s="6"/>
      <c r="H760" s="6"/>
      <c r="I760" s="6"/>
      <c r="J760" s="6"/>
      <c r="K760" s="6"/>
      <c r="L760" s="6"/>
      <c r="M760" s="6"/>
      <c r="N760" s="8">
        <v>8008</v>
      </c>
      <c r="O760" s="6" t="s">
        <v>21</v>
      </c>
      <c r="P760" s="8">
        <v>407.12837539999998</v>
      </c>
      <c r="Q760" s="8">
        <v>3260284.03</v>
      </c>
      <c r="R760" s="8">
        <v>4.8670457310000002</v>
      </c>
      <c r="S760" s="8">
        <v>38975.302210000002</v>
      </c>
      <c r="T760" s="8">
        <v>1194568.1000000001</v>
      </c>
    </row>
    <row r="761" spans="1:20" ht="15.75" hidden="1" thickBot="1">
      <c r="A761" s="4" t="s">
        <v>19</v>
      </c>
      <c r="B761" s="5">
        <v>44986</v>
      </c>
      <c r="C761" s="6">
        <v>301049751</v>
      </c>
      <c r="D761" s="7">
        <v>73239990</v>
      </c>
      <c r="E761" s="6" t="s">
        <v>741</v>
      </c>
      <c r="F761" s="6"/>
      <c r="G761" s="6"/>
      <c r="H761" s="6"/>
      <c r="I761" s="6"/>
      <c r="J761" s="6"/>
      <c r="K761" s="6"/>
      <c r="L761" s="6"/>
      <c r="M761" s="6"/>
      <c r="N761" s="8">
        <v>8607.5</v>
      </c>
      <c r="O761" s="6" t="s">
        <v>21</v>
      </c>
      <c r="P761" s="8">
        <v>352.4233959</v>
      </c>
      <c r="Q761" s="8">
        <v>3033484.38</v>
      </c>
      <c r="R761" s="8">
        <v>4.2130710799999997</v>
      </c>
      <c r="S761" s="8">
        <v>36264.009319999997</v>
      </c>
      <c r="T761" s="8">
        <v>1111468.7</v>
      </c>
    </row>
    <row r="762" spans="1:20" ht="15.75" hidden="1" thickBot="1">
      <c r="A762" s="4" t="s">
        <v>19</v>
      </c>
      <c r="B762" s="5">
        <v>44986</v>
      </c>
      <c r="C762" s="6">
        <v>301049751</v>
      </c>
      <c r="D762" s="7">
        <v>73239990</v>
      </c>
      <c r="E762" s="6" t="s">
        <v>720</v>
      </c>
      <c r="F762" s="6"/>
      <c r="G762" s="6"/>
      <c r="H762" s="6"/>
      <c r="I762" s="6"/>
      <c r="J762" s="6"/>
      <c r="K762" s="6"/>
      <c r="L762" s="6"/>
      <c r="M762" s="6"/>
      <c r="N762" s="8">
        <v>9676</v>
      </c>
      <c r="O762" s="6" t="s">
        <v>21</v>
      </c>
      <c r="P762" s="8">
        <v>339.35308909999998</v>
      </c>
      <c r="Q762" s="8">
        <v>3283580.49</v>
      </c>
      <c r="R762" s="8">
        <v>4.0568211490000001</v>
      </c>
      <c r="S762" s="8">
        <v>39253.80143</v>
      </c>
      <c r="T762" s="8">
        <v>1203103.8999999999</v>
      </c>
    </row>
    <row r="763" spans="1:20" ht="15.75" thickBot="1">
      <c r="A763" s="4" t="s">
        <v>19</v>
      </c>
      <c r="B763" s="5">
        <v>44967</v>
      </c>
      <c r="C763" s="6">
        <v>301049751</v>
      </c>
      <c r="D763" s="7">
        <v>73231000</v>
      </c>
      <c r="E763" s="6" t="s">
        <v>742</v>
      </c>
      <c r="F763" s="6"/>
      <c r="G763" s="6"/>
      <c r="H763" s="6"/>
      <c r="I763" s="6"/>
      <c r="J763" s="6"/>
      <c r="K763" s="6"/>
      <c r="L763" s="6"/>
      <c r="M763" s="6"/>
      <c r="N763" s="8">
        <v>7615.3</v>
      </c>
      <c r="O763" s="6" t="s">
        <v>21</v>
      </c>
      <c r="P763" s="8">
        <v>225.4696558</v>
      </c>
      <c r="Q763" s="8">
        <v>1717019.07</v>
      </c>
      <c r="R763" s="8">
        <v>2.7247088320000001</v>
      </c>
      <c r="S763" s="8">
        <v>20749.475170000002</v>
      </c>
      <c r="T763" s="8">
        <v>754801.6</v>
      </c>
    </row>
    <row r="764" spans="1:20" ht="15.75" hidden="1" thickBot="1">
      <c r="A764" s="4" t="s">
        <v>19</v>
      </c>
      <c r="B764" s="5">
        <v>44959</v>
      </c>
      <c r="C764" s="6">
        <v>301049751</v>
      </c>
      <c r="D764" s="7">
        <v>73239990</v>
      </c>
      <c r="E764" s="6" t="s">
        <v>743</v>
      </c>
      <c r="F764" s="6"/>
      <c r="G764" s="6"/>
      <c r="H764" s="6"/>
      <c r="I764" s="6"/>
      <c r="J764" s="6"/>
      <c r="K764" s="6"/>
      <c r="L764" s="6"/>
      <c r="M764" s="6"/>
      <c r="N764" s="8">
        <v>7875</v>
      </c>
      <c r="O764" s="6" t="s">
        <v>21</v>
      </c>
      <c r="P764" s="8">
        <v>502.0332444</v>
      </c>
      <c r="Q764" s="8">
        <v>3953511.8</v>
      </c>
      <c r="R764" s="8">
        <v>6.100039422</v>
      </c>
      <c r="S764" s="8">
        <v>48037.810449999997</v>
      </c>
      <c r="T764" s="8">
        <v>1448566.7</v>
      </c>
    </row>
    <row r="765" spans="1:20" ht="15.75" hidden="1" thickBot="1">
      <c r="A765" s="4" t="s">
        <v>19</v>
      </c>
      <c r="B765" s="5">
        <v>44957</v>
      </c>
      <c r="C765" s="6">
        <v>301049751</v>
      </c>
      <c r="D765" s="7">
        <v>73239990</v>
      </c>
      <c r="E765" s="6" t="s">
        <v>744</v>
      </c>
      <c r="F765" s="6"/>
      <c r="G765" s="6"/>
      <c r="H765" s="6"/>
      <c r="I765" s="6"/>
      <c r="J765" s="6"/>
      <c r="K765" s="6"/>
      <c r="L765" s="6"/>
      <c r="M765" s="6"/>
      <c r="N765" s="8">
        <v>9676</v>
      </c>
      <c r="O765" s="6" t="s">
        <v>21</v>
      </c>
      <c r="P765" s="8">
        <v>334.40410500000002</v>
      </c>
      <c r="Q765" s="8">
        <v>3235694.12</v>
      </c>
      <c r="R765" s="8">
        <v>4.0632333540000003</v>
      </c>
      <c r="S765" s="8">
        <v>39315.845930000003</v>
      </c>
      <c r="T765" s="8">
        <v>1185558.3</v>
      </c>
    </row>
    <row r="766" spans="1:20" ht="15.75" hidden="1" thickBot="1">
      <c r="A766" s="4" t="s">
        <v>19</v>
      </c>
      <c r="B766" s="5">
        <v>44950</v>
      </c>
      <c r="C766" s="6">
        <v>301049751</v>
      </c>
      <c r="D766" s="7">
        <v>73239990</v>
      </c>
      <c r="E766" s="6" t="s">
        <v>745</v>
      </c>
      <c r="F766" s="6"/>
      <c r="G766" s="6"/>
      <c r="H766" s="6"/>
      <c r="I766" s="6"/>
      <c r="J766" s="6"/>
      <c r="K766" s="6"/>
      <c r="L766" s="6"/>
      <c r="M766" s="6"/>
      <c r="N766" s="8">
        <v>5785.5</v>
      </c>
      <c r="O766" s="6" t="s">
        <v>21</v>
      </c>
      <c r="P766" s="8">
        <v>573.32752740000001</v>
      </c>
      <c r="Q766" s="8">
        <v>3316986.41</v>
      </c>
      <c r="R766" s="8">
        <v>6.9663126059999998</v>
      </c>
      <c r="S766" s="8">
        <v>40303.601580000002</v>
      </c>
      <c r="T766" s="8">
        <v>1215343.8</v>
      </c>
    </row>
    <row r="767" spans="1:20" ht="15.75" hidden="1" thickBot="1">
      <c r="A767" s="4" t="s">
        <v>19</v>
      </c>
      <c r="B767" s="5">
        <v>44950</v>
      </c>
      <c r="C767" s="6">
        <v>301049751</v>
      </c>
      <c r="D767" s="7">
        <v>73239990</v>
      </c>
      <c r="E767" s="6" t="s">
        <v>746</v>
      </c>
      <c r="F767" s="6"/>
      <c r="G767" s="6"/>
      <c r="H767" s="6"/>
      <c r="I767" s="6"/>
      <c r="J767" s="6"/>
      <c r="K767" s="6"/>
      <c r="L767" s="6"/>
      <c r="M767" s="6"/>
      <c r="N767" s="8">
        <v>672</v>
      </c>
      <c r="O767" s="6" t="s">
        <v>21</v>
      </c>
      <c r="P767" s="8">
        <v>473.25736610000001</v>
      </c>
      <c r="Q767" s="8">
        <v>318028.95</v>
      </c>
      <c r="R767" s="8">
        <v>5.7503932689999999</v>
      </c>
      <c r="S767" s="8">
        <v>3864.2642770000002</v>
      </c>
      <c r="T767" s="8">
        <v>116525.8</v>
      </c>
    </row>
    <row r="768" spans="1:20" ht="15.75" hidden="1" thickBot="1">
      <c r="A768" s="4" t="s">
        <v>19</v>
      </c>
      <c r="B768" s="5">
        <v>44950</v>
      </c>
      <c r="C768" s="6">
        <v>301049751</v>
      </c>
      <c r="D768" s="7">
        <v>73239990</v>
      </c>
      <c r="E768" s="6" t="s">
        <v>747</v>
      </c>
      <c r="F768" s="6"/>
      <c r="G768" s="6"/>
      <c r="H768" s="6"/>
      <c r="I768" s="6"/>
      <c r="J768" s="6"/>
      <c r="K768" s="6"/>
      <c r="L768" s="6"/>
      <c r="M768" s="6"/>
      <c r="N768" s="8">
        <v>842.4</v>
      </c>
      <c r="O768" s="6" t="s">
        <v>21</v>
      </c>
      <c r="P768" s="8">
        <v>573.38722700000005</v>
      </c>
      <c r="Q768" s="8">
        <v>483021.4</v>
      </c>
      <c r="R768" s="8">
        <v>6.9670379950000001</v>
      </c>
      <c r="S768" s="8">
        <v>5869.0328069999996</v>
      </c>
      <c r="T768" s="8">
        <v>176979</v>
      </c>
    </row>
    <row r="769" spans="1:20" ht="15.75" hidden="1" thickBot="1">
      <c r="A769" s="4" t="s">
        <v>19</v>
      </c>
      <c r="B769" s="5">
        <v>44950</v>
      </c>
      <c r="C769" s="6">
        <v>301049751</v>
      </c>
      <c r="D769" s="7">
        <v>73239990</v>
      </c>
      <c r="E769" s="6" t="s">
        <v>748</v>
      </c>
      <c r="F769" s="6"/>
      <c r="G769" s="6"/>
      <c r="H769" s="6"/>
      <c r="I769" s="6"/>
      <c r="J769" s="6"/>
      <c r="K769" s="6"/>
      <c r="L769" s="6"/>
      <c r="M769" s="6"/>
      <c r="N769" s="8">
        <v>6850</v>
      </c>
      <c r="O769" s="6" t="s">
        <v>21</v>
      </c>
      <c r="P769" s="8">
        <v>486.24198100000001</v>
      </c>
      <c r="Q769" s="8">
        <v>3330757.57</v>
      </c>
      <c r="R769" s="8">
        <v>5.908165018</v>
      </c>
      <c r="S769" s="8">
        <v>40470.930379999998</v>
      </c>
      <c r="T769" s="8">
        <v>1220389.6000000001</v>
      </c>
    </row>
    <row r="770" spans="1:20" ht="15.75" hidden="1" thickBot="1">
      <c r="A770" s="4" t="s">
        <v>19</v>
      </c>
      <c r="B770" s="5">
        <v>44946</v>
      </c>
      <c r="C770" s="6">
        <v>301049751</v>
      </c>
      <c r="D770" s="7">
        <v>73239990</v>
      </c>
      <c r="E770" s="6" t="s">
        <v>749</v>
      </c>
      <c r="F770" s="6"/>
      <c r="G770" s="6"/>
      <c r="H770" s="6"/>
      <c r="I770" s="6"/>
      <c r="J770" s="6"/>
      <c r="K770" s="6"/>
      <c r="L770" s="6"/>
      <c r="M770" s="6"/>
      <c r="N770" s="8">
        <v>45576</v>
      </c>
      <c r="O770" s="6" t="s">
        <v>707</v>
      </c>
      <c r="P770" s="8">
        <v>125.61752300000001</v>
      </c>
      <c r="Q770" s="8">
        <v>5725144.2300000004</v>
      </c>
      <c r="R770" s="8">
        <v>1.5263368530000001</v>
      </c>
      <c r="S770" s="8">
        <v>69564.328429999994</v>
      </c>
      <c r="T770" s="8">
        <v>2097692.7999999998</v>
      </c>
    </row>
    <row r="771" spans="1:20" ht="15.75" hidden="1" thickBot="1">
      <c r="A771" s="4" t="s">
        <v>19</v>
      </c>
      <c r="B771" s="5">
        <v>44946</v>
      </c>
      <c r="C771" s="6">
        <v>301049751</v>
      </c>
      <c r="D771" s="7">
        <v>73239990</v>
      </c>
      <c r="E771" s="6" t="s">
        <v>750</v>
      </c>
      <c r="F771" s="6"/>
      <c r="G771" s="6"/>
      <c r="H771" s="6"/>
      <c r="I771" s="6"/>
      <c r="J771" s="6"/>
      <c r="K771" s="6"/>
      <c r="L771" s="6"/>
      <c r="M771" s="6"/>
      <c r="N771" s="8">
        <v>88800</v>
      </c>
      <c r="O771" s="6" t="s">
        <v>707</v>
      </c>
      <c r="P771" s="8">
        <v>77.04541408</v>
      </c>
      <c r="Q771" s="8">
        <v>6841632.7699999996</v>
      </c>
      <c r="R771" s="8">
        <v>0.93615326899999995</v>
      </c>
      <c r="S771" s="8">
        <v>83130.410329999999</v>
      </c>
      <c r="T771" s="8">
        <v>2506774.2999999998</v>
      </c>
    </row>
    <row r="772" spans="1:20" ht="15.75" hidden="1" thickBot="1">
      <c r="A772" s="4" t="s">
        <v>19</v>
      </c>
      <c r="B772" s="5">
        <v>44946</v>
      </c>
      <c r="C772" s="6">
        <v>301049751</v>
      </c>
      <c r="D772" s="7">
        <v>73239990</v>
      </c>
      <c r="E772" s="6" t="s">
        <v>751</v>
      </c>
      <c r="F772" s="6"/>
      <c r="G772" s="6"/>
      <c r="H772" s="6"/>
      <c r="I772" s="6"/>
      <c r="J772" s="6"/>
      <c r="K772" s="6"/>
      <c r="L772" s="6"/>
      <c r="M772" s="6"/>
      <c r="N772" s="8">
        <v>55200</v>
      </c>
      <c r="O772" s="6" t="s">
        <v>707</v>
      </c>
      <c r="P772" s="8">
        <v>81.23266486</v>
      </c>
      <c r="Q772" s="8">
        <v>4484043.0999999996</v>
      </c>
      <c r="R772" s="8">
        <v>0.98703116499999999</v>
      </c>
      <c r="S772" s="8">
        <v>54484.120289999999</v>
      </c>
      <c r="T772" s="8">
        <v>1642953.4</v>
      </c>
    </row>
    <row r="773" spans="1:20" ht="15.75" hidden="1" thickBot="1">
      <c r="A773" s="4" t="s">
        <v>19</v>
      </c>
      <c r="B773" s="5">
        <v>44946</v>
      </c>
      <c r="C773" s="6">
        <v>301049751</v>
      </c>
      <c r="D773" s="7">
        <v>73239990</v>
      </c>
      <c r="E773" s="6" t="s">
        <v>752</v>
      </c>
      <c r="F773" s="6"/>
      <c r="G773" s="6"/>
      <c r="H773" s="6"/>
      <c r="I773" s="6"/>
      <c r="J773" s="6"/>
      <c r="K773" s="6"/>
      <c r="L773" s="6"/>
      <c r="M773" s="6"/>
      <c r="N773" s="8">
        <v>70560</v>
      </c>
      <c r="O773" s="6" t="s">
        <v>707</v>
      </c>
      <c r="P773" s="8">
        <v>63.646211729999997</v>
      </c>
      <c r="Q773" s="8">
        <v>4490876.7</v>
      </c>
      <c r="R773" s="8">
        <v>0.77334400599999997</v>
      </c>
      <c r="S773" s="8">
        <v>54567.153100000003</v>
      </c>
      <c r="T773" s="8">
        <v>1645457.2</v>
      </c>
    </row>
    <row r="774" spans="1:20" ht="15.75" hidden="1" thickBot="1">
      <c r="A774" s="4" t="s">
        <v>19</v>
      </c>
      <c r="B774" s="5">
        <v>44946</v>
      </c>
      <c r="C774" s="6">
        <v>301049751</v>
      </c>
      <c r="D774" s="7">
        <v>73239990</v>
      </c>
      <c r="E774" s="6" t="s">
        <v>753</v>
      </c>
      <c r="F774" s="6"/>
      <c r="G774" s="6"/>
      <c r="H774" s="6"/>
      <c r="I774" s="6"/>
      <c r="J774" s="6"/>
      <c r="K774" s="6"/>
      <c r="L774" s="6"/>
      <c r="M774" s="6"/>
      <c r="N774" s="8">
        <v>25680</v>
      </c>
      <c r="O774" s="6" t="s">
        <v>707</v>
      </c>
      <c r="P774" s="8">
        <v>159.1155292</v>
      </c>
      <c r="Q774" s="8">
        <v>4086086.79</v>
      </c>
      <c r="R774" s="8">
        <v>1.9333600150000001</v>
      </c>
      <c r="S774" s="8">
        <v>49648.68518</v>
      </c>
      <c r="T774" s="8">
        <v>1497142.2</v>
      </c>
    </row>
    <row r="775" spans="1:20" ht="15.75" hidden="1" thickBot="1">
      <c r="A775" s="4" t="s">
        <v>19</v>
      </c>
      <c r="B775" s="5">
        <v>44946</v>
      </c>
      <c r="C775" s="6">
        <v>301049751</v>
      </c>
      <c r="D775" s="7">
        <v>73239990</v>
      </c>
      <c r="E775" s="6" t="s">
        <v>754</v>
      </c>
      <c r="F775" s="6"/>
      <c r="G775" s="6"/>
      <c r="H775" s="6"/>
      <c r="I775" s="6"/>
      <c r="J775" s="6"/>
      <c r="K775" s="6"/>
      <c r="L775" s="6"/>
      <c r="M775" s="6"/>
      <c r="N775" s="8">
        <v>16800</v>
      </c>
      <c r="O775" s="6" t="s">
        <v>707</v>
      </c>
      <c r="P775" s="8">
        <v>288.92030299999999</v>
      </c>
      <c r="Q775" s="8">
        <v>4853861.09</v>
      </c>
      <c r="R775" s="8">
        <v>3.5105747630000002</v>
      </c>
      <c r="S775" s="8">
        <v>58977.656009999999</v>
      </c>
      <c r="T775" s="8">
        <v>1778454.7</v>
      </c>
    </row>
    <row r="776" spans="1:20" ht="15.75" hidden="1" thickBot="1">
      <c r="A776" s="4" t="s">
        <v>19</v>
      </c>
      <c r="B776" s="5">
        <v>44944</v>
      </c>
      <c r="C776" s="6">
        <v>301049751</v>
      </c>
      <c r="D776" s="7">
        <v>73239990</v>
      </c>
      <c r="E776" s="6" t="s">
        <v>755</v>
      </c>
      <c r="F776" s="6"/>
      <c r="G776" s="6"/>
      <c r="H776" s="6"/>
      <c r="I776" s="6"/>
      <c r="J776" s="6"/>
      <c r="K776" s="6"/>
      <c r="L776" s="6"/>
      <c r="M776" s="6"/>
      <c r="N776" s="8">
        <v>6930</v>
      </c>
      <c r="O776" s="6" t="s">
        <v>21</v>
      </c>
      <c r="P776" s="8">
        <v>567.97303460000001</v>
      </c>
      <c r="Q776" s="8">
        <v>3936053.13</v>
      </c>
      <c r="R776" s="8">
        <v>6.7858188129999997</v>
      </c>
      <c r="S776" s="8">
        <v>47025.724370000004</v>
      </c>
      <c r="T776" s="8">
        <v>1442169.9</v>
      </c>
    </row>
    <row r="777" spans="1:20" ht="15.75" hidden="1" thickBot="1">
      <c r="A777" s="4" t="s">
        <v>19</v>
      </c>
      <c r="B777" s="5">
        <v>44944</v>
      </c>
      <c r="C777" s="6">
        <v>301049751</v>
      </c>
      <c r="D777" s="7">
        <v>73239990</v>
      </c>
      <c r="E777" s="6" t="s">
        <v>756</v>
      </c>
      <c r="F777" s="6"/>
      <c r="G777" s="6"/>
      <c r="H777" s="6"/>
      <c r="I777" s="6"/>
      <c r="J777" s="6"/>
      <c r="K777" s="6"/>
      <c r="L777" s="6"/>
      <c r="M777" s="6"/>
      <c r="N777" s="8">
        <v>535.79999999999995</v>
      </c>
      <c r="O777" s="6" t="s">
        <v>21</v>
      </c>
      <c r="P777" s="8">
        <v>402.96857039999998</v>
      </c>
      <c r="Q777" s="8">
        <v>215910.56</v>
      </c>
      <c r="R777" s="8">
        <v>4.8144393110000001</v>
      </c>
      <c r="S777" s="8">
        <v>2579.576583</v>
      </c>
      <c r="T777" s="8">
        <v>79109.600000000006</v>
      </c>
    </row>
    <row r="778" spans="1:20" ht="15.75" hidden="1" thickBot="1">
      <c r="A778" s="4" t="s">
        <v>19</v>
      </c>
      <c r="B778" s="5">
        <v>44935</v>
      </c>
      <c r="C778" s="6">
        <v>301049751</v>
      </c>
      <c r="D778" s="7">
        <v>73239990</v>
      </c>
      <c r="E778" s="6" t="s">
        <v>757</v>
      </c>
      <c r="F778" s="6"/>
      <c r="G778" s="6"/>
      <c r="H778" s="6"/>
      <c r="I778" s="6"/>
      <c r="J778" s="6"/>
      <c r="K778" s="6"/>
      <c r="L778" s="6"/>
      <c r="M778" s="6"/>
      <c r="N778" s="8">
        <v>11434.2</v>
      </c>
      <c r="O778" s="6" t="s">
        <v>21</v>
      </c>
      <c r="P778" s="8">
        <v>417.01525509999999</v>
      </c>
      <c r="Q778" s="8">
        <v>4768235.83</v>
      </c>
      <c r="R778" s="8">
        <v>4.9822611119999998</v>
      </c>
      <c r="S778" s="8">
        <v>56968.170010000002</v>
      </c>
      <c r="T778" s="8">
        <v>1747081.6</v>
      </c>
    </row>
    <row r="779" spans="1:20" ht="15.75" hidden="1" thickBot="1">
      <c r="A779" s="4" t="s">
        <v>19</v>
      </c>
      <c r="B779" s="5">
        <v>44935</v>
      </c>
      <c r="C779" s="6">
        <v>301049751</v>
      </c>
      <c r="D779" s="7">
        <v>73239990</v>
      </c>
      <c r="E779" s="6" t="s">
        <v>758</v>
      </c>
      <c r="F779" s="6"/>
      <c r="G779" s="6"/>
      <c r="H779" s="6"/>
      <c r="I779" s="6"/>
      <c r="J779" s="6"/>
      <c r="K779" s="6"/>
      <c r="L779" s="6"/>
      <c r="M779" s="6"/>
      <c r="N779" s="8">
        <v>7875</v>
      </c>
      <c r="O779" s="6" t="s">
        <v>21</v>
      </c>
      <c r="P779" s="8">
        <v>522.35045079999998</v>
      </c>
      <c r="Q779" s="8">
        <v>4113509.8</v>
      </c>
      <c r="R779" s="8">
        <v>6.2407461270000004</v>
      </c>
      <c r="S779" s="8">
        <v>49145.875749999999</v>
      </c>
      <c r="T779" s="8">
        <v>1507190</v>
      </c>
    </row>
    <row r="780" spans="1:20" ht="15.75" hidden="1" thickBot="1">
      <c r="A780" s="4" t="s">
        <v>19</v>
      </c>
      <c r="B780" s="5">
        <v>44933</v>
      </c>
      <c r="C780" s="6">
        <v>301049751</v>
      </c>
      <c r="D780" s="7">
        <v>73239990</v>
      </c>
      <c r="E780" s="6" t="s">
        <v>759</v>
      </c>
      <c r="F780" s="6"/>
      <c r="G780" s="6"/>
      <c r="H780" s="6"/>
      <c r="I780" s="6"/>
      <c r="J780" s="6"/>
      <c r="K780" s="6"/>
      <c r="L780" s="6"/>
      <c r="M780" s="6"/>
      <c r="N780" s="8">
        <v>2500</v>
      </c>
      <c r="O780" s="6" t="s">
        <v>21</v>
      </c>
      <c r="P780" s="8">
        <v>559.02210000000002</v>
      </c>
      <c r="Q780" s="8">
        <v>1397555.25</v>
      </c>
      <c r="R780" s="8">
        <v>6.6788781359999998</v>
      </c>
      <c r="S780" s="8">
        <v>16697.195339999998</v>
      </c>
      <c r="T780" s="8">
        <v>512064.2</v>
      </c>
    </row>
    <row r="781" spans="1:20" ht="15.75" thickBot="1">
      <c r="A781" s="4" t="s">
        <v>19</v>
      </c>
      <c r="B781" s="5">
        <v>44926</v>
      </c>
      <c r="C781" s="6">
        <v>301049751</v>
      </c>
      <c r="D781" s="7">
        <v>73231000</v>
      </c>
      <c r="E781" s="6" t="s">
        <v>760</v>
      </c>
      <c r="F781" s="6"/>
      <c r="G781" s="6"/>
      <c r="H781" s="6"/>
      <c r="I781" s="6"/>
      <c r="J781" s="6"/>
      <c r="K781" s="6"/>
      <c r="L781" s="6"/>
      <c r="M781" s="6"/>
      <c r="N781" s="8">
        <v>7207.2</v>
      </c>
      <c r="O781" s="6" t="s">
        <v>21</v>
      </c>
      <c r="P781" s="8">
        <v>231.5006521</v>
      </c>
      <c r="Q781" s="8">
        <v>1668471.5</v>
      </c>
      <c r="R781" s="8">
        <v>2.770803736</v>
      </c>
      <c r="S781" s="8">
        <v>19969.736680000002</v>
      </c>
      <c r="T781" s="8">
        <v>733460</v>
      </c>
    </row>
    <row r="782" spans="1:20" ht="15.75" hidden="1" thickBot="1">
      <c r="A782" s="4" t="s">
        <v>19</v>
      </c>
      <c r="B782" s="5">
        <v>44926</v>
      </c>
      <c r="C782" s="6">
        <v>301049751</v>
      </c>
      <c r="D782" s="7">
        <v>73239990</v>
      </c>
      <c r="E782" s="6" t="s">
        <v>761</v>
      </c>
      <c r="F782" s="6"/>
      <c r="G782" s="6"/>
      <c r="H782" s="6"/>
      <c r="I782" s="6"/>
      <c r="J782" s="6"/>
      <c r="K782" s="6"/>
      <c r="L782" s="6"/>
      <c r="M782" s="6"/>
      <c r="N782" s="8">
        <v>2057.6999999999998</v>
      </c>
      <c r="O782" s="6" t="s">
        <v>21</v>
      </c>
      <c r="P782" s="8">
        <v>583.61319430000003</v>
      </c>
      <c r="Q782" s="8">
        <v>1200900.8700000001</v>
      </c>
      <c r="R782" s="8">
        <v>6.9851968199999996</v>
      </c>
      <c r="S782" s="8">
        <v>14373.4395</v>
      </c>
      <c r="T782" s="8">
        <v>440010.1</v>
      </c>
    </row>
    <row r="783" spans="1:20" ht="15.75" hidden="1" thickBot="1">
      <c r="A783" s="4" t="s">
        <v>19</v>
      </c>
      <c r="B783" s="5">
        <v>44926</v>
      </c>
      <c r="C783" s="6">
        <v>301049751</v>
      </c>
      <c r="D783" s="7">
        <v>73239990</v>
      </c>
      <c r="E783" s="6" t="s">
        <v>762</v>
      </c>
      <c r="F783" s="6"/>
      <c r="G783" s="6"/>
      <c r="H783" s="6"/>
      <c r="I783" s="6"/>
      <c r="J783" s="6"/>
      <c r="K783" s="6"/>
      <c r="L783" s="6"/>
      <c r="M783" s="6"/>
      <c r="N783" s="8">
        <v>5075.2</v>
      </c>
      <c r="O783" s="6" t="s">
        <v>21</v>
      </c>
      <c r="P783" s="8">
        <v>505.44014229999999</v>
      </c>
      <c r="Q783" s="8">
        <v>2565209.81</v>
      </c>
      <c r="R783" s="8">
        <v>6.0495528700000003</v>
      </c>
      <c r="S783" s="8">
        <v>30702.690719999999</v>
      </c>
      <c r="T783" s="8">
        <v>939892.9</v>
      </c>
    </row>
    <row r="784" spans="1:20" ht="15.75" hidden="1" thickBot="1">
      <c r="A784" s="4" t="s">
        <v>19</v>
      </c>
      <c r="B784" s="5">
        <v>44926</v>
      </c>
      <c r="C784" s="6">
        <v>301049751</v>
      </c>
      <c r="D784" s="7">
        <v>73239990</v>
      </c>
      <c r="E784" s="6" t="s">
        <v>758</v>
      </c>
      <c r="F784" s="6"/>
      <c r="G784" s="6"/>
      <c r="H784" s="6"/>
      <c r="I784" s="6"/>
      <c r="J784" s="6"/>
      <c r="K784" s="6"/>
      <c r="L784" s="6"/>
      <c r="M784" s="6"/>
      <c r="N784" s="8">
        <v>7875</v>
      </c>
      <c r="O784" s="6" t="s">
        <v>21</v>
      </c>
      <c r="P784" s="8">
        <v>521.4145651</v>
      </c>
      <c r="Q784" s="8">
        <v>4106139.7</v>
      </c>
      <c r="R784" s="8">
        <v>6.2407488339999997</v>
      </c>
      <c r="S784" s="8">
        <v>49145.897069999999</v>
      </c>
      <c r="T784" s="8">
        <v>1504489.6</v>
      </c>
    </row>
    <row r="785" spans="1:20" ht="15.75" thickBot="1">
      <c r="A785" s="4" t="s">
        <v>19</v>
      </c>
      <c r="B785" s="5">
        <v>44926</v>
      </c>
      <c r="C785" s="6">
        <v>301049751</v>
      </c>
      <c r="D785" s="7">
        <v>73231000</v>
      </c>
      <c r="E785" s="6" t="s">
        <v>763</v>
      </c>
      <c r="F785" s="6"/>
      <c r="G785" s="6"/>
      <c r="H785" s="6"/>
      <c r="I785" s="6"/>
      <c r="J785" s="6"/>
      <c r="K785" s="6"/>
      <c r="L785" s="6"/>
      <c r="M785" s="6"/>
      <c r="N785" s="8">
        <v>223.3</v>
      </c>
      <c r="O785" s="6" t="s">
        <v>21</v>
      </c>
      <c r="P785" s="8">
        <v>251.92713839999999</v>
      </c>
      <c r="Q785" s="8">
        <v>56255.33</v>
      </c>
      <c r="R785" s="8">
        <v>3.0152859169999999</v>
      </c>
      <c r="S785" s="8">
        <v>673.31334530000004</v>
      </c>
      <c r="T785" s="8">
        <v>24729.9</v>
      </c>
    </row>
    <row r="786" spans="1:20" ht="15.75" hidden="1" thickBot="1">
      <c r="A786" s="4" t="s">
        <v>19</v>
      </c>
      <c r="B786" s="5">
        <v>44922</v>
      </c>
      <c r="C786" s="6">
        <v>301049751</v>
      </c>
      <c r="D786" s="7">
        <v>73239990</v>
      </c>
      <c r="E786" s="6" t="s">
        <v>764</v>
      </c>
      <c r="F786" s="6"/>
      <c r="G786" s="6"/>
      <c r="H786" s="6"/>
      <c r="I786" s="6"/>
      <c r="J786" s="6"/>
      <c r="K786" s="6"/>
      <c r="L786" s="6"/>
      <c r="M786" s="6"/>
      <c r="N786" s="8">
        <v>427.5</v>
      </c>
      <c r="O786" s="6" t="s">
        <v>21</v>
      </c>
      <c r="P786" s="8">
        <v>583.34264329999996</v>
      </c>
      <c r="Q786" s="8">
        <v>249378.98</v>
      </c>
      <c r="R786" s="8">
        <v>6.981958627</v>
      </c>
      <c r="S786" s="8">
        <v>2984.7873129999998</v>
      </c>
      <c r="T786" s="8">
        <v>91372.5</v>
      </c>
    </row>
    <row r="787" spans="1:20" ht="15.75" hidden="1" thickBot="1">
      <c r="A787" s="4" t="s">
        <v>19</v>
      </c>
      <c r="B787" s="5">
        <v>44922</v>
      </c>
      <c r="C787" s="6">
        <v>301049751</v>
      </c>
      <c r="D787" s="7">
        <v>73239990</v>
      </c>
      <c r="E787" s="6" t="s">
        <v>765</v>
      </c>
      <c r="F787" s="6"/>
      <c r="G787" s="6"/>
      <c r="H787" s="6"/>
      <c r="I787" s="6"/>
      <c r="J787" s="6"/>
      <c r="K787" s="6"/>
      <c r="L787" s="6"/>
      <c r="M787" s="6"/>
      <c r="N787" s="8">
        <v>3801.6</v>
      </c>
      <c r="O787" s="6" t="s">
        <v>21</v>
      </c>
      <c r="P787" s="8">
        <v>493.87119630000001</v>
      </c>
      <c r="Q787" s="8">
        <v>1877500.74</v>
      </c>
      <c r="R787" s="8">
        <v>5.9110855339999997</v>
      </c>
      <c r="S787" s="8">
        <v>22471.582760000001</v>
      </c>
      <c r="T787" s="8">
        <v>687916.2</v>
      </c>
    </row>
    <row r="788" spans="1:20" ht="15.75" hidden="1" thickBot="1">
      <c r="A788" s="4" t="s">
        <v>19</v>
      </c>
      <c r="B788" s="5">
        <v>44922</v>
      </c>
      <c r="C788" s="6">
        <v>301049751</v>
      </c>
      <c r="D788" s="7">
        <v>73239990</v>
      </c>
      <c r="E788" s="6" t="s">
        <v>766</v>
      </c>
      <c r="F788" s="6"/>
      <c r="G788" s="6"/>
      <c r="H788" s="6"/>
      <c r="I788" s="6"/>
      <c r="J788" s="6"/>
      <c r="K788" s="6"/>
      <c r="L788" s="6"/>
      <c r="M788" s="6"/>
      <c r="N788" s="8">
        <v>3545.6</v>
      </c>
      <c r="O788" s="6" t="s">
        <v>21</v>
      </c>
      <c r="P788" s="8">
        <v>492.24662119999999</v>
      </c>
      <c r="Q788" s="8">
        <v>1745309.62</v>
      </c>
      <c r="R788" s="8">
        <v>5.8916411870000003</v>
      </c>
      <c r="S788" s="8">
        <v>20889.402989999999</v>
      </c>
      <c r="T788" s="8">
        <v>639481.4</v>
      </c>
    </row>
    <row r="789" spans="1:20" ht="15.75" hidden="1" thickBot="1">
      <c r="A789" s="4" t="s">
        <v>19</v>
      </c>
      <c r="B789" s="5">
        <v>44917</v>
      </c>
      <c r="C789" s="6">
        <v>301049751</v>
      </c>
      <c r="D789" s="7">
        <v>73239990</v>
      </c>
      <c r="E789" s="6" t="s">
        <v>767</v>
      </c>
      <c r="F789" s="6"/>
      <c r="G789" s="6"/>
      <c r="H789" s="6"/>
      <c r="I789" s="6"/>
      <c r="J789" s="6"/>
      <c r="K789" s="6"/>
      <c r="L789" s="6"/>
      <c r="M789" s="6"/>
      <c r="N789" s="8">
        <v>8232</v>
      </c>
      <c r="O789" s="6" t="s">
        <v>21</v>
      </c>
      <c r="P789" s="8">
        <v>562.4123141</v>
      </c>
      <c r="Q789" s="8">
        <v>4629778.17</v>
      </c>
      <c r="R789" s="8">
        <v>6.73144601</v>
      </c>
      <c r="S789" s="8">
        <v>55413.263550000003</v>
      </c>
      <c r="T789" s="8">
        <v>1696350.7</v>
      </c>
    </row>
    <row r="790" spans="1:20" ht="15.75" hidden="1" thickBot="1">
      <c r="A790" s="4" t="s">
        <v>768</v>
      </c>
      <c r="B790" s="5">
        <v>44916</v>
      </c>
      <c r="C790" s="6">
        <v>301049751</v>
      </c>
      <c r="D790" s="7">
        <v>73239990</v>
      </c>
      <c r="E790" s="6" t="s">
        <v>769</v>
      </c>
      <c r="F790" s="6"/>
      <c r="G790" s="6"/>
      <c r="H790" s="6"/>
      <c r="I790" s="6"/>
      <c r="J790" s="6"/>
      <c r="K790" s="6"/>
      <c r="L790" s="6"/>
      <c r="M790" s="6"/>
      <c r="N790" s="8">
        <v>22080</v>
      </c>
      <c r="O790" s="6" t="s">
        <v>770</v>
      </c>
      <c r="P790" s="8">
        <v>214.16401680000001</v>
      </c>
      <c r="Q790" s="8">
        <v>4728741.49</v>
      </c>
      <c r="R790" s="8">
        <v>2.5633036119999999</v>
      </c>
      <c r="S790" s="8">
        <v>56597.743750000001</v>
      </c>
      <c r="T790" s="8">
        <v>1732610.9</v>
      </c>
    </row>
    <row r="791" spans="1:20" ht="15.75" hidden="1" thickBot="1">
      <c r="A791" s="4" t="s">
        <v>768</v>
      </c>
      <c r="B791" s="5">
        <v>44916</v>
      </c>
      <c r="C791" s="6">
        <v>301049751</v>
      </c>
      <c r="D791" s="7">
        <v>73239990</v>
      </c>
      <c r="E791" s="6" t="s">
        <v>771</v>
      </c>
      <c r="F791" s="6"/>
      <c r="G791" s="6"/>
      <c r="H791" s="6"/>
      <c r="I791" s="6"/>
      <c r="J791" s="6"/>
      <c r="K791" s="6"/>
      <c r="L791" s="6"/>
      <c r="M791" s="6"/>
      <c r="N791" s="8">
        <v>16800</v>
      </c>
      <c r="O791" s="6" t="s">
        <v>770</v>
      </c>
      <c r="P791" s="8">
        <v>297.92978149999999</v>
      </c>
      <c r="Q791" s="8">
        <v>5005220.33</v>
      </c>
      <c r="R791" s="8">
        <v>3.5658860749999999</v>
      </c>
      <c r="S791" s="8">
        <v>59906.886059999997</v>
      </c>
      <c r="T791" s="8">
        <v>1833912.8</v>
      </c>
    </row>
    <row r="792" spans="1:20" ht="15.75" hidden="1" thickBot="1">
      <c r="A792" s="4" t="s">
        <v>19</v>
      </c>
      <c r="B792" s="5">
        <v>44915</v>
      </c>
      <c r="C792" s="6">
        <v>301049751</v>
      </c>
      <c r="D792" s="7">
        <v>73239990</v>
      </c>
      <c r="E792" s="6" t="s">
        <v>772</v>
      </c>
      <c r="F792" s="6"/>
      <c r="G792" s="6"/>
      <c r="H792" s="6"/>
      <c r="I792" s="6"/>
      <c r="J792" s="6"/>
      <c r="K792" s="6"/>
      <c r="L792" s="6"/>
      <c r="M792" s="6"/>
      <c r="N792" s="8">
        <v>5108.3999999999996</v>
      </c>
      <c r="O792" s="6" t="s">
        <v>21</v>
      </c>
      <c r="P792" s="8">
        <v>583.02243169999997</v>
      </c>
      <c r="Q792" s="8">
        <v>2978311.79</v>
      </c>
      <c r="R792" s="8">
        <v>6.9781260520000004</v>
      </c>
      <c r="S792" s="8">
        <v>35647.059130000001</v>
      </c>
      <c r="T792" s="8">
        <v>1091253.5</v>
      </c>
    </row>
    <row r="793" spans="1:20" ht="15.75" hidden="1" thickBot="1">
      <c r="A793" s="4" t="s">
        <v>19</v>
      </c>
      <c r="B793" s="5">
        <v>44915</v>
      </c>
      <c r="C793" s="6">
        <v>301049751</v>
      </c>
      <c r="D793" s="7">
        <v>73239990</v>
      </c>
      <c r="E793" s="6" t="s">
        <v>773</v>
      </c>
      <c r="F793" s="6"/>
      <c r="G793" s="6"/>
      <c r="H793" s="6"/>
      <c r="I793" s="6"/>
      <c r="J793" s="6"/>
      <c r="K793" s="6"/>
      <c r="L793" s="6"/>
      <c r="M793" s="6"/>
      <c r="N793" s="8">
        <v>2166</v>
      </c>
      <c r="O793" s="6" t="s">
        <v>21</v>
      </c>
      <c r="P793" s="8">
        <v>582.96173590000001</v>
      </c>
      <c r="Q793" s="8">
        <v>1262695.1200000001</v>
      </c>
      <c r="R793" s="8">
        <v>6.9773995920000003</v>
      </c>
      <c r="S793" s="8">
        <v>15113.04752</v>
      </c>
      <c r="T793" s="8">
        <v>462651.5</v>
      </c>
    </row>
    <row r="794" spans="1:20" ht="15.75" hidden="1" thickBot="1">
      <c r="A794" s="4" t="s">
        <v>19</v>
      </c>
      <c r="B794" s="5">
        <v>44915</v>
      </c>
      <c r="C794" s="6">
        <v>301049751</v>
      </c>
      <c r="D794" s="7">
        <v>73239990</v>
      </c>
      <c r="E794" s="6" t="s">
        <v>774</v>
      </c>
      <c r="F794" s="6"/>
      <c r="G794" s="6"/>
      <c r="H794" s="6"/>
      <c r="I794" s="6"/>
      <c r="J794" s="6"/>
      <c r="K794" s="6"/>
      <c r="L794" s="6"/>
      <c r="M794" s="6"/>
      <c r="N794" s="8">
        <v>7747.2</v>
      </c>
      <c r="O794" s="6" t="s">
        <v>21</v>
      </c>
      <c r="P794" s="8">
        <v>493.54871700000001</v>
      </c>
      <c r="Q794" s="8">
        <v>3823620.62</v>
      </c>
      <c r="R794" s="8">
        <v>5.9072258160000004</v>
      </c>
      <c r="S794" s="8">
        <v>45764.459840000003</v>
      </c>
      <c r="T794" s="8">
        <v>1400974.6</v>
      </c>
    </row>
    <row r="795" spans="1:20" ht="15.75" hidden="1" thickBot="1">
      <c r="A795" s="4" t="s">
        <v>19</v>
      </c>
      <c r="B795" s="5">
        <v>44914</v>
      </c>
      <c r="C795" s="6">
        <v>301049751</v>
      </c>
      <c r="D795" s="7">
        <v>73239990</v>
      </c>
      <c r="E795" s="6" t="s">
        <v>775</v>
      </c>
      <c r="F795" s="6"/>
      <c r="G795" s="6"/>
      <c r="H795" s="6"/>
      <c r="I795" s="6"/>
      <c r="J795" s="6"/>
      <c r="K795" s="6"/>
      <c r="L795" s="6"/>
      <c r="M795" s="6"/>
      <c r="N795" s="8">
        <v>7875</v>
      </c>
      <c r="O795" s="6" t="s">
        <v>21</v>
      </c>
      <c r="P795" s="8">
        <v>260.89232509999999</v>
      </c>
      <c r="Q795" s="8">
        <v>2054527.06</v>
      </c>
      <c r="R795" s="8">
        <v>3.1225891689999998</v>
      </c>
      <c r="S795" s="8">
        <v>24590.389709999999</v>
      </c>
      <c r="T795" s="8">
        <v>752778.7</v>
      </c>
    </row>
    <row r="796" spans="1:20" ht="15.75" hidden="1" thickBot="1">
      <c r="A796" s="4" t="s">
        <v>19</v>
      </c>
      <c r="B796" s="5">
        <v>44914</v>
      </c>
      <c r="C796" s="6">
        <v>301049751</v>
      </c>
      <c r="D796" s="7">
        <v>73239990</v>
      </c>
      <c r="E796" s="6" t="s">
        <v>776</v>
      </c>
      <c r="F796" s="6"/>
      <c r="G796" s="6"/>
      <c r="H796" s="6"/>
      <c r="I796" s="6"/>
      <c r="J796" s="6"/>
      <c r="K796" s="6"/>
      <c r="L796" s="6"/>
      <c r="M796" s="6"/>
      <c r="N796" s="8">
        <v>3819</v>
      </c>
      <c r="O796" s="6" t="s">
        <v>21</v>
      </c>
      <c r="P796" s="8">
        <v>583.88999739999997</v>
      </c>
      <c r="Q796" s="8">
        <v>2229875.9</v>
      </c>
      <c r="R796" s="8">
        <v>6.9885098430000001</v>
      </c>
      <c r="S796" s="8">
        <v>26689.11909</v>
      </c>
      <c r="T796" s="8">
        <v>817026.5</v>
      </c>
    </row>
    <row r="797" spans="1:20" ht="15.75" hidden="1" thickBot="1">
      <c r="A797" s="4" t="s">
        <v>19</v>
      </c>
      <c r="B797" s="5">
        <v>44914</v>
      </c>
      <c r="C797" s="6">
        <v>301049751</v>
      </c>
      <c r="D797" s="7">
        <v>73239990</v>
      </c>
      <c r="E797" s="6" t="s">
        <v>777</v>
      </c>
      <c r="F797" s="6"/>
      <c r="G797" s="6"/>
      <c r="H797" s="6"/>
      <c r="I797" s="6"/>
      <c r="J797" s="6"/>
      <c r="K797" s="6"/>
      <c r="L797" s="6"/>
      <c r="M797" s="6"/>
      <c r="N797" s="8">
        <v>3888</v>
      </c>
      <c r="O797" s="6" t="s">
        <v>21</v>
      </c>
      <c r="P797" s="8">
        <v>494.33460650000001</v>
      </c>
      <c r="Q797" s="8">
        <v>1921972.95</v>
      </c>
      <c r="R797" s="8">
        <v>5.916632034</v>
      </c>
      <c r="S797" s="8">
        <v>23003.86535</v>
      </c>
      <c r="T797" s="8">
        <v>704210.9</v>
      </c>
    </row>
    <row r="798" spans="1:20" ht="15.75" hidden="1" thickBot="1">
      <c r="A798" s="4" t="s">
        <v>19</v>
      </c>
      <c r="B798" s="5">
        <v>44910</v>
      </c>
      <c r="C798" s="6">
        <v>301049751</v>
      </c>
      <c r="D798" s="7">
        <v>73239990</v>
      </c>
      <c r="E798" s="6" t="s">
        <v>778</v>
      </c>
      <c r="F798" s="6"/>
      <c r="G798" s="6"/>
      <c r="H798" s="6"/>
      <c r="I798" s="6"/>
      <c r="J798" s="6"/>
      <c r="K798" s="6"/>
      <c r="L798" s="6"/>
      <c r="M798" s="6"/>
      <c r="N798" s="8">
        <v>2931.2</v>
      </c>
      <c r="O798" s="6" t="s">
        <v>21</v>
      </c>
      <c r="P798" s="8">
        <v>472.86017670000001</v>
      </c>
      <c r="Q798" s="8">
        <v>1386047.75</v>
      </c>
      <c r="R798" s="8">
        <v>5.7665875209999999</v>
      </c>
      <c r="S798" s="8">
        <v>16903.021339999999</v>
      </c>
      <c r="T798" s="8">
        <v>507848</v>
      </c>
    </row>
    <row r="799" spans="1:20" ht="15.75" hidden="1" thickBot="1">
      <c r="A799" s="4" t="s">
        <v>19</v>
      </c>
      <c r="B799" s="5">
        <v>44910</v>
      </c>
      <c r="C799" s="6">
        <v>301049751</v>
      </c>
      <c r="D799" s="7">
        <v>73239990</v>
      </c>
      <c r="E799" s="6" t="s">
        <v>779</v>
      </c>
      <c r="F799" s="6"/>
      <c r="G799" s="6"/>
      <c r="H799" s="6"/>
      <c r="I799" s="6"/>
      <c r="J799" s="6"/>
      <c r="K799" s="6"/>
      <c r="L799" s="6"/>
      <c r="M799" s="6"/>
      <c r="N799" s="8">
        <v>43.2</v>
      </c>
      <c r="O799" s="6" t="s">
        <v>21</v>
      </c>
      <c r="P799" s="8">
        <v>572.90601849999996</v>
      </c>
      <c r="Q799" s="8">
        <v>24749.54</v>
      </c>
      <c r="R799" s="8">
        <v>6.9866587620000002</v>
      </c>
      <c r="S799" s="8">
        <v>301.82365850000002</v>
      </c>
      <c r="T799" s="8">
        <v>9068.2000000000007</v>
      </c>
    </row>
    <row r="800" spans="1:20" ht="15.75" hidden="1" thickBot="1">
      <c r="A800" s="4" t="s">
        <v>19</v>
      </c>
      <c r="B800" s="5">
        <v>44910</v>
      </c>
      <c r="C800" s="6">
        <v>301049751</v>
      </c>
      <c r="D800" s="7">
        <v>73239990</v>
      </c>
      <c r="E800" s="6" t="s">
        <v>780</v>
      </c>
      <c r="F800" s="6"/>
      <c r="G800" s="6"/>
      <c r="H800" s="6"/>
      <c r="I800" s="6"/>
      <c r="J800" s="6"/>
      <c r="K800" s="6"/>
      <c r="L800" s="6"/>
      <c r="M800" s="6"/>
      <c r="N800" s="8">
        <v>889.2</v>
      </c>
      <c r="O800" s="6" t="s">
        <v>21</v>
      </c>
      <c r="P800" s="8">
        <v>572.84678359999998</v>
      </c>
      <c r="Q800" s="8">
        <v>509375.36</v>
      </c>
      <c r="R800" s="8">
        <v>6.9859363859999997</v>
      </c>
      <c r="S800" s="8">
        <v>6211.8946340000002</v>
      </c>
      <c r="T800" s="8">
        <v>186635.2</v>
      </c>
    </row>
    <row r="801" spans="1:20" ht="15.75" hidden="1" thickBot="1">
      <c r="A801" s="4" t="s">
        <v>19</v>
      </c>
      <c r="B801" s="5">
        <v>44910</v>
      </c>
      <c r="C801" s="6">
        <v>301049751</v>
      </c>
      <c r="D801" s="7">
        <v>73239990</v>
      </c>
      <c r="E801" s="6" t="s">
        <v>781</v>
      </c>
      <c r="F801" s="6"/>
      <c r="G801" s="6"/>
      <c r="H801" s="6"/>
      <c r="I801" s="6"/>
      <c r="J801" s="6"/>
      <c r="K801" s="6"/>
      <c r="L801" s="6"/>
      <c r="M801" s="6"/>
      <c r="N801" s="8">
        <v>3628.8</v>
      </c>
      <c r="O801" s="6" t="s">
        <v>21</v>
      </c>
      <c r="P801" s="8">
        <v>483.3895392</v>
      </c>
      <c r="Q801" s="8">
        <v>1754123.96</v>
      </c>
      <c r="R801" s="8">
        <v>5.8949943810000001</v>
      </c>
      <c r="S801" s="8">
        <v>21391.75561</v>
      </c>
      <c r="T801" s="8">
        <v>642711.1</v>
      </c>
    </row>
    <row r="802" spans="1:20" ht="15.75" thickBot="1">
      <c r="A802" s="4" t="s">
        <v>19</v>
      </c>
      <c r="B802" s="5">
        <v>44904</v>
      </c>
      <c r="C802" s="6">
        <v>301049751</v>
      </c>
      <c r="D802" s="7">
        <v>73231000</v>
      </c>
      <c r="E802" s="6" t="s">
        <v>782</v>
      </c>
      <c r="F802" s="6"/>
      <c r="G802" s="6"/>
      <c r="H802" s="6"/>
      <c r="I802" s="6"/>
      <c r="J802" s="6"/>
      <c r="K802" s="6"/>
      <c r="L802" s="6"/>
      <c r="M802" s="6"/>
      <c r="N802" s="8">
        <v>7653.8</v>
      </c>
      <c r="O802" s="6" t="s">
        <v>21</v>
      </c>
      <c r="P802" s="8">
        <v>247.18841359999999</v>
      </c>
      <c r="Q802" s="8">
        <v>1891930.68</v>
      </c>
      <c r="R802" s="8">
        <v>3.0144928489999998</v>
      </c>
      <c r="S802" s="8">
        <v>23072.325369999999</v>
      </c>
      <c r="T802" s="8">
        <v>831692.7</v>
      </c>
    </row>
    <row r="803" spans="1:20" ht="15.75" thickBot="1">
      <c r="A803" s="4" t="s">
        <v>19</v>
      </c>
      <c r="B803" s="5">
        <v>44904</v>
      </c>
      <c r="C803" s="6">
        <v>301049751</v>
      </c>
      <c r="D803" s="7">
        <v>73231000</v>
      </c>
      <c r="E803" s="6" t="s">
        <v>783</v>
      </c>
      <c r="F803" s="6"/>
      <c r="G803" s="6"/>
      <c r="H803" s="6"/>
      <c r="I803" s="6"/>
      <c r="J803" s="6"/>
      <c r="K803" s="6"/>
      <c r="L803" s="6"/>
      <c r="M803" s="6"/>
      <c r="N803" s="8">
        <v>8677.15</v>
      </c>
      <c r="O803" s="6" t="s">
        <v>21</v>
      </c>
      <c r="P803" s="8">
        <v>252.8131898</v>
      </c>
      <c r="Q803" s="8">
        <v>2193697.9700000002</v>
      </c>
      <c r="R803" s="8">
        <v>3.0830876809999999</v>
      </c>
      <c r="S803" s="8">
        <v>26752.414270000001</v>
      </c>
      <c r="T803" s="8">
        <v>964349.7</v>
      </c>
    </row>
    <row r="804" spans="1:20" ht="15.75" hidden="1" thickBot="1">
      <c r="A804" s="4" t="s">
        <v>19</v>
      </c>
      <c r="B804" s="5">
        <v>44903</v>
      </c>
      <c r="C804" s="6">
        <v>301049751</v>
      </c>
      <c r="D804" s="7">
        <v>73239990</v>
      </c>
      <c r="E804" s="6" t="s">
        <v>784</v>
      </c>
      <c r="F804" s="6"/>
      <c r="G804" s="6"/>
      <c r="H804" s="6"/>
      <c r="I804" s="6"/>
      <c r="J804" s="6"/>
      <c r="K804" s="6"/>
      <c r="L804" s="6"/>
      <c r="M804" s="6"/>
      <c r="N804" s="8">
        <v>6975</v>
      </c>
      <c r="O804" s="6" t="s">
        <v>21</v>
      </c>
      <c r="P804" s="8">
        <v>502.11598570000001</v>
      </c>
      <c r="Q804" s="8">
        <v>3502259</v>
      </c>
      <c r="R804" s="8">
        <v>6.123365679</v>
      </c>
      <c r="S804" s="8">
        <v>42710.475610000001</v>
      </c>
      <c r="T804" s="8">
        <v>1283227.7</v>
      </c>
    </row>
    <row r="805" spans="1:20" ht="15.75" hidden="1" thickBot="1">
      <c r="A805" s="4" t="s">
        <v>19</v>
      </c>
      <c r="B805" s="5">
        <v>44896</v>
      </c>
      <c r="C805" s="6">
        <v>301049751</v>
      </c>
      <c r="D805" s="7">
        <v>73239990</v>
      </c>
      <c r="E805" s="6" t="s">
        <v>785</v>
      </c>
      <c r="F805" s="6"/>
      <c r="G805" s="6"/>
      <c r="H805" s="6"/>
      <c r="I805" s="6"/>
      <c r="J805" s="6"/>
      <c r="K805" s="6"/>
      <c r="L805" s="6"/>
      <c r="M805" s="6"/>
      <c r="N805" s="8">
        <v>5709.6</v>
      </c>
      <c r="O805" s="6" t="s">
        <v>21</v>
      </c>
      <c r="P805" s="8">
        <v>1041.5809690000001</v>
      </c>
      <c r="Q805" s="8">
        <v>5947010.7000000002</v>
      </c>
      <c r="R805" s="8">
        <v>12.609939089999999</v>
      </c>
      <c r="S805" s="8">
        <v>71997.708230000004</v>
      </c>
      <c r="T805" s="8">
        <v>2178984.7000000002</v>
      </c>
    </row>
    <row r="806" spans="1:20" ht="15.75" hidden="1" thickBot="1">
      <c r="A806" s="4" t="s">
        <v>19</v>
      </c>
      <c r="B806" s="5">
        <v>44891</v>
      </c>
      <c r="C806" s="6">
        <v>301049751</v>
      </c>
      <c r="D806" s="7">
        <v>73239990</v>
      </c>
      <c r="E806" s="6" t="s">
        <v>786</v>
      </c>
      <c r="F806" s="6"/>
      <c r="G806" s="6"/>
      <c r="H806" s="6"/>
      <c r="I806" s="6"/>
      <c r="J806" s="6"/>
      <c r="K806" s="6"/>
      <c r="L806" s="6"/>
      <c r="M806" s="6"/>
      <c r="N806" s="8">
        <v>8232</v>
      </c>
      <c r="O806" s="6" t="s">
        <v>21</v>
      </c>
      <c r="P806" s="8">
        <v>556.0189699</v>
      </c>
      <c r="Q806" s="8">
        <v>4577148.16</v>
      </c>
      <c r="R806" s="8">
        <v>6.7314645259999999</v>
      </c>
      <c r="S806" s="8">
        <v>55413.415979999998</v>
      </c>
      <c r="T806" s="8">
        <v>1677067.1</v>
      </c>
    </row>
    <row r="807" spans="1:20" ht="15.75" hidden="1" thickBot="1">
      <c r="A807" s="4" t="s">
        <v>19</v>
      </c>
      <c r="B807" s="5">
        <v>44891</v>
      </c>
      <c r="C807" s="6">
        <v>301049751</v>
      </c>
      <c r="D807" s="7">
        <v>73239990</v>
      </c>
      <c r="E807" s="6" t="s">
        <v>787</v>
      </c>
      <c r="F807" s="6"/>
      <c r="G807" s="6"/>
      <c r="H807" s="6"/>
      <c r="I807" s="6"/>
      <c r="J807" s="6"/>
      <c r="K807" s="6"/>
      <c r="L807" s="6"/>
      <c r="M807" s="6"/>
      <c r="N807" s="8">
        <v>4620</v>
      </c>
      <c r="O807" s="6" t="s">
        <v>21</v>
      </c>
      <c r="P807" s="8">
        <v>563.20335709999995</v>
      </c>
      <c r="Q807" s="8">
        <v>2601999.5099999998</v>
      </c>
      <c r="R807" s="8">
        <v>6.8184425800000001</v>
      </c>
      <c r="S807" s="8">
        <v>31501.204720000002</v>
      </c>
      <c r="T807" s="8">
        <v>953372.6</v>
      </c>
    </row>
    <row r="808" spans="1:20" ht="15.75" hidden="1" thickBot="1">
      <c r="A808" s="4" t="s">
        <v>19</v>
      </c>
      <c r="B808" s="5">
        <v>44890</v>
      </c>
      <c r="C808" s="6">
        <v>301049751</v>
      </c>
      <c r="D808" s="7">
        <v>73239990</v>
      </c>
      <c r="E808" s="6" t="s">
        <v>788</v>
      </c>
      <c r="F808" s="6"/>
      <c r="G808" s="6"/>
      <c r="H808" s="6"/>
      <c r="I808" s="6"/>
      <c r="J808" s="6"/>
      <c r="K808" s="6"/>
      <c r="L808" s="6"/>
      <c r="M808" s="6"/>
      <c r="N808" s="8">
        <v>8153</v>
      </c>
      <c r="O808" s="6" t="s">
        <v>21</v>
      </c>
      <c r="P808" s="8">
        <v>517.3384092</v>
      </c>
      <c r="Q808" s="8">
        <v>4217860.05</v>
      </c>
      <c r="R808" s="8">
        <v>6.2631768670000003</v>
      </c>
      <c r="S808" s="8">
        <v>51063.680990000001</v>
      </c>
      <c r="T808" s="8">
        <v>1545423.9</v>
      </c>
    </row>
    <row r="809" spans="1:20" ht="15.75" hidden="1" thickBot="1">
      <c r="A809" s="4" t="s">
        <v>19</v>
      </c>
      <c r="B809" s="5">
        <v>44890</v>
      </c>
      <c r="C809" s="6">
        <v>301049751</v>
      </c>
      <c r="D809" s="7">
        <v>73239990</v>
      </c>
      <c r="E809" s="6" t="s">
        <v>789</v>
      </c>
      <c r="F809" s="6"/>
      <c r="G809" s="6"/>
      <c r="H809" s="6"/>
      <c r="I809" s="6"/>
      <c r="J809" s="6"/>
      <c r="K809" s="6"/>
      <c r="L809" s="6"/>
      <c r="M809" s="6"/>
      <c r="N809" s="8">
        <v>5766.4</v>
      </c>
      <c r="O809" s="6" t="s">
        <v>21</v>
      </c>
      <c r="P809" s="8">
        <v>512.14614659999995</v>
      </c>
      <c r="Q809" s="8">
        <v>2953239.54</v>
      </c>
      <c r="R809" s="8">
        <v>6.2003165449999997</v>
      </c>
      <c r="S809" s="8">
        <v>35753.50533</v>
      </c>
      <c r="T809" s="8">
        <v>1082067</v>
      </c>
    </row>
    <row r="810" spans="1:20" ht="15.75" hidden="1" thickBot="1">
      <c r="A810" s="4" t="s">
        <v>19</v>
      </c>
      <c r="B810" s="5">
        <v>44890</v>
      </c>
      <c r="C810" s="6">
        <v>301049751</v>
      </c>
      <c r="D810" s="7">
        <v>73239990</v>
      </c>
      <c r="E810" s="6" t="s">
        <v>790</v>
      </c>
      <c r="F810" s="6"/>
      <c r="G810" s="6"/>
      <c r="H810" s="6"/>
      <c r="I810" s="6"/>
      <c r="J810" s="6"/>
      <c r="K810" s="6"/>
      <c r="L810" s="6"/>
      <c r="M810" s="6"/>
      <c r="N810" s="8">
        <v>570</v>
      </c>
      <c r="O810" s="6" t="s">
        <v>21</v>
      </c>
      <c r="P810" s="8">
        <v>607.90075439999998</v>
      </c>
      <c r="Q810" s="8">
        <v>346503.43</v>
      </c>
      <c r="R810" s="8">
        <v>7.3595732979999999</v>
      </c>
      <c r="S810" s="8">
        <v>4194.9567800000004</v>
      </c>
      <c r="T810" s="8">
        <v>126958.9</v>
      </c>
    </row>
    <row r="811" spans="1:20" ht="15.75" hidden="1" thickBot="1">
      <c r="A811" s="4" t="s">
        <v>19</v>
      </c>
      <c r="B811" s="5">
        <v>44890</v>
      </c>
      <c r="C811" s="6">
        <v>301049751</v>
      </c>
      <c r="D811" s="7">
        <v>73239990</v>
      </c>
      <c r="E811" s="6" t="s">
        <v>791</v>
      </c>
      <c r="F811" s="6"/>
      <c r="G811" s="6"/>
      <c r="H811" s="6"/>
      <c r="I811" s="6"/>
      <c r="J811" s="6"/>
      <c r="K811" s="6"/>
      <c r="L811" s="6"/>
      <c r="M811" s="6"/>
      <c r="N811" s="8">
        <v>90</v>
      </c>
      <c r="O811" s="6" t="s">
        <v>21</v>
      </c>
      <c r="P811" s="8">
        <v>608.72222220000003</v>
      </c>
      <c r="Q811" s="8">
        <v>54785</v>
      </c>
      <c r="R811" s="8">
        <v>7.3695184290000002</v>
      </c>
      <c r="S811" s="8">
        <v>663.25665860000004</v>
      </c>
      <c r="T811" s="8">
        <v>20073.2</v>
      </c>
    </row>
    <row r="812" spans="1:20" ht="15.75" hidden="1" thickBot="1">
      <c r="A812" s="4" t="s">
        <v>19</v>
      </c>
      <c r="B812" s="5">
        <v>44890</v>
      </c>
      <c r="C812" s="6">
        <v>301049751</v>
      </c>
      <c r="D812" s="7">
        <v>73239990</v>
      </c>
      <c r="E812" s="6" t="s">
        <v>792</v>
      </c>
      <c r="F812" s="6"/>
      <c r="G812" s="6"/>
      <c r="H812" s="6"/>
      <c r="I812" s="6"/>
      <c r="J812" s="6"/>
      <c r="K812" s="6"/>
      <c r="L812" s="6"/>
      <c r="M812" s="6"/>
      <c r="N812" s="8">
        <v>96</v>
      </c>
      <c r="O812" s="6" t="s">
        <v>21</v>
      </c>
      <c r="P812" s="8">
        <v>634.08572919999995</v>
      </c>
      <c r="Q812" s="8">
        <v>60872.23</v>
      </c>
      <c r="R812" s="8">
        <v>7.6765826779999999</v>
      </c>
      <c r="S812" s="8">
        <v>736.95193700000004</v>
      </c>
      <c r="T812" s="8">
        <v>22303.5</v>
      </c>
    </row>
    <row r="813" spans="1:20" ht="15.75" thickBot="1">
      <c r="A813" s="4" t="s">
        <v>19</v>
      </c>
      <c r="B813" s="5">
        <v>44890</v>
      </c>
      <c r="C813" s="6">
        <v>301049751</v>
      </c>
      <c r="D813" s="7">
        <v>73231000</v>
      </c>
      <c r="E813" s="6" t="s">
        <v>793</v>
      </c>
      <c r="F813" s="6"/>
      <c r="G813" s="6"/>
      <c r="H813" s="6"/>
      <c r="I813" s="6"/>
      <c r="J813" s="6"/>
      <c r="K813" s="6"/>
      <c r="L813" s="6"/>
      <c r="M813" s="6"/>
      <c r="N813" s="8">
        <v>4900</v>
      </c>
      <c r="O813" s="6" t="s">
        <v>21</v>
      </c>
      <c r="P813" s="8">
        <v>491.76076330000001</v>
      </c>
      <c r="Q813" s="8">
        <v>2409627.7400000002</v>
      </c>
      <c r="R813" s="8">
        <v>5.9535201359999999</v>
      </c>
      <c r="S813" s="8">
        <v>29172.248670000001</v>
      </c>
      <c r="T813" s="8">
        <v>1059272.3999999999</v>
      </c>
    </row>
    <row r="814" spans="1:20" ht="15.75" hidden="1" thickBot="1">
      <c r="A814" s="4" t="s">
        <v>19</v>
      </c>
      <c r="B814" s="5">
        <v>44883</v>
      </c>
      <c r="C814" s="6">
        <v>301049751</v>
      </c>
      <c r="D814" s="7">
        <v>73239990</v>
      </c>
      <c r="E814" s="6" t="s">
        <v>794</v>
      </c>
      <c r="F814" s="6"/>
      <c r="G814" s="6"/>
      <c r="H814" s="6"/>
      <c r="I814" s="6"/>
      <c r="J814" s="6"/>
      <c r="K814" s="6"/>
      <c r="L814" s="6"/>
      <c r="M814" s="6"/>
      <c r="N814" s="8">
        <v>10561.6</v>
      </c>
      <c r="O814" s="6" t="s">
        <v>21</v>
      </c>
      <c r="P814" s="8">
        <v>442.4214447</v>
      </c>
      <c r="Q814" s="8">
        <v>4672678.33</v>
      </c>
      <c r="R814" s="8">
        <v>5.3561918239999997</v>
      </c>
      <c r="S814" s="8">
        <v>56569.955569999998</v>
      </c>
      <c r="T814" s="8">
        <v>1712069.4</v>
      </c>
    </row>
    <row r="815" spans="1:20" ht="15.75" hidden="1" thickBot="1">
      <c r="A815" s="4" t="s">
        <v>19</v>
      </c>
      <c r="B815" s="5">
        <v>44883</v>
      </c>
      <c r="C815" s="6">
        <v>301049751</v>
      </c>
      <c r="D815" s="7">
        <v>73239990</v>
      </c>
      <c r="E815" s="6" t="s">
        <v>795</v>
      </c>
      <c r="F815" s="6"/>
      <c r="G815" s="6"/>
      <c r="H815" s="6"/>
      <c r="I815" s="6"/>
      <c r="J815" s="6"/>
      <c r="K815" s="6"/>
      <c r="L815" s="6"/>
      <c r="M815" s="6"/>
      <c r="N815" s="8">
        <v>8945.2000000000007</v>
      </c>
      <c r="O815" s="6" t="s">
        <v>21</v>
      </c>
      <c r="P815" s="8">
        <v>465.45067410000001</v>
      </c>
      <c r="Q815" s="8">
        <v>4163549.37</v>
      </c>
      <c r="R815" s="8">
        <v>5.6349960550000002</v>
      </c>
      <c r="S815" s="8">
        <v>50406.166709999998</v>
      </c>
      <c r="T815" s="8">
        <v>1525524.5</v>
      </c>
    </row>
    <row r="816" spans="1:20" ht="15.75" hidden="1" thickBot="1">
      <c r="A816" s="4" t="s">
        <v>19</v>
      </c>
      <c r="B816" s="5">
        <v>44881</v>
      </c>
      <c r="C816" s="6">
        <v>301049751</v>
      </c>
      <c r="D816" s="7">
        <v>73239990</v>
      </c>
      <c r="E816" s="6" t="s">
        <v>796</v>
      </c>
      <c r="F816" s="6"/>
      <c r="G816" s="6"/>
      <c r="H816" s="6"/>
      <c r="I816" s="6"/>
      <c r="J816" s="6"/>
      <c r="K816" s="6"/>
      <c r="L816" s="6"/>
      <c r="M816" s="6"/>
      <c r="N816" s="8">
        <v>6310.4</v>
      </c>
      <c r="O816" s="6" t="s">
        <v>21</v>
      </c>
      <c r="P816" s="8">
        <v>518.70852239999999</v>
      </c>
      <c r="Q816" s="8">
        <v>3273258.26</v>
      </c>
      <c r="R816" s="8">
        <v>6.1898391699999999</v>
      </c>
      <c r="S816" s="8">
        <v>39060.361100000002</v>
      </c>
      <c r="T816" s="8">
        <v>1199321.8999999999</v>
      </c>
    </row>
    <row r="817" spans="1:20" ht="15.75" hidden="1" thickBot="1">
      <c r="A817" s="4" t="s">
        <v>19</v>
      </c>
      <c r="B817" s="5">
        <v>44881</v>
      </c>
      <c r="C817" s="6">
        <v>301049751</v>
      </c>
      <c r="D817" s="7">
        <v>73239990</v>
      </c>
      <c r="E817" s="6" t="s">
        <v>797</v>
      </c>
      <c r="F817" s="6"/>
      <c r="G817" s="6"/>
      <c r="H817" s="6"/>
      <c r="I817" s="6"/>
      <c r="J817" s="6"/>
      <c r="K817" s="6"/>
      <c r="L817" s="6"/>
      <c r="M817" s="6"/>
      <c r="N817" s="8">
        <v>1362.3</v>
      </c>
      <c r="O817" s="6" t="s">
        <v>21</v>
      </c>
      <c r="P817" s="8">
        <v>615.69009029999995</v>
      </c>
      <c r="Q817" s="8">
        <v>838754.61</v>
      </c>
      <c r="R817" s="8">
        <v>7.3471371159999999</v>
      </c>
      <c r="S817" s="8">
        <v>10009.00489</v>
      </c>
      <c r="T817" s="8">
        <v>307319.7</v>
      </c>
    </row>
    <row r="818" spans="1:20" ht="15.75" hidden="1" thickBot="1">
      <c r="A818" s="4" t="s">
        <v>19</v>
      </c>
      <c r="B818" s="5">
        <v>44881</v>
      </c>
      <c r="C818" s="6">
        <v>301049751</v>
      </c>
      <c r="D818" s="7">
        <v>73239990</v>
      </c>
      <c r="E818" s="6" t="s">
        <v>784</v>
      </c>
      <c r="F818" s="6"/>
      <c r="G818" s="6"/>
      <c r="H818" s="6"/>
      <c r="I818" s="6"/>
      <c r="J818" s="6"/>
      <c r="K818" s="6"/>
      <c r="L818" s="6"/>
      <c r="M818" s="6"/>
      <c r="N818" s="8">
        <v>6975</v>
      </c>
      <c r="O818" s="6" t="s">
        <v>21</v>
      </c>
      <c r="P818" s="8">
        <v>518.54179209999995</v>
      </c>
      <c r="Q818" s="8">
        <v>3616829</v>
      </c>
      <c r="R818" s="8">
        <v>6.187849548</v>
      </c>
      <c r="S818" s="8">
        <v>43160.250599999999</v>
      </c>
      <c r="T818" s="8">
        <v>1325206.2</v>
      </c>
    </row>
    <row r="819" spans="1:20" ht="15.75" hidden="1" thickBot="1">
      <c r="A819" s="4" t="s">
        <v>19</v>
      </c>
      <c r="B819" s="5">
        <v>44880</v>
      </c>
      <c r="C819" s="6">
        <v>301049751</v>
      </c>
      <c r="D819" s="7">
        <v>73239990</v>
      </c>
      <c r="E819" s="6" t="s">
        <v>798</v>
      </c>
      <c r="F819" s="6"/>
      <c r="G819" s="6"/>
      <c r="H819" s="6"/>
      <c r="I819" s="6"/>
      <c r="J819" s="6"/>
      <c r="K819" s="6"/>
      <c r="L819" s="6"/>
      <c r="M819" s="6"/>
      <c r="N819" s="8">
        <v>4050</v>
      </c>
      <c r="O819" s="6" t="s">
        <v>21</v>
      </c>
      <c r="P819" s="8">
        <v>251.55885929999999</v>
      </c>
      <c r="Q819" s="8">
        <v>1018813.38</v>
      </c>
      <c r="R819" s="8">
        <v>3.001895695</v>
      </c>
      <c r="S819" s="8">
        <v>12157.67757</v>
      </c>
      <c r="T819" s="8">
        <v>373293.3</v>
      </c>
    </row>
    <row r="820" spans="1:20" ht="15.75" hidden="1" thickBot="1">
      <c r="A820" s="4" t="s">
        <v>19</v>
      </c>
      <c r="B820" s="5">
        <v>44875</v>
      </c>
      <c r="C820" s="6">
        <v>301049751</v>
      </c>
      <c r="D820" s="7">
        <v>73239990</v>
      </c>
      <c r="E820" s="6" t="s">
        <v>799</v>
      </c>
      <c r="F820" s="6"/>
      <c r="G820" s="6"/>
      <c r="H820" s="6"/>
      <c r="I820" s="6"/>
      <c r="J820" s="6"/>
      <c r="K820" s="6"/>
      <c r="L820" s="6"/>
      <c r="M820" s="6"/>
      <c r="N820" s="8">
        <v>8451</v>
      </c>
      <c r="O820" s="6" t="s">
        <v>21</v>
      </c>
      <c r="P820" s="8">
        <v>381.44559700000002</v>
      </c>
      <c r="Q820" s="8">
        <v>3223596.74</v>
      </c>
      <c r="R820" s="8">
        <v>4.5518567660000002</v>
      </c>
      <c r="S820" s="8">
        <v>38467.741529999999</v>
      </c>
      <c r="T820" s="8">
        <v>1181125.8</v>
      </c>
    </row>
    <row r="821" spans="1:20" ht="15.75" hidden="1" thickBot="1">
      <c r="A821" s="4" t="s">
        <v>19</v>
      </c>
      <c r="B821" s="5">
        <v>44875</v>
      </c>
      <c r="C821" s="6">
        <v>301049751</v>
      </c>
      <c r="D821" s="7">
        <v>73239990</v>
      </c>
      <c r="E821" s="6" t="s">
        <v>800</v>
      </c>
      <c r="F821" s="6"/>
      <c r="G821" s="6"/>
      <c r="H821" s="6"/>
      <c r="I821" s="6"/>
      <c r="J821" s="6"/>
      <c r="K821" s="6"/>
      <c r="L821" s="6"/>
      <c r="M821" s="6"/>
      <c r="N821" s="8">
        <v>9512</v>
      </c>
      <c r="O821" s="6" t="s">
        <v>21</v>
      </c>
      <c r="P821" s="8">
        <v>365.90082210000003</v>
      </c>
      <c r="Q821" s="8">
        <v>3480448.62</v>
      </c>
      <c r="R821" s="8">
        <v>4.3663582590000001</v>
      </c>
      <c r="S821" s="8">
        <v>41532.799760000002</v>
      </c>
      <c r="T821" s="8">
        <v>1275236.3999999999</v>
      </c>
    </row>
    <row r="822" spans="1:20" ht="15.75" thickBot="1">
      <c r="A822" s="4" t="s">
        <v>19</v>
      </c>
      <c r="B822" s="5">
        <v>44870</v>
      </c>
      <c r="C822" s="6">
        <v>301049751</v>
      </c>
      <c r="D822" s="7">
        <v>73231000</v>
      </c>
      <c r="E822" s="6" t="s">
        <v>783</v>
      </c>
      <c r="F822" s="6"/>
      <c r="G822" s="6"/>
      <c r="H822" s="6"/>
      <c r="I822" s="6"/>
      <c r="J822" s="6"/>
      <c r="K822" s="6"/>
      <c r="L822" s="6"/>
      <c r="M822" s="6"/>
      <c r="N822" s="8">
        <v>8677.15</v>
      </c>
      <c r="O822" s="6" t="s">
        <v>21</v>
      </c>
      <c r="P822" s="8">
        <v>260.76831329999999</v>
      </c>
      <c r="Q822" s="8">
        <v>2262725.77</v>
      </c>
      <c r="R822" s="8">
        <v>3.1117937150000001</v>
      </c>
      <c r="S822" s="8">
        <v>27001.500840000001</v>
      </c>
      <c r="T822" s="8">
        <v>994694.3</v>
      </c>
    </row>
    <row r="823" spans="1:20" ht="15.75" hidden="1" thickBot="1">
      <c r="A823" s="4" t="s">
        <v>19</v>
      </c>
      <c r="B823" s="5">
        <v>44869</v>
      </c>
      <c r="C823" s="6">
        <v>301049751</v>
      </c>
      <c r="D823" s="7">
        <v>73239990</v>
      </c>
      <c r="E823" s="6" t="s">
        <v>801</v>
      </c>
      <c r="F823" s="6"/>
      <c r="G823" s="6"/>
      <c r="H823" s="6"/>
      <c r="I823" s="6"/>
      <c r="J823" s="6"/>
      <c r="K823" s="6"/>
      <c r="L823" s="6"/>
      <c r="M823" s="6"/>
      <c r="N823" s="8">
        <v>4620</v>
      </c>
      <c r="O823" s="6" t="s">
        <v>21</v>
      </c>
      <c r="P823" s="8">
        <v>554.03166880000003</v>
      </c>
      <c r="Q823" s="8">
        <v>2559626.31</v>
      </c>
      <c r="R823" s="8">
        <v>6.6113564299999998</v>
      </c>
      <c r="S823" s="8">
        <v>30544.466710000001</v>
      </c>
      <c r="T823" s="8">
        <v>937847.1</v>
      </c>
    </row>
    <row r="824" spans="1:20" ht="15.75" hidden="1" thickBot="1">
      <c r="A824" s="4" t="s">
        <v>19</v>
      </c>
      <c r="B824" s="5">
        <v>44869</v>
      </c>
      <c r="C824" s="6">
        <v>301049751</v>
      </c>
      <c r="D824" s="7">
        <v>73239990</v>
      </c>
      <c r="E824" s="6" t="s">
        <v>802</v>
      </c>
      <c r="F824" s="6"/>
      <c r="G824" s="6"/>
      <c r="H824" s="6"/>
      <c r="I824" s="6"/>
      <c r="J824" s="6"/>
      <c r="K824" s="6"/>
      <c r="L824" s="6"/>
      <c r="M824" s="6"/>
      <c r="N824" s="8">
        <v>6930</v>
      </c>
      <c r="O824" s="6" t="s">
        <v>21</v>
      </c>
      <c r="P824" s="8">
        <v>250.06778209999999</v>
      </c>
      <c r="Q824" s="8">
        <v>1732969.73</v>
      </c>
      <c r="R824" s="8">
        <v>2.9841024119999999</v>
      </c>
      <c r="S824" s="8">
        <v>20679.829710000002</v>
      </c>
      <c r="T824" s="8">
        <v>634960.1</v>
      </c>
    </row>
    <row r="825" spans="1:20" ht="15.75" thickBot="1">
      <c r="A825" s="4" t="s">
        <v>19</v>
      </c>
      <c r="B825" s="5">
        <v>44869</v>
      </c>
      <c r="C825" s="6">
        <v>301049751</v>
      </c>
      <c r="D825" s="7">
        <v>73231000</v>
      </c>
      <c r="E825" s="6" t="s">
        <v>803</v>
      </c>
      <c r="F825" s="6"/>
      <c r="G825" s="6"/>
      <c r="H825" s="6"/>
      <c r="I825" s="6"/>
      <c r="J825" s="6"/>
      <c r="K825" s="6"/>
      <c r="L825" s="6"/>
      <c r="M825" s="6"/>
      <c r="N825" s="8">
        <v>4942</v>
      </c>
      <c r="O825" s="6" t="s">
        <v>21</v>
      </c>
      <c r="P825" s="8">
        <v>497.44888300000002</v>
      </c>
      <c r="Q825" s="8">
        <v>2458392.38</v>
      </c>
      <c r="R825" s="8">
        <v>5.9361441890000002</v>
      </c>
      <c r="S825" s="8">
        <v>29336.424579999999</v>
      </c>
      <c r="T825" s="8">
        <v>1080709.3</v>
      </c>
    </row>
    <row r="826" spans="1:20" ht="15.75" hidden="1" thickBot="1">
      <c r="A826" s="4" t="s">
        <v>19</v>
      </c>
      <c r="B826" s="5">
        <v>44868</v>
      </c>
      <c r="C826" s="6">
        <v>301049751</v>
      </c>
      <c r="D826" s="7">
        <v>73239990</v>
      </c>
      <c r="E826" s="6" t="s">
        <v>804</v>
      </c>
      <c r="F826" s="6"/>
      <c r="G826" s="6"/>
      <c r="H826" s="6"/>
      <c r="I826" s="6"/>
      <c r="J826" s="6"/>
      <c r="K826" s="6"/>
      <c r="L826" s="6"/>
      <c r="M826" s="6"/>
      <c r="N826" s="8">
        <v>2450</v>
      </c>
      <c r="O826" s="6" t="s">
        <v>21</v>
      </c>
      <c r="P826" s="8">
        <v>490.67181219999998</v>
      </c>
      <c r="Q826" s="8">
        <v>1202145.94</v>
      </c>
      <c r="R826" s="8">
        <v>5.8482933519999998</v>
      </c>
      <c r="S826" s="8">
        <v>14328.31871</v>
      </c>
      <c r="T826" s="8">
        <v>440466.3</v>
      </c>
    </row>
    <row r="827" spans="1:20" ht="15.75" hidden="1" thickBot="1">
      <c r="A827" s="4" t="s">
        <v>19</v>
      </c>
      <c r="B827" s="5">
        <v>44868</v>
      </c>
      <c r="C827" s="6">
        <v>301049751</v>
      </c>
      <c r="D827" s="7">
        <v>73239990</v>
      </c>
      <c r="E827" s="6" t="s">
        <v>805</v>
      </c>
      <c r="F827" s="6"/>
      <c r="G827" s="6"/>
      <c r="H827" s="6"/>
      <c r="I827" s="6"/>
      <c r="J827" s="6"/>
      <c r="K827" s="6"/>
      <c r="L827" s="6"/>
      <c r="M827" s="6"/>
      <c r="N827" s="8">
        <v>4143.8999999999996</v>
      </c>
      <c r="O827" s="6" t="s">
        <v>21</v>
      </c>
      <c r="P827" s="8">
        <v>613.42199140000002</v>
      </c>
      <c r="Q827" s="8">
        <v>2541959.39</v>
      </c>
      <c r="R827" s="8">
        <v>7.3113467390000002</v>
      </c>
      <c r="S827" s="8">
        <v>30297.489750000001</v>
      </c>
      <c r="T827" s="8">
        <v>931374</v>
      </c>
    </row>
    <row r="828" spans="1:20" ht="15.75" hidden="1" thickBot="1">
      <c r="A828" s="4" t="s">
        <v>19</v>
      </c>
      <c r="B828" s="5">
        <v>44868</v>
      </c>
      <c r="C828" s="6">
        <v>301049751</v>
      </c>
      <c r="D828" s="7">
        <v>73239990</v>
      </c>
      <c r="E828" s="6" t="s">
        <v>806</v>
      </c>
      <c r="F828" s="6"/>
      <c r="G828" s="6"/>
      <c r="H828" s="6"/>
      <c r="I828" s="6"/>
      <c r="J828" s="6"/>
      <c r="K828" s="6"/>
      <c r="L828" s="6"/>
      <c r="M828" s="6"/>
      <c r="N828" s="8">
        <v>11970</v>
      </c>
      <c r="O828" s="6" t="s">
        <v>21</v>
      </c>
      <c r="P828" s="8">
        <v>397.27424980000001</v>
      </c>
      <c r="Q828" s="8">
        <v>4755372.7699999996</v>
      </c>
      <c r="R828" s="8">
        <v>4.7350923690000002</v>
      </c>
      <c r="S828" s="8">
        <v>56679.055659999998</v>
      </c>
      <c r="T828" s="8">
        <v>1742368.7</v>
      </c>
    </row>
    <row r="829" spans="1:20" ht="15.75" hidden="1" thickBot="1">
      <c r="A829" s="4" t="s">
        <v>19</v>
      </c>
      <c r="B829" s="5">
        <v>44868</v>
      </c>
      <c r="C829" s="6">
        <v>301049751</v>
      </c>
      <c r="D829" s="7">
        <v>73239990</v>
      </c>
      <c r="E829" s="6" t="s">
        <v>807</v>
      </c>
      <c r="F829" s="6"/>
      <c r="G829" s="6"/>
      <c r="H829" s="6"/>
      <c r="I829" s="6"/>
      <c r="J829" s="6"/>
      <c r="K829" s="6"/>
      <c r="L829" s="6"/>
      <c r="M829" s="6"/>
      <c r="N829" s="8">
        <v>3251.2</v>
      </c>
      <c r="O829" s="6" t="s">
        <v>21</v>
      </c>
      <c r="P829" s="8">
        <v>522.70403539999995</v>
      </c>
      <c r="Q829" s="8">
        <v>1699415.36</v>
      </c>
      <c r="R829" s="8">
        <v>6.2300838550000002</v>
      </c>
      <c r="S829" s="8">
        <v>20255.248629999998</v>
      </c>
      <c r="T829" s="8">
        <v>622665.80000000005</v>
      </c>
    </row>
    <row r="830" spans="1:20" ht="15.75" hidden="1" thickBot="1">
      <c r="A830" s="4" t="s">
        <v>19</v>
      </c>
      <c r="B830" s="5">
        <v>44866</v>
      </c>
      <c r="C830" s="6">
        <v>301049751</v>
      </c>
      <c r="D830" s="7">
        <v>73239990</v>
      </c>
      <c r="E830" s="6" t="s">
        <v>808</v>
      </c>
      <c r="F830" s="6"/>
      <c r="G830" s="6"/>
      <c r="H830" s="6"/>
      <c r="I830" s="6"/>
      <c r="J830" s="6"/>
      <c r="K830" s="6"/>
      <c r="L830" s="6"/>
      <c r="M830" s="6"/>
      <c r="N830" s="8">
        <v>1700</v>
      </c>
      <c r="O830" s="6" t="s">
        <v>21</v>
      </c>
      <c r="P830" s="8">
        <v>600.58861179999997</v>
      </c>
      <c r="Q830" s="8">
        <v>1021000.64</v>
      </c>
      <c r="R830" s="8">
        <v>7.1583863140000004</v>
      </c>
      <c r="S830" s="8">
        <v>12169.256729999999</v>
      </c>
      <c r="T830" s="8">
        <v>374094.6</v>
      </c>
    </row>
    <row r="831" spans="1:20" ht="15.75" hidden="1" thickBot="1">
      <c r="A831" s="4" t="s">
        <v>19</v>
      </c>
      <c r="B831" s="5">
        <v>44863</v>
      </c>
      <c r="C831" s="6">
        <v>301049751</v>
      </c>
      <c r="D831" s="7">
        <v>73239990</v>
      </c>
      <c r="E831" s="6" t="s">
        <v>809</v>
      </c>
      <c r="F831" s="6"/>
      <c r="G831" s="6"/>
      <c r="H831" s="6"/>
      <c r="I831" s="6"/>
      <c r="J831" s="6"/>
      <c r="K831" s="6"/>
      <c r="L831" s="6"/>
      <c r="M831" s="6"/>
      <c r="N831" s="8">
        <v>3481.6</v>
      </c>
      <c r="O831" s="6" t="s">
        <v>21</v>
      </c>
      <c r="P831" s="8">
        <v>515.47645339999997</v>
      </c>
      <c r="Q831" s="8">
        <v>1794682.82</v>
      </c>
      <c r="R831" s="8">
        <v>6.1439386569999996</v>
      </c>
      <c r="S831" s="8">
        <v>21390.736830000002</v>
      </c>
      <c r="T831" s="8">
        <v>657571.9</v>
      </c>
    </row>
    <row r="832" spans="1:20" ht="15.75" hidden="1" thickBot="1">
      <c r="A832" s="4" t="s">
        <v>19</v>
      </c>
      <c r="B832" s="5">
        <v>44863</v>
      </c>
      <c r="C832" s="6">
        <v>301049751</v>
      </c>
      <c r="D832" s="7">
        <v>73239990</v>
      </c>
      <c r="E832" s="6" t="s">
        <v>810</v>
      </c>
      <c r="F832" s="6"/>
      <c r="G832" s="6"/>
      <c r="H832" s="6"/>
      <c r="I832" s="6"/>
      <c r="J832" s="6"/>
      <c r="K832" s="6"/>
      <c r="L832" s="6"/>
      <c r="M832" s="6"/>
      <c r="N832" s="8">
        <v>10561.6</v>
      </c>
      <c r="O832" s="6" t="s">
        <v>21</v>
      </c>
      <c r="P832" s="8">
        <v>467.06042170000001</v>
      </c>
      <c r="Q832" s="8">
        <v>4932905.3499999996</v>
      </c>
      <c r="R832" s="8">
        <v>5.5668703419999996</v>
      </c>
      <c r="S832" s="8">
        <v>58795.057809999998</v>
      </c>
      <c r="T832" s="8">
        <v>1807416.5</v>
      </c>
    </row>
    <row r="833" spans="1:20" ht="15.75" hidden="1" thickBot="1">
      <c r="A833" s="4" t="s">
        <v>19</v>
      </c>
      <c r="B833" s="5">
        <v>44863</v>
      </c>
      <c r="C833" s="6">
        <v>301049751</v>
      </c>
      <c r="D833" s="7">
        <v>73239990</v>
      </c>
      <c r="E833" s="6" t="s">
        <v>811</v>
      </c>
      <c r="F833" s="6"/>
      <c r="G833" s="6"/>
      <c r="H833" s="6"/>
      <c r="I833" s="6"/>
      <c r="J833" s="6"/>
      <c r="K833" s="6"/>
      <c r="L833" s="6"/>
      <c r="M833" s="6"/>
      <c r="N833" s="8">
        <v>3978.6</v>
      </c>
      <c r="O833" s="6" t="s">
        <v>21</v>
      </c>
      <c r="P833" s="8">
        <v>611.85372740000003</v>
      </c>
      <c r="Q833" s="8">
        <v>2434321.2400000002</v>
      </c>
      <c r="R833" s="8">
        <v>7.2926546769999998</v>
      </c>
      <c r="S833" s="8">
        <v>29014.555899999999</v>
      </c>
      <c r="T833" s="8">
        <v>891935.2</v>
      </c>
    </row>
    <row r="834" spans="1:20" ht="15.75" thickBot="1">
      <c r="A834" s="4" t="s">
        <v>19</v>
      </c>
      <c r="B834" s="5">
        <v>44863</v>
      </c>
      <c r="C834" s="6">
        <v>301049751</v>
      </c>
      <c r="D834" s="7">
        <v>73231000</v>
      </c>
      <c r="E834" s="6" t="s">
        <v>812</v>
      </c>
      <c r="F834" s="6"/>
      <c r="G834" s="6"/>
      <c r="H834" s="6"/>
      <c r="I834" s="6"/>
      <c r="J834" s="6"/>
      <c r="K834" s="6"/>
      <c r="L834" s="6"/>
      <c r="M834" s="6"/>
      <c r="N834" s="8">
        <v>4809</v>
      </c>
      <c r="O834" s="6" t="s">
        <v>21</v>
      </c>
      <c r="P834" s="8">
        <v>503.60677270000002</v>
      </c>
      <c r="Q834" s="8">
        <v>2421844.9700000002</v>
      </c>
      <c r="R834" s="8">
        <v>6.0024645139999997</v>
      </c>
      <c r="S834" s="8">
        <v>28865.851849999999</v>
      </c>
      <c r="T834" s="8">
        <v>1064643.1000000001</v>
      </c>
    </row>
    <row r="835" spans="1:20" ht="15.75" hidden="1" thickBot="1">
      <c r="A835" s="4" t="s">
        <v>19</v>
      </c>
      <c r="B835" s="5">
        <v>44863</v>
      </c>
      <c r="C835" s="6">
        <v>301049751</v>
      </c>
      <c r="D835" s="7">
        <v>73239990</v>
      </c>
      <c r="E835" s="6" t="s">
        <v>813</v>
      </c>
      <c r="F835" s="6"/>
      <c r="G835" s="6"/>
      <c r="H835" s="6"/>
      <c r="I835" s="6"/>
      <c r="J835" s="6"/>
      <c r="K835" s="6"/>
      <c r="L835" s="6"/>
      <c r="M835" s="6"/>
      <c r="N835" s="8">
        <v>8945.2000000000007</v>
      </c>
      <c r="O835" s="6" t="s">
        <v>21</v>
      </c>
      <c r="P835" s="8">
        <v>491.47132199999999</v>
      </c>
      <c r="Q835" s="8">
        <v>4396309.2699999996</v>
      </c>
      <c r="R835" s="8">
        <v>5.85782267</v>
      </c>
      <c r="S835" s="8">
        <v>52399.395349999999</v>
      </c>
      <c r="T835" s="8">
        <v>1610807.8</v>
      </c>
    </row>
    <row r="836" spans="1:20" ht="15.75" hidden="1" thickBot="1">
      <c r="A836" s="4" t="s">
        <v>19</v>
      </c>
      <c r="B836" s="5">
        <v>44863</v>
      </c>
      <c r="C836" s="6">
        <v>301049751</v>
      </c>
      <c r="D836" s="7">
        <v>73239990</v>
      </c>
      <c r="E836" s="6" t="s">
        <v>814</v>
      </c>
      <c r="F836" s="6"/>
      <c r="G836" s="6"/>
      <c r="H836" s="6"/>
      <c r="I836" s="6"/>
      <c r="J836" s="6"/>
      <c r="K836" s="6"/>
      <c r="L836" s="6"/>
      <c r="M836" s="6"/>
      <c r="N836" s="8">
        <v>6987.6</v>
      </c>
      <c r="O836" s="6" t="s">
        <v>21</v>
      </c>
      <c r="P836" s="8">
        <v>610.93505640000001</v>
      </c>
      <c r="Q836" s="8">
        <v>4268969.8</v>
      </c>
      <c r="R836" s="8">
        <v>7.2817050820000002</v>
      </c>
      <c r="S836" s="8">
        <v>50881.64243</v>
      </c>
      <c r="T836" s="8">
        <v>1564150.6</v>
      </c>
    </row>
    <row r="837" spans="1:20" ht="15.75" hidden="1" thickBot="1">
      <c r="A837" s="4" t="s">
        <v>19</v>
      </c>
      <c r="B837" s="5">
        <v>44863</v>
      </c>
      <c r="C837" s="6">
        <v>301049751</v>
      </c>
      <c r="D837" s="7">
        <v>73239990</v>
      </c>
      <c r="E837" s="6" t="s">
        <v>815</v>
      </c>
      <c r="F837" s="6"/>
      <c r="G837" s="6"/>
      <c r="H837" s="6"/>
      <c r="I837" s="6"/>
      <c r="J837" s="6"/>
      <c r="K837" s="6"/>
      <c r="L837" s="6"/>
      <c r="M837" s="6"/>
      <c r="N837" s="8">
        <v>5568</v>
      </c>
      <c r="O837" s="6" t="s">
        <v>21</v>
      </c>
      <c r="P837" s="8">
        <v>701.31256470000005</v>
      </c>
      <c r="Q837" s="8">
        <v>3904908.36</v>
      </c>
      <c r="R837" s="8">
        <v>8.3589101869999993</v>
      </c>
      <c r="S837" s="8">
        <v>46542.411919999999</v>
      </c>
      <c r="T837" s="8">
        <v>1430758.5</v>
      </c>
    </row>
    <row r="838" spans="1:20" ht="15.75" hidden="1" thickBot="1">
      <c r="A838" s="4" t="s">
        <v>19</v>
      </c>
      <c r="B838" s="5">
        <v>44863</v>
      </c>
      <c r="C838" s="6">
        <v>301049751</v>
      </c>
      <c r="D838" s="7">
        <v>73239990</v>
      </c>
      <c r="E838" s="6" t="s">
        <v>816</v>
      </c>
      <c r="F838" s="6"/>
      <c r="G838" s="6"/>
      <c r="H838" s="6"/>
      <c r="I838" s="6"/>
      <c r="J838" s="6"/>
      <c r="K838" s="6"/>
      <c r="L838" s="6"/>
      <c r="M838" s="6"/>
      <c r="N838" s="8">
        <v>5760</v>
      </c>
      <c r="O838" s="6" t="s">
        <v>21</v>
      </c>
      <c r="P838" s="8">
        <v>540.97884720000002</v>
      </c>
      <c r="Q838" s="8">
        <v>3116038.16</v>
      </c>
      <c r="R838" s="8">
        <v>6.4479004440000001</v>
      </c>
      <c r="S838" s="8">
        <v>37139.906560000003</v>
      </c>
      <c r="T838" s="8">
        <v>1141716.3999999999</v>
      </c>
    </row>
    <row r="839" spans="1:20" ht="15.75" hidden="1" thickBot="1">
      <c r="A839" s="4" t="s">
        <v>19</v>
      </c>
      <c r="B839" s="5">
        <v>44852</v>
      </c>
      <c r="C839" s="6">
        <v>301049751</v>
      </c>
      <c r="D839" s="7">
        <v>73239990</v>
      </c>
      <c r="E839" s="6" t="s">
        <v>817</v>
      </c>
      <c r="F839" s="6"/>
      <c r="G839" s="6"/>
      <c r="H839" s="6"/>
      <c r="I839" s="6"/>
      <c r="J839" s="6"/>
      <c r="K839" s="6"/>
      <c r="L839" s="6"/>
      <c r="M839" s="6"/>
      <c r="N839" s="8">
        <v>4363.2</v>
      </c>
      <c r="O839" s="6" t="s">
        <v>21</v>
      </c>
      <c r="P839" s="8">
        <v>530.45877340000004</v>
      </c>
      <c r="Q839" s="8">
        <v>2314497.7200000002</v>
      </c>
      <c r="R839" s="8">
        <v>6.4337025270000003</v>
      </c>
      <c r="S839" s="8">
        <v>28071.530869999999</v>
      </c>
      <c r="T839" s="8">
        <v>848032</v>
      </c>
    </row>
    <row r="840" spans="1:20" ht="15.75" hidden="1" thickBot="1">
      <c r="A840" s="4" t="s">
        <v>19</v>
      </c>
      <c r="B840" s="5">
        <v>44852</v>
      </c>
      <c r="C840" s="6">
        <v>301049751</v>
      </c>
      <c r="D840" s="7">
        <v>73239990</v>
      </c>
      <c r="E840" s="6" t="s">
        <v>818</v>
      </c>
      <c r="F840" s="6"/>
      <c r="G840" s="6"/>
      <c r="H840" s="6"/>
      <c r="I840" s="6"/>
      <c r="J840" s="6"/>
      <c r="K840" s="6"/>
      <c r="L840" s="6"/>
      <c r="M840" s="6"/>
      <c r="N840" s="8">
        <v>3526.4</v>
      </c>
      <c r="O840" s="6" t="s">
        <v>21</v>
      </c>
      <c r="P840" s="8">
        <v>511.10121939999999</v>
      </c>
      <c r="Q840" s="8">
        <v>1802347.34</v>
      </c>
      <c r="R840" s="8">
        <v>6.1989232190000001</v>
      </c>
      <c r="S840" s="8">
        <v>21859.882839999998</v>
      </c>
      <c r="T840" s="8">
        <v>660380.1</v>
      </c>
    </row>
    <row r="841" spans="1:20" ht="15.75" hidden="1" thickBot="1">
      <c r="A841" s="4" t="s">
        <v>19</v>
      </c>
      <c r="B841" s="5">
        <v>44852</v>
      </c>
      <c r="C841" s="6">
        <v>301049751</v>
      </c>
      <c r="D841" s="7">
        <v>73239990</v>
      </c>
      <c r="E841" s="6" t="s">
        <v>819</v>
      </c>
      <c r="F841" s="6"/>
      <c r="G841" s="6"/>
      <c r="H841" s="6"/>
      <c r="I841" s="6"/>
      <c r="J841" s="6"/>
      <c r="K841" s="6"/>
      <c r="L841" s="6"/>
      <c r="M841" s="6"/>
      <c r="N841" s="8">
        <v>7318.8</v>
      </c>
      <c r="O841" s="6" t="s">
        <v>21</v>
      </c>
      <c r="P841" s="8">
        <v>608.28948049999997</v>
      </c>
      <c r="Q841" s="8">
        <v>4451949.05</v>
      </c>
      <c r="R841" s="8">
        <v>7.3776771439999997</v>
      </c>
      <c r="S841" s="8">
        <v>53995.743479999997</v>
      </c>
      <c r="T841" s="8">
        <v>1631194.1</v>
      </c>
    </row>
    <row r="842" spans="1:20" ht="15.75" hidden="1" thickBot="1">
      <c r="A842" s="4" t="s">
        <v>19</v>
      </c>
      <c r="B842" s="5">
        <v>44846</v>
      </c>
      <c r="C842" s="6">
        <v>301049751</v>
      </c>
      <c r="D842" s="7">
        <v>73239990</v>
      </c>
      <c r="E842" s="6" t="s">
        <v>820</v>
      </c>
      <c r="F842" s="6"/>
      <c r="G842" s="6"/>
      <c r="H842" s="6"/>
      <c r="I842" s="6"/>
      <c r="J842" s="6"/>
      <c r="K842" s="6"/>
      <c r="L842" s="6"/>
      <c r="M842" s="6"/>
      <c r="N842" s="8">
        <v>3355.2</v>
      </c>
      <c r="O842" s="6" t="s">
        <v>21</v>
      </c>
      <c r="P842" s="8">
        <v>531.08127379999996</v>
      </c>
      <c r="Q842" s="8">
        <v>1781883.89</v>
      </c>
      <c r="R842" s="8">
        <v>6.4412525629999999</v>
      </c>
      <c r="S842" s="8">
        <v>21611.690600000002</v>
      </c>
      <c r="T842" s="8">
        <v>652882.30000000005</v>
      </c>
    </row>
    <row r="843" spans="1:20" ht="15.75" hidden="1" thickBot="1">
      <c r="A843" s="4" t="s">
        <v>19</v>
      </c>
      <c r="B843" s="5">
        <v>44846</v>
      </c>
      <c r="C843" s="6">
        <v>301049751</v>
      </c>
      <c r="D843" s="7">
        <v>73239990</v>
      </c>
      <c r="E843" s="6" t="s">
        <v>821</v>
      </c>
      <c r="F843" s="6"/>
      <c r="G843" s="6"/>
      <c r="H843" s="6"/>
      <c r="I843" s="6"/>
      <c r="J843" s="6"/>
      <c r="K843" s="6"/>
      <c r="L843" s="6"/>
      <c r="M843" s="6"/>
      <c r="N843" s="8">
        <v>4280.7</v>
      </c>
      <c r="O843" s="6" t="s">
        <v>21</v>
      </c>
      <c r="P843" s="8">
        <v>627.55955329999995</v>
      </c>
      <c r="Q843" s="8">
        <v>2686394.18</v>
      </c>
      <c r="R843" s="8">
        <v>7.6113954320000001</v>
      </c>
      <c r="S843" s="8">
        <v>32582.100419999999</v>
      </c>
      <c r="T843" s="8">
        <v>984294.8</v>
      </c>
    </row>
    <row r="844" spans="1:20" ht="15.75" thickBot="1">
      <c r="A844" s="4" t="s">
        <v>19</v>
      </c>
      <c r="B844" s="5">
        <v>44845</v>
      </c>
      <c r="C844" s="6">
        <v>301049751</v>
      </c>
      <c r="D844" s="7">
        <v>73231000</v>
      </c>
      <c r="E844" s="6" t="s">
        <v>822</v>
      </c>
      <c r="F844" s="6"/>
      <c r="G844" s="6"/>
      <c r="H844" s="6"/>
      <c r="I844" s="6"/>
      <c r="J844" s="6"/>
      <c r="K844" s="6"/>
      <c r="L844" s="6"/>
      <c r="M844" s="6"/>
      <c r="N844" s="8">
        <v>8677.15</v>
      </c>
      <c r="O844" s="6" t="s">
        <v>21</v>
      </c>
      <c r="P844" s="8">
        <v>255.3805017</v>
      </c>
      <c r="Q844" s="8">
        <v>2215974.92</v>
      </c>
      <c r="R844" s="8">
        <v>3.0973984429999999</v>
      </c>
      <c r="S844" s="8">
        <v>26876.590899999999</v>
      </c>
      <c r="T844" s="8">
        <v>974142.6</v>
      </c>
    </row>
    <row r="845" spans="1:20" ht="15.75" hidden="1" thickBot="1">
      <c r="A845" s="4" t="s">
        <v>19</v>
      </c>
      <c r="B845" s="5">
        <v>44841</v>
      </c>
      <c r="C845" s="6">
        <v>301049751</v>
      </c>
      <c r="D845" s="7">
        <v>73239990</v>
      </c>
      <c r="E845" s="6" t="s">
        <v>823</v>
      </c>
      <c r="F845" s="6"/>
      <c r="G845" s="6"/>
      <c r="H845" s="6"/>
      <c r="I845" s="6"/>
      <c r="J845" s="6"/>
      <c r="K845" s="6"/>
      <c r="L845" s="6"/>
      <c r="M845" s="6"/>
      <c r="N845" s="8">
        <v>7003.8</v>
      </c>
      <c r="O845" s="6" t="s">
        <v>21</v>
      </c>
      <c r="P845" s="8">
        <v>631.12509069999999</v>
      </c>
      <c r="Q845" s="8">
        <v>4420273.91</v>
      </c>
      <c r="R845" s="8">
        <v>7.6546402750000002</v>
      </c>
      <c r="S845" s="8">
        <v>53611.569560000004</v>
      </c>
      <c r="T845" s="8">
        <v>1619588.4</v>
      </c>
    </row>
    <row r="846" spans="1:20" ht="15.75" hidden="1" thickBot="1">
      <c r="A846" s="4" t="s">
        <v>19</v>
      </c>
      <c r="B846" s="5">
        <v>44840</v>
      </c>
      <c r="C846" s="6">
        <v>301049751</v>
      </c>
      <c r="D846" s="7">
        <v>73239990</v>
      </c>
      <c r="E846" s="6" t="s">
        <v>824</v>
      </c>
      <c r="F846" s="6"/>
      <c r="G846" s="6"/>
      <c r="H846" s="6"/>
      <c r="I846" s="6"/>
      <c r="J846" s="6"/>
      <c r="K846" s="6"/>
      <c r="L846" s="6"/>
      <c r="M846" s="6"/>
      <c r="N846" s="8">
        <v>3840</v>
      </c>
      <c r="O846" s="6" t="s">
        <v>21</v>
      </c>
      <c r="P846" s="8">
        <v>515.29848700000002</v>
      </c>
      <c r="Q846" s="8">
        <v>1978746.19</v>
      </c>
      <c r="R846" s="8">
        <v>6.4091851609999999</v>
      </c>
      <c r="S846" s="8">
        <v>24611.27102</v>
      </c>
      <c r="T846" s="8">
        <v>725012.5</v>
      </c>
    </row>
    <row r="847" spans="1:20" ht="15.75" hidden="1" thickBot="1">
      <c r="A847" s="4" t="s">
        <v>19</v>
      </c>
      <c r="B847" s="5">
        <v>44840</v>
      </c>
      <c r="C847" s="6">
        <v>301049751</v>
      </c>
      <c r="D847" s="7">
        <v>73239990</v>
      </c>
      <c r="E847" s="6" t="s">
        <v>825</v>
      </c>
      <c r="F847" s="6"/>
      <c r="G847" s="6"/>
      <c r="H847" s="6"/>
      <c r="I847" s="6"/>
      <c r="J847" s="6"/>
      <c r="K847" s="6"/>
      <c r="L847" s="6"/>
      <c r="M847" s="6"/>
      <c r="N847" s="8">
        <v>940.5</v>
      </c>
      <c r="O847" s="6" t="s">
        <v>21</v>
      </c>
      <c r="P847" s="8">
        <v>615.73734179999997</v>
      </c>
      <c r="Q847" s="8">
        <v>579100.97</v>
      </c>
      <c r="R847" s="8">
        <v>7.6584246499999997</v>
      </c>
      <c r="S847" s="8">
        <v>7202.7483830000001</v>
      </c>
      <c r="T847" s="8">
        <v>212182.6</v>
      </c>
    </row>
    <row r="848" spans="1:20" ht="15.75" hidden="1" thickBot="1">
      <c r="A848" s="4" t="s">
        <v>19</v>
      </c>
      <c r="B848" s="5">
        <v>44840</v>
      </c>
      <c r="C848" s="6">
        <v>301049751</v>
      </c>
      <c r="D848" s="7">
        <v>73239990</v>
      </c>
      <c r="E848" s="6" t="s">
        <v>826</v>
      </c>
      <c r="F848" s="6"/>
      <c r="G848" s="6"/>
      <c r="H848" s="6"/>
      <c r="I848" s="6"/>
      <c r="J848" s="6"/>
      <c r="K848" s="6"/>
      <c r="L848" s="6"/>
      <c r="M848" s="6"/>
      <c r="N848" s="8">
        <v>1817.6</v>
      </c>
      <c r="O848" s="6" t="s">
        <v>21</v>
      </c>
      <c r="P848" s="8">
        <v>505.37088469999998</v>
      </c>
      <c r="Q848" s="8">
        <v>918562.12</v>
      </c>
      <c r="R848" s="8">
        <v>6.285707521</v>
      </c>
      <c r="S848" s="8">
        <v>11424.90199</v>
      </c>
      <c r="T848" s="8">
        <v>336561.1</v>
      </c>
    </row>
    <row r="849" spans="1:20" ht="15.75" hidden="1" thickBot="1">
      <c r="A849" s="4" t="s">
        <v>19</v>
      </c>
      <c r="B849" s="5">
        <v>44840</v>
      </c>
      <c r="C849" s="6">
        <v>301049751</v>
      </c>
      <c r="D849" s="7">
        <v>73239990</v>
      </c>
      <c r="E849" s="6" t="s">
        <v>827</v>
      </c>
      <c r="F849" s="6"/>
      <c r="G849" s="6"/>
      <c r="H849" s="6"/>
      <c r="I849" s="6"/>
      <c r="J849" s="6"/>
      <c r="K849" s="6"/>
      <c r="L849" s="6"/>
      <c r="M849" s="6"/>
      <c r="N849" s="8">
        <v>1029.5999999999999</v>
      </c>
      <c r="O849" s="6" t="s">
        <v>21</v>
      </c>
      <c r="P849" s="8">
        <v>525.2787879</v>
      </c>
      <c r="Q849" s="8">
        <v>540827.04</v>
      </c>
      <c r="R849" s="8">
        <v>6.5333182570000004</v>
      </c>
      <c r="S849" s="8">
        <v>6726.7044779999997</v>
      </c>
      <c r="T849" s="8">
        <v>198159</v>
      </c>
    </row>
    <row r="850" spans="1:20" ht="15.75" thickBot="1">
      <c r="A850" s="4" t="s">
        <v>19</v>
      </c>
      <c r="B850" s="5">
        <v>44828</v>
      </c>
      <c r="C850" s="6">
        <v>301049751</v>
      </c>
      <c r="D850" s="7">
        <v>73231000</v>
      </c>
      <c r="E850" s="6" t="s">
        <v>828</v>
      </c>
      <c r="F850" s="6"/>
      <c r="G850" s="6"/>
      <c r="H850" s="6"/>
      <c r="I850" s="6"/>
      <c r="J850" s="6"/>
      <c r="K850" s="6"/>
      <c r="L850" s="6"/>
      <c r="M850" s="6"/>
      <c r="N850" s="8">
        <v>4847</v>
      </c>
      <c r="O850" s="6" t="s">
        <v>21</v>
      </c>
      <c r="P850" s="8">
        <v>482.9116257</v>
      </c>
      <c r="Q850" s="8">
        <v>2340672.65</v>
      </c>
      <c r="R850" s="8">
        <v>6.0063635040000003</v>
      </c>
      <c r="S850" s="8">
        <v>29112.84391</v>
      </c>
      <c r="T850" s="8">
        <v>1028959.7</v>
      </c>
    </row>
    <row r="851" spans="1:20" ht="15.75" hidden="1" thickBot="1">
      <c r="A851" s="4" t="s">
        <v>19</v>
      </c>
      <c r="B851" s="5">
        <v>44826</v>
      </c>
      <c r="C851" s="6">
        <v>301049751</v>
      </c>
      <c r="D851" s="7">
        <v>73239990</v>
      </c>
      <c r="E851" s="6" t="s">
        <v>829</v>
      </c>
      <c r="F851" s="6"/>
      <c r="G851" s="6"/>
      <c r="H851" s="6"/>
      <c r="I851" s="6"/>
      <c r="J851" s="6"/>
      <c r="K851" s="6"/>
      <c r="L851" s="6"/>
      <c r="M851" s="6"/>
      <c r="N851" s="8">
        <v>6930</v>
      </c>
      <c r="O851" s="6" t="s">
        <v>21</v>
      </c>
      <c r="P851" s="8">
        <v>558.18661329999998</v>
      </c>
      <c r="Q851" s="8">
        <v>3868233.23</v>
      </c>
      <c r="R851" s="8">
        <v>6.9426195679999996</v>
      </c>
      <c r="S851" s="8">
        <v>48112.353609999998</v>
      </c>
      <c r="T851" s="8">
        <v>1417320.6</v>
      </c>
    </row>
    <row r="852" spans="1:20" ht="15.75" hidden="1" thickBot="1">
      <c r="A852" s="4" t="s">
        <v>19</v>
      </c>
      <c r="B852" s="5">
        <v>44823</v>
      </c>
      <c r="C852" s="6">
        <v>301049751</v>
      </c>
      <c r="D852" s="7">
        <v>73239990</v>
      </c>
      <c r="E852" s="6" t="s">
        <v>830</v>
      </c>
      <c r="F852" s="6"/>
      <c r="G852" s="6"/>
      <c r="H852" s="6"/>
      <c r="I852" s="6"/>
      <c r="J852" s="6"/>
      <c r="K852" s="6"/>
      <c r="L852" s="6"/>
      <c r="M852" s="6"/>
      <c r="N852" s="8">
        <v>1687.2</v>
      </c>
      <c r="O852" s="6" t="s">
        <v>21</v>
      </c>
      <c r="P852" s="8">
        <v>626.95413110000004</v>
      </c>
      <c r="Q852" s="8">
        <v>1057797.01</v>
      </c>
      <c r="R852" s="8">
        <v>7.7979369539999999</v>
      </c>
      <c r="S852" s="8">
        <v>13156.67923</v>
      </c>
      <c r="T852" s="8">
        <v>387576.8</v>
      </c>
    </row>
    <row r="853" spans="1:20" ht="15.75" hidden="1" thickBot="1">
      <c r="A853" s="4" t="s">
        <v>19</v>
      </c>
      <c r="B853" s="5">
        <v>44823</v>
      </c>
      <c r="C853" s="6">
        <v>301049751</v>
      </c>
      <c r="D853" s="7">
        <v>73239990</v>
      </c>
      <c r="E853" s="6" t="s">
        <v>831</v>
      </c>
      <c r="F853" s="6"/>
      <c r="G853" s="6"/>
      <c r="H853" s="6"/>
      <c r="I853" s="6"/>
      <c r="J853" s="6"/>
      <c r="K853" s="6"/>
      <c r="L853" s="6"/>
      <c r="M853" s="6"/>
      <c r="N853" s="8">
        <v>3532.8</v>
      </c>
      <c r="O853" s="6" t="s">
        <v>21</v>
      </c>
      <c r="P853" s="8">
        <v>524.68560070000001</v>
      </c>
      <c r="Q853" s="8">
        <v>1853609.29</v>
      </c>
      <c r="R853" s="8">
        <v>6.5259403069999999</v>
      </c>
      <c r="S853" s="8">
        <v>23054.841919999999</v>
      </c>
      <c r="T853" s="8">
        <v>679162.5</v>
      </c>
    </row>
    <row r="854" spans="1:20" ht="15.75" hidden="1" thickBot="1">
      <c r="A854" s="4" t="s">
        <v>19</v>
      </c>
      <c r="B854" s="5">
        <v>44823</v>
      </c>
      <c r="C854" s="6">
        <v>301049751</v>
      </c>
      <c r="D854" s="7">
        <v>73239990</v>
      </c>
      <c r="E854" s="6" t="s">
        <v>832</v>
      </c>
      <c r="F854" s="6"/>
      <c r="G854" s="6"/>
      <c r="H854" s="6"/>
      <c r="I854" s="6"/>
      <c r="J854" s="6"/>
      <c r="K854" s="6"/>
      <c r="L854" s="6"/>
      <c r="M854" s="6"/>
      <c r="N854" s="8">
        <v>2252.8000000000002</v>
      </c>
      <c r="O854" s="6" t="s">
        <v>21</v>
      </c>
      <c r="P854" s="8">
        <v>514.57706410000003</v>
      </c>
      <c r="Q854" s="8">
        <v>1159239.21</v>
      </c>
      <c r="R854" s="8">
        <v>6.4002122400000001</v>
      </c>
      <c r="S854" s="8">
        <v>14418.39813</v>
      </c>
      <c r="T854" s="8">
        <v>424745.2</v>
      </c>
    </row>
    <row r="855" spans="1:20" ht="15.75" hidden="1" thickBot="1">
      <c r="A855" s="4" t="s">
        <v>19</v>
      </c>
      <c r="B855" s="5">
        <v>44821</v>
      </c>
      <c r="C855" s="6">
        <v>301049751</v>
      </c>
      <c r="D855" s="7">
        <v>73239990</v>
      </c>
      <c r="E855" s="6" t="s">
        <v>833</v>
      </c>
      <c r="F855" s="6"/>
      <c r="G855" s="6"/>
      <c r="H855" s="6"/>
      <c r="I855" s="6"/>
      <c r="J855" s="6"/>
      <c r="K855" s="6"/>
      <c r="L855" s="6"/>
      <c r="M855" s="6"/>
      <c r="N855" s="8">
        <v>6850</v>
      </c>
      <c r="O855" s="6" t="s">
        <v>21</v>
      </c>
      <c r="P855" s="8">
        <v>528.6389547</v>
      </c>
      <c r="Q855" s="8">
        <v>3621176.84</v>
      </c>
      <c r="R855" s="8">
        <v>6.5751113769999998</v>
      </c>
      <c r="S855" s="8">
        <v>45039.512940000001</v>
      </c>
      <c r="T855" s="8">
        <v>1326799.2</v>
      </c>
    </row>
    <row r="856" spans="1:20" ht="15.75" hidden="1" thickBot="1">
      <c r="A856" s="4" t="s">
        <v>19</v>
      </c>
      <c r="B856" s="5">
        <v>44821</v>
      </c>
      <c r="C856" s="6">
        <v>301049751</v>
      </c>
      <c r="D856" s="7">
        <v>73239990</v>
      </c>
      <c r="E856" s="6" t="s">
        <v>834</v>
      </c>
      <c r="F856" s="6"/>
      <c r="G856" s="6"/>
      <c r="H856" s="6"/>
      <c r="I856" s="6"/>
      <c r="J856" s="6"/>
      <c r="K856" s="6"/>
      <c r="L856" s="6"/>
      <c r="M856" s="6"/>
      <c r="N856" s="8">
        <v>5612</v>
      </c>
      <c r="O856" s="6" t="s">
        <v>21</v>
      </c>
      <c r="P856" s="8">
        <v>1059.9357130000001</v>
      </c>
      <c r="Q856" s="8">
        <v>5948359.2199999997</v>
      </c>
      <c r="R856" s="8">
        <v>13.183280010000001</v>
      </c>
      <c r="S856" s="8">
        <v>73984.567410000003</v>
      </c>
      <c r="T856" s="8">
        <v>2179478.7999999998</v>
      </c>
    </row>
    <row r="857" spans="1:20" ht="15.75" hidden="1" thickBot="1">
      <c r="A857" s="4" t="s">
        <v>19</v>
      </c>
      <c r="B857" s="5">
        <v>44821</v>
      </c>
      <c r="C857" s="6">
        <v>301049751</v>
      </c>
      <c r="D857" s="7">
        <v>73239990</v>
      </c>
      <c r="E857" s="6" t="s">
        <v>835</v>
      </c>
      <c r="F857" s="6"/>
      <c r="G857" s="6"/>
      <c r="H857" s="6"/>
      <c r="I857" s="6"/>
      <c r="J857" s="6"/>
      <c r="K857" s="6"/>
      <c r="L857" s="6"/>
      <c r="M857" s="6"/>
      <c r="N857" s="8">
        <v>4620</v>
      </c>
      <c r="O857" s="6" t="s">
        <v>21</v>
      </c>
      <c r="P857" s="8">
        <v>569.05030520000003</v>
      </c>
      <c r="Q857" s="8">
        <v>2629012.41</v>
      </c>
      <c r="R857" s="8">
        <v>7.077740114</v>
      </c>
      <c r="S857" s="8">
        <v>32699.159329999999</v>
      </c>
      <c r="T857" s="8">
        <v>963270.1</v>
      </c>
    </row>
    <row r="858" spans="1:20" ht="15.75" hidden="1" thickBot="1">
      <c r="A858" s="4" t="s">
        <v>19</v>
      </c>
      <c r="B858" s="5">
        <v>44821</v>
      </c>
      <c r="C858" s="6">
        <v>301049751</v>
      </c>
      <c r="D858" s="7">
        <v>73239990</v>
      </c>
      <c r="E858" s="6" t="s">
        <v>836</v>
      </c>
      <c r="F858" s="6"/>
      <c r="G858" s="6"/>
      <c r="H858" s="6"/>
      <c r="I858" s="6"/>
      <c r="J858" s="6"/>
      <c r="K858" s="6"/>
      <c r="L858" s="6"/>
      <c r="M858" s="6"/>
      <c r="N858" s="8">
        <v>2975</v>
      </c>
      <c r="O858" s="6" t="s">
        <v>21</v>
      </c>
      <c r="P858" s="8">
        <v>601.88921679999999</v>
      </c>
      <c r="Q858" s="8">
        <v>1790620.42</v>
      </c>
      <c r="R858" s="8">
        <v>7.4861842889999997</v>
      </c>
      <c r="S858" s="8">
        <v>22271.398260000002</v>
      </c>
      <c r="T858" s="8">
        <v>656083.30000000005</v>
      </c>
    </row>
    <row r="859" spans="1:20" ht="15.75" hidden="1" thickBot="1">
      <c r="A859" s="4" t="s">
        <v>19</v>
      </c>
      <c r="B859" s="5">
        <v>44816</v>
      </c>
      <c r="C859" s="6">
        <v>301049751</v>
      </c>
      <c r="D859" s="7">
        <v>73239990</v>
      </c>
      <c r="E859" s="6" t="s">
        <v>837</v>
      </c>
      <c r="F859" s="6"/>
      <c r="G859" s="6"/>
      <c r="H859" s="6"/>
      <c r="I859" s="6"/>
      <c r="J859" s="6"/>
      <c r="K859" s="6"/>
      <c r="L859" s="6"/>
      <c r="M859" s="6"/>
      <c r="N859" s="8">
        <v>4132.8</v>
      </c>
      <c r="O859" s="6" t="s">
        <v>21</v>
      </c>
      <c r="P859" s="8">
        <v>542.40830670000003</v>
      </c>
      <c r="Q859" s="8">
        <v>2241665.0499999998</v>
      </c>
      <c r="R859" s="8">
        <v>6.7421790770000003</v>
      </c>
      <c r="S859" s="8">
        <v>27864.077689999998</v>
      </c>
      <c r="T859" s="8">
        <v>821346.1</v>
      </c>
    </row>
    <row r="860" spans="1:20" ht="15.75" hidden="1" thickBot="1">
      <c r="A860" s="4" t="s">
        <v>19</v>
      </c>
      <c r="B860" s="5">
        <v>44816</v>
      </c>
      <c r="C860" s="6">
        <v>301049751</v>
      </c>
      <c r="D860" s="7">
        <v>73239990</v>
      </c>
      <c r="E860" s="6" t="s">
        <v>838</v>
      </c>
      <c r="F860" s="6"/>
      <c r="G860" s="6"/>
      <c r="H860" s="6"/>
      <c r="I860" s="6"/>
      <c r="J860" s="6"/>
      <c r="K860" s="6"/>
      <c r="L860" s="6"/>
      <c r="M860" s="6"/>
      <c r="N860" s="8">
        <v>159.6</v>
      </c>
      <c r="O860" s="6" t="s">
        <v>21</v>
      </c>
      <c r="P860" s="8">
        <v>635.81672930000002</v>
      </c>
      <c r="Q860" s="8">
        <v>101476.35</v>
      </c>
      <c r="R860" s="8">
        <v>7.9032533169999999</v>
      </c>
      <c r="S860" s="8">
        <v>1261.3592289999999</v>
      </c>
      <c r="T860" s="8">
        <v>37180.9</v>
      </c>
    </row>
    <row r="861" spans="1:20" ht="15.75" hidden="1" thickBot="1">
      <c r="A861" s="4" t="s">
        <v>19</v>
      </c>
      <c r="B861" s="5">
        <v>44816</v>
      </c>
      <c r="C861" s="6">
        <v>301049751</v>
      </c>
      <c r="D861" s="7">
        <v>73239990</v>
      </c>
      <c r="E861" s="6" t="s">
        <v>839</v>
      </c>
      <c r="F861" s="6"/>
      <c r="G861" s="6"/>
      <c r="H861" s="6"/>
      <c r="I861" s="6"/>
      <c r="J861" s="6"/>
      <c r="K861" s="6"/>
      <c r="L861" s="6"/>
      <c r="M861" s="6"/>
      <c r="N861" s="8">
        <v>3539.2</v>
      </c>
      <c r="O861" s="6" t="s">
        <v>21</v>
      </c>
      <c r="P861" s="8">
        <v>532.10254859999998</v>
      </c>
      <c r="Q861" s="8">
        <v>1883217.34</v>
      </c>
      <c r="R861" s="8">
        <v>6.6140776710000004</v>
      </c>
      <c r="S861" s="8">
        <v>23408.543689999999</v>
      </c>
      <c r="T861" s="8">
        <v>690010.8</v>
      </c>
    </row>
    <row r="862" spans="1:20" ht="15.75" hidden="1" thickBot="1">
      <c r="A862" s="4" t="s">
        <v>19</v>
      </c>
      <c r="B862" s="5">
        <v>44816</v>
      </c>
      <c r="C862" s="6">
        <v>301049751</v>
      </c>
      <c r="D862" s="7">
        <v>73239990</v>
      </c>
      <c r="E862" s="6" t="s">
        <v>840</v>
      </c>
      <c r="F862" s="6"/>
      <c r="G862" s="6"/>
      <c r="H862" s="6"/>
      <c r="I862" s="6"/>
      <c r="J862" s="6"/>
      <c r="K862" s="6"/>
      <c r="L862" s="6"/>
      <c r="M862" s="6"/>
      <c r="N862" s="8">
        <v>7875</v>
      </c>
      <c r="O862" s="6" t="s">
        <v>21</v>
      </c>
      <c r="P862" s="8">
        <v>543.85387300000002</v>
      </c>
      <c r="Q862" s="8">
        <v>4282849.25</v>
      </c>
      <c r="R862" s="8">
        <v>6.7601475830000002</v>
      </c>
      <c r="S862" s="8">
        <v>53236.162210000002</v>
      </c>
      <c r="T862" s="8">
        <v>1569236</v>
      </c>
    </row>
    <row r="863" spans="1:20" ht="15.75" hidden="1" thickBot="1">
      <c r="A863" s="4" t="s">
        <v>19</v>
      </c>
      <c r="B863" s="5">
        <v>44812</v>
      </c>
      <c r="C863" s="6">
        <v>301049751</v>
      </c>
      <c r="D863" s="7">
        <v>73239990</v>
      </c>
      <c r="E863" s="6" t="s">
        <v>841</v>
      </c>
      <c r="F863" s="6"/>
      <c r="G863" s="6"/>
      <c r="H863" s="6"/>
      <c r="I863" s="6"/>
      <c r="J863" s="6"/>
      <c r="K863" s="6"/>
      <c r="L863" s="6"/>
      <c r="M863" s="6"/>
      <c r="N863" s="8">
        <v>21784</v>
      </c>
      <c r="O863" s="6" t="s">
        <v>21</v>
      </c>
      <c r="P863" s="8">
        <v>468.60027450000001</v>
      </c>
      <c r="Q863" s="8">
        <v>10207988.380000001</v>
      </c>
      <c r="R863" s="8">
        <v>5.8247392729999996</v>
      </c>
      <c r="S863" s="8">
        <v>126886.1203</v>
      </c>
      <c r="T863" s="8">
        <v>3740207</v>
      </c>
    </row>
    <row r="864" spans="1:20" ht="15.75" hidden="1" thickBot="1">
      <c r="A864" s="4" t="s">
        <v>19</v>
      </c>
      <c r="B864" s="5">
        <v>44812</v>
      </c>
      <c r="C864" s="6">
        <v>301049751</v>
      </c>
      <c r="D864" s="7">
        <v>73239990</v>
      </c>
      <c r="E864" s="6" t="s">
        <v>842</v>
      </c>
      <c r="F864" s="6"/>
      <c r="G864" s="6"/>
      <c r="H864" s="6"/>
      <c r="I864" s="6"/>
      <c r="J864" s="6"/>
      <c r="K864" s="6"/>
      <c r="L864" s="6"/>
      <c r="M864" s="6"/>
      <c r="N864" s="8">
        <v>8945.2000000000007</v>
      </c>
      <c r="O864" s="6" t="s">
        <v>21</v>
      </c>
      <c r="P864" s="8">
        <v>480.53964029999997</v>
      </c>
      <c r="Q864" s="8">
        <v>4298523.1900000004</v>
      </c>
      <c r="R864" s="8">
        <v>5.9731465540000004</v>
      </c>
      <c r="S864" s="8">
        <v>53430.990550000002</v>
      </c>
      <c r="T864" s="8">
        <v>1574978.9</v>
      </c>
    </row>
    <row r="865" spans="1:20" ht="15.75" hidden="1" thickBot="1">
      <c r="A865" s="4" t="s">
        <v>19</v>
      </c>
      <c r="B865" s="5">
        <v>44812</v>
      </c>
      <c r="C865" s="6">
        <v>301049751</v>
      </c>
      <c r="D865" s="7">
        <v>73239990</v>
      </c>
      <c r="E865" s="6" t="s">
        <v>843</v>
      </c>
      <c r="F865" s="6"/>
      <c r="G865" s="6"/>
      <c r="H865" s="6"/>
      <c r="I865" s="6"/>
      <c r="J865" s="6"/>
      <c r="K865" s="6"/>
      <c r="L865" s="6"/>
      <c r="M865" s="6"/>
      <c r="N865" s="8">
        <v>5532</v>
      </c>
      <c r="O865" s="6" t="s">
        <v>21</v>
      </c>
      <c r="P865" s="8">
        <v>642.76979930000005</v>
      </c>
      <c r="Q865" s="8">
        <v>3555802.53</v>
      </c>
      <c r="R865" s="8">
        <v>7.9896805390000001</v>
      </c>
      <c r="S865" s="8">
        <v>44198.91274</v>
      </c>
      <c r="T865" s="8">
        <v>1302846.1000000001</v>
      </c>
    </row>
    <row r="866" spans="1:20" ht="15.75" hidden="1" thickBot="1">
      <c r="A866" s="4" t="s">
        <v>19</v>
      </c>
      <c r="B866" s="5">
        <v>44812</v>
      </c>
      <c r="C866" s="6">
        <v>301049751</v>
      </c>
      <c r="D866" s="7">
        <v>73239990</v>
      </c>
      <c r="E866" s="6" t="s">
        <v>844</v>
      </c>
      <c r="F866" s="6"/>
      <c r="G866" s="6"/>
      <c r="H866" s="6"/>
      <c r="I866" s="6"/>
      <c r="J866" s="6"/>
      <c r="K866" s="6"/>
      <c r="L866" s="6"/>
      <c r="M866" s="6"/>
      <c r="N866" s="8">
        <v>4498.2</v>
      </c>
      <c r="O866" s="6" t="s">
        <v>21</v>
      </c>
      <c r="P866" s="8">
        <v>538.26723130000005</v>
      </c>
      <c r="Q866" s="8">
        <v>2421233.66</v>
      </c>
      <c r="R866" s="8">
        <v>6.6907051749999997</v>
      </c>
      <c r="S866" s="8">
        <v>30096.130020000001</v>
      </c>
      <c r="T866" s="8">
        <v>887140</v>
      </c>
    </row>
    <row r="867" spans="1:20" ht="15.75" hidden="1" thickBot="1">
      <c r="A867" s="4" t="s">
        <v>19</v>
      </c>
      <c r="B867" s="5">
        <v>44812</v>
      </c>
      <c r="C867" s="6">
        <v>301049751</v>
      </c>
      <c r="D867" s="7">
        <v>73239990</v>
      </c>
      <c r="E867" s="6" t="s">
        <v>845</v>
      </c>
      <c r="F867" s="6"/>
      <c r="G867" s="6"/>
      <c r="H867" s="6"/>
      <c r="I867" s="6"/>
      <c r="J867" s="6"/>
      <c r="K867" s="6"/>
      <c r="L867" s="6"/>
      <c r="M867" s="6"/>
      <c r="N867" s="8">
        <v>10847.7</v>
      </c>
      <c r="O867" s="6" t="s">
        <v>21</v>
      </c>
      <c r="P867" s="8">
        <v>511.99175489999999</v>
      </c>
      <c r="Q867" s="8">
        <v>5553932.96</v>
      </c>
      <c r="R867" s="8">
        <v>6.3640988800000002</v>
      </c>
      <c r="S867" s="8">
        <v>69035.835430000006</v>
      </c>
      <c r="T867" s="8">
        <v>2034961.1</v>
      </c>
    </row>
    <row r="868" spans="1:20" ht="15.75" hidden="1" thickBot="1">
      <c r="A868" s="4" t="s">
        <v>19</v>
      </c>
      <c r="B868" s="5">
        <v>44812</v>
      </c>
      <c r="C868" s="6">
        <v>301049751</v>
      </c>
      <c r="D868" s="7">
        <v>73239990</v>
      </c>
      <c r="E868" s="6" t="s">
        <v>846</v>
      </c>
      <c r="F868" s="6"/>
      <c r="G868" s="6"/>
      <c r="H868" s="6"/>
      <c r="I868" s="6"/>
      <c r="J868" s="6"/>
      <c r="K868" s="6"/>
      <c r="L868" s="6"/>
      <c r="M868" s="6"/>
      <c r="N868" s="8">
        <v>10348.75</v>
      </c>
      <c r="O868" s="6" t="s">
        <v>21</v>
      </c>
      <c r="P868" s="8">
        <v>692.92433970000002</v>
      </c>
      <c r="Q868" s="8">
        <v>7170900.7599999998</v>
      </c>
      <c r="R868" s="8">
        <v>8.6131055270000001</v>
      </c>
      <c r="S868" s="8">
        <v>89134.875820000001</v>
      </c>
      <c r="T868" s="8">
        <v>2627418.1</v>
      </c>
    </row>
    <row r="869" spans="1:20" ht="15.75" hidden="1" thickBot="1">
      <c r="A869" s="4" t="s">
        <v>19</v>
      </c>
      <c r="B869" s="5">
        <v>44807</v>
      </c>
      <c r="C869" s="6">
        <v>301049751</v>
      </c>
      <c r="D869" s="7">
        <v>73239990</v>
      </c>
      <c r="E869" s="6" t="s">
        <v>847</v>
      </c>
      <c r="F869" s="6"/>
      <c r="G869" s="6"/>
      <c r="H869" s="6"/>
      <c r="I869" s="6"/>
      <c r="J869" s="6"/>
      <c r="K869" s="6"/>
      <c r="L869" s="6"/>
      <c r="M869" s="6"/>
      <c r="N869" s="8">
        <v>7875</v>
      </c>
      <c r="O869" s="6" t="s">
        <v>21</v>
      </c>
      <c r="P869" s="8">
        <v>543.85387300000002</v>
      </c>
      <c r="Q869" s="8">
        <v>4282849.25</v>
      </c>
      <c r="R869" s="8">
        <v>6.7601475830000002</v>
      </c>
      <c r="S869" s="8">
        <v>53236.162210000002</v>
      </c>
      <c r="T869" s="8">
        <v>1569236</v>
      </c>
    </row>
    <row r="870" spans="1:20" ht="15.75" hidden="1" thickBot="1">
      <c r="A870" s="4" t="s">
        <v>19</v>
      </c>
      <c r="B870" s="5">
        <v>44803</v>
      </c>
      <c r="C870" s="6">
        <v>301049751</v>
      </c>
      <c r="D870" s="7">
        <v>73239990</v>
      </c>
      <c r="E870" s="6" t="s">
        <v>848</v>
      </c>
      <c r="F870" s="6"/>
      <c r="G870" s="6"/>
      <c r="H870" s="6"/>
      <c r="I870" s="6"/>
      <c r="J870" s="6"/>
      <c r="K870" s="6"/>
      <c r="L870" s="6"/>
      <c r="M870" s="6"/>
      <c r="N870" s="8">
        <v>15568</v>
      </c>
      <c r="O870" s="6" t="s">
        <v>21</v>
      </c>
      <c r="P870" s="8">
        <v>426.73176519999998</v>
      </c>
      <c r="Q870" s="8">
        <v>6643360.1200000001</v>
      </c>
      <c r="R870" s="8">
        <v>5.3010157160000002</v>
      </c>
      <c r="S870" s="8">
        <v>82526.212669999994</v>
      </c>
      <c r="T870" s="8">
        <v>2434127.1</v>
      </c>
    </row>
    <row r="871" spans="1:20" ht="15.75" hidden="1" thickBot="1">
      <c r="A871" s="4" t="s">
        <v>19</v>
      </c>
      <c r="B871" s="5">
        <v>44796</v>
      </c>
      <c r="C871" s="6">
        <v>301049751</v>
      </c>
      <c r="D871" s="7">
        <v>73239990</v>
      </c>
      <c r="E871" s="6" t="s">
        <v>849</v>
      </c>
      <c r="F871" s="6"/>
      <c r="G871" s="6"/>
      <c r="H871" s="6"/>
      <c r="I871" s="6"/>
      <c r="J871" s="6"/>
      <c r="K871" s="6"/>
      <c r="L871" s="6"/>
      <c r="M871" s="6"/>
      <c r="N871" s="8">
        <v>3392</v>
      </c>
      <c r="O871" s="6" t="s">
        <v>21</v>
      </c>
      <c r="P871" s="8">
        <v>526.31055130000004</v>
      </c>
      <c r="Q871" s="8">
        <v>1785245.39</v>
      </c>
      <c r="R871" s="8">
        <v>6.5380192709999996</v>
      </c>
      <c r="S871" s="8">
        <v>22176.961370000001</v>
      </c>
      <c r="T871" s="8">
        <v>654113.9</v>
      </c>
    </row>
    <row r="872" spans="1:20" ht="15.75" hidden="1" thickBot="1">
      <c r="A872" s="4" t="s">
        <v>19</v>
      </c>
      <c r="B872" s="5">
        <v>44796</v>
      </c>
      <c r="C872" s="6">
        <v>301049751</v>
      </c>
      <c r="D872" s="7">
        <v>73239990</v>
      </c>
      <c r="E872" s="6" t="s">
        <v>850</v>
      </c>
      <c r="F872" s="6"/>
      <c r="G872" s="6"/>
      <c r="H872" s="6"/>
      <c r="I872" s="6"/>
      <c r="J872" s="6"/>
      <c r="K872" s="6"/>
      <c r="L872" s="6"/>
      <c r="M872" s="6"/>
      <c r="N872" s="8">
        <v>3636</v>
      </c>
      <c r="O872" s="6" t="s">
        <v>21</v>
      </c>
      <c r="P872" s="8">
        <v>543.17526950000001</v>
      </c>
      <c r="Q872" s="8">
        <v>1974985.28</v>
      </c>
      <c r="R872" s="8">
        <v>6.747518876</v>
      </c>
      <c r="S872" s="8">
        <v>24533.978630000001</v>
      </c>
      <c r="T872" s="8">
        <v>723634.6</v>
      </c>
    </row>
    <row r="873" spans="1:20" ht="15.75" hidden="1" thickBot="1">
      <c r="A873" s="4" t="s">
        <v>19</v>
      </c>
      <c r="B873" s="5">
        <v>44796</v>
      </c>
      <c r="C873" s="6">
        <v>301049751</v>
      </c>
      <c r="D873" s="7">
        <v>73239990</v>
      </c>
      <c r="E873" s="6" t="s">
        <v>851</v>
      </c>
      <c r="F873" s="6"/>
      <c r="G873" s="6"/>
      <c r="H873" s="6"/>
      <c r="I873" s="6"/>
      <c r="J873" s="6"/>
      <c r="K873" s="6"/>
      <c r="L873" s="6"/>
      <c r="M873" s="6"/>
      <c r="N873" s="8">
        <v>302.10000000000002</v>
      </c>
      <c r="O873" s="6" t="s">
        <v>21</v>
      </c>
      <c r="P873" s="8">
        <v>641.85057930000005</v>
      </c>
      <c r="Q873" s="8">
        <v>193903.06</v>
      </c>
      <c r="R873" s="8">
        <v>7.9732991210000002</v>
      </c>
      <c r="S873" s="8">
        <v>2408.7336650000002</v>
      </c>
      <c r="T873" s="8">
        <v>71046.100000000006</v>
      </c>
    </row>
    <row r="874" spans="1:20" ht="15.75" hidden="1" thickBot="1">
      <c r="A874" s="4" t="s">
        <v>19</v>
      </c>
      <c r="B874" s="5">
        <v>44796</v>
      </c>
      <c r="C874" s="6">
        <v>301049751</v>
      </c>
      <c r="D874" s="7">
        <v>73239990</v>
      </c>
      <c r="E874" s="6" t="s">
        <v>852</v>
      </c>
      <c r="F874" s="6"/>
      <c r="G874" s="6"/>
      <c r="H874" s="6"/>
      <c r="I874" s="6"/>
      <c r="J874" s="6"/>
      <c r="K874" s="6"/>
      <c r="L874" s="6"/>
      <c r="M874" s="6"/>
      <c r="N874" s="8">
        <v>604.79999999999995</v>
      </c>
      <c r="O874" s="6" t="s">
        <v>21</v>
      </c>
      <c r="P874" s="8">
        <v>633.93387900000005</v>
      </c>
      <c r="Q874" s="8">
        <v>383403.21</v>
      </c>
      <c r="R874" s="8">
        <v>7.8749550179999996</v>
      </c>
      <c r="S874" s="8">
        <v>4762.7727949999999</v>
      </c>
      <c r="T874" s="8">
        <v>140478.9</v>
      </c>
    </row>
    <row r="875" spans="1:20" ht="15.75" hidden="1" thickBot="1">
      <c r="A875" s="4" t="s">
        <v>19</v>
      </c>
      <c r="B875" s="5">
        <v>44796</v>
      </c>
      <c r="C875" s="6">
        <v>301049751</v>
      </c>
      <c r="D875" s="7">
        <v>73239990</v>
      </c>
      <c r="E875" s="6" t="s">
        <v>853</v>
      </c>
      <c r="F875" s="6"/>
      <c r="G875" s="6"/>
      <c r="H875" s="6"/>
      <c r="I875" s="6"/>
      <c r="J875" s="6"/>
      <c r="K875" s="6"/>
      <c r="L875" s="6"/>
      <c r="M875" s="6"/>
      <c r="N875" s="8">
        <v>3038.4</v>
      </c>
      <c r="O875" s="6" t="s">
        <v>21</v>
      </c>
      <c r="P875" s="8">
        <v>542.01338529999998</v>
      </c>
      <c r="Q875" s="8">
        <v>1646853.47</v>
      </c>
      <c r="R875" s="8">
        <v>6.7330855319999996</v>
      </c>
      <c r="S875" s="8">
        <v>20457.807079999999</v>
      </c>
      <c r="T875" s="8">
        <v>603407.19999999995</v>
      </c>
    </row>
    <row r="876" spans="1:20" ht="15.75" hidden="1" thickBot="1">
      <c r="A876" s="4" t="s">
        <v>19</v>
      </c>
      <c r="B876" s="5">
        <v>44796</v>
      </c>
      <c r="C876" s="6">
        <v>301049751</v>
      </c>
      <c r="D876" s="7">
        <v>73239990</v>
      </c>
      <c r="E876" s="6" t="s">
        <v>854</v>
      </c>
      <c r="F876" s="6"/>
      <c r="G876" s="6"/>
      <c r="H876" s="6"/>
      <c r="I876" s="6"/>
      <c r="J876" s="6"/>
      <c r="K876" s="6"/>
      <c r="L876" s="6"/>
      <c r="M876" s="6"/>
      <c r="N876" s="8">
        <v>356.4</v>
      </c>
      <c r="O876" s="6" t="s">
        <v>21</v>
      </c>
      <c r="P876" s="8">
        <v>639.54506170000002</v>
      </c>
      <c r="Q876" s="8">
        <v>227933.86</v>
      </c>
      <c r="R876" s="8">
        <v>7.9446591519999998</v>
      </c>
      <c r="S876" s="8">
        <v>2831.4765219999999</v>
      </c>
      <c r="T876" s="8">
        <v>83515</v>
      </c>
    </row>
    <row r="877" spans="1:20" ht="15.75" hidden="1" thickBot="1">
      <c r="A877" s="4" t="s">
        <v>19</v>
      </c>
      <c r="B877" s="5">
        <v>44796</v>
      </c>
      <c r="C877" s="6">
        <v>301049751</v>
      </c>
      <c r="D877" s="7">
        <v>73239990</v>
      </c>
      <c r="E877" s="6" t="s">
        <v>855</v>
      </c>
      <c r="F877" s="6"/>
      <c r="G877" s="6"/>
      <c r="H877" s="6"/>
      <c r="I877" s="6"/>
      <c r="J877" s="6"/>
      <c r="K877" s="6"/>
      <c r="L877" s="6"/>
      <c r="M877" s="6"/>
      <c r="N877" s="8">
        <v>4128</v>
      </c>
      <c r="O877" s="6" t="s">
        <v>21</v>
      </c>
      <c r="P877" s="8">
        <v>532.43933379999999</v>
      </c>
      <c r="Q877" s="8">
        <v>2197909.5699999998</v>
      </c>
      <c r="R877" s="8">
        <v>6.614153215</v>
      </c>
      <c r="S877" s="8">
        <v>27303.224470000001</v>
      </c>
      <c r="T877" s="8">
        <v>805314.1</v>
      </c>
    </row>
    <row r="878" spans="1:20" ht="15.75" hidden="1" thickBot="1">
      <c r="A878" s="4" t="s">
        <v>19</v>
      </c>
      <c r="B878" s="5">
        <v>44795</v>
      </c>
      <c r="C878" s="6">
        <v>301049751</v>
      </c>
      <c r="D878" s="7">
        <v>73239990</v>
      </c>
      <c r="E878" s="6" t="s">
        <v>856</v>
      </c>
      <c r="F878" s="6"/>
      <c r="G878" s="6"/>
      <c r="H878" s="6"/>
      <c r="I878" s="6"/>
      <c r="J878" s="6"/>
      <c r="K878" s="6"/>
      <c r="L878" s="6"/>
      <c r="M878" s="6"/>
      <c r="N878" s="8">
        <v>5768.16</v>
      </c>
      <c r="O878" s="6" t="s">
        <v>21</v>
      </c>
      <c r="P878" s="8">
        <v>1077.8224150000001</v>
      </c>
      <c r="Q878" s="8">
        <v>6217052.1399999997</v>
      </c>
      <c r="R878" s="8">
        <v>13.38909832</v>
      </c>
      <c r="S878" s="8">
        <v>77230.461370000005</v>
      </c>
      <c r="T878" s="8">
        <v>2277927.7999999998</v>
      </c>
    </row>
    <row r="879" spans="1:20" ht="15.75" hidden="1" thickBot="1">
      <c r="A879" s="4" t="s">
        <v>19</v>
      </c>
      <c r="B879" s="5">
        <v>44793</v>
      </c>
      <c r="C879" s="6">
        <v>301049751</v>
      </c>
      <c r="D879" s="7">
        <v>73239990</v>
      </c>
      <c r="E879" s="6" t="s">
        <v>857</v>
      </c>
      <c r="F879" s="6"/>
      <c r="G879" s="6"/>
      <c r="H879" s="6"/>
      <c r="I879" s="6"/>
      <c r="J879" s="6"/>
      <c r="K879" s="6"/>
      <c r="L879" s="6"/>
      <c r="M879" s="6"/>
      <c r="N879" s="8">
        <v>6850</v>
      </c>
      <c r="O879" s="6" t="s">
        <v>21</v>
      </c>
      <c r="P879" s="8">
        <v>611.51537370000005</v>
      </c>
      <c r="Q879" s="8">
        <v>4188880.31</v>
      </c>
      <c r="R879" s="8">
        <v>7.5964642700000002</v>
      </c>
      <c r="S879" s="8">
        <v>52035.780250000003</v>
      </c>
      <c r="T879" s="8">
        <v>1534805.8</v>
      </c>
    </row>
    <row r="880" spans="1:20" ht="15.75" hidden="1" thickBot="1">
      <c r="A880" s="4" t="s">
        <v>19</v>
      </c>
      <c r="B880" s="5">
        <v>44791</v>
      </c>
      <c r="C880" s="6">
        <v>301049751</v>
      </c>
      <c r="D880" s="7">
        <v>73239990</v>
      </c>
      <c r="E880" s="6" t="s">
        <v>858</v>
      </c>
      <c r="F880" s="6"/>
      <c r="G880" s="6"/>
      <c r="H880" s="6"/>
      <c r="I880" s="6"/>
      <c r="J880" s="6"/>
      <c r="K880" s="6"/>
      <c r="L880" s="6"/>
      <c r="M880" s="6"/>
      <c r="N880" s="8">
        <v>1248.3</v>
      </c>
      <c r="O880" s="6" t="s">
        <v>21</v>
      </c>
      <c r="P880" s="8">
        <v>421.30584800000003</v>
      </c>
      <c r="Q880" s="8">
        <v>525916.09</v>
      </c>
      <c r="R880" s="8">
        <v>5.249917108</v>
      </c>
      <c r="S880" s="8">
        <v>6553.4715260000003</v>
      </c>
      <c r="T880" s="8">
        <v>192695.6</v>
      </c>
    </row>
    <row r="881" spans="1:20" ht="15.75" hidden="1" thickBot="1">
      <c r="A881" s="4" t="s">
        <v>19</v>
      </c>
      <c r="B881" s="5">
        <v>44789</v>
      </c>
      <c r="C881" s="6">
        <v>301049751</v>
      </c>
      <c r="D881" s="7">
        <v>73239990</v>
      </c>
      <c r="E881" s="6" t="s">
        <v>859</v>
      </c>
      <c r="F881" s="6"/>
      <c r="G881" s="6"/>
      <c r="H881" s="6"/>
      <c r="I881" s="6"/>
      <c r="J881" s="6"/>
      <c r="K881" s="6"/>
      <c r="L881" s="6"/>
      <c r="M881" s="6"/>
      <c r="N881" s="8">
        <v>4004</v>
      </c>
      <c r="O881" s="6" t="s">
        <v>21</v>
      </c>
      <c r="P881" s="8">
        <v>461.05239260000002</v>
      </c>
      <c r="Q881" s="8">
        <v>1846053.78</v>
      </c>
      <c r="R881" s="8">
        <v>5.7452011540000001</v>
      </c>
      <c r="S881" s="8">
        <v>23003.78542</v>
      </c>
      <c r="T881" s="8">
        <v>676394.2</v>
      </c>
    </row>
    <row r="882" spans="1:20" ht="15.75" hidden="1" thickBot="1">
      <c r="A882" s="4" t="s">
        <v>19</v>
      </c>
      <c r="B882" s="5">
        <v>44785</v>
      </c>
      <c r="C882" s="6">
        <v>301049751</v>
      </c>
      <c r="D882" s="7">
        <v>73239990</v>
      </c>
      <c r="E882" s="6" t="s">
        <v>860</v>
      </c>
      <c r="F882" s="6"/>
      <c r="G882" s="6"/>
      <c r="H882" s="6"/>
      <c r="I882" s="6"/>
      <c r="J882" s="6"/>
      <c r="K882" s="6"/>
      <c r="L882" s="6"/>
      <c r="M882" s="6"/>
      <c r="N882" s="8">
        <v>2310</v>
      </c>
      <c r="O882" s="6" t="s">
        <v>21</v>
      </c>
      <c r="P882" s="8">
        <v>590.08238530000006</v>
      </c>
      <c r="Q882" s="8">
        <v>1363090.31</v>
      </c>
      <c r="R882" s="8">
        <v>7.3530515300000001</v>
      </c>
      <c r="S882" s="8">
        <v>16985.549029999998</v>
      </c>
      <c r="T882" s="8">
        <v>499436.3</v>
      </c>
    </row>
    <row r="883" spans="1:20" ht="15.75" hidden="1" thickBot="1">
      <c r="A883" s="4" t="s">
        <v>19</v>
      </c>
      <c r="B883" s="5">
        <v>44785</v>
      </c>
      <c r="C883" s="6">
        <v>301049751</v>
      </c>
      <c r="D883" s="7">
        <v>73239990</v>
      </c>
      <c r="E883" s="6" t="s">
        <v>861</v>
      </c>
      <c r="F883" s="6"/>
      <c r="G883" s="6"/>
      <c r="H883" s="6"/>
      <c r="I883" s="6"/>
      <c r="J883" s="6"/>
      <c r="K883" s="6"/>
      <c r="L883" s="6"/>
      <c r="M883" s="6"/>
      <c r="N883" s="8">
        <v>5038.8</v>
      </c>
      <c r="O883" s="6" t="s">
        <v>21</v>
      </c>
      <c r="P883" s="8">
        <v>424.37839960000002</v>
      </c>
      <c r="Q883" s="8">
        <v>2138357.88</v>
      </c>
      <c r="R883" s="8">
        <v>5.2882043569999997</v>
      </c>
      <c r="S883" s="8">
        <v>26646.204109999999</v>
      </c>
      <c r="T883" s="8">
        <v>783494.4</v>
      </c>
    </row>
    <row r="884" spans="1:20" ht="15.75" hidden="1" thickBot="1">
      <c r="A884" s="4" t="s">
        <v>19</v>
      </c>
      <c r="B884" s="5">
        <v>44783</v>
      </c>
      <c r="C884" s="6">
        <v>301049751</v>
      </c>
      <c r="D884" s="7">
        <v>73239990</v>
      </c>
      <c r="E884" s="6" t="s">
        <v>862</v>
      </c>
      <c r="F884" s="6"/>
      <c r="G884" s="6"/>
      <c r="H884" s="6"/>
      <c r="I884" s="6"/>
      <c r="J884" s="6"/>
      <c r="K884" s="6"/>
      <c r="L884" s="6"/>
      <c r="M884" s="6"/>
      <c r="N884" s="8">
        <v>422.4</v>
      </c>
      <c r="O884" s="6" t="s">
        <v>21</v>
      </c>
      <c r="P884" s="8">
        <v>535.88290719999998</v>
      </c>
      <c r="Q884" s="8">
        <v>226356.94</v>
      </c>
      <c r="R884" s="8">
        <v>6.677668626</v>
      </c>
      <c r="S884" s="8">
        <v>2820.6472269999999</v>
      </c>
      <c r="T884" s="8">
        <v>82937.2</v>
      </c>
    </row>
    <row r="885" spans="1:20" ht="15.75" hidden="1" thickBot="1">
      <c r="A885" s="4" t="s">
        <v>19</v>
      </c>
      <c r="B885" s="5">
        <v>44783</v>
      </c>
      <c r="C885" s="6">
        <v>301049751</v>
      </c>
      <c r="D885" s="7">
        <v>73239990</v>
      </c>
      <c r="E885" s="6" t="s">
        <v>863</v>
      </c>
      <c r="F885" s="6"/>
      <c r="G885" s="6"/>
      <c r="H885" s="6"/>
      <c r="I885" s="6"/>
      <c r="J885" s="6"/>
      <c r="K885" s="6"/>
      <c r="L885" s="6"/>
      <c r="M885" s="6"/>
      <c r="N885" s="8">
        <v>7232</v>
      </c>
      <c r="O885" s="6" t="s">
        <v>21</v>
      </c>
      <c r="P885" s="8">
        <v>575.24202430000003</v>
      </c>
      <c r="Q885" s="8">
        <v>4160150.32</v>
      </c>
      <c r="R885" s="8">
        <v>7.1681249139999998</v>
      </c>
      <c r="S885" s="8">
        <v>51839.879379999998</v>
      </c>
      <c r="T885" s="8">
        <v>1524279.1</v>
      </c>
    </row>
    <row r="886" spans="1:20" ht="15.75" thickBot="1">
      <c r="A886" s="4" t="s">
        <v>19</v>
      </c>
      <c r="B886" s="5">
        <v>44783</v>
      </c>
      <c r="C886" s="6">
        <v>301049751</v>
      </c>
      <c r="D886" s="7">
        <v>73231000</v>
      </c>
      <c r="E886" s="6" t="s">
        <v>864</v>
      </c>
      <c r="F886" s="6"/>
      <c r="G886" s="6"/>
      <c r="H886" s="6"/>
      <c r="I886" s="6"/>
      <c r="J886" s="6"/>
      <c r="K886" s="6"/>
      <c r="L886" s="6"/>
      <c r="M886" s="6"/>
      <c r="N886" s="8">
        <v>8677.15</v>
      </c>
      <c r="O886" s="6" t="s">
        <v>21</v>
      </c>
      <c r="P886" s="8">
        <v>288.3185297</v>
      </c>
      <c r="Q886" s="8">
        <v>2501783.13</v>
      </c>
      <c r="R886" s="8">
        <v>3.5927542639999999</v>
      </c>
      <c r="S886" s="8">
        <v>31174.86766</v>
      </c>
      <c r="T886" s="8">
        <v>1099783.8999999999</v>
      </c>
    </row>
    <row r="887" spans="1:20" ht="15.75" hidden="1" thickBot="1">
      <c r="A887" s="4" t="s">
        <v>19</v>
      </c>
      <c r="B887" s="5">
        <v>44781</v>
      </c>
      <c r="C887" s="6">
        <v>301049751</v>
      </c>
      <c r="D887" s="7">
        <v>73239990</v>
      </c>
      <c r="E887" s="6" t="s">
        <v>847</v>
      </c>
      <c r="F887" s="6"/>
      <c r="G887" s="6"/>
      <c r="H887" s="6"/>
      <c r="I887" s="6"/>
      <c r="J887" s="6"/>
      <c r="K887" s="6"/>
      <c r="L887" s="6"/>
      <c r="M887" s="6"/>
      <c r="N887" s="8">
        <v>7875</v>
      </c>
      <c r="O887" s="6" t="s">
        <v>21</v>
      </c>
      <c r="P887" s="8">
        <v>552.16570790000003</v>
      </c>
      <c r="Q887" s="8">
        <v>4348304.95</v>
      </c>
      <c r="R887" s="8">
        <v>6.8805695690000004</v>
      </c>
      <c r="S887" s="8">
        <v>54184.485359999999</v>
      </c>
      <c r="T887" s="8">
        <v>1593218.9</v>
      </c>
    </row>
    <row r="888" spans="1:20" ht="15.75" thickBot="1">
      <c r="A888" s="4" t="s">
        <v>19</v>
      </c>
      <c r="B888" s="5">
        <v>44781</v>
      </c>
      <c r="C888" s="6">
        <v>301049751</v>
      </c>
      <c r="D888" s="7">
        <v>73231000</v>
      </c>
      <c r="E888" s="6" t="s">
        <v>865</v>
      </c>
      <c r="F888" s="6"/>
      <c r="G888" s="6"/>
      <c r="H888" s="6"/>
      <c r="I888" s="6"/>
      <c r="J888" s="6"/>
      <c r="K888" s="6"/>
      <c r="L888" s="6"/>
      <c r="M888" s="6"/>
      <c r="N888" s="8">
        <v>7707.7</v>
      </c>
      <c r="O888" s="6" t="s">
        <v>21</v>
      </c>
      <c r="P888" s="8">
        <v>298.07905210000001</v>
      </c>
      <c r="Q888" s="8">
        <v>2297503.91</v>
      </c>
      <c r="R888" s="8">
        <v>3.7143807120000001</v>
      </c>
      <c r="S888" s="8">
        <v>28629.33221</v>
      </c>
      <c r="T888" s="8">
        <v>1009982.8</v>
      </c>
    </row>
    <row r="889" spans="1:20" ht="15.75" hidden="1" thickBot="1">
      <c r="A889" s="4" t="s">
        <v>19</v>
      </c>
      <c r="B889" s="5">
        <v>44779</v>
      </c>
      <c r="C889" s="6">
        <v>301049751</v>
      </c>
      <c r="D889" s="7">
        <v>73239990</v>
      </c>
      <c r="E889" s="6" t="s">
        <v>866</v>
      </c>
      <c r="F889" s="6"/>
      <c r="G889" s="6"/>
      <c r="H889" s="6"/>
      <c r="I889" s="6"/>
      <c r="J889" s="6"/>
      <c r="K889" s="6"/>
      <c r="L889" s="6"/>
      <c r="M889" s="6"/>
      <c r="N889" s="8">
        <v>10836</v>
      </c>
      <c r="O889" s="6" t="s">
        <v>21</v>
      </c>
      <c r="P889" s="8">
        <v>583.90640459999997</v>
      </c>
      <c r="Q889" s="8">
        <v>6327209.7999999998</v>
      </c>
      <c r="R889" s="8">
        <v>7.2760922690000003</v>
      </c>
      <c r="S889" s="8">
        <v>78843.735830000005</v>
      </c>
      <c r="T889" s="8">
        <v>2318289.7000000002</v>
      </c>
    </row>
    <row r="890" spans="1:20" ht="15.75" hidden="1" thickBot="1">
      <c r="A890" s="4" t="s">
        <v>19</v>
      </c>
      <c r="B890" s="5">
        <v>44775</v>
      </c>
      <c r="C890" s="6">
        <v>301049751</v>
      </c>
      <c r="D890" s="7">
        <v>73239990</v>
      </c>
      <c r="E890" s="6" t="s">
        <v>859</v>
      </c>
      <c r="F890" s="6"/>
      <c r="G890" s="6"/>
      <c r="H890" s="6"/>
      <c r="I890" s="6"/>
      <c r="J890" s="6"/>
      <c r="K890" s="6"/>
      <c r="L890" s="6"/>
      <c r="M890" s="6"/>
      <c r="N890" s="8">
        <v>4004</v>
      </c>
      <c r="O890" s="6" t="s">
        <v>21</v>
      </c>
      <c r="P890" s="8">
        <v>474.1710789</v>
      </c>
      <c r="Q890" s="8">
        <v>1898581</v>
      </c>
      <c r="R890" s="8">
        <v>5.8575797270000001</v>
      </c>
      <c r="S890" s="8">
        <v>23453.749230000001</v>
      </c>
      <c r="T890" s="8">
        <v>695640.1</v>
      </c>
    </row>
    <row r="891" spans="1:20" ht="15.75" hidden="1" thickBot="1">
      <c r="A891" s="4" t="s">
        <v>19</v>
      </c>
      <c r="B891" s="5">
        <v>44772</v>
      </c>
      <c r="C891" s="6">
        <v>301049751</v>
      </c>
      <c r="D891" s="7">
        <v>73239990</v>
      </c>
      <c r="E891" s="6" t="s">
        <v>867</v>
      </c>
      <c r="F891" s="6"/>
      <c r="G891" s="6"/>
      <c r="H891" s="6"/>
      <c r="I891" s="6"/>
      <c r="J891" s="6"/>
      <c r="K891" s="6"/>
      <c r="L891" s="6"/>
      <c r="M891" s="6"/>
      <c r="N891" s="8">
        <v>2310</v>
      </c>
      <c r="O891" s="6" t="s">
        <v>21</v>
      </c>
      <c r="P891" s="8">
        <v>603.33039829999996</v>
      </c>
      <c r="Q891" s="8">
        <v>1393693.22</v>
      </c>
      <c r="R891" s="8">
        <v>7.4531241289999999</v>
      </c>
      <c r="S891" s="8">
        <v>17216.71674</v>
      </c>
      <c r="T891" s="8">
        <v>510649.2</v>
      </c>
    </row>
    <row r="892" spans="1:20" ht="15.75" hidden="1" thickBot="1">
      <c r="A892" s="4" t="s">
        <v>19</v>
      </c>
      <c r="B892" s="5">
        <v>44772</v>
      </c>
      <c r="C892" s="6">
        <v>301049751</v>
      </c>
      <c r="D892" s="7">
        <v>73239990</v>
      </c>
      <c r="E892" s="6" t="s">
        <v>868</v>
      </c>
      <c r="F892" s="6"/>
      <c r="G892" s="6"/>
      <c r="H892" s="6"/>
      <c r="I892" s="6"/>
      <c r="J892" s="6"/>
      <c r="K892" s="6"/>
      <c r="L892" s="6"/>
      <c r="M892" s="6"/>
      <c r="N892" s="8">
        <v>10770</v>
      </c>
      <c r="O892" s="6" t="s">
        <v>21</v>
      </c>
      <c r="P892" s="8">
        <v>280.73764619999997</v>
      </c>
      <c r="Q892" s="8">
        <v>3023544.45</v>
      </c>
      <c r="R892" s="8">
        <v>3.4680376310000001</v>
      </c>
      <c r="S892" s="8">
        <v>37350.765290000003</v>
      </c>
      <c r="T892" s="8">
        <v>1107826.7</v>
      </c>
    </row>
    <row r="893" spans="1:20" ht="15.75" hidden="1" thickBot="1">
      <c r="A893" s="4" t="s">
        <v>19</v>
      </c>
      <c r="B893" s="5">
        <v>44772</v>
      </c>
      <c r="C893" s="6">
        <v>301049751</v>
      </c>
      <c r="D893" s="7">
        <v>73239990</v>
      </c>
      <c r="E893" s="6" t="s">
        <v>869</v>
      </c>
      <c r="F893" s="6"/>
      <c r="G893" s="6"/>
      <c r="H893" s="6"/>
      <c r="I893" s="6"/>
      <c r="J893" s="6"/>
      <c r="K893" s="6"/>
      <c r="L893" s="6"/>
      <c r="M893" s="6"/>
      <c r="N893" s="8">
        <v>5375.1</v>
      </c>
      <c r="O893" s="6" t="s">
        <v>21</v>
      </c>
      <c r="P893" s="8">
        <v>662.48601699999995</v>
      </c>
      <c r="Q893" s="8">
        <v>3560928.59</v>
      </c>
      <c r="R893" s="8">
        <v>8.1838915009999997</v>
      </c>
      <c r="S893" s="8">
        <v>43989.235209999999</v>
      </c>
      <c r="T893" s="8">
        <v>1304724.3</v>
      </c>
    </row>
    <row r="894" spans="1:20" ht="15.75" hidden="1" thickBot="1">
      <c r="A894" s="4" t="s">
        <v>19</v>
      </c>
      <c r="B894" s="5">
        <v>44772</v>
      </c>
      <c r="C894" s="6">
        <v>301049751</v>
      </c>
      <c r="D894" s="7">
        <v>73239990</v>
      </c>
      <c r="E894" s="6" t="s">
        <v>870</v>
      </c>
      <c r="F894" s="6"/>
      <c r="G894" s="6"/>
      <c r="H894" s="6"/>
      <c r="I894" s="6"/>
      <c r="J894" s="6"/>
      <c r="K894" s="6"/>
      <c r="L894" s="6"/>
      <c r="M894" s="6"/>
      <c r="N894" s="8">
        <v>5950.8</v>
      </c>
      <c r="O894" s="6" t="s">
        <v>21</v>
      </c>
      <c r="P894" s="8">
        <v>660.04854639999996</v>
      </c>
      <c r="Q894" s="8">
        <v>3927816.89</v>
      </c>
      <c r="R894" s="8">
        <v>8.1537806849999992</v>
      </c>
      <c r="S894" s="8">
        <v>48521.518100000001</v>
      </c>
      <c r="T894" s="8">
        <v>1439152.1</v>
      </c>
    </row>
    <row r="895" spans="1:20" ht="15.75" hidden="1" thickBot="1">
      <c r="A895" s="4" t="s">
        <v>19</v>
      </c>
      <c r="B895" s="5">
        <v>44772</v>
      </c>
      <c r="C895" s="6">
        <v>301049751</v>
      </c>
      <c r="D895" s="7">
        <v>73239990</v>
      </c>
      <c r="E895" s="6" t="s">
        <v>871</v>
      </c>
      <c r="F895" s="6"/>
      <c r="G895" s="6"/>
      <c r="H895" s="6"/>
      <c r="I895" s="6"/>
      <c r="J895" s="6"/>
      <c r="K895" s="6"/>
      <c r="L895" s="6"/>
      <c r="M895" s="6"/>
      <c r="N895" s="8">
        <v>4392</v>
      </c>
      <c r="O895" s="6" t="s">
        <v>21</v>
      </c>
      <c r="P895" s="8">
        <v>565.70212430000004</v>
      </c>
      <c r="Q895" s="8">
        <v>2484563.73</v>
      </c>
      <c r="R895" s="8">
        <v>6.9882906030000003</v>
      </c>
      <c r="S895" s="8">
        <v>30692.572329999999</v>
      </c>
      <c r="T895" s="8">
        <v>910344.1</v>
      </c>
    </row>
    <row r="896" spans="1:20" ht="15.75" hidden="1" thickBot="1">
      <c r="A896" s="4" t="s">
        <v>19</v>
      </c>
      <c r="B896" s="5">
        <v>44772</v>
      </c>
      <c r="C896" s="6">
        <v>301049751</v>
      </c>
      <c r="D896" s="7">
        <v>73239990</v>
      </c>
      <c r="E896" s="6" t="s">
        <v>872</v>
      </c>
      <c r="F896" s="6"/>
      <c r="G896" s="6"/>
      <c r="H896" s="6"/>
      <c r="I896" s="6"/>
      <c r="J896" s="6"/>
      <c r="K896" s="6"/>
      <c r="L896" s="6"/>
      <c r="M896" s="6"/>
      <c r="N896" s="8">
        <v>3340</v>
      </c>
      <c r="O896" s="6" t="s">
        <v>21</v>
      </c>
      <c r="P896" s="8">
        <v>582.27277249999997</v>
      </c>
      <c r="Q896" s="8">
        <v>1944791.06</v>
      </c>
      <c r="R896" s="8">
        <v>7.1929928649999999</v>
      </c>
      <c r="S896" s="8">
        <v>24024.596170000001</v>
      </c>
      <c r="T896" s="8">
        <v>712571.4</v>
      </c>
    </row>
    <row r="897" spans="1:20" ht="15.75" hidden="1" thickBot="1">
      <c r="A897" s="4" t="s">
        <v>19</v>
      </c>
      <c r="B897" s="5">
        <v>44772</v>
      </c>
      <c r="C897" s="6">
        <v>301049751</v>
      </c>
      <c r="D897" s="7">
        <v>73239990</v>
      </c>
      <c r="E897" s="6" t="s">
        <v>873</v>
      </c>
      <c r="F897" s="6"/>
      <c r="G897" s="6"/>
      <c r="H897" s="6"/>
      <c r="I897" s="6"/>
      <c r="J897" s="6"/>
      <c r="K897" s="6"/>
      <c r="L897" s="6"/>
      <c r="M897" s="6"/>
      <c r="N897" s="8">
        <v>1017.6</v>
      </c>
      <c r="O897" s="6" t="s">
        <v>21</v>
      </c>
      <c r="P897" s="8">
        <v>540.13237030000005</v>
      </c>
      <c r="Q897" s="8">
        <v>549638.69999999995</v>
      </c>
      <c r="R897" s="8">
        <v>6.6724196449999997</v>
      </c>
      <c r="S897" s="8">
        <v>6789.8542310000003</v>
      </c>
      <c r="T897" s="8">
        <v>201387.6</v>
      </c>
    </row>
    <row r="898" spans="1:20" ht="15.75" hidden="1" thickBot="1">
      <c r="A898" s="4" t="s">
        <v>19</v>
      </c>
      <c r="B898" s="5">
        <v>44772</v>
      </c>
      <c r="C898" s="6">
        <v>301049751</v>
      </c>
      <c r="D898" s="7">
        <v>73239990</v>
      </c>
      <c r="E898" s="6" t="s">
        <v>874</v>
      </c>
      <c r="F898" s="6"/>
      <c r="G898" s="6"/>
      <c r="H898" s="6"/>
      <c r="I898" s="6"/>
      <c r="J898" s="6"/>
      <c r="K898" s="6"/>
      <c r="L898" s="6"/>
      <c r="M898" s="6"/>
      <c r="N898" s="8">
        <v>2975</v>
      </c>
      <c r="O898" s="6" t="s">
        <v>21</v>
      </c>
      <c r="P898" s="8">
        <v>526.41345879999994</v>
      </c>
      <c r="Q898" s="8">
        <v>1566080.04</v>
      </c>
      <c r="R898" s="8">
        <v>6.5029457539999997</v>
      </c>
      <c r="S898" s="8">
        <v>19346.263620000002</v>
      </c>
      <c r="T898" s="8">
        <v>573811.69999999995</v>
      </c>
    </row>
    <row r="899" spans="1:20" ht="15.75" hidden="1" thickBot="1">
      <c r="A899" s="4" t="s">
        <v>19</v>
      </c>
      <c r="B899" s="5">
        <v>44772</v>
      </c>
      <c r="C899" s="6">
        <v>301049751</v>
      </c>
      <c r="D899" s="7">
        <v>73239990</v>
      </c>
      <c r="E899" s="6" t="s">
        <v>875</v>
      </c>
      <c r="F899" s="6"/>
      <c r="G899" s="6"/>
      <c r="H899" s="6"/>
      <c r="I899" s="6"/>
      <c r="J899" s="6"/>
      <c r="K899" s="6"/>
      <c r="L899" s="6"/>
      <c r="M899" s="6"/>
      <c r="N899" s="8">
        <v>7673.6</v>
      </c>
      <c r="O899" s="6" t="s">
        <v>21</v>
      </c>
      <c r="P899" s="8">
        <v>579.80291780000005</v>
      </c>
      <c r="Q899" s="8">
        <v>4449175.67</v>
      </c>
      <c r="R899" s="8">
        <v>7.1624819989999997</v>
      </c>
      <c r="S899" s="8">
        <v>54962.021869999997</v>
      </c>
      <c r="T899" s="8">
        <v>1630177.9</v>
      </c>
    </row>
    <row r="900" spans="1:20" ht="15.75" hidden="1" thickBot="1">
      <c r="A900" s="4" t="s">
        <v>19</v>
      </c>
      <c r="B900" s="5">
        <v>44772</v>
      </c>
      <c r="C900" s="6">
        <v>301049751</v>
      </c>
      <c r="D900" s="7">
        <v>73239990</v>
      </c>
      <c r="E900" s="6" t="s">
        <v>876</v>
      </c>
      <c r="F900" s="6"/>
      <c r="G900" s="6"/>
      <c r="H900" s="6"/>
      <c r="I900" s="6"/>
      <c r="J900" s="6"/>
      <c r="K900" s="6"/>
      <c r="L900" s="6"/>
      <c r="M900" s="6"/>
      <c r="N900" s="8">
        <v>5318.4</v>
      </c>
      <c r="O900" s="6" t="s">
        <v>21</v>
      </c>
      <c r="P900" s="8">
        <v>540.17951830000004</v>
      </c>
      <c r="Q900" s="8">
        <v>2872890.75</v>
      </c>
      <c r="R900" s="8">
        <v>6.6730020789999998</v>
      </c>
      <c r="S900" s="8">
        <v>35489.694259999997</v>
      </c>
      <c r="T900" s="8">
        <v>1052627.1000000001</v>
      </c>
    </row>
    <row r="901" spans="1:20" ht="15.75" hidden="1" thickBot="1">
      <c r="A901" s="4" t="s">
        <v>19</v>
      </c>
      <c r="B901" s="5">
        <v>44772</v>
      </c>
      <c r="C901" s="6">
        <v>301049751</v>
      </c>
      <c r="D901" s="7">
        <v>73239990</v>
      </c>
      <c r="E901" s="6" t="s">
        <v>877</v>
      </c>
      <c r="F901" s="6"/>
      <c r="G901" s="6"/>
      <c r="H901" s="6"/>
      <c r="I901" s="6"/>
      <c r="J901" s="6"/>
      <c r="K901" s="6"/>
      <c r="L901" s="6"/>
      <c r="M901" s="6"/>
      <c r="N901" s="8">
        <v>5682.9</v>
      </c>
      <c r="O901" s="6" t="s">
        <v>21</v>
      </c>
      <c r="P901" s="8">
        <v>433.81517539999999</v>
      </c>
      <c r="Q901" s="8">
        <v>2465328.2599999998</v>
      </c>
      <c r="R901" s="8">
        <v>5.3590509620000004</v>
      </c>
      <c r="S901" s="8">
        <v>30454.950710000001</v>
      </c>
      <c r="T901" s="8">
        <v>903296.4</v>
      </c>
    </row>
    <row r="902" spans="1:20" ht="15.75" hidden="1" thickBot="1">
      <c r="A902" s="4" t="s">
        <v>19</v>
      </c>
      <c r="B902" s="5">
        <v>44770</v>
      </c>
      <c r="C902" s="6">
        <v>301049751</v>
      </c>
      <c r="D902" s="7">
        <v>73239990</v>
      </c>
      <c r="E902" s="6" t="s">
        <v>878</v>
      </c>
      <c r="F902" s="6"/>
      <c r="G902" s="6"/>
      <c r="H902" s="6"/>
      <c r="I902" s="6"/>
      <c r="J902" s="6"/>
      <c r="K902" s="6"/>
      <c r="L902" s="6"/>
      <c r="M902" s="6"/>
      <c r="N902" s="8">
        <v>8767.5</v>
      </c>
      <c r="O902" s="6" t="s">
        <v>21</v>
      </c>
      <c r="P902" s="8">
        <v>289.12198000000001</v>
      </c>
      <c r="Q902" s="8">
        <v>2534876.96</v>
      </c>
      <c r="R902" s="8">
        <v>3.57161186</v>
      </c>
      <c r="S902" s="8">
        <v>31314.10698</v>
      </c>
      <c r="T902" s="8">
        <v>928778.9</v>
      </c>
    </row>
    <row r="903" spans="1:20" ht="15.75" hidden="1" thickBot="1">
      <c r="A903" s="4" t="s">
        <v>19</v>
      </c>
      <c r="B903" s="5">
        <v>44767</v>
      </c>
      <c r="C903" s="6">
        <v>301049751</v>
      </c>
      <c r="D903" s="7">
        <v>73239990</v>
      </c>
      <c r="E903" s="6" t="s">
        <v>879</v>
      </c>
      <c r="F903" s="6"/>
      <c r="G903" s="6"/>
      <c r="H903" s="6"/>
      <c r="I903" s="6"/>
      <c r="J903" s="6"/>
      <c r="K903" s="6"/>
      <c r="L903" s="6"/>
      <c r="M903" s="6"/>
      <c r="N903" s="8">
        <v>8856.9</v>
      </c>
      <c r="O903" s="6" t="s">
        <v>21</v>
      </c>
      <c r="P903" s="8">
        <v>548.58222290000003</v>
      </c>
      <c r="Q903" s="8">
        <v>4858737.8899999997</v>
      </c>
      <c r="R903" s="8">
        <v>6.7768032480000002</v>
      </c>
      <c r="S903" s="8">
        <v>60021.468679999998</v>
      </c>
      <c r="T903" s="8">
        <v>1780241.6</v>
      </c>
    </row>
    <row r="904" spans="1:20" ht="15.75" hidden="1" thickBot="1">
      <c r="A904" s="4" t="s">
        <v>19</v>
      </c>
      <c r="B904" s="5">
        <v>44767</v>
      </c>
      <c r="C904" s="6">
        <v>301049751</v>
      </c>
      <c r="D904" s="7">
        <v>73239990</v>
      </c>
      <c r="E904" s="6" t="s">
        <v>880</v>
      </c>
      <c r="F904" s="6"/>
      <c r="G904" s="6"/>
      <c r="H904" s="6"/>
      <c r="I904" s="6"/>
      <c r="J904" s="6"/>
      <c r="K904" s="6"/>
      <c r="L904" s="6"/>
      <c r="M904" s="6"/>
      <c r="N904" s="8">
        <v>21123.200000000001</v>
      </c>
      <c r="O904" s="6" t="s">
        <v>21</v>
      </c>
      <c r="P904" s="8">
        <v>481.59675950000002</v>
      </c>
      <c r="Q904" s="8">
        <v>10172864.67</v>
      </c>
      <c r="R904" s="8">
        <v>5.9493114199999999</v>
      </c>
      <c r="S904" s="8">
        <v>125668.495</v>
      </c>
      <c r="T904" s="8">
        <v>3727337.6</v>
      </c>
    </row>
    <row r="905" spans="1:20" ht="15.75" hidden="1" thickBot="1">
      <c r="A905" s="4" t="s">
        <v>19</v>
      </c>
      <c r="B905" s="5">
        <v>44767</v>
      </c>
      <c r="C905" s="6">
        <v>301049751</v>
      </c>
      <c r="D905" s="7">
        <v>73239990</v>
      </c>
      <c r="E905" s="6" t="s">
        <v>881</v>
      </c>
      <c r="F905" s="6"/>
      <c r="G905" s="6"/>
      <c r="H905" s="6"/>
      <c r="I905" s="6"/>
      <c r="J905" s="6"/>
      <c r="K905" s="6"/>
      <c r="L905" s="6"/>
      <c r="M905" s="6"/>
      <c r="N905" s="8">
        <v>10374</v>
      </c>
      <c r="O905" s="6" t="s">
        <v>21</v>
      </c>
      <c r="P905" s="8">
        <v>644.02149699999995</v>
      </c>
      <c r="Q905" s="8">
        <v>6681079.0099999998</v>
      </c>
      <c r="R905" s="8">
        <v>7.9557936629999997</v>
      </c>
      <c r="S905" s="8">
        <v>82533.403460000001</v>
      </c>
      <c r="T905" s="8">
        <v>2447947.4</v>
      </c>
    </row>
    <row r="906" spans="1:20" ht="15.75" hidden="1" thickBot="1">
      <c r="A906" s="4" t="s">
        <v>19</v>
      </c>
      <c r="B906" s="5">
        <v>44765</v>
      </c>
      <c r="C906" s="6">
        <v>301049751</v>
      </c>
      <c r="D906" s="7">
        <v>73239990</v>
      </c>
      <c r="E906" s="6" t="s">
        <v>882</v>
      </c>
      <c r="F906" s="6"/>
      <c r="G906" s="6"/>
      <c r="H906" s="6"/>
      <c r="I906" s="6"/>
      <c r="J906" s="6"/>
      <c r="K906" s="6"/>
      <c r="L906" s="6"/>
      <c r="M906" s="6"/>
      <c r="N906" s="8">
        <v>6850</v>
      </c>
      <c r="O906" s="6" t="s">
        <v>21</v>
      </c>
      <c r="P906" s="8">
        <v>581.30076789999998</v>
      </c>
      <c r="Q906" s="8">
        <v>3981910.26</v>
      </c>
      <c r="R906" s="8">
        <v>7.1809853969999997</v>
      </c>
      <c r="S906" s="8">
        <v>49189.749969999997</v>
      </c>
      <c r="T906" s="8">
        <v>1458972</v>
      </c>
    </row>
    <row r="907" spans="1:20" ht="15.75" hidden="1" thickBot="1">
      <c r="A907" s="4" t="s">
        <v>19</v>
      </c>
      <c r="B907" s="5">
        <v>44765</v>
      </c>
      <c r="C907" s="6">
        <v>301049751</v>
      </c>
      <c r="D907" s="7">
        <v>73239990</v>
      </c>
      <c r="E907" s="6" t="s">
        <v>883</v>
      </c>
      <c r="F907" s="6"/>
      <c r="G907" s="6"/>
      <c r="H907" s="6"/>
      <c r="I907" s="6"/>
      <c r="J907" s="6"/>
      <c r="K907" s="6"/>
      <c r="L907" s="6"/>
      <c r="M907" s="6"/>
      <c r="N907" s="8">
        <v>2662.4</v>
      </c>
      <c r="O907" s="6" t="s">
        <v>21</v>
      </c>
      <c r="P907" s="8">
        <v>565.23215900000002</v>
      </c>
      <c r="Q907" s="8">
        <v>1504874.1</v>
      </c>
      <c r="R907" s="8">
        <v>6.9824849779999996</v>
      </c>
      <c r="S907" s="8">
        <v>18590.168000000001</v>
      </c>
      <c r="T907" s="8">
        <v>551385.9</v>
      </c>
    </row>
    <row r="908" spans="1:20" ht="15.75" hidden="1" thickBot="1">
      <c r="A908" s="4" t="s">
        <v>19</v>
      </c>
      <c r="B908" s="5">
        <v>44765</v>
      </c>
      <c r="C908" s="6">
        <v>301049751</v>
      </c>
      <c r="D908" s="7">
        <v>73239990</v>
      </c>
      <c r="E908" s="6" t="s">
        <v>884</v>
      </c>
      <c r="F908" s="6"/>
      <c r="G908" s="6"/>
      <c r="H908" s="6"/>
      <c r="I908" s="6"/>
      <c r="J908" s="6"/>
      <c r="K908" s="6"/>
      <c r="L908" s="6"/>
      <c r="M908" s="6"/>
      <c r="N908" s="8">
        <v>786.6</v>
      </c>
      <c r="O908" s="6" t="s">
        <v>21</v>
      </c>
      <c r="P908" s="8">
        <v>687.10605139999996</v>
      </c>
      <c r="Q908" s="8">
        <v>540477.62</v>
      </c>
      <c r="R908" s="8">
        <v>8.4880302820000004</v>
      </c>
      <c r="S908" s="8">
        <v>6676.68462</v>
      </c>
      <c r="T908" s="8">
        <v>198031</v>
      </c>
    </row>
    <row r="909" spans="1:20" ht="15.75" hidden="1" thickBot="1">
      <c r="A909" s="4" t="s">
        <v>19</v>
      </c>
      <c r="B909" s="5">
        <v>44765</v>
      </c>
      <c r="C909" s="6">
        <v>301049751</v>
      </c>
      <c r="D909" s="7">
        <v>73239990</v>
      </c>
      <c r="E909" s="6" t="s">
        <v>885</v>
      </c>
      <c r="F909" s="6"/>
      <c r="G909" s="6"/>
      <c r="H909" s="6"/>
      <c r="I909" s="6"/>
      <c r="J909" s="6"/>
      <c r="K909" s="6"/>
      <c r="L909" s="6"/>
      <c r="M909" s="6"/>
      <c r="N909" s="8">
        <v>4108.8</v>
      </c>
      <c r="O909" s="6" t="s">
        <v>21</v>
      </c>
      <c r="P909" s="8">
        <v>578.94389850000005</v>
      </c>
      <c r="Q909" s="8">
        <v>2378764.69</v>
      </c>
      <c r="R909" s="8">
        <v>7.1518702709999999</v>
      </c>
      <c r="S909" s="8">
        <v>29385.60457</v>
      </c>
      <c r="T909" s="8">
        <v>871579.4</v>
      </c>
    </row>
    <row r="910" spans="1:20" ht="15.75" hidden="1" thickBot="1">
      <c r="A910" s="4" t="s">
        <v>19</v>
      </c>
      <c r="B910" s="5">
        <v>44761</v>
      </c>
      <c r="C910" s="6">
        <v>301049751</v>
      </c>
      <c r="D910" s="7">
        <v>73239990</v>
      </c>
      <c r="E910" s="6" t="s">
        <v>886</v>
      </c>
      <c r="F910" s="6"/>
      <c r="G910" s="6"/>
      <c r="H910" s="6"/>
      <c r="I910" s="6"/>
      <c r="J910" s="6"/>
      <c r="K910" s="6"/>
      <c r="L910" s="6"/>
      <c r="M910" s="6"/>
      <c r="N910" s="8">
        <v>9676</v>
      </c>
      <c r="O910" s="6" t="s">
        <v>21</v>
      </c>
      <c r="P910" s="8">
        <v>378.08989459999998</v>
      </c>
      <c r="Q910" s="8">
        <v>3658397.82</v>
      </c>
      <c r="R910" s="8">
        <v>4.7320387310000003</v>
      </c>
      <c r="S910" s="8">
        <v>45787.206760000001</v>
      </c>
      <c r="T910" s="8">
        <v>1608231.8</v>
      </c>
    </row>
    <row r="911" spans="1:20" ht="15.75" thickBot="1">
      <c r="A911" s="4" t="s">
        <v>19</v>
      </c>
      <c r="B911" s="5">
        <v>44760</v>
      </c>
      <c r="C911" s="6">
        <v>301049751</v>
      </c>
      <c r="D911" s="7">
        <v>73231000</v>
      </c>
      <c r="E911" s="6" t="s">
        <v>887</v>
      </c>
      <c r="F911" s="6"/>
      <c r="G911" s="6"/>
      <c r="H911" s="6"/>
      <c r="I911" s="6"/>
      <c r="J911" s="6"/>
      <c r="K911" s="6"/>
      <c r="L911" s="6"/>
      <c r="M911" s="6"/>
      <c r="N911" s="8">
        <v>8677.15</v>
      </c>
      <c r="O911" s="6" t="s">
        <v>21</v>
      </c>
      <c r="P911" s="8">
        <v>297.38562660000002</v>
      </c>
      <c r="Q911" s="8">
        <v>2580459.69</v>
      </c>
      <c r="R911" s="8">
        <v>3.721972799</v>
      </c>
      <c r="S911" s="8">
        <v>32296.116269999999</v>
      </c>
      <c r="T911" s="8">
        <v>1134370.1000000001</v>
      </c>
    </row>
    <row r="912" spans="1:20" ht="15.75" hidden="1" thickBot="1">
      <c r="A912" s="4" t="s">
        <v>19</v>
      </c>
      <c r="B912" s="5">
        <v>44754</v>
      </c>
      <c r="C912" s="6">
        <v>301049751</v>
      </c>
      <c r="D912" s="7">
        <v>73239990</v>
      </c>
      <c r="E912" s="6" t="s">
        <v>888</v>
      </c>
      <c r="F912" s="6"/>
      <c r="G912" s="6"/>
      <c r="H912" s="6"/>
      <c r="I912" s="6"/>
      <c r="J912" s="6"/>
      <c r="K912" s="6"/>
      <c r="L912" s="6"/>
      <c r="M912" s="6"/>
      <c r="N912" s="8">
        <v>7718.4</v>
      </c>
      <c r="O912" s="6" t="s">
        <v>21</v>
      </c>
      <c r="P912" s="8">
        <v>576.91079630000002</v>
      </c>
      <c r="Q912" s="8">
        <v>4452828.29</v>
      </c>
      <c r="R912" s="8">
        <v>7.2204104669999998</v>
      </c>
      <c r="S912" s="8">
        <v>55730.016150000003</v>
      </c>
      <c r="T912" s="8">
        <v>1631516.4</v>
      </c>
    </row>
    <row r="913" spans="1:20" ht="15.75" thickBot="1">
      <c r="A913" s="4" t="s">
        <v>19</v>
      </c>
      <c r="B913" s="5">
        <v>44754</v>
      </c>
      <c r="C913" s="6">
        <v>301049751</v>
      </c>
      <c r="D913" s="7">
        <v>73231000</v>
      </c>
      <c r="E913" s="6" t="s">
        <v>889</v>
      </c>
      <c r="F913" s="6"/>
      <c r="G913" s="6"/>
      <c r="H913" s="6"/>
      <c r="I913" s="6"/>
      <c r="J913" s="6"/>
      <c r="K913" s="6"/>
      <c r="L913" s="6"/>
      <c r="M913" s="6"/>
      <c r="N913" s="8">
        <v>4840</v>
      </c>
      <c r="O913" s="6" t="s">
        <v>21</v>
      </c>
      <c r="P913" s="8">
        <v>568.01128310000001</v>
      </c>
      <c r="Q913" s="8">
        <v>2749174.61</v>
      </c>
      <c r="R913" s="8">
        <v>7.1090273220000002</v>
      </c>
      <c r="S913" s="8">
        <v>34407.692239999997</v>
      </c>
      <c r="T913" s="8">
        <v>1208537.1000000001</v>
      </c>
    </row>
    <row r="914" spans="1:20" ht="15.75" hidden="1" thickBot="1">
      <c r="A914" s="4" t="s">
        <v>19</v>
      </c>
      <c r="B914" s="5">
        <v>44754</v>
      </c>
      <c r="C914" s="6">
        <v>301049751</v>
      </c>
      <c r="D914" s="7">
        <v>73239990</v>
      </c>
      <c r="E914" s="6" t="s">
        <v>890</v>
      </c>
      <c r="F914" s="6"/>
      <c r="G914" s="6"/>
      <c r="H914" s="6"/>
      <c r="I914" s="6"/>
      <c r="J914" s="6"/>
      <c r="K914" s="6"/>
      <c r="L914" s="6"/>
      <c r="M914" s="6"/>
      <c r="N914" s="8">
        <v>296.39999999999998</v>
      </c>
      <c r="O914" s="6" t="s">
        <v>21</v>
      </c>
      <c r="P914" s="8">
        <v>675.47607960000005</v>
      </c>
      <c r="Q914" s="8">
        <v>200211.11</v>
      </c>
      <c r="R914" s="8">
        <v>8.4540185179999998</v>
      </c>
      <c r="S914" s="8">
        <v>2505.7710889999998</v>
      </c>
      <c r="T914" s="8">
        <v>73357.3</v>
      </c>
    </row>
    <row r="915" spans="1:20" ht="15.75" hidden="1" thickBot="1">
      <c r="A915" s="4" t="s">
        <v>19</v>
      </c>
      <c r="B915" s="5">
        <v>44746</v>
      </c>
      <c r="C915" s="6">
        <v>301049751</v>
      </c>
      <c r="D915" s="7">
        <v>73239990</v>
      </c>
      <c r="E915" s="6" t="s">
        <v>891</v>
      </c>
      <c r="F915" s="6"/>
      <c r="G915" s="6"/>
      <c r="H915" s="6"/>
      <c r="I915" s="6"/>
      <c r="J915" s="6"/>
      <c r="K915" s="6"/>
      <c r="L915" s="6"/>
      <c r="M915" s="6"/>
      <c r="N915" s="8">
        <v>8607.5</v>
      </c>
      <c r="O915" s="6" t="s">
        <v>21</v>
      </c>
      <c r="P915" s="8">
        <v>388.54271390000002</v>
      </c>
      <c r="Q915" s="8">
        <v>3344381.41</v>
      </c>
      <c r="R915" s="8">
        <v>4.9213769970000003</v>
      </c>
      <c r="S915" s="8">
        <v>42360.752500000002</v>
      </c>
      <c r="T915" s="8">
        <v>1225381.3</v>
      </c>
    </row>
    <row r="916" spans="1:20" ht="15.75" hidden="1" thickBot="1">
      <c r="A916" s="4" t="s">
        <v>19</v>
      </c>
      <c r="B916" s="5">
        <v>44746</v>
      </c>
      <c r="C916" s="6">
        <v>301049751</v>
      </c>
      <c r="D916" s="7">
        <v>73239990</v>
      </c>
      <c r="E916" s="6" t="s">
        <v>892</v>
      </c>
      <c r="F916" s="6"/>
      <c r="G916" s="6"/>
      <c r="H916" s="6"/>
      <c r="I916" s="6"/>
      <c r="J916" s="6"/>
      <c r="K916" s="6"/>
      <c r="L916" s="6"/>
      <c r="M916" s="6"/>
      <c r="N916" s="8">
        <v>9676</v>
      </c>
      <c r="O916" s="6" t="s">
        <v>21</v>
      </c>
      <c r="P916" s="8">
        <v>372.85376910000002</v>
      </c>
      <c r="Q916" s="8">
        <v>3607733.07</v>
      </c>
      <c r="R916" s="8">
        <v>4.7226569869999997</v>
      </c>
      <c r="S916" s="8">
        <v>45696.42901</v>
      </c>
      <c r="T916" s="8">
        <v>1321873.3999999999</v>
      </c>
    </row>
    <row r="917" spans="1:20" ht="15.75" hidden="1" thickBot="1">
      <c r="A917" s="4" t="s">
        <v>19</v>
      </c>
      <c r="B917" s="5">
        <v>44741</v>
      </c>
      <c r="C917" s="6">
        <v>301049751</v>
      </c>
      <c r="D917" s="7">
        <v>73239990</v>
      </c>
      <c r="E917" s="6" t="s">
        <v>893</v>
      </c>
      <c r="F917" s="6"/>
      <c r="G917" s="6"/>
      <c r="H917" s="6"/>
      <c r="I917" s="6"/>
      <c r="J917" s="6"/>
      <c r="K917" s="6"/>
      <c r="L917" s="6"/>
      <c r="M917" s="6"/>
      <c r="N917" s="8">
        <v>11202.2</v>
      </c>
      <c r="O917" s="6" t="s">
        <v>21</v>
      </c>
      <c r="P917" s="8">
        <v>528.77799270000003</v>
      </c>
      <c r="Q917" s="8">
        <v>5923476.8300000001</v>
      </c>
      <c r="R917" s="8">
        <v>6.6976313200000002</v>
      </c>
      <c r="S917" s="8">
        <v>75028.205570000006</v>
      </c>
      <c r="T917" s="8">
        <v>2170361.9</v>
      </c>
    </row>
    <row r="918" spans="1:20" ht="15.75" hidden="1" thickBot="1">
      <c r="A918" s="4" t="s">
        <v>19</v>
      </c>
      <c r="B918" s="5">
        <v>44741</v>
      </c>
      <c r="C918" s="6">
        <v>301049751</v>
      </c>
      <c r="D918" s="7">
        <v>73239990</v>
      </c>
      <c r="E918" s="6" t="s">
        <v>894</v>
      </c>
      <c r="F918" s="6"/>
      <c r="G918" s="6"/>
      <c r="H918" s="6"/>
      <c r="I918" s="6"/>
      <c r="J918" s="6"/>
      <c r="K918" s="6"/>
      <c r="L918" s="6"/>
      <c r="M918" s="6"/>
      <c r="N918" s="8">
        <v>8232</v>
      </c>
      <c r="O918" s="6" t="s">
        <v>21</v>
      </c>
      <c r="P918" s="8">
        <v>626.20554179999999</v>
      </c>
      <c r="Q918" s="8">
        <v>5154924.0199999996</v>
      </c>
      <c r="R918" s="8">
        <v>7.931672474</v>
      </c>
      <c r="S918" s="8">
        <v>65293.527800000003</v>
      </c>
      <c r="T918" s="8">
        <v>1888764.2</v>
      </c>
    </row>
    <row r="919" spans="1:20" ht="15.75" hidden="1" thickBot="1">
      <c r="A919" s="4" t="s">
        <v>19</v>
      </c>
      <c r="B919" s="5">
        <v>44741</v>
      </c>
      <c r="C919" s="6">
        <v>301049751</v>
      </c>
      <c r="D919" s="7">
        <v>73239990</v>
      </c>
      <c r="E919" s="6" t="s">
        <v>895</v>
      </c>
      <c r="F919" s="6"/>
      <c r="G919" s="6"/>
      <c r="H919" s="6"/>
      <c r="I919" s="6"/>
      <c r="J919" s="6"/>
      <c r="K919" s="6"/>
      <c r="L919" s="6"/>
      <c r="M919" s="6"/>
      <c r="N919" s="8">
        <v>9129.9</v>
      </c>
      <c r="O919" s="6" t="s">
        <v>21</v>
      </c>
      <c r="P919" s="8">
        <v>566.09374360000004</v>
      </c>
      <c r="Q919" s="8">
        <v>5168379.2699999996</v>
      </c>
      <c r="R919" s="8">
        <v>7.1702817430000003</v>
      </c>
      <c r="S919" s="8">
        <v>65463.955289999998</v>
      </c>
      <c r="T919" s="8">
        <v>1893694.2</v>
      </c>
    </row>
    <row r="920" spans="1:20" ht="15.75" hidden="1" thickBot="1">
      <c r="A920" s="4" t="s">
        <v>19</v>
      </c>
      <c r="B920" s="5">
        <v>44741</v>
      </c>
      <c r="C920" s="6">
        <v>301049751</v>
      </c>
      <c r="D920" s="7">
        <v>73239990</v>
      </c>
      <c r="E920" s="6" t="s">
        <v>896</v>
      </c>
      <c r="F920" s="6"/>
      <c r="G920" s="6"/>
      <c r="H920" s="6"/>
      <c r="I920" s="6"/>
      <c r="J920" s="6"/>
      <c r="K920" s="6"/>
      <c r="L920" s="6"/>
      <c r="M920" s="6"/>
      <c r="N920" s="8">
        <v>8903.4</v>
      </c>
      <c r="O920" s="6" t="s">
        <v>21</v>
      </c>
      <c r="P920" s="8">
        <v>513.22530830000005</v>
      </c>
      <c r="Q920" s="8">
        <v>4569450.21</v>
      </c>
      <c r="R920" s="8">
        <v>6.5006372170000004</v>
      </c>
      <c r="S920" s="8">
        <v>57877.773399999998</v>
      </c>
      <c r="T920" s="8">
        <v>1674246.5</v>
      </c>
    </row>
    <row r="921" spans="1:20" ht="15.75" hidden="1" thickBot="1">
      <c r="A921" s="4" t="s">
        <v>19</v>
      </c>
      <c r="B921" s="5">
        <v>44741</v>
      </c>
      <c r="C921" s="6">
        <v>301049751</v>
      </c>
      <c r="D921" s="7">
        <v>73239990</v>
      </c>
      <c r="E921" s="6" t="s">
        <v>897</v>
      </c>
      <c r="F921" s="6"/>
      <c r="G921" s="6"/>
      <c r="H921" s="6"/>
      <c r="I921" s="6"/>
      <c r="J921" s="6"/>
      <c r="K921" s="6"/>
      <c r="L921" s="6"/>
      <c r="M921" s="6"/>
      <c r="N921" s="8">
        <v>5100</v>
      </c>
      <c r="O921" s="6" t="s">
        <v>21</v>
      </c>
      <c r="P921" s="8">
        <v>565.8267118</v>
      </c>
      <c r="Q921" s="8">
        <v>2885716.23</v>
      </c>
      <c r="R921" s="8">
        <v>7.166899452</v>
      </c>
      <c r="S921" s="8">
        <v>36551.187209999996</v>
      </c>
      <c r="T921" s="8">
        <v>1057326.3999999999</v>
      </c>
    </row>
    <row r="922" spans="1:20" ht="15.75" hidden="1" thickBot="1">
      <c r="A922" s="4" t="s">
        <v>19</v>
      </c>
      <c r="B922" s="5">
        <v>44741</v>
      </c>
      <c r="C922" s="6">
        <v>301049751</v>
      </c>
      <c r="D922" s="7">
        <v>73239990</v>
      </c>
      <c r="E922" s="6" t="s">
        <v>898</v>
      </c>
      <c r="F922" s="6"/>
      <c r="G922" s="6"/>
      <c r="H922" s="6"/>
      <c r="I922" s="6"/>
      <c r="J922" s="6"/>
      <c r="K922" s="6"/>
      <c r="L922" s="6"/>
      <c r="M922" s="6"/>
      <c r="N922" s="8">
        <v>10892</v>
      </c>
      <c r="O922" s="6" t="s">
        <v>21</v>
      </c>
      <c r="P922" s="8">
        <v>501.95962909999997</v>
      </c>
      <c r="Q922" s="8">
        <v>5467344.2800000003</v>
      </c>
      <c r="R922" s="8">
        <v>6.3579433700000001</v>
      </c>
      <c r="S922" s="8">
        <v>69250.719190000003</v>
      </c>
      <c r="T922" s="8">
        <v>2003235</v>
      </c>
    </row>
    <row r="923" spans="1:20" ht="15.75" hidden="1" thickBot="1">
      <c r="A923" s="4" t="s">
        <v>19</v>
      </c>
      <c r="B923" s="5">
        <v>44736</v>
      </c>
      <c r="C923" s="6">
        <v>301049751</v>
      </c>
      <c r="D923" s="7">
        <v>73239990</v>
      </c>
      <c r="E923" s="6" t="s">
        <v>899</v>
      </c>
      <c r="F923" s="6"/>
      <c r="G923" s="6"/>
      <c r="H923" s="6"/>
      <c r="I923" s="6"/>
      <c r="J923" s="6"/>
      <c r="K923" s="6"/>
      <c r="L923" s="6"/>
      <c r="M923" s="6"/>
      <c r="N923" s="8">
        <v>15568</v>
      </c>
      <c r="O923" s="6" t="s">
        <v>21</v>
      </c>
      <c r="P923" s="8">
        <v>440.61864209999999</v>
      </c>
      <c r="Q923" s="8">
        <v>6859551.0199999996</v>
      </c>
      <c r="R923" s="8">
        <v>5.5809834340000002</v>
      </c>
      <c r="S923" s="8">
        <v>86884.750090000001</v>
      </c>
      <c r="T923" s="8">
        <v>2513339.5</v>
      </c>
    </row>
    <row r="924" spans="1:20" ht="15.75" hidden="1" thickBot="1">
      <c r="A924" s="4" t="s">
        <v>19</v>
      </c>
      <c r="B924" s="5">
        <v>44731</v>
      </c>
      <c r="C924" s="6">
        <v>301049751</v>
      </c>
      <c r="D924" s="7">
        <v>73239990</v>
      </c>
      <c r="E924" s="6" t="s">
        <v>900</v>
      </c>
      <c r="F924" s="6"/>
      <c r="G924" s="6"/>
      <c r="H924" s="6"/>
      <c r="I924" s="6"/>
      <c r="J924" s="6"/>
      <c r="K924" s="6"/>
      <c r="L924" s="6"/>
      <c r="M924" s="6"/>
      <c r="N924" s="8">
        <v>5985</v>
      </c>
      <c r="O924" s="6" t="s">
        <v>21</v>
      </c>
      <c r="P924" s="8">
        <v>425.47055640000002</v>
      </c>
      <c r="Q924" s="8">
        <v>2546441.2799999998</v>
      </c>
      <c r="R924" s="8">
        <v>5.3891140770000003</v>
      </c>
      <c r="S924" s="8">
        <v>32253.847750000001</v>
      </c>
      <c r="T924" s="8">
        <v>933016.1</v>
      </c>
    </row>
    <row r="925" spans="1:20" ht="15.75" hidden="1" thickBot="1">
      <c r="A925" s="4" t="s">
        <v>19</v>
      </c>
      <c r="B925" s="5">
        <v>44731</v>
      </c>
      <c r="C925" s="6">
        <v>301049751</v>
      </c>
      <c r="D925" s="7">
        <v>73239990</v>
      </c>
      <c r="E925" s="6" t="s">
        <v>901</v>
      </c>
      <c r="F925" s="6"/>
      <c r="G925" s="6"/>
      <c r="H925" s="6"/>
      <c r="I925" s="6"/>
      <c r="J925" s="6"/>
      <c r="K925" s="6"/>
      <c r="L925" s="6"/>
      <c r="M925" s="6"/>
      <c r="N925" s="8">
        <v>7882.5</v>
      </c>
      <c r="O925" s="6" t="s">
        <v>21</v>
      </c>
      <c r="P925" s="8">
        <v>275.36698639999997</v>
      </c>
      <c r="Q925" s="8">
        <v>2170580.27</v>
      </c>
      <c r="R925" s="8">
        <v>3.4878655649999999</v>
      </c>
      <c r="S925" s="8">
        <v>27493.100320000001</v>
      </c>
      <c r="T925" s="8">
        <v>795300.7</v>
      </c>
    </row>
    <row r="926" spans="1:20" ht="15.75" hidden="1" thickBot="1">
      <c r="A926" s="4" t="s">
        <v>19</v>
      </c>
      <c r="B926" s="5">
        <v>44731</v>
      </c>
      <c r="C926" s="6">
        <v>301049751</v>
      </c>
      <c r="D926" s="7">
        <v>73239990</v>
      </c>
      <c r="E926" s="6" t="s">
        <v>902</v>
      </c>
      <c r="F926" s="6"/>
      <c r="G926" s="6"/>
      <c r="H926" s="6"/>
      <c r="I926" s="6"/>
      <c r="J926" s="6"/>
      <c r="K926" s="6"/>
      <c r="L926" s="6"/>
      <c r="M926" s="6"/>
      <c r="N926" s="8">
        <v>2310</v>
      </c>
      <c r="O926" s="6" t="s">
        <v>21</v>
      </c>
      <c r="P926" s="8">
        <v>591.60875759999999</v>
      </c>
      <c r="Q926" s="8">
        <v>1366616.23</v>
      </c>
      <c r="R926" s="8">
        <v>7.4934611469999997</v>
      </c>
      <c r="S926" s="8">
        <v>17309.895250000001</v>
      </c>
      <c r="T926" s="8">
        <v>500728.1</v>
      </c>
    </row>
    <row r="927" spans="1:20" ht="15.75" hidden="1" thickBot="1">
      <c r="A927" s="4" t="s">
        <v>19</v>
      </c>
      <c r="B927" s="5">
        <v>44728</v>
      </c>
      <c r="C927" s="6">
        <v>301049751</v>
      </c>
      <c r="D927" s="7">
        <v>73239990</v>
      </c>
      <c r="E927" s="6" t="s">
        <v>903</v>
      </c>
      <c r="F927" s="6"/>
      <c r="G927" s="6"/>
      <c r="H927" s="6"/>
      <c r="I927" s="6"/>
      <c r="J927" s="6"/>
      <c r="K927" s="6"/>
      <c r="L927" s="6"/>
      <c r="M927" s="6"/>
      <c r="N927" s="8">
        <v>847</v>
      </c>
      <c r="O927" s="6" t="s">
        <v>21</v>
      </c>
      <c r="P927" s="8">
        <v>516.41458090000003</v>
      </c>
      <c r="Q927" s="8">
        <v>437403.15</v>
      </c>
      <c r="R927" s="8">
        <v>6.5785296930000001</v>
      </c>
      <c r="S927" s="8">
        <v>5572.0146500000001</v>
      </c>
      <c r="T927" s="8">
        <v>160264.5</v>
      </c>
    </row>
    <row r="928" spans="1:20" ht="15.75" hidden="1" thickBot="1">
      <c r="A928" s="4" t="s">
        <v>19</v>
      </c>
      <c r="B928" s="5">
        <v>44728</v>
      </c>
      <c r="C928" s="6">
        <v>301049751</v>
      </c>
      <c r="D928" s="7">
        <v>73239990</v>
      </c>
      <c r="E928" s="6" t="s">
        <v>904</v>
      </c>
      <c r="F928" s="6"/>
      <c r="G928" s="6"/>
      <c r="H928" s="6"/>
      <c r="I928" s="6"/>
      <c r="J928" s="6"/>
      <c r="K928" s="6"/>
      <c r="L928" s="6"/>
      <c r="M928" s="6"/>
      <c r="N928" s="8">
        <v>102.4</v>
      </c>
      <c r="O928" s="6" t="s">
        <v>21</v>
      </c>
      <c r="P928" s="8">
        <v>543.15664059999995</v>
      </c>
      <c r="Q928" s="8">
        <v>55619.24</v>
      </c>
      <c r="R928" s="8">
        <v>6.9191928740000002</v>
      </c>
      <c r="S928" s="8">
        <v>708.52535030000001</v>
      </c>
      <c r="T928" s="8">
        <v>20378.900000000001</v>
      </c>
    </row>
    <row r="929" spans="1:20" ht="15.75" hidden="1" thickBot="1">
      <c r="A929" s="4" t="s">
        <v>19</v>
      </c>
      <c r="B929" s="5">
        <v>44728</v>
      </c>
      <c r="C929" s="6">
        <v>301049751</v>
      </c>
      <c r="D929" s="7">
        <v>73239990</v>
      </c>
      <c r="E929" s="6" t="s">
        <v>905</v>
      </c>
      <c r="F929" s="6"/>
      <c r="G929" s="6"/>
      <c r="H929" s="6"/>
      <c r="I929" s="6"/>
      <c r="J929" s="6"/>
      <c r="K929" s="6"/>
      <c r="L929" s="6"/>
      <c r="M929" s="6"/>
      <c r="N929" s="8">
        <v>4004</v>
      </c>
      <c r="O929" s="6" t="s">
        <v>21</v>
      </c>
      <c r="P929" s="8">
        <v>457.862008</v>
      </c>
      <c r="Q929" s="8">
        <v>1833279.48</v>
      </c>
      <c r="R929" s="8">
        <v>5.8326370440000002</v>
      </c>
      <c r="S929" s="8">
        <v>23353.87873</v>
      </c>
      <c r="T929" s="8">
        <v>671713.6</v>
      </c>
    </row>
    <row r="930" spans="1:20" ht="15.75" hidden="1" thickBot="1">
      <c r="A930" s="4" t="s">
        <v>19</v>
      </c>
      <c r="B930" s="5">
        <v>44728</v>
      </c>
      <c r="C930" s="6">
        <v>301049751</v>
      </c>
      <c r="D930" s="7">
        <v>73239990</v>
      </c>
      <c r="E930" s="6" t="s">
        <v>906</v>
      </c>
      <c r="F930" s="6"/>
      <c r="G930" s="6"/>
      <c r="H930" s="6"/>
      <c r="I930" s="6"/>
      <c r="J930" s="6"/>
      <c r="K930" s="6"/>
      <c r="L930" s="6"/>
      <c r="M930" s="6"/>
      <c r="N930" s="8">
        <v>3539.2</v>
      </c>
      <c r="O930" s="6" t="s">
        <v>21</v>
      </c>
      <c r="P930" s="8">
        <v>556.33116240000004</v>
      </c>
      <c r="Q930" s="8">
        <v>1968967.25</v>
      </c>
      <c r="R930" s="8">
        <v>7.0870211769999996</v>
      </c>
      <c r="S930" s="8">
        <v>25082.38535</v>
      </c>
      <c r="T930" s="8">
        <v>721429.6</v>
      </c>
    </row>
    <row r="931" spans="1:20" ht="15.75" hidden="1" thickBot="1">
      <c r="A931" s="4" t="s">
        <v>19</v>
      </c>
      <c r="B931" s="5">
        <v>44728</v>
      </c>
      <c r="C931" s="6">
        <v>301049751</v>
      </c>
      <c r="D931" s="7">
        <v>73239990</v>
      </c>
      <c r="E931" s="6" t="s">
        <v>907</v>
      </c>
      <c r="F931" s="6"/>
      <c r="G931" s="6"/>
      <c r="H931" s="6"/>
      <c r="I931" s="6"/>
      <c r="J931" s="6"/>
      <c r="K931" s="6"/>
      <c r="L931" s="6"/>
      <c r="M931" s="6"/>
      <c r="N931" s="8">
        <v>3666.6</v>
      </c>
      <c r="O931" s="6" t="s">
        <v>21</v>
      </c>
      <c r="P931" s="8">
        <v>659.35545190000005</v>
      </c>
      <c r="Q931" s="8">
        <v>2417592.7000000002</v>
      </c>
      <c r="R931" s="8">
        <v>8.3994325090000004</v>
      </c>
      <c r="S931" s="8">
        <v>30797.359240000002</v>
      </c>
      <c r="T931" s="8">
        <v>885806</v>
      </c>
    </row>
    <row r="932" spans="1:20" ht="15.75" hidden="1" thickBot="1">
      <c r="A932" s="4" t="s">
        <v>19</v>
      </c>
      <c r="B932" s="5">
        <v>44726</v>
      </c>
      <c r="C932" s="6">
        <v>301049751</v>
      </c>
      <c r="D932" s="7">
        <v>73239990</v>
      </c>
      <c r="E932" s="6" t="s">
        <v>908</v>
      </c>
      <c r="F932" s="6"/>
      <c r="G932" s="6"/>
      <c r="H932" s="6"/>
      <c r="I932" s="6"/>
      <c r="J932" s="6"/>
      <c r="K932" s="6"/>
      <c r="L932" s="6"/>
      <c r="M932" s="6"/>
      <c r="N932" s="8">
        <v>6750</v>
      </c>
      <c r="O932" s="6" t="s">
        <v>21</v>
      </c>
      <c r="P932" s="8">
        <v>565.6657778</v>
      </c>
      <c r="Q932" s="8">
        <v>3818244</v>
      </c>
      <c r="R932" s="8">
        <v>7.2059334750000001</v>
      </c>
      <c r="S932" s="8">
        <v>48640.05096</v>
      </c>
      <c r="T932" s="8">
        <v>1399004.6</v>
      </c>
    </row>
    <row r="933" spans="1:20" ht="15.75" hidden="1" thickBot="1">
      <c r="A933" s="4" t="s">
        <v>19</v>
      </c>
      <c r="B933" s="5">
        <v>44718</v>
      </c>
      <c r="C933" s="6">
        <v>301049751</v>
      </c>
      <c r="D933" s="7">
        <v>73239990</v>
      </c>
      <c r="E933" s="6" t="s">
        <v>909</v>
      </c>
      <c r="F933" s="6"/>
      <c r="G933" s="6"/>
      <c r="H933" s="6"/>
      <c r="I933" s="6"/>
      <c r="J933" s="6"/>
      <c r="K933" s="6"/>
      <c r="L933" s="6"/>
      <c r="M933" s="6"/>
      <c r="N933" s="8">
        <v>3206.4</v>
      </c>
      <c r="O933" s="6" t="s">
        <v>21</v>
      </c>
      <c r="P933" s="8">
        <v>540.0129647</v>
      </c>
      <c r="Q933" s="8">
        <v>1731497.57</v>
      </c>
      <c r="R933" s="8">
        <v>6.8791460469999999</v>
      </c>
      <c r="S933" s="8">
        <v>22057.293890000001</v>
      </c>
      <c r="T933" s="8">
        <v>634420.69999999995</v>
      </c>
    </row>
    <row r="934" spans="1:20" ht="15.75" hidden="1" thickBot="1">
      <c r="A934" s="4" t="s">
        <v>19</v>
      </c>
      <c r="B934" s="5">
        <v>44718</v>
      </c>
      <c r="C934" s="6">
        <v>301049751</v>
      </c>
      <c r="D934" s="7">
        <v>73239990</v>
      </c>
      <c r="E934" s="6" t="s">
        <v>910</v>
      </c>
      <c r="F934" s="6"/>
      <c r="G934" s="6"/>
      <c r="H934" s="6"/>
      <c r="I934" s="6"/>
      <c r="J934" s="6"/>
      <c r="K934" s="6"/>
      <c r="L934" s="6"/>
      <c r="M934" s="6"/>
      <c r="N934" s="8">
        <v>3526.4</v>
      </c>
      <c r="O934" s="6" t="s">
        <v>21</v>
      </c>
      <c r="P934" s="8">
        <v>553.11291970000002</v>
      </c>
      <c r="Q934" s="8">
        <v>1950497.4</v>
      </c>
      <c r="R934" s="8">
        <v>7.0460244550000004</v>
      </c>
      <c r="S934" s="8">
        <v>24847.100640000001</v>
      </c>
      <c r="T934" s="8">
        <v>714662.2</v>
      </c>
    </row>
    <row r="935" spans="1:20" ht="15.75" hidden="1" thickBot="1">
      <c r="A935" s="4" t="s">
        <v>19</v>
      </c>
      <c r="B935" s="5">
        <v>44718</v>
      </c>
      <c r="C935" s="6">
        <v>301049751</v>
      </c>
      <c r="D935" s="7">
        <v>73239990</v>
      </c>
      <c r="E935" s="6" t="s">
        <v>911</v>
      </c>
      <c r="F935" s="6"/>
      <c r="G935" s="6"/>
      <c r="H935" s="6"/>
      <c r="I935" s="6"/>
      <c r="J935" s="6"/>
      <c r="K935" s="6"/>
      <c r="L935" s="6"/>
      <c r="M935" s="6"/>
      <c r="N935" s="8">
        <v>1468.8</v>
      </c>
      <c r="O935" s="6" t="s">
        <v>770</v>
      </c>
      <c r="P935" s="8">
        <v>655.54114919999995</v>
      </c>
      <c r="Q935" s="8">
        <v>962858.84</v>
      </c>
      <c r="R935" s="8">
        <v>8.3508426650000001</v>
      </c>
      <c r="S935" s="8">
        <v>12265.717710000001</v>
      </c>
      <c r="T935" s="8">
        <v>352791.5</v>
      </c>
    </row>
    <row r="936" spans="1:20" ht="15.75" hidden="1" thickBot="1">
      <c r="A936" s="4" t="s">
        <v>19</v>
      </c>
      <c r="B936" s="5">
        <v>44718</v>
      </c>
      <c r="C936" s="6">
        <v>301049751</v>
      </c>
      <c r="D936" s="7">
        <v>73239990</v>
      </c>
      <c r="E936" s="6" t="s">
        <v>912</v>
      </c>
      <c r="F936" s="6"/>
      <c r="G936" s="6"/>
      <c r="H936" s="6"/>
      <c r="I936" s="6"/>
      <c r="J936" s="6"/>
      <c r="K936" s="6"/>
      <c r="L936" s="6"/>
      <c r="M936" s="6"/>
      <c r="N936" s="8">
        <v>3592.8</v>
      </c>
      <c r="O936" s="6" t="s">
        <v>21</v>
      </c>
      <c r="P936" s="8">
        <v>560.66027050000002</v>
      </c>
      <c r="Q936" s="8">
        <v>2014340.22</v>
      </c>
      <c r="R936" s="8">
        <v>7.1421690509999998</v>
      </c>
      <c r="S936" s="8">
        <v>25660.384969999999</v>
      </c>
      <c r="T936" s="8">
        <v>738054.2</v>
      </c>
    </row>
    <row r="937" spans="1:20" ht="15.75" hidden="1" thickBot="1">
      <c r="A937" s="4" t="s">
        <v>19</v>
      </c>
      <c r="B937" s="5">
        <v>44718</v>
      </c>
      <c r="C937" s="6">
        <v>301049751</v>
      </c>
      <c r="D937" s="7">
        <v>73239990</v>
      </c>
      <c r="E937" s="6" t="s">
        <v>913</v>
      </c>
      <c r="F937" s="6"/>
      <c r="G937" s="6"/>
      <c r="H937" s="6"/>
      <c r="I937" s="6"/>
      <c r="J937" s="6"/>
      <c r="K937" s="6"/>
      <c r="L937" s="6"/>
      <c r="M937" s="6"/>
      <c r="N937" s="8">
        <v>3402.9</v>
      </c>
      <c r="O937" s="6" t="s">
        <v>21</v>
      </c>
      <c r="P937" s="8">
        <v>656.44916390000003</v>
      </c>
      <c r="Q937" s="8">
        <v>2233830.86</v>
      </c>
      <c r="R937" s="8">
        <v>8.3624097319999997</v>
      </c>
      <c r="S937" s="8">
        <v>28456.444080000001</v>
      </c>
      <c r="T937" s="8">
        <v>818475.6</v>
      </c>
    </row>
    <row r="938" spans="1:20" ht="15.75" thickBot="1">
      <c r="A938" s="4" t="s">
        <v>19</v>
      </c>
      <c r="B938" s="5">
        <v>44713</v>
      </c>
      <c r="C938" s="6">
        <v>301049751</v>
      </c>
      <c r="D938" s="7">
        <v>73231000</v>
      </c>
      <c r="E938" s="6" t="s">
        <v>914</v>
      </c>
      <c r="F938" s="6"/>
      <c r="G938" s="6"/>
      <c r="H938" s="6"/>
      <c r="I938" s="6"/>
      <c r="J938" s="6"/>
      <c r="K938" s="6"/>
      <c r="L938" s="6"/>
      <c r="M938" s="6"/>
      <c r="N938" s="8">
        <v>8677.15</v>
      </c>
      <c r="O938" s="6" t="s">
        <v>21</v>
      </c>
      <c r="P938" s="8">
        <v>284.84844679999998</v>
      </c>
      <c r="Q938" s="8">
        <v>2471672.7000000002</v>
      </c>
      <c r="R938" s="8">
        <v>3.6240260399999999</v>
      </c>
      <c r="S938" s="8">
        <v>31446.217560000001</v>
      </c>
      <c r="T938" s="8">
        <v>1086547.3</v>
      </c>
    </row>
    <row r="939" spans="1:20" ht="15.75" hidden="1" thickBot="1">
      <c r="A939" s="4" t="s">
        <v>19</v>
      </c>
      <c r="B939" s="5">
        <v>44711</v>
      </c>
      <c r="C939" s="6">
        <v>301049751</v>
      </c>
      <c r="D939" s="7">
        <v>73239990</v>
      </c>
      <c r="E939" s="6" t="s">
        <v>915</v>
      </c>
      <c r="F939" s="6"/>
      <c r="G939" s="6"/>
      <c r="H939" s="6"/>
      <c r="I939" s="6"/>
      <c r="J939" s="6"/>
      <c r="K939" s="6"/>
      <c r="L939" s="6"/>
      <c r="M939" s="6"/>
      <c r="N939" s="8">
        <v>4004</v>
      </c>
      <c r="O939" s="6" t="s">
        <v>21</v>
      </c>
      <c r="P939" s="8">
        <v>450.59301699999997</v>
      </c>
      <c r="Q939" s="8">
        <v>1804174.44</v>
      </c>
      <c r="R939" s="8">
        <v>5.7327355850000004</v>
      </c>
      <c r="S939" s="8">
        <v>22953.87328</v>
      </c>
      <c r="T939" s="8">
        <v>661049.5</v>
      </c>
    </row>
    <row r="940" spans="1:20" ht="15.75" hidden="1" thickBot="1">
      <c r="A940" s="4" t="s">
        <v>19</v>
      </c>
      <c r="B940" s="5">
        <v>44708</v>
      </c>
      <c r="C940" s="6">
        <v>301049751</v>
      </c>
      <c r="D940" s="7">
        <v>73239990</v>
      </c>
      <c r="E940" s="6" t="s">
        <v>916</v>
      </c>
      <c r="F940" s="6"/>
      <c r="G940" s="6"/>
      <c r="H940" s="6"/>
      <c r="I940" s="6"/>
      <c r="J940" s="6"/>
      <c r="K940" s="6"/>
      <c r="L940" s="6"/>
      <c r="M940" s="6"/>
      <c r="N940" s="8">
        <v>3784.8</v>
      </c>
      <c r="O940" s="6" t="s">
        <v>21</v>
      </c>
      <c r="P940" s="8">
        <v>651.95497780000005</v>
      </c>
      <c r="Q940" s="8">
        <v>2467519.2000000002</v>
      </c>
      <c r="R940" s="8">
        <v>8.2945925930000008</v>
      </c>
      <c r="S940" s="8">
        <v>31393.374049999999</v>
      </c>
      <c r="T940" s="8">
        <v>904099</v>
      </c>
    </row>
    <row r="941" spans="1:20" ht="15.75" hidden="1" thickBot="1">
      <c r="A941" s="4" t="s">
        <v>19</v>
      </c>
      <c r="B941" s="5">
        <v>44708</v>
      </c>
      <c r="C941" s="6">
        <v>301049751</v>
      </c>
      <c r="D941" s="7">
        <v>73239990</v>
      </c>
      <c r="E941" s="6" t="s">
        <v>917</v>
      </c>
      <c r="F941" s="6"/>
      <c r="G941" s="6"/>
      <c r="H941" s="6"/>
      <c r="I941" s="6"/>
      <c r="J941" s="6"/>
      <c r="K941" s="6"/>
      <c r="L941" s="6"/>
      <c r="M941" s="6"/>
      <c r="N941" s="8">
        <v>5985</v>
      </c>
      <c r="O941" s="6" t="s">
        <v>21</v>
      </c>
      <c r="P941" s="8">
        <v>415.261213</v>
      </c>
      <c r="Q941" s="8">
        <v>2485338.36</v>
      </c>
      <c r="R941" s="8">
        <v>5.2832215400000004</v>
      </c>
      <c r="S941" s="8">
        <v>31620.08092</v>
      </c>
      <c r="T941" s="8">
        <v>910628</v>
      </c>
    </row>
    <row r="942" spans="1:20" ht="15.75" hidden="1" thickBot="1">
      <c r="A942" s="4" t="s">
        <v>19</v>
      </c>
      <c r="B942" s="5">
        <v>44708</v>
      </c>
      <c r="C942" s="6">
        <v>301049751</v>
      </c>
      <c r="D942" s="7">
        <v>73239990</v>
      </c>
      <c r="E942" s="6" t="s">
        <v>918</v>
      </c>
      <c r="F942" s="6"/>
      <c r="G942" s="6"/>
      <c r="H942" s="6"/>
      <c r="I942" s="6"/>
      <c r="J942" s="6"/>
      <c r="K942" s="6"/>
      <c r="L942" s="6"/>
      <c r="M942" s="6"/>
      <c r="N942" s="8">
        <v>3712</v>
      </c>
      <c r="O942" s="6" t="s">
        <v>21</v>
      </c>
      <c r="P942" s="8">
        <v>536.31583780000005</v>
      </c>
      <c r="Q942" s="8">
        <v>1990804.39</v>
      </c>
      <c r="R942" s="8">
        <v>6.8233567150000001</v>
      </c>
      <c r="S942" s="8">
        <v>25328.30013</v>
      </c>
      <c r="T942" s="8">
        <v>729430.8</v>
      </c>
    </row>
    <row r="943" spans="1:20" ht="15.75" hidden="1" thickBot="1">
      <c r="A943" s="4" t="s">
        <v>19</v>
      </c>
      <c r="B943" s="5">
        <v>44708</v>
      </c>
      <c r="C943" s="6">
        <v>301049751</v>
      </c>
      <c r="D943" s="7">
        <v>73239990</v>
      </c>
      <c r="E943" s="6" t="s">
        <v>919</v>
      </c>
      <c r="F943" s="6"/>
      <c r="G943" s="6"/>
      <c r="H943" s="6"/>
      <c r="I943" s="6"/>
      <c r="J943" s="6"/>
      <c r="K943" s="6"/>
      <c r="L943" s="6"/>
      <c r="M943" s="6"/>
      <c r="N943" s="8">
        <v>7875</v>
      </c>
      <c r="O943" s="6" t="s">
        <v>21</v>
      </c>
      <c r="P943" s="8">
        <v>268.73822730000001</v>
      </c>
      <c r="Q943" s="8">
        <v>2116313.54</v>
      </c>
      <c r="R943" s="8">
        <v>3.4190614159999999</v>
      </c>
      <c r="S943" s="8">
        <v>26925.108649999998</v>
      </c>
      <c r="T943" s="8">
        <v>775417.3</v>
      </c>
    </row>
    <row r="944" spans="1:20" ht="15.75" hidden="1" thickBot="1">
      <c r="A944" s="4" t="s">
        <v>19</v>
      </c>
      <c r="B944" s="5">
        <v>44708</v>
      </c>
      <c r="C944" s="6">
        <v>301049751</v>
      </c>
      <c r="D944" s="7">
        <v>73239990</v>
      </c>
      <c r="E944" s="6" t="s">
        <v>920</v>
      </c>
      <c r="F944" s="6"/>
      <c r="G944" s="6"/>
      <c r="H944" s="6"/>
      <c r="I944" s="6"/>
      <c r="J944" s="6"/>
      <c r="K944" s="6"/>
      <c r="L944" s="6"/>
      <c r="M944" s="6"/>
      <c r="N944" s="8">
        <v>2633.4</v>
      </c>
      <c r="O944" s="6" t="s">
        <v>21</v>
      </c>
      <c r="P944" s="8">
        <v>651.3647072</v>
      </c>
      <c r="Q944" s="8">
        <v>1715303.82</v>
      </c>
      <c r="R944" s="8">
        <v>8.2870827889999994</v>
      </c>
      <c r="S944" s="8">
        <v>21823.203819999999</v>
      </c>
      <c r="T944" s="8">
        <v>628487.4</v>
      </c>
    </row>
    <row r="945" spans="1:20" ht="15.75" hidden="1" thickBot="1">
      <c r="A945" s="4" t="s">
        <v>19</v>
      </c>
      <c r="B945" s="5">
        <v>44708</v>
      </c>
      <c r="C945" s="6">
        <v>301049751</v>
      </c>
      <c r="D945" s="7">
        <v>73239990</v>
      </c>
      <c r="E945" s="6" t="s">
        <v>921</v>
      </c>
      <c r="F945" s="6"/>
      <c r="G945" s="6"/>
      <c r="H945" s="6"/>
      <c r="I945" s="6"/>
      <c r="J945" s="6"/>
      <c r="K945" s="6"/>
      <c r="L945" s="6"/>
      <c r="M945" s="6"/>
      <c r="N945" s="8">
        <v>3068.1</v>
      </c>
      <c r="O945" s="6" t="s">
        <v>21</v>
      </c>
      <c r="P945" s="8">
        <v>557.54043869999998</v>
      </c>
      <c r="Q945" s="8">
        <v>1710589.82</v>
      </c>
      <c r="R945" s="8">
        <v>7.0933898050000002</v>
      </c>
      <c r="S945" s="8">
        <v>21763.22926</v>
      </c>
      <c r="T945" s="8">
        <v>626760.19999999995</v>
      </c>
    </row>
    <row r="946" spans="1:20" ht="15.75" hidden="1" thickBot="1">
      <c r="A946" s="4" t="s">
        <v>19</v>
      </c>
      <c r="B946" s="5">
        <v>44708</v>
      </c>
      <c r="C946" s="6">
        <v>301049751</v>
      </c>
      <c r="D946" s="7">
        <v>73239990</v>
      </c>
      <c r="E946" s="6" t="s">
        <v>922</v>
      </c>
      <c r="F946" s="6"/>
      <c r="G946" s="6"/>
      <c r="H946" s="6"/>
      <c r="I946" s="6"/>
      <c r="J946" s="6"/>
      <c r="K946" s="6"/>
      <c r="L946" s="6"/>
      <c r="M946" s="6"/>
      <c r="N946" s="8">
        <v>1679.4</v>
      </c>
      <c r="O946" s="6" t="s">
        <v>21</v>
      </c>
      <c r="P946" s="8">
        <v>650.46381450000001</v>
      </c>
      <c r="Q946" s="8">
        <v>1092388.93</v>
      </c>
      <c r="R946" s="8">
        <v>8.2756210489999997</v>
      </c>
      <c r="S946" s="8">
        <v>13898.07799</v>
      </c>
      <c r="T946" s="8">
        <v>400251.3</v>
      </c>
    </row>
    <row r="947" spans="1:20" ht="15.75" hidden="1" thickBot="1">
      <c r="A947" s="4" t="s">
        <v>19</v>
      </c>
      <c r="B947" s="5">
        <v>44708</v>
      </c>
      <c r="C947" s="6">
        <v>301049751</v>
      </c>
      <c r="D947" s="7">
        <v>73239990</v>
      </c>
      <c r="E947" s="6" t="s">
        <v>923</v>
      </c>
      <c r="F947" s="6"/>
      <c r="G947" s="6"/>
      <c r="H947" s="6"/>
      <c r="I947" s="6"/>
      <c r="J947" s="6"/>
      <c r="K947" s="6"/>
      <c r="L947" s="6"/>
      <c r="M947" s="6"/>
      <c r="N947" s="8">
        <v>434</v>
      </c>
      <c r="O947" s="6" t="s">
        <v>21</v>
      </c>
      <c r="P947" s="8">
        <v>534.14032259999999</v>
      </c>
      <c r="Q947" s="8">
        <v>231816.9</v>
      </c>
      <c r="R947" s="8">
        <v>6.7956784040000002</v>
      </c>
      <c r="S947" s="8">
        <v>2949.324427</v>
      </c>
      <c r="T947" s="8">
        <v>84937.7</v>
      </c>
    </row>
    <row r="948" spans="1:20" ht="15.75" hidden="1" thickBot="1">
      <c r="A948" s="4" t="s">
        <v>19</v>
      </c>
      <c r="B948" s="5">
        <v>44708</v>
      </c>
      <c r="C948" s="6">
        <v>301049751</v>
      </c>
      <c r="D948" s="7">
        <v>73239990</v>
      </c>
      <c r="E948" s="6" t="s">
        <v>924</v>
      </c>
      <c r="F948" s="6"/>
      <c r="G948" s="6"/>
      <c r="H948" s="6"/>
      <c r="I948" s="6"/>
      <c r="J948" s="6"/>
      <c r="K948" s="6"/>
      <c r="L948" s="6"/>
      <c r="M948" s="6"/>
      <c r="N948" s="8">
        <v>9520</v>
      </c>
      <c r="O948" s="6" t="s">
        <v>21</v>
      </c>
      <c r="P948" s="8">
        <v>409.03009029999998</v>
      </c>
      <c r="Q948" s="8">
        <v>3893966.46</v>
      </c>
      <c r="R948" s="8">
        <v>5.2039451699999999</v>
      </c>
      <c r="S948" s="8">
        <v>49541.558019999997</v>
      </c>
      <c r="T948" s="8">
        <v>1426749.3</v>
      </c>
    </row>
    <row r="949" spans="1:20" ht="15.75" hidden="1" thickBot="1">
      <c r="A949" s="4" t="s">
        <v>19</v>
      </c>
      <c r="B949" s="5">
        <v>44708</v>
      </c>
      <c r="C949" s="6">
        <v>301049751</v>
      </c>
      <c r="D949" s="7">
        <v>73239990</v>
      </c>
      <c r="E949" s="6" t="s">
        <v>925</v>
      </c>
      <c r="F949" s="6"/>
      <c r="G949" s="6"/>
      <c r="H949" s="6"/>
      <c r="I949" s="6"/>
      <c r="J949" s="6"/>
      <c r="K949" s="6"/>
      <c r="L949" s="6"/>
      <c r="M949" s="6"/>
      <c r="N949" s="8">
        <v>2310</v>
      </c>
      <c r="O949" s="6" t="s">
        <v>21</v>
      </c>
      <c r="P949" s="8">
        <v>577.51823379999996</v>
      </c>
      <c r="Q949" s="8">
        <v>1334067.1200000001</v>
      </c>
      <c r="R949" s="8">
        <v>7.3475602259999997</v>
      </c>
      <c r="S949" s="8">
        <v>16972.864119999998</v>
      </c>
      <c r="T949" s="8">
        <v>488802.1</v>
      </c>
    </row>
    <row r="950" spans="1:20" ht="15.75" hidden="1" thickBot="1">
      <c r="A950" s="4" t="s">
        <v>19</v>
      </c>
      <c r="B950" s="5">
        <v>44708</v>
      </c>
      <c r="C950" s="6">
        <v>301049751</v>
      </c>
      <c r="D950" s="7">
        <v>73239990</v>
      </c>
      <c r="E950" s="6" t="s">
        <v>926</v>
      </c>
      <c r="F950" s="6"/>
      <c r="G950" s="6"/>
      <c r="H950" s="6"/>
      <c r="I950" s="6"/>
      <c r="J950" s="6"/>
      <c r="K950" s="6"/>
      <c r="L950" s="6"/>
      <c r="M950" s="6"/>
      <c r="N950" s="8">
        <v>1452</v>
      </c>
      <c r="O950" s="6" t="s">
        <v>21</v>
      </c>
      <c r="P950" s="8">
        <v>587.86486909999996</v>
      </c>
      <c r="Q950" s="8">
        <v>853579.79</v>
      </c>
      <c r="R950" s="8">
        <v>7.4791968080000002</v>
      </c>
      <c r="S950" s="8">
        <v>10859.79377</v>
      </c>
      <c r="T950" s="8">
        <v>312751.7</v>
      </c>
    </row>
    <row r="951" spans="1:20" ht="15.75" hidden="1" thickBot="1">
      <c r="A951" s="4" t="s">
        <v>19</v>
      </c>
      <c r="B951" s="5">
        <v>44707</v>
      </c>
      <c r="C951" s="6">
        <v>301049751</v>
      </c>
      <c r="D951" s="7">
        <v>73239990</v>
      </c>
      <c r="E951" s="6" t="s">
        <v>927</v>
      </c>
      <c r="F951" s="6"/>
      <c r="G951" s="6"/>
      <c r="H951" s="6"/>
      <c r="I951" s="6"/>
      <c r="J951" s="6"/>
      <c r="K951" s="6"/>
      <c r="L951" s="6"/>
      <c r="M951" s="6"/>
      <c r="N951" s="8">
        <v>3893.4</v>
      </c>
      <c r="O951" s="6" t="s">
        <v>21</v>
      </c>
      <c r="P951" s="8">
        <v>558.33801300000005</v>
      </c>
      <c r="Q951" s="8">
        <v>2173833.2200000002</v>
      </c>
      <c r="R951" s="8">
        <v>7.103537062</v>
      </c>
      <c r="S951" s="8">
        <v>27656.911199999999</v>
      </c>
      <c r="T951" s="8">
        <v>796492.5</v>
      </c>
    </row>
    <row r="952" spans="1:20" ht="15.75" hidden="1" thickBot="1">
      <c r="A952" s="4" t="s">
        <v>19</v>
      </c>
      <c r="B952" s="5">
        <v>44707</v>
      </c>
      <c r="C952" s="6">
        <v>301049751</v>
      </c>
      <c r="D952" s="7">
        <v>73239990</v>
      </c>
      <c r="E952" s="6" t="s">
        <v>928</v>
      </c>
      <c r="F952" s="6"/>
      <c r="G952" s="6"/>
      <c r="H952" s="6"/>
      <c r="I952" s="6"/>
      <c r="J952" s="6"/>
      <c r="K952" s="6"/>
      <c r="L952" s="6"/>
      <c r="M952" s="6"/>
      <c r="N952" s="8">
        <v>2473.1999999999998</v>
      </c>
      <c r="O952" s="6" t="s">
        <v>21</v>
      </c>
      <c r="P952" s="8">
        <v>651.39431909999996</v>
      </c>
      <c r="Q952" s="8">
        <v>1611028.43</v>
      </c>
      <c r="R952" s="8">
        <v>8.2874595309999997</v>
      </c>
      <c r="S952" s="8">
        <v>20496.544910000001</v>
      </c>
      <c r="T952" s="8">
        <v>590280.9</v>
      </c>
    </row>
    <row r="953" spans="1:20" ht="15.75" thickBot="1">
      <c r="A953" s="4" t="s">
        <v>19</v>
      </c>
      <c r="B953" s="5">
        <v>44707</v>
      </c>
      <c r="C953" s="6">
        <v>301049751</v>
      </c>
      <c r="D953" s="7">
        <v>73231000</v>
      </c>
      <c r="E953" s="6" t="s">
        <v>929</v>
      </c>
      <c r="F953" s="6"/>
      <c r="G953" s="6"/>
      <c r="H953" s="6"/>
      <c r="I953" s="6"/>
      <c r="J953" s="6"/>
      <c r="K953" s="6"/>
      <c r="L953" s="6"/>
      <c r="M953" s="6"/>
      <c r="N953" s="8">
        <v>4830</v>
      </c>
      <c r="O953" s="6" t="s">
        <v>21</v>
      </c>
      <c r="P953" s="8">
        <v>511.82937470000002</v>
      </c>
      <c r="Q953" s="8">
        <v>2472135.88</v>
      </c>
      <c r="R953" s="8">
        <v>6.5118241059999997</v>
      </c>
      <c r="S953" s="8">
        <v>31452.110430000001</v>
      </c>
      <c r="T953" s="8">
        <v>1086750.8999999999</v>
      </c>
    </row>
    <row r="954" spans="1:20" ht="15.75" hidden="1" thickBot="1">
      <c r="A954" s="4" t="s">
        <v>19</v>
      </c>
      <c r="B954" s="5">
        <v>44707</v>
      </c>
      <c r="C954" s="6">
        <v>301049751</v>
      </c>
      <c r="D954" s="7">
        <v>73239990</v>
      </c>
      <c r="E954" s="6" t="s">
        <v>930</v>
      </c>
      <c r="F954" s="6"/>
      <c r="G954" s="6"/>
      <c r="H954" s="6"/>
      <c r="I954" s="6"/>
      <c r="J954" s="6"/>
      <c r="K954" s="6"/>
      <c r="L954" s="6"/>
      <c r="M954" s="6"/>
      <c r="N954" s="8">
        <v>980.4</v>
      </c>
      <c r="O954" s="6" t="s">
        <v>21</v>
      </c>
      <c r="P954" s="8">
        <v>652.29641979999997</v>
      </c>
      <c r="Q954" s="8">
        <v>639511.41</v>
      </c>
      <c r="R954" s="8">
        <v>8.2989366390000008</v>
      </c>
      <c r="S954" s="8">
        <v>8136.2774810000001</v>
      </c>
      <c r="T954" s="8">
        <v>234317</v>
      </c>
    </row>
    <row r="955" spans="1:20" ht="15.75" hidden="1" thickBot="1">
      <c r="A955" s="4" t="s">
        <v>19</v>
      </c>
      <c r="B955" s="5">
        <v>44707</v>
      </c>
      <c r="C955" s="6">
        <v>301049751</v>
      </c>
      <c r="D955" s="7">
        <v>73239990</v>
      </c>
      <c r="E955" s="6" t="s">
        <v>931</v>
      </c>
      <c r="F955" s="6"/>
      <c r="G955" s="6"/>
      <c r="H955" s="6"/>
      <c r="I955" s="6"/>
      <c r="J955" s="6"/>
      <c r="K955" s="6"/>
      <c r="L955" s="6"/>
      <c r="M955" s="6"/>
      <c r="N955" s="8">
        <v>10836</v>
      </c>
      <c r="O955" s="6" t="s">
        <v>21</v>
      </c>
      <c r="P955" s="8">
        <v>592.34257290000005</v>
      </c>
      <c r="Q955" s="8">
        <v>6418624.1200000001</v>
      </c>
      <c r="R955" s="8">
        <v>7.5361650500000001</v>
      </c>
      <c r="S955" s="8">
        <v>81661.884479999993</v>
      </c>
      <c r="T955" s="8">
        <v>2351783.9</v>
      </c>
    </row>
    <row r="956" spans="1:20" ht="15.75" hidden="1" thickBot="1">
      <c r="A956" s="4" t="s">
        <v>19</v>
      </c>
      <c r="B956" s="5">
        <v>44699</v>
      </c>
      <c r="C956" s="6">
        <v>301049751</v>
      </c>
      <c r="D956" s="7">
        <v>73239990</v>
      </c>
      <c r="E956" s="6" t="s">
        <v>932</v>
      </c>
      <c r="F956" s="6"/>
      <c r="G956" s="6"/>
      <c r="H956" s="6"/>
      <c r="I956" s="6"/>
      <c r="J956" s="6"/>
      <c r="K956" s="6"/>
      <c r="L956" s="6"/>
      <c r="M956" s="6"/>
      <c r="N956" s="8">
        <v>4042.1</v>
      </c>
      <c r="O956" s="6" t="s">
        <v>21</v>
      </c>
      <c r="P956" s="8">
        <v>703.61633800000004</v>
      </c>
      <c r="Q956" s="8">
        <v>2844087.6</v>
      </c>
      <c r="R956" s="8">
        <v>9.1319446860000006</v>
      </c>
      <c r="S956" s="8">
        <v>36912.233610000003</v>
      </c>
      <c r="T956" s="8">
        <v>1042073.7</v>
      </c>
    </row>
    <row r="957" spans="1:20" ht="15.75" hidden="1" thickBot="1">
      <c r="A957" s="4" t="s">
        <v>19</v>
      </c>
      <c r="B957" s="5">
        <v>44699</v>
      </c>
      <c r="C957" s="6">
        <v>301049751</v>
      </c>
      <c r="D957" s="7">
        <v>73239990</v>
      </c>
      <c r="E957" s="6" t="s">
        <v>933</v>
      </c>
      <c r="F957" s="6"/>
      <c r="G957" s="6"/>
      <c r="H957" s="6"/>
      <c r="I957" s="6"/>
      <c r="J957" s="6"/>
      <c r="K957" s="6"/>
      <c r="L957" s="6"/>
      <c r="M957" s="6"/>
      <c r="N957" s="8">
        <v>2048</v>
      </c>
      <c r="O957" s="6" t="s">
        <v>21</v>
      </c>
      <c r="P957" s="8">
        <v>653.63113280000005</v>
      </c>
      <c r="Q957" s="8">
        <v>1338636.56</v>
      </c>
      <c r="R957" s="8">
        <v>8.4832074340000005</v>
      </c>
      <c r="S957" s="8">
        <v>17373.608830000001</v>
      </c>
      <c r="T957" s="8">
        <v>490476.4</v>
      </c>
    </row>
    <row r="958" spans="1:20" ht="15.75" hidden="1" thickBot="1">
      <c r="A958" s="4" t="s">
        <v>19</v>
      </c>
      <c r="B958" s="5">
        <v>44699</v>
      </c>
      <c r="C958" s="6">
        <v>301049751</v>
      </c>
      <c r="D958" s="7">
        <v>73239990</v>
      </c>
      <c r="E958" s="6" t="s">
        <v>934</v>
      </c>
      <c r="F958" s="6"/>
      <c r="G958" s="6"/>
      <c r="H958" s="6"/>
      <c r="I958" s="6"/>
      <c r="J958" s="6"/>
      <c r="K958" s="6"/>
      <c r="L958" s="6"/>
      <c r="M958" s="6"/>
      <c r="N958" s="8">
        <v>4260</v>
      </c>
      <c r="O958" s="6" t="s">
        <v>21</v>
      </c>
      <c r="P958" s="8">
        <v>548.04569949999996</v>
      </c>
      <c r="Q958" s="8">
        <v>2334674.6800000002</v>
      </c>
      <c r="R958" s="8">
        <v>7.1128578779999998</v>
      </c>
      <c r="S958" s="8">
        <v>30300.774560000002</v>
      </c>
      <c r="T958" s="8">
        <v>855424.8</v>
      </c>
    </row>
    <row r="959" spans="1:20" ht="15.75" hidden="1" thickBot="1">
      <c r="A959" s="4" t="s">
        <v>19</v>
      </c>
      <c r="B959" s="5">
        <v>44699</v>
      </c>
      <c r="C959" s="6">
        <v>301049751</v>
      </c>
      <c r="D959" s="7">
        <v>73239990</v>
      </c>
      <c r="E959" s="6" t="s">
        <v>935</v>
      </c>
      <c r="F959" s="6"/>
      <c r="G959" s="6"/>
      <c r="H959" s="6"/>
      <c r="I959" s="6"/>
      <c r="J959" s="6"/>
      <c r="K959" s="6"/>
      <c r="L959" s="6"/>
      <c r="M959" s="6"/>
      <c r="N959" s="8">
        <v>8888.1</v>
      </c>
      <c r="O959" s="6" t="s">
        <v>21</v>
      </c>
      <c r="P959" s="8">
        <v>538.34421980000002</v>
      </c>
      <c r="Q959" s="8">
        <v>4784857.26</v>
      </c>
      <c r="R959" s="8">
        <v>6.9869463959999996</v>
      </c>
      <c r="S959" s="8">
        <v>62100.678260000001</v>
      </c>
      <c r="T959" s="8">
        <v>1753171.7</v>
      </c>
    </row>
    <row r="960" spans="1:20" ht="15.75" hidden="1" thickBot="1">
      <c r="A960" s="4" t="s">
        <v>19</v>
      </c>
      <c r="B960" s="5">
        <v>44699</v>
      </c>
      <c r="C960" s="6">
        <v>301049751</v>
      </c>
      <c r="D960" s="7">
        <v>73239990</v>
      </c>
      <c r="E960" s="6" t="s">
        <v>936</v>
      </c>
      <c r="F960" s="6"/>
      <c r="G960" s="6"/>
      <c r="H960" s="6"/>
      <c r="I960" s="6"/>
      <c r="J960" s="6"/>
      <c r="K960" s="6"/>
      <c r="L960" s="6"/>
      <c r="M960" s="6"/>
      <c r="N960" s="8">
        <v>10561.6</v>
      </c>
      <c r="O960" s="6" t="s">
        <v>21</v>
      </c>
      <c r="P960" s="8">
        <v>474.47092300000003</v>
      </c>
      <c r="Q960" s="8">
        <v>5011172.0999999996</v>
      </c>
      <c r="R960" s="8">
        <v>6.157961362</v>
      </c>
      <c r="S960" s="8">
        <v>65037.924720000003</v>
      </c>
      <c r="T960" s="8">
        <v>1836093.4</v>
      </c>
    </row>
    <row r="961" spans="1:20" ht="15.75" hidden="1" thickBot="1">
      <c r="A961" s="4" t="s">
        <v>19</v>
      </c>
      <c r="B961" s="5">
        <v>44699</v>
      </c>
      <c r="C961" s="6">
        <v>301049751</v>
      </c>
      <c r="D961" s="7">
        <v>73239990</v>
      </c>
      <c r="E961" s="6" t="s">
        <v>937</v>
      </c>
      <c r="F961" s="6"/>
      <c r="G961" s="6"/>
      <c r="H961" s="6"/>
      <c r="I961" s="6"/>
      <c r="J961" s="6"/>
      <c r="K961" s="6"/>
      <c r="L961" s="6"/>
      <c r="M961" s="6"/>
      <c r="N961" s="8">
        <v>3809.7</v>
      </c>
      <c r="O961" s="6" t="s">
        <v>21</v>
      </c>
      <c r="P961" s="8">
        <v>550.1945849</v>
      </c>
      <c r="Q961" s="8">
        <v>2096076.31</v>
      </c>
      <c r="R961" s="8">
        <v>7.1407473699999997</v>
      </c>
      <c r="S961" s="8">
        <v>27204.10526</v>
      </c>
      <c r="T961" s="8">
        <v>768002.4</v>
      </c>
    </row>
    <row r="962" spans="1:20" ht="15.75" hidden="1" thickBot="1">
      <c r="A962" s="4" t="s">
        <v>19</v>
      </c>
      <c r="B962" s="5">
        <v>44699</v>
      </c>
      <c r="C962" s="6">
        <v>301049751</v>
      </c>
      <c r="D962" s="7">
        <v>73239990</v>
      </c>
      <c r="E962" s="6" t="s">
        <v>938</v>
      </c>
      <c r="F962" s="6"/>
      <c r="G962" s="6"/>
      <c r="H962" s="6"/>
      <c r="I962" s="6"/>
      <c r="J962" s="6"/>
      <c r="K962" s="6"/>
      <c r="L962" s="6"/>
      <c r="M962" s="6"/>
      <c r="N962" s="8">
        <v>2947.5</v>
      </c>
      <c r="O962" s="6" t="s">
        <v>21</v>
      </c>
      <c r="P962" s="8">
        <v>540.02551649999998</v>
      </c>
      <c r="Q962" s="8">
        <v>1591725.21</v>
      </c>
      <c r="R962" s="8">
        <v>7.0087672489999999</v>
      </c>
      <c r="S962" s="8">
        <v>20658.341469999999</v>
      </c>
      <c r="T962" s="8">
        <v>583208.1</v>
      </c>
    </row>
    <row r="963" spans="1:20" ht="15.75" hidden="1" thickBot="1">
      <c r="A963" s="4" t="s">
        <v>19</v>
      </c>
      <c r="B963" s="5">
        <v>44699</v>
      </c>
      <c r="C963" s="6">
        <v>301049751</v>
      </c>
      <c r="D963" s="7">
        <v>73239990</v>
      </c>
      <c r="E963" s="6" t="s">
        <v>939</v>
      </c>
      <c r="F963" s="6"/>
      <c r="G963" s="6"/>
      <c r="H963" s="6"/>
      <c r="I963" s="6"/>
      <c r="J963" s="6"/>
      <c r="K963" s="6"/>
      <c r="L963" s="6"/>
      <c r="M963" s="6"/>
      <c r="N963" s="8">
        <v>4457.3999999999996</v>
      </c>
      <c r="O963" s="6" t="s">
        <v>21</v>
      </c>
      <c r="P963" s="8">
        <v>640.13675909999995</v>
      </c>
      <c r="Q963" s="8">
        <v>2853345.59</v>
      </c>
      <c r="R963" s="8">
        <v>8.3080695539999994</v>
      </c>
      <c r="S963" s="8">
        <v>37032.389230000001</v>
      </c>
      <c r="T963" s="8">
        <v>1045465.8</v>
      </c>
    </row>
    <row r="964" spans="1:20" ht="15.75" hidden="1" thickBot="1">
      <c r="A964" s="4" t="s">
        <v>19</v>
      </c>
      <c r="B964" s="5">
        <v>44699</v>
      </c>
      <c r="C964" s="6">
        <v>301049751</v>
      </c>
      <c r="D964" s="7">
        <v>73239990</v>
      </c>
      <c r="E964" s="6" t="s">
        <v>940</v>
      </c>
      <c r="F964" s="6"/>
      <c r="G964" s="6"/>
      <c r="H964" s="6"/>
      <c r="I964" s="6"/>
      <c r="J964" s="6"/>
      <c r="K964" s="6"/>
      <c r="L964" s="6"/>
      <c r="M964" s="6"/>
      <c r="N964" s="8">
        <v>135</v>
      </c>
      <c r="O964" s="6" t="s">
        <v>21</v>
      </c>
      <c r="P964" s="8">
        <v>639.25140739999995</v>
      </c>
      <c r="Q964" s="8">
        <v>86298.94</v>
      </c>
      <c r="R964" s="8">
        <v>8.2965789409999999</v>
      </c>
      <c r="S964" s="8">
        <v>1120.038157</v>
      </c>
      <c r="T964" s="8">
        <v>31620</v>
      </c>
    </row>
    <row r="965" spans="1:20" ht="15.75" hidden="1" thickBot="1">
      <c r="A965" s="4" t="s">
        <v>19</v>
      </c>
      <c r="B965" s="5">
        <v>44699</v>
      </c>
      <c r="C965" s="6">
        <v>301049751</v>
      </c>
      <c r="D965" s="7">
        <v>73239990</v>
      </c>
      <c r="E965" s="6" t="s">
        <v>941</v>
      </c>
      <c r="F965" s="6"/>
      <c r="G965" s="6"/>
      <c r="H965" s="6"/>
      <c r="I965" s="6"/>
      <c r="J965" s="6"/>
      <c r="K965" s="6"/>
      <c r="L965" s="6"/>
      <c r="M965" s="6"/>
      <c r="N965" s="8">
        <v>3132</v>
      </c>
      <c r="O965" s="6" t="s">
        <v>21</v>
      </c>
      <c r="P965" s="8">
        <v>546.7281673</v>
      </c>
      <c r="Q965" s="8">
        <v>1712352.62</v>
      </c>
      <c r="R965" s="8">
        <v>7.0957581740000002</v>
      </c>
      <c r="S965" s="8">
        <v>22223.9146</v>
      </c>
      <c r="T965" s="8">
        <v>627406</v>
      </c>
    </row>
    <row r="966" spans="1:20" ht="15.75" thickBot="1">
      <c r="A966" s="4" t="s">
        <v>19</v>
      </c>
      <c r="B966" s="5">
        <v>44695</v>
      </c>
      <c r="C966" s="6">
        <v>301049751</v>
      </c>
      <c r="D966" s="7">
        <v>73231000</v>
      </c>
      <c r="E966" s="6" t="s">
        <v>942</v>
      </c>
      <c r="F966" s="6"/>
      <c r="G966" s="6"/>
      <c r="H966" s="6"/>
      <c r="I966" s="6"/>
      <c r="J966" s="6"/>
      <c r="K966" s="6"/>
      <c r="L966" s="6"/>
      <c r="M966" s="6"/>
      <c r="N966" s="8">
        <v>7869.4</v>
      </c>
      <c r="O966" s="6" t="s">
        <v>21</v>
      </c>
      <c r="P966" s="8">
        <v>280.22419880000001</v>
      </c>
      <c r="Q966" s="8">
        <v>2205196.31</v>
      </c>
      <c r="R966" s="8">
        <v>3.6369136769999999</v>
      </c>
      <c r="S966" s="8">
        <v>28620.32849</v>
      </c>
      <c r="T966" s="8">
        <v>969404.3</v>
      </c>
    </row>
    <row r="967" spans="1:20" ht="15.75" hidden="1" thickBot="1">
      <c r="A967" s="4" t="s">
        <v>19</v>
      </c>
      <c r="B967" s="5">
        <v>44694</v>
      </c>
      <c r="C967" s="6">
        <v>301049751</v>
      </c>
      <c r="D967" s="7">
        <v>73239990</v>
      </c>
      <c r="E967" s="6" t="s">
        <v>943</v>
      </c>
      <c r="F967" s="6"/>
      <c r="G967" s="6"/>
      <c r="H967" s="6"/>
      <c r="I967" s="6"/>
      <c r="J967" s="6"/>
      <c r="K967" s="6"/>
      <c r="L967" s="6"/>
      <c r="M967" s="6"/>
      <c r="N967" s="8">
        <v>5526.6</v>
      </c>
      <c r="O967" s="6" t="s">
        <v>21</v>
      </c>
      <c r="P967" s="8">
        <v>1060.0876539999999</v>
      </c>
      <c r="Q967" s="8">
        <v>5858680.4299999997</v>
      </c>
      <c r="R967" s="8">
        <v>13.758438079999999</v>
      </c>
      <c r="S967" s="8">
        <v>76037.383910000004</v>
      </c>
      <c r="T967" s="8">
        <v>2146620.5</v>
      </c>
    </row>
    <row r="968" spans="1:20" ht="15.75" hidden="1" thickBot="1">
      <c r="A968" s="4" t="s">
        <v>19</v>
      </c>
      <c r="B968" s="5">
        <v>44692</v>
      </c>
      <c r="C968" s="6">
        <v>301049751</v>
      </c>
      <c r="D968" s="7">
        <v>73239990</v>
      </c>
      <c r="E968" s="6" t="s">
        <v>944</v>
      </c>
      <c r="F968" s="6"/>
      <c r="G968" s="6"/>
      <c r="H968" s="6"/>
      <c r="I968" s="6"/>
      <c r="J968" s="6"/>
      <c r="K968" s="6"/>
      <c r="L968" s="6"/>
      <c r="M968" s="6"/>
      <c r="N968" s="8">
        <v>4750</v>
      </c>
      <c r="O968" s="6" t="s">
        <v>21</v>
      </c>
      <c r="P968" s="8">
        <v>553.47512630000006</v>
      </c>
      <c r="Q968" s="8">
        <v>2629006.85</v>
      </c>
      <c r="R968" s="8">
        <v>7.1833241570000004</v>
      </c>
      <c r="S968" s="8">
        <v>34120.789750000004</v>
      </c>
      <c r="T968" s="8">
        <v>963268.1</v>
      </c>
    </row>
    <row r="969" spans="1:20" ht="15.75" hidden="1" thickBot="1">
      <c r="A969" s="4" t="s">
        <v>19</v>
      </c>
      <c r="B969" s="5">
        <v>44692</v>
      </c>
      <c r="C969" s="6">
        <v>301049751</v>
      </c>
      <c r="D969" s="7">
        <v>73239990</v>
      </c>
      <c r="E969" s="6" t="s">
        <v>945</v>
      </c>
      <c r="F969" s="6"/>
      <c r="G969" s="6"/>
      <c r="H969" s="6"/>
      <c r="I969" s="6"/>
      <c r="J969" s="6"/>
      <c r="K969" s="6"/>
      <c r="L969" s="6"/>
      <c r="M969" s="6"/>
      <c r="N969" s="8">
        <v>2350</v>
      </c>
      <c r="O969" s="6" t="s">
        <v>21</v>
      </c>
      <c r="P969" s="8">
        <v>579.89734469999996</v>
      </c>
      <c r="Q969" s="8">
        <v>1362758.76</v>
      </c>
      <c r="R969" s="8">
        <v>7.5262471729999998</v>
      </c>
      <c r="S969" s="8">
        <v>17686.68086</v>
      </c>
      <c r="T969" s="8">
        <v>499314.9</v>
      </c>
    </row>
    <row r="970" spans="1:20" ht="15.75" hidden="1" thickBot="1">
      <c r="A970" s="4" t="s">
        <v>19</v>
      </c>
      <c r="B970" s="5">
        <v>44688</v>
      </c>
      <c r="C970" s="6">
        <v>301049751</v>
      </c>
      <c r="D970" s="7">
        <v>73239990</v>
      </c>
      <c r="E970" s="6" t="s">
        <v>946</v>
      </c>
      <c r="F970" s="6"/>
      <c r="G970" s="6"/>
      <c r="H970" s="6"/>
      <c r="I970" s="6"/>
      <c r="J970" s="6"/>
      <c r="K970" s="6"/>
      <c r="L970" s="6"/>
      <c r="M970" s="6"/>
      <c r="N970" s="8">
        <v>10599.5</v>
      </c>
      <c r="O970" s="6" t="s">
        <v>21</v>
      </c>
      <c r="P970" s="8">
        <v>691.74993540000003</v>
      </c>
      <c r="Q970" s="8">
        <v>7332203.4400000004</v>
      </c>
      <c r="R970" s="8">
        <v>9.0071606170000003</v>
      </c>
      <c r="S970" s="8">
        <v>95471.398960000006</v>
      </c>
      <c r="T970" s="8">
        <v>2686519.4</v>
      </c>
    </row>
    <row r="971" spans="1:20" ht="15.75" hidden="1" thickBot="1">
      <c r="A971" s="4" t="s">
        <v>19</v>
      </c>
      <c r="B971" s="5">
        <v>44688</v>
      </c>
      <c r="C971" s="6">
        <v>301049751</v>
      </c>
      <c r="D971" s="7">
        <v>73239990</v>
      </c>
      <c r="E971" s="6" t="s">
        <v>947</v>
      </c>
      <c r="F971" s="6"/>
      <c r="G971" s="6"/>
      <c r="H971" s="6"/>
      <c r="I971" s="6"/>
      <c r="J971" s="6"/>
      <c r="K971" s="6"/>
      <c r="L971" s="6"/>
      <c r="M971" s="6"/>
      <c r="N971" s="8">
        <v>10561.6</v>
      </c>
      <c r="O971" s="6" t="s">
        <v>21</v>
      </c>
      <c r="P971" s="8">
        <v>471.12676870000001</v>
      </c>
      <c r="Q971" s="8">
        <v>4975852.4800000004</v>
      </c>
      <c r="R971" s="8">
        <v>6.1344631339999998</v>
      </c>
      <c r="S971" s="8">
        <v>64789.74583</v>
      </c>
      <c r="T971" s="8">
        <v>1823152.3</v>
      </c>
    </row>
    <row r="972" spans="1:20" ht="15.75" hidden="1" thickBot="1">
      <c r="A972" s="4" t="s">
        <v>19</v>
      </c>
      <c r="B972" s="5">
        <v>44688</v>
      </c>
      <c r="C972" s="6">
        <v>301049751</v>
      </c>
      <c r="D972" s="7">
        <v>73239990</v>
      </c>
      <c r="E972" s="6" t="s">
        <v>948</v>
      </c>
      <c r="F972" s="6"/>
      <c r="G972" s="6"/>
      <c r="H972" s="6"/>
      <c r="I972" s="6"/>
      <c r="J972" s="6"/>
      <c r="K972" s="6"/>
      <c r="L972" s="6"/>
      <c r="M972" s="6"/>
      <c r="N972" s="8">
        <v>5700</v>
      </c>
      <c r="O972" s="6" t="s">
        <v>21</v>
      </c>
      <c r="P972" s="8">
        <v>534.29772279999997</v>
      </c>
      <c r="Q972" s="8">
        <v>3045497.02</v>
      </c>
      <c r="R972" s="8">
        <v>6.9570015989999998</v>
      </c>
      <c r="S972" s="8">
        <v>39654.909110000001</v>
      </c>
      <c r="T972" s="8">
        <v>1115870.1000000001</v>
      </c>
    </row>
    <row r="973" spans="1:20" ht="15.75" hidden="1" thickBot="1">
      <c r="A973" s="4" t="s">
        <v>19</v>
      </c>
      <c r="B973" s="5">
        <v>44688</v>
      </c>
      <c r="C973" s="6">
        <v>301049751</v>
      </c>
      <c r="D973" s="7">
        <v>73239990</v>
      </c>
      <c r="E973" s="6" t="s">
        <v>949</v>
      </c>
      <c r="F973" s="6"/>
      <c r="G973" s="6"/>
      <c r="H973" s="6"/>
      <c r="I973" s="6"/>
      <c r="J973" s="6"/>
      <c r="K973" s="6"/>
      <c r="L973" s="6"/>
      <c r="M973" s="6"/>
      <c r="N973" s="8">
        <v>5080</v>
      </c>
      <c r="O973" s="6" t="s">
        <v>21</v>
      </c>
      <c r="P973" s="8">
        <v>649.0242283</v>
      </c>
      <c r="Q973" s="8">
        <v>3297043.08</v>
      </c>
      <c r="R973" s="8">
        <v>8.4508363069999994</v>
      </c>
      <c r="S973" s="8">
        <v>42930.248440000003</v>
      </c>
      <c r="T973" s="8">
        <v>1208036.6000000001</v>
      </c>
    </row>
    <row r="974" spans="1:20" ht="15.75" hidden="1" thickBot="1">
      <c r="A974" s="4" t="s">
        <v>19</v>
      </c>
      <c r="B974" s="5">
        <v>44688</v>
      </c>
      <c r="C974" s="6">
        <v>301049751</v>
      </c>
      <c r="D974" s="7">
        <v>73239990</v>
      </c>
      <c r="E974" s="6" t="s">
        <v>950</v>
      </c>
      <c r="F974" s="6"/>
      <c r="G974" s="6"/>
      <c r="H974" s="6"/>
      <c r="I974" s="6"/>
      <c r="J974" s="6"/>
      <c r="K974" s="6"/>
      <c r="L974" s="6"/>
      <c r="M974" s="6"/>
      <c r="N974" s="8">
        <v>9041.34</v>
      </c>
      <c r="O974" s="6" t="s">
        <v>21</v>
      </c>
      <c r="P974" s="8">
        <v>484.62737379999999</v>
      </c>
      <c r="Q974" s="8">
        <v>4381680.8600000003</v>
      </c>
      <c r="R974" s="8">
        <v>6.3102522629999998</v>
      </c>
      <c r="S974" s="8">
        <v>57053.136200000001</v>
      </c>
      <c r="T974" s="8">
        <v>1605447.9</v>
      </c>
    </row>
    <row r="975" spans="1:20" ht="15.75" hidden="1" thickBot="1">
      <c r="A975" s="4" t="s">
        <v>19</v>
      </c>
      <c r="B975" s="5">
        <v>44686</v>
      </c>
      <c r="C975" s="6">
        <v>301049751</v>
      </c>
      <c r="D975" s="7">
        <v>73239990</v>
      </c>
      <c r="E975" s="6" t="s">
        <v>951</v>
      </c>
      <c r="F975" s="6"/>
      <c r="G975" s="6"/>
      <c r="H975" s="6"/>
      <c r="I975" s="6"/>
      <c r="J975" s="6"/>
      <c r="K975" s="6"/>
      <c r="L975" s="6"/>
      <c r="M975" s="6"/>
      <c r="N975" s="8">
        <v>5610</v>
      </c>
      <c r="O975" s="6" t="s">
        <v>21</v>
      </c>
      <c r="P975" s="8">
        <v>592.76961679999999</v>
      </c>
      <c r="Q975" s="8">
        <v>3325437.55</v>
      </c>
      <c r="R975" s="8">
        <v>7.7083175129999999</v>
      </c>
      <c r="S975" s="8">
        <v>43243.661249999997</v>
      </c>
      <c r="T975" s="8">
        <v>1218440.3999999999</v>
      </c>
    </row>
    <row r="976" spans="1:20" ht="15.75" hidden="1" thickBot="1">
      <c r="A976" s="4" t="s">
        <v>19</v>
      </c>
      <c r="B976" s="5">
        <v>44686</v>
      </c>
      <c r="C976" s="6">
        <v>301049751</v>
      </c>
      <c r="D976" s="7">
        <v>73239990</v>
      </c>
      <c r="E976" s="6" t="s">
        <v>952</v>
      </c>
      <c r="F976" s="6"/>
      <c r="G976" s="6"/>
      <c r="H976" s="6"/>
      <c r="I976" s="6"/>
      <c r="J976" s="6"/>
      <c r="K976" s="6"/>
      <c r="L976" s="6"/>
      <c r="M976" s="6"/>
      <c r="N976" s="8">
        <v>1972.5</v>
      </c>
      <c r="O976" s="6" t="s">
        <v>21</v>
      </c>
      <c r="P976" s="8">
        <v>275.77152849999999</v>
      </c>
      <c r="Q976" s="8">
        <v>543959.34</v>
      </c>
      <c r="R976" s="8">
        <v>3.5861057019999998</v>
      </c>
      <c r="S976" s="8">
        <v>7073.5934980000002</v>
      </c>
      <c r="T976" s="8">
        <v>199306.8</v>
      </c>
    </row>
    <row r="977" spans="1:20" ht="15.75" hidden="1" thickBot="1">
      <c r="A977" s="4" t="s">
        <v>19</v>
      </c>
      <c r="B977" s="5">
        <v>44686</v>
      </c>
      <c r="C977" s="6">
        <v>301049751</v>
      </c>
      <c r="D977" s="7">
        <v>73239990</v>
      </c>
      <c r="E977" s="6" t="s">
        <v>953</v>
      </c>
      <c r="F977" s="6"/>
      <c r="G977" s="6"/>
      <c r="H977" s="6"/>
      <c r="I977" s="6"/>
      <c r="J977" s="6"/>
      <c r="K977" s="6"/>
      <c r="L977" s="6"/>
      <c r="M977" s="6"/>
      <c r="N977" s="8">
        <v>5985</v>
      </c>
      <c r="O977" s="6" t="s">
        <v>21</v>
      </c>
      <c r="P977" s="8">
        <v>426.23565409999998</v>
      </c>
      <c r="Q977" s="8">
        <v>2551020.39</v>
      </c>
      <c r="R977" s="8">
        <v>5.542726322</v>
      </c>
      <c r="S977" s="8">
        <v>33173.217040000003</v>
      </c>
      <c r="T977" s="8">
        <v>934693.9</v>
      </c>
    </row>
    <row r="978" spans="1:20" ht="15.75" hidden="1" thickBot="1">
      <c r="A978" s="4" t="s">
        <v>19</v>
      </c>
      <c r="B978" s="5">
        <v>44686</v>
      </c>
      <c r="C978" s="6">
        <v>301049751</v>
      </c>
      <c r="D978" s="7">
        <v>73239990</v>
      </c>
      <c r="E978" s="6" t="s">
        <v>954</v>
      </c>
      <c r="F978" s="6"/>
      <c r="G978" s="6"/>
      <c r="H978" s="6"/>
      <c r="I978" s="6"/>
      <c r="J978" s="6"/>
      <c r="K978" s="6"/>
      <c r="L978" s="6"/>
      <c r="M978" s="6"/>
      <c r="N978" s="8">
        <v>3356</v>
      </c>
      <c r="O978" s="6" t="s">
        <v>21</v>
      </c>
      <c r="P978" s="8">
        <v>595.47630509999999</v>
      </c>
      <c r="Q978" s="8">
        <v>1998418.48</v>
      </c>
      <c r="R978" s="8">
        <v>7.7435150210000003</v>
      </c>
      <c r="S978" s="8">
        <v>25987.236410000001</v>
      </c>
      <c r="T978" s="8">
        <v>732220.6</v>
      </c>
    </row>
    <row r="979" spans="1:20" ht="15.75" hidden="1" thickBot="1">
      <c r="A979" s="4" t="s">
        <v>19</v>
      </c>
      <c r="B979" s="5">
        <v>44685</v>
      </c>
      <c r="C979" s="6">
        <v>301049751</v>
      </c>
      <c r="D979" s="7">
        <v>73239990</v>
      </c>
      <c r="E979" s="6" t="s">
        <v>955</v>
      </c>
      <c r="F979" s="6"/>
      <c r="G979" s="6"/>
      <c r="H979" s="6"/>
      <c r="I979" s="6"/>
      <c r="J979" s="6"/>
      <c r="K979" s="6"/>
      <c r="L979" s="6"/>
      <c r="M979" s="6"/>
      <c r="N979" s="8">
        <v>4352.3999999999996</v>
      </c>
      <c r="O979" s="6" t="s">
        <v>21</v>
      </c>
      <c r="P979" s="8">
        <v>644.38642130000005</v>
      </c>
      <c r="Q979" s="8">
        <v>2804627.46</v>
      </c>
      <c r="R979" s="8">
        <v>8.3795373380000004</v>
      </c>
      <c r="S979" s="8">
        <v>36471.098310000001</v>
      </c>
      <c r="T979" s="8">
        <v>1027615.5</v>
      </c>
    </row>
    <row r="980" spans="1:20" ht="15.75" hidden="1" thickBot="1">
      <c r="A980" s="4" t="s">
        <v>19</v>
      </c>
      <c r="B980" s="5">
        <v>44685</v>
      </c>
      <c r="C980" s="6">
        <v>301049751</v>
      </c>
      <c r="D980" s="7">
        <v>73239990</v>
      </c>
      <c r="E980" s="6" t="s">
        <v>956</v>
      </c>
      <c r="F980" s="6"/>
      <c r="G980" s="6"/>
      <c r="H980" s="6"/>
      <c r="I980" s="6"/>
      <c r="J980" s="6"/>
      <c r="K980" s="6"/>
      <c r="L980" s="6"/>
      <c r="M980" s="6"/>
      <c r="N980" s="8">
        <v>2662.4</v>
      </c>
      <c r="O980" s="6" t="s">
        <v>21</v>
      </c>
      <c r="P980" s="8">
        <v>543.70104040000001</v>
      </c>
      <c r="Q980" s="8">
        <v>1447549.65</v>
      </c>
      <c r="R980" s="8">
        <v>7.0702345959999997</v>
      </c>
      <c r="S980" s="8">
        <v>18823.792590000001</v>
      </c>
      <c r="T980" s="8">
        <v>530382.19999999995</v>
      </c>
    </row>
    <row r="981" spans="1:20" ht="15.75" hidden="1" thickBot="1">
      <c r="A981" s="4" t="s">
        <v>19</v>
      </c>
      <c r="B981" s="5">
        <v>44683</v>
      </c>
      <c r="C981" s="6">
        <v>301049751</v>
      </c>
      <c r="D981" s="7">
        <v>73239990</v>
      </c>
      <c r="E981" s="6" t="s">
        <v>957</v>
      </c>
      <c r="F981" s="6"/>
      <c r="G981" s="6"/>
      <c r="H981" s="6"/>
      <c r="I981" s="6"/>
      <c r="J981" s="6"/>
      <c r="K981" s="6"/>
      <c r="L981" s="6"/>
      <c r="M981" s="6"/>
      <c r="N981" s="8">
        <v>10892</v>
      </c>
      <c r="O981" s="6" t="s">
        <v>21</v>
      </c>
      <c r="P981" s="8">
        <v>486.89384139999999</v>
      </c>
      <c r="Q981" s="8">
        <v>5303247.72</v>
      </c>
      <c r="R981" s="8">
        <v>6.3315193929999998</v>
      </c>
      <c r="S981" s="8">
        <v>68962.909230000005</v>
      </c>
      <c r="T981" s="8">
        <v>1943110</v>
      </c>
    </row>
    <row r="982" spans="1:20" ht="15.75" hidden="1" thickBot="1">
      <c r="A982" s="4" t="s">
        <v>19</v>
      </c>
      <c r="B982" s="5">
        <v>44683</v>
      </c>
      <c r="C982" s="6">
        <v>301049751</v>
      </c>
      <c r="D982" s="7">
        <v>73239990</v>
      </c>
      <c r="E982" s="6" t="s">
        <v>958</v>
      </c>
      <c r="F982" s="6"/>
      <c r="G982" s="6"/>
      <c r="H982" s="6"/>
      <c r="I982" s="6"/>
      <c r="J982" s="6"/>
      <c r="K982" s="6"/>
      <c r="L982" s="6"/>
      <c r="M982" s="6"/>
      <c r="N982" s="8">
        <v>8723.66</v>
      </c>
      <c r="O982" s="6" t="s">
        <v>21</v>
      </c>
      <c r="P982" s="8">
        <v>497.82139260000002</v>
      </c>
      <c r="Q982" s="8">
        <v>4342824.57</v>
      </c>
      <c r="R982" s="8">
        <v>6.4736201900000001</v>
      </c>
      <c r="S982" s="8">
        <v>56473.661509999998</v>
      </c>
      <c r="T982" s="8">
        <v>1591210.9</v>
      </c>
    </row>
    <row r="983" spans="1:20" ht="15.75" hidden="1" thickBot="1">
      <c r="A983" s="4" t="s">
        <v>19</v>
      </c>
      <c r="B983" s="5">
        <v>44683</v>
      </c>
      <c r="C983" s="6">
        <v>301049751</v>
      </c>
      <c r="D983" s="7">
        <v>73239990</v>
      </c>
      <c r="E983" s="6" t="s">
        <v>959</v>
      </c>
      <c r="F983" s="6"/>
      <c r="G983" s="6"/>
      <c r="H983" s="6"/>
      <c r="I983" s="6"/>
      <c r="J983" s="6"/>
      <c r="K983" s="6"/>
      <c r="L983" s="6"/>
      <c r="M983" s="6"/>
      <c r="N983" s="8">
        <v>11202.2</v>
      </c>
      <c r="O983" s="6" t="s">
        <v>21</v>
      </c>
      <c r="P983" s="8">
        <v>512.90727979999997</v>
      </c>
      <c r="Q983" s="8">
        <v>5745689.9299999997</v>
      </c>
      <c r="R983" s="8">
        <v>6.6697955760000003</v>
      </c>
      <c r="S983" s="8">
        <v>74716.384009999994</v>
      </c>
      <c r="T983" s="8">
        <v>2105220.7999999998</v>
      </c>
    </row>
    <row r="984" spans="1:20" ht="15.75" hidden="1" thickBot="1">
      <c r="A984" s="4" t="s">
        <v>19</v>
      </c>
      <c r="B984" s="5">
        <v>44676</v>
      </c>
      <c r="C984" s="6">
        <v>301049751</v>
      </c>
      <c r="D984" s="7">
        <v>73239990</v>
      </c>
      <c r="E984" s="6" t="s">
        <v>960</v>
      </c>
      <c r="F984" s="6"/>
      <c r="G984" s="6"/>
      <c r="H984" s="6"/>
      <c r="I984" s="6"/>
      <c r="J984" s="6"/>
      <c r="K984" s="6"/>
      <c r="L984" s="6"/>
      <c r="M984" s="6"/>
      <c r="N984" s="8">
        <v>7560</v>
      </c>
      <c r="O984" s="6" t="s">
        <v>21</v>
      </c>
      <c r="P984" s="8">
        <v>566.64178440000001</v>
      </c>
      <c r="Q984" s="8">
        <v>4283811.8899999997</v>
      </c>
      <c r="R984" s="8">
        <v>7.3446764020000002</v>
      </c>
      <c r="S984" s="8">
        <v>55525.753599999996</v>
      </c>
      <c r="T984" s="8">
        <v>1569588.7</v>
      </c>
    </row>
    <row r="985" spans="1:20" ht="15.75" thickBot="1">
      <c r="A985" s="4" t="s">
        <v>19</v>
      </c>
      <c r="B985" s="5">
        <v>44676</v>
      </c>
      <c r="C985" s="6">
        <v>301049751</v>
      </c>
      <c r="D985" s="7">
        <v>73231000</v>
      </c>
      <c r="E985" s="6" t="s">
        <v>961</v>
      </c>
      <c r="F985" s="6"/>
      <c r="G985" s="6"/>
      <c r="H985" s="6"/>
      <c r="I985" s="6"/>
      <c r="J985" s="6"/>
      <c r="K985" s="6"/>
      <c r="L985" s="6"/>
      <c r="M985" s="6"/>
      <c r="N985" s="8">
        <v>4833</v>
      </c>
      <c r="O985" s="6" t="s">
        <v>21</v>
      </c>
      <c r="P985" s="8">
        <v>518.12282230000005</v>
      </c>
      <c r="Q985" s="8">
        <v>2504087.6</v>
      </c>
      <c r="R985" s="8">
        <v>6.7157851229999999</v>
      </c>
      <c r="S985" s="8">
        <v>32457.389500000001</v>
      </c>
      <c r="T985" s="8">
        <v>1100796.8999999999</v>
      </c>
    </row>
    <row r="986" spans="1:20" ht="15.75" hidden="1" thickBot="1">
      <c r="A986" s="4" t="s">
        <v>19</v>
      </c>
      <c r="B986" s="5">
        <v>44676</v>
      </c>
      <c r="C986" s="6">
        <v>301049751</v>
      </c>
      <c r="D986" s="7">
        <v>73239990</v>
      </c>
      <c r="E986" s="6" t="s">
        <v>962</v>
      </c>
      <c r="F986" s="6"/>
      <c r="G986" s="6"/>
      <c r="H986" s="6"/>
      <c r="I986" s="6"/>
      <c r="J986" s="6"/>
      <c r="K986" s="6"/>
      <c r="L986" s="6"/>
      <c r="M986" s="6"/>
      <c r="N986" s="8">
        <v>7673.6</v>
      </c>
      <c r="O986" s="6" t="s">
        <v>21</v>
      </c>
      <c r="P986" s="8">
        <v>544.44838019999997</v>
      </c>
      <c r="Q986" s="8">
        <v>4177879.09</v>
      </c>
      <c r="R986" s="8">
        <v>7.0570107599999998</v>
      </c>
      <c r="S986" s="8">
        <v>54152.677770000002</v>
      </c>
      <c r="T986" s="8">
        <v>1530774.9</v>
      </c>
    </row>
    <row r="987" spans="1:20" ht="15.75" thickBot="1">
      <c r="A987" s="4" t="s">
        <v>19</v>
      </c>
      <c r="B987" s="5">
        <v>44673</v>
      </c>
      <c r="C987" s="6">
        <v>301049751</v>
      </c>
      <c r="D987" s="7">
        <v>73231000</v>
      </c>
      <c r="E987" s="6" t="s">
        <v>963</v>
      </c>
      <c r="F987" s="6"/>
      <c r="G987" s="6"/>
      <c r="H987" s="6"/>
      <c r="I987" s="6"/>
      <c r="J987" s="6"/>
      <c r="K987" s="6"/>
      <c r="L987" s="6"/>
      <c r="M987" s="6"/>
      <c r="N987" s="8">
        <v>6953.1</v>
      </c>
      <c r="O987" s="6" t="s">
        <v>21</v>
      </c>
      <c r="P987" s="8">
        <v>286.66003649999999</v>
      </c>
      <c r="Q987" s="8">
        <v>1993175.9</v>
      </c>
      <c r="R987" s="8">
        <v>3.7156193979999999</v>
      </c>
      <c r="S987" s="8">
        <v>25835.073230000002</v>
      </c>
      <c r="T987" s="8">
        <v>876200.1</v>
      </c>
    </row>
    <row r="988" spans="1:20" ht="15.75" hidden="1" thickBot="1">
      <c r="A988" s="4" t="s">
        <v>19</v>
      </c>
      <c r="B988" s="5">
        <v>44672</v>
      </c>
      <c r="C988" s="6">
        <v>301049751</v>
      </c>
      <c r="D988" s="7">
        <v>73239990</v>
      </c>
      <c r="E988" s="6" t="s">
        <v>964</v>
      </c>
      <c r="F988" s="6"/>
      <c r="G988" s="6"/>
      <c r="H988" s="6"/>
      <c r="I988" s="6"/>
      <c r="J988" s="6"/>
      <c r="K988" s="6"/>
      <c r="L988" s="6"/>
      <c r="M988" s="6"/>
      <c r="N988" s="8">
        <v>5849.6</v>
      </c>
      <c r="O988" s="6" t="s">
        <v>21</v>
      </c>
      <c r="P988" s="8">
        <v>531.52306309999994</v>
      </c>
      <c r="Q988" s="8">
        <v>3109197.31</v>
      </c>
      <c r="R988" s="8">
        <v>6.9208732179999997</v>
      </c>
      <c r="S988" s="8">
        <v>40484.339970000001</v>
      </c>
      <c r="T988" s="8">
        <v>1139209.8999999999</v>
      </c>
    </row>
    <row r="989" spans="1:20" ht="15.75" hidden="1" thickBot="1">
      <c r="A989" s="4" t="s">
        <v>19</v>
      </c>
      <c r="B989" s="5">
        <v>44672</v>
      </c>
      <c r="C989" s="6">
        <v>301049751</v>
      </c>
      <c r="D989" s="7">
        <v>73239990</v>
      </c>
      <c r="E989" s="6" t="s">
        <v>965</v>
      </c>
      <c r="F989" s="6"/>
      <c r="G989" s="6"/>
      <c r="H989" s="6"/>
      <c r="I989" s="6"/>
      <c r="J989" s="6"/>
      <c r="K989" s="6"/>
      <c r="L989" s="6"/>
      <c r="M989" s="6"/>
      <c r="N989" s="8">
        <v>1516.8</v>
      </c>
      <c r="O989" s="6" t="s">
        <v>21</v>
      </c>
      <c r="P989" s="8">
        <v>544.41706880000004</v>
      </c>
      <c r="Q989" s="8">
        <v>825771.81</v>
      </c>
      <c r="R989" s="8">
        <v>7.0887639169999996</v>
      </c>
      <c r="S989" s="8">
        <v>10752.23711</v>
      </c>
      <c r="T989" s="8">
        <v>302562.8</v>
      </c>
    </row>
    <row r="990" spans="1:20" ht="15.75" hidden="1" thickBot="1">
      <c r="A990" s="4" t="s">
        <v>19</v>
      </c>
      <c r="B990" s="5">
        <v>44671</v>
      </c>
      <c r="C990" s="6">
        <v>301049751</v>
      </c>
      <c r="D990" s="7">
        <v>73239990</v>
      </c>
      <c r="E990" s="6" t="s">
        <v>966</v>
      </c>
      <c r="F990" s="6"/>
      <c r="G990" s="6"/>
      <c r="H990" s="6"/>
      <c r="I990" s="6"/>
      <c r="J990" s="6"/>
      <c r="K990" s="6"/>
      <c r="L990" s="6"/>
      <c r="M990" s="6"/>
      <c r="N990" s="8">
        <v>3443.2</v>
      </c>
      <c r="O990" s="6" t="s">
        <v>21</v>
      </c>
      <c r="P990" s="8">
        <v>545.41563080000003</v>
      </c>
      <c r="Q990" s="8">
        <v>1877975.1</v>
      </c>
      <c r="R990" s="8">
        <v>7.101766026</v>
      </c>
      <c r="S990" s="8">
        <v>24452.800780000001</v>
      </c>
      <c r="T990" s="8">
        <v>688090.1</v>
      </c>
    </row>
    <row r="991" spans="1:20" ht="15.75" thickBot="1">
      <c r="A991" s="4" t="s">
        <v>19</v>
      </c>
      <c r="B991" s="5">
        <v>44671</v>
      </c>
      <c r="C991" s="6">
        <v>301049751</v>
      </c>
      <c r="D991" s="7">
        <v>73231000</v>
      </c>
      <c r="E991" s="6" t="s">
        <v>967</v>
      </c>
      <c r="F991" s="6"/>
      <c r="G991" s="6"/>
      <c r="H991" s="6"/>
      <c r="I991" s="6"/>
      <c r="J991" s="6"/>
      <c r="K991" s="6"/>
      <c r="L991" s="6"/>
      <c r="M991" s="6"/>
      <c r="N991" s="8">
        <v>8537.7999999999993</v>
      </c>
      <c r="O991" s="6" t="s">
        <v>21</v>
      </c>
      <c r="P991" s="8">
        <v>283.94763289999997</v>
      </c>
      <c r="Q991" s="8">
        <v>2424288.1</v>
      </c>
      <c r="R991" s="8">
        <v>3.6972348030000002</v>
      </c>
      <c r="S991" s="8">
        <v>31566.2513</v>
      </c>
      <c r="T991" s="8">
        <v>1065717.1000000001</v>
      </c>
    </row>
    <row r="992" spans="1:20" ht="15.75" hidden="1" thickBot="1">
      <c r="A992" s="4" t="s">
        <v>19</v>
      </c>
      <c r="B992" s="5">
        <v>44671</v>
      </c>
      <c r="C992" s="6">
        <v>301049751</v>
      </c>
      <c r="D992" s="7">
        <v>73239990</v>
      </c>
      <c r="E992" s="6" t="s">
        <v>968</v>
      </c>
      <c r="F992" s="6"/>
      <c r="G992" s="6"/>
      <c r="H992" s="6"/>
      <c r="I992" s="6"/>
      <c r="J992" s="6"/>
      <c r="K992" s="6"/>
      <c r="L992" s="6"/>
      <c r="M992" s="6"/>
      <c r="N992" s="8">
        <v>4041.3</v>
      </c>
      <c r="O992" s="6" t="s">
        <v>21</v>
      </c>
      <c r="P992" s="8">
        <v>647.31381490000001</v>
      </c>
      <c r="Q992" s="8">
        <v>2615989.3199999998</v>
      </c>
      <c r="R992" s="8">
        <v>8.4285652980000005</v>
      </c>
      <c r="S992" s="8">
        <v>34062.360939999999</v>
      </c>
      <c r="T992" s="8">
        <v>958498.5</v>
      </c>
    </row>
    <row r="993" spans="1:20" ht="15.75" hidden="1" thickBot="1">
      <c r="A993" s="4" t="s">
        <v>19</v>
      </c>
      <c r="B993" s="5">
        <v>44657</v>
      </c>
      <c r="C993" s="6">
        <v>301049751</v>
      </c>
      <c r="D993" s="7">
        <v>73239990</v>
      </c>
      <c r="E993" s="6" t="s">
        <v>969</v>
      </c>
      <c r="F993" s="6"/>
      <c r="G993" s="6"/>
      <c r="H993" s="6"/>
      <c r="I993" s="6"/>
      <c r="J993" s="6"/>
      <c r="K993" s="6"/>
      <c r="L993" s="6"/>
      <c r="M993" s="6"/>
      <c r="N993" s="8">
        <v>4057.5</v>
      </c>
      <c r="O993" s="6" t="s">
        <v>21</v>
      </c>
      <c r="P993" s="8">
        <v>295.66248919999998</v>
      </c>
      <c r="Q993" s="8">
        <v>1199650.55</v>
      </c>
      <c r="R993" s="8">
        <v>3.8447657899999998</v>
      </c>
      <c r="S993" s="8">
        <v>15600.137189999999</v>
      </c>
      <c r="T993" s="8">
        <v>439551.9</v>
      </c>
    </row>
    <row r="994" spans="1:20" ht="15.75" hidden="1" thickBot="1">
      <c r="A994" s="4" t="s">
        <v>19</v>
      </c>
      <c r="B994" s="5">
        <v>44657</v>
      </c>
      <c r="C994" s="6">
        <v>301049751</v>
      </c>
      <c r="D994" s="7">
        <v>73239990</v>
      </c>
      <c r="E994" s="6" t="s">
        <v>970</v>
      </c>
      <c r="F994" s="6"/>
      <c r="G994" s="6"/>
      <c r="H994" s="6"/>
      <c r="I994" s="6"/>
      <c r="J994" s="6"/>
      <c r="K994" s="6"/>
      <c r="L994" s="6"/>
      <c r="M994" s="6"/>
      <c r="N994" s="8">
        <v>5017.6000000000004</v>
      </c>
      <c r="O994" s="6" t="s">
        <v>21</v>
      </c>
      <c r="P994" s="8">
        <v>536.30138910000005</v>
      </c>
      <c r="Q994" s="8">
        <v>2690945.85</v>
      </c>
      <c r="R994" s="8">
        <v>6.9740102620000002</v>
      </c>
      <c r="S994" s="8">
        <v>34992.793890000001</v>
      </c>
      <c r="T994" s="8">
        <v>985962.6</v>
      </c>
    </row>
    <row r="995" spans="1:20" ht="15.75" hidden="1" thickBot="1">
      <c r="A995" s="4" t="s">
        <v>19</v>
      </c>
      <c r="B995" s="5">
        <v>44657</v>
      </c>
      <c r="C995" s="6">
        <v>301049751</v>
      </c>
      <c r="D995" s="7">
        <v>73239990</v>
      </c>
      <c r="E995" s="6" t="s">
        <v>971</v>
      </c>
      <c r="F995" s="6"/>
      <c r="G995" s="6"/>
      <c r="H995" s="6"/>
      <c r="I995" s="6"/>
      <c r="J995" s="6"/>
      <c r="K995" s="6"/>
      <c r="L995" s="6"/>
      <c r="M995" s="6"/>
      <c r="N995" s="8">
        <v>2700.8</v>
      </c>
      <c r="O995" s="6" t="s">
        <v>21</v>
      </c>
      <c r="P995" s="8">
        <v>549.31139659999997</v>
      </c>
      <c r="Q995" s="8">
        <v>1483580.22</v>
      </c>
      <c r="R995" s="8">
        <v>7.1431911130000003</v>
      </c>
      <c r="S995" s="8">
        <v>19292.330559999999</v>
      </c>
      <c r="T995" s="8">
        <v>543583.69999999995</v>
      </c>
    </row>
    <row r="996" spans="1:20" ht="15.75" hidden="1" thickBot="1">
      <c r="A996" s="4" t="s">
        <v>19</v>
      </c>
      <c r="B996" s="5">
        <v>44657</v>
      </c>
      <c r="C996" s="6">
        <v>301049751</v>
      </c>
      <c r="D996" s="7">
        <v>73239990</v>
      </c>
      <c r="E996" s="6" t="s">
        <v>972</v>
      </c>
      <c r="F996" s="6"/>
      <c r="G996" s="6"/>
      <c r="H996" s="6"/>
      <c r="I996" s="6"/>
      <c r="J996" s="6"/>
      <c r="K996" s="6"/>
      <c r="L996" s="6"/>
      <c r="M996" s="6"/>
      <c r="N996" s="8">
        <v>7639.2</v>
      </c>
      <c r="O996" s="6" t="s">
        <v>21</v>
      </c>
      <c r="P996" s="8">
        <v>556.80687379999995</v>
      </c>
      <c r="Q996" s="8">
        <v>4253559.07</v>
      </c>
      <c r="R996" s="8">
        <v>7.2406615570000001</v>
      </c>
      <c r="S996" s="8">
        <v>55312.861770000003</v>
      </c>
      <c r="T996" s="8">
        <v>1558504.1</v>
      </c>
    </row>
    <row r="997" spans="1:20" ht="15.75" hidden="1" thickBot="1">
      <c r="A997" s="4" t="s">
        <v>19</v>
      </c>
      <c r="B997" s="5">
        <v>44657</v>
      </c>
      <c r="C997" s="6">
        <v>301049751</v>
      </c>
      <c r="D997" s="7">
        <v>73239990</v>
      </c>
      <c r="E997" s="6" t="s">
        <v>973</v>
      </c>
      <c r="F997" s="6"/>
      <c r="G997" s="6"/>
      <c r="H997" s="6"/>
      <c r="I997" s="6"/>
      <c r="J997" s="6"/>
      <c r="K997" s="6"/>
      <c r="L997" s="6"/>
      <c r="M997" s="6"/>
      <c r="N997" s="8">
        <v>5985</v>
      </c>
      <c r="O997" s="6" t="s">
        <v>21</v>
      </c>
      <c r="P997" s="8">
        <v>456.59004179999999</v>
      </c>
      <c r="Q997" s="8">
        <v>2732691.4</v>
      </c>
      <c r="R997" s="8">
        <v>5.9374517789999999</v>
      </c>
      <c r="S997" s="8">
        <v>35535.648889999997</v>
      </c>
      <c r="T997" s="8">
        <v>1001258.1</v>
      </c>
    </row>
    <row r="998" spans="1:20" ht="15.75" hidden="1" thickBot="1">
      <c r="A998" s="4" t="s">
        <v>19</v>
      </c>
      <c r="B998" s="5">
        <v>44651</v>
      </c>
      <c r="C998" s="6">
        <v>301049751</v>
      </c>
      <c r="D998" s="7">
        <v>73239990</v>
      </c>
      <c r="E998" s="6" t="s">
        <v>974</v>
      </c>
      <c r="F998" s="6"/>
      <c r="G998" s="6"/>
      <c r="H998" s="6"/>
      <c r="I998" s="6"/>
      <c r="J998" s="6"/>
      <c r="K998" s="6"/>
      <c r="L998" s="6"/>
      <c r="M998" s="6"/>
      <c r="N998" s="8">
        <v>2210.1</v>
      </c>
      <c r="O998" s="6" t="s">
        <v>21</v>
      </c>
      <c r="P998" s="8">
        <v>399.90557439999998</v>
      </c>
      <c r="Q998" s="8">
        <v>883831.31</v>
      </c>
      <c r="R998" s="8">
        <v>5.2003325670000002</v>
      </c>
      <c r="S998" s="8">
        <v>11493.255010000001</v>
      </c>
      <c r="T998" s="8">
        <v>323835.8</v>
      </c>
    </row>
    <row r="999" spans="1:20" ht="15.75" hidden="1" thickBot="1">
      <c r="A999" s="4" t="s">
        <v>19</v>
      </c>
      <c r="B999" s="5">
        <v>44651</v>
      </c>
      <c r="C999" s="6">
        <v>301049751</v>
      </c>
      <c r="D999" s="7">
        <v>73239990</v>
      </c>
      <c r="E999" s="6" t="s">
        <v>975</v>
      </c>
      <c r="F999" s="6"/>
      <c r="G999" s="6"/>
      <c r="H999" s="6"/>
      <c r="I999" s="6"/>
      <c r="J999" s="6"/>
      <c r="K999" s="6"/>
      <c r="L999" s="6"/>
      <c r="M999" s="6"/>
      <c r="N999" s="8">
        <v>6862.8</v>
      </c>
      <c r="O999" s="6" t="s">
        <v>21</v>
      </c>
      <c r="P999" s="8">
        <v>382.46604880000001</v>
      </c>
      <c r="Q999" s="8">
        <v>2624788</v>
      </c>
      <c r="R999" s="8">
        <v>4.9735506999999997</v>
      </c>
      <c r="S999" s="8">
        <v>34132.483749999999</v>
      </c>
      <c r="T999" s="8">
        <v>961722.4</v>
      </c>
    </row>
    <row r="1000" spans="1:20" ht="15.75" hidden="1" thickBot="1">
      <c r="A1000" s="4" t="s">
        <v>19</v>
      </c>
      <c r="B1000" s="5">
        <v>44649</v>
      </c>
      <c r="C1000" s="6">
        <v>301049751</v>
      </c>
      <c r="D1000" s="7">
        <v>73239990</v>
      </c>
      <c r="E1000" s="6" t="s">
        <v>976</v>
      </c>
      <c r="F1000" s="6"/>
      <c r="G1000" s="6"/>
      <c r="H1000" s="6"/>
      <c r="I1000" s="6"/>
      <c r="J1000" s="6"/>
      <c r="K1000" s="6"/>
      <c r="L1000" s="6"/>
      <c r="M1000" s="6"/>
      <c r="N1000" s="8">
        <v>11.6</v>
      </c>
      <c r="O1000" s="6" t="s">
        <v>21</v>
      </c>
      <c r="P1000" s="8">
        <v>687.95172409999998</v>
      </c>
      <c r="Q1000" s="8">
        <v>7980.24</v>
      </c>
      <c r="R1000" s="8">
        <v>8.946056231</v>
      </c>
      <c r="S1000" s="8">
        <v>103.7742523</v>
      </c>
      <c r="T1000" s="8">
        <v>2923.9</v>
      </c>
    </row>
    <row r="1001" spans="1:20" ht="15.75" hidden="1" thickBot="1">
      <c r="A1001" s="4" t="s">
        <v>19</v>
      </c>
      <c r="B1001" s="5">
        <v>44649</v>
      </c>
      <c r="C1001" s="6">
        <v>301049751</v>
      </c>
      <c r="D1001" s="7">
        <v>73239990</v>
      </c>
      <c r="E1001" s="6" t="s">
        <v>977</v>
      </c>
      <c r="F1001" s="6"/>
      <c r="G1001" s="6"/>
      <c r="H1001" s="6"/>
      <c r="I1001" s="6"/>
      <c r="J1001" s="6"/>
      <c r="K1001" s="6"/>
      <c r="L1001" s="6"/>
      <c r="M1001" s="6"/>
      <c r="N1001" s="8">
        <v>5250</v>
      </c>
      <c r="O1001" s="6" t="s">
        <v>21</v>
      </c>
      <c r="P1001" s="8">
        <v>288.867501</v>
      </c>
      <c r="Q1001" s="8">
        <v>1516554.38</v>
      </c>
      <c r="R1001" s="8">
        <v>3.7564044339999998</v>
      </c>
      <c r="S1001" s="8">
        <v>19721.12328</v>
      </c>
      <c r="T1001" s="8">
        <v>555665.6</v>
      </c>
    </row>
    <row r="1002" spans="1:20" ht="15.75" thickBot="1">
      <c r="A1002" s="4" t="s">
        <v>19</v>
      </c>
      <c r="B1002" s="5">
        <v>44648</v>
      </c>
      <c r="C1002" s="6">
        <v>301049751</v>
      </c>
      <c r="D1002" s="7">
        <v>73231000</v>
      </c>
      <c r="E1002" s="6" t="s">
        <v>978</v>
      </c>
      <c r="F1002" s="6"/>
      <c r="G1002" s="6"/>
      <c r="H1002" s="6"/>
      <c r="I1002" s="6"/>
      <c r="J1002" s="6"/>
      <c r="K1002" s="6"/>
      <c r="L1002" s="6"/>
      <c r="M1002" s="6"/>
      <c r="N1002" s="8">
        <v>4809</v>
      </c>
      <c r="O1002" s="6" t="s">
        <v>21</v>
      </c>
      <c r="P1002" s="8">
        <v>544.13516949999996</v>
      </c>
      <c r="Q1002" s="8">
        <v>2616746.0299999998</v>
      </c>
      <c r="R1002" s="8">
        <v>7.0758799669999997</v>
      </c>
      <c r="S1002" s="8">
        <v>34027.906759999998</v>
      </c>
      <c r="T1002" s="8">
        <v>1150321.5</v>
      </c>
    </row>
    <row r="1003" spans="1:20" ht="15.75" hidden="1" thickBot="1">
      <c r="A1003" s="4" t="s">
        <v>19</v>
      </c>
      <c r="B1003" s="5">
        <v>44642</v>
      </c>
      <c r="C1003" s="6">
        <v>301049751</v>
      </c>
      <c r="D1003" s="7">
        <v>73239990</v>
      </c>
      <c r="E1003" s="6" t="s">
        <v>979</v>
      </c>
      <c r="F1003" s="6"/>
      <c r="G1003" s="6"/>
      <c r="H1003" s="6"/>
      <c r="I1003" s="6"/>
      <c r="J1003" s="6"/>
      <c r="K1003" s="6"/>
      <c r="L1003" s="6"/>
      <c r="M1003" s="6"/>
      <c r="N1003" s="8">
        <v>8094.8</v>
      </c>
      <c r="O1003" s="6" t="s">
        <v>21</v>
      </c>
      <c r="P1003" s="8">
        <v>602.09423089999996</v>
      </c>
      <c r="Q1003" s="8">
        <v>4873832.38</v>
      </c>
      <c r="R1003" s="8">
        <v>7.8295738730000002</v>
      </c>
      <c r="S1003" s="8">
        <v>63378.834589999999</v>
      </c>
      <c r="T1003" s="8">
        <v>1785772.2</v>
      </c>
    </row>
    <row r="1004" spans="1:20" ht="15.75" hidden="1" thickBot="1">
      <c r="A1004" s="4" t="s">
        <v>19</v>
      </c>
      <c r="B1004" s="5">
        <v>44642</v>
      </c>
      <c r="C1004" s="6">
        <v>301049751</v>
      </c>
      <c r="D1004" s="7">
        <v>73239990</v>
      </c>
      <c r="E1004" s="6" t="s">
        <v>980</v>
      </c>
      <c r="F1004" s="6"/>
      <c r="G1004" s="6"/>
      <c r="H1004" s="6"/>
      <c r="I1004" s="6"/>
      <c r="J1004" s="6"/>
      <c r="K1004" s="6"/>
      <c r="L1004" s="6"/>
      <c r="M1004" s="6"/>
      <c r="N1004" s="8">
        <v>10892</v>
      </c>
      <c r="O1004" s="6" t="s">
        <v>21</v>
      </c>
      <c r="P1004" s="8">
        <v>482.63226129999998</v>
      </c>
      <c r="Q1004" s="8">
        <v>5256830.59</v>
      </c>
      <c r="R1004" s="8">
        <v>6.276102227</v>
      </c>
      <c r="S1004" s="8">
        <v>68359.305460000003</v>
      </c>
      <c r="T1004" s="8">
        <v>1926102.7</v>
      </c>
    </row>
    <row r="1005" spans="1:20" ht="15.75" hidden="1" thickBot="1">
      <c r="A1005" s="4" t="s">
        <v>19</v>
      </c>
      <c r="B1005" s="5">
        <v>44629</v>
      </c>
      <c r="C1005" s="6">
        <v>301049751</v>
      </c>
      <c r="D1005" s="7">
        <v>73239990</v>
      </c>
      <c r="E1005" s="6" t="s">
        <v>981</v>
      </c>
      <c r="F1005" s="6"/>
      <c r="G1005" s="6"/>
      <c r="H1005" s="6"/>
      <c r="I1005" s="6"/>
      <c r="J1005" s="6"/>
      <c r="K1005" s="6"/>
      <c r="L1005" s="6"/>
      <c r="M1005" s="6"/>
      <c r="N1005" s="8">
        <v>19008</v>
      </c>
      <c r="O1005" s="6" t="s">
        <v>21</v>
      </c>
      <c r="P1005" s="8">
        <v>280.44345120000003</v>
      </c>
      <c r="Q1005" s="8">
        <v>5330669.12</v>
      </c>
      <c r="R1005" s="8">
        <v>3.6587534399999999</v>
      </c>
      <c r="S1005" s="8">
        <v>69545.585389999993</v>
      </c>
      <c r="T1005" s="8">
        <v>1953157.2</v>
      </c>
    </row>
    <row r="1006" spans="1:20" ht="15.75" hidden="1" thickBot="1">
      <c r="A1006" s="4" t="s">
        <v>19</v>
      </c>
      <c r="B1006" s="5">
        <v>44629</v>
      </c>
      <c r="C1006" s="6">
        <v>301049751</v>
      </c>
      <c r="D1006" s="7">
        <v>73239990</v>
      </c>
      <c r="E1006" s="6" t="s">
        <v>982</v>
      </c>
      <c r="F1006" s="6"/>
      <c r="G1006" s="6"/>
      <c r="H1006" s="6"/>
      <c r="I1006" s="6"/>
      <c r="J1006" s="6"/>
      <c r="K1006" s="6"/>
      <c r="L1006" s="6"/>
      <c r="M1006" s="6"/>
      <c r="N1006" s="8">
        <v>8008</v>
      </c>
      <c r="O1006" s="6" t="s">
        <v>21</v>
      </c>
      <c r="P1006" s="8">
        <v>514.98784969999997</v>
      </c>
      <c r="Q1006" s="8">
        <v>4124022.7</v>
      </c>
      <c r="R1006" s="8">
        <v>6.718693407</v>
      </c>
      <c r="S1006" s="8">
        <v>53803.296799999996</v>
      </c>
      <c r="T1006" s="8">
        <v>1511041.9</v>
      </c>
    </row>
    <row r="1007" spans="1:20" ht="15.75" hidden="1" thickBot="1">
      <c r="A1007" s="4" t="s">
        <v>19</v>
      </c>
      <c r="B1007" s="5">
        <v>44618</v>
      </c>
      <c r="C1007" s="6">
        <v>301049751</v>
      </c>
      <c r="D1007" s="7">
        <v>73239990</v>
      </c>
      <c r="E1007" s="6" t="s">
        <v>983</v>
      </c>
      <c r="F1007" s="6"/>
      <c r="G1007" s="6"/>
      <c r="H1007" s="6"/>
      <c r="I1007" s="6"/>
      <c r="J1007" s="6"/>
      <c r="K1007" s="6"/>
      <c r="L1007" s="6"/>
      <c r="M1007" s="6"/>
      <c r="N1007" s="8">
        <v>9348</v>
      </c>
      <c r="O1007" s="6" t="s">
        <v>21</v>
      </c>
      <c r="P1007" s="8">
        <v>384.14494120000001</v>
      </c>
      <c r="Q1007" s="8">
        <v>3590986.91</v>
      </c>
      <c r="R1007" s="8">
        <v>5.0512155310000004</v>
      </c>
      <c r="S1007" s="8">
        <v>47218.762790000001</v>
      </c>
      <c r="T1007" s="8">
        <v>1315737.6000000001</v>
      </c>
    </row>
    <row r="1008" spans="1:20" ht="15.75" hidden="1" thickBot="1">
      <c r="A1008" s="4" t="s">
        <v>19</v>
      </c>
      <c r="B1008" s="5">
        <v>44603</v>
      </c>
      <c r="C1008" s="6">
        <v>301049751</v>
      </c>
      <c r="D1008" s="7">
        <v>73239990</v>
      </c>
      <c r="E1008" s="6" t="s">
        <v>984</v>
      </c>
      <c r="F1008" s="6"/>
      <c r="G1008" s="6"/>
      <c r="H1008" s="6"/>
      <c r="I1008" s="6"/>
      <c r="J1008" s="6"/>
      <c r="K1008" s="6"/>
      <c r="L1008" s="6"/>
      <c r="M1008" s="6"/>
      <c r="N1008" s="8">
        <v>15568</v>
      </c>
      <c r="O1008" s="6" t="s">
        <v>21</v>
      </c>
      <c r="P1008" s="8">
        <v>418.61682939999997</v>
      </c>
      <c r="Q1008" s="8">
        <v>6517026.7999999998</v>
      </c>
      <c r="R1008" s="8">
        <v>5.5467977919999996</v>
      </c>
      <c r="S1008" s="8">
        <v>86352.548030000005</v>
      </c>
      <c r="T1008" s="8">
        <v>2387838.6</v>
      </c>
    </row>
    <row r="1009" spans="1:20" ht="15.75" hidden="1" thickBot="1">
      <c r="A1009" s="4" t="s">
        <v>19</v>
      </c>
      <c r="B1009" s="5">
        <v>44601</v>
      </c>
      <c r="C1009" s="6">
        <v>301049751</v>
      </c>
      <c r="D1009" s="7">
        <v>73239990</v>
      </c>
      <c r="E1009" s="6" t="s">
        <v>985</v>
      </c>
      <c r="F1009" s="6"/>
      <c r="G1009" s="6"/>
      <c r="H1009" s="6"/>
      <c r="I1009" s="6"/>
      <c r="J1009" s="6"/>
      <c r="K1009" s="6"/>
      <c r="L1009" s="6"/>
      <c r="M1009" s="6"/>
      <c r="N1009" s="8">
        <v>8892</v>
      </c>
      <c r="O1009" s="6" t="s">
        <v>21</v>
      </c>
      <c r="P1009" s="8">
        <v>569.87375729999997</v>
      </c>
      <c r="Q1009" s="8">
        <v>5067317.45</v>
      </c>
      <c r="R1009" s="8">
        <v>7.5509971819999997</v>
      </c>
      <c r="S1009" s="8">
        <v>67143.466939999998</v>
      </c>
      <c r="T1009" s="8">
        <v>1856665.1</v>
      </c>
    </row>
    <row r="1010" spans="1:20" ht="15.75" hidden="1" thickBot="1">
      <c r="A1010" s="4" t="s">
        <v>19</v>
      </c>
      <c r="B1010" s="5">
        <v>44601</v>
      </c>
      <c r="C1010" s="6">
        <v>301049751</v>
      </c>
      <c r="D1010" s="7">
        <v>73239990</v>
      </c>
      <c r="E1010" s="6" t="s">
        <v>986</v>
      </c>
      <c r="F1010" s="6"/>
      <c r="G1010" s="6"/>
      <c r="H1010" s="6"/>
      <c r="I1010" s="6"/>
      <c r="J1010" s="6"/>
      <c r="K1010" s="6"/>
      <c r="L1010" s="6"/>
      <c r="M1010" s="6"/>
      <c r="N1010" s="8">
        <v>10561.6</v>
      </c>
      <c r="O1010" s="6" t="s">
        <v>21</v>
      </c>
      <c r="P1010" s="8">
        <v>502.25955440000001</v>
      </c>
      <c r="Q1010" s="8">
        <v>5304664.51</v>
      </c>
      <c r="R1010" s="8">
        <v>6.655088836</v>
      </c>
      <c r="S1010" s="8">
        <v>70288.386249999996</v>
      </c>
      <c r="T1010" s="8">
        <v>1943629.1</v>
      </c>
    </row>
    <row r="1011" spans="1:20" ht="15.75" hidden="1" thickBot="1">
      <c r="A1011" s="4" t="s">
        <v>19</v>
      </c>
      <c r="B1011" s="5">
        <v>44600</v>
      </c>
      <c r="C1011" s="6">
        <v>301049751</v>
      </c>
      <c r="D1011" s="7">
        <v>73239990</v>
      </c>
      <c r="E1011" s="6" t="s">
        <v>987</v>
      </c>
      <c r="F1011" s="6"/>
      <c r="G1011" s="6"/>
      <c r="H1011" s="6"/>
      <c r="I1011" s="6"/>
      <c r="J1011" s="6"/>
      <c r="K1011" s="6"/>
      <c r="L1011" s="6"/>
      <c r="M1011" s="6"/>
      <c r="N1011" s="8">
        <v>5100</v>
      </c>
      <c r="O1011" s="6" t="s">
        <v>21</v>
      </c>
      <c r="P1011" s="8">
        <v>549.26239410000005</v>
      </c>
      <c r="Q1011" s="8">
        <v>2801238.21</v>
      </c>
      <c r="R1011" s="8">
        <v>7.2778904750000004</v>
      </c>
      <c r="S1011" s="8">
        <v>37117.241419999998</v>
      </c>
      <c r="T1011" s="8">
        <v>1026373.7</v>
      </c>
    </row>
    <row r="1012" spans="1:20" ht="15.75" hidden="1" thickBot="1">
      <c r="A1012" s="4" t="s">
        <v>19</v>
      </c>
      <c r="B1012" s="5">
        <v>44600</v>
      </c>
      <c r="C1012" s="6">
        <v>301049751</v>
      </c>
      <c r="D1012" s="7">
        <v>73239990</v>
      </c>
      <c r="E1012" s="6" t="s">
        <v>988</v>
      </c>
      <c r="F1012" s="6"/>
      <c r="G1012" s="6"/>
      <c r="H1012" s="6"/>
      <c r="I1012" s="6"/>
      <c r="J1012" s="6"/>
      <c r="K1012" s="6"/>
      <c r="L1012" s="6"/>
      <c r="M1012" s="6"/>
      <c r="N1012" s="8">
        <v>10561.6</v>
      </c>
      <c r="O1012" s="6" t="s">
        <v>21</v>
      </c>
      <c r="P1012" s="8">
        <v>484.32214149999999</v>
      </c>
      <c r="Q1012" s="8">
        <v>5115216.7300000004</v>
      </c>
      <c r="R1012" s="8">
        <v>6.4174127670000001</v>
      </c>
      <c r="S1012" s="8">
        <v>67778.146680000005</v>
      </c>
      <c r="T1012" s="8">
        <v>1874215.3</v>
      </c>
    </row>
    <row r="1013" spans="1:20" ht="15.75" hidden="1" thickBot="1">
      <c r="A1013" s="4" t="s">
        <v>19</v>
      </c>
      <c r="B1013" s="5">
        <v>44600</v>
      </c>
      <c r="C1013" s="6">
        <v>301049751</v>
      </c>
      <c r="D1013" s="7">
        <v>73239990</v>
      </c>
      <c r="E1013" s="6" t="s">
        <v>989</v>
      </c>
      <c r="F1013" s="6"/>
      <c r="G1013" s="6"/>
      <c r="H1013" s="6"/>
      <c r="I1013" s="6"/>
      <c r="J1013" s="6"/>
      <c r="K1013" s="6"/>
      <c r="L1013" s="6"/>
      <c r="M1013" s="6"/>
      <c r="N1013" s="8">
        <v>11202.2</v>
      </c>
      <c r="O1013" s="6" t="s">
        <v>21</v>
      </c>
      <c r="P1013" s="8">
        <v>513.29826019999996</v>
      </c>
      <c r="Q1013" s="8">
        <v>5750069.7699999996</v>
      </c>
      <c r="R1013" s="8">
        <v>6.801354978</v>
      </c>
      <c r="S1013" s="8">
        <v>76190.138730000006</v>
      </c>
      <c r="T1013" s="8">
        <v>2106825.6</v>
      </c>
    </row>
    <row r="1014" spans="1:20" ht="15.75" hidden="1" thickBot="1">
      <c r="A1014" s="4" t="s">
        <v>19</v>
      </c>
      <c r="B1014" s="5">
        <v>44596</v>
      </c>
      <c r="C1014" s="6">
        <v>301049751</v>
      </c>
      <c r="D1014" s="7">
        <v>73239990</v>
      </c>
      <c r="E1014" s="6" t="s">
        <v>990</v>
      </c>
      <c r="F1014" s="6"/>
      <c r="G1014" s="6"/>
      <c r="H1014" s="6"/>
      <c r="I1014" s="6"/>
      <c r="J1014" s="6"/>
      <c r="K1014" s="6"/>
      <c r="L1014" s="6"/>
      <c r="M1014" s="6"/>
      <c r="N1014" s="8">
        <v>2432</v>
      </c>
      <c r="O1014" s="6" t="s">
        <v>21</v>
      </c>
      <c r="P1014" s="8">
        <v>560.84125819999997</v>
      </c>
      <c r="Q1014" s="8">
        <v>1363965.94</v>
      </c>
      <c r="R1014" s="8">
        <v>7.4313138759999999</v>
      </c>
      <c r="S1014" s="8">
        <v>18072.95535</v>
      </c>
      <c r="T1014" s="8">
        <v>499757.1</v>
      </c>
    </row>
    <row r="1015" spans="1:20" ht="15.75" hidden="1" thickBot="1">
      <c r="A1015" s="4" t="s">
        <v>19</v>
      </c>
      <c r="B1015" s="5">
        <v>44596</v>
      </c>
      <c r="C1015" s="6">
        <v>301049751</v>
      </c>
      <c r="D1015" s="7">
        <v>73239990</v>
      </c>
      <c r="E1015" s="6" t="s">
        <v>991</v>
      </c>
      <c r="F1015" s="6"/>
      <c r="G1015" s="6"/>
      <c r="H1015" s="6"/>
      <c r="I1015" s="6"/>
      <c r="J1015" s="6"/>
      <c r="K1015" s="6"/>
      <c r="L1015" s="6"/>
      <c r="M1015" s="6"/>
      <c r="N1015" s="8">
        <v>10024</v>
      </c>
      <c r="O1015" s="6" t="s">
        <v>21</v>
      </c>
      <c r="P1015" s="8">
        <v>434.8732961</v>
      </c>
      <c r="Q1015" s="8">
        <v>4359169.92</v>
      </c>
      <c r="R1015" s="8">
        <v>5.7622008229999997</v>
      </c>
      <c r="S1015" s="8">
        <v>57760.301050000002</v>
      </c>
      <c r="T1015" s="8">
        <v>1597199.9</v>
      </c>
    </row>
    <row r="1016" spans="1:20" ht="15.75" hidden="1" thickBot="1">
      <c r="A1016" s="4" t="s">
        <v>19</v>
      </c>
      <c r="B1016" s="5">
        <v>44596</v>
      </c>
      <c r="C1016" s="6">
        <v>301049751</v>
      </c>
      <c r="D1016" s="7">
        <v>73239990</v>
      </c>
      <c r="E1016" s="6" t="s">
        <v>992</v>
      </c>
      <c r="F1016" s="6"/>
      <c r="G1016" s="6"/>
      <c r="H1016" s="6"/>
      <c r="I1016" s="6"/>
      <c r="J1016" s="6"/>
      <c r="K1016" s="6"/>
      <c r="L1016" s="6"/>
      <c r="M1016" s="6"/>
      <c r="N1016" s="8">
        <v>4536</v>
      </c>
      <c r="O1016" s="6" t="s">
        <v>21</v>
      </c>
      <c r="P1016" s="8">
        <v>659.62211420000006</v>
      </c>
      <c r="Q1016" s="8">
        <v>2992045.91</v>
      </c>
      <c r="R1016" s="8">
        <v>8.7401896669999992</v>
      </c>
      <c r="S1016" s="8">
        <v>39645.500330000003</v>
      </c>
      <c r="T1016" s="8">
        <v>1096285.6000000001</v>
      </c>
    </row>
    <row r="1017" spans="1:20" ht="15.75" hidden="1" thickBot="1">
      <c r="A1017" s="4" t="s">
        <v>19</v>
      </c>
      <c r="B1017" s="5">
        <v>44596</v>
      </c>
      <c r="C1017" s="6">
        <v>301049751</v>
      </c>
      <c r="D1017" s="7">
        <v>73239990</v>
      </c>
      <c r="E1017" s="6" t="s">
        <v>993</v>
      </c>
      <c r="F1017" s="6"/>
      <c r="G1017" s="6"/>
      <c r="H1017" s="6"/>
      <c r="I1017" s="6"/>
      <c r="J1017" s="6"/>
      <c r="K1017" s="6"/>
      <c r="L1017" s="6"/>
      <c r="M1017" s="6"/>
      <c r="N1017" s="8">
        <v>2224.8000000000002</v>
      </c>
      <c r="O1017" s="6" t="s">
        <v>21</v>
      </c>
      <c r="P1017" s="8">
        <v>568.49406239999996</v>
      </c>
      <c r="Q1017" s="8">
        <v>1264785.5900000001</v>
      </c>
      <c r="R1017" s="8">
        <v>7.5327158130000003</v>
      </c>
      <c r="S1017" s="8">
        <v>16758.78614</v>
      </c>
      <c r="T1017" s="8">
        <v>463417.4</v>
      </c>
    </row>
    <row r="1018" spans="1:20" ht="15.75" hidden="1" thickBot="1">
      <c r="A1018" s="4" t="s">
        <v>19</v>
      </c>
      <c r="B1018" s="5">
        <v>44596</v>
      </c>
      <c r="C1018" s="6">
        <v>301049751</v>
      </c>
      <c r="D1018" s="7">
        <v>73239990</v>
      </c>
      <c r="E1018" s="6" t="s">
        <v>994</v>
      </c>
      <c r="F1018" s="6"/>
      <c r="G1018" s="6"/>
      <c r="H1018" s="6"/>
      <c r="I1018" s="6"/>
      <c r="J1018" s="6"/>
      <c r="K1018" s="6"/>
      <c r="L1018" s="6"/>
      <c r="M1018" s="6"/>
      <c r="N1018" s="8">
        <v>2867.2</v>
      </c>
      <c r="O1018" s="6" t="s">
        <v>21</v>
      </c>
      <c r="P1018" s="8">
        <v>547.558088</v>
      </c>
      <c r="Q1018" s="8">
        <v>1569958.55</v>
      </c>
      <c r="R1018" s="8">
        <v>7.2553079110000001</v>
      </c>
      <c r="S1018" s="8">
        <v>20802.418839999998</v>
      </c>
      <c r="T1018" s="8">
        <v>575232.80000000005</v>
      </c>
    </row>
    <row r="1019" spans="1:20" ht="15.75" hidden="1" thickBot="1">
      <c r="A1019" s="4" t="s">
        <v>19</v>
      </c>
      <c r="B1019" s="5">
        <v>44596</v>
      </c>
      <c r="C1019" s="6">
        <v>301049751</v>
      </c>
      <c r="D1019" s="7">
        <v>73239990</v>
      </c>
      <c r="E1019" s="6" t="s">
        <v>995</v>
      </c>
      <c r="F1019" s="6"/>
      <c r="G1019" s="6"/>
      <c r="H1019" s="6"/>
      <c r="I1019" s="6"/>
      <c r="J1019" s="6"/>
      <c r="K1019" s="6"/>
      <c r="L1019" s="6"/>
      <c r="M1019" s="6"/>
      <c r="N1019" s="8">
        <v>2450</v>
      </c>
      <c r="O1019" s="6" t="s">
        <v>21</v>
      </c>
      <c r="P1019" s="8">
        <v>531.68963670000005</v>
      </c>
      <c r="Q1019" s="8">
        <v>1302639.6100000001</v>
      </c>
      <c r="R1019" s="8">
        <v>7.0450461999999998</v>
      </c>
      <c r="S1019" s="8">
        <v>17260.36319</v>
      </c>
      <c r="T1019" s="8">
        <v>477287.1</v>
      </c>
    </row>
    <row r="1020" spans="1:20" ht="15.75" hidden="1" thickBot="1">
      <c r="A1020" s="4" t="s">
        <v>19</v>
      </c>
      <c r="B1020" s="5">
        <v>44596</v>
      </c>
      <c r="C1020" s="6">
        <v>301049751</v>
      </c>
      <c r="D1020" s="7">
        <v>73239990</v>
      </c>
      <c r="E1020" s="6" t="s">
        <v>996</v>
      </c>
      <c r="F1020" s="6"/>
      <c r="G1020" s="6"/>
      <c r="H1020" s="6"/>
      <c r="I1020" s="6"/>
      <c r="J1020" s="6"/>
      <c r="K1020" s="6"/>
      <c r="L1020" s="6"/>
      <c r="M1020" s="6"/>
      <c r="N1020" s="8">
        <v>4088</v>
      </c>
      <c r="O1020" s="6" t="s">
        <v>21</v>
      </c>
      <c r="P1020" s="8">
        <v>458.66747800000002</v>
      </c>
      <c r="Q1020" s="8">
        <v>1875032.65</v>
      </c>
      <c r="R1020" s="8">
        <v>6.0774808269999996</v>
      </c>
      <c r="S1020" s="8">
        <v>24844.741620000001</v>
      </c>
      <c r="T1020" s="8">
        <v>687012</v>
      </c>
    </row>
    <row r="1021" spans="1:20" ht="15.75" hidden="1" thickBot="1">
      <c r="A1021" s="4" t="s">
        <v>19</v>
      </c>
      <c r="B1021" s="5">
        <v>44596</v>
      </c>
      <c r="C1021" s="6">
        <v>301049751</v>
      </c>
      <c r="D1021" s="7">
        <v>73239990</v>
      </c>
      <c r="E1021" s="6" t="s">
        <v>997</v>
      </c>
      <c r="F1021" s="6"/>
      <c r="G1021" s="6"/>
      <c r="H1021" s="6"/>
      <c r="I1021" s="6"/>
      <c r="J1021" s="6"/>
      <c r="K1021" s="6"/>
      <c r="L1021" s="6"/>
      <c r="M1021" s="6"/>
      <c r="N1021" s="8">
        <v>2991.6</v>
      </c>
      <c r="O1021" s="6" t="s">
        <v>21</v>
      </c>
      <c r="P1021" s="8">
        <v>685.2819561</v>
      </c>
      <c r="Q1021" s="8">
        <v>2050089.5</v>
      </c>
      <c r="R1021" s="8">
        <v>9.0801902230000007</v>
      </c>
      <c r="S1021" s="8">
        <v>27164.297070000001</v>
      </c>
      <c r="T1021" s="8">
        <v>751152.8</v>
      </c>
    </row>
    <row r="1022" spans="1:20" ht="15.75" hidden="1" thickBot="1">
      <c r="A1022" s="4" t="s">
        <v>19</v>
      </c>
      <c r="B1022" s="5">
        <v>44596</v>
      </c>
      <c r="C1022" s="6">
        <v>301049751</v>
      </c>
      <c r="D1022" s="7">
        <v>73239990</v>
      </c>
      <c r="E1022" s="6" t="s">
        <v>998</v>
      </c>
      <c r="F1022" s="6"/>
      <c r="G1022" s="6"/>
      <c r="H1022" s="6"/>
      <c r="I1022" s="6"/>
      <c r="J1022" s="6"/>
      <c r="K1022" s="6"/>
      <c r="L1022" s="6"/>
      <c r="M1022" s="6"/>
      <c r="N1022" s="8">
        <v>4894.3999999999996</v>
      </c>
      <c r="O1022" s="6" t="s">
        <v>21</v>
      </c>
      <c r="P1022" s="8">
        <v>433.3478465</v>
      </c>
      <c r="Q1022" s="8">
        <v>2120977.7000000002</v>
      </c>
      <c r="R1022" s="8">
        <v>5.7419881610000001</v>
      </c>
      <c r="S1022" s="8">
        <v>28103.586859999999</v>
      </c>
      <c r="T1022" s="8">
        <v>777126.2</v>
      </c>
    </row>
    <row r="1023" spans="1:20" ht="15.75" hidden="1" thickBot="1">
      <c r="A1023" s="4" t="s">
        <v>19</v>
      </c>
      <c r="B1023" s="5">
        <v>44596</v>
      </c>
      <c r="C1023" s="6">
        <v>301049751</v>
      </c>
      <c r="D1023" s="7">
        <v>73239990</v>
      </c>
      <c r="E1023" s="6" t="s">
        <v>999</v>
      </c>
      <c r="F1023" s="6"/>
      <c r="G1023" s="6"/>
      <c r="H1023" s="6"/>
      <c r="I1023" s="6"/>
      <c r="J1023" s="6"/>
      <c r="K1023" s="6"/>
      <c r="L1023" s="6"/>
      <c r="M1023" s="6"/>
      <c r="N1023" s="8">
        <v>2440.8000000000002</v>
      </c>
      <c r="O1023" s="6" t="s">
        <v>21</v>
      </c>
      <c r="P1023" s="8">
        <v>564.15049160000001</v>
      </c>
      <c r="Q1023" s="8">
        <v>1376978.52</v>
      </c>
      <c r="R1023" s="8">
        <v>7.4751622050000002</v>
      </c>
      <c r="S1023" s="8">
        <v>18245.375909999999</v>
      </c>
      <c r="T1023" s="8">
        <v>504525</v>
      </c>
    </row>
    <row r="1024" spans="1:20" ht="15.75" hidden="1" thickBot="1">
      <c r="A1024" s="4" t="s">
        <v>19</v>
      </c>
      <c r="B1024" s="5">
        <v>44596</v>
      </c>
      <c r="C1024" s="6">
        <v>301049751</v>
      </c>
      <c r="D1024" s="7">
        <v>73239990</v>
      </c>
      <c r="E1024" s="6" t="s">
        <v>1000</v>
      </c>
      <c r="F1024" s="6"/>
      <c r="G1024" s="6"/>
      <c r="H1024" s="6"/>
      <c r="I1024" s="6"/>
      <c r="J1024" s="6"/>
      <c r="K1024" s="6"/>
      <c r="L1024" s="6"/>
      <c r="M1024" s="6"/>
      <c r="N1024" s="8">
        <v>4620</v>
      </c>
      <c r="O1024" s="6" t="s">
        <v>21</v>
      </c>
      <c r="P1024" s="8">
        <v>609.14446320000002</v>
      </c>
      <c r="Q1024" s="8">
        <v>2814247.42</v>
      </c>
      <c r="R1024" s="8">
        <v>8.0713457430000002</v>
      </c>
      <c r="S1024" s="8">
        <v>37289.617330000001</v>
      </c>
      <c r="T1024" s="8">
        <v>1031140.2</v>
      </c>
    </row>
    <row r="1025" spans="1:20" ht="15.75" hidden="1" thickBot="1">
      <c r="A1025" s="4" t="s">
        <v>19</v>
      </c>
      <c r="B1025" s="5">
        <v>44596</v>
      </c>
      <c r="C1025" s="6">
        <v>301049751</v>
      </c>
      <c r="D1025" s="7">
        <v>73239990</v>
      </c>
      <c r="E1025" s="6" t="s">
        <v>1001</v>
      </c>
      <c r="F1025" s="6"/>
      <c r="G1025" s="6"/>
      <c r="H1025" s="6"/>
      <c r="I1025" s="6"/>
      <c r="J1025" s="6"/>
      <c r="K1025" s="6"/>
      <c r="L1025" s="6"/>
      <c r="M1025" s="6"/>
      <c r="N1025" s="8">
        <v>2923.2</v>
      </c>
      <c r="O1025" s="6" t="s">
        <v>21</v>
      </c>
      <c r="P1025" s="8">
        <v>669.60224410000001</v>
      </c>
      <c r="Q1025" s="8">
        <v>1957381.28</v>
      </c>
      <c r="R1025" s="8">
        <v>8.8724293640000003</v>
      </c>
      <c r="S1025" s="8">
        <v>25935.88552</v>
      </c>
      <c r="T1025" s="8">
        <v>717184.5</v>
      </c>
    </row>
    <row r="1026" spans="1:20" ht="15.75" hidden="1" thickBot="1">
      <c r="A1026" s="4" t="s">
        <v>19</v>
      </c>
      <c r="B1026" s="5">
        <v>44596</v>
      </c>
      <c r="C1026" s="6">
        <v>301049751</v>
      </c>
      <c r="D1026" s="7">
        <v>73239990</v>
      </c>
      <c r="E1026" s="6" t="s">
        <v>1002</v>
      </c>
      <c r="F1026" s="6"/>
      <c r="G1026" s="6"/>
      <c r="H1026" s="6"/>
      <c r="I1026" s="6"/>
      <c r="J1026" s="6"/>
      <c r="K1026" s="6"/>
      <c r="L1026" s="6"/>
      <c r="M1026" s="6"/>
      <c r="N1026" s="8">
        <v>166.4</v>
      </c>
      <c r="O1026" s="6" t="s">
        <v>21</v>
      </c>
      <c r="P1026" s="8">
        <v>543.37560099999996</v>
      </c>
      <c r="Q1026" s="8">
        <v>90417.7</v>
      </c>
      <c r="R1026" s="8">
        <v>7.1998887099999997</v>
      </c>
      <c r="S1026" s="8">
        <v>1198.061481</v>
      </c>
      <c r="T1026" s="8">
        <v>33129.1</v>
      </c>
    </row>
    <row r="1027" spans="1:20" ht="15.75" hidden="1" thickBot="1">
      <c r="A1027" s="4" t="s">
        <v>19</v>
      </c>
      <c r="B1027" s="5">
        <v>44596</v>
      </c>
      <c r="C1027" s="6">
        <v>301049751</v>
      </c>
      <c r="D1027" s="7">
        <v>73239990</v>
      </c>
      <c r="E1027" s="6" t="s">
        <v>1003</v>
      </c>
      <c r="F1027" s="6"/>
      <c r="G1027" s="6"/>
      <c r="H1027" s="6"/>
      <c r="I1027" s="6"/>
      <c r="J1027" s="6"/>
      <c r="K1027" s="6"/>
      <c r="L1027" s="6"/>
      <c r="M1027" s="6"/>
      <c r="N1027" s="8">
        <v>9508.7999999999993</v>
      </c>
      <c r="O1027" s="6" t="s">
        <v>21</v>
      </c>
      <c r="P1027" s="8">
        <v>442.2558009</v>
      </c>
      <c r="Q1027" s="8">
        <v>4205321.96</v>
      </c>
      <c r="R1027" s="8">
        <v>5.8600212129999996</v>
      </c>
      <c r="S1027" s="8">
        <v>55721.76971</v>
      </c>
      <c r="T1027" s="8">
        <v>1540829.9</v>
      </c>
    </row>
    <row r="1028" spans="1:20" ht="15.75" hidden="1" thickBot="1">
      <c r="A1028" s="4" t="s">
        <v>19</v>
      </c>
      <c r="B1028" s="5">
        <v>44595</v>
      </c>
      <c r="C1028" s="6">
        <v>301049751</v>
      </c>
      <c r="D1028" s="7">
        <v>73239990</v>
      </c>
      <c r="E1028" s="6" t="s">
        <v>1004</v>
      </c>
      <c r="F1028" s="6"/>
      <c r="G1028" s="6"/>
      <c r="H1028" s="6"/>
      <c r="I1028" s="6"/>
      <c r="J1028" s="6"/>
      <c r="K1028" s="6"/>
      <c r="L1028" s="6"/>
      <c r="M1028" s="6"/>
      <c r="N1028" s="8">
        <v>6975</v>
      </c>
      <c r="O1028" s="6" t="s">
        <v>21</v>
      </c>
      <c r="P1028" s="8">
        <v>550.69450040000004</v>
      </c>
      <c r="Q1028" s="8">
        <v>3841094.14</v>
      </c>
      <c r="R1028" s="8">
        <v>7.3133399780000001</v>
      </c>
      <c r="S1028" s="8">
        <v>51010.546349999997</v>
      </c>
      <c r="T1028" s="8">
        <v>1407376.9</v>
      </c>
    </row>
    <row r="1029" spans="1:20" ht="15.75" hidden="1" thickBot="1">
      <c r="A1029" s="4" t="s">
        <v>19</v>
      </c>
      <c r="B1029" s="5">
        <v>44583</v>
      </c>
      <c r="C1029" s="6">
        <v>301049751</v>
      </c>
      <c r="D1029" s="7">
        <v>73239990</v>
      </c>
      <c r="E1029" s="6" t="s">
        <v>1005</v>
      </c>
      <c r="F1029" s="6"/>
      <c r="G1029" s="6"/>
      <c r="H1029" s="6"/>
      <c r="I1029" s="6"/>
      <c r="J1029" s="6"/>
      <c r="K1029" s="6"/>
      <c r="L1029" s="6"/>
      <c r="M1029" s="6"/>
      <c r="N1029" s="8">
        <v>4620</v>
      </c>
      <c r="O1029" s="6" t="s">
        <v>21</v>
      </c>
      <c r="P1029" s="8">
        <v>591.30821209999999</v>
      </c>
      <c r="Q1029" s="8">
        <v>2731843.94</v>
      </c>
      <c r="R1029" s="8">
        <v>7.8526987000000004</v>
      </c>
      <c r="S1029" s="8">
        <v>36279.467989999997</v>
      </c>
      <c r="T1029" s="8">
        <v>1000947.7</v>
      </c>
    </row>
    <row r="1030" spans="1:20" ht="15.75" hidden="1" thickBot="1">
      <c r="A1030" s="4" t="s">
        <v>19</v>
      </c>
      <c r="B1030" s="5">
        <v>44583</v>
      </c>
      <c r="C1030" s="6">
        <v>301049751</v>
      </c>
      <c r="D1030" s="7">
        <v>73239990</v>
      </c>
      <c r="E1030" s="6" t="s">
        <v>1006</v>
      </c>
      <c r="F1030" s="6"/>
      <c r="G1030" s="6"/>
      <c r="H1030" s="6"/>
      <c r="I1030" s="6"/>
      <c r="J1030" s="6"/>
      <c r="K1030" s="6"/>
      <c r="L1030" s="6"/>
      <c r="M1030" s="6"/>
      <c r="N1030" s="8">
        <v>2988</v>
      </c>
      <c r="O1030" s="6" t="s">
        <v>21</v>
      </c>
      <c r="P1030" s="8">
        <v>634.15889890000005</v>
      </c>
      <c r="Q1030" s="8">
        <v>1894866.79</v>
      </c>
      <c r="R1030" s="8">
        <v>8.4217649259999998</v>
      </c>
      <c r="S1030" s="8">
        <v>25164.2336</v>
      </c>
      <c r="T1030" s="8">
        <v>694279.2</v>
      </c>
    </row>
    <row r="1031" spans="1:20" ht="15.75" hidden="1" thickBot="1">
      <c r="A1031" s="4" t="s">
        <v>19</v>
      </c>
      <c r="B1031" s="5">
        <v>44583</v>
      </c>
      <c r="C1031" s="6">
        <v>301049751</v>
      </c>
      <c r="D1031" s="7">
        <v>73239990</v>
      </c>
      <c r="E1031" s="6" t="s">
        <v>1007</v>
      </c>
      <c r="F1031" s="6"/>
      <c r="G1031" s="6"/>
      <c r="H1031" s="6"/>
      <c r="I1031" s="6"/>
      <c r="J1031" s="6"/>
      <c r="K1031" s="6"/>
      <c r="L1031" s="6"/>
      <c r="M1031" s="6"/>
      <c r="N1031" s="8">
        <v>18524.8</v>
      </c>
      <c r="O1031" s="6" t="s">
        <v>21</v>
      </c>
      <c r="P1031" s="8">
        <v>411.59141099999999</v>
      </c>
      <c r="Q1031" s="8">
        <v>7624648.5700000003</v>
      </c>
      <c r="R1031" s="8">
        <v>5.4660213940000002</v>
      </c>
      <c r="S1031" s="8">
        <v>101256.9531</v>
      </c>
      <c r="T1031" s="8">
        <v>2793671.3</v>
      </c>
    </row>
    <row r="1032" spans="1:20" ht="15.75" hidden="1" thickBot="1">
      <c r="A1032" s="4" t="s">
        <v>19</v>
      </c>
      <c r="B1032" s="5">
        <v>44580</v>
      </c>
      <c r="C1032" s="6">
        <v>301049751</v>
      </c>
      <c r="D1032" s="7">
        <v>73239990</v>
      </c>
      <c r="E1032" s="6" t="s">
        <v>1008</v>
      </c>
      <c r="F1032" s="6"/>
      <c r="G1032" s="6"/>
      <c r="H1032" s="6"/>
      <c r="I1032" s="6"/>
      <c r="J1032" s="6"/>
      <c r="K1032" s="6"/>
      <c r="L1032" s="6"/>
      <c r="M1032" s="6"/>
      <c r="N1032" s="8">
        <v>6790</v>
      </c>
      <c r="O1032" s="6" t="s">
        <v>21</v>
      </c>
      <c r="P1032" s="8">
        <v>629.22725330000003</v>
      </c>
      <c r="Q1032" s="8">
        <v>4272453.05</v>
      </c>
      <c r="R1032" s="8">
        <v>8.3451890360000007</v>
      </c>
      <c r="S1032" s="8">
        <v>56663.833550000003</v>
      </c>
      <c r="T1032" s="8">
        <v>1565426.8</v>
      </c>
    </row>
    <row r="1033" spans="1:20" ht="15.75" hidden="1" thickBot="1">
      <c r="A1033" s="4" t="s">
        <v>19</v>
      </c>
      <c r="B1033" s="5">
        <v>44580</v>
      </c>
      <c r="C1033" s="6">
        <v>301049751</v>
      </c>
      <c r="D1033" s="7">
        <v>73239990</v>
      </c>
      <c r="E1033" s="6" t="s">
        <v>1009</v>
      </c>
      <c r="F1033" s="6"/>
      <c r="G1033" s="6"/>
      <c r="H1033" s="6"/>
      <c r="I1033" s="6"/>
      <c r="J1033" s="6"/>
      <c r="K1033" s="6"/>
      <c r="L1033" s="6"/>
      <c r="M1033" s="6"/>
      <c r="N1033" s="8">
        <v>3609.6</v>
      </c>
      <c r="O1033" s="6" t="s">
        <v>21</v>
      </c>
      <c r="P1033" s="8">
        <v>547.17682009999999</v>
      </c>
      <c r="Q1033" s="8">
        <v>1975089.45</v>
      </c>
      <c r="R1033" s="8">
        <v>7.256987005</v>
      </c>
      <c r="S1033" s="8">
        <v>26194.82029</v>
      </c>
      <c r="T1033" s="8">
        <v>723672.8</v>
      </c>
    </row>
    <row r="1034" spans="1:20" ht="15.75" hidden="1" thickBot="1">
      <c r="A1034" s="4" t="s">
        <v>19</v>
      </c>
      <c r="B1034" s="5">
        <v>44580</v>
      </c>
      <c r="C1034" s="6">
        <v>301049751</v>
      </c>
      <c r="D1034" s="7">
        <v>73239990</v>
      </c>
      <c r="E1034" s="6" t="s">
        <v>1010</v>
      </c>
      <c r="F1034" s="6"/>
      <c r="G1034" s="6"/>
      <c r="H1034" s="6"/>
      <c r="I1034" s="6"/>
      <c r="J1034" s="6"/>
      <c r="K1034" s="6"/>
      <c r="L1034" s="6"/>
      <c r="M1034" s="6"/>
      <c r="N1034" s="8">
        <v>2338.1999999999998</v>
      </c>
      <c r="O1034" s="6" t="s">
        <v>21</v>
      </c>
      <c r="P1034" s="8">
        <v>658.69290479999995</v>
      </c>
      <c r="Q1034" s="8">
        <v>1540155.75</v>
      </c>
      <c r="R1034" s="8">
        <v>8.7359801699999995</v>
      </c>
      <c r="S1034" s="8">
        <v>20426.468830000002</v>
      </c>
      <c r="T1034" s="8">
        <v>564313.1</v>
      </c>
    </row>
    <row r="1035" spans="1:20" ht="15.75" hidden="1" thickBot="1">
      <c r="A1035" s="4" t="s">
        <v>19</v>
      </c>
      <c r="B1035" s="5">
        <v>44580</v>
      </c>
      <c r="C1035" s="6">
        <v>301049751</v>
      </c>
      <c r="D1035" s="7">
        <v>73239990</v>
      </c>
      <c r="E1035" s="6" t="s">
        <v>1010</v>
      </c>
      <c r="F1035" s="6"/>
      <c r="G1035" s="6"/>
      <c r="H1035" s="6"/>
      <c r="I1035" s="6"/>
      <c r="J1035" s="6"/>
      <c r="K1035" s="6"/>
      <c r="L1035" s="6"/>
      <c r="M1035" s="6"/>
      <c r="N1035" s="8">
        <v>2338.1999999999998</v>
      </c>
      <c r="O1035" s="6" t="s">
        <v>21</v>
      </c>
      <c r="P1035" s="8">
        <v>658.69290479999995</v>
      </c>
      <c r="Q1035" s="8">
        <v>1540155.75</v>
      </c>
      <c r="R1035" s="8">
        <v>8.7359801699999995</v>
      </c>
      <c r="S1035" s="8">
        <v>20426.468830000002</v>
      </c>
      <c r="T1035" s="8">
        <v>564313.1</v>
      </c>
    </row>
    <row r="1036" spans="1:20" ht="15.75" hidden="1" thickBot="1">
      <c r="A1036" s="4" t="s">
        <v>19</v>
      </c>
      <c r="B1036" s="5">
        <v>44580</v>
      </c>
      <c r="C1036" s="6">
        <v>301049751</v>
      </c>
      <c r="D1036" s="7">
        <v>73239990</v>
      </c>
      <c r="E1036" s="6" t="s">
        <v>1011</v>
      </c>
      <c r="F1036" s="6"/>
      <c r="G1036" s="6"/>
      <c r="H1036" s="6"/>
      <c r="I1036" s="6"/>
      <c r="J1036" s="6"/>
      <c r="K1036" s="6"/>
      <c r="L1036" s="6"/>
      <c r="M1036" s="6"/>
      <c r="N1036" s="8">
        <v>2980.8</v>
      </c>
      <c r="O1036" s="6" t="s">
        <v>21</v>
      </c>
      <c r="P1036" s="8">
        <v>568.09821520000003</v>
      </c>
      <c r="Q1036" s="8">
        <v>1693387.16</v>
      </c>
      <c r="R1036" s="8">
        <v>7.5344590880000002</v>
      </c>
      <c r="S1036" s="8">
        <v>22458.715649999998</v>
      </c>
      <c r="T1036" s="8">
        <v>620457</v>
      </c>
    </row>
    <row r="1037" spans="1:20" ht="15.75" hidden="1" thickBot="1">
      <c r="A1037" s="4" t="s">
        <v>19</v>
      </c>
      <c r="B1037" s="5">
        <v>44580</v>
      </c>
      <c r="C1037" s="6">
        <v>301049751</v>
      </c>
      <c r="D1037" s="7">
        <v>73239990</v>
      </c>
      <c r="E1037" s="6" t="s">
        <v>1012</v>
      </c>
      <c r="F1037" s="6"/>
      <c r="G1037" s="6"/>
      <c r="H1037" s="6"/>
      <c r="I1037" s="6"/>
      <c r="J1037" s="6"/>
      <c r="K1037" s="6"/>
      <c r="L1037" s="6"/>
      <c r="M1037" s="6"/>
      <c r="N1037" s="8">
        <v>864</v>
      </c>
      <c r="O1037" s="6" t="s">
        <v>21</v>
      </c>
      <c r="P1037" s="8">
        <v>560.45074069999998</v>
      </c>
      <c r="Q1037" s="8">
        <v>484229.44</v>
      </c>
      <c r="R1037" s="8">
        <v>7.4330336969999999</v>
      </c>
      <c r="S1037" s="8">
        <v>6422.141114</v>
      </c>
      <c r="T1037" s="8">
        <v>177421.7</v>
      </c>
    </row>
    <row r="1038" spans="1:20" ht="15.75" hidden="1" thickBot="1">
      <c r="A1038" s="4" t="s">
        <v>19</v>
      </c>
      <c r="B1038" s="5">
        <v>44580</v>
      </c>
      <c r="C1038" s="6">
        <v>301049751</v>
      </c>
      <c r="D1038" s="7">
        <v>73239990</v>
      </c>
      <c r="E1038" s="6" t="s">
        <v>1013</v>
      </c>
      <c r="F1038" s="6"/>
      <c r="G1038" s="6"/>
      <c r="H1038" s="6"/>
      <c r="I1038" s="6"/>
      <c r="J1038" s="6"/>
      <c r="K1038" s="6"/>
      <c r="L1038" s="6"/>
      <c r="M1038" s="6"/>
      <c r="N1038" s="8">
        <v>4192</v>
      </c>
      <c r="O1038" s="6" t="s">
        <v>21</v>
      </c>
      <c r="P1038" s="8">
        <v>555.77213979999999</v>
      </c>
      <c r="Q1038" s="8">
        <v>2329796.81</v>
      </c>
      <c r="R1038" s="8">
        <v>7.3709832860000004</v>
      </c>
      <c r="S1038" s="8">
        <v>30899.161940000002</v>
      </c>
      <c r="T1038" s="8">
        <v>853637.6</v>
      </c>
    </row>
    <row r="1039" spans="1:20" ht="15.75" hidden="1" thickBot="1">
      <c r="A1039" s="4" t="s">
        <v>19</v>
      </c>
      <c r="B1039" s="5">
        <v>44580</v>
      </c>
      <c r="C1039" s="6">
        <v>301049751</v>
      </c>
      <c r="D1039" s="7">
        <v>73239990</v>
      </c>
      <c r="E1039" s="6" t="s">
        <v>1012</v>
      </c>
      <c r="F1039" s="6"/>
      <c r="G1039" s="6"/>
      <c r="H1039" s="6"/>
      <c r="I1039" s="6"/>
      <c r="J1039" s="6"/>
      <c r="K1039" s="6"/>
      <c r="L1039" s="6"/>
      <c r="M1039" s="6"/>
      <c r="N1039" s="8">
        <v>864</v>
      </c>
      <c r="O1039" s="6" t="s">
        <v>21</v>
      </c>
      <c r="P1039" s="8">
        <v>560.45074069999998</v>
      </c>
      <c r="Q1039" s="8">
        <v>484229.44</v>
      </c>
      <c r="R1039" s="8">
        <v>7.4330336969999999</v>
      </c>
      <c r="S1039" s="8">
        <v>6422.141114</v>
      </c>
      <c r="T1039" s="8">
        <v>177421.7</v>
      </c>
    </row>
    <row r="1040" spans="1:20" ht="15.75" hidden="1" thickBot="1">
      <c r="A1040" s="4" t="s">
        <v>19</v>
      </c>
      <c r="B1040" s="5">
        <v>44580</v>
      </c>
      <c r="C1040" s="6">
        <v>301049751</v>
      </c>
      <c r="D1040" s="7">
        <v>73239990</v>
      </c>
      <c r="E1040" s="6" t="s">
        <v>1014</v>
      </c>
      <c r="F1040" s="6"/>
      <c r="G1040" s="6"/>
      <c r="H1040" s="6"/>
      <c r="I1040" s="6"/>
      <c r="J1040" s="6"/>
      <c r="K1040" s="6"/>
      <c r="L1040" s="6"/>
      <c r="M1040" s="6"/>
      <c r="N1040" s="8">
        <v>843.6</v>
      </c>
      <c r="O1040" s="6" t="s">
        <v>21</v>
      </c>
      <c r="P1040" s="8">
        <v>659.60519199999999</v>
      </c>
      <c r="Q1040" s="8">
        <v>556442.93999999994</v>
      </c>
      <c r="R1040" s="8">
        <v>8.7480794700000004</v>
      </c>
      <c r="S1040" s="8">
        <v>7379.8798409999999</v>
      </c>
      <c r="T1040" s="8">
        <v>203880.8</v>
      </c>
    </row>
    <row r="1041" spans="1:20" ht="15.75" hidden="1" thickBot="1">
      <c r="A1041" s="4" t="s">
        <v>19</v>
      </c>
      <c r="B1041" s="5">
        <v>44580</v>
      </c>
      <c r="C1041" s="6">
        <v>301049751</v>
      </c>
      <c r="D1041" s="7">
        <v>73239990</v>
      </c>
      <c r="E1041" s="6" t="s">
        <v>1013</v>
      </c>
      <c r="F1041" s="6"/>
      <c r="G1041" s="6"/>
      <c r="H1041" s="6"/>
      <c r="I1041" s="6"/>
      <c r="J1041" s="6"/>
      <c r="K1041" s="6"/>
      <c r="L1041" s="6"/>
      <c r="M1041" s="6"/>
      <c r="N1041" s="8">
        <v>4192</v>
      </c>
      <c r="O1041" s="6" t="s">
        <v>21</v>
      </c>
      <c r="P1041" s="8">
        <v>555.77213979999999</v>
      </c>
      <c r="Q1041" s="8">
        <v>2329796.81</v>
      </c>
      <c r="R1041" s="8">
        <v>7.3709832860000004</v>
      </c>
      <c r="S1041" s="8">
        <v>30899.161940000002</v>
      </c>
      <c r="T1041" s="8">
        <v>853637.6</v>
      </c>
    </row>
    <row r="1042" spans="1:20" ht="15.75" thickBot="1">
      <c r="A1042" s="4" t="s">
        <v>19</v>
      </c>
      <c r="B1042" s="5">
        <v>44580</v>
      </c>
      <c r="C1042" s="6">
        <v>301049751</v>
      </c>
      <c r="D1042" s="7">
        <v>73231000</v>
      </c>
      <c r="E1042" s="6" t="s">
        <v>1015</v>
      </c>
      <c r="F1042" s="6"/>
      <c r="G1042" s="6"/>
      <c r="H1042" s="6"/>
      <c r="I1042" s="6"/>
      <c r="J1042" s="6"/>
      <c r="K1042" s="6"/>
      <c r="L1042" s="6"/>
      <c r="M1042" s="6"/>
      <c r="N1042" s="8">
        <v>8537.7999999999993</v>
      </c>
      <c r="O1042" s="6" t="s">
        <v>21</v>
      </c>
      <c r="P1042" s="8">
        <v>296.34684700000003</v>
      </c>
      <c r="Q1042" s="8">
        <v>2530150.11</v>
      </c>
      <c r="R1042" s="8">
        <v>3.9303295349999998</v>
      </c>
      <c r="S1042" s="8">
        <v>33556.367509999996</v>
      </c>
      <c r="T1042" s="8">
        <v>1112254</v>
      </c>
    </row>
    <row r="1043" spans="1:20" ht="15.75" hidden="1" thickBot="1">
      <c r="A1043" s="4" t="s">
        <v>19</v>
      </c>
      <c r="B1043" s="5">
        <v>44580</v>
      </c>
      <c r="C1043" s="6">
        <v>301049751</v>
      </c>
      <c r="D1043" s="7">
        <v>73239990</v>
      </c>
      <c r="E1043" s="6" t="s">
        <v>1009</v>
      </c>
      <c r="F1043" s="6"/>
      <c r="G1043" s="6"/>
      <c r="H1043" s="6"/>
      <c r="I1043" s="6"/>
      <c r="J1043" s="6"/>
      <c r="K1043" s="6"/>
      <c r="L1043" s="6"/>
      <c r="M1043" s="6"/>
      <c r="N1043" s="8">
        <v>3609.6</v>
      </c>
      <c r="O1043" s="6" t="s">
        <v>21</v>
      </c>
      <c r="P1043" s="8">
        <v>547.17682009999999</v>
      </c>
      <c r="Q1043" s="8">
        <v>1975089.45</v>
      </c>
      <c r="R1043" s="8">
        <v>7.256987005</v>
      </c>
      <c r="S1043" s="8">
        <v>26194.82029</v>
      </c>
      <c r="T1043" s="8">
        <v>723672.8</v>
      </c>
    </row>
    <row r="1044" spans="1:20" ht="15.75" thickBot="1">
      <c r="A1044" s="4" t="s">
        <v>19</v>
      </c>
      <c r="B1044" s="5">
        <v>44580</v>
      </c>
      <c r="C1044" s="6">
        <v>301049751</v>
      </c>
      <c r="D1044" s="7">
        <v>73231000</v>
      </c>
      <c r="E1044" s="6" t="s">
        <v>1015</v>
      </c>
      <c r="F1044" s="6"/>
      <c r="G1044" s="6"/>
      <c r="H1044" s="6"/>
      <c r="I1044" s="6"/>
      <c r="J1044" s="6"/>
      <c r="K1044" s="6"/>
      <c r="L1044" s="6"/>
      <c r="M1044" s="6"/>
      <c r="N1044" s="8">
        <v>8537.7999999999993</v>
      </c>
      <c r="O1044" s="6" t="s">
        <v>21</v>
      </c>
      <c r="P1044" s="8">
        <v>296.34684700000003</v>
      </c>
      <c r="Q1044" s="8">
        <v>2530150.11</v>
      </c>
      <c r="R1044" s="8">
        <v>3.9303295349999998</v>
      </c>
      <c r="S1044" s="8">
        <v>33556.367509999996</v>
      </c>
      <c r="T1044" s="8">
        <v>1112254</v>
      </c>
    </row>
    <row r="1045" spans="1:20" ht="15.75" hidden="1" thickBot="1">
      <c r="A1045" s="4" t="s">
        <v>19</v>
      </c>
      <c r="B1045" s="5">
        <v>44580</v>
      </c>
      <c r="C1045" s="6">
        <v>301049751</v>
      </c>
      <c r="D1045" s="7">
        <v>73239990</v>
      </c>
      <c r="E1045" s="6" t="s">
        <v>1014</v>
      </c>
      <c r="F1045" s="6"/>
      <c r="G1045" s="6"/>
      <c r="H1045" s="6"/>
      <c r="I1045" s="6"/>
      <c r="J1045" s="6"/>
      <c r="K1045" s="6"/>
      <c r="L1045" s="6"/>
      <c r="M1045" s="6"/>
      <c r="N1045" s="8">
        <v>843.6</v>
      </c>
      <c r="O1045" s="6" t="s">
        <v>21</v>
      </c>
      <c r="P1045" s="8">
        <v>659.60519199999999</v>
      </c>
      <c r="Q1045" s="8">
        <v>556442.93999999994</v>
      </c>
      <c r="R1045" s="8">
        <v>8.7480794700000004</v>
      </c>
      <c r="S1045" s="8">
        <v>7379.8798409999999</v>
      </c>
      <c r="T1045" s="8">
        <v>203880.8</v>
      </c>
    </row>
    <row r="1046" spans="1:20" ht="15.75" hidden="1" thickBot="1">
      <c r="A1046" s="4" t="s">
        <v>19</v>
      </c>
      <c r="B1046" s="5">
        <v>44580</v>
      </c>
      <c r="C1046" s="6">
        <v>301049751</v>
      </c>
      <c r="D1046" s="7">
        <v>73239990</v>
      </c>
      <c r="E1046" s="6" t="s">
        <v>1008</v>
      </c>
      <c r="F1046" s="6"/>
      <c r="G1046" s="6"/>
      <c r="H1046" s="6"/>
      <c r="I1046" s="6"/>
      <c r="J1046" s="6"/>
      <c r="K1046" s="6"/>
      <c r="L1046" s="6"/>
      <c r="M1046" s="6"/>
      <c r="N1046" s="8">
        <v>6790</v>
      </c>
      <c r="O1046" s="6" t="s">
        <v>21</v>
      </c>
      <c r="P1046" s="8">
        <v>629.22725330000003</v>
      </c>
      <c r="Q1046" s="8">
        <v>4272453.05</v>
      </c>
      <c r="R1046" s="8">
        <v>8.3451890360000007</v>
      </c>
      <c r="S1046" s="8">
        <v>56663.833550000003</v>
      </c>
      <c r="T1046" s="8">
        <v>1565426.8</v>
      </c>
    </row>
    <row r="1047" spans="1:20" ht="15.75" hidden="1" thickBot="1">
      <c r="A1047" s="4" t="s">
        <v>19</v>
      </c>
      <c r="B1047" s="5">
        <v>44580</v>
      </c>
      <c r="C1047" s="6">
        <v>301049751</v>
      </c>
      <c r="D1047" s="7">
        <v>73239990</v>
      </c>
      <c r="E1047" s="6" t="s">
        <v>1011</v>
      </c>
      <c r="F1047" s="6"/>
      <c r="G1047" s="6"/>
      <c r="H1047" s="6"/>
      <c r="I1047" s="6"/>
      <c r="J1047" s="6"/>
      <c r="K1047" s="6"/>
      <c r="L1047" s="6"/>
      <c r="M1047" s="6"/>
      <c r="N1047" s="8">
        <v>2980.8</v>
      </c>
      <c r="O1047" s="6" t="s">
        <v>21</v>
      </c>
      <c r="P1047" s="8">
        <v>568.09821520000003</v>
      </c>
      <c r="Q1047" s="8">
        <v>1693387.16</v>
      </c>
      <c r="R1047" s="8">
        <v>7.5344590880000002</v>
      </c>
      <c r="S1047" s="8">
        <v>22458.715649999998</v>
      </c>
      <c r="T1047" s="8">
        <v>620457</v>
      </c>
    </row>
    <row r="1048" spans="1:20" ht="15.75" hidden="1" thickBot="1">
      <c r="A1048" s="4" t="s">
        <v>19</v>
      </c>
      <c r="B1048" s="5">
        <v>44579</v>
      </c>
      <c r="C1048" s="6">
        <v>301049751</v>
      </c>
      <c r="D1048" s="7">
        <v>73239990</v>
      </c>
      <c r="E1048" s="6" t="s">
        <v>1016</v>
      </c>
      <c r="F1048" s="6"/>
      <c r="G1048" s="6"/>
      <c r="H1048" s="6"/>
      <c r="I1048" s="6"/>
      <c r="J1048" s="6"/>
      <c r="K1048" s="6"/>
      <c r="L1048" s="6"/>
      <c r="M1048" s="6"/>
      <c r="N1048" s="8">
        <v>5673</v>
      </c>
      <c r="O1048" s="6" t="s">
        <v>21</v>
      </c>
      <c r="P1048" s="8">
        <v>1068.739716</v>
      </c>
      <c r="Q1048" s="8">
        <v>6062960.4100000001</v>
      </c>
      <c r="R1048" s="8">
        <v>14.174266790000001</v>
      </c>
      <c r="S1048" s="8">
        <v>80410.615520000007</v>
      </c>
      <c r="T1048" s="8">
        <v>2221468.7000000002</v>
      </c>
    </row>
    <row r="1049" spans="1:20" ht="15.75" hidden="1" thickBot="1">
      <c r="A1049" s="4" t="s">
        <v>19</v>
      </c>
      <c r="B1049" s="5">
        <v>44579</v>
      </c>
      <c r="C1049" s="6">
        <v>301049751</v>
      </c>
      <c r="D1049" s="7">
        <v>73239990</v>
      </c>
      <c r="E1049" s="6" t="s">
        <v>1016</v>
      </c>
      <c r="F1049" s="6"/>
      <c r="G1049" s="6"/>
      <c r="H1049" s="6"/>
      <c r="I1049" s="6"/>
      <c r="J1049" s="6"/>
      <c r="K1049" s="6"/>
      <c r="L1049" s="6"/>
      <c r="M1049" s="6"/>
      <c r="N1049" s="8">
        <v>5673</v>
      </c>
      <c r="O1049" s="6" t="s">
        <v>21</v>
      </c>
      <c r="P1049" s="8">
        <v>1068.739716</v>
      </c>
      <c r="Q1049" s="8">
        <v>6062960.4100000001</v>
      </c>
      <c r="R1049" s="8">
        <v>14.174266790000001</v>
      </c>
      <c r="S1049" s="8">
        <v>80410.615520000007</v>
      </c>
      <c r="T1049" s="8">
        <v>2221468.7000000002</v>
      </c>
    </row>
    <row r="1050" spans="1:20" ht="15.75" hidden="1" thickBot="1">
      <c r="A1050" s="4" t="s">
        <v>19</v>
      </c>
      <c r="B1050" s="5">
        <v>44568</v>
      </c>
      <c r="C1050" s="6">
        <v>301049751</v>
      </c>
      <c r="D1050" s="7">
        <v>73239990</v>
      </c>
      <c r="E1050" s="6" t="s">
        <v>1017</v>
      </c>
      <c r="F1050" s="6"/>
      <c r="G1050" s="6"/>
      <c r="H1050" s="6"/>
      <c r="I1050" s="6"/>
      <c r="J1050" s="6"/>
      <c r="K1050" s="6"/>
      <c r="L1050" s="6"/>
      <c r="M1050" s="6"/>
      <c r="N1050" s="8">
        <v>723.2</v>
      </c>
      <c r="O1050" s="6" t="s">
        <v>21</v>
      </c>
      <c r="P1050" s="8">
        <v>537.87432249999995</v>
      </c>
      <c r="Q1050" s="8">
        <v>388990.71</v>
      </c>
      <c r="R1050" s="8">
        <v>7.1336117039999998</v>
      </c>
      <c r="S1050" s="8">
        <v>5159.0279840000003</v>
      </c>
      <c r="T1050" s="8">
        <v>142526.1</v>
      </c>
    </row>
    <row r="1051" spans="1:20" ht="15.75" hidden="1" thickBot="1">
      <c r="A1051" s="4" t="s">
        <v>19</v>
      </c>
      <c r="B1051" s="5">
        <v>44568</v>
      </c>
      <c r="C1051" s="6">
        <v>301049751</v>
      </c>
      <c r="D1051" s="7">
        <v>73239990</v>
      </c>
      <c r="E1051" s="6" t="s">
        <v>1018</v>
      </c>
      <c r="F1051" s="6"/>
      <c r="G1051" s="6"/>
      <c r="H1051" s="6"/>
      <c r="I1051" s="6"/>
      <c r="J1051" s="6"/>
      <c r="K1051" s="6"/>
      <c r="L1051" s="6"/>
      <c r="M1051" s="6"/>
      <c r="N1051" s="8">
        <v>6680.4</v>
      </c>
      <c r="O1051" s="6" t="s">
        <v>21</v>
      </c>
      <c r="P1051" s="8">
        <v>653.84981889999995</v>
      </c>
      <c r="Q1051" s="8">
        <v>4367978.33</v>
      </c>
      <c r="R1051" s="8">
        <v>8.6717482609999994</v>
      </c>
      <c r="S1051" s="8">
        <v>57930.747080000001</v>
      </c>
      <c r="T1051" s="8">
        <v>1600427.3</v>
      </c>
    </row>
    <row r="1052" spans="1:20" ht="15.75" hidden="1" thickBot="1">
      <c r="A1052" s="4" t="s">
        <v>19</v>
      </c>
      <c r="B1052" s="5">
        <v>44559</v>
      </c>
      <c r="C1052" s="6">
        <v>301049751</v>
      </c>
      <c r="D1052" s="7">
        <v>73239990</v>
      </c>
      <c r="E1052" s="6" t="s">
        <v>931</v>
      </c>
      <c r="F1052" s="6"/>
      <c r="G1052" s="6"/>
      <c r="H1052" s="6"/>
      <c r="I1052" s="6"/>
      <c r="J1052" s="6"/>
      <c r="K1052" s="6"/>
      <c r="L1052" s="6"/>
      <c r="M1052" s="6"/>
      <c r="N1052" s="8">
        <v>10836</v>
      </c>
      <c r="O1052" s="6" t="s">
        <v>21</v>
      </c>
      <c r="P1052" s="8">
        <v>573.60709489999999</v>
      </c>
      <c r="Q1052" s="8">
        <v>6215606.4800000004</v>
      </c>
      <c r="R1052" s="8">
        <v>7.4349591039999998</v>
      </c>
      <c r="S1052" s="8">
        <v>80565.216849999997</v>
      </c>
      <c r="T1052" s="8">
        <v>2277398.2000000002</v>
      </c>
    </row>
    <row r="1053" spans="1:20" ht="15.75" hidden="1" thickBot="1">
      <c r="A1053" s="4" t="s">
        <v>19</v>
      </c>
      <c r="B1053" s="5">
        <v>44559</v>
      </c>
      <c r="C1053" s="6">
        <v>301049751</v>
      </c>
      <c r="D1053" s="7">
        <v>73239990</v>
      </c>
      <c r="E1053" s="6" t="s">
        <v>1019</v>
      </c>
      <c r="F1053" s="6"/>
      <c r="G1053" s="6"/>
      <c r="H1053" s="6"/>
      <c r="I1053" s="6"/>
      <c r="J1053" s="6"/>
      <c r="K1053" s="6"/>
      <c r="L1053" s="6"/>
      <c r="M1053" s="6"/>
      <c r="N1053" s="8">
        <v>2900</v>
      </c>
      <c r="O1053" s="6" t="s">
        <v>21</v>
      </c>
      <c r="P1053" s="8">
        <v>698.44138620000001</v>
      </c>
      <c r="Q1053" s="8">
        <v>2025480.02</v>
      </c>
      <c r="R1053" s="8">
        <v>9.0530315780000006</v>
      </c>
      <c r="S1053" s="8">
        <v>26253.791570000001</v>
      </c>
      <c r="T1053" s="8">
        <v>742135.9</v>
      </c>
    </row>
    <row r="1054" spans="1:20" ht="15.75" hidden="1" thickBot="1">
      <c r="A1054" s="4" t="s">
        <v>19</v>
      </c>
      <c r="B1054" s="5">
        <v>44559</v>
      </c>
      <c r="C1054" s="6">
        <v>301049751</v>
      </c>
      <c r="D1054" s="7">
        <v>73239990</v>
      </c>
      <c r="E1054" s="6" t="s">
        <v>1020</v>
      </c>
      <c r="F1054" s="6"/>
      <c r="G1054" s="6"/>
      <c r="H1054" s="6"/>
      <c r="I1054" s="6"/>
      <c r="J1054" s="6"/>
      <c r="K1054" s="6"/>
      <c r="L1054" s="6"/>
      <c r="M1054" s="6"/>
      <c r="N1054" s="8">
        <v>3554.1</v>
      </c>
      <c r="O1054" s="6" t="s">
        <v>21</v>
      </c>
      <c r="P1054" s="8">
        <v>622.66732509999997</v>
      </c>
      <c r="Q1054" s="8">
        <v>2213021.94</v>
      </c>
      <c r="R1054" s="8">
        <v>8.0708661710000005</v>
      </c>
      <c r="S1054" s="8">
        <v>28684.66546</v>
      </c>
      <c r="T1054" s="8">
        <v>810851.2</v>
      </c>
    </row>
    <row r="1055" spans="1:20" ht="15.75" thickBot="1">
      <c r="A1055" s="4" t="s">
        <v>19</v>
      </c>
      <c r="B1055" s="5">
        <v>44559</v>
      </c>
      <c r="C1055" s="6">
        <v>301049751</v>
      </c>
      <c r="D1055" s="7">
        <v>73231000</v>
      </c>
      <c r="E1055" s="6" t="s">
        <v>1021</v>
      </c>
      <c r="F1055" s="6"/>
      <c r="G1055" s="6"/>
      <c r="H1055" s="6"/>
      <c r="I1055" s="6"/>
      <c r="J1055" s="6"/>
      <c r="K1055" s="6"/>
      <c r="L1055" s="6"/>
      <c r="M1055" s="6"/>
      <c r="N1055" s="8">
        <v>4795</v>
      </c>
      <c r="O1055" s="6" t="s">
        <v>21</v>
      </c>
      <c r="P1055" s="8">
        <v>485.1613097</v>
      </c>
      <c r="Q1055" s="8">
        <v>2326348.48</v>
      </c>
      <c r="R1055" s="8">
        <v>6.2885458160000001</v>
      </c>
      <c r="S1055" s="8">
        <v>30153.57719</v>
      </c>
      <c r="T1055" s="8">
        <v>1022662.8</v>
      </c>
    </row>
    <row r="1056" spans="1:20" ht="15.75" hidden="1" thickBot="1">
      <c r="A1056" s="4" t="s">
        <v>19</v>
      </c>
      <c r="B1056" s="5">
        <v>44559</v>
      </c>
      <c r="C1056" s="6">
        <v>301049751</v>
      </c>
      <c r="D1056" s="7">
        <v>73239990</v>
      </c>
      <c r="E1056" s="6" t="s">
        <v>1022</v>
      </c>
      <c r="F1056" s="6"/>
      <c r="G1056" s="6"/>
      <c r="H1056" s="6"/>
      <c r="I1056" s="6"/>
      <c r="J1056" s="6"/>
      <c r="K1056" s="6"/>
      <c r="L1056" s="6"/>
      <c r="M1056" s="6"/>
      <c r="N1056" s="8">
        <v>1402.5</v>
      </c>
      <c r="O1056" s="6" t="s">
        <v>21</v>
      </c>
      <c r="P1056" s="8">
        <v>673.75078069999995</v>
      </c>
      <c r="Q1056" s="8">
        <v>944935.47</v>
      </c>
      <c r="R1056" s="8">
        <v>8.7329978060000002</v>
      </c>
      <c r="S1056" s="8">
        <v>12248.029420000001</v>
      </c>
      <c r="T1056" s="8">
        <v>346224.4</v>
      </c>
    </row>
    <row r="1057" spans="1:20" ht="15.75" hidden="1" thickBot="1">
      <c r="A1057" s="4" t="s">
        <v>19</v>
      </c>
      <c r="B1057" s="5">
        <v>44559</v>
      </c>
      <c r="C1057" s="6">
        <v>301049751</v>
      </c>
      <c r="D1057" s="7">
        <v>73239990</v>
      </c>
      <c r="E1057" s="6" t="s">
        <v>1023</v>
      </c>
      <c r="F1057" s="6"/>
      <c r="G1057" s="6"/>
      <c r="H1057" s="6"/>
      <c r="I1057" s="6"/>
      <c r="J1057" s="6"/>
      <c r="K1057" s="6"/>
      <c r="L1057" s="6"/>
      <c r="M1057" s="6"/>
      <c r="N1057" s="8">
        <v>1695</v>
      </c>
      <c r="O1057" s="6" t="s">
        <v>21</v>
      </c>
      <c r="P1057" s="8">
        <v>281.06259590000002</v>
      </c>
      <c r="Q1057" s="8">
        <v>476401.1</v>
      </c>
      <c r="R1057" s="8">
        <v>3.6430666999999999</v>
      </c>
      <c r="S1057" s="8">
        <v>6174.9980560000004</v>
      </c>
      <c r="T1057" s="8">
        <v>174553.3</v>
      </c>
    </row>
    <row r="1058" spans="1:20" ht="15.75" hidden="1" thickBot="1">
      <c r="A1058" s="4" t="s">
        <v>19</v>
      </c>
      <c r="B1058" s="5">
        <v>44559</v>
      </c>
      <c r="C1058" s="6">
        <v>301049751</v>
      </c>
      <c r="D1058" s="7">
        <v>73239990</v>
      </c>
      <c r="E1058" s="6" t="s">
        <v>1024</v>
      </c>
      <c r="F1058" s="6"/>
      <c r="G1058" s="6"/>
      <c r="H1058" s="6"/>
      <c r="I1058" s="6"/>
      <c r="J1058" s="6"/>
      <c r="K1058" s="6"/>
      <c r="L1058" s="6"/>
      <c r="M1058" s="6"/>
      <c r="N1058" s="8">
        <v>8607.5</v>
      </c>
      <c r="O1058" s="6" t="s">
        <v>21</v>
      </c>
      <c r="P1058" s="8">
        <v>405.10683239999997</v>
      </c>
      <c r="Q1058" s="8">
        <v>3486957.06</v>
      </c>
      <c r="R1058" s="8">
        <v>5.2508986699999998</v>
      </c>
      <c r="S1058" s="8">
        <v>45197.1103</v>
      </c>
      <c r="T1058" s="8">
        <v>1277621</v>
      </c>
    </row>
    <row r="1059" spans="1:20" ht="15.75" thickBot="1">
      <c r="A1059" s="4" t="s">
        <v>19</v>
      </c>
      <c r="B1059" s="5">
        <v>44559</v>
      </c>
      <c r="C1059" s="6">
        <v>301049751</v>
      </c>
      <c r="D1059" s="7">
        <v>73231000</v>
      </c>
      <c r="E1059" s="6" t="s">
        <v>1025</v>
      </c>
      <c r="F1059" s="6"/>
      <c r="G1059" s="6"/>
      <c r="H1059" s="6"/>
      <c r="I1059" s="6"/>
      <c r="J1059" s="6"/>
      <c r="K1059" s="6"/>
      <c r="L1059" s="6"/>
      <c r="M1059" s="6"/>
      <c r="N1059" s="8">
        <v>4823</v>
      </c>
      <c r="O1059" s="6" t="s">
        <v>21</v>
      </c>
      <c r="P1059" s="8">
        <v>482.34467969999997</v>
      </c>
      <c r="Q1059" s="8">
        <v>2326348.39</v>
      </c>
      <c r="R1059" s="8">
        <v>6.2520373249999999</v>
      </c>
      <c r="S1059" s="8">
        <v>30153.57602</v>
      </c>
      <c r="T1059" s="8">
        <v>1022662.8</v>
      </c>
    </row>
    <row r="1060" spans="1:20" ht="15.75" hidden="1" thickBot="1">
      <c r="A1060" s="4" t="s">
        <v>19</v>
      </c>
      <c r="B1060" s="5">
        <v>44558</v>
      </c>
      <c r="C1060" s="6">
        <v>301049751</v>
      </c>
      <c r="D1060" s="7">
        <v>73239990</v>
      </c>
      <c r="E1060" s="6" t="s">
        <v>1026</v>
      </c>
      <c r="F1060" s="6"/>
      <c r="G1060" s="6"/>
      <c r="H1060" s="6"/>
      <c r="I1060" s="6"/>
      <c r="J1060" s="6"/>
      <c r="K1060" s="6"/>
      <c r="L1060" s="6"/>
      <c r="M1060" s="6"/>
      <c r="N1060" s="8">
        <v>14256</v>
      </c>
      <c r="O1060" s="6" t="s">
        <v>21</v>
      </c>
      <c r="P1060" s="8">
        <v>285.73869109999998</v>
      </c>
      <c r="Q1060" s="8">
        <v>4073490.78</v>
      </c>
      <c r="R1060" s="8">
        <v>3.703677136</v>
      </c>
      <c r="S1060" s="8">
        <v>52799.62126</v>
      </c>
      <c r="T1060" s="8">
        <v>1492527.1</v>
      </c>
    </row>
    <row r="1061" spans="1:20" ht="15.75" hidden="1" thickBot="1">
      <c r="A1061" s="4" t="s">
        <v>19</v>
      </c>
      <c r="B1061" s="5">
        <v>44558</v>
      </c>
      <c r="C1061" s="6">
        <v>301049751</v>
      </c>
      <c r="D1061" s="7">
        <v>73239990</v>
      </c>
      <c r="E1061" s="6" t="s">
        <v>1027</v>
      </c>
      <c r="F1061" s="6"/>
      <c r="G1061" s="6"/>
      <c r="H1061" s="6"/>
      <c r="I1061" s="6"/>
      <c r="J1061" s="6"/>
      <c r="K1061" s="6"/>
      <c r="L1061" s="6"/>
      <c r="M1061" s="6"/>
      <c r="N1061" s="8">
        <v>8008</v>
      </c>
      <c r="O1061" s="6" t="s">
        <v>21</v>
      </c>
      <c r="P1061" s="8">
        <v>524.71179070000005</v>
      </c>
      <c r="Q1061" s="8">
        <v>4201892.0199999996</v>
      </c>
      <c r="R1061" s="8">
        <v>6.8011897689999996</v>
      </c>
      <c r="S1061" s="8">
        <v>54463.927669999997</v>
      </c>
      <c r="T1061" s="8">
        <v>1539573.2</v>
      </c>
    </row>
    <row r="1062" spans="1:20" ht="15.75" hidden="1" thickBot="1">
      <c r="A1062" s="4" t="s">
        <v>19</v>
      </c>
      <c r="B1062" s="5">
        <v>44553</v>
      </c>
      <c r="C1062" s="6">
        <v>301049751</v>
      </c>
      <c r="D1062" s="7">
        <v>73239990</v>
      </c>
      <c r="E1062" s="6" t="s">
        <v>1028</v>
      </c>
      <c r="F1062" s="6"/>
      <c r="G1062" s="6"/>
      <c r="H1062" s="6"/>
      <c r="I1062" s="6"/>
      <c r="J1062" s="6"/>
      <c r="K1062" s="6"/>
      <c r="L1062" s="6"/>
      <c r="M1062" s="6"/>
      <c r="N1062" s="8">
        <v>2453.5</v>
      </c>
      <c r="O1062" s="6" t="s">
        <v>21</v>
      </c>
      <c r="P1062" s="8">
        <v>544.39904220000005</v>
      </c>
      <c r="Q1062" s="8">
        <v>1335683.05</v>
      </c>
      <c r="R1062" s="8">
        <v>7.056371253</v>
      </c>
      <c r="S1062" s="8">
        <v>17312.80687</v>
      </c>
      <c r="T1062" s="8">
        <v>489394.3</v>
      </c>
    </row>
    <row r="1063" spans="1:20" ht="15.75" thickBot="1">
      <c r="A1063" s="4" t="s">
        <v>19</v>
      </c>
      <c r="B1063" s="5">
        <v>44544</v>
      </c>
      <c r="C1063" s="6">
        <v>301049751</v>
      </c>
      <c r="D1063" s="7">
        <v>73231000</v>
      </c>
      <c r="E1063" s="6" t="s">
        <v>1029</v>
      </c>
      <c r="F1063" s="6"/>
      <c r="G1063" s="6"/>
      <c r="H1063" s="6"/>
      <c r="I1063" s="6"/>
      <c r="J1063" s="6"/>
      <c r="K1063" s="6"/>
      <c r="L1063" s="6"/>
      <c r="M1063" s="6"/>
      <c r="N1063" s="8">
        <v>7931</v>
      </c>
      <c r="O1063" s="6" t="s">
        <v>21</v>
      </c>
      <c r="P1063" s="8">
        <v>293.8736313</v>
      </c>
      <c r="Q1063" s="8">
        <v>2330711.77</v>
      </c>
      <c r="R1063" s="8">
        <v>3.8718528499999998</v>
      </c>
      <c r="S1063" s="8">
        <v>30707.664949999998</v>
      </c>
      <c r="T1063" s="8">
        <v>1024580.9</v>
      </c>
    </row>
    <row r="1064" spans="1:20" ht="15.75" thickBot="1">
      <c r="A1064" s="4" t="s">
        <v>19</v>
      </c>
      <c r="B1064" s="5">
        <v>44538</v>
      </c>
      <c r="C1064" s="6">
        <v>301049751</v>
      </c>
      <c r="D1064" s="7">
        <v>73231000</v>
      </c>
      <c r="E1064" s="6" t="s">
        <v>1030</v>
      </c>
      <c r="F1064" s="6"/>
      <c r="G1064" s="6"/>
      <c r="H1064" s="6"/>
      <c r="I1064" s="6"/>
      <c r="J1064" s="6"/>
      <c r="K1064" s="6"/>
      <c r="L1064" s="6"/>
      <c r="M1064" s="6"/>
      <c r="N1064" s="8">
        <v>4823</v>
      </c>
      <c r="O1064" s="6" t="s">
        <v>21</v>
      </c>
      <c r="P1064" s="8">
        <v>477.07021150000003</v>
      </c>
      <c r="Q1064" s="8">
        <v>2300909.63</v>
      </c>
      <c r="R1064" s="8">
        <v>6.2855100330000004</v>
      </c>
      <c r="S1064" s="8">
        <v>30315.014889999999</v>
      </c>
      <c r="T1064" s="8">
        <v>1011479.9</v>
      </c>
    </row>
    <row r="1065" spans="1:20" ht="15.75" hidden="1" thickBot="1">
      <c r="A1065" s="4" t="s">
        <v>19</v>
      </c>
      <c r="B1065" s="5">
        <v>44537</v>
      </c>
      <c r="C1065" s="6">
        <v>301049751</v>
      </c>
      <c r="D1065" s="7">
        <v>73239990</v>
      </c>
      <c r="E1065" s="6" t="s">
        <v>1031</v>
      </c>
      <c r="F1065" s="6"/>
      <c r="G1065" s="6"/>
      <c r="H1065" s="6"/>
      <c r="I1065" s="6"/>
      <c r="J1065" s="6"/>
      <c r="K1065" s="6"/>
      <c r="L1065" s="6"/>
      <c r="M1065" s="6"/>
      <c r="N1065" s="8">
        <v>6217.5</v>
      </c>
      <c r="O1065" s="6" t="s">
        <v>21</v>
      </c>
      <c r="P1065" s="8">
        <v>273.28523360000003</v>
      </c>
      <c r="Q1065" s="8">
        <v>1699150.94</v>
      </c>
      <c r="R1065" s="8">
        <v>3.600595963</v>
      </c>
      <c r="S1065" s="8">
        <v>22386.705399999999</v>
      </c>
      <c r="T1065" s="8">
        <v>622568.9</v>
      </c>
    </row>
    <row r="1066" spans="1:20" ht="15.75" hidden="1" thickBot="1">
      <c r="A1066" s="4" t="s">
        <v>19</v>
      </c>
      <c r="B1066" s="5">
        <v>44537</v>
      </c>
      <c r="C1066" s="6">
        <v>301049751</v>
      </c>
      <c r="D1066" s="7">
        <v>73239990</v>
      </c>
      <c r="E1066" s="6" t="s">
        <v>1032</v>
      </c>
      <c r="F1066" s="6"/>
      <c r="G1066" s="6"/>
      <c r="H1066" s="6"/>
      <c r="I1066" s="6"/>
      <c r="J1066" s="6"/>
      <c r="K1066" s="6"/>
      <c r="L1066" s="6"/>
      <c r="M1066" s="6"/>
      <c r="N1066" s="8">
        <v>291.2</v>
      </c>
      <c r="O1066" s="6" t="s">
        <v>21</v>
      </c>
      <c r="P1066" s="8">
        <v>433.62256180000003</v>
      </c>
      <c r="Q1066" s="8">
        <v>126270.89</v>
      </c>
      <c r="R1066" s="8">
        <v>5.7130772309999998</v>
      </c>
      <c r="S1066" s="8">
        <v>1663.6480899999999</v>
      </c>
      <c r="T1066" s="8">
        <v>46265.7</v>
      </c>
    </row>
    <row r="1067" spans="1:20" ht="15.75" hidden="1" thickBot="1">
      <c r="A1067" s="4" t="s">
        <v>19</v>
      </c>
      <c r="B1067" s="5">
        <v>44537</v>
      </c>
      <c r="C1067" s="6">
        <v>301049751</v>
      </c>
      <c r="D1067" s="7">
        <v>73239990</v>
      </c>
      <c r="E1067" s="6" t="s">
        <v>1033</v>
      </c>
      <c r="F1067" s="6"/>
      <c r="G1067" s="6"/>
      <c r="H1067" s="6"/>
      <c r="I1067" s="6"/>
      <c r="J1067" s="6"/>
      <c r="K1067" s="6"/>
      <c r="L1067" s="6"/>
      <c r="M1067" s="6"/>
      <c r="N1067" s="8">
        <v>7125</v>
      </c>
      <c r="O1067" s="6" t="s">
        <v>21</v>
      </c>
      <c r="P1067" s="8">
        <v>440.45632280000001</v>
      </c>
      <c r="Q1067" s="8">
        <v>3138251.3</v>
      </c>
      <c r="R1067" s="8">
        <v>5.8031136070000002</v>
      </c>
      <c r="S1067" s="8">
        <v>41347.184450000001</v>
      </c>
      <c r="T1067" s="8">
        <v>1149855.3</v>
      </c>
    </row>
    <row r="1068" spans="1:20" ht="15.75" hidden="1" thickBot="1">
      <c r="A1068" s="4" t="s">
        <v>19</v>
      </c>
      <c r="B1068" s="5">
        <v>44537</v>
      </c>
      <c r="C1068" s="6">
        <v>301049751</v>
      </c>
      <c r="D1068" s="7">
        <v>73239990</v>
      </c>
      <c r="E1068" s="6" t="s">
        <v>1034</v>
      </c>
      <c r="F1068" s="6"/>
      <c r="G1068" s="6"/>
      <c r="H1068" s="6"/>
      <c r="I1068" s="6"/>
      <c r="J1068" s="6"/>
      <c r="K1068" s="6"/>
      <c r="L1068" s="6"/>
      <c r="M1068" s="6"/>
      <c r="N1068" s="8">
        <v>17964.8</v>
      </c>
      <c r="O1068" s="6" t="s">
        <v>21</v>
      </c>
      <c r="P1068" s="8">
        <v>428.90874100000002</v>
      </c>
      <c r="Q1068" s="8">
        <v>7705259.75</v>
      </c>
      <c r="R1068" s="8">
        <v>5.6509715539999998</v>
      </c>
      <c r="S1068" s="8">
        <v>101518.5738</v>
      </c>
      <c r="T1068" s="8">
        <v>2823207.2</v>
      </c>
    </row>
    <row r="1069" spans="1:20" ht="15.75" thickBot="1">
      <c r="A1069" s="4" t="s">
        <v>19</v>
      </c>
      <c r="B1069" s="5">
        <v>44537</v>
      </c>
      <c r="C1069" s="6">
        <v>301049751</v>
      </c>
      <c r="D1069" s="7">
        <v>73231000</v>
      </c>
      <c r="E1069" s="6" t="s">
        <v>1035</v>
      </c>
      <c r="F1069" s="6"/>
      <c r="G1069" s="6"/>
      <c r="H1069" s="6"/>
      <c r="I1069" s="6"/>
      <c r="J1069" s="6"/>
      <c r="K1069" s="6"/>
      <c r="L1069" s="6"/>
      <c r="M1069" s="6"/>
      <c r="N1069" s="8">
        <v>8537.7999999999993</v>
      </c>
      <c r="O1069" s="6" t="s">
        <v>21</v>
      </c>
      <c r="P1069" s="8">
        <v>296.53366319999998</v>
      </c>
      <c r="Q1069" s="8">
        <v>2531745.11</v>
      </c>
      <c r="R1069" s="8">
        <v>3.9068993839999999</v>
      </c>
      <c r="S1069" s="8">
        <v>33356.325559999997</v>
      </c>
      <c r="T1069" s="8">
        <v>1112955.1000000001</v>
      </c>
    </row>
    <row r="1070" spans="1:20" ht="15.75" hidden="1" thickBot="1">
      <c r="A1070" s="4" t="s">
        <v>19</v>
      </c>
      <c r="B1070" s="5">
        <v>44534</v>
      </c>
      <c r="C1070" s="6">
        <v>301049751</v>
      </c>
      <c r="D1070" s="7">
        <v>73239990</v>
      </c>
      <c r="E1070" s="6" t="s">
        <v>1036</v>
      </c>
      <c r="F1070" s="6"/>
      <c r="G1070" s="6"/>
      <c r="H1070" s="6"/>
      <c r="I1070" s="6"/>
      <c r="J1070" s="6"/>
      <c r="K1070" s="6"/>
      <c r="L1070" s="6"/>
      <c r="M1070" s="6"/>
      <c r="N1070" s="8">
        <v>5641.28</v>
      </c>
      <c r="O1070" s="6" t="s">
        <v>21</v>
      </c>
      <c r="P1070" s="8">
        <v>1076.269045</v>
      </c>
      <c r="Q1070" s="8">
        <v>6071535.04</v>
      </c>
      <c r="R1070" s="8">
        <v>14.18009282</v>
      </c>
      <c r="S1070" s="8">
        <v>79993.874039999995</v>
      </c>
      <c r="T1070" s="8">
        <v>2224610.4</v>
      </c>
    </row>
    <row r="1071" spans="1:20" ht="15.75" hidden="1" thickBot="1">
      <c r="A1071" s="4" t="s">
        <v>19</v>
      </c>
      <c r="B1071" s="5">
        <v>44528</v>
      </c>
      <c r="C1071" s="6">
        <v>301049751</v>
      </c>
      <c r="D1071" s="7">
        <v>73239990</v>
      </c>
      <c r="E1071" s="6" t="s">
        <v>1037</v>
      </c>
      <c r="F1071" s="6"/>
      <c r="G1071" s="6"/>
      <c r="H1071" s="6"/>
      <c r="I1071" s="6"/>
      <c r="J1071" s="6"/>
      <c r="K1071" s="6"/>
      <c r="L1071" s="6"/>
      <c r="M1071" s="6"/>
      <c r="N1071" s="8">
        <v>3340</v>
      </c>
      <c r="O1071" s="6" t="s">
        <v>21</v>
      </c>
      <c r="P1071" s="8">
        <v>597.02765269999998</v>
      </c>
      <c r="Q1071" s="8">
        <v>1994072.36</v>
      </c>
      <c r="R1071" s="8">
        <v>7.9497690109999999</v>
      </c>
      <c r="S1071" s="8">
        <v>26552.228500000001</v>
      </c>
      <c r="T1071" s="8">
        <v>730628.1</v>
      </c>
    </row>
    <row r="1072" spans="1:20" ht="15.75" hidden="1" thickBot="1">
      <c r="A1072" s="4" t="s">
        <v>19</v>
      </c>
      <c r="B1072" s="5">
        <v>44527</v>
      </c>
      <c r="C1072" s="6">
        <v>301049751</v>
      </c>
      <c r="D1072" s="7">
        <v>73239990</v>
      </c>
      <c r="E1072" s="6" t="s">
        <v>1038</v>
      </c>
      <c r="F1072" s="6"/>
      <c r="G1072" s="6"/>
      <c r="H1072" s="6"/>
      <c r="I1072" s="6"/>
      <c r="J1072" s="6"/>
      <c r="K1072" s="6"/>
      <c r="L1072" s="6"/>
      <c r="M1072" s="6"/>
      <c r="N1072" s="8">
        <v>3000</v>
      </c>
      <c r="O1072" s="6" t="s">
        <v>21</v>
      </c>
      <c r="P1072" s="8">
        <v>619.23315000000002</v>
      </c>
      <c r="Q1072" s="8">
        <v>1857699.45</v>
      </c>
      <c r="R1072" s="8">
        <v>8.245448069</v>
      </c>
      <c r="S1072" s="8">
        <v>24736.344209999999</v>
      </c>
      <c r="T1072" s="8">
        <v>680661.1</v>
      </c>
    </row>
    <row r="1073" spans="1:20" ht="15.75" hidden="1" thickBot="1">
      <c r="A1073" s="4" t="s">
        <v>19</v>
      </c>
      <c r="B1073" s="5">
        <v>44527</v>
      </c>
      <c r="C1073" s="6">
        <v>301049751</v>
      </c>
      <c r="D1073" s="7">
        <v>73239990</v>
      </c>
      <c r="E1073" s="6" t="s">
        <v>1039</v>
      </c>
      <c r="F1073" s="6"/>
      <c r="G1073" s="6"/>
      <c r="H1073" s="6"/>
      <c r="I1073" s="6"/>
      <c r="J1073" s="6"/>
      <c r="K1073" s="6"/>
      <c r="L1073" s="6"/>
      <c r="M1073" s="6"/>
      <c r="N1073" s="8">
        <v>3465</v>
      </c>
      <c r="O1073" s="6" t="s">
        <v>21</v>
      </c>
      <c r="P1073" s="8">
        <v>577.38356710000005</v>
      </c>
      <c r="Q1073" s="8">
        <v>2000634.06</v>
      </c>
      <c r="R1073" s="8">
        <v>7.6881966320000004</v>
      </c>
      <c r="S1073" s="8">
        <v>26639.601330000001</v>
      </c>
      <c r="T1073" s="8">
        <v>733032.3</v>
      </c>
    </row>
    <row r="1074" spans="1:20" ht="15.75" hidden="1" thickBot="1">
      <c r="A1074" s="4" t="s">
        <v>19</v>
      </c>
      <c r="B1074" s="5">
        <v>44523</v>
      </c>
      <c r="C1074" s="6">
        <v>301049751</v>
      </c>
      <c r="D1074" s="7">
        <v>73239990</v>
      </c>
      <c r="E1074" s="6" t="s">
        <v>1040</v>
      </c>
      <c r="F1074" s="6"/>
      <c r="G1074" s="6"/>
      <c r="H1074" s="6"/>
      <c r="I1074" s="6"/>
      <c r="J1074" s="6"/>
      <c r="K1074" s="6"/>
      <c r="L1074" s="6"/>
      <c r="M1074" s="6"/>
      <c r="N1074" s="8">
        <v>6975</v>
      </c>
      <c r="O1074" s="6" t="s">
        <v>21</v>
      </c>
      <c r="P1074" s="8">
        <v>551.38553979999995</v>
      </c>
      <c r="Q1074" s="8">
        <v>3845914.14</v>
      </c>
      <c r="R1074" s="8">
        <v>7.3420178399999996</v>
      </c>
      <c r="S1074" s="8">
        <v>51210.574430000001</v>
      </c>
      <c r="T1074" s="8">
        <v>1409142.9</v>
      </c>
    </row>
    <row r="1075" spans="1:20" ht="15.75" hidden="1" thickBot="1">
      <c r="A1075" s="4" t="s">
        <v>19</v>
      </c>
      <c r="B1075" s="5">
        <v>44520</v>
      </c>
      <c r="C1075" s="6">
        <v>301049751</v>
      </c>
      <c r="D1075" s="7">
        <v>73239990</v>
      </c>
      <c r="E1075" s="6" t="s">
        <v>1041</v>
      </c>
      <c r="F1075" s="6"/>
      <c r="G1075" s="6"/>
      <c r="H1075" s="6"/>
      <c r="I1075" s="6"/>
      <c r="J1075" s="6"/>
      <c r="K1075" s="6"/>
      <c r="L1075" s="6"/>
      <c r="M1075" s="6"/>
      <c r="N1075" s="8">
        <v>9840</v>
      </c>
      <c r="O1075" s="6" t="s">
        <v>21</v>
      </c>
      <c r="P1075" s="8">
        <v>377.7894268</v>
      </c>
      <c r="Q1075" s="8">
        <v>3717447.96</v>
      </c>
      <c r="R1075" s="8">
        <v>5.0304850439999997</v>
      </c>
      <c r="S1075" s="8">
        <v>49499.972840000002</v>
      </c>
      <c r="T1075" s="8">
        <v>1362073</v>
      </c>
    </row>
    <row r="1076" spans="1:20" ht="15.75" hidden="1" thickBot="1">
      <c r="A1076" s="4" t="s">
        <v>19</v>
      </c>
      <c r="B1076" s="5">
        <v>44508</v>
      </c>
      <c r="C1076" s="6">
        <v>301049751</v>
      </c>
      <c r="D1076" s="7">
        <v>73239990</v>
      </c>
      <c r="E1076" s="6" t="s">
        <v>1042</v>
      </c>
      <c r="F1076" s="6"/>
      <c r="G1076" s="6"/>
      <c r="H1076" s="6"/>
      <c r="I1076" s="6"/>
      <c r="J1076" s="6"/>
      <c r="K1076" s="6"/>
      <c r="L1076" s="6"/>
      <c r="M1076" s="6"/>
      <c r="N1076" s="8">
        <v>3951.5</v>
      </c>
      <c r="O1076" s="6" t="s">
        <v>21</v>
      </c>
      <c r="P1076" s="8">
        <v>506.94440850000001</v>
      </c>
      <c r="Q1076" s="8">
        <v>2003190.83</v>
      </c>
      <c r="R1076" s="8">
        <v>6.7100517330000002</v>
      </c>
      <c r="S1076" s="8">
        <v>26514.769420000001</v>
      </c>
      <c r="T1076" s="8">
        <v>733969.1</v>
      </c>
    </row>
    <row r="1077" spans="1:20" ht="15.75" hidden="1" thickBot="1">
      <c r="A1077" s="4" t="s">
        <v>19</v>
      </c>
      <c r="B1077" s="5">
        <v>44501</v>
      </c>
      <c r="C1077" s="6">
        <v>301049751</v>
      </c>
      <c r="D1077" s="7">
        <v>73239990</v>
      </c>
      <c r="E1077" s="6" t="s">
        <v>1043</v>
      </c>
      <c r="F1077" s="6"/>
      <c r="G1077" s="6"/>
      <c r="H1077" s="6"/>
      <c r="I1077" s="6"/>
      <c r="J1077" s="6"/>
      <c r="K1077" s="6"/>
      <c r="L1077" s="6"/>
      <c r="M1077" s="6"/>
      <c r="N1077" s="8">
        <v>255.42</v>
      </c>
      <c r="O1077" s="6" t="s">
        <v>21</v>
      </c>
      <c r="P1077" s="8">
        <v>672.69548199999997</v>
      </c>
      <c r="Q1077" s="8">
        <v>171819.88</v>
      </c>
      <c r="R1077" s="8">
        <v>8.8746105800000006</v>
      </c>
      <c r="S1077" s="8">
        <v>2266.7530339999998</v>
      </c>
      <c r="T1077" s="8">
        <v>62954.8</v>
      </c>
    </row>
    <row r="1078" spans="1:20" ht="15.75" hidden="1" thickBot="1">
      <c r="A1078" s="4" t="s">
        <v>19</v>
      </c>
      <c r="B1078" s="5">
        <v>44501</v>
      </c>
      <c r="C1078" s="6">
        <v>301049751</v>
      </c>
      <c r="D1078" s="7">
        <v>73239990</v>
      </c>
      <c r="E1078" s="6" t="s">
        <v>1044</v>
      </c>
      <c r="F1078" s="6"/>
      <c r="G1078" s="6"/>
      <c r="H1078" s="6"/>
      <c r="I1078" s="6"/>
      <c r="J1078" s="6"/>
      <c r="K1078" s="6"/>
      <c r="L1078" s="6"/>
      <c r="M1078" s="6"/>
      <c r="N1078" s="8">
        <v>9212.7000000000007</v>
      </c>
      <c r="O1078" s="6" t="s">
        <v>21</v>
      </c>
      <c r="P1078" s="8">
        <v>471.02571339999997</v>
      </c>
      <c r="Q1078" s="8">
        <v>4339418.59</v>
      </c>
      <c r="R1078" s="8">
        <v>6.2140595440000004</v>
      </c>
      <c r="S1078" s="8">
        <v>57248.266360000001</v>
      </c>
      <c r="T1078" s="8">
        <v>1589963</v>
      </c>
    </row>
    <row r="1079" spans="1:20" ht="15.75" hidden="1" thickBot="1">
      <c r="A1079" s="4" t="s">
        <v>19</v>
      </c>
      <c r="B1079" s="5">
        <v>44497</v>
      </c>
      <c r="C1079" s="6">
        <v>301049751</v>
      </c>
      <c r="D1079" s="7">
        <v>73239990</v>
      </c>
      <c r="E1079" s="6" t="s">
        <v>1045</v>
      </c>
      <c r="F1079" s="6"/>
      <c r="G1079" s="6"/>
      <c r="H1079" s="6"/>
      <c r="I1079" s="6"/>
      <c r="J1079" s="6"/>
      <c r="K1079" s="6"/>
      <c r="L1079" s="6"/>
      <c r="M1079" s="6"/>
      <c r="N1079" s="8">
        <v>7560</v>
      </c>
      <c r="O1079" s="6" t="s">
        <v>21</v>
      </c>
      <c r="P1079" s="8">
        <v>525.74460320000003</v>
      </c>
      <c r="Q1079" s="8">
        <v>3974629.2</v>
      </c>
      <c r="R1079" s="8">
        <v>6.9359446330000001</v>
      </c>
      <c r="S1079" s="8">
        <v>52435.741419999998</v>
      </c>
      <c r="T1079" s="8">
        <v>1456304.1</v>
      </c>
    </row>
    <row r="1080" spans="1:20" ht="15.75" thickBot="1">
      <c r="A1080" s="4" t="s">
        <v>19</v>
      </c>
      <c r="B1080" s="5">
        <v>44495</v>
      </c>
      <c r="C1080" s="6">
        <v>301049751</v>
      </c>
      <c r="D1080" s="7">
        <v>73231000</v>
      </c>
      <c r="E1080" s="6" t="s">
        <v>1046</v>
      </c>
      <c r="F1080" s="6"/>
      <c r="G1080" s="6"/>
      <c r="H1080" s="6"/>
      <c r="I1080" s="6"/>
      <c r="J1080" s="6"/>
      <c r="K1080" s="6"/>
      <c r="L1080" s="6"/>
      <c r="M1080" s="6"/>
      <c r="N1080" s="8">
        <v>7700</v>
      </c>
      <c r="O1080" s="6" t="s">
        <v>21</v>
      </c>
      <c r="P1080" s="8">
        <v>298.33065319999997</v>
      </c>
      <c r="Q1080" s="8">
        <v>2297146.0299999998</v>
      </c>
      <c r="R1080" s="8">
        <v>3.9357605969999998</v>
      </c>
      <c r="S1080" s="8">
        <v>30305.356599999999</v>
      </c>
      <c r="T1080" s="8">
        <v>1009825.4</v>
      </c>
    </row>
    <row r="1081" spans="1:20" ht="15.75" hidden="1" thickBot="1">
      <c r="A1081" s="4" t="s">
        <v>19</v>
      </c>
      <c r="B1081" s="5">
        <v>44489</v>
      </c>
      <c r="C1081" s="6">
        <v>301049751</v>
      </c>
      <c r="D1081" s="7">
        <v>73239990</v>
      </c>
      <c r="E1081" s="6" t="s">
        <v>1047</v>
      </c>
      <c r="F1081" s="6"/>
      <c r="G1081" s="6"/>
      <c r="H1081" s="6"/>
      <c r="I1081" s="6"/>
      <c r="J1081" s="6"/>
      <c r="K1081" s="6"/>
      <c r="L1081" s="6"/>
      <c r="M1081" s="6"/>
      <c r="N1081" s="8">
        <v>142.5</v>
      </c>
      <c r="O1081" s="6" t="s">
        <v>21</v>
      </c>
      <c r="P1081" s="8">
        <v>409.11242110000001</v>
      </c>
      <c r="Q1081" s="8">
        <v>58298.52</v>
      </c>
      <c r="R1081" s="8">
        <v>5.4043912949999999</v>
      </c>
      <c r="S1081" s="8">
        <v>770.12575960000004</v>
      </c>
      <c r="T1081" s="8">
        <v>21360.6</v>
      </c>
    </row>
    <row r="1082" spans="1:20" ht="15.75" hidden="1" thickBot="1">
      <c r="A1082" s="4" t="s">
        <v>19</v>
      </c>
      <c r="B1082" s="5">
        <v>44489</v>
      </c>
      <c r="C1082" s="6">
        <v>301049751</v>
      </c>
      <c r="D1082" s="7">
        <v>73239990</v>
      </c>
      <c r="E1082" s="6" t="s">
        <v>1048</v>
      </c>
      <c r="F1082" s="6"/>
      <c r="G1082" s="6"/>
      <c r="H1082" s="6"/>
      <c r="I1082" s="6"/>
      <c r="J1082" s="6"/>
      <c r="K1082" s="6"/>
      <c r="L1082" s="6"/>
      <c r="M1082" s="6"/>
      <c r="N1082" s="8">
        <v>3340</v>
      </c>
      <c r="O1082" s="6" t="s">
        <v>21</v>
      </c>
      <c r="P1082" s="8">
        <v>561.03269760000001</v>
      </c>
      <c r="Q1082" s="8">
        <v>1873849.21</v>
      </c>
      <c r="R1082" s="8">
        <v>7.4112641689999998</v>
      </c>
      <c r="S1082" s="8">
        <v>24753.622319999999</v>
      </c>
      <c r="T1082" s="8">
        <v>686578.3</v>
      </c>
    </row>
    <row r="1083" spans="1:20" ht="15.75" hidden="1" thickBot="1">
      <c r="A1083" s="4" t="s">
        <v>19</v>
      </c>
      <c r="B1083" s="5">
        <v>44488</v>
      </c>
      <c r="C1083" s="6">
        <v>301049751</v>
      </c>
      <c r="D1083" s="7">
        <v>73239990</v>
      </c>
      <c r="E1083" s="6" t="s">
        <v>1049</v>
      </c>
      <c r="F1083" s="6"/>
      <c r="G1083" s="6"/>
      <c r="H1083" s="6"/>
      <c r="I1083" s="6"/>
      <c r="J1083" s="6"/>
      <c r="K1083" s="6"/>
      <c r="L1083" s="6"/>
      <c r="M1083" s="6"/>
      <c r="N1083" s="8">
        <v>5791.2</v>
      </c>
      <c r="O1083" s="6" t="s">
        <v>21</v>
      </c>
      <c r="P1083" s="8">
        <v>414.9579569</v>
      </c>
      <c r="Q1083" s="8">
        <v>2403104.52</v>
      </c>
      <c r="R1083" s="8">
        <v>5.4816110550000001</v>
      </c>
      <c r="S1083" s="8">
        <v>31745.105940000001</v>
      </c>
      <c r="T1083" s="8">
        <v>880497.5</v>
      </c>
    </row>
    <row r="1084" spans="1:20" ht="15.75" thickBot="1">
      <c r="A1084" s="4" t="s">
        <v>19</v>
      </c>
      <c r="B1084" s="5">
        <v>44460</v>
      </c>
      <c r="C1084" s="6">
        <v>301049751</v>
      </c>
      <c r="D1084" s="7">
        <v>73231000</v>
      </c>
      <c r="E1084" s="6" t="s">
        <v>967</v>
      </c>
      <c r="F1084" s="6"/>
      <c r="G1084" s="6"/>
      <c r="H1084" s="6"/>
      <c r="I1084" s="6"/>
      <c r="J1084" s="6"/>
      <c r="K1084" s="6"/>
      <c r="L1084" s="6"/>
      <c r="M1084" s="6"/>
      <c r="N1084" s="8">
        <v>8537.7999999999993</v>
      </c>
      <c r="O1084" s="6" t="s">
        <v>21</v>
      </c>
      <c r="P1084" s="8">
        <v>256.73265830000003</v>
      </c>
      <c r="Q1084" s="8">
        <v>2191932.09</v>
      </c>
      <c r="R1084" s="8">
        <v>3.450707773</v>
      </c>
      <c r="S1084" s="8">
        <v>29461.452819999999</v>
      </c>
      <c r="T1084" s="8">
        <v>963573.3</v>
      </c>
    </row>
    <row r="1085" spans="1:20" ht="15.75" hidden="1" thickBot="1">
      <c r="A1085" s="4" t="s">
        <v>19</v>
      </c>
      <c r="B1085" s="5">
        <v>44455</v>
      </c>
      <c r="C1085" s="6">
        <v>301049751</v>
      </c>
      <c r="D1085" s="7">
        <v>73239990</v>
      </c>
      <c r="E1085" s="6" t="s">
        <v>1050</v>
      </c>
      <c r="F1085" s="6"/>
      <c r="G1085" s="6"/>
      <c r="H1085" s="6"/>
      <c r="I1085" s="6"/>
      <c r="J1085" s="6"/>
      <c r="K1085" s="6"/>
      <c r="L1085" s="6"/>
      <c r="M1085" s="6"/>
      <c r="N1085" s="8">
        <v>15568</v>
      </c>
      <c r="O1085" s="6" t="s">
        <v>21</v>
      </c>
      <c r="P1085" s="8">
        <v>400.8235573</v>
      </c>
      <c r="Q1085" s="8">
        <v>6240021.1399999997</v>
      </c>
      <c r="R1085" s="8">
        <v>5.4201968530000002</v>
      </c>
      <c r="S1085" s="8">
        <v>84381.624609999999</v>
      </c>
      <c r="T1085" s="8">
        <v>2286343.7000000002</v>
      </c>
    </row>
    <row r="1086" spans="1:20" ht="15.75" hidden="1" thickBot="1">
      <c r="A1086" s="4" t="s">
        <v>19</v>
      </c>
      <c r="B1086" s="5">
        <v>44450</v>
      </c>
      <c r="C1086" s="6">
        <v>301049751</v>
      </c>
      <c r="D1086" s="7">
        <v>73239990</v>
      </c>
      <c r="E1086" s="6" t="s">
        <v>1051</v>
      </c>
      <c r="F1086" s="6"/>
      <c r="G1086" s="6"/>
      <c r="H1086" s="6"/>
      <c r="I1086" s="6"/>
      <c r="J1086" s="6"/>
      <c r="K1086" s="6"/>
      <c r="L1086" s="6"/>
      <c r="M1086" s="6"/>
      <c r="N1086" s="8">
        <v>4843.2</v>
      </c>
      <c r="O1086" s="6" t="s">
        <v>21</v>
      </c>
      <c r="P1086" s="8">
        <v>606.35990249999998</v>
      </c>
      <c r="Q1086" s="8">
        <v>2936722.28</v>
      </c>
      <c r="R1086" s="8">
        <v>8.1995930030000004</v>
      </c>
      <c r="S1086" s="8">
        <v>39712.268830000001</v>
      </c>
      <c r="T1086" s="8">
        <v>1076015</v>
      </c>
    </row>
    <row r="1087" spans="1:20" ht="15.75" hidden="1" thickBot="1">
      <c r="A1087" s="4" t="s">
        <v>19</v>
      </c>
      <c r="B1087" s="5">
        <v>44450</v>
      </c>
      <c r="C1087" s="6">
        <v>301049751</v>
      </c>
      <c r="D1087" s="7">
        <v>73239990</v>
      </c>
      <c r="E1087" s="6" t="s">
        <v>1052</v>
      </c>
      <c r="F1087" s="6"/>
      <c r="G1087" s="6"/>
      <c r="H1087" s="6"/>
      <c r="I1087" s="6"/>
      <c r="J1087" s="6"/>
      <c r="K1087" s="6"/>
      <c r="L1087" s="6"/>
      <c r="M1087" s="6"/>
      <c r="N1087" s="8">
        <v>5962.2</v>
      </c>
      <c r="O1087" s="6" t="s">
        <v>21</v>
      </c>
      <c r="P1087" s="8">
        <v>397.40672069999999</v>
      </c>
      <c r="Q1087" s="8">
        <v>2369418.35</v>
      </c>
      <c r="R1087" s="8">
        <v>5.3739921659999998</v>
      </c>
      <c r="S1087" s="8">
        <v>32040.81609</v>
      </c>
      <c r="T1087" s="8">
        <v>868155</v>
      </c>
    </row>
    <row r="1088" spans="1:20" ht="15.75" hidden="1" thickBot="1">
      <c r="A1088" s="4" t="s">
        <v>19</v>
      </c>
      <c r="B1088" s="5">
        <v>44450</v>
      </c>
      <c r="C1088" s="6">
        <v>301049751</v>
      </c>
      <c r="D1088" s="7">
        <v>73239990</v>
      </c>
      <c r="E1088" s="6" t="s">
        <v>1053</v>
      </c>
      <c r="F1088" s="6"/>
      <c r="G1088" s="6"/>
      <c r="H1088" s="6"/>
      <c r="I1088" s="6"/>
      <c r="J1088" s="6"/>
      <c r="K1088" s="6"/>
      <c r="L1088" s="6"/>
      <c r="M1088" s="6"/>
      <c r="N1088" s="8">
        <v>1995</v>
      </c>
      <c r="O1088" s="6" t="s">
        <v>21</v>
      </c>
      <c r="P1088" s="8">
        <v>406.58050630000002</v>
      </c>
      <c r="Q1088" s="8">
        <v>811128.11</v>
      </c>
      <c r="R1088" s="8">
        <v>5.4980460620000002</v>
      </c>
      <c r="S1088" s="8">
        <v>10968.60189</v>
      </c>
      <c r="T1088" s="8">
        <v>297197.40000000002</v>
      </c>
    </row>
    <row r="1089" spans="1:20" ht="15.75" hidden="1" thickBot="1">
      <c r="A1089" s="4" t="s">
        <v>19</v>
      </c>
      <c r="B1089" s="5">
        <v>44450</v>
      </c>
      <c r="C1089" s="6">
        <v>301049751</v>
      </c>
      <c r="D1089" s="7">
        <v>73239990</v>
      </c>
      <c r="E1089" s="6" t="s">
        <v>1054</v>
      </c>
      <c r="F1089" s="6"/>
      <c r="G1089" s="6"/>
      <c r="H1089" s="6"/>
      <c r="I1089" s="6"/>
      <c r="J1089" s="6"/>
      <c r="K1089" s="6"/>
      <c r="L1089" s="6"/>
      <c r="M1089" s="6"/>
      <c r="N1089" s="8">
        <v>4620</v>
      </c>
      <c r="O1089" s="6" t="s">
        <v>21</v>
      </c>
      <c r="P1089" s="8">
        <v>552.55492419999996</v>
      </c>
      <c r="Q1089" s="8">
        <v>2552803.75</v>
      </c>
      <c r="R1089" s="8">
        <v>7.4720070889999999</v>
      </c>
      <c r="S1089" s="8">
        <v>34520.672749999998</v>
      </c>
      <c r="T1089" s="8">
        <v>935347.3</v>
      </c>
    </row>
    <row r="1090" spans="1:20" ht="15.75" hidden="1" thickBot="1">
      <c r="A1090" s="4" t="s">
        <v>19</v>
      </c>
      <c r="B1090" s="5">
        <v>44450</v>
      </c>
      <c r="C1090" s="6">
        <v>301049751</v>
      </c>
      <c r="D1090" s="7">
        <v>73239990</v>
      </c>
      <c r="E1090" s="6" t="s">
        <v>1055</v>
      </c>
      <c r="F1090" s="6"/>
      <c r="G1090" s="6"/>
      <c r="H1090" s="6"/>
      <c r="I1090" s="6"/>
      <c r="J1090" s="6"/>
      <c r="K1090" s="6"/>
      <c r="L1090" s="6"/>
      <c r="M1090" s="6"/>
      <c r="N1090" s="8">
        <v>23520</v>
      </c>
      <c r="O1090" s="6" t="s">
        <v>21</v>
      </c>
      <c r="P1090" s="8">
        <v>391.42767559999999</v>
      </c>
      <c r="Q1090" s="8">
        <v>9206378.9299999997</v>
      </c>
      <c r="R1090" s="8">
        <v>5.2931396289999997</v>
      </c>
      <c r="S1090" s="8">
        <v>124494.6441</v>
      </c>
      <c r="T1090" s="8">
        <v>3373217.3</v>
      </c>
    </row>
    <row r="1091" spans="1:20" ht="15.75" thickBot="1">
      <c r="A1091" s="4" t="s">
        <v>19</v>
      </c>
      <c r="B1091" s="5">
        <v>44449</v>
      </c>
      <c r="C1091" s="6">
        <v>301049751</v>
      </c>
      <c r="D1091" s="7">
        <v>73231000</v>
      </c>
      <c r="E1091" s="6" t="s">
        <v>1056</v>
      </c>
      <c r="F1091" s="6"/>
      <c r="G1091" s="6"/>
      <c r="H1091" s="6"/>
      <c r="I1091" s="6"/>
      <c r="J1091" s="6"/>
      <c r="K1091" s="6"/>
      <c r="L1091" s="6"/>
      <c r="M1091" s="6"/>
      <c r="N1091" s="8">
        <v>7507.5</v>
      </c>
      <c r="O1091" s="6" t="s">
        <v>21</v>
      </c>
      <c r="P1091" s="8">
        <v>269.1878868</v>
      </c>
      <c r="Q1091" s="8">
        <v>2020928.06</v>
      </c>
      <c r="R1091" s="8">
        <v>3.6401336949999998</v>
      </c>
      <c r="S1091" s="8">
        <v>27328.30372</v>
      </c>
      <c r="T1091" s="8">
        <v>888400</v>
      </c>
    </row>
    <row r="1092" spans="1:20" ht="15.75" hidden="1" thickBot="1">
      <c r="A1092" s="4" t="s">
        <v>19</v>
      </c>
      <c r="B1092" s="5">
        <v>44435</v>
      </c>
      <c r="C1092" s="6">
        <v>301049751</v>
      </c>
      <c r="D1092" s="7">
        <v>73239990</v>
      </c>
      <c r="E1092" s="6" t="s">
        <v>1057</v>
      </c>
      <c r="F1092" s="6"/>
      <c r="G1092" s="6"/>
      <c r="H1092" s="6"/>
      <c r="I1092" s="6"/>
      <c r="J1092" s="6"/>
      <c r="K1092" s="6"/>
      <c r="L1092" s="6"/>
      <c r="M1092" s="6"/>
      <c r="N1092" s="8">
        <v>4642.5</v>
      </c>
      <c r="O1092" s="6" t="s">
        <v>21</v>
      </c>
      <c r="P1092" s="8">
        <v>257.90221860000003</v>
      </c>
      <c r="Q1092" s="8">
        <v>1197311.05</v>
      </c>
      <c r="R1092" s="8">
        <v>3.42955078</v>
      </c>
      <c r="S1092" s="8">
        <v>15921.689490000001</v>
      </c>
      <c r="T1092" s="8">
        <v>438694.7</v>
      </c>
    </row>
    <row r="1093" spans="1:20" ht="15.75" hidden="1" thickBot="1">
      <c r="A1093" s="4" t="s">
        <v>19</v>
      </c>
      <c r="B1093" s="5">
        <v>44435</v>
      </c>
      <c r="C1093" s="6">
        <v>301049751</v>
      </c>
      <c r="D1093" s="7">
        <v>73239990</v>
      </c>
      <c r="E1093" s="6" t="s">
        <v>1058</v>
      </c>
      <c r="F1093" s="6"/>
      <c r="G1093" s="6"/>
      <c r="H1093" s="6"/>
      <c r="I1093" s="6"/>
      <c r="J1093" s="6"/>
      <c r="K1093" s="6"/>
      <c r="L1093" s="6"/>
      <c r="M1093" s="6"/>
      <c r="N1093" s="8">
        <v>1414.4</v>
      </c>
      <c r="O1093" s="6" t="s">
        <v>21</v>
      </c>
      <c r="P1093" s="8">
        <v>502.72243350000002</v>
      </c>
      <c r="Q1093" s="8">
        <v>711050.61</v>
      </c>
      <c r="R1093" s="8">
        <v>6.6851387439999996</v>
      </c>
      <c r="S1093" s="8">
        <v>9455.460239</v>
      </c>
      <c r="T1093" s="8">
        <v>260528.9</v>
      </c>
    </row>
    <row r="1094" spans="1:20" ht="15.75" hidden="1" thickBot="1">
      <c r="A1094" s="4" t="s">
        <v>19</v>
      </c>
      <c r="B1094" s="5">
        <v>44435</v>
      </c>
      <c r="C1094" s="6">
        <v>301049751</v>
      </c>
      <c r="D1094" s="7">
        <v>73239990</v>
      </c>
      <c r="E1094" s="6" t="s">
        <v>1059</v>
      </c>
      <c r="F1094" s="6"/>
      <c r="G1094" s="6"/>
      <c r="H1094" s="6"/>
      <c r="I1094" s="6"/>
      <c r="J1094" s="6"/>
      <c r="K1094" s="6"/>
      <c r="L1094" s="6"/>
      <c r="M1094" s="6"/>
      <c r="N1094" s="8">
        <v>1156.8</v>
      </c>
      <c r="O1094" s="6" t="s">
        <v>21</v>
      </c>
      <c r="P1094" s="8">
        <v>612.8668136</v>
      </c>
      <c r="Q1094" s="8">
        <v>708964.33</v>
      </c>
      <c r="R1094" s="8">
        <v>8.1498246489999993</v>
      </c>
      <c r="S1094" s="8">
        <v>9427.7171539999999</v>
      </c>
      <c r="T1094" s="8">
        <v>259764.6</v>
      </c>
    </row>
    <row r="1095" spans="1:20" ht="15.75" hidden="1" thickBot="1">
      <c r="A1095" s="4" t="s">
        <v>19</v>
      </c>
      <c r="B1095" s="5">
        <v>44435</v>
      </c>
      <c r="C1095" s="6">
        <v>301049751</v>
      </c>
      <c r="D1095" s="7">
        <v>73239990</v>
      </c>
      <c r="E1095" s="6" t="s">
        <v>1060</v>
      </c>
      <c r="F1095" s="6"/>
      <c r="G1095" s="6"/>
      <c r="H1095" s="6"/>
      <c r="I1095" s="6"/>
      <c r="J1095" s="6"/>
      <c r="K1095" s="6"/>
      <c r="L1095" s="6"/>
      <c r="M1095" s="6"/>
      <c r="N1095" s="8">
        <v>2310</v>
      </c>
      <c r="O1095" s="6" t="s">
        <v>21</v>
      </c>
      <c r="P1095" s="8">
        <v>568.54031169999996</v>
      </c>
      <c r="Q1095" s="8">
        <v>1313328.1200000001</v>
      </c>
      <c r="R1095" s="8">
        <v>7.5603764849999999</v>
      </c>
      <c r="S1095" s="8">
        <v>17464.469679999998</v>
      </c>
      <c r="T1095" s="8">
        <v>481203.4</v>
      </c>
    </row>
    <row r="1096" spans="1:20" ht="15.75" hidden="1" thickBot="1">
      <c r="A1096" s="4" t="s">
        <v>19</v>
      </c>
      <c r="B1096" s="5">
        <v>44435</v>
      </c>
      <c r="C1096" s="6">
        <v>301049751</v>
      </c>
      <c r="D1096" s="7">
        <v>73239990</v>
      </c>
      <c r="E1096" s="6" t="s">
        <v>1061</v>
      </c>
      <c r="F1096" s="6"/>
      <c r="G1096" s="6"/>
      <c r="H1096" s="6"/>
      <c r="I1096" s="6"/>
      <c r="J1096" s="6"/>
      <c r="K1096" s="6"/>
      <c r="L1096" s="6"/>
      <c r="M1096" s="6"/>
      <c r="N1096" s="8">
        <v>4881.6000000000004</v>
      </c>
      <c r="O1096" s="6" t="s">
        <v>21</v>
      </c>
      <c r="P1096" s="8">
        <v>501.21275809999997</v>
      </c>
      <c r="Q1096" s="8">
        <v>2446720.2000000002</v>
      </c>
      <c r="R1096" s="8">
        <v>6.6650632730000003</v>
      </c>
      <c r="S1096" s="8">
        <v>32536.172869999999</v>
      </c>
      <c r="T1096" s="8">
        <v>896478.2</v>
      </c>
    </row>
    <row r="1097" spans="1:20" ht="15.75" hidden="1" thickBot="1">
      <c r="A1097" s="4" t="s">
        <v>19</v>
      </c>
      <c r="B1097" s="5">
        <v>44435</v>
      </c>
      <c r="C1097" s="6">
        <v>301049751</v>
      </c>
      <c r="D1097" s="7">
        <v>73239990</v>
      </c>
      <c r="E1097" s="6" t="s">
        <v>1062</v>
      </c>
      <c r="F1097" s="6"/>
      <c r="G1097" s="6"/>
      <c r="H1097" s="6"/>
      <c r="I1097" s="6"/>
      <c r="J1097" s="6"/>
      <c r="K1097" s="6"/>
      <c r="L1097" s="6"/>
      <c r="M1097" s="6"/>
      <c r="N1097" s="8">
        <v>2677.5</v>
      </c>
      <c r="O1097" s="6" t="s">
        <v>21</v>
      </c>
      <c r="P1097" s="8">
        <v>256.6194883</v>
      </c>
      <c r="Q1097" s="8">
        <v>687098.68</v>
      </c>
      <c r="R1097" s="8">
        <v>3.4124931959999998</v>
      </c>
      <c r="S1097" s="8">
        <v>9136.9505320000007</v>
      </c>
      <c r="T1097" s="8">
        <v>251753</v>
      </c>
    </row>
    <row r="1098" spans="1:20" ht="15.75" hidden="1" thickBot="1">
      <c r="A1098" s="4" t="s">
        <v>19</v>
      </c>
      <c r="B1098" s="5">
        <v>44435</v>
      </c>
      <c r="C1098" s="6">
        <v>301049751</v>
      </c>
      <c r="D1098" s="7">
        <v>73239990</v>
      </c>
      <c r="E1098" s="6" t="s">
        <v>1063</v>
      </c>
      <c r="F1098" s="6"/>
      <c r="G1098" s="6"/>
      <c r="H1098" s="6"/>
      <c r="I1098" s="6"/>
      <c r="J1098" s="6"/>
      <c r="K1098" s="6"/>
      <c r="L1098" s="6"/>
      <c r="M1098" s="6"/>
      <c r="N1098" s="8">
        <v>3705</v>
      </c>
      <c r="O1098" s="6" t="s">
        <v>21</v>
      </c>
      <c r="P1098" s="8">
        <v>410.93835630000001</v>
      </c>
      <c r="Q1098" s="8">
        <v>1522526.61</v>
      </c>
      <c r="R1098" s="8">
        <v>5.4646058020000003</v>
      </c>
      <c r="S1098" s="8">
        <v>20246.36449</v>
      </c>
      <c r="T1098" s="8">
        <v>557853.69999999995</v>
      </c>
    </row>
    <row r="1099" spans="1:20" ht="15.75" hidden="1" thickBot="1">
      <c r="A1099" s="4" t="s">
        <v>19</v>
      </c>
      <c r="B1099" s="5">
        <v>44435</v>
      </c>
      <c r="C1099" s="6">
        <v>301049751</v>
      </c>
      <c r="D1099" s="7">
        <v>73239990</v>
      </c>
      <c r="E1099" s="6" t="s">
        <v>1064</v>
      </c>
      <c r="F1099" s="6"/>
      <c r="G1099" s="6"/>
      <c r="H1099" s="6"/>
      <c r="I1099" s="6"/>
      <c r="J1099" s="6"/>
      <c r="K1099" s="6"/>
      <c r="L1099" s="6"/>
      <c r="M1099" s="6"/>
      <c r="N1099" s="8">
        <v>5936</v>
      </c>
      <c r="O1099" s="6" t="s">
        <v>21</v>
      </c>
      <c r="P1099" s="8">
        <v>393.31951309999999</v>
      </c>
      <c r="Q1099" s="8">
        <v>2334744.63</v>
      </c>
      <c r="R1099" s="8">
        <v>5.2303126750000004</v>
      </c>
      <c r="S1099" s="8">
        <v>31047.136040000001</v>
      </c>
      <c r="T1099" s="8">
        <v>855450.4</v>
      </c>
    </row>
    <row r="1100" spans="1:20" ht="15.75" hidden="1" thickBot="1">
      <c r="A1100" s="4" t="s">
        <v>19</v>
      </c>
      <c r="B1100" s="5">
        <v>44435</v>
      </c>
      <c r="C1100" s="6">
        <v>301049751</v>
      </c>
      <c r="D1100" s="7">
        <v>73239990</v>
      </c>
      <c r="E1100" s="6" t="s">
        <v>1065</v>
      </c>
      <c r="F1100" s="6"/>
      <c r="G1100" s="6"/>
      <c r="H1100" s="6"/>
      <c r="I1100" s="6"/>
      <c r="J1100" s="6"/>
      <c r="K1100" s="6"/>
      <c r="L1100" s="6"/>
      <c r="M1100" s="6"/>
      <c r="N1100" s="8">
        <v>2895</v>
      </c>
      <c r="O1100" s="6" t="s">
        <v>21</v>
      </c>
      <c r="P1100" s="8">
        <v>609.26152330000002</v>
      </c>
      <c r="Q1100" s="8">
        <v>1763812.11</v>
      </c>
      <c r="R1100" s="8">
        <v>8.101881959</v>
      </c>
      <c r="S1100" s="8">
        <v>23454.948270000001</v>
      </c>
      <c r="T1100" s="8">
        <v>646260.69999999995</v>
      </c>
    </row>
    <row r="1101" spans="1:20" ht="15.75" hidden="1" thickBot="1">
      <c r="A1101" s="4" t="s">
        <v>19</v>
      </c>
      <c r="B1101" s="5">
        <v>44435</v>
      </c>
      <c r="C1101" s="6">
        <v>301049751</v>
      </c>
      <c r="D1101" s="7">
        <v>73239990</v>
      </c>
      <c r="E1101" s="6" t="s">
        <v>1060</v>
      </c>
      <c r="F1101" s="6"/>
      <c r="G1101" s="6"/>
      <c r="H1101" s="6"/>
      <c r="I1101" s="6"/>
      <c r="J1101" s="6"/>
      <c r="K1101" s="6"/>
      <c r="L1101" s="6"/>
      <c r="M1101" s="6"/>
      <c r="N1101" s="8">
        <v>2310</v>
      </c>
      <c r="O1101" s="6" t="s">
        <v>21</v>
      </c>
      <c r="P1101" s="8">
        <v>571.38201730000003</v>
      </c>
      <c r="Q1101" s="8">
        <v>1319892.46</v>
      </c>
      <c r="R1101" s="8">
        <v>7.5981651240000003</v>
      </c>
      <c r="S1101" s="8">
        <v>17551.761439999998</v>
      </c>
      <c r="T1101" s="8">
        <v>483608.6</v>
      </c>
    </row>
    <row r="1102" spans="1:20" ht="15.75" hidden="1" thickBot="1">
      <c r="A1102" s="4" t="s">
        <v>19</v>
      </c>
      <c r="B1102" s="5">
        <v>44435</v>
      </c>
      <c r="C1102" s="6">
        <v>301049751</v>
      </c>
      <c r="D1102" s="7">
        <v>73239990</v>
      </c>
      <c r="E1102" s="6" t="s">
        <v>1066</v>
      </c>
      <c r="F1102" s="6"/>
      <c r="G1102" s="6"/>
      <c r="H1102" s="6"/>
      <c r="I1102" s="6"/>
      <c r="J1102" s="6"/>
      <c r="K1102" s="6"/>
      <c r="L1102" s="6"/>
      <c r="M1102" s="6"/>
      <c r="N1102" s="8">
        <v>1436.4</v>
      </c>
      <c r="O1102" s="6" t="s">
        <v>21</v>
      </c>
      <c r="P1102" s="8">
        <v>584.80119739999998</v>
      </c>
      <c r="Q1102" s="8">
        <v>840008.44</v>
      </c>
      <c r="R1102" s="8">
        <v>7.7766116680000001</v>
      </c>
      <c r="S1102" s="8">
        <v>11170.325000000001</v>
      </c>
      <c r="T1102" s="8">
        <v>307779.09999999998</v>
      </c>
    </row>
    <row r="1103" spans="1:20" ht="15.75" hidden="1" thickBot="1">
      <c r="A1103" s="4" t="s">
        <v>19</v>
      </c>
      <c r="B1103" s="5">
        <v>44435</v>
      </c>
      <c r="C1103" s="6">
        <v>301049751</v>
      </c>
      <c r="D1103" s="7">
        <v>73239990</v>
      </c>
      <c r="E1103" s="6" t="s">
        <v>1067</v>
      </c>
      <c r="F1103" s="6"/>
      <c r="G1103" s="6"/>
      <c r="H1103" s="6"/>
      <c r="I1103" s="6"/>
      <c r="J1103" s="6"/>
      <c r="K1103" s="6"/>
      <c r="L1103" s="6"/>
      <c r="M1103" s="6"/>
      <c r="N1103" s="8">
        <v>14560</v>
      </c>
      <c r="O1103" s="6" t="s">
        <v>21</v>
      </c>
      <c r="P1103" s="8">
        <v>406.50141409999998</v>
      </c>
      <c r="Q1103" s="8">
        <v>5918660.5899999999</v>
      </c>
      <c r="R1103" s="8">
        <v>5.4056039120000001</v>
      </c>
      <c r="S1103" s="8">
        <v>78705.592950000006</v>
      </c>
      <c r="T1103" s="8">
        <v>2168597.2000000002</v>
      </c>
    </row>
    <row r="1104" spans="1:20" ht="15.75" hidden="1" thickBot="1">
      <c r="A1104" s="4" t="s">
        <v>19</v>
      </c>
      <c r="B1104" s="5">
        <v>44435</v>
      </c>
      <c r="C1104" s="6">
        <v>301049751</v>
      </c>
      <c r="D1104" s="7">
        <v>73239990</v>
      </c>
      <c r="E1104" s="6" t="s">
        <v>1068</v>
      </c>
      <c r="F1104" s="6"/>
      <c r="G1104" s="6"/>
      <c r="H1104" s="6"/>
      <c r="I1104" s="6"/>
      <c r="J1104" s="6"/>
      <c r="K1104" s="6"/>
      <c r="L1104" s="6"/>
      <c r="M1104" s="6"/>
      <c r="N1104" s="8">
        <v>4152</v>
      </c>
      <c r="O1104" s="6" t="s">
        <v>21</v>
      </c>
      <c r="P1104" s="8">
        <v>609.81902460000003</v>
      </c>
      <c r="Q1104" s="8">
        <v>2531968.59</v>
      </c>
      <c r="R1104" s="8">
        <v>8.1092955389999997</v>
      </c>
      <c r="S1104" s="8">
        <v>33669.795080000004</v>
      </c>
      <c r="T1104" s="8">
        <v>927713.3</v>
      </c>
    </row>
    <row r="1105" spans="1:20" ht="15.75" hidden="1" thickBot="1">
      <c r="A1105" s="4" t="s">
        <v>19</v>
      </c>
      <c r="B1105" s="5">
        <v>44435</v>
      </c>
      <c r="C1105" s="6">
        <v>301049751</v>
      </c>
      <c r="D1105" s="7">
        <v>73239990</v>
      </c>
      <c r="E1105" s="6" t="s">
        <v>1069</v>
      </c>
      <c r="F1105" s="6"/>
      <c r="G1105" s="6"/>
      <c r="H1105" s="6"/>
      <c r="I1105" s="6"/>
      <c r="J1105" s="6"/>
      <c r="K1105" s="6"/>
      <c r="L1105" s="6"/>
      <c r="M1105" s="6"/>
      <c r="N1105" s="8">
        <v>6270</v>
      </c>
      <c r="O1105" s="6" t="s">
        <v>21</v>
      </c>
      <c r="P1105" s="8">
        <v>408.89459649999998</v>
      </c>
      <c r="Q1105" s="8">
        <v>2563769.12</v>
      </c>
      <c r="R1105" s="8">
        <v>5.4374281450000002</v>
      </c>
      <c r="S1105" s="8">
        <v>34092.674469999998</v>
      </c>
      <c r="T1105" s="8">
        <v>939365</v>
      </c>
    </row>
    <row r="1106" spans="1:20" ht="15.75" hidden="1" thickBot="1">
      <c r="A1106" s="4" t="s">
        <v>19</v>
      </c>
      <c r="B1106" s="5">
        <v>44431</v>
      </c>
      <c r="C1106" s="6">
        <v>301049751</v>
      </c>
      <c r="D1106" s="7">
        <v>73239990</v>
      </c>
      <c r="E1106" s="6" t="s">
        <v>1070</v>
      </c>
      <c r="F1106" s="6"/>
      <c r="G1106" s="6"/>
      <c r="H1106" s="6"/>
      <c r="I1106" s="6"/>
      <c r="J1106" s="6"/>
      <c r="K1106" s="6"/>
      <c r="L1106" s="6"/>
      <c r="M1106" s="6"/>
      <c r="N1106" s="8">
        <v>6975</v>
      </c>
      <c r="O1106" s="6" t="s">
        <v>21</v>
      </c>
      <c r="P1106" s="8">
        <v>449.03381940000003</v>
      </c>
      <c r="Q1106" s="8">
        <v>3132010.89</v>
      </c>
      <c r="R1106" s="8">
        <v>5.9711944060000004</v>
      </c>
      <c r="S1106" s="8">
        <v>41649.080979999999</v>
      </c>
      <c r="T1106" s="8">
        <v>1147568.8</v>
      </c>
    </row>
    <row r="1107" spans="1:20" ht="15.75" thickBot="1">
      <c r="A1107" s="4" t="s">
        <v>19</v>
      </c>
      <c r="B1107" s="5">
        <v>44411</v>
      </c>
      <c r="C1107" s="6">
        <v>301049751</v>
      </c>
      <c r="D1107" s="7">
        <v>73231000</v>
      </c>
      <c r="E1107" s="6" t="s">
        <v>967</v>
      </c>
      <c r="F1107" s="6"/>
      <c r="G1107" s="6"/>
      <c r="H1107" s="6"/>
      <c r="I1107" s="6"/>
      <c r="J1107" s="6"/>
      <c r="K1107" s="6"/>
      <c r="L1107" s="6"/>
      <c r="M1107" s="6"/>
      <c r="N1107" s="8">
        <v>8537.7999999999993</v>
      </c>
      <c r="O1107" s="6" t="s">
        <v>21</v>
      </c>
      <c r="P1107" s="8">
        <v>260.18261030000002</v>
      </c>
      <c r="Q1107" s="8">
        <v>2221387.09</v>
      </c>
      <c r="R1107" s="8">
        <v>3.4506977490000001</v>
      </c>
      <c r="S1107" s="8">
        <v>29461.36724</v>
      </c>
      <c r="T1107" s="8">
        <v>976521.7</v>
      </c>
    </row>
    <row r="1108" spans="1:20" ht="15.75" thickBot="1">
      <c r="A1108" s="4" t="s">
        <v>19</v>
      </c>
      <c r="B1108" s="5">
        <v>44403</v>
      </c>
      <c r="C1108" s="6">
        <v>301049751</v>
      </c>
      <c r="D1108" s="7">
        <v>73231000</v>
      </c>
      <c r="E1108" s="6" t="s">
        <v>1071</v>
      </c>
      <c r="F1108" s="6"/>
      <c r="G1108" s="6"/>
      <c r="H1108" s="6"/>
      <c r="I1108" s="6"/>
      <c r="J1108" s="6"/>
      <c r="K1108" s="6"/>
      <c r="L1108" s="6"/>
      <c r="M1108" s="6"/>
      <c r="N1108" s="8">
        <v>8537.7999999999993</v>
      </c>
      <c r="O1108" s="6" t="s">
        <v>21</v>
      </c>
      <c r="P1108" s="8">
        <v>265.05183890000001</v>
      </c>
      <c r="Q1108" s="8">
        <v>2262959.59</v>
      </c>
      <c r="R1108" s="8">
        <v>3.5152763779999998</v>
      </c>
      <c r="S1108" s="8">
        <v>30012.72666</v>
      </c>
      <c r="T1108" s="8">
        <v>994797</v>
      </c>
    </row>
    <row r="1109" spans="1:20" ht="15.75" hidden="1" thickBot="1">
      <c r="A1109" s="4" t="s">
        <v>19</v>
      </c>
      <c r="B1109" s="5">
        <v>44399</v>
      </c>
      <c r="C1109" s="6">
        <v>301049751</v>
      </c>
      <c r="D1109" s="7">
        <v>73239990</v>
      </c>
      <c r="E1109" s="6" t="s">
        <v>1072</v>
      </c>
      <c r="F1109" s="6"/>
      <c r="G1109" s="6"/>
      <c r="H1109" s="6"/>
      <c r="I1109" s="6"/>
      <c r="J1109" s="6"/>
      <c r="K1109" s="6"/>
      <c r="L1109" s="6"/>
      <c r="M1109" s="6"/>
      <c r="N1109" s="8">
        <v>21784</v>
      </c>
      <c r="O1109" s="6" t="s">
        <v>21</v>
      </c>
      <c r="P1109" s="8">
        <v>424.81983889999998</v>
      </c>
      <c r="Q1109" s="8">
        <v>9254275.3699999992</v>
      </c>
      <c r="R1109" s="8">
        <v>5.6342153699999997</v>
      </c>
      <c r="S1109" s="8">
        <v>122735.7476</v>
      </c>
      <c r="T1109" s="8">
        <v>3390766.5</v>
      </c>
    </row>
    <row r="1110" spans="1:20" ht="15.75" hidden="1" thickBot="1">
      <c r="A1110" s="4" t="s">
        <v>19</v>
      </c>
      <c r="B1110" s="5">
        <v>44399</v>
      </c>
      <c r="C1110" s="6">
        <v>301049751</v>
      </c>
      <c r="D1110" s="7">
        <v>73239990</v>
      </c>
      <c r="E1110" s="6" t="s">
        <v>1073</v>
      </c>
      <c r="F1110" s="6"/>
      <c r="G1110" s="6"/>
      <c r="H1110" s="6"/>
      <c r="I1110" s="6"/>
      <c r="J1110" s="6"/>
      <c r="K1110" s="6"/>
      <c r="L1110" s="6"/>
      <c r="M1110" s="6"/>
      <c r="N1110" s="8">
        <v>8094.8</v>
      </c>
      <c r="O1110" s="6" t="s">
        <v>21</v>
      </c>
      <c r="P1110" s="8">
        <v>532.06676259999995</v>
      </c>
      <c r="Q1110" s="8">
        <v>4306974.03</v>
      </c>
      <c r="R1110" s="8">
        <v>7.0565883639999996</v>
      </c>
      <c r="S1110" s="8">
        <v>57121.671490000001</v>
      </c>
      <c r="T1110" s="8">
        <v>1578075.3</v>
      </c>
    </row>
    <row r="1111" spans="1:20" ht="15.75" hidden="1" thickBot="1">
      <c r="A1111" s="4" t="s">
        <v>19</v>
      </c>
      <c r="B1111" s="5">
        <v>44399</v>
      </c>
      <c r="C1111" s="6">
        <v>301049751</v>
      </c>
      <c r="D1111" s="7">
        <v>73239990</v>
      </c>
      <c r="E1111" s="6" t="s">
        <v>1074</v>
      </c>
      <c r="F1111" s="6"/>
      <c r="G1111" s="6"/>
      <c r="H1111" s="6"/>
      <c r="I1111" s="6"/>
      <c r="J1111" s="6"/>
      <c r="K1111" s="6"/>
      <c r="L1111" s="6"/>
      <c r="M1111" s="6"/>
      <c r="N1111" s="8">
        <v>11325.02</v>
      </c>
      <c r="O1111" s="6" t="s">
        <v>21</v>
      </c>
      <c r="P1111" s="8">
        <v>415.57817729999999</v>
      </c>
      <c r="Q1111" s="8">
        <v>4706431.17</v>
      </c>
      <c r="R1111" s="8">
        <v>5.511646914</v>
      </c>
      <c r="S1111" s="8">
        <v>62419.51154</v>
      </c>
      <c r="T1111" s="8">
        <v>1724436.3</v>
      </c>
    </row>
    <row r="1112" spans="1:20" ht="15.75" hidden="1" thickBot="1">
      <c r="A1112" s="4" t="s">
        <v>19</v>
      </c>
      <c r="B1112" s="5">
        <v>44398</v>
      </c>
      <c r="C1112" s="6">
        <v>301049751</v>
      </c>
      <c r="D1112" s="7">
        <v>73239990</v>
      </c>
      <c r="E1112" s="6" t="s">
        <v>1075</v>
      </c>
      <c r="F1112" s="6"/>
      <c r="G1112" s="6"/>
      <c r="H1112" s="6"/>
      <c r="I1112" s="6"/>
      <c r="J1112" s="6"/>
      <c r="K1112" s="6"/>
      <c r="L1112" s="6"/>
      <c r="M1112" s="6"/>
      <c r="N1112" s="8">
        <v>16800</v>
      </c>
      <c r="O1112" s="6" t="s">
        <v>21</v>
      </c>
      <c r="P1112" s="8">
        <v>391.9686208</v>
      </c>
      <c r="Q1112" s="8">
        <v>6585072.8300000001</v>
      </c>
      <c r="R1112" s="8">
        <v>5.1985228230000002</v>
      </c>
      <c r="S1112" s="8">
        <v>87335.183420000001</v>
      </c>
      <c r="T1112" s="8">
        <v>2412770.7999999998</v>
      </c>
    </row>
    <row r="1113" spans="1:20" ht="15.75" hidden="1" thickBot="1">
      <c r="A1113" s="4" t="s">
        <v>19</v>
      </c>
      <c r="B1113" s="5">
        <v>44398</v>
      </c>
      <c r="C1113" s="6">
        <v>301049751</v>
      </c>
      <c r="D1113" s="7">
        <v>73239990</v>
      </c>
      <c r="E1113" s="6" t="s">
        <v>1045</v>
      </c>
      <c r="F1113" s="6"/>
      <c r="G1113" s="6"/>
      <c r="H1113" s="6"/>
      <c r="I1113" s="6"/>
      <c r="J1113" s="6"/>
      <c r="K1113" s="6"/>
      <c r="L1113" s="6"/>
      <c r="M1113" s="6"/>
      <c r="N1113" s="8">
        <v>7560</v>
      </c>
      <c r="O1113" s="6" t="s">
        <v>21</v>
      </c>
      <c r="P1113" s="8">
        <v>530.67042330000004</v>
      </c>
      <c r="Q1113" s="8">
        <v>4011868.4</v>
      </c>
      <c r="R1113" s="8">
        <v>7.0380692739999997</v>
      </c>
      <c r="S1113" s="8">
        <v>53207.80371</v>
      </c>
      <c r="T1113" s="8">
        <v>1469948.6</v>
      </c>
    </row>
    <row r="1114" spans="1:20" ht="15.75" hidden="1" thickBot="1">
      <c r="A1114" s="4" t="s">
        <v>19</v>
      </c>
      <c r="B1114" s="5">
        <v>44398</v>
      </c>
      <c r="C1114" s="6">
        <v>301049751</v>
      </c>
      <c r="D1114" s="7">
        <v>73239990</v>
      </c>
      <c r="E1114" s="6" t="s">
        <v>1076</v>
      </c>
      <c r="F1114" s="6"/>
      <c r="G1114" s="6"/>
      <c r="H1114" s="6"/>
      <c r="I1114" s="6"/>
      <c r="J1114" s="6"/>
      <c r="K1114" s="6"/>
      <c r="L1114" s="6"/>
      <c r="M1114" s="6"/>
      <c r="N1114" s="8">
        <v>90</v>
      </c>
      <c r="O1114" s="6" t="s">
        <v>21</v>
      </c>
      <c r="P1114" s="8">
        <v>541.67344439999999</v>
      </c>
      <c r="Q1114" s="8">
        <v>48750.61</v>
      </c>
      <c r="R1114" s="8">
        <v>7.183997937</v>
      </c>
      <c r="S1114" s="8">
        <v>646.55981429999997</v>
      </c>
      <c r="T1114" s="8">
        <v>17862.2</v>
      </c>
    </row>
    <row r="1115" spans="1:20" ht="15.75" hidden="1" thickBot="1">
      <c r="A1115" s="4" t="s">
        <v>19</v>
      </c>
      <c r="B1115" s="5">
        <v>44398</v>
      </c>
      <c r="C1115" s="6">
        <v>301049751</v>
      </c>
      <c r="D1115" s="7">
        <v>73239990</v>
      </c>
      <c r="E1115" s="6" t="s">
        <v>1077</v>
      </c>
      <c r="F1115" s="6"/>
      <c r="G1115" s="6"/>
      <c r="H1115" s="6"/>
      <c r="I1115" s="6"/>
      <c r="J1115" s="6"/>
      <c r="K1115" s="6"/>
      <c r="L1115" s="6"/>
      <c r="M1115" s="6"/>
      <c r="N1115" s="8">
        <v>4620</v>
      </c>
      <c r="O1115" s="6" t="s">
        <v>21</v>
      </c>
      <c r="P1115" s="8">
        <v>566.58760389999998</v>
      </c>
      <c r="Q1115" s="8">
        <v>2617634.73</v>
      </c>
      <c r="R1115" s="8">
        <v>7.5144244550000003</v>
      </c>
      <c r="S1115" s="8">
        <v>34716.640979999996</v>
      </c>
      <c r="T1115" s="8">
        <v>959101.3</v>
      </c>
    </row>
    <row r="1116" spans="1:20" ht="15.75" hidden="1" thickBot="1">
      <c r="A1116" s="4" t="s">
        <v>19</v>
      </c>
      <c r="B1116" s="5">
        <v>44398</v>
      </c>
      <c r="C1116" s="6">
        <v>301049751</v>
      </c>
      <c r="D1116" s="7">
        <v>73239990</v>
      </c>
      <c r="E1116" s="6" t="s">
        <v>1078</v>
      </c>
      <c r="F1116" s="6"/>
      <c r="G1116" s="6"/>
      <c r="H1116" s="6"/>
      <c r="I1116" s="6"/>
      <c r="J1116" s="6"/>
      <c r="K1116" s="6"/>
      <c r="L1116" s="6"/>
      <c r="M1116" s="6"/>
      <c r="N1116" s="8">
        <v>3000</v>
      </c>
      <c r="O1116" s="6" t="s">
        <v>21</v>
      </c>
      <c r="P1116" s="8">
        <v>607.72454330000005</v>
      </c>
      <c r="Q1116" s="8">
        <v>1823173.63</v>
      </c>
      <c r="R1116" s="8">
        <v>8.0600072059999999</v>
      </c>
      <c r="S1116" s="8">
        <v>24180.02162</v>
      </c>
      <c r="T1116" s="8">
        <v>668010.80000000005</v>
      </c>
    </row>
    <row r="1117" spans="1:20" ht="15.75" hidden="1" thickBot="1">
      <c r="A1117" s="4" t="s">
        <v>19</v>
      </c>
      <c r="B1117" s="5">
        <v>44398</v>
      </c>
      <c r="C1117" s="6">
        <v>301049751</v>
      </c>
      <c r="D1117" s="7">
        <v>73239990</v>
      </c>
      <c r="E1117" s="6" t="s">
        <v>1079</v>
      </c>
      <c r="F1117" s="6"/>
      <c r="G1117" s="6"/>
      <c r="H1117" s="6"/>
      <c r="I1117" s="6"/>
      <c r="J1117" s="6"/>
      <c r="K1117" s="6"/>
      <c r="L1117" s="6"/>
      <c r="M1117" s="6"/>
      <c r="N1117" s="8">
        <v>23760</v>
      </c>
      <c r="O1117" s="6" t="s">
        <v>21</v>
      </c>
      <c r="P1117" s="8">
        <v>236.77233079999999</v>
      </c>
      <c r="Q1117" s="8">
        <v>5625710.5800000001</v>
      </c>
      <c r="R1117" s="8">
        <v>3.140216589</v>
      </c>
      <c r="S1117" s="8">
        <v>74611.546149999995</v>
      </c>
      <c r="T1117" s="8">
        <v>2061260.3</v>
      </c>
    </row>
    <row r="1118" spans="1:20" ht="15.75" hidden="1" thickBot="1">
      <c r="A1118" s="4" t="s">
        <v>19</v>
      </c>
      <c r="B1118" s="5">
        <v>44398</v>
      </c>
      <c r="C1118" s="6">
        <v>301049751</v>
      </c>
      <c r="D1118" s="7">
        <v>73239990</v>
      </c>
      <c r="E1118" s="6" t="s">
        <v>1080</v>
      </c>
      <c r="F1118" s="6"/>
      <c r="G1118" s="6"/>
      <c r="H1118" s="6"/>
      <c r="I1118" s="6"/>
      <c r="J1118" s="6"/>
      <c r="K1118" s="6"/>
      <c r="L1118" s="6"/>
      <c r="M1118" s="6"/>
      <c r="N1118" s="8">
        <v>4102.5</v>
      </c>
      <c r="O1118" s="6" t="s">
        <v>21</v>
      </c>
      <c r="P1118" s="8">
        <v>255.73818399999999</v>
      </c>
      <c r="Q1118" s="8">
        <v>1049165.8999999999</v>
      </c>
      <c r="R1118" s="8">
        <v>3.3917531040000002</v>
      </c>
      <c r="S1118" s="8">
        <v>13914.66711</v>
      </c>
      <c r="T1118" s="8">
        <v>384414.4</v>
      </c>
    </row>
    <row r="1119" spans="1:20" ht="15.75" hidden="1" thickBot="1">
      <c r="A1119" s="4" t="s">
        <v>19</v>
      </c>
      <c r="B1119" s="5">
        <v>44396</v>
      </c>
      <c r="C1119" s="6">
        <v>301049751</v>
      </c>
      <c r="D1119" s="7">
        <v>73239990</v>
      </c>
      <c r="E1119" s="6" t="s">
        <v>1081</v>
      </c>
      <c r="F1119" s="6"/>
      <c r="G1119" s="6"/>
      <c r="H1119" s="6"/>
      <c r="I1119" s="6"/>
      <c r="J1119" s="6"/>
      <c r="K1119" s="6"/>
      <c r="L1119" s="6"/>
      <c r="M1119" s="6"/>
      <c r="N1119" s="8">
        <v>2095.1999999999998</v>
      </c>
      <c r="O1119" s="6" t="s">
        <v>21</v>
      </c>
      <c r="P1119" s="8">
        <v>502.49506489999999</v>
      </c>
      <c r="Q1119" s="8">
        <v>1052827.6599999999</v>
      </c>
      <c r="R1119" s="8">
        <v>6.6643907809999998</v>
      </c>
      <c r="S1119" s="8">
        <v>13963.23156</v>
      </c>
      <c r="T1119" s="8">
        <v>385756.1</v>
      </c>
    </row>
    <row r="1120" spans="1:20" ht="15.75" hidden="1" thickBot="1">
      <c r="A1120" s="4" t="s">
        <v>19</v>
      </c>
      <c r="B1120" s="5">
        <v>44396</v>
      </c>
      <c r="C1120" s="6">
        <v>301049751</v>
      </c>
      <c r="D1120" s="7">
        <v>73239990</v>
      </c>
      <c r="E1120" s="6" t="s">
        <v>1082</v>
      </c>
      <c r="F1120" s="6"/>
      <c r="G1120" s="6"/>
      <c r="H1120" s="6"/>
      <c r="I1120" s="6"/>
      <c r="J1120" s="6"/>
      <c r="K1120" s="6"/>
      <c r="L1120" s="6"/>
      <c r="M1120" s="6"/>
      <c r="N1120" s="8">
        <v>7680</v>
      </c>
      <c r="O1120" s="6" t="s">
        <v>21</v>
      </c>
      <c r="P1120" s="8">
        <v>504.00860290000003</v>
      </c>
      <c r="Q1120" s="8">
        <v>3870786.07</v>
      </c>
      <c r="R1120" s="8">
        <v>6.6844642289999996</v>
      </c>
      <c r="S1120" s="8">
        <v>51336.685279999998</v>
      </c>
      <c r="T1120" s="8">
        <v>1418256</v>
      </c>
    </row>
    <row r="1121" spans="1:20" ht="15.75" hidden="1" thickBot="1">
      <c r="A1121" s="4" t="s">
        <v>19</v>
      </c>
      <c r="B1121" s="5">
        <v>44396</v>
      </c>
      <c r="C1121" s="6">
        <v>301049751</v>
      </c>
      <c r="D1121" s="7">
        <v>73239990</v>
      </c>
      <c r="E1121" s="6" t="s">
        <v>1083</v>
      </c>
      <c r="F1121" s="6"/>
      <c r="G1121" s="6"/>
      <c r="H1121" s="6"/>
      <c r="I1121" s="6"/>
      <c r="J1121" s="6"/>
      <c r="K1121" s="6"/>
      <c r="L1121" s="6"/>
      <c r="M1121" s="6"/>
      <c r="N1121" s="8">
        <v>3636.6</v>
      </c>
      <c r="O1121" s="6" t="s">
        <v>21</v>
      </c>
      <c r="P1121" s="8">
        <v>586.29735740000001</v>
      </c>
      <c r="Q1121" s="8">
        <v>2132128.9700000002</v>
      </c>
      <c r="R1121" s="8">
        <v>7.7758270219999996</v>
      </c>
      <c r="S1121" s="8">
        <v>28277.572550000001</v>
      </c>
      <c r="T1121" s="8">
        <v>781212.1</v>
      </c>
    </row>
    <row r="1122" spans="1:20" ht="15.75" hidden="1" thickBot="1">
      <c r="A1122" s="4" t="s">
        <v>19</v>
      </c>
      <c r="B1122" s="5">
        <v>44396</v>
      </c>
      <c r="C1122" s="6">
        <v>301049751</v>
      </c>
      <c r="D1122" s="7">
        <v>73239990</v>
      </c>
      <c r="E1122" s="6" t="s">
        <v>1084</v>
      </c>
      <c r="F1122" s="6"/>
      <c r="G1122" s="6"/>
      <c r="H1122" s="6"/>
      <c r="I1122" s="6"/>
      <c r="J1122" s="6"/>
      <c r="K1122" s="6"/>
      <c r="L1122" s="6"/>
      <c r="M1122" s="6"/>
      <c r="N1122" s="8">
        <v>1636.2</v>
      </c>
      <c r="O1122" s="6" t="s">
        <v>21</v>
      </c>
      <c r="P1122" s="8">
        <v>597.34352769999998</v>
      </c>
      <c r="Q1122" s="8">
        <v>977373.48</v>
      </c>
      <c r="R1122" s="8">
        <v>7.9223279529999999</v>
      </c>
      <c r="S1122" s="8">
        <v>12962.513000000001</v>
      </c>
      <c r="T1122" s="8">
        <v>358109.7</v>
      </c>
    </row>
    <row r="1123" spans="1:20" ht="15.75" hidden="1" thickBot="1">
      <c r="A1123" s="4" t="s">
        <v>19</v>
      </c>
      <c r="B1123" s="5">
        <v>44389</v>
      </c>
      <c r="C1123" s="6">
        <v>301049751</v>
      </c>
      <c r="D1123" s="7">
        <v>73239990</v>
      </c>
      <c r="E1123" s="6" t="s">
        <v>1085</v>
      </c>
      <c r="F1123" s="6"/>
      <c r="G1123" s="6"/>
      <c r="H1123" s="6"/>
      <c r="I1123" s="6"/>
      <c r="J1123" s="6"/>
      <c r="K1123" s="6"/>
      <c r="L1123" s="6"/>
      <c r="M1123" s="6"/>
      <c r="N1123" s="8">
        <v>4950</v>
      </c>
      <c r="O1123" s="6" t="s">
        <v>21</v>
      </c>
      <c r="P1123" s="8">
        <v>255.44797370000001</v>
      </c>
      <c r="Q1123" s="8">
        <v>1264467.47</v>
      </c>
      <c r="R1123" s="8">
        <v>3.3924033699999998</v>
      </c>
      <c r="S1123" s="8">
        <v>16792.396680000002</v>
      </c>
      <c r="T1123" s="8">
        <v>463300.8</v>
      </c>
    </row>
    <row r="1124" spans="1:20" ht="15.75" hidden="1" thickBot="1">
      <c r="A1124" s="4" t="s">
        <v>19</v>
      </c>
      <c r="B1124" s="5">
        <v>44386</v>
      </c>
      <c r="C1124" s="6">
        <v>301049751</v>
      </c>
      <c r="D1124" s="7">
        <v>73239990</v>
      </c>
      <c r="E1124" s="6" t="s">
        <v>1086</v>
      </c>
      <c r="F1124" s="6"/>
      <c r="G1124" s="6"/>
      <c r="H1124" s="6"/>
      <c r="I1124" s="6"/>
      <c r="J1124" s="6"/>
      <c r="K1124" s="6"/>
      <c r="L1124" s="6"/>
      <c r="M1124" s="6"/>
      <c r="N1124" s="8">
        <v>663.68</v>
      </c>
      <c r="O1124" s="6" t="s">
        <v>21</v>
      </c>
      <c r="P1124" s="8">
        <v>1014.719021</v>
      </c>
      <c r="Q1124" s="8">
        <v>673448.72</v>
      </c>
      <c r="R1124" s="8">
        <v>13.475684210000001</v>
      </c>
      <c r="S1124" s="8">
        <v>8943.5420979999999</v>
      </c>
      <c r="T1124" s="8">
        <v>246751.6</v>
      </c>
    </row>
    <row r="1125" spans="1:20" ht="15.75" hidden="1" thickBot="1">
      <c r="A1125" s="4" t="s">
        <v>19</v>
      </c>
      <c r="B1125" s="5">
        <v>44384</v>
      </c>
      <c r="C1125" s="6">
        <v>301049751</v>
      </c>
      <c r="D1125" s="7">
        <v>73239990</v>
      </c>
      <c r="E1125" s="6" t="s">
        <v>1087</v>
      </c>
      <c r="F1125" s="6"/>
      <c r="G1125" s="6"/>
      <c r="H1125" s="6"/>
      <c r="I1125" s="6"/>
      <c r="J1125" s="6"/>
      <c r="K1125" s="6"/>
      <c r="L1125" s="6"/>
      <c r="M1125" s="6"/>
      <c r="N1125" s="8">
        <v>8008</v>
      </c>
      <c r="O1125" s="6" t="s">
        <v>21</v>
      </c>
      <c r="P1125" s="8">
        <v>395.84288340000001</v>
      </c>
      <c r="Q1125" s="8">
        <v>3169909.81</v>
      </c>
      <c r="R1125" s="8">
        <v>5.2568776010000002</v>
      </c>
      <c r="S1125" s="8">
        <v>42097.075830000002</v>
      </c>
      <c r="T1125" s="8">
        <v>1161455</v>
      </c>
    </row>
    <row r="1126" spans="1:20" ht="15.75" hidden="1" thickBot="1">
      <c r="A1126" s="4" t="s">
        <v>19</v>
      </c>
      <c r="B1126" s="5">
        <v>44376</v>
      </c>
      <c r="C1126" s="6">
        <v>301049751</v>
      </c>
      <c r="D1126" s="7">
        <v>73239990</v>
      </c>
      <c r="E1126" s="6" t="s">
        <v>1088</v>
      </c>
      <c r="F1126" s="6"/>
      <c r="G1126" s="6"/>
      <c r="H1126" s="6"/>
      <c r="I1126" s="6"/>
      <c r="J1126" s="6"/>
      <c r="K1126" s="6"/>
      <c r="L1126" s="6"/>
      <c r="M1126" s="6"/>
      <c r="N1126" s="8">
        <v>5600</v>
      </c>
      <c r="O1126" s="6" t="s">
        <v>21</v>
      </c>
      <c r="P1126" s="8">
        <v>389.15749460000001</v>
      </c>
      <c r="Q1126" s="8">
        <v>2179281.9700000002</v>
      </c>
      <c r="R1126" s="8">
        <v>5.2200871180000004</v>
      </c>
      <c r="S1126" s="8">
        <v>29232.487860000001</v>
      </c>
      <c r="T1126" s="8">
        <v>798488.9</v>
      </c>
    </row>
    <row r="1127" spans="1:20" ht="15.75" hidden="1" thickBot="1">
      <c r="A1127" s="4" t="s">
        <v>19</v>
      </c>
      <c r="B1127" s="5">
        <v>44375</v>
      </c>
      <c r="C1127" s="6">
        <v>301049751</v>
      </c>
      <c r="D1127" s="7">
        <v>73239990</v>
      </c>
      <c r="E1127" s="6" t="s">
        <v>1089</v>
      </c>
      <c r="F1127" s="6"/>
      <c r="G1127" s="6"/>
      <c r="H1127" s="6"/>
      <c r="I1127" s="6"/>
      <c r="J1127" s="6"/>
      <c r="K1127" s="6"/>
      <c r="L1127" s="6"/>
      <c r="M1127" s="6"/>
      <c r="N1127" s="8">
        <v>23760</v>
      </c>
      <c r="O1127" s="6" t="s">
        <v>21</v>
      </c>
      <c r="P1127" s="8">
        <v>235.67244439999999</v>
      </c>
      <c r="Q1127" s="8">
        <v>5599577.2800000003</v>
      </c>
      <c r="R1127" s="8">
        <v>3.16126686</v>
      </c>
      <c r="S1127" s="8">
        <v>75111.700599999996</v>
      </c>
      <c r="T1127" s="8">
        <v>2051685.1</v>
      </c>
    </row>
    <row r="1128" spans="1:20" ht="15.75" hidden="1" thickBot="1">
      <c r="A1128" s="4" t="s">
        <v>19</v>
      </c>
      <c r="B1128" s="5">
        <v>44370</v>
      </c>
      <c r="C1128" s="6">
        <v>301049751</v>
      </c>
      <c r="D1128" s="7">
        <v>73239990</v>
      </c>
      <c r="E1128" s="6" t="s">
        <v>1090</v>
      </c>
      <c r="F1128" s="6"/>
      <c r="G1128" s="6"/>
      <c r="H1128" s="6"/>
      <c r="I1128" s="6"/>
      <c r="J1128" s="6"/>
      <c r="K1128" s="6"/>
      <c r="L1128" s="6"/>
      <c r="M1128" s="6"/>
      <c r="N1128" s="8">
        <v>7582.5</v>
      </c>
      <c r="O1128" s="6" t="s">
        <v>21</v>
      </c>
      <c r="P1128" s="8">
        <v>260.1883244</v>
      </c>
      <c r="Q1128" s="8">
        <v>1972877.97</v>
      </c>
      <c r="R1128" s="8">
        <v>3.4901183690000002</v>
      </c>
      <c r="S1128" s="8">
        <v>26463.822540000001</v>
      </c>
      <c r="T1128" s="8">
        <v>722862.5</v>
      </c>
    </row>
    <row r="1129" spans="1:20" ht="15.75" hidden="1" thickBot="1">
      <c r="A1129" s="4" t="s">
        <v>19</v>
      </c>
      <c r="B1129" s="5">
        <v>44370</v>
      </c>
      <c r="C1129" s="6">
        <v>301049751</v>
      </c>
      <c r="D1129" s="7">
        <v>73239990</v>
      </c>
      <c r="E1129" s="6" t="s">
        <v>1091</v>
      </c>
      <c r="F1129" s="6"/>
      <c r="G1129" s="6"/>
      <c r="H1129" s="6"/>
      <c r="I1129" s="6"/>
      <c r="J1129" s="6"/>
      <c r="K1129" s="6"/>
      <c r="L1129" s="6"/>
      <c r="M1129" s="6"/>
      <c r="N1129" s="8">
        <v>696</v>
      </c>
      <c r="O1129" s="6" t="s">
        <v>21</v>
      </c>
      <c r="P1129" s="8">
        <v>618.23403740000003</v>
      </c>
      <c r="Q1129" s="8">
        <v>430290.89</v>
      </c>
      <c r="R1129" s="8">
        <v>8.2928777650000001</v>
      </c>
      <c r="S1129" s="8">
        <v>5771.8429239999996</v>
      </c>
      <c r="T1129" s="8">
        <v>157658.6</v>
      </c>
    </row>
    <row r="1130" spans="1:20" ht="15.75" hidden="1" thickBot="1">
      <c r="A1130" s="4" t="s">
        <v>19</v>
      </c>
      <c r="B1130" s="5">
        <v>44370</v>
      </c>
      <c r="C1130" s="6">
        <v>301049751</v>
      </c>
      <c r="D1130" s="7">
        <v>73239990</v>
      </c>
      <c r="E1130" s="6" t="s">
        <v>1092</v>
      </c>
      <c r="F1130" s="6"/>
      <c r="G1130" s="6"/>
      <c r="H1130" s="6"/>
      <c r="I1130" s="6"/>
      <c r="J1130" s="6"/>
      <c r="K1130" s="6"/>
      <c r="L1130" s="6"/>
      <c r="M1130" s="6"/>
      <c r="N1130" s="8">
        <v>9714</v>
      </c>
      <c r="O1130" s="6" t="s">
        <v>21</v>
      </c>
      <c r="P1130" s="8">
        <v>323.36170679999998</v>
      </c>
      <c r="Q1130" s="8">
        <v>3141135.62</v>
      </c>
      <c r="R1130" s="8">
        <v>4.3375145110000002</v>
      </c>
      <c r="S1130" s="8">
        <v>42134.615960000003</v>
      </c>
      <c r="T1130" s="8">
        <v>1150912.1000000001</v>
      </c>
    </row>
    <row r="1131" spans="1:20" ht="15.75" hidden="1" thickBot="1">
      <c r="A1131" s="4" t="s">
        <v>19</v>
      </c>
      <c r="B1131" s="5">
        <v>44365</v>
      </c>
      <c r="C1131" s="6">
        <v>301049751</v>
      </c>
      <c r="D1131" s="7">
        <v>73239990</v>
      </c>
      <c r="E1131" s="6" t="s">
        <v>1093</v>
      </c>
      <c r="F1131" s="6"/>
      <c r="G1131" s="6"/>
      <c r="H1131" s="6"/>
      <c r="I1131" s="6"/>
      <c r="J1131" s="6"/>
      <c r="K1131" s="6"/>
      <c r="L1131" s="6"/>
      <c r="M1131" s="6"/>
      <c r="N1131" s="8">
        <v>4582.3999999999996</v>
      </c>
      <c r="O1131" s="6" t="s">
        <v>21</v>
      </c>
      <c r="P1131" s="8">
        <v>502.7609157</v>
      </c>
      <c r="Q1131" s="8">
        <v>2303851.62</v>
      </c>
      <c r="R1131" s="8">
        <v>6.7439425310000001</v>
      </c>
      <c r="S1131" s="8">
        <v>30903.44225</v>
      </c>
      <c r="T1131" s="8">
        <v>844131.2</v>
      </c>
    </row>
    <row r="1132" spans="1:20" ht="15.75" hidden="1" thickBot="1">
      <c r="A1132" s="4" t="s">
        <v>19</v>
      </c>
      <c r="B1132" s="5">
        <v>44365</v>
      </c>
      <c r="C1132" s="6">
        <v>301049751</v>
      </c>
      <c r="D1132" s="7">
        <v>73239990</v>
      </c>
      <c r="E1132" s="6" t="s">
        <v>1094</v>
      </c>
      <c r="F1132" s="6"/>
      <c r="G1132" s="6"/>
      <c r="H1132" s="6"/>
      <c r="I1132" s="6"/>
      <c r="J1132" s="6"/>
      <c r="K1132" s="6"/>
      <c r="L1132" s="6"/>
      <c r="M1132" s="6"/>
      <c r="N1132" s="8">
        <v>7273.2</v>
      </c>
      <c r="O1132" s="6" t="s">
        <v>21</v>
      </c>
      <c r="P1132" s="8">
        <v>584.84596050000005</v>
      </c>
      <c r="Q1132" s="8">
        <v>4253701.6399999997</v>
      </c>
      <c r="R1132" s="8">
        <v>7.8450162380000004</v>
      </c>
      <c r="S1132" s="8">
        <v>57058.372100000001</v>
      </c>
      <c r="T1132" s="8">
        <v>1558556.2</v>
      </c>
    </row>
    <row r="1133" spans="1:20" ht="15.75" hidden="1" thickBot="1">
      <c r="A1133" s="4" t="s">
        <v>19</v>
      </c>
      <c r="B1133" s="5">
        <v>44365</v>
      </c>
      <c r="C1133" s="6">
        <v>301049751</v>
      </c>
      <c r="D1133" s="7">
        <v>73239990</v>
      </c>
      <c r="E1133" s="6" t="s">
        <v>1095</v>
      </c>
      <c r="F1133" s="6"/>
      <c r="G1133" s="6"/>
      <c r="H1133" s="6"/>
      <c r="I1133" s="6"/>
      <c r="J1133" s="6"/>
      <c r="K1133" s="6"/>
      <c r="L1133" s="6"/>
      <c r="M1133" s="6"/>
      <c r="N1133" s="8">
        <v>2829.6</v>
      </c>
      <c r="O1133" s="6" t="s">
        <v>21</v>
      </c>
      <c r="P1133" s="8">
        <v>595.86479010000005</v>
      </c>
      <c r="Q1133" s="8">
        <v>1686059.01</v>
      </c>
      <c r="R1133" s="8">
        <v>7.9928207919999998</v>
      </c>
      <c r="S1133" s="8">
        <v>22616.485710000001</v>
      </c>
      <c r="T1133" s="8">
        <v>617772</v>
      </c>
    </row>
    <row r="1134" spans="1:20" ht="15.75" hidden="1" thickBot="1">
      <c r="A1134" s="4" t="s">
        <v>19</v>
      </c>
      <c r="B1134" s="5">
        <v>44363</v>
      </c>
      <c r="C1134" s="6">
        <v>301049751</v>
      </c>
      <c r="D1134" s="7">
        <v>73239990</v>
      </c>
      <c r="E1134" s="6" t="s">
        <v>1096</v>
      </c>
      <c r="F1134" s="6"/>
      <c r="G1134" s="6"/>
      <c r="H1134" s="6"/>
      <c r="I1134" s="6"/>
      <c r="J1134" s="6"/>
      <c r="K1134" s="6"/>
      <c r="L1134" s="6"/>
      <c r="M1134" s="6"/>
      <c r="N1134" s="8">
        <v>8094.8</v>
      </c>
      <c r="O1134" s="6" t="s">
        <v>21</v>
      </c>
      <c r="P1134" s="8">
        <v>525.65761110000005</v>
      </c>
      <c r="Q1134" s="8">
        <v>4255093.2300000004</v>
      </c>
      <c r="R1134" s="8">
        <v>7.108284125</v>
      </c>
      <c r="S1134" s="8">
        <v>57540.138339999998</v>
      </c>
      <c r="T1134" s="8">
        <v>1559066.2</v>
      </c>
    </row>
    <row r="1135" spans="1:20" ht="15.75" hidden="1" thickBot="1">
      <c r="A1135" s="4" t="s">
        <v>19</v>
      </c>
      <c r="B1135" s="5">
        <v>44363</v>
      </c>
      <c r="C1135" s="6">
        <v>301049751</v>
      </c>
      <c r="D1135" s="7">
        <v>73239990</v>
      </c>
      <c r="E1135" s="6" t="s">
        <v>1097</v>
      </c>
      <c r="F1135" s="6"/>
      <c r="G1135" s="6"/>
      <c r="H1135" s="6"/>
      <c r="I1135" s="6"/>
      <c r="J1135" s="6"/>
      <c r="K1135" s="6"/>
      <c r="L1135" s="6"/>
      <c r="M1135" s="6"/>
      <c r="N1135" s="8">
        <v>10599.93</v>
      </c>
      <c r="O1135" s="6" t="s">
        <v>21</v>
      </c>
      <c r="P1135" s="8">
        <v>586.35880050000003</v>
      </c>
      <c r="Q1135" s="8">
        <v>6215362.2400000002</v>
      </c>
      <c r="R1135" s="8">
        <v>7.9291250910000004</v>
      </c>
      <c r="S1135" s="8">
        <v>84048.170929999993</v>
      </c>
      <c r="T1135" s="8">
        <v>2277308.6</v>
      </c>
    </row>
    <row r="1136" spans="1:20" ht="15.75" hidden="1" thickBot="1">
      <c r="A1136" s="4" t="s">
        <v>19</v>
      </c>
      <c r="B1136" s="5">
        <v>44363</v>
      </c>
      <c r="C1136" s="6">
        <v>301049751</v>
      </c>
      <c r="D1136" s="7">
        <v>73239990</v>
      </c>
      <c r="E1136" s="6" t="s">
        <v>1098</v>
      </c>
      <c r="F1136" s="6"/>
      <c r="G1136" s="6"/>
      <c r="H1136" s="6"/>
      <c r="I1136" s="6"/>
      <c r="J1136" s="6"/>
      <c r="K1136" s="6"/>
      <c r="L1136" s="6"/>
      <c r="M1136" s="6"/>
      <c r="N1136" s="8">
        <v>4304</v>
      </c>
      <c r="O1136" s="6" t="s">
        <v>21</v>
      </c>
      <c r="P1136" s="8">
        <v>577.34038099999998</v>
      </c>
      <c r="Q1136" s="8">
        <v>2484873</v>
      </c>
      <c r="R1136" s="8">
        <v>7.8071721570000001</v>
      </c>
      <c r="S1136" s="8">
        <v>33602.06897</v>
      </c>
      <c r="T1136" s="8">
        <v>910457.5</v>
      </c>
    </row>
    <row r="1137" spans="1:20" ht="15.75" hidden="1" thickBot="1">
      <c r="A1137" s="4" t="s">
        <v>19</v>
      </c>
      <c r="B1137" s="5">
        <v>44363</v>
      </c>
      <c r="C1137" s="6">
        <v>301049751</v>
      </c>
      <c r="D1137" s="7">
        <v>73239990</v>
      </c>
      <c r="E1137" s="6" t="s">
        <v>1099</v>
      </c>
      <c r="F1137" s="6"/>
      <c r="G1137" s="6"/>
      <c r="H1137" s="6"/>
      <c r="I1137" s="6"/>
      <c r="J1137" s="6"/>
      <c r="K1137" s="6"/>
      <c r="L1137" s="6"/>
      <c r="M1137" s="6"/>
      <c r="N1137" s="8">
        <v>8970</v>
      </c>
      <c r="O1137" s="6" t="s">
        <v>21</v>
      </c>
      <c r="P1137" s="8">
        <v>480.51030320000001</v>
      </c>
      <c r="Q1137" s="8">
        <v>4310177.42</v>
      </c>
      <c r="R1137" s="8">
        <v>6.4977728629999998</v>
      </c>
      <c r="S1137" s="8">
        <v>58285.022579999997</v>
      </c>
      <c r="T1137" s="8">
        <v>1579249</v>
      </c>
    </row>
    <row r="1138" spans="1:20" ht="15.75" hidden="1" thickBot="1">
      <c r="A1138" s="4" t="s">
        <v>19</v>
      </c>
      <c r="B1138" s="5">
        <v>44362</v>
      </c>
      <c r="C1138" s="6">
        <v>301049751</v>
      </c>
      <c r="D1138" s="7">
        <v>73239990</v>
      </c>
      <c r="E1138" s="6" t="s">
        <v>1100</v>
      </c>
      <c r="F1138" s="6"/>
      <c r="G1138" s="6"/>
      <c r="H1138" s="6"/>
      <c r="I1138" s="6"/>
      <c r="J1138" s="6"/>
      <c r="K1138" s="6"/>
      <c r="L1138" s="6"/>
      <c r="M1138" s="6"/>
      <c r="N1138" s="8">
        <v>1386</v>
      </c>
      <c r="O1138" s="6" t="s">
        <v>21</v>
      </c>
      <c r="P1138" s="8">
        <v>610.01272730000005</v>
      </c>
      <c r="Q1138" s="8">
        <v>845477.64</v>
      </c>
      <c r="R1138" s="8">
        <v>8.2489888750000002</v>
      </c>
      <c r="S1138" s="8">
        <v>11433.09858</v>
      </c>
      <c r="T1138" s="8">
        <v>309783</v>
      </c>
    </row>
    <row r="1139" spans="1:20" ht="15.75" hidden="1" thickBot="1">
      <c r="A1139" s="4" t="s">
        <v>19</v>
      </c>
      <c r="B1139" s="5">
        <v>44362</v>
      </c>
      <c r="C1139" s="6">
        <v>301049751</v>
      </c>
      <c r="D1139" s="7">
        <v>73239990</v>
      </c>
      <c r="E1139" s="6" t="s">
        <v>1101</v>
      </c>
      <c r="F1139" s="6"/>
      <c r="G1139" s="6"/>
      <c r="H1139" s="6"/>
      <c r="I1139" s="6"/>
      <c r="J1139" s="6"/>
      <c r="K1139" s="6"/>
      <c r="L1139" s="6"/>
      <c r="M1139" s="6"/>
      <c r="N1139" s="8">
        <v>708</v>
      </c>
      <c r="O1139" s="6" t="s">
        <v>21</v>
      </c>
      <c r="P1139" s="8">
        <v>544.25641240000004</v>
      </c>
      <c r="Q1139" s="8">
        <v>385333.54</v>
      </c>
      <c r="R1139" s="8">
        <v>7.3597892150000002</v>
      </c>
      <c r="S1139" s="8">
        <v>5210.7307639999999</v>
      </c>
      <c r="T1139" s="8">
        <v>141186.20000000001</v>
      </c>
    </row>
    <row r="1140" spans="1:20" ht="15.75" thickBot="1">
      <c r="A1140" s="4" t="s">
        <v>19</v>
      </c>
      <c r="B1140" s="5">
        <v>44362</v>
      </c>
      <c r="C1140" s="6">
        <v>301049751</v>
      </c>
      <c r="D1140" s="7">
        <v>73231000</v>
      </c>
      <c r="E1140" s="6" t="s">
        <v>1102</v>
      </c>
      <c r="F1140" s="6"/>
      <c r="G1140" s="6"/>
      <c r="H1140" s="6"/>
      <c r="I1140" s="6"/>
      <c r="J1140" s="6"/>
      <c r="K1140" s="6"/>
      <c r="L1140" s="6"/>
      <c r="M1140" s="6"/>
      <c r="N1140" s="8">
        <v>4823</v>
      </c>
      <c r="O1140" s="6" t="s">
        <v>21</v>
      </c>
      <c r="P1140" s="8">
        <v>463.39016170000002</v>
      </c>
      <c r="Q1140" s="8">
        <v>2234930.75</v>
      </c>
      <c r="R1140" s="8">
        <v>6.2662631739999997</v>
      </c>
      <c r="S1140" s="8">
        <v>30222.187290000002</v>
      </c>
      <c r="T1140" s="8">
        <v>982475.6</v>
      </c>
    </row>
    <row r="1141" spans="1:20" ht="15.75" hidden="1" thickBot="1">
      <c r="A1141" s="4" t="s">
        <v>19</v>
      </c>
      <c r="B1141" s="5">
        <v>44362</v>
      </c>
      <c r="C1141" s="6">
        <v>301049751</v>
      </c>
      <c r="D1141" s="7">
        <v>73239990</v>
      </c>
      <c r="E1141" s="6" t="s">
        <v>1103</v>
      </c>
      <c r="F1141" s="6"/>
      <c r="G1141" s="6"/>
      <c r="H1141" s="6"/>
      <c r="I1141" s="6"/>
      <c r="J1141" s="6"/>
      <c r="K1141" s="6"/>
      <c r="L1141" s="6"/>
      <c r="M1141" s="6"/>
      <c r="N1141" s="8">
        <v>2867.2</v>
      </c>
      <c r="O1141" s="6" t="s">
        <v>21</v>
      </c>
      <c r="P1141" s="8">
        <v>494.24788640000003</v>
      </c>
      <c r="Q1141" s="8">
        <v>1417107.54</v>
      </c>
      <c r="R1141" s="8">
        <v>6.6835413990000001</v>
      </c>
      <c r="S1141" s="8">
        <v>19163.049900000002</v>
      </c>
      <c r="T1141" s="8">
        <v>519228.2</v>
      </c>
    </row>
    <row r="1142" spans="1:20" ht="15.75" hidden="1" thickBot="1">
      <c r="A1142" s="4" t="s">
        <v>19</v>
      </c>
      <c r="B1142" s="5">
        <v>44362</v>
      </c>
      <c r="C1142" s="6">
        <v>301049751</v>
      </c>
      <c r="D1142" s="7">
        <v>73239990</v>
      </c>
      <c r="E1142" s="6" t="s">
        <v>1104</v>
      </c>
      <c r="F1142" s="6"/>
      <c r="G1142" s="6"/>
      <c r="H1142" s="6"/>
      <c r="I1142" s="6"/>
      <c r="J1142" s="6"/>
      <c r="K1142" s="6"/>
      <c r="L1142" s="6"/>
      <c r="M1142" s="6"/>
      <c r="N1142" s="8">
        <v>2304</v>
      </c>
      <c r="O1142" s="6" t="s">
        <v>21</v>
      </c>
      <c r="P1142" s="8">
        <v>604.72935329999996</v>
      </c>
      <c r="Q1142" s="8">
        <v>1393296.43</v>
      </c>
      <c r="R1142" s="8">
        <v>8.1775436549999991</v>
      </c>
      <c r="S1142" s="8">
        <v>18841.060580000001</v>
      </c>
      <c r="T1142" s="8">
        <v>510503.8</v>
      </c>
    </row>
    <row r="1143" spans="1:20" ht="15.75" hidden="1" thickBot="1">
      <c r="A1143" s="4" t="s">
        <v>19</v>
      </c>
      <c r="B1143" s="5">
        <v>44362</v>
      </c>
      <c r="C1143" s="6">
        <v>301049751</v>
      </c>
      <c r="D1143" s="7">
        <v>73239990</v>
      </c>
      <c r="E1143" s="6" t="s">
        <v>1105</v>
      </c>
      <c r="F1143" s="6"/>
      <c r="G1143" s="6"/>
      <c r="H1143" s="6"/>
      <c r="I1143" s="6"/>
      <c r="J1143" s="6"/>
      <c r="K1143" s="6"/>
      <c r="L1143" s="6"/>
      <c r="M1143" s="6"/>
      <c r="N1143" s="8">
        <v>4917.6000000000004</v>
      </c>
      <c r="O1143" s="6" t="s">
        <v>21</v>
      </c>
      <c r="P1143" s="8">
        <v>492.76365909999998</v>
      </c>
      <c r="Q1143" s="8">
        <v>2423214.5699999998</v>
      </c>
      <c r="R1143" s="8">
        <v>6.6634707110000004</v>
      </c>
      <c r="S1143" s="8">
        <v>32768.28357</v>
      </c>
      <c r="T1143" s="8">
        <v>887865.8</v>
      </c>
    </row>
    <row r="1144" spans="1:20" ht="15.75" hidden="1" thickBot="1">
      <c r="A1144" s="4" t="s">
        <v>19</v>
      </c>
      <c r="B1144" s="5">
        <v>44362</v>
      </c>
      <c r="C1144" s="6">
        <v>301049751</v>
      </c>
      <c r="D1144" s="7">
        <v>73239990</v>
      </c>
      <c r="E1144" s="6" t="s">
        <v>1106</v>
      </c>
      <c r="F1144" s="6"/>
      <c r="G1144" s="6"/>
      <c r="H1144" s="6"/>
      <c r="I1144" s="6"/>
      <c r="J1144" s="6"/>
      <c r="K1144" s="6"/>
      <c r="L1144" s="6"/>
      <c r="M1144" s="6"/>
      <c r="N1144" s="8">
        <v>14000</v>
      </c>
      <c r="O1144" s="6" t="s">
        <v>21</v>
      </c>
      <c r="P1144" s="8">
        <v>390.10093210000002</v>
      </c>
      <c r="Q1144" s="8">
        <v>5461413.0499999998</v>
      </c>
      <c r="R1144" s="8">
        <v>5.275198541</v>
      </c>
      <c r="S1144" s="8">
        <v>73852.779580000002</v>
      </c>
      <c r="T1144" s="8">
        <v>2001061.8</v>
      </c>
    </row>
    <row r="1145" spans="1:20" ht="15.75" hidden="1" thickBot="1">
      <c r="A1145" s="4" t="s">
        <v>19</v>
      </c>
      <c r="B1145" s="5">
        <v>44362</v>
      </c>
      <c r="C1145" s="6">
        <v>301049751</v>
      </c>
      <c r="D1145" s="7">
        <v>73239990</v>
      </c>
      <c r="E1145" s="6" t="s">
        <v>1107</v>
      </c>
      <c r="F1145" s="6"/>
      <c r="G1145" s="6"/>
      <c r="H1145" s="6"/>
      <c r="I1145" s="6"/>
      <c r="J1145" s="6"/>
      <c r="K1145" s="6"/>
      <c r="L1145" s="6"/>
      <c r="M1145" s="6"/>
      <c r="N1145" s="8">
        <v>2310</v>
      </c>
      <c r="O1145" s="6" t="s">
        <v>21</v>
      </c>
      <c r="P1145" s="8">
        <v>563.91907790000005</v>
      </c>
      <c r="Q1145" s="8">
        <v>1302653.07</v>
      </c>
      <c r="R1145" s="8">
        <v>7.6256805669999999</v>
      </c>
      <c r="S1145" s="8">
        <v>17615.322110000001</v>
      </c>
      <c r="T1145" s="8">
        <v>477292.1</v>
      </c>
    </row>
    <row r="1146" spans="1:20" ht="15.75" hidden="1" thickBot="1">
      <c r="A1146" s="4" t="s">
        <v>19</v>
      </c>
      <c r="B1146" s="5">
        <v>44362</v>
      </c>
      <c r="C1146" s="6">
        <v>301049751</v>
      </c>
      <c r="D1146" s="7">
        <v>73239990</v>
      </c>
      <c r="E1146" s="6" t="s">
        <v>1108</v>
      </c>
      <c r="F1146" s="6"/>
      <c r="G1146" s="6"/>
      <c r="H1146" s="6"/>
      <c r="I1146" s="6"/>
      <c r="J1146" s="6"/>
      <c r="K1146" s="6"/>
      <c r="L1146" s="6"/>
      <c r="M1146" s="6"/>
      <c r="N1146" s="8">
        <v>6285</v>
      </c>
      <c r="O1146" s="6" t="s">
        <v>21</v>
      </c>
      <c r="P1146" s="8">
        <v>254.4826778</v>
      </c>
      <c r="Q1146" s="8">
        <v>1599423.63</v>
      </c>
      <c r="R1146" s="8">
        <v>3.4412802949999999</v>
      </c>
      <c r="S1146" s="8">
        <v>21628.446650000002</v>
      </c>
      <c r="T1146" s="8">
        <v>586028.80000000005</v>
      </c>
    </row>
    <row r="1147" spans="1:20" ht="15.75" thickBot="1">
      <c r="A1147" s="4" t="s">
        <v>19</v>
      </c>
      <c r="B1147" s="5">
        <v>44361</v>
      </c>
      <c r="C1147" s="6">
        <v>301049751</v>
      </c>
      <c r="D1147" s="7">
        <v>73231000</v>
      </c>
      <c r="E1147" s="6" t="s">
        <v>1109</v>
      </c>
      <c r="F1147" s="6"/>
      <c r="G1147" s="6"/>
      <c r="H1147" s="6"/>
      <c r="I1147" s="6"/>
      <c r="J1147" s="6"/>
      <c r="K1147" s="6"/>
      <c r="L1147" s="6"/>
      <c r="M1147" s="6"/>
      <c r="N1147" s="8">
        <v>4837</v>
      </c>
      <c r="O1147" s="6" t="s">
        <v>21</v>
      </c>
      <c r="P1147" s="8">
        <v>463.2820074</v>
      </c>
      <c r="Q1147" s="8">
        <v>2240895.0699999998</v>
      </c>
      <c r="R1147" s="8">
        <v>6.264800642</v>
      </c>
      <c r="S1147" s="8">
        <v>30302.840700000001</v>
      </c>
      <c r="T1147" s="8">
        <v>985097.5</v>
      </c>
    </row>
    <row r="1148" spans="1:20" ht="15.75" hidden="1" thickBot="1">
      <c r="A1148" s="4" t="s">
        <v>19</v>
      </c>
      <c r="B1148" s="5">
        <v>44359</v>
      </c>
      <c r="C1148" s="6">
        <v>301049751</v>
      </c>
      <c r="D1148" s="7">
        <v>73239990</v>
      </c>
      <c r="E1148" s="6" t="s">
        <v>1110</v>
      </c>
      <c r="F1148" s="6"/>
      <c r="G1148" s="6"/>
      <c r="H1148" s="6"/>
      <c r="I1148" s="6"/>
      <c r="J1148" s="6"/>
      <c r="K1148" s="6"/>
      <c r="L1148" s="6"/>
      <c r="M1148" s="6"/>
      <c r="N1148" s="8">
        <v>5002</v>
      </c>
      <c r="O1148" s="6" t="s">
        <v>21</v>
      </c>
      <c r="P1148" s="8">
        <v>1004.531042</v>
      </c>
      <c r="Q1148" s="8">
        <v>5024664.2699999996</v>
      </c>
      <c r="R1148" s="8">
        <v>13.583922129999999</v>
      </c>
      <c r="S1148" s="8">
        <v>67946.7785</v>
      </c>
      <c r="T1148" s="8">
        <v>1841037.1</v>
      </c>
    </row>
    <row r="1149" spans="1:20" ht="15.75" hidden="1" thickBot="1">
      <c r="A1149" s="4" t="s">
        <v>19</v>
      </c>
      <c r="B1149" s="5">
        <v>44357</v>
      </c>
      <c r="C1149" s="6">
        <v>301049751</v>
      </c>
      <c r="D1149" s="7">
        <v>73239990</v>
      </c>
      <c r="E1149" s="6" t="s">
        <v>1111</v>
      </c>
      <c r="F1149" s="6"/>
      <c r="G1149" s="6"/>
      <c r="H1149" s="6"/>
      <c r="I1149" s="6"/>
      <c r="J1149" s="6"/>
      <c r="K1149" s="6"/>
      <c r="L1149" s="6"/>
      <c r="M1149" s="6"/>
      <c r="N1149" s="8">
        <v>20976</v>
      </c>
      <c r="O1149" s="6" t="s">
        <v>21</v>
      </c>
      <c r="P1149" s="8">
        <v>187.00428969999999</v>
      </c>
      <c r="Q1149" s="8">
        <v>3922601.98</v>
      </c>
      <c r="R1149" s="8">
        <v>2.52879364</v>
      </c>
      <c r="S1149" s="8">
        <v>53043.97539</v>
      </c>
      <c r="T1149" s="8">
        <v>1437241.3</v>
      </c>
    </row>
    <row r="1150" spans="1:20" ht="15.75" hidden="1" thickBot="1">
      <c r="A1150" s="4" t="s">
        <v>19</v>
      </c>
      <c r="B1150" s="5">
        <v>44356</v>
      </c>
      <c r="C1150" s="6">
        <v>301049751</v>
      </c>
      <c r="D1150" s="7">
        <v>73239990</v>
      </c>
      <c r="E1150" s="6" t="s">
        <v>1112</v>
      </c>
      <c r="F1150" s="6"/>
      <c r="G1150" s="6"/>
      <c r="H1150" s="6"/>
      <c r="I1150" s="6"/>
      <c r="J1150" s="6"/>
      <c r="K1150" s="6"/>
      <c r="L1150" s="6"/>
      <c r="M1150" s="6"/>
      <c r="N1150" s="8">
        <v>6975</v>
      </c>
      <c r="O1150" s="6" t="s">
        <v>21</v>
      </c>
      <c r="P1150" s="8">
        <v>441.57145379999997</v>
      </c>
      <c r="Q1150" s="8">
        <v>3079960.89</v>
      </c>
      <c r="R1150" s="8">
        <v>5.9712164129999996</v>
      </c>
      <c r="S1150" s="8">
        <v>41649.234479999999</v>
      </c>
      <c r="T1150" s="8">
        <v>1128497.7</v>
      </c>
    </row>
    <row r="1151" spans="1:20" ht="15.75" hidden="1" thickBot="1">
      <c r="A1151" s="4" t="s">
        <v>19</v>
      </c>
      <c r="B1151" s="5">
        <v>44356</v>
      </c>
      <c r="C1151" s="6">
        <v>301049751</v>
      </c>
      <c r="D1151" s="7">
        <v>73239990</v>
      </c>
      <c r="E1151" s="6" t="s">
        <v>1113</v>
      </c>
      <c r="F1151" s="6"/>
      <c r="G1151" s="6"/>
      <c r="H1151" s="6"/>
      <c r="I1151" s="6"/>
      <c r="J1151" s="6"/>
      <c r="K1151" s="6"/>
      <c r="L1151" s="6"/>
      <c r="M1151" s="6"/>
      <c r="N1151" s="8">
        <v>8008</v>
      </c>
      <c r="O1151" s="6" t="s">
        <v>21</v>
      </c>
      <c r="P1151" s="8">
        <v>387.82404100000002</v>
      </c>
      <c r="Q1151" s="8">
        <v>3105694.92</v>
      </c>
      <c r="R1151" s="8">
        <v>5.2444089380000003</v>
      </c>
      <c r="S1151" s="8">
        <v>41997.226770000001</v>
      </c>
      <c r="T1151" s="8">
        <v>1137926.6000000001</v>
      </c>
    </row>
    <row r="1152" spans="1:20" ht="15.75" thickBot="1">
      <c r="A1152" s="4" t="s">
        <v>19</v>
      </c>
      <c r="B1152" s="5">
        <v>44356</v>
      </c>
      <c r="C1152" s="6">
        <v>301049751</v>
      </c>
      <c r="D1152" s="7">
        <v>73231000</v>
      </c>
      <c r="E1152" s="6" t="s">
        <v>1114</v>
      </c>
      <c r="F1152" s="6"/>
      <c r="G1152" s="6"/>
      <c r="H1152" s="6"/>
      <c r="I1152" s="6"/>
      <c r="J1152" s="6"/>
      <c r="K1152" s="6"/>
      <c r="L1152" s="6"/>
      <c r="M1152" s="6"/>
      <c r="N1152" s="8">
        <v>4833.5</v>
      </c>
      <c r="O1152" s="6" t="s">
        <v>21</v>
      </c>
      <c r="P1152" s="8">
        <v>427.10186199999998</v>
      </c>
      <c r="Q1152" s="8">
        <v>2064396.85</v>
      </c>
      <c r="R1152" s="8">
        <v>5.7755491819999998</v>
      </c>
      <c r="S1152" s="8">
        <v>27916.116969999999</v>
      </c>
      <c r="T1152" s="8">
        <v>907508.9</v>
      </c>
    </row>
    <row r="1153" spans="1:20" ht="15.75" hidden="1" thickBot="1">
      <c r="A1153" s="4" t="s">
        <v>19</v>
      </c>
      <c r="B1153" s="5">
        <v>44356</v>
      </c>
      <c r="C1153" s="6">
        <v>301049751</v>
      </c>
      <c r="D1153" s="7">
        <v>73239990</v>
      </c>
      <c r="E1153" s="6" t="s">
        <v>1115</v>
      </c>
      <c r="F1153" s="6"/>
      <c r="G1153" s="6"/>
      <c r="H1153" s="6"/>
      <c r="I1153" s="6"/>
      <c r="J1153" s="6"/>
      <c r="K1153" s="6"/>
      <c r="L1153" s="6"/>
      <c r="M1153" s="6"/>
      <c r="N1153" s="8">
        <v>3696</v>
      </c>
      <c r="O1153" s="6" t="s">
        <v>21</v>
      </c>
      <c r="P1153" s="8">
        <v>508.34200759999999</v>
      </c>
      <c r="Q1153" s="8">
        <v>1878832.06</v>
      </c>
      <c r="R1153" s="8">
        <v>6.8741312719999996</v>
      </c>
      <c r="S1153" s="8">
        <v>25406.78918</v>
      </c>
      <c r="T1153" s="8">
        <v>688404</v>
      </c>
    </row>
    <row r="1154" spans="1:20" ht="15.75" hidden="1" thickBot="1">
      <c r="A1154" s="4" t="s">
        <v>19</v>
      </c>
      <c r="B1154" s="5">
        <v>44356</v>
      </c>
      <c r="C1154" s="6">
        <v>301049751</v>
      </c>
      <c r="D1154" s="7">
        <v>73239990</v>
      </c>
      <c r="E1154" s="6" t="s">
        <v>1116</v>
      </c>
      <c r="F1154" s="6"/>
      <c r="G1154" s="6"/>
      <c r="H1154" s="6"/>
      <c r="I1154" s="6"/>
      <c r="J1154" s="6"/>
      <c r="K1154" s="6"/>
      <c r="L1154" s="6"/>
      <c r="M1154" s="6"/>
      <c r="N1154" s="8">
        <v>10777.5</v>
      </c>
      <c r="O1154" s="6" t="s">
        <v>21</v>
      </c>
      <c r="P1154" s="8">
        <v>494.04672979999998</v>
      </c>
      <c r="Q1154" s="8">
        <v>5324588.63</v>
      </c>
      <c r="R1154" s="8">
        <v>6.680821227</v>
      </c>
      <c r="S1154" s="8">
        <v>72002.550780000005</v>
      </c>
      <c r="T1154" s="8">
        <v>1950929.3</v>
      </c>
    </row>
    <row r="1155" spans="1:20" ht="15.75" hidden="1" thickBot="1">
      <c r="A1155" s="4" t="s">
        <v>19</v>
      </c>
      <c r="B1155" s="5">
        <v>44356</v>
      </c>
      <c r="C1155" s="6">
        <v>301049751</v>
      </c>
      <c r="D1155" s="7">
        <v>73239990</v>
      </c>
      <c r="E1155" s="6" t="s">
        <v>1117</v>
      </c>
      <c r="F1155" s="6"/>
      <c r="G1155" s="6"/>
      <c r="H1155" s="6"/>
      <c r="I1155" s="6"/>
      <c r="J1155" s="6"/>
      <c r="K1155" s="6"/>
      <c r="L1155" s="6"/>
      <c r="M1155" s="6"/>
      <c r="N1155" s="8">
        <v>1792</v>
      </c>
      <c r="O1155" s="6" t="s">
        <v>21</v>
      </c>
      <c r="P1155" s="8">
        <v>524.22786269999995</v>
      </c>
      <c r="Q1155" s="8">
        <v>939416.33</v>
      </c>
      <c r="R1155" s="8">
        <v>7.0889501380000004</v>
      </c>
      <c r="S1155" s="8">
        <v>12703.398649999999</v>
      </c>
      <c r="T1155" s="8">
        <v>344202.2</v>
      </c>
    </row>
    <row r="1156" spans="1:20" ht="15.75" hidden="1" thickBot="1">
      <c r="A1156" s="4" t="s">
        <v>19</v>
      </c>
      <c r="B1156" s="5">
        <v>44352</v>
      </c>
      <c r="C1156" s="6">
        <v>301049751</v>
      </c>
      <c r="D1156" s="7">
        <v>73239990</v>
      </c>
      <c r="E1156" s="6" t="s">
        <v>1118</v>
      </c>
      <c r="F1156" s="6"/>
      <c r="G1156" s="6"/>
      <c r="H1156" s="6"/>
      <c r="I1156" s="6"/>
      <c r="J1156" s="6"/>
      <c r="K1156" s="6"/>
      <c r="L1156" s="6"/>
      <c r="M1156" s="6"/>
      <c r="N1156" s="8">
        <v>10488</v>
      </c>
      <c r="O1156" s="6" t="s">
        <v>21</v>
      </c>
      <c r="P1156" s="8">
        <v>187.00390830000001</v>
      </c>
      <c r="Q1156" s="8">
        <v>1961296.99</v>
      </c>
      <c r="R1156" s="8">
        <v>2.5287884819999999</v>
      </c>
      <c r="S1156" s="8">
        <v>26521.9336</v>
      </c>
      <c r="T1156" s="8">
        <v>718619.2</v>
      </c>
    </row>
    <row r="1157" spans="1:20" ht="15.75" thickBot="1">
      <c r="A1157" s="4" t="s">
        <v>19</v>
      </c>
      <c r="B1157" s="5">
        <v>44349</v>
      </c>
      <c r="C1157" s="6">
        <v>301049751</v>
      </c>
      <c r="D1157" s="7">
        <v>73231000</v>
      </c>
      <c r="E1157" s="6" t="s">
        <v>1119</v>
      </c>
      <c r="F1157" s="6"/>
      <c r="G1157" s="6"/>
      <c r="H1157" s="6"/>
      <c r="I1157" s="6"/>
      <c r="J1157" s="6"/>
      <c r="K1157" s="6"/>
      <c r="L1157" s="6"/>
      <c r="M1157" s="6"/>
      <c r="N1157" s="8">
        <v>7717.5</v>
      </c>
      <c r="O1157" s="6" t="s">
        <v>21</v>
      </c>
      <c r="P1157" s="8">
        <v>262.48131130000002</v>
      </c>
      <c r="Q1157" s="8">
        <v>2025699.52</v>
      </c>
      <c r="R1157" s="8">
        <v>3.5422579120000002</v>
      </c>
      <c r="S1157" s="8">
        <v>27337.37544</v>
      </c>
      <c r="T1157" s="8">
        <v>890497.5</v>
      </c>
    </row>
    <row r="1158" spans="1:20" ht="15.75" hidden="1" thickBot="1">
      <c r="A1158" s="4" t="s">
        <v>19</v>
      </c>
      <c r="B1158" s="5">
        <v>44347</v>
      </c>
      <c r="C1158" s="6">
        <v>301049751</v>
      </c>
      <c r="D1158" s="7">
        <v>73239990</v>
      </c>
      <c r="E1158" s="6" t="s">
        <v>1120</v>
      </c>
      <c r="F1158" s="6"/>
      <c r="G1158" s="6"/>
      <c r="H1158" s="6"/>
      <c r="I1158" s="6"/>
      <c r="J1158" s="6"/>
      <c r="K1158" s="6"/>
      <c r="L1158" s="6"/>
      <c r="M1158" s="6"/>
      <c r="N1158" s="8">
        <v>2835</v>
      </c>
      <c r="O1158" s="6" t="s">
        <v>21</v>
      </c>
      <c r="P1158" s="8">
        <v>557.89807050000002</v>
      </c>
      <c r="Q1158" s="8">
        <v>1581641.03</v>
      </c>
      <c r="R1158" s="8">
        <v>7.5289888060000001</v>
      </c>
      <c r="S1158" s="8">
        <v>21344.683270000001</v>
      </c>
      <c r="T1158" s="8">
        <v>579513.30000000005</v>
      </c>
    </row>
    <row r="1159" spans="1:20" ht="15.75" hidden="1" thickBot="1">
      <c r="A1159" s="4" t="s">
        <v>19</v>
      </c>
      <c r="B1159" s="5">
        <v>44344</v>
      </c>
      <c r="C1159" s="6">
        <v>301049751</v>
      </c>
      <c r="D1159" s="7">
        <v>73239990</v>
      </c>
      <c r="E1159" s="6" t="s">
        <v>1121</v>
      </c>
      <c r="F1159" s="6"/>
      <c r="G1159" s="6"/>
      <c r="H1159" s="6"/>
      <c r="I1159" s="6"/>
      <c r="J1159" s="6"/>
      <c r="K1159" s="6"/>
      <c r="L1159" s="6"/>
      <c r="M1159" s="6"/>
      <c r="N1159" s="8">
        <v>5600</v>
      </c>
      <c r="O1159" s="6" t="s">
        <v>21</v>
      </c>
      <c r="P1159" s="8">
        <v>389.76584819999999</v>
      </c>
      <c r="Q1159" s="8">
        <v>2182688.75</v>
      </c>
      <c r="R1159" s="8">
        <v>5.259997952</v>
      </c>
      <c r="S1159" s="8">
        <v>29455.988529999999</v>
      </c>
      <c r="T1159" s="8">
        <v>799737.1</v>
      </c>
    </row>
    <row r="1160" spans="1:20" ht="15.75" hidden="1" thickBot="1">
      <c r="A1160" s="4" t="s">
        <v>19</v>
      </c>
      <c r="B1160" s="5">
        <v>44344</v>
      </c>
      <c r="C1160" s="6">
        <v>301049751</v>
      </c>
      <c r="D1160" s="7">
        <v>73239990</v>
      </c>
      <c r="E1160" s="6" t="s">
        <v>1122</v>
      </c>
      <c r="F1160" s="6"/>
      <c r="G1160" s="6"/>
      <c r="H1160" s="6"/>
      <c r="I1160" s="6"/>
      <c r="J1160" s="6"/>
      <c r="K1160" s="6"/>
      <c r="L1160" s="6"/>
      <c r="M1160" s="6"/>
      <c r="N1160" s="8">
        <v>2692</v>
      </c>
      <c r="O1160" s="6" t="s">
        <v>21</v>
      </c>
      <c r="P1160" s="8">
        <v>562.21484029999999</v>
      </c>
      <c r="Q1160" s="8">
        <v>1513482.35</v>
      </c>
      <c r="R1160" s="8">
        <v>7.5872448080000003</v>
      </c>
      <c r="S1160" s="8">
        <v>20424.863020000001</v>
      </c>
      <c r="T1160" s="8">
        <v>554539.9</v>
      </c>
    </row>
    <row r="1161" spans="1:20" ht="15.75" hidden="1" thickBot="1">
      <c r="A1161" s="4" t="s">
        <v>19</v>
      </c>
      <c r="B1161" s="5">
        <v>44344</v>
      </c>
      <c r="C1161" s="6">
        <v>301049751</v>
      </c>
      <c r="D1161" s="7">
        <v>73239990</v>
      </c>
      <c r="E1161" s="6" t="s">
        <v>1123</v>
      </c>
      <c r="F1161" s="6"/>
      <c r="G1161" s="6"/>
      <c r="H1161" s="6"/>
      <c r="I1161" s="6"/>
      <c r="J1161" s="6"/>
      <c r="K1161" s="6"/>
      <c r="L1161" s="6"/>
      <c r="M1161" s="6"/>
      <c r="N1161" s="8">
        <v>3000</v>
      </c>
      <c r="O1161" s="6" t="s">
        <v>21</v>
      </c>
      <c r="P1161" s="8">
        <v>604.18665329999999</v>
      </c>
      <c r="Q1161" s="8">
        <v>1812559.96</v>
      </c>
      <c r="R1161" s="8">
        <v>8.1536660370000007</v>
      </c>
      <c r="S1161" s="8">
        <v>24460.99811</v>
      </c>
      <c r="T1161" s="8">
        <v>664122</v>
      </c>
    </row>
    <row r="1162" spans="1:20" ht="15.75" hidden="1" thickBot="1">
      <c r="A1162" s="4" t="s">
        <v>19</v>
      </c>
      <c r="B1162" s="5">
        <v>44343</v>
      </c>
      <c r="C1162" s="6">
        <v>301049751</v>
      </c>
      <c r="D1162" s="7">
        <v>73239990</v>
      </c>
      <c r="E1162" s="6" t="s">
        <v>1124</v>
      </c>
      <c r="F1162" s="6"/>
      <c r="G1162" s="6"/>
      <c r="H1162" s="6"/>
      <c r="I1162" s="6"/>
      <c r="J1162" s="6"/>
      <c r="K1162" s="6"/>
      <c r="L1162" s="6"/>
      <c r="M1162" s="6"/>
      <c r="N1162" s="8">
        <v>864</v>
      </c>
      <c r="O1162" s="6" t="s">
        <v>21</v>
      </c>
      <c r="P1162" s="8">
        <v>477.5906134</v>
      </c>
      <c r="Q1162" s="8">
        <v>412638.29</v>
      </c>
      <c r="R1162" s="8">
        <v>6.4452174549999999</v>
      </c>
      <c r="S1162" s="8">
        <v>5568.6678810000003</v>
      </c>
      <c r="T1162" s="8">
        <v>151190.79999999999</v>
      </c>
    </row>
    <row r="1163" spans="1:20" ht="15.75" hidden="1" thickBot="1">
      <c r="A1163" s="4" t="s">
        <v>19</v>
      </c>
      <c r="B1163" s="5">
        <v>44343</v>
      </c>
      <c r="C1163" s="6">
        <v>301049751</v>
      </c>
      <c r="D1163" s="7">
        <v>73239990</v>
      </c>
      <c r="E1163" s="6" t="s">
        <v>1125</v>
      </c>
      <c r="F1163" s="6"/>
      <c r="G1163" s="6"/>
      <c r="H1163" s="6"/>
      <c r="I1163" s="6"/>
      <c r="J1163" s="6"/>
      <c r="K1163" s="6"/>
      <c r="L1163" s="6"/>
      <c r="M1163" s="6"/>
      <c r="N1163" s="8">
        <v>2844.3</v>
      </c>
      <c r="O1163" s="6" t="s">
        <v>21</v>
      </c>
      <c r="P1163" s="8">
        <v>571.65429459999996</v>
      </c>
      <c r="Q1163" s="8">
        <v>1625956.31</v>
      </c>
      <c r="R1163" s="8">
        <v>7.7146328549999996</v>
      </c>
      <c r="S1163" s="8">
        <v>21942.730230000001</v>
      </c>
      <c r="T1163" s="8">
        <v>595750.40000000002</v>
      </c>
    </row>
    <row r="1164" spans="1:20" ht="15.75" hidden="1" thickBot="1">
      <c r="A1164" s="4" t="s">
        <v>19</v>
      </c>
      <c r="B1164" s="5">
        <v>44343</v>
      </c>
      <c r="C1164" s="6">
        <v>301049751</v>
      </c>
      <c r="D1164" s="7">
        <v>73239990</v>
      </c>
      <c r="E1164" s="6" t="s">
        <v>1126</v>
      </c>
      <c r="F1164" s="6"/>
      <c r="G1164" s="6"/>
      <c r="H1164" s="6"/>
      <c r="I1164" s="6"/>
      <c r="J1164" s="6"/>
      <c r="K1164" s="6"/>
      <c r="L1164" s="6"/>
      <c r="M1164" s="6"/>
      <c r="N1164" s="8">
        <v>3809</v>
      </c>
      <c r="O1164" s="6" t="s">
        <v>21</v>
      </c>
      <c r="P1164" s="8">
        <v>506.62034920000002</v>
      </c>
      <c r="Q1164" s="8">
        <v>1929716.91</v>
      </c>
      <c r="R1164" s="8">
        <v>6.8369817700000004</v>
      </c>
      <c r="S1164" s="8">
        <v>26042.063559999999</v>
      </c>
      <c r="T1164" s="8">
        <v>707048.3</v>
      </c>
    </row>
    <row r="1165" spans="1:20" ht="15.75" hidden="1" thickBot="1">
      <c r="A1165" s="4" t="s">
        <v>19</v>
      </c>
      <c r="B1165" s="5">
        <v>44343</v>
      </c>
      <c r="C1165" s="6">
        <v>301049751</v>
      </c>
      <c r="D1165" s="7">
        <v>73239990</v>
      </c>
      <c r="E1165" s="6" t="s">
        <v>1127</v>
      </c>
      <c r="F1165" s="6"/>
      <c r="G1165" s="6"/>
      <c r="H1165" s="6"/>
      <c r="I1165" s="6"/>
      <c r="J1165" s="6"/>
      <c r="K1165" s="6"/>
      <c r="L1165" s="6"/>
      <c r="M1165" s="6"/>
      <c r="N1165" s="8">
        <v>7673.6</v>
      </c>
      <c r="O1165" s="6" t="s">
        <v>21</v>
      </c>
      <c r="P1165" s="8">
        <v>500.11846980000001</v>
      </c>
      <c r="Q1165" s="8">
        <v>3837709.09</v>
      </c>
      <c r="R1165" s="8">
        <v>6.7492371100000002</v>
      </c>
      <c r="S1165" s="8">
        <v>51790.945879999999</v>
      </c>
      <c r="T1165" s="8">
        <v>1406136.6</v>
      </c>
    </row>
    <row r="1166" spans="1:20" ht="15.75" hidden="1" thickBot="1">
      <c r="A1166" s="4" t="s">
        <v>19</v>
      </c>
      <c r="B1166" s="5">
        <v>44341</v>
      </c>
      <c r="C1166" s="6">
        <v>301049751</v>
      </c>
      <c r="D1166" s="7">
        <v>73239990</v>
      </c>
      <c r="E1166" s="6" t="s">
        <v>1128</v>
      </c>
      <c r="F1166" s="6"/>
      <c r="G1166" s="6"/>
      <c r="H1166" s="6"/>
      <c r="I1166" s="6"/>
      <c r="J1166" s="6"/>
      <c r="K1166" s="6"/>
      <c r="L1166" s="6"/>
      <c r="M1166" s="6"/>
      <c r="N1166" s="8">
        <v>38016</v>
      </c>
      <c r="O1166" s="6" t="s">
        <v>21</v>
      </c>
      <c r="P1166" s="8">
        <v>226.63152149999999</v>
      </c>
      <c r="Q1166" s="8">
        <v>8615623.9199999999</v>
      </c>
      <c r="R1166" s="8">
        <v>3.0584550799999999</v>
      </c>
      <c r="S1166" s="8">
        <v>116270.2283</v>
      </c>
      <c r="T1166" s="8">
        <v>3156764.6</v>
      </c>
    </row>
    <row r="1167" spans="1:20" ht="15.75" hidden="1" thickBot="1">
      <c r="A1167" s="4" t="s">
        <v>19</v>
      </c>
      <c r="B1167" s="5">
        <v>44341</v>
      </c>
      <c r="C1167" s="6">
        <v>301049751</v>
      </c>
      <c r="D1167" s="7">
        <v>73239990</v>
      </c>
      <c r="E1167" s="6" t="s">
        <v>1129</v>
      </c>
      <c r="F1167" s="6"/>
      <c r="G1167" s="6"/>
      <c r="H1167" s="6"/>
      <c r="I1167" s="6"/>
      <c r="J1167" s="6"/>
      <c r="K1167" s="6"/>
      <c r="L1167" s="6"/>
      <c r="M1167" s="6"/>
      <c r="N1167" s="8">
        <v>12012</v>
      </c>
      <c r="O1167" s="6" t="s">
        <v>21</v>
      </c>
      <c r="P1167" s="8">
        <v>410.254682</v>
      </c>
      <c r="Q1167" s="8">
        <v>4927979.24</v>
      </c>
      <c r="R1167" s="8">
        <v>5.5365004320000004</v>
      </c>
      <c r="S1167" s="8">
        <v>66504.443180000002</v>
      </c>
      <c r="T1167" s="8">
        <v>1805611.6</v>
      </c>
    </row>
    <row r="1168" spans="1:20" ht="15.75" hidden="1" thickBot="1">
      <c r="A1168" s="4" t="s">
        <v>19</v>
      </c>
      <c r="B1168" s="5">
        <v>44338</v>
      </c>
      <c r="C1168" s="6">
        <v>301049751</v>
      </c>
      <c r="D1168" s="7">
        <v>73239990</v>
      </c>
      <c r="E1168" s="6" t="s">
        <v>1130</v>
      </c>
      <c r="F1168" s="6"/>
      <c r="G1168" s="6"/>
      <c r="H1168" s="6"/>
      <c r="I1168" s="6"/>
      <c r="J1168" s="6"/>
      <c r="K1168" s="6"/>
      <c r="L1168" s="6"/>
      <c r="M1168" s="6"/>
      <c r="N1168" s="8">
        <v>1022.7</v>
      </c>
      <c r="O1168" s="6" t="s">
        <v>21</v>
      </c>
      <c r="P1168" s="8">
        <v>559.14055929999995</v>
      </c>
      <c r="Q1168" s="8">
        <v>571833.05000000005</v>
      </c>
      <c r="R1168" s="8">
        <v>7.5457565359999998</v>
      </c>
      <c r="S1168" s="8">
        <v>7717.0452089999999</v>
      </c>
      <c r="T1168" s="8">
        <v>209519.7</v>
      </c>
    </row>
    <row r="1169" spans="1:20" ht="15.75" hidden="1" thickBot="1">
      <c r="A1169" s="4" t="s">
        <v>19</v>
      </c>
      <c r="B1169" s="5">
        <v>44338</v>
      </c>
      <c r="C1169" s="6">
        <v>301049751</v>
      </c>
      <c r="D1169" s="7">
        <v>73239990</v>
      </c>
      <c r="E1169" s="6" t="s">
        <v>1131</v>
      </c>
      <c r="F1169" s="6"/>
      <c r="G1169" s="6"/>
      <c r="H1169" s="6"/>
      <c r="I1169" s="6"/>
      <c r="J1169" s="6"/>
      <c r="K1169" s="6"/>
      <c r="L1169" s="6"/>
      <c r="M1169" s="6"/>
      <c r="N1169" s="8">
        <v>10892</v>
      </c>
      <c r="O1169" s="6" t="s">
        <v>21</v>
      </c>
      <c r="P1169" s="8">
        <v>416.38152769999999</v>
      </c>
      <c r="Q1169" s="8">
        <v>4535227.5999999996</v>
      </c>
      <c r="R1169" s="8">
        <v>5.6191839100000003</v>
      </c>
      <c r="S1169" s="8">
        <v>61204.151149999998</v>
      </c>
      <c r="T1169" s="8">
        <v>1661707.4</v>
      </c>
    </row>
    <row r="1170" spans="1:20" ht="15.75" hidden="1" thickBot="1">
      <c r="A1170" s="4" t="s">
        <v>19</v>
      </c>
      <c r="B1170" s="5">
        <v>44338</v>
      </c>
      <c r="C1170" s="6">
        <v>301049751</v>
      </c>
      <c r="D1170" s="7">
        <v>73239990</v>
      </c>
      <c r="E1170" s="6" t="s">
        <v>1132</v>
      </c>
      <c r="F1170" s="6"/>
      <c r="G1170" s="6"/>
      <c r="H1170" s="6"/>
      <c r="I1170" s="6"/>
      <c r="J1170" s="6"/>
      <c r="K1170" s="6"/>
      <c r="L1170" s="6"/>
      <c r="M1170" s="6"/>
      <c r="N1170" s="8">
        <v>10171.280000000001</v>
      </c>
      <c r="O1170" s="6" t="s">
        <v>21</v>
      </c>
      <c r="P1170" s="8">
        <v>407.3234362</v>
      </c>
      <c r="Q1170" s="8">
        <v>4143000.72</v>
      </c>
      <c r="R1170" s="8">
        <v>5.4969424589999996</v>
      </c>
      <c r="S1170" s="8">
        <v>55910.940889999998</v>
      </c>
      <c r="T1170" s="8">
        <v>1517995.4</v>
      </c>
    </row>
    <row r="1171" spans="1:20" ht="15.75" hidden="1" thickBot="1">
      <c r="A1171" s="4" t="s">
        <v>19</v>
      </c>
      <c r="B1171" s="5">
        <v>44338</v>
      </c>
      <c r="C1171" s="6">
        <v>301049751</v>
      </c>
      <c r="D1171" s="7">
        <v>73239990</v>
      </c>
      <c r="E1171" s="6" t="s">
        <v>1133</v>
      </c>
      <c r="F1171" s="6"/>
      <c r="G1171" s="6"/>
      <c r="H1171" s="6"/>
      <c r="I1171" s="6"/>
      <c r="J1171" s="6"/>
      <c r="K1171" s="6"/>
      <c r="L1171" s="6"/>
      <c r="M1171" s="6"/>
      <c r="N1171" s="8">
        <v>11202.2</v>
      </c>
      <c r="O1171" s="6" t="s">
        <v>21</v>
      </c>
      <c r="P1171" s="8">
        <v>439.68716590000002</v>
      </c>
      <c r="Q1171" s="8">
        <v>4925463.57</v>
      </c>
      <c r="R1171" s="8">
        <v>5.9336999449999999</v>
      </c>
      <c r="S1171" s="8">
        <v>66470.493520000004</v>
      </c>
      <c r="T1171" s="8">
        <v>1804689.9</v>
      </c>
    </row>
    <row r="1172" spans="1:20" ht="15.75" hidden="1" thickBot="1">
      <c r="A1172" s="4" t="s">
        <v>19</v>
      </c>
      <c r="B1172" s="5">
        <v>44338</v>
      </c>
      <c r="C1172" s="6">
        <v>301049751</v>
      </c>
      <c r="D1172" s="7">
        <v>73239990</v>
      </c>
      <c r="E1172" s="6" t="s">
        <v>1134</v>
      </c>
      <c r="F1172" s="6"/>
      <c r="G1172" s="6"/>
      <c r="H1172" s="6"/>
      <c r="I1172" s="6"/>
      <c r="J1172" s="6"/>
      <c r="K1172" s="6"/>
      <c r="L1172" s="6"/>
      <c r="M1172" s="6"/>
      <c r="N1172" s="8">
        <v>5100</v>
      </c>
      <c r="O1172" s="6" t="s">
        <v>21</v>
      </c>
      <c r="P1172" s="8">
        <v>463.22543530000002</v>
      </c>
      <c r="Q1172" s="8">
        <v>2362449.7200000002</v>
      </c>
      <c r="R1172" s="8">
        <v>6.2513554019999997</v>
      </c>
      <c r="S1172" s="8">
        <v>31881.912550000001</v>
      </c>
      <c r="T1172" s="8">
        <v>865601.5</v>
      </c>
    </row>
    <row r="1173" spans="1:20" ht="15.75" hidden="1" thickBot="1">
      <c r="A1173" s="4" t="s">
        <v>19</v>
      </c>
      <c r="B1173" s="5">
        <v>44331</v>
      </c>
      <c r="C1173" s="6">
        <v>301049751</v>
      </c>
      <c r="D1173" s="7">
        <v>73239990</v>
      </c>
      <c r="E1173" s="6" t="s">
        <v>1135</v>
      </c>
      <c r="F1173" s="6"/>
      <c r="G1173" s="6"/>
      <c r="H1173" s="6"/>
      <c r="I1173" s="6"/>
      <c r="J1173" s="6"/>
      <c r="K1173" s="6"/>
      <c r="L1173" s="6"/>
      <c r="M1173" s="6"/>
      <c r="N1173" s="8">
        <v>1337.6</v>
      </c>
      <c r="O1173" s="6" t="s">
        <v>21</v>
      </c>
      <c r="P1173" s="8">
        <v>509.04464710000002</v>
      </c>
      <c r="Q1173" s="8">
        <v>680898.12</v>
      </c>
      <c r="R1173" s="8">
        <v>6.8099618350000002</v>
      </c>
      <c r="S1173" s="8">
        <v>9109.0049500000005</v>
      </c>
      <c r="T1173" s="8">
        <v>249481.1</v>
      </c>
    </row>
    <row r="1174" spans="1:20" ht="15.75" hidden="1" thickBot="1">
      <c r="A1174" s="4" t="s">
        <v>19</v>
      </c>
      <c r="B1174" s="5">
        <v>44331</v>
      </c>
      <c r="C1174" s="6">
        <v>301049751</v>
      </c>
      <c r="D1174" s="7">
        <v>73239990</v>
      </c>
      <c r="E1174" s="6" t="s">
        <v>1136</v>
      </c>
      <c r="F1174" s="6"/>
      <c r="G1174" s="6"/>
      <c r="H1174" s="6"/>
      <c r="I1174" s="6"/>
      <c r="J1174" s="6"/>
      <c r="K1174" s="6"/>
      <c r="L1174" s="6"/>
      <c r="M1174" s="6"/>
      <c r="N1174" s="8">
        <v>1795.5</v>
      </c>
      <c r="O1174" s="6" t="s">
        <v>21</v>
      </c>
      <c r="P1174" s="8">
        <v>581.85725420000006</v>
      </c>
      <c r="Q1174" s="8">
        <v>1044724.7</v>
      </c>
      <c r="R1174" s="8">
        <v>7.7840435350000003</v>
      </c>
      <c r="S1174" s="8">
        <v>13976.250169999999</v>
      </c>
      <c r="T1174" s="8">
        <v>382787.1</v>
      </c>
    </row>
    <row r="1175" spans="1:20" ht="15.75" hidden="1" thickBot="1">
      <c r="A1175" s="4" t="s">
        <v>19</v>
      </c>
      <c r="B1175" s="5">
        <v>44331</v>
      </c>
      <c r="C1175" s="6">
        <v>301049751</v>
      </c>
      <c r="D1175" s="7">
        <v>73239990</v>
      </c>
      <c r="E1175" s="6" t="s">
        <v>1137</v>
      </c>
      <c r="F1175" s="6"/>
      <c r="G1175" s="6"/>
      <c r="H1175" s="6"/>
      <c r="I1175" s="6"/>
      <c r="J1175" s="6"/>
      <c r="K1175" s="6"/>
      <c r="L1175" s="6"/>
      <c r="M1175" s="6"/>
      <c r="N1175" s="8">
        <v>4307.2</v>
      </c>
      <c r="O1175" s="6" t="s">
        <v>21</v>
      </c>
      <c r="P1175" s="8">
        <v>486.11471260000002</v>
      </c>
      <c r="Q1175" s="8">
        <v>2093793.29</v>
      </c>
      <c r="R1175" s="8">
        <v>6.5032068570000003</v>
      </c>
      <c r="S1175" s="8">
        <v>28010.612580000001</v>
      </c>
      <c r="T1175" s="8">
        <v>767165.9</v>
      </c>
    </row>
    <row r="1176" spans="1:20" ht="15.75" hidden="1" thickBot="1">
      <c r="A1176" s="4" t="s">
        <v>19</v>
      </c>
      <c r="B1176" s="5">
        <v>44330</v>
      </c>
      <c r="C1176" s="6">
        <v>301049751</v>
      </c>
      <c r="D1176" s="7">
        <v>73239990</v>
      </c>
      <c r="E1176" s="6" t="s">
        <v>1138</v>
      </c>
      <c r="F1176" s="6"/>
      <c r="G1176" s="6"/>
      <c r="H1176" s="6"/>
      <c r="I1176" s="6"/>
      <c r="J1176" s="6"/>
      <c r="K1176" s="6"/>
      <c r="L1176" s="6"/>
      <c r="M1176" s="6"/>
      <c r="N1176" s="8">
        <v>924</v>
      </c>
      <c r="O1176" s="6" t="s">
        <v>21</v>
      </c>
      <c r="P1176" s="8">
        <v>578.12591989999999</v>
      </c>
      <c r="Q1176" s="8">
        <v>534188.35</v>
      </c>
      <c r="R1176" s="8">
        <v>7.7341260189999996</v>
      </c>
      <c r="S1176" s="8">
        <v>7146.3324409999996</v>
      </c>
      <c r="T1176" s="8">
        <v>195726.7</v>
      </c>
    </row>
    <row r="1177" spans="1:20" ht="15.75" hidden="1" thickBot="1">
      <c r="A1177" s="4" t="s">
        <v>19</v>
      </c>
      <c r="B1177" s="5">
        <v>44330</v>
      </c>
      <c r="C1177" s="6">
        <v>301049751</v>
      </c>
      <c r="D1177" s="7">
        <v>73239990</v>
      </c>
      <c r="E1177" s="6" t="s">
        <v>1139</v>
      </c>
      <c r="F1177" s="6"/>
      <c r="G1177" s="6"/>
      <c r="H1177" s="6"/>
      <c r="I1177" s="6"/>
      <c r="J1177" s="6"/>
      <c r="K1177" s="6"/>
      <c r="L1177" s="6"/>
      <c r="M1177" s="6"/>
      <c r="N1177" s="8">
        <v>561.6</v>
      </c>
      <c r="O1177" s="6" t="s">
        <v>21</v>
      </c>
      <c r="P1177" s="8">
        <v>620.10918800000002</v>
      </c>
      <c r="Q1177" s="8">
        <v>348253.32</v>
      </c>
      <c r="R1177" s="8">
        <v>8.2957750909999994</v>
      </c>
      <c r="S1177" s="8">
        <v>4658.9072910000004</v>
      </c>
      <c r="T1177" s="8">
        <v>127600.1</v>
      </c>
    </row>
    <row r="1178" spans="1:20" ht="15.75" hidden="1" thickBot="1">
      <c r="A1178" s="4" t="s">
        <v>19</v>
      </c>
      <c r="B1178" s="5">
        <v>44328</v>
      </c>
      <c r="C1178" s="6">
        <v>301049751</v>
      </c>
      <c r="D1178" s="7">
        <v>73239990</v>
      </c>
      <c r="E1178" s="6" t="s">
        <v>1118</v>
      </c>
      <c r="F1178" s="6"/>
      <c r="G1178" s="6"/>
      <c r="H1178" s="6"/>
      <c r="I1178" s="6"/>
      <c r="J1178" s="6"/>
      <c r="K1178" s="6"/>
      <c r="L1178" s="6"/>
      <c r="M1178" s="6"/>
      <c r="N1178" s="8">
        <v>10488</v>
      </c>
      <c r="O1178" s="6" t="s">
        <v>21</v>
      </c>
      <c r="P1178" s="8">
        <v>184.25802060000001</v>
      </c>
      <c r="Q1178" s="8">
        <v>1932498.12</v>
      </c>
      <c r="R1178" s="8">
        <v>2.4649902419999998</v>
      </c>
      <c r="S1178" s="8">
        <v>25852.817660000001</v>
      </c>
      <c r="T1178" s="8">
        <v>708067.3</v>
      </c>
    </row>
    <row r="1179" spans="1:20" ht="15.75" hidden="1" thickBot="1">
      <c r="A1179" s="4" t="s">
        <v>19</v>
      </c>
      <c r="B1179" s="5">
        <v>44323</v>
      </c>
      <c r="C1179" s="6">
        <v>301049751</v>
      </c>
      <c r="D1179" s="7">
        <v>73239990</v>
      </c>
      <c r="E1179" s="6" t="s">
        <v>1140</v>
      </c>
      <c r="F1179" s="6"/>
      <c r="G1179" s="6"/>
      <c r="H1179" s="6"/>
      <c r="I1179" s="6"/>
      <c r="J1179" s="6"/>
      <c r="K1179" s="6"/>
      <c r="L1179" s="6"/>
      <c r="M1179" s="6"/>
      <c r="N1179" s="8">
        <v>907.2</v>
      </c>
      <c r="O1179" s="6" t="s">
        <v>21</v>
      </c>
      <c r="P1179" s="8">
        <v>596.8539131</v>
      </c>
      <c r="Q1179" s="8">
        <v>541465.87</v>
      </c>
      <c r="R1179" s="8">
        <v>7.9846677340000003</v>
      </c>
      <c r="S1179" s="8">
        <v>7243.6905690000003</v>
      </c>
      <c r="T1179" s="8">
        <v>198393.1</v>
      </c>
    </row>
    <row r="1180" spans="1:20" ht="15.75" hidden="1" thickBot="1">
      <c r="A1180" s="4" t="s">
        <v>19</v>
      </c>
      <c r="B1180" s="5">
        <v>44323</v>
      </c>
      <c r="C1180" s="6">
        <v>301049751</v>
      </c>
      <c r="D1180" s="7">
        <v>73239990</v>
      </c>
      <c r="E1180" s="6" t="s">
        <v>1141</v>
      </c>
      <c r="F1180" s="6"/>
      <c r="G1180" s="6"/>
      <c r="H1180" s="6"/>
      <c r="I1180" s="6"/>
      <c r="J1180" s="6"/>
      <c r="K1180" s="6"/>
      <c r="L1180" s="6"/>
      <c r="M1180" s="6"/>
      <c r="N1180" s="8">
        <v>3600</v>
      </c>
      <c r="O1180" s="6" t="s">
        <v>21</v>
      </c>
      <c r="P1180" s="8">
        <v>502.08318889999998</v>
      </c>
      <c r="Q1180" s="8">
        <v>1807499.48</v>
      </c>
      <c r="R1180" s="8">
        <v>6.7168319580000002</v>
      </c>
      <c r="S1180" s="8">
        <v>24180.59505</v>
      </c>
      <c r="T1180" s="8">
        <v>662267.80000000005</v>
      </c>
    </row>
    <row r="1181" spans="1:20" ht="15.75" hidden="1" thickBot="1">
      <c r="A1181" s="4" t="s">
        <v>19</v>
      </c>
      <c r="B1181" s="5">
        <v>44323</v>
      </c>
      <c r="C1181" s="6">
        <v>301049751</v>
      </c>
      <c r="D1181" s="7">
        <v>73239990</v>
      </c>
      <c r="E1181" s="6" t="s">
        <v>1142</v>
      </c>
      <c r="F1181" s="6"/>
      <c r="G1181" s="6"/>
      <c r="H1181" s="6"/>
      <c r="I1181" s="6"/>
      <c r="J1181" s="6"/>
      <c r="K1181" s="6"/>
      <c r="L1181" s="6"/>
      <c r="M1181" s="6"/>
      <c r="N1181" s="8">
        <v>9744</v>
      </c>
      <c r="O1181" s="6" t="s">
        <v>21</v>
      </c>
      <c r="P1181" s="8">
        <v>322.04662150000001</v>
      </c>
      <c r="Q1181" s="8">
        <v>3138022.28</v>
      </c>
      <c r="R1181" s="8">
        <v>4.3083160070000002</v>
      </c>
      <c r="S1181" s="8">
        <v>41980.231169999999</v>
      </c>
      <c r="T1181" s="8">
        <v>1149771.3999999999</v>
      </c>
    </row>
    <row r="1182" spans="1:20" ht="15.75" hidden="1" thickBot="1">
      <c r="A1182" s="4" t="s">
        <v>19</v>
      </c>
      <c r="B1182" s="5">
        <v>44323</v>
      </c>
      <c r="C1182" s="6">
        <v>301049751</v>
      </c>
      <c r="D1182" s="7">
        <v>73239990</v>
      </c>
      <c r="E1182" s="6" t="s">
        <v>1143</v>
      </c>
      <c r="F1182" s="6"/>
      <c r="G1182" s="6"/>
      <c r="H1182" s="6"/>
      <c r="I1182" s="6"/>
      <c r="J1182" s="6"/>
      <c r="K1182" s="6"/>
      <c r="L1182" s="6"/>
      <c r="M1182" s="6"/>
      <c r="N1182" s="8">
        <v>3072.3</v>
      </c>
      <c r="O1182" s="6" t="s">
        <v>21</v>
      </c>
      <c r="P1182" s="8">
        <v>575.62865609999994</v>
      </c>
      <c r="Q1182" s="8">
        <v>1768503.92</v>
      </c>
      <c r="R1182" s="8">
        <v>7.7007178070000002</v>
      </c>
      <c r="S1182" s="8">
        <v>23658.91532</v>
      </c>
      <c r="T1182" s="8">
        <v>647979.9</v>
      </c>
    </row>
    <row r="1183" spans="1:20" ht="15.75" hidden="1" thickBot="1">
      <c r="A1183" s="4" t="s">
        <v>19</v>
      </c>
      <c r="B1183" s="5">
        <v>44322</v>
      </c>
      <c r="C1183" s="6">
        <v>301049751</v>
      </c>
      <c r="D1183" s="7">
        <v>73239990</v>
      </c>
      <c r="E1183" s="6" t="s">
        <v>1144</v>
      </c>
      <c r="F1183" s="6"/>
      <c r="G1183" s="6"/>
      <c r="H1183" s="6"/>
      <c r="I1183" s="6"/>
      <c r="J1183" s="6"/>
      <c r="K1183" s="6"/>
      <c r="L1183" s="6"/>
      <c r="M1183" s="6"/>
      <c r="N1183" s="8">
        <v>1324.8</v>
      </c>
      <c r="O1183" s="6" t="s">
        <v>21</v>
      </c>
      <c r="P1183" s="8">
        <v>516.25327600000003</v>
      </c>
      <c r="Q1183" s="8">
        <v>683932.34</v>
      </c>
      <c r="R1183" s="8">
        <v>6.7794258169999999</v>
      </c>
      <c r="S1183" s="8">
        <v>8981.3833219999997</v>
      </c>
      <c r="T1183" s="8">
        <v>250592.8</v>
      </c>
    </row>
    <row r="1184" spans="1:20" ht="15.75" hidden="1" thickBot="1">
      <c r="A1184" s="4" t="s">
        <v>19</v>
      </c>
      <c r="B1184" s="5">
        <v>44322</v>
      </c>
      <c r="C1184" s="6">
        <v>301049751</v>
      </c>
      <c r="D1184" s="7">
        <v>73239990</v>
      </c>
      <c r="E1184" s="6" t="s">
        <v>1145</v>
      </c>
      <c r="F1184" s="6"/>
      <c r="G1184" s="6"/>
      <c r="H1184" s="6"/>
      <c r="I1184" s="6"/>
      <c r="J1184" s="6"/>
      <c r="K1184" s="6"/>
      <c r="L1184" s="6"/>
      <c r="M1184" s="6"/>
      <c r="N1184" s="8">
        <v>2092.8000000000002</v>
      </c>
      <c r="O1184" s="6" t="s">
        <v>21</v>
      </c>
      <c r="P1184" s="8">
        <v>492.99861909999998</v>
      </c>
      <c r="Q1184" s="8">
        <v>1031747.51</v>
      </c>
      <c r="R1184" s="8">
        <v>6.4740462120000002</v>
      </c>
      <c r="S1184" s="8">
        <v>13548.88391</v>
      </c>
      <c r="T1184" s="8">
        <v>378032.3</v>
      </c>
    </row>
    <row r="1185" spans="1:20" ht="15.75" hidden="1" thickBot="1">
      <c r="A1185" s="4" t="s">
        <v>19</v>
      </c>
      <c r="B1185" s="5">
        <v>44322</v>
      </c>
      <c r="C1185" s="6">
        <v>301049751</v>
      </c>
      <c r="D1185" s="7">
        <v>73239990</v>
      </c>
      <c r="E1185" s="6" t="s">
        <v>1146</v>
      </c>
      <c r="F1185" s="6"/>
      <c r="G1185" s="6"/>
      <c r="H1185" s="6"/>
      <c r="I1185" s="6"/>
      <c r="J1185" s="6"/>
      <c r="K1185" s="6"/>
      <c r="L1185" s="6"/>
      <c r="M1185" s="6"/>
      <c r="N1185" s="8">
        <v>3861</v>
      </c>
      <c r="O1185" s="6" t="s">
        <v>21</v>
      </c>
      <c r="P1185" s="8">
        <v>522.96499870000002</v>
      </c>
      <c r="Q1185" s="8">
        <v>2019167.86</v>
      </c>
      <c r="R1185" s="8">
        <v>6.8675640009999999</v>
      </c>
      <c r="S1185" s="8">
        <v>26515.66461</v>
      </c>
      <c r="T1185" s="8">
        <v>739823.2</v>
      </c>
    </row>
    <row r="1186" spans="1:20" ht="15.75" hidden="1" thickBot="1">
      <c r="A1186" s="4" t="s">
        <v>19</v>
      </c>
      <c r="B1186" s="5">
        <v>44322</v>
      </c>
      <c r="C1186" s="6">
        <v>301049751</v>
      </c>
      <c r="D1186" s="7">
        <v>73239990</v>
      </c>
      <c r="E1186" s="6" t="s">
        <v>1147</v>
      </c>
      <c r="F1186" s="6"/>
      <c r="G1186" s="6"/>
      <c r="H1186" s="6"/>
      <c r="I1186" s="6"/>
      <c r="J1186" s="6"/>
      <c r="K1186" s="6"/>
      <c r="L1186" s="6"/>
      <c r="M1186" s="6"/>
      <c r="N1186" s="8">
        <v>2850</v>
      </c>
      <c r="O1186" s="6" t="s">
        <v>21</v>
      </c>
      <c r="P1186" s="8">
        <v>590.09698249999997</v>
      </c>
      <c r="Q1186" s="8">
        <v>1681776.4</v>
      </c>
      <c r="R1186" s="8">
        <v>7.7491396249999998</v>
      </c>
      <c r="S1186" s="8">
        <v>22085.047930000001</v>
      </c>
      <c r="T1186" s="8">
        <v>616202.9</v>
      </c>
    </row>
    <row r="1187" spans="1:20" ht="15.75" hidden="1" thickBot="1">
      <c r="A1187" s="4" t="s">
        <v>19</v>
      </c>
      <c r="B1187" s="5">
        <v>44322</v>
      </c>
      <c r="C1187" s="6">
        <v>301049751</v>
      </c>
      <c r="D1187" s="7">
        <v>73239990</v>
      </c>
      <c r="E1187" s="6" t="s">
        <v>1148</v>
      </c>
      <c r="F1187" s="6"/>
      <c r="G1187" s="6"/>
      <c r="H1187" s="6"/>
      <c r="I1187" s="6"/>
      <c r="J1187" s="6"/>
      <c r="K1187" s="6"/>
      <c r="L1187" s="6"/>
      <c r="M1187" s="6"/>
      <c r="N1187" s="8">
        <v>1377</v>
      </c>
      <c r="O1187" s="6" t="s">
        <v>21</v>
      </c>
      <c r="P1187" s="8">
        <v>611.85572979999995</v>
      </c>
      <c r="Q1187" s="8">
        <v>842525.34</v>
      </c>
      <c r="R1187" s="8">
        <v>8.0348749819999998</v>
      </c>
      <c r="S1187" s="8">
        <v>11064.022849999999</v>
      </c>
      <c r="T1187" s="8">
        <v>308701.3</v>
      </c>
    </row>
    <row r="1188" spans="1:20" ht="15.75" hidden="1" thickBot="1">
      <c r="A1188" s="4" t="s">
        <v>19</v>
      </c>
      <c r="B1188" s="5">
        <v>44320</v>
      </c>
      <c r="C1188" s="6">
        <v>301049751</v>
      </c>
      <c r="D1188" s="7">
        <v>73239990</v>
      </c>
      <c r="E1188" s="6" t="s">
        <v>1149</v>
      </c>
      <c r="F1188" s="6"/>
      <c r="G1188" s="6"/>
      <c r="H1188" s="6"/>
      <c r="I1188" s="6"/>
      <c r="J1188" s="6"/>
      <c r="K1188" s="6"/>
      <c r="L1188" s="6"/>
      <c r="M1188" s="6"/>
      <c r="N1188" s="8">
        <v>2438.4</v>
      </c>
      <c r="O1188" s="6" t="s">
        <v>21</v>
      </c>
      <c r="P1188" s="8">
        <v>614.29622289999998</v>
      </c>
      <c r="Q1188" s="8">
        <v>1497899.91</v>
      </c>
      <c r="R1188" s="8">
        <v>8.0669234789999997</v>
      </c>
      <c r="S1188" s="8">
        <v>19670.386210000001</v>
      </c>
      <c r="T1188" s="8">
        <v>548830.6</v>
      </c>
    </row>
    <row r="1189" spans="1:20" ht="15.75" hidden="1" thickBot="1">
      <c r="A1189" s="4" t="s">
        <v>19</v>
      </c>
      <c r="B1189" s="5">
        <v>44320</v>
      </c>
      <c r="C1189" s="6">
        <v>301049751</v>
      </c>
      <c r="D1189" s="7">
        <v>73239990</v>
      </c>
      <c r="E1189" s="6" t="s">
        <v>1150</v>
      </c>
      <c r="F1189" s="6"/>
      <c r="G1189" s="6"/>
      <c r="H1189" s="6"/>
      <c r="I1189" s="6"/>
      <c r="J1189" s="6"/>
      <c r="K1189" s="6"/>
      <c r="L1189" s="6"/>
      <c r="M1189" s="6"/>
      <c r="N1189" s="8">
        <v>5600</v>
      </c>
      <c r="O1189" s="6" t="s">
        <v>21</v>
      </c>
      <c r="P1189" s="8">
        <v>396.2213036</v>
      </c>
      <c r="Q1189" s="8">
        <v>2218839.2999999998</v>
      </c>
      <c r="R1189" s="8">
        <v>5.2031687929999997</v>
      </c>
      <c r="S1189" s="8">
        <v>29137.74524</v>
      </c>
      <c r="T1189" s="8">
        <v>812982.8</v>
      </c>
    </row>
    <row r="1190" spans="1:20" ht="15.75" hidden="1" thickBot="1">
      <c r="A1190" s="4" t="s">
        <v>19</v>
      </c>
      <c r="B1190" s="5">
        <v>44320</v>
      </c>
      <c r="C1190" s="6">
        <v>301049751</v>
      </c>
      <c r="D1190" s="7">
        <v>73239990</v>
      </c>
      <c r="E1190" s="6" t="s">
        <v>1151</v>
      </c>
      <c r="F1190" s="6"/>
      <c r="G1190" s="6"/>
      <c r="H1190" s="6"/>
      <c r="I1190" s="6"/>
      <c r="J1190" s="6"/>
      <c r="K1190" s="6"/>
      <c r="L1190" s="6"/>
      <c r="M1190" s="6"/>
      <c r="N1190" s="8">
        <v>3607.5</v>
      </c>
      <c r="O1190" s="6" t="s">
        <v>21</v>
      </c>
      <c r="P1190" s="8">
        <v>258.48762859999999</v>
      </c>
      <c r="Q1190" s="8">
        <v>932494.12</v>
      </c>
      <c r="R1190" s="8">
        <v>3.3944534279999998</v>
      </c>
      <c r="S1190" s="8">
        <v>12245.490739999999</v>
      </c>
      <c r="T1190" s="8">
        <v>341665.8</v>
      </c>
    </row>
    <row r="1191" spans="1:20" ht="15.75" hidden="1" thickBot="1">
      <c r="A1191" s="4" t="s">
        <v>19</v>
      </c>
      <c r="B1191" s="5">
        <v>44320</v>
      </c>
      <c r="C1191" s="6">
        <v>301049751</v>
      </c>
      <c r="D1191" s="7">
        <v>73239990</v>
      </c>
      <c r="E1191" s="6" t="s">
        <v>1152</v>
      </c>
      <c r="F1191" s="6"/>
      <c r="G1191" s="6"/>
      <c r="H1191" s="6"/>
      <c r="I1191" s="6"/>
      <c r="J1191" s="6"/>
      <c r="K1191" s="6"/>
      <c r="L1191" s="6"/>
      <c r="M1191" s="6"/>
      <c r="N1191" s="8">
        <v>1386</v>
      </c>
      <c r="O1191" s="6" t="s">
        <v>21</v>
      </c>
      <c r="P1191" s="8">
        <v>572.69610390000003</v>
      </c>
      <c r="Q1191" s="8">
        <v>793756.8</v>
      </c>
      <c r="R1191" s="8">
        <v>7.5206316989999999</v>
      </c>
      <c r="S1191" s="8">
        <v>10423.59554</v>
      </c>
      <c r="T1191" s="8">
        <v>290832.5</v>
      </c>
    </row>
    <row r="1192" spans="1:20" ht="15.75" thickBot="1">
      <c r="A1192" s="4" t="s">
        <v>19</v>
      </c>
      <c r="B1192" s="5">
        <v>44317</v>
      </c>
      <c r="C1192" s="6">
        <v>301049751</v>
      </c>
      <c r="D1192" s="7">
        <v>73231000</v>
      </c>
      <c r="E1192" s="6" t="s">
        <v>1153</v>
      </c>
      <c r="F1192" s="6"/>
      <c r="G1192" s="6"/>
      <c r="H1192" s="6"/>
      <c r="I1192" s="6"/>
      <c r="J1192" s="6"/>
      <c r="K1192" s="6"/>
      <c r="L1192" s="6"/>
      <c r="M1192" s="6"/>
      <c r="N1192" s="8">
        <v>8537.7999999999993</v>
      </c>
      <c r="O1192" s="6" t="s">
        <v>21</v>
      </c>
      <c r="P1192" s="8">
        <v>261.45895780000001</v>
      </c>
      <c r="Q1192" s="8">
        <v>2232284.29</v>
      </c>
      <c r="R1192" s="8">
        <v>3.4334728540000001</v>
      </c>
      <c r="S1192" s="8">
        <v>29314.304530000001</v>
      </c>
      <c r="T1192" s="8">
        <v>981312.2</v>
      </c>
    </row>
    <row r="1193" spans="1:20" ht="15.75" hidden="1" thickBot="1">
      <c r="A1193" s="4" t="s">
        <v>19</v>
      </c>
      <c r="B1193" s="5">
        <v>44314</v>
      </c>
      <c r="C1193" s="6">
        <v>301049751</v>
      </c>
      <c r="D1193" s="7">
        <v>73239990</v>
      </c>
      <c r="E1193" s="6" t="s">
        <v>1154</v>
      </c>
      <c r="F1193" s="6"/>
      <c r="G1193" s="6"/>
      <c r="H1193" s="6"/>
      <c r="I1193" s="6"/>
      <c r="J1193" s="6"/>
      <c r="K1193" s="6"/>
      <c r="L1193" s="6"/>
      <c r="M1193" s="6"/>
      <c r="N1193" s="8">
        <v>10488</v>
      </c>
      <c r="O1193" s="6" t="s">
        <v>21</v>
      </c>
      <c r="P1193" s="8">
        <v>183.83613560000001</v>
      </c>
      <c r="Q1193" s="8">
        <v>1928073.39</v>
      </c>
      <c r="R1193" s="8">
        <v>2.4141317870000001</v>
      </c>
      <c r="S1193" s="8">
        <v>25319.41418</v>
      </c>
      <c r="T1193" s="8">
        <v>706446.1</v>
      </c>
    </row>
    <row r="1194" spans="1:20" ht="15.75" hidden="1" thickBot="1">
      <c r="A1194" s="4" t="s">
        <v>19</v>
      </c>
      <c r="B1194" s="5">
        <v>44313</v>
      </c>
      <c r="C1194" s="6">
        <v>301049751</v>
      </c>
      <c r="D1194" s="7">
        <v>73239990</v>
      </c>
      <c r="E1194" s="6" t="s">
        <v>1155</v>
      </c>
      <c r="F1194" s="6"/>
      <c r="G1194" s="6"/>
      <c r="H1194" s="6"/>
      <c r="I1194" s="6"/>
      <c r="J1194" s="6"/>
      <c r="K1194" s="6"/>
      <c r="L1194" s="6"/>
      <c r="M1194" s="6"/>
      <c r="N1194" s="8">
        <v>4004</v>
      </c>
      <c r="O1194" s="6" t="s">
        <v>21</v>
      </c>
      <c r="P1194" s="8">
        <v>417.2141484</v>
      </c>
      <c r="Q1194" s="8">
        <v>1670525.45</v>
      </c>
      <c r="R1194" s="8">
        <v>5.478846334</v>
      </c>
      <c r="S1194" s="8">
        <v>21937.300719999999</v>
      </c>
      <c r="T1194" s="8">
        <v>612080.5</v>
      </c>
    </row>
    <row r="1195" spans="1:20" ht="15.75" hidden="1" thickBot="1">
      <c r="A1195" s="4" t="s">
        <v>19</v>
      </c>
      <c r="B1195" s="5">
        <v>44313</v>
      </c>
      <c r="C1195" s="6">
        <v>301049751</v>
      </c>
      <c r="D1195" s="7">
        <v>73239990</v>
      </c>
      <c r="E1195" s="6" t="s">
        <v>1128</v>
      </c>
      <c r="F1195" s="6"/>
      <c r="G1195" s="6"/>
      <c r="H1195" s="6"/>
      <c r="I1195" s="6"/>
      <c r="J1195" s="6"/>
      <c r="K1195" s="6"/>
      <c r="L1195" s="6"/>
      <c r="M1195" s="6"/>
      <c r="N1195" s="8">
        <v>38016</v>
      </c>
      <c r="O1195" s="6" t="s">
        <v>21</v>
      </c>
      <c r="P1195" s="8">
        <v>230.47604670000001</v>
      </c>
      <c r="Q1195" s="8">
        <v>8761777.3900000006</v>
      </c>
      <c r="R1195" s="8">
        <v>3.0266059969999999</v>
      </c>
      <c r="S1195" s="8">
        <v>115059.45359999999</v>
      </c>
      <c r="T1195" s="8">
        <v>3210315.2</v>
      </c>
    </row>
    <row r="1196" spans="1:20" ht="15.75" hidden="1" thickBot="1">
      <c r="A1196" s="4" t="s">
        <v>19</v>
      </c>
      <c r="B1196" s="5">
        <v>44311</v>
      </c>
      <c r="C1196" s="6">
        <v>301049751</v>
      </c>
      <c r="D1196" s="7">
        <v>73239990</v>
      </c>
      <c r="E1196" s="6" t="s">
        <v>1156</v>
      </c>
      <c r="F1196" s="6"/>
      <c r="G1196" s="6"/>
      <c r="H1196" s="6"/>
      <c r="I1196" s="6"/>
      <c r="J1196" s="6"/>
      <c r="K1196" s="6"/>
      <c r="L1196" s="6"/>
      <c r="M1196" s="6"/>
      <c r="N1196" s="8">
        <v>2310</v>
      </c>
      <c r="O1196" s="6" t="s">
        <v>21</v>
      </c>
      <c r="P1196" s="8">
        <v>576.31947190000005</v>
      </c>
      <c r="Q1196" s="8">
        <v>1331297.98</v>
      </c>
      <c r="R1196" s="8">
        <v>7.5682136819999997</v>
      </c>
      <c r="S1196" s="8">
        <v>17482.5736</v>
      </c>
      <c r="T1196" s="8">
        <v>487787.6</v>
      </c>
    </row>
    <row r="1197" spans="1:20" ht="15.75" thickBot="1">
      <c r="A1197" s="4" t="s">
        <v>19</v>
      </c>
      <c r="B1197" s="5">
        <v>44308</v>
      </c>
      <c r="C1197" s="6">
        <v>301049751</v>
      </c>
      <c r="D1197" s="7">
        <v>73231000</v>
      </c>
      <c r="E1197" s="6" t="s">
        <v>1157</v>
      </c>
      <c r="F1197" s="6"/>
      <c r="G1197" s="6"/>
      <c r="H1197" s="6"/>
      <c r="I1197" s="6"/>
      <c r="J1197" s="6"/>
      <c r="K1197" s="6"/>
      <c r="L1197" s="6"/>
      <c r="M1197" s="6"/>
      <c r="N1197" s="8">
        <v>7785</v>
      </c>
      <c r="O1197" s="6" t="s">
        <v>21</v>
      </c>
      <c r="P1197" s="8">
        <v>253.10191520000001</v>
      </c>
      <c r="Q1197" s="8">
        <v>1970398.41</v>
      </c>
      <c r="R1197" s="8">
        <v>3.3237283679999998</v>
      </c>
      <c r="S1197" s="8">
        <v>25875.225340000001</v>
      </c>
      <c r="T1197" s="8">
        <v>866187.2</v>
      </c>
    </row>
    <row r="1198" spans="1:20" ht="15.75" hidden="1" thickBot="1">
      <c r="A1198" s="4" t="s">
        <v>19</v>
      </c>
      <c r="B1198" s="5">
        <v>44307</v>
      </c>
      <c r="C1198" s="6">
        <v>301049751</v>
      </c>
      <c r="D1198" s="7">
        <v>73239990</v>
      </c>
      <c r="E1198" s="6" t="s">
        <v>1158</v>
      </c>
      <c r="F1198" s="6"/>
      <c r="G1198" s="6"/>
      <c r="H1198" s="6"/>
      <c r="I1198" s="6"/>
      <c r="J1198" s="6"/>
      <c r="K1198" s="6"/>
      <c r="L1198" s="6"/>
      <c r="M1198" s="6"/>
      <c r="N1198" s="8">
        <v>10488</v>
      </c>
      <c r="O1198" s="6" t="s">
        <v>21</v>
      </c>
      <c r="P1198" s="8">
        <v>184.01803390000001</v>
      </c>
      <c r="Q1198" s="8">
        <v>1929981.14</v>
      </c>
      <c r="R1198" s="8">
        <v>2.4165204720000002</v>
      </c>
      <c r="S1198" s="8">
        <v>25344.466710000001</v>
      </c>
      <c r="T1198" s="8">
        <v>707145</v>
      </c>
    </row>
    <row r="1199" spans="1:20" ht="15.75" hidden="1" thickBot="1">
      <c r="A1199" s="4" t="s">
        <v>19</v>
      </c>
      <c r="B1199" s="5">
        <v>44296</v>
      </c>
      <c r="C1199" s="6">
        <v>301049751</v>
      </c>
      <c r="D1199" s="7">
        <v>73239990</v>
      </c>
      <c r="E1199" s="6" t="s">
        <v>1159</v>
      </c>
      <c r="F1199" s="6"/>
      <c r="G1199" s="6"/>
      <c r="H1199" s="6"/>
      <c r="I1199" s="6"/>
      <c r="J1199" s="6"/>
      <c r="K1199" s="6"/>
      <c r="L1199" s="6"/>
      <c r="M1199" s="6"/>
      <c r="N1199" s="8">
        <v>3772.5</v>
      </c>
      <c r="O1199" s="6" t="s">
        <v>21</v>
      </c>
      <c r="P1199" s="8">
        <v>254.51753740000001</v>
      </c>
      <c r="Q1199" s="8">
        <v>960167.41</v>
      </c>
      <c r="R1199" s="8">
        <v>3.4324684749999999</v>
      </c>
      <c r="S1199" s="8">
        <v>12948.98732</v>
      </c>
      <c r="T1199" s="8">
        <v>351805.3</v>
      </c>
    </row>
    <row r="1200" spans="1:20" ht="15.75" hidden="1" thickBot="1">
      <c r="A1200" s="4" t="s">
        <v>19</v>
      </c>
      <c r="B1200" s="5">
        <v>44296</v>
      </c>
      <c r="C1200" s="6">
        <v>301049751</v>
      </c>
      <c r="D1200" s="7">
        <v>73239990</v>
      </c>
      <c r="E1200" s="6" t="s">
        <v>1160</v>
      </c>
      <c r="F1200" s="6"/>
      <c r="G1200" s="6"/>
      <c r="H1200" s="6"/>
      <c r="I1200" s="6"/>
      <c r="J1200" s="6"/>
      <c r="K1200" s="6"/>
      <c r="L1200" s="6"/>
      <c r="M1200" s="6"/>
      <c r="N1200" s="8">
        <v>3360</v>
      </c>
      <c r="O1200" s="6" t="s">
        <v>21</v>
      </c>
      <c r="P1200" s="8">
        <v>390.02115179999998</v>
      </c>
      <c r="Q1200" s="8">
        <v>1310471.07</v>
      </c>
      <c r="R1200" s="8">
        <v>5.2598941579999998</v>
      </c>
      <c r="S1200" s="8">
        <v>17673.24437</v>
      </c>
      <c r="T1200" s="8">
        <v>480156.6</v>
      </c>
    </row>
    <row r="1201" spans="1:20" ht="15.75" hidden="1" thickBot="1">
      <c r="A1201" s="4" t="s">
        <v>19</v>
      </c>
      <c r="B1201" s="5">
        <v>44295</v>
      </c>
      <c r="C1201" s="6">
        <v>301049751</v>
      </c>
      <c r="D1201" s="7">
        <v>73239990</v>
      </c>
      <c r="E1201" s="6" t="s">
        <v>1161</v>
      </c>
      <c r="F1201" s="6"/>
      <c r="G1201" s="6"/>
      <c r="H1201" s="6"/>
      <c r="I1201" s="6"/>
      <c r="J1201" s="6"/>
      <c r="K1201" s="6"/>
      <c r="L1201" s="6"/>
      <c r="M1201" s="6"/>
      <c r="N1201" s="8">
        <v>33264</v>
      </c>
      <c r="O1201" s="6" t="s">
        <v>21</v>
      </c>
      <c r="P1201" s="8">
        <v>226.6023232</v>
      </c>
      <c r="Q1201" s="8">
        <v>7537699.6799999997</v>
      </c>
      <c r="R1201" s="8">
        <v>3.0559989650000001</v>
      </c>
      <c r="S1201" s="8">
        <v>101654.7496</v>
      </c>
      <c r="T1201" s="8">
        <v>2761813.1</v>
      </c>
    </row>
    <row r="1202" spans="1:20" ht="15.75" hidden="1" thickBot="1">
      <c r="A1202" s="4" t="s">
        <v>19</v>
      </c>
      <c r="B1202" s="5">
        <v>44295</v>
      </c>
      <c r="C1202" s="6">
        <v>301049751</v>
      </c>
      <c r="D1202" s="7">
        <v>73239990</v>
      </c>
      <c r="E1202" s="6" t="s">
        <v>1155</v>
      </c>
      <c r="F1202" s="6"/>
      <c r="G1202" s="6"/>
      <c r="H1202" s="6"/>
      <c r="I1202" s="6"/>
      <c r="J1202" s="6"/>
      <c r="K1202" s="6"/>
      <c r="L1202" s="6"/>
      <c r="M1202" s="6"/>
      <c r="N1202" s="8">
        <v>4004</v>
      </c>
      <c r="O1202" s="6" t="s">
        <v>21</v>
      </c>
      <c r="P1202" s="8">
        <v>410.20182569999997</v>
      </c>
      <c r="Q1202" s="8">
        <v>1642448.11</v>
      </c>
      <c r="R1202" s="8">
        <v>5.5320542909999997</v>
      </c>
      <c r="S1202" s="8">
        <v>22150.345379999999</v>
      </c>
      <c r="T1202" s="8">
        <v>601793</v>
      </c>
    </row>
    <row r="1203" spans="1:20" ht="15.75" hidden="1" thickBot="1">
      <c r="A1203" s="4" t="s">
        <v>19</v>
      </c>
      <c r="B1203" s="5">
        <v>44295</v>
      </c>
      <c r="C1203" s="6">
        <v>301049751</v>
      </c>
      <c r="D1203" s="7">
        <v>73239990</v>
      </c>
      <c r="E1203" s="6" t="s">
        <v>1162</v>
      </c>
      <c r="F1203" s="6"/>
      <c r="G1203" s="6"/>
      <c r="H1203" s="6"/>
      <c r="I1203" s="6"/>
      <c r="J1203" s="6"/>
      <c r="K1203" s="6"/>
      <c r="L1203" s="6"/>
      <c r="M1203" s="6"/>
      <c r="N1203" s="8">
        <v>4759.5</v>
      </c>
      <c r="O1203" s="6" t="s">
        <v>21</v>
      </c>
      <c r="P1203" s="8">
        <v>420.39731690000002</v>
      </c>
      <c r="Q1203" s="8">
        <v>2000881.03</v>
      </c>
      <c r="R1203" s="8">
        <v>5.6695524869999998</v>
      </c>
      <c r="S1203" s="8">
        <v>26984.235059999999</v>
      </c>
      <c r="T1203" s="8">
        <v>733122.8</v>
      </c>
    </row>
    <row r="1204" spans="1:20" ht="15.75" hidden="1" thickBot="1">
      <c r="A1204" s="4" t="s">
        <v>19</v>
      </c>
      <c r="B1204" s="5">
        <v>44295</v>
      </c>
      <c r="C1204" s="6">
        <v>301049751</v>
      </c>
      <c r="D1204" s="7">
        <v>73239990</v>
      </c>
      <c r="E1204" s="6" t="s">
        <v>1163</v>
      </c>
      <c r="F1204" s="6"/>
      <c r="G1204" s="6"/>
      <c r="H1204" s="6"/>
      <c r="I1204" s="6"/>
      <c r="J1204" s="6"/>
      <c r="K1204" s="6"/>
      <c r="L1204" s="6"/>
      <c r="M1204" s="6"/>
      <c r="N1204" s="8">
        <v>1489.2</v>
      </c>
      <c r="O1204" s="6" t="s">
        <v>21</v>
      </c>
      <c r="P1204" s="8">
        <v>628.87428820000002</v>
      </c>
      <c r="Q1204" s="8">
        <v>936519.59</v>
      </c>
      <c r="R1204" s="8">
        <v>8.4811097530000001</v>
      </c>
      <c r="S1204" s="8">
        <v>12630.06864</v>
      </c>
      <c r="T1204" s="8">
        <v>343140.8</v>
      </c>
    </row>
    <row r="1205" spans="1:20" ht="15.75" hidden="1" thickBot="1">
      <c r="A1205" s="4" t="s">
        <v>19</v>
      </c>
      <c r="B1205" s="5">
        <v>44295</v>
      </c>
      <c r="C1205" s="6">
        <v>301049751</v>
      </c>
      <c r="D1205" s="7">
        <v>73239990</v>
      </c>
      <c r="E1205" s="6" t="s">
        <v>1164</v>
      </c>
      <c r="F1205" s="6"/>
      <c r="G1205" s="6"/>
      <c r="H1205" s="6"/>
      <c r="I1205" s="6"/>
      <c r="J1205" s="6"/>
      <c r="K1205" s="6"/>
      <c r="L1205" s="6"/>
      <c r="M1205" s="6"/>
      <c r="N1205" s="8">
        <v>2647.5</v>
      </c>
      <c r="O1205" s="6" t="s">
        <v>21</v>
      </c>
      <c r="P1205" s="8">
        <v>263.76978279999997</v>
      </c>
      <c r="Q1205" s="8">
        <v>698330.5</v>
      </c>
      <c r="R1205" s="8">
        <v>3.557245891</v>
      </c>
      <c r="S1205" s="8">
        <v>9417.8084959999996</v>
      </c>
      <c r="T1205" s="8">
        <v>255868.3</v>
      </c>
    </row>
    <row r="1206" spans="1:20" ht="15.75" hidden="1" thickBot="1">
      <c r="A1206" s="4" t="s">
        <v>19</v>
      </c>
      <c r="B1206" s="5">
        <v>44287</v>
      </c>
      <c r="C1206" s="6">
        <v>301049751</v>
      </c>
      <c r="D1206" s="7">
        <v>73239990</v>
      </c>
      <c r="E1206" s="6" t="s">
        <v>1165</v>
      </c>
      <c r="F1206" s="6"/>
      <c r="G1206" s="6"/>
      <c r="H1206" s="6"/>
      <c r="I1206" s="6"/>
      <c r="J1206" s="6"/>
      <c r="K1206" s="6"/>
      <c r="L1206" s="6"/>
      <c r="M1206" s="6"/>
      <c r="N1206" s="8">
        <v>8635</v>
      </c>
      <c r="O1206" s="6" t="s">
        <v>21</v>
      </c>
      <c r="P1206" s="8">
        <v>331.97845280000001</v>
      </c>
      <c r="Q1206" s="8">
        <v>2866633.94</v>
      </c>
      <c r="R1206" s="8">
        <v>4.5259502769999997</v>
      </c>
      <c r="S1206" s="8">
        <v>39081.58064</v>
      </c>
      <c r="T1206" s="8">
        <v>1050334.7</v>
      </c>
    </row>
    <row r="1207" spans="1:20" ht="15.75" hidden="1" thickBot="1">
      <c r="A1207" s="4" t="s">
        <v>19</v>
      </c>
      <c r="B1207" s="5">
        <v>44282</v>
      </c>
      <c r="C1207" s="6">
        <v>301049751</v>
      </c>
      <c r="D1207" s="7">
        <v>73239990</v>
      </c>
      <c r="E1207" s="6" t="s">
        <v>1166</v>
      </c>
      <c r="F1207" s="6"/>
      <c r="G1207" s="6"/>
      <c r="H1207" s="6"/>
      <c r="I1207" s="6"/>
      <c r="J1207" s="6"/>
      <c r="K1207" s="6"/>
      <c r="L1207" s="6"/>
      <c r="M1207" s="6"/>
      <c r="N1207" s="8">
        <v>10892</v>
      </c>
      <c r="O1207" s="6" t="s">
        <v>21</v>
      </c>
      <c r="P1207" s="8">
        <v>412.30138629999999</v>
      </c>
      <c r="Q1207" s="8">
        <v>4490786.7</v>
      </c>
      <c r="R1207" s="8">
        <v>5.6210141289999997</v>
      </c>
      <c r="S1207" s="8">
        <v>61224.085890000002</v>
      </c>
      <c r="T1207" s="8">
        <v>1645424.2</v>
      </c>
    </row>
    <row r="1208" spans="1:20" ht="15.75" hidden="1" thickBot="1">
      <c r="A1208" s="4" t="s">
        <v>19</v>
      </c>
      <c r="B1208" s="5">
        <v>44281</v>
      </c>
      <c r="C1208" s="6">
        <v>301049751</v>
      </c>
      <c r="D1208" s="7">
        <v>73239990</v>
      </c>
      <c r="E1208" s="6" t="s">
        <v>1167</v>
      </c>
      <c r="F1208" s="6"/>
      <c r="G1208" s="6"/>
      <c r="H1208" s="6"/>
      <c r="I1208" s="6"/>
      <c r="J1208" s="6"/>
      <c r="K1208" s="6"/>
      <c r="L1208" s="6"/>
      <c r="M1208" s="6"/>
      <c r="N1208" s="8">
        <v>10488</v>
      </c>
      <c r="O1208" s="6" t="s">
        <v>21</v>
      </c>
      <c r="P1208" s="8">
        <v>178.913524</v>
      </c>
      <c r="Q1208" s="8">
        <v>1876445.04</v>
      </c>
      <c r="R1208" s="8">
        <v>2.4391755150000001</v>
      </c>
      <c r="S1208" s="8">
        <v>25582.072800000002</v>
      </c>
      <c r="T1208" s="8">
        <v>687529.5</v>
      </c>
    </row>
    <row r="1209" spans="1:20" ht="15.75" hidden="1" thickBot="1">
      <c r="A1209" s="4" t="s">
        <v>19</v>
      </c>
      <c r="B1209" s="5">
        <v>44280</v>
      </c>
      <c r="C1209" s="6">
        <v>301049751</v>
      </c>
      <c r="D1209" s="7">
        <v>73239990</v>
      </c>
      <c r="E1209" s="6" t="s">
        <v>1168</v>
      </c>
      <c r="F1209" s="6"/>
      <c r="G1209" s="6"/>
      <c r="H1209" s="6"/>
      <c r="I1209" s="6"/>
      <c r="J1209" s="6"/>
      <c r="K1209" s="6"/>
      <c r="L1209" s="6"/>
      <c r="M1209" s="6"/>
      <c r="N1209" s="8">
        <v>12012</v>
      </c>
      <c r="O1209" s="6" t="s">
        <v>21</v>
      </c>
      <c r="P1209" s="8">
        <v>380.09835659999999</v>
      </c>
      <c r="Q1209" s="8">
        <v>4565741.46</v>
      </c>
      <c r="R1209" s="8">
        <v>5.1819816860000003</v>
      </c>
      <c r="S1209" s="8">
        <v>62245.964010000003</v>
      </c>
      <c r="T1209" s="8">
        <v>1672887.7</v>
      </c>
    </row>
    <row r="1210" spans="1:20" ht="15.75" hidden="1" thickBot="1">
      <c r="A1210" s="4" t="s">
        <v>19</v>
      </c>
      <c r="B1210" s="5">
        <v>44278</v>
      </c>
      <c r="C1210" s="6">
        <v>301049751</v>
      </c>
      <c r="D1210" s="7">
        <v>73239990</v>
      </c>
      <c r="E1210" s="6" t="s">
        <v>1169</v>
      </c>
      <c r="F1210" s="6"/>
      <c r="G1210" s="6"/>
      <c r="H1210" s="6"/>
      <c r="I1210" s="6"/>
      <c r="J1210" s="6"/>
      <c r="K1210" s="6"/>
      <c r="L1210" s="6"/>
      <c r="M1210" s="6"/>
      <c r="N1210" s="8">
        <v>1575</v>
      </c>
      <c r="O1210" s="6" t="s">
        <v>21</v>
      </c>
      <c r="P1210" s="8">
        <v>251.7685587</v>
      </c>
      <c r="Q1210" s="8">
        <v>396535.48</v>
      </c>
      <c r="R1210" s="8">
        <v>3.4324275219999998</v>
      </c>
      <c r="S1210" s="8">
        <v>5406.0733469999996</v>
      </c>
      <c r="T1210" s="8">
        <v>145290.6</v>
      </c>
    </row>
    <row r="1211" spans="1:20" ht="15.75" hidden="1" thickBot="1">
      <c r="A1211" s="4" t="s">
        <v>19</v>
      </c>
      <c r="B1211" s="5">
        <v>44278</v>
      </c>
      <c r="C1211" s="6">
        <v>301049751</v>
      </c>
      <c r="D1211" s="7">
        <v>73239990</v>
      </c>
      <c r="E1211" s="6" t="s">
        <v>1170</v>
      </c>
      <c r="F1211" s="6"/>
      <c r="G1211" s="6"/>
      <c r="H1211" s="6"/>
      <c r="I1211" s="6"/>
      <c r="J1211" s="6"/>
      <c r="K1211" s="6"/>
      <c r="L1211" s="6"/>
      <c r="M1211" s="6"/>
      <c r="N1211" s="8">
        <v>4839.3</v>
      </c>
      <c r="O1211" s="6" t="s">
        <v>21</v>
      </c>
      <c r="P1211" s="8">
        <v>401.17751120000003</v>
      </c>
      <c r="Q1211" s="8">
        <v>1941418.33</v>
      </c>
      <c r="R1211" s="8">
        <v>5.4693593890000001</v>
      </c>
      <c r="S1211" s="8">
        <v>26467.870889999998</v>
      </c>
      <c r="T1211" s="8">
        <v>711335.7</v>
      </c>
    </row>
    <row r="1212" spans="1:20" ht="15.75" hidden="1" thickBot="1">
      <c r="A1212" s="4" t="s">
        <v>19</v>
      </c>
      <c r="B1212" s="5">
        <v>44271</v>
      </c>
      <c r="C1212" s="6">
        <v>301049751</v>
      </c>
      <c r="D1212" s="7">
        <v>73239990</v>
      </c>
      <c r="E1212" s="6" t="s">
        <v>1171</v>
      </c>
      <c r="F1212" s="6"/>
      <c r="G1212" s="6"/>
      <c r="H1212" s="6"/>
      <c r="I1212" s="6"/>
      <c r="J1212" s="6"/>
      <c r="K1212" s="6"/>
      <c r="L1212" s="6"/>
      <c r="M1212" s="6"/>
      <c r="N1212" s="8">
        <v>14256</v>
      </c>
      <c r="O1212" s="6" t="s">
        <v>21</v>
      </c>
      <c r="P1212" s="8">
        <v>228.95265430000001</v>
      </c>
      <c r="Q1212" s="8">
        <v>3263949.04</v>
      </c>
      <c r="R1212" s="8">
        <v>3.098141466</v>
      </c>
      <c r="S1212" s="8">
        <v>44167.104740000002</v>
      </c>
      <c r="T1212" s="8">
        <v>1195910.8999999999</v>
      </c>
    </row>
    <row r="1213" spans="1:20" ht="15.75" hidden="1" thickBot="1">
      <c r="A1213" s="4" t="s">
        <v>19</v>
      </c>
      <c r="B1213" s="5">
        <v>44271</v>
      </c>
      <c r="C1213" s="6">
        <v>301049751</v>
      </c>
      <c r="D1213" s="7">
        <v>73239990</v>
      </c>
      <c r="E1213" s="6" t="s">
        <v>1172</v>
      </c>
      <c r="F1213" s="6"/>
      <c r="G1213" s="6"/>
      <c r="H1213" s="6"/>
      <c r="I1213" s="6"/>
      <c r="J1213" s="6"/>
      <c r="K1213" s="6"/>
      <c r="L1213" s="6"/>
      <c r="M1213" s="6"/>
      <c r="N1213" s="8">
        <v>6950</v>
      </c>
      <c r="O1213" s="6" t="s">
        <v>21</v>
      </c>
      <c r="P1213" s="8">
        <v>359.45202590000002</v>
      </c>
      <c r="Q1213" s="8">
        <v>2498191.58</v>
      </c>
      <c r="R1213" s="8">
        <v>4.8640328269999999</v>
      </c>
      <c r="S1213" s="8">
        <v>33805.028149999998</v>
      </c>
      <c r="T1213" s="8">
        <v>915337.4</v>
      </c>
    </row>
    <row r="1214" spans="1:20" ht="15.75" hidden="1" thickBot="1">
      <c r="A1214" s="4" t="s">
        <v>19</v>
      </c>
      <c r="B1214" s="5">
        <v>44258</v>
      </c>
      <c r="C1214" s="6">
        <v>301049751</v>
      </c>
      <c r="D1214" s="7">
        <v>73239990</v>
      </c>
      <c r="E1214" s="6" t="s">
        <v>1173</v>
      </c>
      <c r="F1214" s="6"/>
      <c r="G1214" s="6"/>
      <c r="H1214" s="6"/>
      <c r="I1214" s="6"/>
      <c r="J1214" s="6"/>
      <c r="K1214" s="6"/>
      <c r="L1214" s="6"/>
      <c r="M1214" s="6"/>
      <c r="N1214" s="8">
        <v>2782.5</v>
      </c>
      <c r="O1214" s="6" t="s">
        <v>21</v>
      </c>
      <c r="P1214" s="8">
        <v>253.98707999999999</v>
      </c>
      <c r="Q1214" s="8">
        <v>706719.05</v>
      </c>
      <c r="R1214" s="8">
        <v>3.4462290360000001</v>
      </c>
      <c r="S1214" s="8">
        <v>9589.1322930000006</v>
      </c>
      <c r="T1214" s="8">
        <v>258941.9</v>
      </c>
    </row>
    <row r="1215" spans="1:20" ht="15.75" hidden="1" thickBot="1">
      <c r="A1215" s="4" t="s">
        <v>19</v>
      </c>
      <c r="B1215" s="5">
        <v>44258</v>
      </c>
      <c r="C1215" s="6">
        <v>301049751</v>
      </c>
      <c r="D1215" s="7">
        <v>73239990</v>
      </c>
      <c r="E1215" s="6" t="s">
        <v>1174</v>
      </c>
      <c r="F1215" s="6"/>
      <c r="G1215" s="6"/>
      <c r="H1215" s="6"/>
      <c r="I1215" s="6"/>
      <c r="J1215" s="6"/>
      <c r="K1215" s="6"/>
      <c r="L1215" s="6"/>
      <c r="M1215" s="6"/>
      <c r="N1215" s="8">
        <v>974.7</v>
      </c>
      <c r="O1215" s="6" t="s">
        <v>21</v>
      </c>
      <c r="P1215" s="8">
        <v>404.70005129999998</v>
      </c>
      <c r="Q1215" s="8">
        <v>394461.14</v>
      </c>
      <c r="R1215" s="8">
        <v>5.4911811569999998</v>
      </c>
      <c r="S1215" s="8">
        <v>5352.2542739999999</v>
      </c>
      <c r="T1215" s="8">
        <v>144530.5</v>
      </c>
    </row>
    <row r="1216" spans="1:20" ht="15.75" hidden="1" thickBot="1">
      <c r="A1216" s="4" t="s">
        <v>19</v>
      </c>
      <c r="B1216" s="5">
        <v>44258</v>
      </c>
      <c r="C1216" s="6">
        <v>301049751</v>
      </c>
      <c r="D1216" s="7">
        <v>73239990</v>
      </c>
      <c r="E1216" s="6" t="s">
        <v>1175</v>
      </c>
      <c r="F1216" s="6"/>
      <c r="G1216" s="6"/>
      <c r="H1216" s="6"/>
      <c r="I1216" s="6"/>
      <c r="J1216" s="6"/>
      <c r="K1216" s="6"/>
      <c r="L1216" s="6"/>
      <c r="M1216" s="6"/>
      <c r="N1216" s="8">
        <v>1510.8</v>
      </c>
      <c r="O1216" s="6" t="s">
        <v>21</v>
      </c>
      <c r="P1216" s="8">
        <v>603.56286739999996</v>
      </c>
      <c r="Q1216" s="8">
        <v>911862.78</v>
      </c>
      <c r="R1216" s="8">
        <v>8.1894554589999995</v>
      </c>
      <c r="S1216" s="8">
        <v>12372.62931</v>
      </c>
      <c r="T1216" s="8">
        <v>334106.59999999998</v>
      </c>
    </row>
    <row r="1217" spans="1:20" ht="15.75" hidden="1" thickBot="1">
      <c r="A1217" s="4" t="s">
        <v>19</v>
      </c>
      <c r="B1217" s="5">
        <v>44258</v>
      </c>
      <c r="C1217" s="6">
        <v>301049751</v>
      </c>
      <c r="D1217" s="7">
        <v>73239990</v>
      </c>
      <c r="E1217" s="6" t="s">
        <v>1176</v>
      </c>
      <c r="F1217" s="6"/>
      <c r="G1217" s="6"/>
      <c r="H1217" s="6"/>
      <c r="I1217" s="6"/>
      <c r="J1217" s="6"/>
      <c r="K1217" s="6"/>
      <c r="L1217" s="6"/>
      <c r="M1217" s="6"/>
      <c r="N1217" s="8">
        <v>526.4</v>
      </c>
      <c r="O1217" s="6" t="s">
        <v>21</v>
      </c>
      <c r="P1217" s="8">
        <v>389.28459350000003</v>
      </c>
      <c r="Q1217" s="8">
        <v>204919.41</v>
      </c>
      <c r="R1217" s="8">
        <v>5.2820161939999997</v>
      </c>
      <c r="S1217" s="8">
        <v>2780.4533240000001</v>
      </c>
      <c r="T1217" s="8">
        <v>75082.5</v>
      </c>
    </row>
    <row r="1218" spans="1:20" ht="15.75" hidden="1" thickBot="1">
      <c r="A1218" s="4" t="s">
        <v>19</v>
      </c>
      <c r="B1218" s="5">
        <v>44247</v>
      </c>
      <c r="C1218" s="6">
        <v>301049751</v>
      </c>
      <c r="D1218" s="7">
        <v>73239990</v>
      </c>
      <c r="E1218" s="6" t="s">
        <v>1177</v>
      </c>
      <c r="F1218" s="6"/>
      <c r="G1218" s="6"/>
      <c r="H1218" s="6"/>
      <c r="I1218" s="6"/>
      <c r="J1218" s="6"/>
      <c r="K1218" s="6"/>
      <c r="L1218" s="6"/>
      <c r="M1218" s="6"/>
      <c r="N1218" s="8">
        <v>1875</v>
      </c>
      <c r="O1218" s="6" t="s">
        <v>21</v>
      </c>
      <c r="P1218" s="8">
        <v>257.52486399999998</v>
      </c>
      <c r="Q1218" s="8">
        <v>482859.12</v>
      </c>
      <c r="R1218" s="8">
        <v>3.4942315329999998</v>
      </c>
      <c r="S1218" s="8">
        <v>6551.6841249999998</v>
      </c>
      <c r="T1218" s="8">
        <v>176919.6</v>
      </c>
    </row>
    <row r="1219" spans="1:20" ht="15.75" hidden="1" thickBot="1">
      <c r="A1219" s="4" t="s">
        <v>19</v>
      </c>
      <c r="B1219" s="5">
        <v>44247</v>
      </c>
      <c r="C1219" s="6">
        <v>301049751</v>
      </c>
      <c r="D1219" s="7">
        <v>73239990</v>
      </c>
      <c r="E1219" s="6" t="s">
        <v>1178</v>
      </c>
      <c r="F1219" s="6"/>
      <c r="G1219" s="6"/>
      <c r="H1219" s="6"/>
      <c r="I1219" s="6"/>
      <c r="J1219" s="6"/>
      <c r="K1219" s="6"/>
      <c r="L1219" s="6"/>
      <c r="M1219" s="6"/>
      <c r="N1219" s="8">
        <v>8097.6</v>
      </c>
      <c r="O1219" s="6" t="s">
        <v>21</v>
      </c>
      <c r="P1219" s="8">
        <v>395.02408989999998</v>
      </c>
      <c r="Q1219" s="8">
        <v>3198747.07</v>
      </c>
      <c r="R1219" s="8">
        <v>5.3598926709999999</v>
      </c>
      <c r="S1219" s="8">
        <v>43402.266889999999</v>
      </c>
      <c r="T1219" s="8">
        <v>1172020.8999999999</v>
      </c>
    </row>
    <row r="1220" spans="1:20" ht="15.75" hidden="1" thickBot="1">
      <c r="A1220" s="4" t="s">
        <v>19</v>
      </c>
      <c r="B1220" s="5">
        <v>44247</v>
      </c>
      <c r="C1220" s="6">
        <v>301049751</v>
      </c>
      <c r="D1220" s="7">
        <v>73239990</v>
      </c>
      <c r="E1220" s="6" t="s">
        <v>1179</v>
      </c>
      <c r="F1220" s="6"/>
      <c r="G1220" s="6"/>
      <c r="H1220" s="6"/>
      <c r="I1220" s="6"/>
      <c r="J1220" s="6"/>
      <c r="K1220" s="6"/>
      <c r="L1220" s="6"/>
      <c r="M1220" s="6"/>
      <c r="N1220" s="8">
        <v>3705</v>
      </c>
      <c r="O1220" s="6" t="s">
        <v>21</v>
      </c>
      <c r="P1220" s="8">
        <v>410.63265589999997</v>
      </c>
      <c r="Q1220" s="8">
        <v>1521393.99</v>
      </c>
      <c r="R1220" s="8">
        <v>5.5716778270000002</v>
      </c>
      <c r="S1220" s="8">
        <v>20643.066350000001</v>
      </c>
      <c r="T1220" s="8">
        <v>557438.80000000005</v>
      </c>
    </row>
    <row r="1221" spans="1:20" ht="15.75" hidden="1" thickBot="1">
      <c r="A1221" s="4" t="s">
        <v>19</v>
      </c>
      <c r="B1221" s="5">
        <v>44244</v>
      </c>
      <c r="C1221" s="6">
        <v>301049751</v>
      </c>
      <c r="D1221" s="7">
        <v>73239990</v>
      </c>
      <c r="E1221" s="6" t="s">
        <v>1180</v>
      </c>
      <c r="F1221" s="6"/>
      <c r="G1221" s="6"/>
      <c r="H1221" s="6"/>
      <c r="I1221" s="6"/>
      <c r="J1221" s="6"/>
      <c r="K1221" s="6"/>
      <c r="L1221" s="6"/>
      <c r="M1221" s="6"/>
      <c r="N1221" s="8">
        <v>2755.5</v>
      </c>
      <c r="O1221" s="6" t="s">
        <v>21</v>
      </c>
      <c r="P1221" s="8">
        <v>585.76362549999999</v>
      </c>
      <c r="Q1221" s="8">
        <v>1614071.67</v>
      </c>
      <c r="R1221" s="8">
        <v>7.9371764970000003</v>
      </c>
      <c r="S1221" s="8">
        <v>21870.88984</v>
      </c>
      <c r="T1221" s="8">
        <v>591395.80000000005</v>
      </c>
    </row>
    <row r="1222" spans="1:20" ht="15.75" hidden="1" thickBot="1">
      <c r="A1222" s="4" t="s">
        <v>19</v>
      </c>
      <c r="B1222" s="5">
        <v>44244</v>
      </c>
      <c r="C1222" s="6">
        <v>301049751</v>
      </c>
      <c r="D1222" s="7">
        <v>73239990</v>
      </c>
      <c r="E1222" s="6" t="s">
        <v>1181</v>
      </c>
      <c r="F1222" s="6"/>
      <c r="G1222" s="6"/>
      <c r="H1222" s="6"/>
      <c r="I1222" s="6"/>
      <c r="J1222" s="6"/>
      <c r="K1222" s="6"/>
      <c r="L1222" s="6"/>
      <c r="M1222" s="6"/>
      <c r="N1222" s="8">
        <v>1680</v>
      </c>
      <c r="O1222" s="6" t="s">
        <v>21</v>
      </c>
      <c r="P1222" s="8">
        <v>405.2346488</v>
      </c>
      <c r="Q1222" s="8">
        <v>680794.21</v>
      </c>
      <c r="R1222" s="8">
        <v>5.4909844010000004</v>
      </c>
      <c r="S1222" s="8">
        <v>9224.8537940000006</v>
      </c>
      <c r="T1222" s="8">
        <v>249443</v>
      </c>
    </row>
    <row r="1223" spans="1:20" ht="15.75" hidden="1" thickBot="1">
      <c r="A1223" s="4" t="s">
        <v>19</v>
      </c>
      <c r="B1223" s="5">
        <v>44244</v>
      </c>
      <c r="C1223" s="6">
        <v>301049751</v>
      </c>
      <c r="D1223" s="7">
        <v>73239990</v>
      </c>
      <c r="E1223" s="6" t="s">
        <v>1182</v>
      </c>
      <c r="F1223" s="6"/>
      <c r="G1223" s="6"/>
      <c r="H1223" s="6"/>
      <c r="I1223" s="6"/>
      <c r="J1223" s="6"/>
      <c r="K1223" s="6"/>
      <c r="L1223" s="6"/>
      <c r="M1223" s="6"/>
      <c r="N1223" s="8">
        <v>3765</v>
      </c>
      <c r="O1223" s="6" t="s">
        <v>21</v>
      </c>
      <c r="P1223" s="8">
        <v>264.39362820000002</v>
      </c>
      <c r="Q1223" s="8">
        <v>995442.01</v>
      </c>
      <c r="R1223" s="8">
        <v>3.5825694870000002</v>
      </c>
      <c r="S1223" s="8">
        <v>13488.37412</v>
      </c>
      <c r="T1223" s="8">
        <v>364729.9</v>
      </c>
    </row>
    <row r="1224" spans="1:20" ht="15.75" hidden="1" thickBot="1">
      <c r="A1224" s="4" t="s">
        <v>19</v>
      </c>
      <c r="B1224" s="5">
        <v>44244</v>
      </c>
      <c r="C1224" s="6">
        <v>301049751</v>
      </c>
      <c r="D1224" s="7">
        <v>73239990</v>
      </c>
      <c r="E1224" s="6" t="s">
        <v>1183</v>
      </c>
      <c r="F1224" s="6"/>
      <c r="G1224" s="6"/>
      <c r="H1224" s="6"/>
      <c r="I1224" s="6"/>
      <c r="J1224" s="6"/>
      <c r="K1224" s="6"/>
      <c r="L1224" s="6"/>
      <c r="M1224" s="6"/>
      <c r="N1224" s="8">
        <v>3000</v>
      </c>
      <c r="O1224" s="6" t="s">
        <v>21</v>
      </c>
      <c r="P1224" s="8">
        <v>628.29274329999998</v>
      </c>
      <c r="Q1224" s="8">
        <v>1884878.23</v>
      </c>
      <c r="R1224" s="8">
        <v>8.5134518069999991</v>
      </c>
      <c r="S1224" s="8">
        <v>25540.35542</v>
      </c>
      <c r="T1224" s="8">
        <v>690619.4</v>
      </c>
    </row>
    <row r="1225" spans="1:20" ht="15.75" hidden="1" thickBot="1">
      <c r="A1225" s="4" t="s">
        <v>19</v>
      </c>
      <c r="B1225" s="5">
        <v>44243</v>
      </c>
      <c r="C1225" s="6">
        <v>301049751</v>
      </c>
      <c r="D1225" s="7">
        <v>73239990</v>
      </c>
      <c r="E1225" s="6" t="s">
        <v>1184</v>
      </c>
      <c r="F1225" s="6"/>
      <c r="G1225" s="6"/>
      <c r="H1225" s="6"/>
      <c r="I1225" s="6"/>
      <c r="J1225" s="6"/>
      <c r="K1225" s="6"/>
      <c r="L1225" s="6"/>
      <c r="M1225" s="6"/>
      <c r="N1225" s="8">
        <v>9708.7999999999993</v>
      </c>
      <c r="O1225" s="6" t="s">
        <v>21</v>
      </c>
      <c r="P1225" s="8">
        <v>477.8968256</v>
      </c>
      <c r="Q1225" s="8">
        <v>4639804.7</v>
      </c>
      <c r="R1225" s="8">
        <v>6.4755667419999998</v>
      </c>
      <c r="S1225" s="8">
        <v>62869.982380000001</v>
      </c>
      <c r="T1225" s="8">
        <v>1700024.4</v>
      </c>
    </row>
    <row r="1226" spans="1:20" ht="15.75" thickBot="1">
      <c r="A1226" s="4" t="s">
        <v>19</v>
      </c>
      <c r="B1226" s="5">
        <v>44243</v>
      </c>
      <c r="C1226" s="6">
        <v>301049751</v>
      </c>
      <c r="D1226" s="7">
        <v>73231000</v>
      </c>
      <c r="E1226" s="6" t="s">
        <v>1185</v>
      </c>
      <c r="F1226" s="6"/>
      <c r="G1226" s="6"/>
      <c r="H1226" s="6"/>
      <c r="I1226" s="6"/>
      <c r="J1226" s="6"/>
      <c r="K1226" s="6"/>
      <c r="L1226" s="6"/>
      <c r="M1226" s="6"/>
      <c r="N1226" s="8">
        <v>8537.7999999999993</v>
      </c>
      <c r="O1226" s="6" t="s">
        <v>21</v>
      </c>
      <c r="P1226" s="8">
        <v>237.29319849999999</v>
      </c>
      <c r="Q1226" s="8">
        <v>2025961.87</v>
      </c>
      <c r="R1226" s="8">
        <v>3.2153549930000001</v>
      </c>
      <c r="S1226" s="8">
        <v>27452.057860000001</v>
      </c>
      <c r="T1226" s="8">
        <v>890612.8</v>
      </c>
    </row>
    <row r="1227" spans="1:20" ht="15.75" hidden="1" thickBot="1">
      <c r="A1227" s="4" t="s">
        <v>19</v>
      </c>
      <c r="B1227" s="5">
        <v>44243</v>
      </c>
      <c r="C1227" s="6">
        <v>301049751</v>
      </c>
      <c r="D1227" s="7">
        <v>73239990</v>
      </c>
      <c r="E1227" s="6" t="s">
        <v>1186</v>
      </c>
      <c r="F1227" s="6"/>
      <c r="G1227" s="6"/>
      <c r="H1227" s="6"/>
      <c r="I1227" s="6"/>
      <c r="J1227" s="6"/>
      <c r="K1227" s="6"/>
      <c r="L1227" s="6"/>
      <c r="M1227" s="6"/>
      <c r="N1227" s="8">
        <v>3430.4</v>
      </c>
      <c r="O1227" s="6" t="s">
        <v>21</v>
      </c>
      <c r="P1227" s="8">
        <v>456.45846260000002</v>
      </c>
      <c r="Q1227" s="8">
        <v>1565835.11</v>
      </c>
      <c r="R1227" s="8">
        <v>6.185074019</v>
      </c>
      <c r="S1227" s="8">
        <v>21217.277910000001</v>
      </c>
      <c r="T1227" s="8">
        <v>573722</v>
      </c>
    </row>
    <row r="1228" spans="1:20" ht="15.75" thickBot="1">
      <c r="A1228" s="4" t="s">
        <v>19</v>
      </c>
      <c r="B1228" s="5">
        <v>44237</v>
      </c>
      <c r="C1228" s="6">
        <v>301049751</v>
      </c>
      <c r="D1228" s="7">
        <v>73231000</v>
      </c>
      <c r="E1228" s="6" t="s">
        <v>1187</v>
      </c>
      <c r="F1228" s="6"/>
      <c r="G1228" s="6"/>
      <c r="H1228" s="6"/>
      <c r="I1228" s="6"/>
      <c r="J1228" s="6"/>
      <c r="K1228" s="6"/>
      <c r="L1228" s="6"/>
      <c r="M1228" s="6"/>
      <c r="N1228" s="8">
        <v>4813</v>
      </c>
      <c r="O1228" s="6" t="s">
        <v>21</v>
      </c>
      <c r="P1228" s="8">
        <v>418.28202579999999</v>
      </c>
      <c r="Q1228" s="8">
        <v>2013191.39</v>
      </c>
      <c r="R1228" s="8">
        <v>5.6677781270000001</v>
      </c>
      <c r="S1228" s="8">
        <v>27279.01612</v>
      </c>
      <c r="T1228" s="8">
        <v>884998.9</v>
      </c>
    </row>
    <row r="1229" spans="1:20" ht="15.75" hidden="1" thickBot="1">
      <c r="A1229" s="4" t="s">
        <v>19</v>
      </c>
      <c r="B1229" s="5">
        <v>44235</v>
      </c>
      <c r="C1229" s="6">
        <v>301049751</v>
      </c>
      <c r="D1229" s="7">
        <v>73239990</v>
      </c>
      <c r="E1229" s="6" t="s">
        <v>1188</v>
      </c>
      <c r="F1229" s="6"/>
      <c r="G1229" s="6"/>
      <c r="H1229" s="6"/>
      <c r="I1229" s="6"/>
      <c r="J1229" s="6"/>
      <c r="K1229" s="6"/>
      <c r="L1229" s="6"/>
      <c r="M1229" s="6"/>
      <c r="N1229" s="8">
        <v>6750</v>
      </c>
      <c r="O1229" s="6" t="s">
        <v>21</v>
      </c>
      <c r="P1229" s="8">
        <v>454.81851849999998</v>
      </c>
      <c r="Q1229" s="8">
        <v>3070025</v>
      </c>
      <c r="R1229" s="8">
        <v>6.1628525539999996</v>
      </c>
      <c r="S1229" s="8">
        <v>41599.254739999997</v>
      </c>
      <c r="T1229" s="8">
        <v>1124857.2</v>
      </c>
    </row>
    <row r="1230" spans="1:20" ht="15.75" hidden="1" thickBot="1">
      <c r="A1230" s="4" t="s">
        <v>19</v>
      </c>
      <c r="B1230" s="5">
        <v>44233</v>
      </c>
      <c r="C1230" s="6">
        <v>301049751</v>
      </c>
      <c r="D1230" s="7">
        <v>73239990</v>
      </c>
      <c r="E1230" s="6" t="s">
        <v>1189</v>
      </c>
      <c r="F1230" s="6"/>
      <c r="G1230" s="6"/>
      <c r="H1230" s="6"/>
      <c r="I1230" s="6"/>
      <c r="J1230" s="6"/>
      <c r="K1230" s="6"/>
      <c r="L1230" s="6"/>
      <c r="M1230" s="6"/>
      <c r="N1230" s="8">
        <v>5665.68</v>
      </c>
      <c r="O1230" s="6" t="s">
        <v>21</v>
      </c>
      <c r="P1230" s="8">
        <v>1012.297895</v>
      </c>
      <c r="Q1230" s="8">
        <v>5735355.9400000004</v>
      </c>
      <c r="R1230" s="8">
        <v>13.71677365</v>
      </c>
      <c r="S1230" s="8">
        <v>77714.850139999995</v>
      </c>
      <c r="T1230" s="8">
        <v>2101434.4</v>
      </c>
    </row>
    <row r="1231" spans="1:20" ht="15.75" hidden="1" thickBot="1">
      <c r="A1231" s="4" t="s">
        <v>19</v>
      </c>
      <c r="B1231" s="5">
        <v>44231</v>
      </c>
      <c r="C1231" s="6">
        <v>301049751</v>
      </c>
      <c r="D1231" s="7">
        <v>73239990</v>
      </c>
      <c r="E1231" s="6" t="s">
        <v>1190</v>
      </c>
      <c r="F1231" s="6"/>
      <c r="G1231" s="6"/>
      <c r="H1231" s="6"/>
      <c r="I1231" s="6"/>
      <c r="J1231" s="6"/>
      <c r="K1231" s="6"/>
      <c r="L1231" s="6"/>
      <c r="M1231" s="6"/>
      <c r="N1231" s="8">
        <v>8008</v>
      </c>
      <c r="O1231" s="6" t="s">
        <v>21</v>
      </c>
      <c r="P1231" s="8">
        <v>373.59745629999998</v>
      </c>
      <c r="Q1231" s="8">
        <v>2991768.43</v>
      </c>
      <c r="R1231" s="8">
        <v>5.0588687380000001</v>
      </c>
      <c r="S1231" s="8">
        <v>40511.420850000002</v>
      </c>
      <c r="T1231" s="8">
        <v>1096184</v>
      </c>
    </row>
    <row r="1232" spans="1:20" ht="15.75" hidden="1" thickBot="1">
      <c r="A1232" s="4" t="s">
        <v>19</v>
      </c>
      <c r="B1232" s="5">
        <v>44231</v>
      </c>
      <c r="C1232" s="6">
        <v>301049751</v>
      </c>
      <c r="D1232" s="7">
        <v>73239990</v>
      </c>
      <c r="E1232" s="6" t="s">
        <v>1191</v>
      </c>
      <c r="F1232" s="6"/>
      <c r="G1232" s="6"/>
      <c r="H1232" s="6"/>
      <c r="I1232" s="6"/>
      <c r="J1232" s="6"/>
      <c r="K1232" s="6"/>
      <c r="L1232" s="6"/>
      <c r="M1232" s="6"/>
      <c r="N1232" s="8">
        <v>9504</v>
      </c>
      <c r="O1232" s="6" t="s">
        <v>21</v>
      </c>
      <c r="P1232" s="8">
        <v>228.79762099999999</v>
      </c>
      <c r="Q1232" s="8">
        <v>2174492.59</v>
      </c>
      <c r="R1232" s="8">
        <v>3.0981397560000001</v>
      </c>
      <c r="S1232" s="8">
        <v>29444.720239999999</v>
      </c>
      <c r="T1232" s="8">
        <v>796734.1</v>
      </c>
    </row>
    <row r="1233" spans="1:20" ht="15.75" hidden="1" thickBot="1">
      <c r="A1233" s="4" t="s">
        <v>19</v>
      </c>
      <c r="B1233" s="5">
        <v>44225</v>
      </c>
      <c r="C1233" s="6">
        <v>301049751</v>
      </c>
      <c r="D1233" s="7">
        <v>73239990</v>
      </c>
      <c r="E1233" s="6" t="s">
        <v>1192</v>
      </c>
      <c r="F1233" s="6"/>
      <c r="G1233" s="6"/>
      <c r="H1233" s="6"/>
      <c r="I1233" s="6"/>
      <c r="J1233" s="6"/>
      <c r="K1233" s="6"/>
      <c r="L1233" s="6"/>
      <c r="M1233" s="6"/>
      <c r="N1233" s="8">
        <v>1920</v>
      </c>
      <c r="O1233" s="6" t="s">
        <v>21</v>
      </c>
      <c r="P1233" s="8">
        <v>456.57528129999997</v>
      </c>
      <c r="Q1233" s="8">
        <v>876624.54</v>
      </c>
      <c r="R1233" s="8">
        <v>6.1824682629999996</v>
      </c>
      <c r="S1233" s="8">
        <v>11870.33907</v>
      </c>
      <c r="T1233" s="8">
        <v>321195.2</v>
      </c>
    </row>
    <row r="1234" spans="1:20" ht="15.75" hidden="1" thickBot="1">
      <c r="A1234" s="4" t="s">
        <v>19</v>
      </c>
      <c r="B1234" s="5">
        <v>44225</v>
      </c>
      <c r="C1234" s="6">
        <v>301049751</v>
      </c>
      <c r="D1234" s="7">
        <v>73239990</v>
      </c>
      <c r="E1234" s="6" t="s">
        <v>1193</v>
      </c>
      <c r="F1234" s="6"/>
      <c r="G1234" s="6"/>
      <c r="H1234" s="6"/>
      <c r="I1234" s="6"/>
      <c r="J1234" s="6"/>
      <c r="K1234" s="6"/>
      <c r="L1234" s="6"/>
      <c r="M1234" s="6"/>
      <c r="N1234" s="8">
        <v>4800</v>
      </c>
      <c r="O1234" s="6" t="s">
        <v>21</v>
      </c>
      <c r="P1234" s="8">
        <v>478.01913130000003</v>
      </c>
      <c r="Q1234" s="8">
        <v>2294491.83</v>
      </c>
      <c r="R1234" s="8">
        <v>6.4728386090000001</v>
      </c>
      <c r="S1234" s="8">
        <v>31069.625319999999</v>
      </c>
      <c r="T1234" s="8">
        <v>840701.8</v>
      </c>
    </row>
    <row r="1235" spans="1:20" ht="15.75" hidden="1" thickBot="1">
      <c r="A1235" s="4" t="s">
        <v>19</v>
      </c>
      <c r="B1235" s="5">
        <v>44225</v>
      </c>
      <c r="C1235" s="6">
        <v>301049751</v>
      </c>
      <c r="D1235" s="7">
        <v>73239990</v>
      </c>
      <c r="E1235" s="6" t="s">
        <v>1194</v>
      </c>
      <c r="F1235" s="6"/>
      <c r="G1235" s="6"/>
      <c r="H1235" s="6"/>
      <c r="I1235" s="6"/>
      <c r="J1235" s="6"/>
      <c r="K1235" s="6"/>
      <c r="L1235" s="6"/>
      <c r="M1235" s="6"/>
      <c r="N1235" s="8">
        <v>6750</v>
      </c>
      <c r="O1235" s="6" t="s">
        <v>21</v>
      </c>
      <c r="P1235" s="8">
        <v>454.57955559999999</v>
      </c>
      <c r="Q1235" s="8">
        <v>3068412</v>
      </c>
      <c r="R1235" s="8">
        <v>6.1554442189999996</v>
      </c>
      <c r="S1235" s="8">
        <v>41549.248480000002</v>
      </c>
      <c r="T1235" s="8">
        <v>1124266.1000000001</v>
      </c>
    </row>
    <row r="1236" spans="1:20" ht="15.75" hidden="1" thickBot="1">
      <c r="A1236" s="4" t="s">
        <v>19</v>
      </c>
      <c r="B1236" s="5">
        <v>44225</v>
      </c>
      <c r="C1236" s="6">
        <v>301049751</v>
      </c>
      <c r="D1236" s="7">
        <v>73239990</v>
      </c>
      <c r="E1236" s="6" t="s">
        <v>1195</v>
      </c>
      <c r="F1236" s="6"/>
      <c r="G1236" s="6"/>
      <c r="H1236" s="6"/>
      <c r="I1236" s="6"/>
      <c r="J1236" s="6"/>
      <c r="K1236" s="6"/>
      <c r="L1236" s="6"/>
      <c r="M1236" s="6"/>
      <c r="N1236" s="8">
        <v>5160</v>
      </c>
      <c r="O1236" s="6" t="s">
        <v>21</v>
      </c>
      <c r="P1236" s="8">
        <v>259.29615890000002</v>
      </c>
      <c r="Q1236" s="8">
        <v>1337968.18</v>
      </c>
      <c r="R1236" s="8">
        <v>3.511119281</v>
      </c>
      <c r="S1236" s="8">
        <v>18117.375489999999</v>
      </c>
      <c r="T1236" s="8">
        <v>490231.5</v>
      </c>
    </row>
    <row r="1237" spans="1:20" ht="15.75" hidden="1" thickBot="1">
      <c r="A1237" s="4" t="s">
        <v>19</v>
      </c>
      <c r="B1237" s="5">
        <v>44225</v>
      </c>
      <c r="C1237" s="6">
        <v>301049751</v>
      </c>
      <c r="D1237" s="7">
        <v>73239990</v>
      </c>
      <c r="E1237" s="6" t="s">
        <v>1196</v>
      </c>
      <c r="F1237" s="6"/>
      <c r="G1237" s="6"/>
      <c r="H1237" s="6"/>
      <c r="I1237" s="6"/>
      <c r="J1237" s="6"/>
      <c r="K1237" s="6"/>
      <c r="L1237" s="6"/>
      <c r="M1237" s="6"/>
      <c r="N1237" s="8">
        <v>3006</v>
      </c>
      <c r="O1237" s="6" t="s">
        <v>21</v>
      </c>
      <c r="P1237" s="8">
        <v>543.45398869999997</v>
      </c>
      <c r="Q1237" s="8">
        <v>1633622.69</v>
      </c>
      <c r="R1237" s="8">
        <v>7.358889488</v>
      </c>
      <c r="S1237" s="8">
        <v>22120.821800000002</v>
      </c>
      <c r="T1237" s="8">
        <v>598559.4</v>
      </c>
    </row>
    <row r="1238" spans="1:20" ht="15.75" hidden="1" thickBot="1">
      <c r="A1238" s="4" t="s">
        <v>19</v>
      </c>
      <c r="B1238" s="5">
        <v>44210</v>
      </c>
      <c r="C1238" s="6">
        <v>301049751</v>
      </c>
      <c r="D1238" s="7">
        <v>73239990</v>
      </c>
      <c r="E1238" s="6" t="s">
        <v>1197</v>
      </c>
      <c r="F1238" s="6"/>
      <c r="G1238" s="6"/>
      <c r="H1238" s="6"/>
      <c r="I1238" s="6"/>
      <c r="J1238" s="6"/>
      <c r="K1238" s="6"/>
      <c r="L1238" s="6"/>
      <c r="M1238" s="6"/>
      <c r="N1238" s="8">
        <v>924</v>
      </c>
      <c r="O1238" s="6" t="s">
        <v>21</v>
      </c>
      <c r="P1238" s="8">
        <v>480.4657143</v>
      </c>
      <c r="Q1238" s="8">
        <v>443950.32</v>
      </c>
      <c r="R1238" s="8">
        <v>6.4927799229999996</v>
      </c>
      <c r="S1238" s="8">
        <v>5999.328649</v>
      </c>
      <c r="T1238" s="8">
        <v>162663.4</v>
      </c>
    </row>
    <row r="1239" spans="1:20" ht="15.75" hidden="1" thickBot="1">
      <c r="A1239" s="4" t="s">
        <v>19</v>
      </c>
      <c r="B1239" s="5">
        <v>44210</v>
      </c>
      <c r="C1239" s="6">
        <v>301049751</v>
      </c>
      <c r="D1239" s="7">
        <v>73239990</v>
      </c>
      <c r="E1239" s="6" t="s">
        <v>1198</v>
      </c>
      <c r="F1239" s="6"/>
      <c r="G1239" s="6"/>
      <c r="H1239" s="6"/>
      <c r="I1239" s="6"/>
      <c r="J1239" s="6"/>
      <c r="K1239" s="6"/>
      <c r="L1239" s="6"/>
      <c r="M1239" s="6"/>
      <c r="N1239" s="8">
        <v>2755.5</v>
      </c>
      <c r="O1239" s="6" t="s">
        <v>21</v>
      </c>
      <c r="P1239" s="8">
        <v>567.62763559999996</v>
      </c>
      <c r="Q1239" s="8">
        <v>1564097.95</v>
      </c>
      <c r="R1239" s="8">
        <v>7.6706437249999997</v>
      </c>
      <c r="S1239" s="8">
        <v>21136.458780000001</v>
      </c>
      <c r="T1239" s="8">
        <v>573085.5</v>
      </c>
    </row>
    <row r="1240" spans="1:20" ht="15.75" hidden="1" thickBot="1">
      <c r="A1240" s="4" t="s">
        <v>19</v>
      </c>
      <c r="B1240" s="5">
        <v>44210</v>
      </c>
      <c r="C1240" s="6">
        <v>301049751</v>
      </c>
      <c r="D1240" s="7">
        <v>73239990</v>
      </c>
      <c r="E1240" s="6" t="s">
        <v>1199</v>
      </c>
      <c r="F1240" s="6"/>
      <c r="G1240" s="6"/>
      <c r="H1240" s="6"/>
      <c r="I1240" s="6"/>
      <c r="J1240" s="6"/>
      <c r="K1240" s="6"/>
      <c r="L1240" s="6"/>
      <c r="M1240" s="6"/>
      <c r="N1240" s="8">
        <v>7840</v>
      </c>
      <c r="O1240" s="6" t="s">
        <v>21</v>
      </c>
      <c r="P1240" s="8">
        <v>392.7147832</v>
      </c>
      <c r="Q1240" s="8">
        <v>3078883.9</v>
      </c>
      <c r="R1240" s="8">
        <v>5.3069565289999998</v>
      </c>
      <c r="S1240" s="8">
        <v>41606.539190000003</v>
      </c>
      <c r="T1240" s="8">
        <v>1128103.1000000001</v>
      </c>
    </row>
    <row r="1241" spans="1:20" ht="15.75" hidden="1" thickBot="1">
      <c r="A1241" s="4" t="s">
        <v>19</v>
      </c>
      <c r="B1241" s="5">
        <v>44210</v>
      </c>
      <c r="C1241" s="6">
        <v>301049751</v>
      </c>
      <c r="D1241" s="7">
        <v>73239990</v>
      </c>
      <c r="E1241" s="6" t="s">
        <v>1200</v>
      </c>
      <c r="F1241" s="6"/>
      <c r="G1241" s="6"/>
      <c r="H1241" s="6"/>
      <c r="I1241" s="6"/>
      <c r="J1241" s="6"/>
      <c r="K1241" s="6"/>
      <c r="L1241" s="6"/>
      <c r="M1241" s="6"/>
      <c r="N1241" s="8">
        <v>4770</v>
      </c>
      <c r="O1241" s="6" t="s">
        <v>21</v>
      </c>
      <c r="P1241" s="8">
        <v>490.5022495</v>
      </c>
      <c r="Q1241" s="8">
        <v>2339695.73</v>
      </c>
      <c r="R1241" s="8">
        <v>6.6284087769999998</v>
      </c>
      <c r="S1241" s="8">
        <v>31617.509859999998</v>
      </c>
      <c r="T1241" s="8">
        <v>857264.5</v>
      </c>
    </row>
    <row r="1242" spans="1:20" ht="15.75" hidden="1" thickBot="1">
      <c r="A1242" s="4" t="s">
        <v>19</v>
      </c>
      <c r="B1242" s="5">
        <v>44210</v>
      </c>
      <c r="C1242" s="6">
        <v>301049751</v>
      </c>
      <c r="D1242" s="7">
        <v>73239990</v>
      </c>
      <c r="E1242" s="6" t="s">
        <v>1201</v>
      </c>
      <c r="F1242" s="6"/>
      <c r="G1242" s="6"/>
      <c r="H1242" s="6"/>
      <c r="I1242" s="6"/>
      <c r="J1242" s="6"/>
      <c r="K1242" s="6"/>
      <c r="L1242" s="6"/>
      <c r="M1242" s="6"/>
      <c r="N1242" s="8">
        <v>3000</v>
      </c>
      <c r="O1242" s="6" t="s">
        <v>21</v>
      </c>
      <c r="P1242" s="8">
        <v>608.8595967</v>
      </c>
      <c r="Q1242" s="8">
        <v>1826578.79</v>
      </c>
      <c r="R1242" s="8">
        <v>8.2278323869999994</v>
      </c>
      <c r="S1242" s="8">
        <v>24683.497159999999</v>
      </c>
      <c r="T1242" s="8">
        <v>669258.5</v>
      </c>
    </row>
    <row r="1243" spans="1:20" ht="15.75" hidden="1" thickBot="1">
      <c r="A1243" s="4" t="s">
        <v>19</v>
      </c>
      <c r="B1243" s="5">
        <v>44210</v>
      </c>
      <c r="C1243" s="6">
        <v>301049751</v>
      </c>
      <c r="D1243" s="7">
        <v>73239990</v>
      </c>
      <c r="E1243" s="6" t="s">
        <v>1202</v>
      </c>
      <c r="F1243" s="6"/>
      <c r="G1243" s="6"/>
      <c r="H1243" s="6"/>
      <c r="I1243" s="6"/>
      <c r="J1243" s="6"/>
      <c r="K1243" s="6"/>
      <c r="L1243" s="6"/>
      <c r="M1243" s="6"/>
      <c r="N1243" s="8">
        <v>1890.4</v>
      </c>
      <c r="O1243" s="6" t="s">
        <v>21</v>
      </c>
      <c r="P1243" s="8">
        <v>466.33457470000002</v>
      </c>
      <c r="Q1243" s="8">
        <v>881558.88</v>
      </c>
      <c r="R1243" s="8">
        <v>6.3018185769999997</v>
      </c>
      <c r="S1243" s="8">
        <v>11912.957839999999</v>
      </c>
      <c r="T1243" s="8">
        <v>323003.2</v>
      </c>
    </row>
    <row r="1244" spans="1:20" ht="15.75" hidden="1" thickBot="1">
      <c r="A1244" s="4" t="s">
        <v>19</v>
      </c>
      <c r="B1244" s="5">
        <v>44209</v>
      </c>
      <c r="C1244" s="6">
        <v>301049751</v>
      </c>
      <c r="D1244" s="7">
        <v>73239990</v>
      </c>
      <c r="E1244" s="6" t="s">
        <v>1203</v>
      </c>
      <c r="F1244" s="6"/>
      <c r="G1244" s="6"/>
      <c r="H1244" s="6"/>
      <c r="I1244" s="6"/>
      <c r="J1244" s="6"/>
      <c r="K1244" s="6"/>
      <c r="L1244" s="6"/>
      <c r="M1244" s="6"/>
      <c r="N1244" s="8">
        <v>3520</v>
      </c>
      <c r="O1244" s="6" t="s">
        <v>21</v>
      </c>
      <c r="P1244" s="8">
        <v>466.44168180000003</v>
      </c>
      <c r="Q1244" s="8">
        <v>1641874.72</v>
      </c>
      <c r="R1244" s="8">
        <v>6.3032659710000001</v>
      </c>
      <c r="S1244" s="8">
        <v>22187.496220000001</v>
      </c>
      <c r="T1244" s="8">
        <v>601582.9</v>
      </c>
    </row>
    <row r="1245" spans="1:20" ht="15.75" hidden="1" thickBot="1">
      <c r="A1245" s="4" t="s">
        <v>19</v>
      </c>
      <c r="B1245" s="5">
        <v>44209</v>
      </c>
      <c r="C1245" s="6">
        <v>301049751</v>
      </c>
      <c r="D1245" s="7">
        <v>73239990</v>
      </c>
      <c r="E1245" s="6" t="s">
        <v>1204</v>
      </c>
      <c r="F1245" s="6"/>
      <c r="G1245" s="6"/>
      <c r="H1245" s="6"/>
      <c r="I1245" s="6"/>
      <c r="J1245" s="6"/>
      <c r="K1245" s="6"/>
      <c r="L1245" s="6"/>
      <c r="M1245" s="6"/>
      <c r="N1245" s="8">
        <v>2560</v>
      </c>
      <c r="O1245" s="6" t="s">
        <v>21</v>
      </c>
      <c r="P1245" s="8">
        <v>445.51719530000003</v>
      </c>
      <c r="Q1245" s="8">
        <v>1140524.02</v>
      </c>
      <c r="R1245" s="8">
        <v>6.020502639</v>
      </c>
      <c r="S1245" s="8">
        <v>15412.48676</v>
      </c>
      <c r="T1245" s="8">
        <v>417888</v>
      </c>
    </row>
    <row r="1246" spans="1:20" ht="15.75" hidden="1" thickBot="1">
      <c r="A1246" s="4" t="s">
        <v>19</v>
      </c>
      <c r="B1246" s="5">
        <v>44208</v>
      </c>
      <c r="C1246" s="6">
        <v>301049751</v>
      </c>
      <c r="D1246" s="7">
        <v>73239990</v>
      </c>
      <c r="E1246" s="6" t="s">
        <v>1205</v>
      </c>
      <c r="F1246" s="6"/>
      <c r="G1246" s="6"/>
      <c r="H1246" s="6"/>
      <c r="I1246" s="6"/>
      <c r="J1246" s="6"/>
      <c r="K1246" s="6"/>
      <c r="L1246" s="6"/>
      <c r="M1246" s="6"/>
      <c r="N1246" s="8">
        <v>5340</v>
      </c>
      <c r="O1246" s="6" t="s">
        <v>21</v>
      </c>
      <c r="P1246" s="8">
        <v>530.65390449999995</v>
      </c>
      <c r="Q1246" s="8">
        <v>2833691.85</v>
      </c>
      <c r="R1246" s="8">
        <v>7.170998709</v>
      </c>
      <c r="S1246" s="8">
        <v>38293.133110000002</v>
      </c>
      <c r="T1246" s="8">
        <v>1038264.7</v>
      </c>
    </row>
    <row r="1247" spans="1:20" ht="15.75" hidden="1" thickBot="1">
      <c r="A1247" s="4" t="s">
        <v>19</v>
      </c>
      <c r="B1247" s="5">
        <v>44208</v>
      </c>
      <c r="C1247" s="6">
        <v>301049751</v>
      </c>
      <c r="D1247" s="7">
        <v>73239990</v>
      </c>
      <c r="E1247" s="6" t="s">
        <v>1206</v>
      </c>
      <c r="F1247" s="6"/>
      <c r="G1247" s="6"/>
      <c r="H1247" s="6"/>
      <c r="I1247" s="6"/>
      <c r="J1247" s="6"/>
      <c r="K1247" s="6"/>
      <c r="L1247" s="6"/>
      <c r="M1247" s="6"/>
      <c r="N1247" s="8">
        <v>5130</v>
      </c>
      <c r="O1247" s="6" t="s">
        <v>21</v>
      </c>
      <c r="P1247" s="8">
        <v>253.3244444</v>
      </c>
      <c r="Q1247" s="8">
        <v>1299554.3999999999</v>
      </c>
      <c r="R1247" s="8">
        <v>3.423303303</v>
      </c>
      <c r="S1247" s="8">
        <v>17561.54595</v>
      </c>
      <c r="T1247" s="8">
        <v>476156.8</v>
      </c>
    </row>
    <row r="1248" spans="1:20" ht="15.75" hidden="1" thickBot="1">
      <c r="A1248" s="4" t="s">
        <v>19</v>
      </c>
      <c r="B1248" s="5">
        <v>44208</v>
      </c>
      <c r="C1248" s="6">
        <v>301049751</v>
      </c>
      <c r="D1248" s="7">
        <v>73239990</v>
      </c>
      <c r="E1248" s="6" t="s">
        <v>1207</v>
      </c>
      <c r="F1248" s="6"/>
      <c r="G1248" s="6"/>
      <c r="H1248" s="6"/>
      <c r="I1248" s="6"/>
      <c r="J1248" s="6"/>
      <c r="K1248" s="6"/>
      <c r="L1248" s="6"/>
      <c r="M1248" s="6"/>
      <c r="N1248" s="8">
        <v>15568</v>
      </c>
      <c r="O1248" s="6" t="s">
        <v>21</v>
      </c>
      <c r="P1248" s="8">
        <v>365.42023380000001</v>
      </c>
      <c r="Q1248" s="8">
        <v>5688862.2000000002</v>
      </c>
      <c r="R1248" s="8">
        <v>4.9381112680000001</v>
      </c>
      <c r="S1248" s="8">
        <v>76876.516220000005</v>
      </c>
      <c r="T1248" s="8">
        <v>2084399</v>
      </c>
    </row>
    <row r="1249" spans="1:20" ht="15.75" hidden="1" thickBot="1">
      <c r="A1249" s="4" t="s">
        <v>19</v>
      </c>
      <c r="B1249" s="5">
        <v>44208</v>
      </c>
      <c r="C1249" s="6">
        <v>301049751</v>
      </c>
      <c r="D1249" s="7">
        <v>73239990</v>
      </c>
      <c r="E1249" s="6" t="s">
        <v>1208</v>
      </c>
      <c r="F1249" s="6"/>
      <c r="G1249" s="6"/>
      <c r="H1249" s="6"/>
      <c r="I1249" s="6"/>
      <c r="J1249" s="6"/>
      <c r="K1249" s="6"/>
      <c r="L1249" s="6"/>
      <c r="M1249" s="6"/>
      <c r="N1249" s="8">
        <v>2822.4</v>
      </c>
      <c r="O1249" s="6" t="s">
        <v>21</v>
      </c>
      <c r="P1249" s="8">
        <v>388.25606579999999</v>
      </c>
      <c r="Q1249" s="8">
        <v>1095813.92</v>
      </c>
      <c r="R1249" s="8">
        <v>5.2467035910000002</v>
      </c>
      <c r="S1249" s="8">
        <v>14808.29622</v>
      </c>
      <c r="T1249" s="8">
        <v>401506.3</v>
      </c>
    </row>
    <row r="1250" spans="1:20" ht="15.75" thickBot="1">
      <c r="A1250" s="4" t="s">
        <v>19</v>
      </c>
      <c r="B1250" s="5">
        <v>44204</v>
      </c>
      <c r="C1250" s="6">
        <v>301049751</v>
      </c>
      <c r="D1250" s="7">
        <v>73231000</v>
      </c>
      <c r="E1250" s="6" t="s">
        <v>1209</v>
      </c>
      <c r="F1250" s="6"/>
      <c r="G1250" s="6"/>
      <c r="H1250" s="6"/>
      <c r="I1250" s="6"/>
      <c r="J1250" s="6"/>
      <c r="K1250" s="6"/>
      <c r="L1250" s="6"/>
      <c r="M1250" s="6"/>
      <c r="N1250" s="8">
        <v>7500</v>
      </c>
      <c r="O1250" s="6" t="s">
        <v>21</v>
      </c>
      <c r="P1250" s="8">
        <v>220.34122669999999</v>
      </c>
      <c r="Q1250" s="8">
        <v>1652559.2</v>
      </c>
      <c r="R1250" s="8">
        <v>2.9775841440000002</v>
      </c>
      <c r="S1250" s="8">
        <v>22331.881079999999</v>
      </c>
      <c r="T1250" s="8">
        <v>726465</v>
      </c>
    </row>
    <row r="1251" spans="1:20" ht="15.75" hidden="1" thickBot="1">
      <c r="A1251" s="4" t="s">
        <v>19</v>
      </c>
      <c r="B1251" s="5">
        <v>44196</v>
      </c>
      <c r="C1251" s="6">
        <v>301049751</v>
      </c>
      <c r="D1251" s="7">
        <v>73239990</v>
      </c>
      <c r="E1251" s="6" t="s">
        <v>1210</v>
      </c>
      <c r="F1251" s="6"/>
      <c r="G1251" s="6"/>
      <c r="H1251" s="6"/>
      <c r="I1251" s="6"/>
      <c r="J1251" s="6"/>
      <c r="K1251" s="6"/>
      <c r="L1251" s="6"/>
      <c r="M1251" s="6"/>
      <c r="N1251" s="8">
        <v>8024.5</v>
      </c>
      <c r="O1251" s="6" t="s">
        <v>21</v>
      </c>
      <c r="P1251" s="8">
        <v>338.4254545</v>
      </c>
      <c r="Q1251" s="8">
        <v>2715695.06</v>
      </c>
      <c r="R1251" s="8">
        <v>4.5456743389999996</v>
      </c>
      <c r="S1251" s="8">
        <v>36476.763729999999</v>
      </c>
      <c r="T1251" s="8">
        <v>995030.7</v>
      </c>
    </row>
    <row r="1252" spans="1:20" ht="15.75" hidden="1" thickBot="1">
      <c r="A1252" s="4" t="s">
        <v>19</v>
      </c>
      <c r="B1252" s="5">
        <v>44196</v>
      </c>
      <c r="C1252" s="6">
        <v>301049751</v>
      </c>
      <c r="D1252" s="7">
        <v>73239990</v>
      </c>
      <c r="E1252" s="6" t="s">
        <v>1211</v>
      </c>
      <c r="F1252" s="6"/>
      <c r="G1252" s="6"/>
      <c r="H1252" s="6"/>
      <c r="I1252" s="6"/>
      <c r="J1252" s="6"/>
      <c r="K1252" s="6"/>
      <c r="L1252" s="6"/>
      <c r="M1252" s="6"/>
      <c r="N1252" s="8">
        <v>1012</v>
      </c>
      <c r="O1252" s="6" t="s">
        <v>21</v>
      </c>
      <c r="P1252" s="8">
        <v>373.02667000000002</v>
      </c>
      <c r="Q1252" s="8">
        <v>377502.99</v>
      </c>
      <c r="R1252" s="8">
        <v>5.0104321020000002</v>
      </c>
      <c r="S1252" s="8">
        <v>5070.5572869999996</v>
      </c>
      <c r="T1252" s="8">
        <v>138317.1</v>
      </c>
    </row>
    <row r="1253" spans="1:20" ht="15.75" hidden="1" thickBot="1">
      <c r="A1253" s="4" t="s">
        <v>19</v>
      </c>
      <c r="B1253" s="5">
        <v>44193</v>
      </c>
      <c r="C1253" s="6">
        <v>301049751</v>
      </c>
      <c r="D1253" s="7">
        <v>73239990</v>
      </c>
      <c r="E1253" s="6" t="s">
        <v>1212</v>
      </c>
      <c r="F1253" s="6"/>
      <c r="G1253" s="6"/>
      <c r="H1253" s="6"/>
      <c r="I1253" s="6"/>
      <c r="J1253" s="6"/>
      <c r="K1253" s="6"/>
      <c r="L1253" s="6"/>
      <c r="M1253" s="6"/>
      <c r="N1253" s="8">
        <v>1227.32</v>
      </c>
      <c r="O1253" s="6" t="s">
        <v>21</v>
      </c>
      <c r="P1253" s="8">
        <v>1006.849216</v>
      </c>
      <c r="Q1253" s="8">
        <v>1235726.18</v>
      </c>
      <c r="R1253" s="8">
        <v>13.52383098</v>
      </c>
      <c r="S1253" s="8">
        <v>16598.068230000001</v>
      </c>
      <c r="T1253" s="8">
        <v>452770</v>
      </c>
    </row>
    <row r="1254" spans="1:20" ht="15.75" thickBot="1">
      <c r="A1254" s="4" t="s">
        <v>19</v>
      </c>
      <c r="B1254" s="5">
        <v>44193</v>
      </c>
      <c r="C1254" s="6">
        <v>301049751</v>
      </c>
      <c r="D1254" s="7">
        <v>73231000</v>
      </c>
      <c r="E1254" s="6" t="s">
        <v>1185</v>
      </c>
      <c r="F1254" s="6"/>
      <c r="G1254" s="6"/>
      <c r="H1254" s="6"/>
      <c r="I1254" s="6"/>
      <c r="J1254" s="6"/>
      <c r="K1254" s="6"/>
      <c r="L1254" s="6"/>
      <c r="M1254" s="6"/>
      <c r="N1254" s="8">
        <v>8621.6</v>
      </c>
      <c r="O1254" s="6" t="s">
        <v>21</v>
      </c>
      <c r="P1254" s="8">
        <v>226.19279370000001</v>
      </c>
      <c r="Q1254" s="8">
        <v>1950143.79</v>
      </c>
      <c r="R1254" s="8">
        <v>3.0381839309999998</v>
      </c>
      <c r="S1254" s="8">
        <v>26194.006580000001</v>
      </c>
      <c r="T1254" s="8">
        <v>857283.3</v>
      </c>
    </row>
    <row r="1255" spans="1:20" ht="15.75" hidden="1" thickBot="1">
      <c r="A1255" s="4" t="s">
        <v>19</v>
      </c>
      <c r="B1255" s="5">
        <v>44182</v>
      </c>
      <c r="C1255" s="6">
        <v>301049751</v>
      </c>
      <c r="D1255" s="7">
        <v>73239990</v>
      </c>
      <c r="E1255" s="6" t="s">
        <v>1213</v>
      </c>
      <c r="F1255" s="6"/>
      <c r="G1255" s="6"/>
      <c r="H1255" s="6"/>
      <c r="I1255" s="6"/>
      <c r="J1255" s="6"/>
      <c r="K1255" s="6"/>
      <c r="L1255" s="6"/>
      <c r="M1255" s="6"/>
      <c r="N1255" s="8">
        <v>3000</v>
      </c>
      <c r="O1255" s="6" t="s">
        <v>21</v>
      </c>
      <c r="P1255" s="8">
        <v>586.3515433</v>
      </c>
      <c r="Q1255" s="8">
        <v>1759054.63</v>
      </c>
      <c r="R1255" s="8">
        <v>7.8494182510000003</v>
      </c>
      <c r="S1255" s="8">
        <v>23548.25475</v>
      </c>
      <c r="T1255" s="8">
        <v>644517.6</v>
      </c>
    </row>
    <row r="1256" spans="1:20" ht="15.75" hidden="1" thickBot="1">
      <c r="A1256" s="4" t="s">
        <v>19</v>
      </c>
      <c r="B1256" s="5">
        <v>44182</v>
      </c>
      <c r="C1256" s="6">
        <v>301049751</v>
      </c>
      <c r="D1256" s="7">
        <v>73239990</v>
      </c>
      <c r="E1256" s="6" t="s">
        <v>1214</v>
      </c>
      <c r="F1256" s="6"/>
      <c r="G1256" s="6"/>
      <c r="H1256" s="6"/>
      <c r="I1256" s="6"/>
      <c r="J1256" s="6"/>
      <c r="K1256" s="6"/>
      <c r="L1256" s="6"/>
      <c r="M1256" s="6"/>
      <c r="N1256" s="8">
        <v>2394</v>
      </c>
      <c r="O1256" s="6" t="s">
        <v>21</v>
      </c>
      <c r="P1256" s="8">
        <v>393.20444029999999</v>
      </c>
      <c r="Q1256" s="8">
        <v>941331.43</v>
      </c>
      <c r="R1256" s="8">
        <v>5.2637809940000002</v>
      </c>
      <c r="S1256" s="8">
        <v>12601.4917</v>
      </c>
      <c r="T1256" s="8">
        <v>344903.8</v>
      </c>
    </row>
    <row r="1257" spans="1:20" ht="15.75" hidden="1" thickBot="1">
      <c r="A1257" s="4" t="s">
        <v>19</v>
      </c>
      <c r="B1257" s="5">
        <v>44182</v>
      </c>
      <c r="C1257" s="6">
        <v>301049751</v>
      </c>
      <c r="D1257" s="7">
        <v>73239990</v>
      </c>
      <c r="E1257" s="6" t="s">
        <v>1215</v>
      </c>
      <c r="F1257" s="6"/>
      <c r="G1257" s="6"/>
      <c r="H1257" s="6"/>
      <c r="I1257" s="6"/>
      <c r="J1257" s="6"/>
      <c r="K1257" s="6"/>
      <c r="L1257" s="6"/>
      <c r="M1257" s="6"/>
      <c r="N1257" s="8">
        <v>3829.1</v>
      </c>
      <c r="O1257" s="6" t="s">
        <v>21</v>
      </c>
      <c r="P1257" s="8">
        <v>527.5260505</v>
      </c>
      <c r="Q1257" s="8">
        <v>2019950</v>
      </c>
      <c r="R1257" s="8">
        <v>7.061928387</v>
      </c>
      <c r="S1257" s="8">
        <v>27040.829989999998</v>
      </c>
      <c r="T1257" s="8">
        <v>740109.7</v>
      </c>
    </row>
    <row r="1258" spans="1:20" ht="15.75" hidden="1" thickBot="1">
      <c r="A1258" s="4" t="s">
        <v>19</v>
      </c>
      <c r="B1258" s="5">
        <v>44182</v>
      </c>
      <c r="C1258" s="6">
        <v>301049751</v>
      </c>
      <c r="D1258" s="7">
        <v>73239990</v>
      </c>
      <c r="E1258" s="6" t="s">
        <v>1216</v>
      </c>
      <c r="F1258" s="6"/>
      <c r="G1258" s="6"/>
      <c r="H1258" s="6"/>
      <c r="I1258" s="6"/>
      <c r="J1258" s="6"/>
      <c r="K1258" s="6"/>
      <c r="L1258" s="6"/>
      <c r="M1258" s="6"/>
      <c r="N1258" s="8">
        <v>5577.6</v>
      </c>
      <c r="O1258" s="6" t="s">
        <v>21</v>
      </c>
      <c r="P1258" s="8">
        <v>378.20491249999998</v>
      </c>
      <c r="Q1258" s="8">
        <v>2109475.7200000002</v>
      </c>
      <c r="R1258" s="8">
        <v>5.0629841029999998</v>
      </c>
      <c r="S1258" s="8">
        <v>28239.30013</v>
      </c>
      <c r="T1258" s="8">
        <v>772911.9</v>
      </c>
    </row>
    <row r="1259" spans="1:20" ht="15.75" hidden="1" thickBot="1">
      <c r="A1259" s="4" t="s">
        <v>19</v>
      </c>
      <c r="B1259" s="5">
        <v>44182</v>
      </c>
      <c r="C1259" s="6">
        <v>301049751</v>
      </c>
      <c r="D1259" s="7">
        <v>73239990</v>
      </c>
      <c r="E1259" s="6" t="s">
        <v>1217</v>
      </c>
      <c r="F1259" s="6"/>
      <c r="G1259" s="6"/>
      <c r="H1259" s="6"/>
      <c r="I1259" s="6"/>
      <c r="J1259" s="6"/>
      <c r="K1259" s="6"/>
      <c r="L1259" s="6"/>
      <c r="M1259" s="6"/>
      <c r="N1259" s="8">
        <v>3136</v>
      </c>
      <c r="O1259" s="6" t="s">
        <v>21</v>
      </c>
      <c r="P1259" s="8">
        <v>468.78830679999999</v>
      </c>
      <c r="Q1259" s="8">
        <v>1470120.13</v>
      </c>
      <c r="R1259" s="8">
        <v>6.2756132100000004</v>
      </c>
      <c r="S1259" s="8">
        <v>19680.32303</v>
      </c>
      <c r="T1259" s="8">
        <v>538652</v>
      </c>
    </row>
    <row r="1260" spans="1:20" ht="15.75" hidden="1" thickBot="1">
      <c r="A1260" s="4" t="s">
        <v>19</v>
      </c>
      <c r="B1260" s="5">
        <v>44176</v>
      </c>
      <c r="C1260" s="6">
        <v>301049751</v>
      </c>
      <c r="D1260" s="7">
        <v>73239990</v>
      </c>
      <c r="E1260" s="6" t="s">
        <v>1218</v>
      </c>
      <c r="F1260" s="6"/>
      <c r="G1260" s="6"/>
      <c r="H1260" s="6"/>
      <c r="I1260" s="6"/>
      <c r="J1260" s="6"/>
      <c r="K1260" s="6"/>
      <c r="L1260" s="6"/>
      <c r="M1260" s="6"/>
      <c r="N1260" s="8">
        <v>3183</v>
      </c>
      <c r="O1260" s="6" t="s">
        <v>21</v>
      </c>
      <c r="P1260" s="8">
        <v>435.22041469999999</v>
      </c>
      <c r="Q1260" s="8">
        <v>1385306.58</v>
      </c>
      <c r="R1260" s="8">
        <v>5.8262438379999999</v>
      </c>
      <c r="S1260" s="8">
        <v>18544.934140000001</v>
      </c>
      <c r="T1260" s="8">
        <v>507576.3</v>
      </c>
    </row>
    <row r="1261" spans="1:20" ht="15.75" hidden="1" thickBot="1">
      <c r="A1261" s="4" t="s">
        <v>19</v>
      </c>
      <c r="B1261" s="5">
        <v>44176</v>
      </c>
      <c r="C1261" s="6">
        <v>301049751</v>
      </c>
      <c r="D1261" s="7">
        <v>73239990</v>
      </c>
      <c r="E1261" s="6" t="s">
        <v>1219</v>
      </c>
      <c r="F1261" s="6"/>
      <c r="G1261" s="6"/>
      <c r="H1261" s="6"/>
      <c r="I1261" s="6"/>
      <c r="J1261" s="6"/>
      <c r="K1261" s="6"/>
      <c r="L1261" s="6"/>
      <c r="M1261" s="6"/>
      <c r="N1261" s="8">
        <v>4110</v>
      </c>
      <c r="O1261" s="6" t="s">
        <v>21</v>
      </c>
      <c r="P1261" s="8">
        <v>466.88093670000001</v>
      </c>
      <c r="Q1261" s="8">
        <v>1918880.65</v>
      </c>
      <c r="R1261" s="8">
        <v>6.2500794739999996</v>
      </c>
      <c r="S1261" s="8">
        <v>25687.826639999999</v>
      </c>
      <c r="T1261" s="8">
        <v>703077.8</v>
      </c>
    </row>
    <row r="1262" spans="1:20" ht="15.75" hidden="1" thickBot="1">
      <c r="A1262" s="4" t="s">
        <v>19</v>
      </c>
      <c r="B1262" s="5">
        <v>44173</v>
      </c>
      <c r="C1262" s="6">
        <v>301049751</v>
      </c>
      <c r="D1262" s="7">
        <v>73239990</v>
      </c>
      <c r="E1262" s="6" t="s">
        <v>1220</v>
      </c>
      <c r="F1262" s="6"/>
      <c r="G1262" s="6"/>
      <c r="H1262" s="6"/>
      <c r="I1262" s="6"/>
      <c r="J1262" s="6"/>
      <c r="K1262" s="6"/>
      <c r="L1262" s="6"/>
      <c r="M1262" s="6"/>
      <c r="N1262" s="8">
        <v>14256</v>
      </c>
      <c r="O1262" s="6" t="s">
        <v>21</v>
      </c>
      <c r="P1262" s="8">
        <v>226.33630539999999</v>
      </c>
      <c r="Q1262" s="8">
        <v>3226650.37</v>
      </c>
      <c r="R1262" s="8">
        <v>3.0299371540000002</v>
      </c>
      <c r="S1262" s="8">
        <v>43194.784070000002</v>
      </c>
      <c r="T1262" s="8">
        <v>1182244.7</v>
      </c>
    </row>
    <row r="1263" spans="1:20" ht="15.75" hidden="1" thickBot="1">
      <c r="A1263" s="4" t="s">
        <v>19</v>
      </c>
      <c r="B1263" s="5">
        <v>44165</v>
      </c>
      <c r="C1263" s="6">
        <v>301049751</v>
      </c>
      <c r="D1263" s="7">
        <v>73239990</v>
      </c>
      <c r="E1263" s="6" t="s">
        <v>1142</v>
      </c>
      <c r="F1263" s="6"/>
      <c r="G1263" s="6"/>
      <c r="H1263" s="6"/>
      <c r="I1263" s="6"/>
      <c r="J1263" s="6"/>
      <c r="K1263" s="6"/>
      <c r="L1263" s="6"/>
      <c r="M1263" s="6"/>
      <c r="N1263" s="8">
        <v>9744</v>
      </c>
      <c r="O1263" s="6" t="s">
        <v>21</v>
      </c>
      <c r="P1263" s="8">
        <v>324.56375000000003</v>
      </c>
      <c r="Q1263" s="8">
        <v>3162549.18</v>
      </c>
      <c r="R1263" s="8">
        <v>4.3160073140000002</v>
      </c>
      <c r="S1263" s="8">
        <v>42055.17527</v>
      </c>
      <c r="T1263" s="8">
        <v>1158758</v>
      </c>
    </row>
    <row r="1264" spans="1:20" ht="15.75" hidden="1" thickBot="1">
      <c r="A1264" s="4" t="s">
        <v>19</v>
      </c>
      <c r="B1264" s="5">
        <v>44165</v>
      </c>
      <c r="C1264" s="6">
        <v>301049751</v>
      </c>
      <c r="D1264" s="7">
        <v>73239990</v>
      </c>
      <c r="E1264" s="6" t="s">
        <v>1221</v>
      </c>
      <c r="F1264" s="6"/>
      <c r="G1264" s="6"/>
      <c r="H1264" s="6"/>
      <c r="I1264" s="6"/>
      <c r="J1264" s="6"/>
      <c r="K1264" s="6"/>
      <c r="L1264" s="6"/>
      <c r="M1264" s="6"/>
      <c r="N1264" s="8">
        <v>4704</v>
      </c>
      <c r="O1264" s="6" t="s">
        <v>21</v>
      </c>
      <c r="P1264" s="8">
        <v>381.597196</v>
      </c>
      <c r="Q1264" s="8">
        <v>1795033.21</v>
      </c>
      <c r="R1264" s="8">
        <v>5.0744307979999999</v>
      </c>
      <c r="S1264" s="8">
        <v>23870.122469999998</v>
      </c>
      <c r="T1264" s="8">
        <v>657700.19999999995</v>
      </c>
    </row>
    <row r="1265" spans="1:20" ht="15.75" hidden="1" thickBot="1">
      <c r="A1265" s="4" t="s">
        <v>19</v>
      </c>
      <c r="B1265" s="5">
        <v>44165</v>
      </c>
      <c r="C1265" s="6">
        <v>301049751</v>
      </c>
      <c r="D1265" s="7">
        <v>73239990</v>
      </c>
      <c r="E1265" s="6" t="s">
        <v>1222</v>
      </c>
      <c r="F1265" s="6"/>
      <c r="G1265" s="6"/>
      <c r="H1265" s="6"/>
      <c r="I1265" s="6"/>
      <c r="J1265" s="6"/>
      <c r="K1265" s="6"/>
      <c r="L1265" s="6"/>
      <c r="M1265" s="6"/>
      <c r="N1265" s="8">
        <v>4687.5</v>
      </c>
      <c r="O1265" s="6" t="s">
        <v>21</v>
      </c>
      <c r="P1265" s="8">
        <v>248.89493970000001</v>
      </c>
      <c r="Q1265" s="8">
        <v>1166695.03</v>
      </c>
      <c r="R1265" s="8">
        <v>3.3097731349999999</v>
      </c>
      <c r="S1265" s="8">
        <v>15514.56157</v>
      </c>
      <c r="T1265" s="8">
        <v>427477.1</v>
      </c>
    </row>
    <row r="1266" spans="1:20" ht="15.75" hidden="1" thickBot="1">
      <c r="A1266" s="4" t="s">
        <v>19</v>
      </c>
      <c r="B1266" s="5">
        <v>44162</v>
      </c>
      <c r="C1266" s="6">
        <v>301049751</v>
      </c>
      <c r="D1266" s="7">
        <v>73239990</v>
      </c>
      <c r="E1266" s="6" t="s">
        <v>1223</v>
      </c>
      <c r="F1266" s="6"/>
      <c r="G1266" s="6"/>
      <c r="H1266" s="6"/>
      <c r="I1266" s="6"/>
      <c r="J1266" s="6"/>
      <c r="K1266" s="6"/>
      <c r="L1266" s="6"/>
      <c r="M1266" s="6"/>
      <c r="N1266" s="8">
        <v>817.4</v>
      </c>
      <c r="O1266" s="6" t="s">
        <v>21</v>
      </c>
      <c r="P1266" s="8">
        <v>1015.606582</v>
      </c>
      <c r="Q1266" s="8">
        <v>830156.82</v>
      </c>
      <c r="R1266" s="8">
        <v>13.505406669999999</v>
      </c>
      <c r="S1266" s="8">
        <v>11039.31941</v>
      </c>
      <c r="T1266" s="8">
        <v>304169.5</v>
      </c>
    </row>
    <row r="1267" spans="1:20" ht="15.75" thickBot="1">
      <c r="A1267" s="4" t="s">
        <v>19</v>
      </c>
      <c r="B1267" s="5">
        <v>44162</v>
      </c>
      <c r="C1267" s="6">
        <v>301049751</v>
      </c>
      <c r="D1267" s="7">
        <v>73231000</v>
      </c>
      <c r="E1267" s="6" t="s">
        <v>1224</v>
      </c>
      <c r="F1267" s="6"/>
      <c r="G1267" s="6"/>
      <c r="H1267" s="6"/>
      <c r="I1267" s="6"/>
      <c r="J1267" s="6"/>
      <c r="K1267" s="6"/>
      <c r="L1267" s="6"/>
      <c r="M1267" s="6"/>
      <c r="N1267" s="8">
        <v>7575</v>
      </c>
      <c r="O1267" s="6" t="s">
        <v>21</v>
      </c>
      <c r="P1267" s="8">
        <v>228.70383630000001</v>
      </c>
      <c r="Q1267" s="8">
        <v>1732431.56</v>
      </c>
      <c r="R1267" s="8">
        <v>3.0412744190000001</v>
      </c>
      <c r="S1267" s="8">
        <v>23037.653719999998</v>
      </c>
      <c r="T1267" s="8">
        <v>761576.9</v>
      </c>
    </row>
    <row r="1268" spans="1:20" ht="15.75" hidden="1" thickBot="1">
      <c r="A1268" s="4" t="s">
        <v>19</v>
      </c>
      <c r="B1268" s="5">
        <v>44156</v>
      </c>
      <c r="C1268" s="6">
        <v>301049751</v>
      </c>
      <c r="D1268" s="7">
        <v>73239990</v>
      </c>
      <c r="E1268" s="6" t="s">
        <v>1225</v>
      </c>
      <c r="F1268" s="6"/>
      <c r="G1268" s="6"/>
      <c r="H1268" s="6"/>
      <c r="I1268" s="6"/>
      <c r="J1268" s="6"/>
      <c r="K1268" s="6"/>
      <c r="L1268" s="6"/>
      <c r="M1268" s="6"/>
      <c r="N1268" s="8">
        <v>3000</v>
      </c>
      <c r="O1268" s="6" t="s">
        <v>21</v>
      </c>
      <c r="P1268" s="8">
        <v>587.57682669999997</v>
      </c>
      <c r="Q1268" s="8">
        <v>1762730.48</v>
      </c>
      <c r="R1268" s="8">
        <v>7.8135216310000004</v>
      </c>
      <c r="S1268" s="8">
        <v>23440.564890000001</v>
      </c>
      <c r="T1268" s="8">
        <v>645864.4</v>
      </c>
    </row>
    <row r="1269" spans="1:20" ht="15.75" hidden="1" thickBot="1">
      <c r="A1269" s="4" t="s">
        <v>19</v>
      </c>
      <c r="B1269" s="5">
        <v>44156</v>
      </c>
      <c r="C1269" s="6">
        <v>301049751</v>
      </c>
      <c r="D1269" s="7">
        <v>73239990</v>
      </c>
      <c r="E1269" s="6" t="s">
        <v>1226</v>
      </c>
      <c r="F1269" s="6"/>
      <c r="G1269" s="6"/>
      <c r="H1269" s="6"/>
      <c r="I1269" s="6"/>
      <c r="J1269" s="6"/>
      <c r="K1269" s="6"/>
      <c r="L1269" s="6"/>
      <c r="M1269" s="6"/>
      <c r="N1269" s="8">
        <v>5600</v>
      </c>
      <c r="O1269" s="6" t="s">
        <v>21</v>
      </c>
      <c r="P1269" s="8">
        <v>379.0165768</v>
      </c>
      <c r="Q1269" s="8">
        <v>2122492.83</v>
      </c>
      <c r="R1269" s="8">
        <v>5.0401140529999999</v>
      </c>
      <c r="S1269" s="8">
        <v>28224.6387</v>
      </c>
      <c r="T1269" s="8">
        <v>777681.5</v>
      </c>
    </row>
    <row r="1270" spans="1:20" ht="15.75" hidden="1" thickBot="1">
      <c r="A1270" s="4" t="s">
        <v>19</v>
      </c>
      <c r="B1270" s="5">
        <v>44156</v>
      </c>
      <c r="C1270" s="6">
        <v>301049751</v>
      </c>
      <c r="D1270" s="7">
        <v>73239990</v>
      </c>
      <c r="E1270" s="6" t="s">
        <v>1227</v>
      </c>
      <c r="F1270" s="6"/>
      <c r="G1270" s="6"/>
      <c r="H1270" s="6"/>
      <c r="I1270" s="6"/>
      <c r="J1270" s="6"/>
      <c r="K1270" s="6"/>
      <c r="L1270" s="6"/>
      <c r="M1270" s="6"/>
      <c r="N1270" s="8">
        <v>1680</v>
      </c>
      <c r="O1270" s="6" t="s">
        <v>21</v>
      </c>
      <c r="P1270" s="8">
        <v>517.87476189999995</v>
      </c>
      <c r="Q1270" s="8">
        <v>870029.6</v>
      </c>
      <c r="R1270" s="8">
        <v>6.8866324719999996</v>
      </c>
      <c r="S1270" s="8">
        <v>11569.54255</v>
      </c>
      <c r="T1270" s="8">
        <v>318778.8</v>
      </c>
    </row>
    <row r="1271" spans="1:20" ht="15.75" thickBot="1">
      <c r="A1271" s="4" t="s">
        <v>19</v>
      </c>
      <c r="B1271" s="5">
        <v>44147</v>
      </c>
      <c r="C1271" s="6">
        <v>301049751</v>
      </c>
      <c r="D1271" s="7">
        <v>73231000</v>
      </c>
      <c r="E1271" s="6" t="s">
        <v>1228</v>
      </c>
      <c r="F1271" s="6"/>
      <c r="G1271" s="6"/>
      <c r="H1271" s="6"/>
      <c r="I1271" s="6"/>
      <c r="J1271" s="6"/>
      <c r="K1271" s="6"/>
      <c r="L1271" s="6"/>
      <c r="M1271" s="6"/>
      <c r="N1271" s="8">
        <v>4865</v>
      </c>
      <c r="O1271" s="6" t="s">
        <v>21</v>
      </c>
      <c r="P1271" s="8">
        <v>412.03519840000001</v>
      </c>
      <c r="Q1271" s="8">
        <v>2004551.24</v>
      </c>
      <c r="R1271" s="8">
        <v>5.4828369710000002</v>
      </c>
      <c r="S1271" s="8">
        <v>26674.00186</v>
      </c>
      <c r="T1271" s="8">
        <v>881200.7</v>
      </c>
    </row>
    <row r="1272" spans="1:20" ht="15.75" hidden="1" thickBot="1">
      <c r="A1272" s="4" t="s">
        <v>19</v>
      </c>
      <c r="B1272" s="5">
        <v>44146</v>
      </c>
      <c r="C1272" s="6">
        <v>301049751</v>
      </c>
      <c r="D1272" s="7">
        <v>73239990</v>
      </c>
      <c r="E1272" s="6" t="s">
        <v>1229</v>
      </c>
      <c r="F1272" s="6"/>
      <c r="G1272" s="6"/>
      <c r="H1272" s="6"/>
      <c r="I1272" s="6"/>
      <c r="J1272" s="6"/>
      <c r="K1272" s="6"/>
      <c r="L1272" s="6"/>
      <c r="M1272" s="6"/>
      <c r="N1272" s="8">
        <v>3787.5</v>
      </c>
      <c r="O1272" s="6" t="s">
        <v>21</v>
      </c>
      <c r="P1272" s="8">
        <v>488.08389440000002</v>
      </c>
      <c r="Q1272" s="8">
        <v>1848617.75</v>
      </c>
      <c r="R1272" s="8">
        <v>6.494795667</v>
      </c>
      <c r="S1272" s="8">
        <v>24599.03859</v>
      </c>
      <c r="T1272" s="8">
        <v>677333.5</v>
      </c>
    </row>
    <row r="1273" spans="1:20" ht="15.75" thickBot="1">
      <c r="A1273" s="4" t="s">
        <v>19</v>
      </c>
      <c r="B1273" s="5">
        <v>44146</v>
      </c>
      <c r="C1273" s="6">
        <v>301049751</v>
      </c>
      <c r="D1273" s="7">
        <v>73231000</v>
      </c>
      <c r="E1273" s="6" t="s">
        <v>1185</v>
      </c>
      <c r="F1273" s="6"/>
      <c r="G1273" s="6"/>
      <c r="H1273" s="6"/>
      <c r="I1273" s="6"/>
      <c r="J1273" s="6"/>
      <c r="K1273" s="6"/>
      <c r="L1273" s="6"/>
      <c r="M1273" s="6"/>
      <c r="N1273" s="8">
        <v>8511</v>
      </c>
      <c r="O1273" s="6" t="s">
        <v>21</v>
      </c>
      <c r="P1273" s="8">
        <v>231.2860287</v>
      </c>
      <c r="Q1273" s="8">
        <v>1968475.39</v>
      </c>
      <c r="R1273" s="8">
        <v>3.0776583990000002</v>
      </c>
      <c r="S1273" s="8">
        <v>26193.950629999999</v>
      </c>
      <c r="T1273" s="8">
        <v>865341.8</v>
      </c>
    </row>
    <row r="1274" spans="1:20" ht="15.75" hidden="1" thickBot="1">
      <c r="A1274" s="4" t="s">
        <v>19</v>
      </c>
      <c r="B1274" s="5">
        <v>44146</v>
      </c>
      <c r="C1274" s="6">
        <v>301049751</v>
      </c>
      <c r="D1274" s="7">
        <v>73239990</v>
      </c>
      <c r="E1274" s="6" t="s">
        <v>1230</v>
      </c>
      <c r="F1274" s="6"/>
      <c r="G1274" s="6"/>
      <c r="H1274" s="6"/>
      <c r="I1274" s="6"/>
      <c r="J1274" s="6"/>
      <c r="K1274" s="6"/>
      <c r="L1274" s="6"/>
      <c r="M1274" s="6"/>
      <c r="N1274" s="8">
        <v>3576</v>
      </c>
      <c r="O1274" s="6" t="s">
        <v>21</v>
      </c>
      <c r="P1274" s="8">
        <v>437.54995530000002</v>
      </c>
      <c r="Q1274" s="8">
        <v>1564678.64</v>
      </c>
      <c r="R1274" s="8">
        <v>5.8223546940000004</v>
      </c>
      <c r="S1274" s="8">
        <v>20820.740389999999</v>
      </c>
      <c r="T1274" s="8">
        <v>573298.30000000005</v>
      </c>
    </row>
    <row r="1275" spans="1:20" ht="15.75" hidden="1" thickBot="1">
      <c r="A1275" s="4" t="s">
        <v>19</v>
      </c>
      <c r="B1275" s="5">
        <v>44138</v>
      </c>
      <c r="C1275" s="6">
        <v>301049751</v>
      </c>
      <c r="D1275" s="7">
        <v>73239990</v>
      </c>
      <c r="E1275" s="6" t="s">
        <v>1231</v>
      </c>
      <c r="F1275" s="6"/>
      <c r="G1275" s="6"/>
      <c r="H1275" s="6"/>
      <c r="I1275" s="6"/>
      <c r="J1275" s="6"/>
      <c r="K1275" s="6"/>
      <c r="L1275" s="6"/>
      <c r="M1275" s="6"/>
      <c r="N1275" s="8">
        <v>4770</v>
      </c>
      <c r="O1275" s="6" t="s">
        <v>21</v>
      </c>
      <c r="P1275" s="8">
        <v>490.8418092</v>
      </c>
      <c r="Q1275" s="8">
        <v>2341315.4300000002</v>
      </c>
      <c r="R1275" s="8">
        <v>6.6106640969999999</v>
      </c>
      <c r="S1275" s="8">
        <v>31532.867740000002</v>
      </c>
      <c r="T1275" s="8">
        <v>0</v>
      </c>
    </row>
    <row r="1276" spans="1:20" ht="15.75" hidden="1" thickBot="1">
      <c r="A1276" s="4" t="s">
        <v>19</v>
      </c>
      <c r="B1276" s="5">
        <v>44137</v>
      </c>
      <c r="C1276" s="6">
        <v>301049751</v>
      </c>
      <c r="D1276" s="7">
        <v>73239990</v>
      </c>
      <c r="E1276" s="6" t="s">
        <v>1232</v>
      </c>
      <c r="F1276" s="6"/>
      <c r="G1276" s="6"/>
      <c r="H1276" s="6"/>
      <c r="I1276" s="6"/>
      <c r="J1276" s="6"/>
      <c r="K1276" s="6"/>
      <c r="L1276" s="6"/>
      <c r="M1276" s="6"/>
      <c r="N1276" s="8">
        <v>2394</v>
      </c>
      <c r="O1276" s="6" t="s">
        <v>21</v>
      </c>
      <c r="P1276" s="8">
        <v>384.9084628</v>
      </c>
      <c r="Q1276" s="8">
        <v>921470.86</v>
      </c>
      <c r="R1276" s="8">
        <v>5.1839523610000002</v>
      </c>
      <c r="S1276" s="8">
        <v>12410.381950000001</v>
      </c>
      <c r="T1276" s="8">
        <v>0</v>
      </c>
    </row>
    <row r="1277" spans="1:20" ht="15.75" hidden="1" thickBot="1">
      <c r="A1277" s="4" t="s">
        <v>19</v>
      </c>
      <c r="B1277" s="5">
        <v>44137</v>
      </c>
      <c r="C1277" s="6">
        <v>301049751</v>
      </c>
      <c r="D1277" s="7">
        <v>73239990</v>
      </c>
      <c r="E1277" s="6" t="s">
        <v>1233</v>
      </c>
      <c r="F1277" s="6"/>
      <c r="G1277" s="6"/>
      <c r="H1277" s="6"/>
      <c r="I1277" s="6"/>
      <c r="J1277" s="6"/>
      <c r="K1277" s="6"/>
      <c r="L1277" s="6"/>
      <c r="M1277" s="6"/>
      <c r="N1277" s="8">
        <v>5611.2</v>
      </c>
      <c r="O1277" s="6" t="s">
        <v>21</v>
      </c>
      <c r="P1277" s="8">
        <v>370.235365</v>
      </c>
      <c r="Q1277" s="8">
        <v>2077464.68</v>
      </c>
      <c r="R1277" s="8">
        <v>4.9863348820000004</v>
      </c>
      <c r="S1277" s="8">
        <v>27979.32229</v>
      </c>
      <c r="T1277" s="8">
        <v>0</v>
      </c>
    </row>
    <row r="1278" spans="1:20" ht="15.75" hidden="1" thickBot="1">
      <c r="A1278" s="4" t="s">
        <v>19</v>
      </c>
      <c r="B1278" s="5">
        <v>44121</v>
      </c>
      <c r="C1278" s="6">
        <v>301049751</v>
      </c>
      <c r="D1278" s="7">
        <v>73239990</v>
      </c>
      <c r="E1278" s="6" t="s">
        <v>1234</v>
      </c>
      <c r="F1278" s="6"/>
      <c r="G1278" s="6"/>
      <c r="H1278" s="6"/>
      <c r="I1278" s="6"/>
      <c r="J1278" s="6"/>
      <c r="K1278" s="6"/>
      <c r="L1278" s="6"/>
      <c r="M1278" s="6"/>
      <c r="N1278" s="8">
        <v>2805</v>
      </c>
      <c r="O1278" s="6" t="s">
        <v>21</v>
      </c>
      <c r="P1278" s="8">
        <v>539.47587520000002</v>
      </c>
      <c r="Q1278" s="8">
        <v>1513229.83</v>
      </c>
      <c r="R1278" s="8">
        <v>7.2656683529999997</v>
      </c>
      <c r="S1278" s="8">
        <v>20380.19973</v>
      </c>
      <c r="T1278" s="8">
        <v>554447.5</v>
      </c>
    </row>
    <row r="1279" spans="1:20" ht="15.75" hidden="1" thickBot="1">
      <c r="A1279" s="4" t="s">
        <v>19</v>
      </c>
      <c r="B1279" s="5">
        <v>44120</v>
      </c>
      <c r="C1279" s="6">
        <v>301049751</v>
      </c>
      <c r="D1279" s="7">
        <v>73239990</v>
      </c>
      <c r="E1279" s="6" t="s">
        <v>1235</v>
      </c>
      <c r="F1279" s="6"/>
      <c r="G1279" s="6"/>
      <c r="H1279" s="6"/>
      <c r="I1279" s="6"/>
      <c r="J1279" s="6"/>
      <c r="K1279" s="6"/>
      <c r="L1279" s="6"/>
      <c r="M1279" s="6"/>
      <c r="N1279" s="8">
        <v>4468.8</v>
      </c>
      <c r="O1279" s="6" t="s">
        <v>21</v>
      </c>
      <c r="P1279" s="8">
        <v>369.37964110000001</v>
      </c>
      <c r="Q1279" s="8">
        <v>1650683.74</v>
      </c>
      <c r="R1279" s="8">
        <v>4.9748099809999999</v>
      </c>
      <c r="S1279" s="8">
        <v>22231.430840000001</v>
      </c>
      <c r="T1279" s="8">
        <v>604810.5</v>
      </c>
    </row>
    <row r="1280" spans="1:20" ht="15.75" hidden="1" thickBot="1">
      <c r="A1280" s="4" t="s">
        <v>19</v>
      </c>
      <c r="B1280" s="5">
        <v>44120</v>
      </c>
      <c r="C1280" s="6">
        <v>301049751</v>
      </c>
      <c r="D1280" s="7">
        <v>73239990</v>
      </c>
      <c r="E1280" s="6" t="s">
        <v>1236</v>
      </c>
      <c r="F1280" s="6"/>
      <c r="G1280" s="6"/>
      <c r="H1280" s="6"/>
      <c r="I1280" s="6"/>
      <c r="J1280" s="6"/>
      <c r="K1280" s="6"/>
      <c r="L1280" s="6"/>
      <c r="M1280" s="6"/>
      <c r="N1280" s="8">
        <v>92</v>
      </c>
      <c r="O1280" s="6" t="s">
        <v>21</v>
      </c>
      <c r="P1280" s="8">
        <v>828.8632609</v>
      </c>
      <c r="Q1280" s="8">
        <v>76255.42</v>
      </c>
      <c r="R1280" s="8">
        <v>11.16314156</v>
      </c>
      <c r="S1280" s="8">
        <v>1027.009024</v>
      </c>
      <c r="T1280" s="8">
        <v>27940</v>
      </c>
    </row>
    <row r="1281" spans="1:20" ht="15.75" hidden="1" thickBot="1">
      <c r="A1281" s="4" t="s">
        <v>19</v>
      </c>
      <c r="B1281" s="5">
        <v>44120</v>
      </c>
      <c r="C1281" s="6">
        <v>301049751</v>
      </c>
      <c r="D1281" s="7">
        <v>73239990</v>
      </c>
      <c r="E1281" s="6" t="s">
        <v>1237</v>
      </c>
      <c r="F1281" s="6"/>
      <c r="G1281" s="6"/>
      <c r="H1281" s="6"/>
      <c r="I1281" s="6"/>
      <c r="J1281" s="6"/>
      <c r="K1281" s="6"/>
      <c r="L1281" s="6"/>
      <c r="M1281" s="6"/>
      <c r="N1281" s="8">
        <v>3000</v>
      </c>
      <c r="O1281" s="6" t="s">
        <v>21</v>
      </c>
      <c r="P1281" s="8">
        <v>588.31847000000005</v>
      </c>
      <c r="Q1281" s="8">
        <v>1764955.41</v>
      </c>
      <c r="R1281" s="8">
        <v>7.9234810769999999</v>
      </c>
      <c r="S1281" s="8">
        <v>23770.443230000001</v>
      </c>
      <c r="T1281" s="8">
        <v>646679.69999999995</v>
      </c>
    </row>
    <row r="1282" spans="1:20" ht="15.75" thickBot="1">
      <c r="A1282" s="4" t="s">
        <v>19</v>
      </c>
      <c r="B1282" s="5">
        <v>44119</v>
      </c>
      <c r="C1282" s="6">
        <v>301049751</v>
      </c>
      <c r="D1282" s="7">
        <v>73231000</v>
      </c>
      <c r="E1282" s="6" t="s">
        <v>1238</v>
      </c>
      <c r="F1282" s="6"/>
      <c r="G1282" s="6"/>
      <c r="H1282" s="6"/>
      <c r="I1282" s="6"/>
      <c r="J1282" s="6"/>
      <c r="K1282" s="6"/>
      <c r="L1282" s="6"/>
      <c r="M1282" s="6"/>
      <c r="N1282" s="8">
        <v>8908</v>
      </c>
      <c r="O1282" s="6" t="s">
        <v>21</v>
      </c>
      <c r="P1282" s="8">
        <v>222.41278629999999</v>
      </c>
      <c r="Q1282" s="8">
        <v>1981253.1</v>
      </c>
      <c r="R1282" s="8">
        <v>2.9854065269999999</v>
      </c>
      <c r="S1282" s="8">
        <v>26594.001339999999</v>
      </c>
      <c r="T1282" s="8">
        <v>870958.9</v>
      </c>
    </row>
    <row r="1283" spans="1:20" ht="15.75" hidden="1" thickBot="1">
      <c r="A1283" s="4" t="s">
        <v>19</v>
      </c>
      <c r="B1283" s="5">
        <v>44111</v>
      </c>
      <c r="C1283" s="6">
        <v>301049751</v>
      </c>
      <c r="D1283" s="7">
        <v>73239990</v>
      </c>
      <c r="E1283" s="6" t="s">
        <v>1239</v>
      </c>
      <c r="F1283" s="6"/>
      <c r="G1283" s="6"/>
      <c r="H1283" s="6"/>
      <c r="I1283" s="6"/>
      <c r="J1283" s="6"/>
      <c r="K1283" s="6"/>
      <c r="L1283" s="6"/>
      <c r="M1283" s="6"/>
      <c r="N1283" s="8">
        <v>9504</v>
      </c>
      <c r="O1283" s="6" t="s">
        <v>21</v>
      </c>
      <c r="P1283" s="8">
        <v>192.78123740000001</v>
      </c>
      <c r="Q1283" s="8">
        <v>1832192.88</v>
      </c>
      <c r="R1283" s="8">
        <v>2.5876676160000001</v>
      </c>
      <c r="S1283" s="8">
        <v>24593.193019999999</v>
      </c>
      <c r="T1283" s="8">
        <v>671315.5</v>
      </c>
    </row>
    <row r="1284" spans="1:20" ht="15.75" hidden="1" thickBot="1">
      <c r="A1284" s="4" t="s">
        <v>19</v>
      </c>
      <c r="B1284" s="5">
        <v>44111</v>
      </c>
      <c r="C1284" s="6">
        <v>301049751</v>
      </c>
      <c r="D1284" s="7">
        <v>73239990</v>
      </c>
      <c r="E1284" s="6" t="s">
        <v>1240</v>
      </c>
      <c r="F1284" s="6"/>
      <c r="G1284" s="6"/>
      <c r="H1284" s="6"/>
      <c r="I1284" s="6"/>
      <c r="J1284" s="6"/>
      <c r="K1284" s="6"/>
      <c r="L1284" s="6"/>
      <c r="M1284" s="6"/>
      <c r="N1284" s="8">
        <v>4687.5</v>
      </c>
      <c r="O1284" s="6" t="s">
        <v>21</v>
      </c>
      <c r="P1284" s="8">
        <v>242.98251310000001</v>
      </c>
      <c r="Q1284" s="8">
        <v>1138980.53</v>
      </c>
      <c r="R1284" s="8">
        <v>3.261510243</v>
      </c>
      <c r="S1284" s="8">
        <v>15288.32926</v>
      </c>
      <c r="T1284" s="8">
        <v>417322.5</v>
      </c>
    </row>
    <row r="1285" spans="1:20" ht="15.75" hidden="1" thickBot="1">
      <c r="A1285" s="4" t="s">
        <v>19</v>
      </c>
      <c r="B1285" s="5">
        <v>44111</v>
      </c>
      <c r="C1285" s="6">
        <v>301049751</v>
      </c>
      <c r="D1285" s="7">
        <v>73239990</v>
      </c>
      <c r="E1285" s="6" t="s">
        <v>1241</v>
      </c>
      <c r="F1285" s="6"/>
      <c r="G1285" s="6"/>
      <c r="H1285" s="6"/>
      <c r="I1285" s="6"/>
      <c r="J1285" s="6"/>
      <c r="K1285" s="6"/>
      <c r="L1285" s="6"/>
      <c r="M1285" s="6"/>
      <c r="N1285" s="8">
        <v>3360</v>
      </c>
      <c r="O1285" s="6" t="s">
        <v>21</v>
      </c>
      <c r="P1285" s="8">
        <v>366.78433330000001</v>
      </c>
      <c r="Q1285" s="8">
        <v>1232395.3600000001</v>
      </c>
      <c r="R1285" s="8">
        <v>4.9232796419999998</v>
      </c>
      <c r="S1285" s="8">
        <v>16542.2196</v>
      </c>
      <c r="T1285" s="8">
        <v>451549.7</v>
      </c>
    </row>
    <row r="1286" spans="1:20" ht="15.75" hidden="1" thickBot="1">
      <c r="A1286" s="4" t="s">
        <v>19</v>
      </c>
      <c r="B1286" s="5">
        <v>44111</v>
      </c>
      <c r="C1286" s="6">
        <v>301049751</v>
      </c>
      <c r="D1286" s="7">
        <v>73239990</v>
      </c>
      <c r="E1286" s="6" t="s">
        <v>1242</v>
      </c>
      <c r="F1286" s="6"/>
      <c r="G1286" s="6"/>
      <c r="H1286" s="6"/>
      <c r="I1286" s="6"/>
      <c r="J1286" s="6"/>
      <c r="K1286" s="6"/>
      <c r="L1286" s="6"/>
      <c r="M1286" s="6"/>
      <c r="N1286" s="8">
        <v>8008</v>
      </c>
      <c r="O1286" s="6" t="s">
        <v>21</v>
      </c>
      <c r="P1286" s="8">
        <v>349.00640729999998</v>
      </c>
      <c r="Q1286" s="8">
        <v>2794843.31</v>
      </c>
      <c r="R1286" s="8">
        <v>4.6846497630000004</v>
      </c>
      <c r="S1286" s="8">
        <v>37514.675300000003</v>
      </c>
      <c r="T1286" s="8">
        <v>1024030.7</v>
      </c>
    </row>
    <row r="1287" spans="1:20" ht="15.75" hidden="1" thickBot="1">
      <c r="A1287" s="4" t="s">
        <v>19</v>
      </c>
      <c r="B1287" s="5">
        <v>44107</v>
      </c>
      <c r="C1287" s="6">
        <v>301049751</v>
      </c>
      <c r="D1287" s="7">
        <v>73239990</v>
      </c>
      <c r="E1287" s="6" t="s">
        <v>1243</v>
      </c>
      <c r="F1287" s="6"/>
      <c r="G1287" s="6"/>
      <c r="H1287" s="6"/>
      <c r="I1287" s="6"/>
      <c r="J1287" s="6"/>
      <c r="K1287" s="6"/>
      <c r="L1287" s="6"/>
      <c r="M1287" s="6"/>
      <c r="N1287" s="8">
        <v>5500</v>
      </c>
      <c r="O1287" s="6" t="s">
        <v>21</v>
      </c>
      <c r="P1287" s="8">
        <v>321.06175089999999</v>
      </c>
      <c r="Q1287" s="8">
        <v>1765839.63</v>
      </c>
      <c r="R1287" s="8">
        <v>4.3095537029999997</v>
      </c>
      <c r="S1287" s="8">
        <v>23702.54537</v>
      </c>
      <c r="T1287" s="8">
        <v>647003.6</v>
      </c>
    </row>
    <row r="1288" spans="1:20" ht="15.75" hidden="1" thickBot="1">
      <c r="A1288" s="4" t="s">
        <v>19</v>
      </c>
      <c r="B1288" s="5">
        <v>44107</v>
      </c>
      <c r="C1288" s="6">
        <v>301049751</v>
      </c>
      <c r="D1288" s="7">
        <v>73239990</v>
      </c>
      <c r="E1288" s="6" t="s">
        <v>1244</v>
      </c>
      <c r="F1288" s="6"/>
      <c r="G1288" s="6"/>
      <c r="H1288" s="6"/>
      <c r="I1288" s="6"/>
      <c r="J1288" s="6"/>
      <c r="K1288" s="6"/>
      <c r="L1288" s="6"/>
      <c r="M1288" s="6"/>
      <c r="N1288" s="8">
        <v>5050.8</v>
      </c>
      <c r="O1288" s="6" t="s">
        <v>21</v>
      </c>
      <c r="P1288" s="8">
        <v>353.88766729999998</v>
      </c>
      <c r="Q1288" s="8">
        <v>1787415.83</v>
      </c>
      <c r="R1288" s="8">
        <v>4.7501700309999997</v>
      </c>
      <c r="S1288" s="8">
        <v>23992.158790000001</v>
      </c>
      <c r="T1288" s="8">
        <v>654909.19999999995</v>
      </c>
    </row>
    <row r="1289" spans="1:20" ht="15.75" thickBot="1">
      <c r="A1289" s="4" t="s">
        <v>19</v>
      </c>
      <c r="B1289" s="5">
        <v>44097</v>
      </c>
      <c r="C1289" s="6">
        <v>301049751</v>
      </c>
      <c r="D1289" s="7">
        <v>73231000</v>
      </c>
      <c r="E1289" s="6" t="s">
        <v>1245</v>
      </c>
      <c r="F1289" s="6"/>
      <c r="G1289" s="6"/>
      <c r="H1289" s="6"/>
      <c r="I1289" s="6"/>
      <c r="J1289" s="6"/>
      <c r="K1289" s="6"/>
      <c r="L1289" s="6"/>
      <c r="M1289" s="6"/>
      <c r="N1289" s="8">
        <v>4865</v>
      </c>
      <c r="O1289" s="6" t="s">
        <v>21</v>
      </c>
      <c r="P1289" s="8">
        <v>404.70777600000002</v>
      </c>
      <c r="Q1289" s="8">
        <v>1968903.33</v>
      </c>
      <c r="R1289" s="8">
        <v>5.4250372110000002</v>
      </c>
      <c r="S1289" s="8">
        <v>26392.80603</v>
      </c>
      <c r="T1289" s="8">
        <v>865530</v>
      </c>
    </row>
    <row r="1290" spans="1:20" ht="15.75" hidden="1" thickBot="1">
      <c r="A1290" s="4" t="s">
        <v>19</v>
      </c>
      <c r="B1290" s="5">
        <v>44086</v>
      </c>
      <c r="C1290" s="6">
        <v>301049751</v>
      </c>
      <c r="D1290" s="7">
        <v>73239990</v>
      </c>
      <c r="E1290" s="6" t="s">
        <v>1246</v>
      </c>
      <c r="F1290" s="6"/>
      <c r="G1290" s="6"/>
      <c r="H1290" s="6"/>
      <c r="I1290" s="6"/>
      <c r="J1290" s="6"/>
      <c r="K1290" s="6"/>
      <c r="L1290" s="6"/>
      <c r="M1290" s="6"/>
      <c r="N1290" s="8">
        <v>1680</v>
      </c>
      <c r="O1290" s="6" t="s">
        <v>21</v>
      </c>
      <c r="P1290" s="8">
        <v>485.18457740000002</v>
      </c>
      <c r="Q1290" s="8">
        <v>815110.09</v>
      </c>
      <c r="R1290" s="8">
        <v>6.5477001000000001</v>
      </c>
      <c r="S1290" s="8">
        <v>11000.13617</v>
      </c>
      <c r="T1290" s="8">
        <v>298656.3</v>
      </c>
    </row>
    <row r="1291" spans="1:20" ht="15.75" hidden="1" thickBot="1">
      <c r="A1291" s="4" t="s">
        <v>19</v>
      </c>
      <c r="B1291" s="5">
        <v>44086</v>
      </c>
      <c r="C1291" s="6">
        <v>301049751</v>
      </c>
      <c r="D1291" s="7">
        <v>73239990</v>
      </c>
      <c r="E1291" s="6" t="s">
        <v>1247</v>
      </c>
      <c r="F1291" s="6"/>
      <c r="G1291" s="6"/>
      <c r="H1291" s="6"/>
      <c r="I1291" s="6"/>
      <c r="J1291" s="6"/>
      <c r="K1291" s="6"/>
      <c r="L1291" s="6"/>
      <c r="M1291" s="6"/>
      <c r="N1291" s="8">
        <v>2800</v>
      </c>
      <c r="O1291" s="6" t="s">
        <v>21</v>
      </c>
      <c r="P1291" s="8">
        <v>355.06599640000002</v>
      </c>
      <c r="Q1291" s="8">
        <v>994184.79</v>
      </c>
      <c r="R1291" s="8">
        <v>4.791713852</v>
      </c>
      <c r="S1291" s="8">
        <v>13416.798790000001</v>
      </c>
      <c r="T1291" s="8">
        <v>364269.4</v>
      </c>
    </row>
    <row r="1292" spans="1:20" ht="15.75" hidden="1" thickBot="1">
      <c r="A1292" s="4" t="s">
        <v>19</v>
      </c>
      <c r="B1292" s="5">
        <v>44086</v>
      </c>
      <c r="C1292" s="6">
        <v>301049751</v>
      </c>
      <c r="D1292" s="7">
        <v>73239990</v>
      </c>
      <c r="E1292" s="6" t="s">
        <v>1248</v>
      </c>
      <c r="F1292" s="6"/>
      <c r="G1292" s="6"/>
      <c r="H1292" s="6"/>
      <c r="I1292" s="6"/>
      <c r="J1292" s="6"/>
      <c r="K1292" s="6"/>
      <c r="L1292" s="6"/>
      <c r="M1292" s="6"/>
      <c r="N1292" s="8">
        <v>2805</v>
      </c>
      <c r="O1292" s="6" t="s">
        <v>21</v>
      </c>
      <c r="P1292" s="8">
        <v>513.33026380000001</v>
      </c>
      <c r="Q1292" s="8">
        <v>1439891.39</v>
      </c>
      <c r="R1292" s="8">
        <v>6.9275339249999996</v>
      </c>
      <c r="S1292" s="8">
        <v>19431.732660000001</v>
      </c>
      <c r="T1292" s="8">
        <v>527576.19999999995</v>
      </c>
    </row>
    <row r="1293" spans="1:20" ht="15.75" hidden="1" thickBot="1">
      <c r="A1293" s="4" t="s">
        <v>19</v>
      </c>
      <c r="B1293" s="5">
        <v>44084</v>
      </c>
      <c r="C1293" s="6">
        <v>301049751</v>
      </c>
      <c r="D1293" s="7">
        <v>73239990</v>
      </c>
      <c r="E1293" s="6" t="s">
        <v>1249</v>
      </c>
      <c r="F1293" s="6"/>
      <c r="G1293" s="6"/>
      <c r="H1293" s="6"/>
      <c r="I1293" s="6"/>
      <c r="J1293" s="6"/>
      <c r="K1293" s="6"/>
      <c r="L1293" s="6"/>
      <c r="M1293" s="6"/>
      <c r="N1293" s="8">
        <v>6784</v>
      </c>
      <c r="O1293" s="6" t="s">
        <v>21</v>
      </c>
      <c r="P1293" s="8">
        <v>447.11967279999999</v>
      </c>
      <c r="Q1293" s="8">
        <v>3033259.86</v>
      </c>
      <c r="R1293" s="8">
        <v>6.0340036809999997</v>
      </c>
      <c r="S1293" s="8">
        <v>40934.680970000001</v>
      </c>
      <c r="T1293" s="8">
        <v>1111386.3999999999</v>
      </c>
    </row>
    <row r="1294" spans="1:20" ht="15.75" hidden="1" thickBot="1">
      <c r="A1294" s="4" t="s">
        <v>19</v>
      </c>
      <c r="B1294" s="5">
        <v>44084</v>
      </c>
      <c r="C1294" s="6">
        <v>301049751</v>
      </c>
      <c r="D1294" s="7">
        <v>73239990</v>
      </c>
      <c r="E1294" s="6" t="s">
        <v>1250</v>
      </c>
      <c r="F1294" s="6"/>
      <c r="G1294" s="6"/>
      <c r="H1294" s="6"/>
      <c r="I1294" s="6"/>
      <c r="J1294" s="6"/>
      <c r="K1294" s="6"/>
      <c r="L1294" s="6"/>
      <c r="M1294" s="6"/>
      <c r="N1294" s="8">
        <v>6720</v>
      </c>
      <c r="O1294" s="6" t="s">
        <v>21</v>
      </c>
      <c r="P1294" s="8">
        <v>353.5198929</v>
      </c>
      <c r="Q1294" s="8">
        <v>2375653.6800000002</v>
      </c>
      <c r="R1294" s="8">
        <v>4.7708487570000004</v>
      </c>
      <c r="S1294" s="8">
        <v>32060.103640000001</v>
      </c>
      <c r="T1294" s="8">
        <v>870439.5</v>
      </c>
    </row>
    <row r="1295" spans="1:20" ht="15.75" hidden="1" thickBot="1">
      <c r="A1295" s="4" t="s">
        <v>19</v>
      </c>
      <c r="B1295" s="5">
        <v>44084</v>
      </c>
      <c r="C1295" s="6">
        <v>301049751</v>
      </c>
      <c r="D1295" s="7">
        <v>73239990</v>
      </c>
      <c r="E1295" s="6" t="s">
        <v>1251</v>
      </c>
      <c r="F1295" s="6"/>
      <c r="G1295" s="6"/>
      <c r="H1295" s="6"/>
      <c r="I1295" s="6"/>
      <c r="J1295" s="6"/>
      <c r="K1295" s="6"/>
      <c r="L1295" s="6"/>
      <c r="M1295" s="6"/>
      <c r="N1295" s="8">
        <v>421.6</v>
      </c>
      <c r="O1295" s="6" t="s">
        <v>21</v>
      </c>
      <c r="P1295" s="8">
        <v>494.11174099999999</v>
      </c>
      <c r="Q1295" s="8">
        <v>208317.51</v>
      </c>
      <c r="R1295" s="8">
        <v>6.6681746420000003</v>
      </c>
      <c r="S1295" s="8">
        <v>2811.3024289999998</v>
      </c>
      <c r="T1295" s="8">
        <v>76327.600000000006</v>
      </c>
    </row>
    <row r="1296" spans="1:20" ht="15.75" hidden="1" thickBot="1">
      <c r="A1296" s="4" t="s">
        <v>19</v>
      </c>
      <c r="B1296" s="5">
        <v>44072</v>
      </c>
      <c r="C1296" s="6">
        <v>301049751</v>
      </c>
      <c r="D1296" s="7">
        <v>73239990</v>
      </c>
      <c r="E1296" s="6" t="s">
        <v>1252</v>
      </c>
      <c r="F1296" s="6"/>
      <c r="G1296" s="6"/>
      <c r="H1296" s="6"/>
      <c r="I1296" s="6"/>
      <c r="J1296" s="6"/>
      <c r="K1296" s="6"/>
      <c r="L1296" s="6"/>
      <c r="M1296" s="6"/>
      <c r="N1296" s="8">
        <v>4004</v>
      </c>
      <c r="O1296" s="6" t="s">
        <v>21</v>
      </c>
      <c r="P1296" s="8">
        <v>337.04969779999999</v>
      </c>
      <c r="Q1296" s="8">
        <v>1349546.99</v>
      </c>
      <c r="R1296" s="8">
        <v>4.4407074809999996</v>
      </c>
      <c r="S1296" s="8">
        <v>17780.59275</v>
      </c>
      <c r="T1296" s="8">
        <v>494474</v>
      </c>
    </row>
    <row r="1297" spans="1:20" ht="15.75" hidden="1" thickBot="1">
      <c r="A1297" s="4" t="s">
        <v>19</v>
      </c>
      <c r="B1297" s="5">
        <v>44071</v>
      </c>
      <c r="C1297" s="6">
        <v>301049751</v>
      </c>
      <c r="D1297" s="7">
        <v>73239990</v>
      </c>
      <c r="E1297" s="6" t="s">
        <v>1253</v>
      </c>
      <c r="F1297" s="6"/>
      <c r="G1297" s="6"/>
      <c r="H1297" s="6"/>
      <c r="I1297" s="6"/>
      <c r="J1297" s="6"/>
      <c r="K1297" s="6"/>
      <c r="L1297" s="6"/>
      <c r="M1297" s="6"/>
      <c r="N1297" s="8">
        <v>60</v>
      </c>
      <c r="O1297" s="6" t="s">
        <v>21</v>
      </c>
      <c r="P1297" s="8">
        <v>369.2658333</v>
      </c>
      <c r="Q1297" s="8">
        <v>22155.95</v>
      </c>
      <c r="R1297" s="8">
        <v>4.8651624949999999</v>
      </c>
      <c r="S1297" s="8">
        <v>291.90974970000002</v>
      </c>
      <c r="T1297" s="8">
        <v>8117.9</v>
      </c>
    </row>
    <row r="1298" spans="1:20" ht="15.75" hidden="1" thickBot="1">
      <c r="A1298" s="4" t="s">
        <v>19</v>
      </c>
      <c r="B1298" s="5">
        <v>44071</v>
      </c>
      <c r="C1298" s="6">
        <v>301049751</v>
      </c>
      <c r="D1298" s="7">
        <v>73239990</v>
      </c>
      <c r="E1298" s="6" t="s">
        <v>1254</v>
      </c>
      <c r="F1298" s="6"/>
      <c r="G1298" s="6"/>
      <c r="H1298" s="6"/>
      <c r="I1298" s="6"/>
      <c r="J1298" s="6"/>
      <c r="K1298" s="6"/>
      <c r="L1298" s="6"/>
      <c r="M1298" s="6"/>
      <c r="N1298" s="8">
        <v>3920</v>
      </c>
      <c r="O1298" s="6" t="s">
        <v>21</v>
      </c>
      <c r="P1298" s="8">
        <v>362.07546170000001</v>
      </c>
      <c r="Q1298" s="8">
        <v>1419335.81</v>
      </c>
      <c r="R1298" s="8">
        <v>4.7704276910000001</v>
      </c>
      <c r="S1298" s="8">
        <v>18700.076550000002</v>
      </c>
      <c r="T1298" s="8">
        <v>520044.7</v>
      </c>
    </row>
    <row r="1299" spans="1:20" ht="15.75" hidden="1" thickBot="1">
      <c r="A1299" s="4" t="s">
        <v>19</v>
      </c>
      <c r="B1299" s="5">
        <v>44071</v>
      </c>
      <c r="C1299" s="6">
        <v>301049751</v>
      </c>
      <c r="D1299" s="7">
        <v>73239990</v>
      </c>
      <c r="E1299" s="6" t="s">
        <v>1255</v>
      </c>
      <c r="F1299" s="6"/>
      <c r="G1299" s="6"/>
      <c r="H1299" s="6"/>
      <c r="I1299" s="6"/>
      <c r="J1299" s="6"/>
      <c r="K1299" s="6"/>
      <c r="L1299" s="6"/>
      <c r="M1299" s="6"/>
      <c r="N1299" s="8">
        <v>2805</v>
      </c>
      <c r="O1299" s="6" t="s">
        <v>21</v>
      </c>
      <c r="P1299" s="8">
        <v>522.63474510000003</v>
      </c>
      <c r="Q1299" s="8">
        <v>1465990.46</v>
      </c>
      <c r="R1299" s="8">
        <v>6.8858332689999999</v>
      </c>
      <c r="S1299" s="8">
        <v>19314.762320000002</v>
      </c>
      <c r="T1299" s="8">
        <v>537138.9</v>
      </c>
    </row>
    <row r="1300" spans="1:20" ht="15.75" hidden="1" thickBot="1">
      <c r="A1300" s="4" t="s">
        <v>19</v>
      </c>
      <c r="B1300" s="5">
        <v>44071</v>
      </c>
      <c r="C1300" s="6">
        <v>301049751</v>
      </c>
      <c r="D1300" s="7">
        <v>73239990</v>
      </c>
      <c r="E1300" s="6" t="s">
        <v>1256</v>
      </c>
      <c r="F1300" s="6"/>
      <c r="G1300" s="6"/>
      <c r="H1300" s="6"/>
      <c r="I1300" s="6"/>
      <c r="J1300" s="6"/>
      <c r="K1300" s="6"/>
      <c r="L1300" s="6"/>
      <c r="M1300" s="6"/>
      <c r="N1300" s="8">
        <v>60</v>
      </c>
      <c r="O1300" s="6" t="s">
        <v>21</v>
      </c>
      <c r="P1300" s="8">
        <v>369.2658333</v>
      </c>
      <c r="Q1300" s="8">
        <v>22155.95</v>
      </c>
      <c r="R1300" s="8">
        <v>4.8651624949999999</v>
      </c>
      <c r="S1300" s="8">
        <v>291.90974970000002</v>
      </c>
      <c r="T1300" s="8">
        <v>8117.9</v>
      </c>
    </row>
    <row r="1301" spans="1:20" ht="15.75" hidden="1" thickBot="1">
      <c r="A1301" s="4" t="s">
        <v>19</v>
      </c>
      <c r="B1301" s="5">
        <v>44070</v>
      </c>
      <c r="C1301" s="6">
        <v>301049751</v>
      </c>
      <c r="D1301" s="7">
        <v>73239990</v>
      </c>
      <c r="E1301" s="6" t="s">
        <v>1257</v>
      </c>
      <c r="F1301" s="6"/>
      <c r="G1301" s="6"/>
      <c r="H1301" s="6"/>
      <c r="I1301" s="6"/>
      <c r="J1301" s="6"/>
      <c r="K1301" s="6"/>
      <c r="L1301" s="6"/>
      <c r="M1301" s="6"/>
      <c r="N1301" s="8">
        <v>7897.5</v>
      </c>
      <c r="O1301" s="6" t="s">
        <v>21</v>
      </c>
      <c r="P1301" s="8">
        <v>491.21719150000001</v>
      </c>
      <c r="Q1301" s="8">
        <v>3879387.77</v>
      </c>
      <c r="R1301" s="8">
        <v>6.471899756</v>
      </c>
      <c r="S1301" s="8">
        <v>51111.828329999997</v>
      </c>
      <c r="T1301" s="8">
        <v>1421407.8</v>
      </c>
    </row>
    <row r="1302" spans="1:20" ht="15.75" hidden="1" thickBot="1">
      <c r="A1302" s="4" t="s">
        <v>19</v>
      </c>
      <c r="B1302" s="5">
        <v>44058</v>
      </c>
      <c r="C1302" s="6">
        <v>301049751</v>
      </c>
      <c r="D1302" s="7">
        <v>73239990</v>
      </c>
      <c r="E1302" s="6" t="s">
        <v>1258</v>
      </c>
      <c r="F1302" s="6"/>
      <c r="G1302" s="6"/>
      <c r="H1302" s="6"/>
      <c r="I1302" s="6"/>
      <c r="J1302" s="6"/>
      <c r="K1302" s="6"/>
      <c r="L1302" s="6"/>
      <c r="M1302" s="6"/>
      <c r="N1302" s="8">
        <v>1950</v>
      </c>
      <c r="O1302" s="6" t="s">
        <v>21</v>
      </c>
      <c r="P1302" s="8">
        <v>525.26660509999999</v>
      </c>
      <c r="Q1302" s="8">
        <v>1024269.88</v>
      </c>
      <c r="R1302" s="8">
        <v>6.9342126090000002</v>
      </c>
      <c r="S1302" s="8">
        <v>13521.71459</v>
      </c>
      <c r="T1302" s="8">
        <v>375292.5</v>
      </c>
    </row>
    <row r="1303" spans="1:20" ht="15.75" hidden="1" thickBot="1">
      <c r="A1303" s="4" t="s">
        <v>19</v>
      </c>
      <c r="B1303" s="5">
        <v>44058</v>
      </c>
      <c r="C1303" s="6">
        <v>301049751</v>
      </c>
      <c r="D1303" s="7">
        <v>73239990</v>
      </c>
      <c r="E1303" s="6" t="s">
        <v>1259</v>
      </c>
      <c r="F1303" s="6"/>
      <c r="G1303" s="6"/>
      <c r="H1303" s="6"/>
      <c r="I1303" s="6"/>
      <c r="J1303" s="6"/>
      <c r="K1303" s="6"/>
      <c r="L1303" s="6"/>
      <c r="M1303" s="6"/>
      <c r="N1303" s="8">
        <v>4480</v>
      </c>
      <c r="O1303" s="6" t="s">
        <v>21</v>
      </c>
      <c r="P1303" s="8">
        <v>359.69120759999998</v>
      </c>
      <c r="Q1303" s="8">
        <v>1611416.61</v>
      </c>
      <c r="R1303" s="8">
        <v>4.7483987799999996</v>
      </c>
      <c r="S1303" s="8">
        <v>21272.826529999998</v>
      </c>
      <c r="T1303" s="8">
        <v>590423</v>
      </c>
    </row>
    <row r="1304" spans="1:20" ht="15.75" hidden="1" thickBot="1">
      <c r="A1304" s="4" t="s">
        <v>19</v>
      </c>
      <c r="B1304" s="5">
        <v>44041</v>
      </c>
      <c r="C1304" s="6">
        <v>301049751</v>
      </c>
      <c r="D1304" s="7">
        <v>73239990</v>
      </c>
      <c r="E1304" s="6" t="s">
        <v>1260</v>
      </c>
      <c r="F1304" s="6"/>
      <c r="G1304" s="6"/>
      <c r="H1304" s="6"/>
      <c r="I1304" s="6"/>
      <c r="J1304" s="6"/>
      <c r="K1304" s="6"/>
      <c r="L1304" s="6"/>
      <c r="M1304" s="6"/>
      <c r="N1304" s="8">
        <v>3360</v>
      </c>
      <c r="O1304" s="6" t="s">
        <v>21</v>
      </c>
      <c r="P1304" s="8">
        <v>360.21914290000001</v>
      </c>
      <c r="Q1304" s="8">
        <v>1210336.32</v>
      </c>
      <c r="R1304" s="8">
        <v>4.7334972779999998</v>
      </c>
      <c r="S1304" s="8">
        <v>15904.55085</v>
      </c>
      <c r="T1304" s="8">
        <v>443467.2</v>
      </c>
    </row>
    <row r="1305" spans="1:20" ht="15.75" hidden="1" thickBot="1">
      <c r="A1305" s="4" t="s">
        <v>19</v>
      </c>
      <c r="B1305" s="5">
        <v>44041</v>
      </c>
      <c r="C1305" s="6">
        <v>301049751</v>
      </c>
      <c r="D1305" s="7">
        <v>73239990</v>
      </c>
      <c r="E1305" s="6" t="s">
        <v>1261</v>
      </c>
      <c r="F1305" s="6"/>
      <c r="G1305" s="6"/>
      <c r="H1305" s="6"/>
      <c r="I1305" s="6"/>
      <c r="J1305" s="6"/>
      <c r="K1305" s="6"/>
      <c r="L1305" s="6"/>
      <c r="M1305" s="6"/>
      <c r="N1305" s="8">
        <v>3131.7</v>
      </c>
      <c r="O1305" s="6" t="s">
        <v>21</v>
      </c>
      <c r="P1305" s="8">
        <v>517.18018329999995</v>
      </c>
      <c r="Q1305" s="8">
        <v>1619653.18</v>
      </c>
      <c r="R1305" s="8">
        <v>6.7960602269999999</v>
      </c>
      <c r="S1305" s="8">
        <v>21283.221809999999</v>
      </c>
      <c r="T1305" s="8">
        <v>593440.9</v>
      </c>
    </row>
    <row r="1306" spans="1:20" ht="15.75" hidden="1" thickBot="1">
      <c r="A1306" s="4" t="s">
        <v>19</v>
      </c>
      <c r="B1306" s="5">
        <v>44039</v>
      </c>
      <c r="C1306" s="6">
        <v>301049751</v>
      </c>
      <c r="D1306" s="7">
        <v>73239990</v>
      </c>
      <c r="E1306" s="6" t="s">
        <v>1262</v>
      </c>
      <c r="F1306" s="6"/>
      <c r="G1306" s="6"/>
      <c r="H1306" s="6"/>
      <c r="I1306" s="6"/>
      <c r="J1306" s="6"/>
      <c r="K1306" s="6"/>
      <c r="L1306" s="6"/>
      <c r="M1306" s="6"/>
      <c r="N1306" s="8">
        <v>2365</v>
      </c>
      <c r="O1306" s="6" t="s">
        <v>21</v>
      </c>
      <c r="P1306" s="8">
        <v>550.79768709999996</v>
      </c>
      <c r="Q1306" s="8">
        <v>1302636.53</v>
      </c>
      <c r="R1306" s="8">
        <v>7.2378145480000002</v>
      </c>
      <c r="S1306" s="8">
        <v>17117.431410000001</v>
      </c>
      <c r="T1306" s="8">
        <v>477286</v>
      </c>
    </row>
    <row r="1307" spans="1:20" ht="15.75" hidden="1" thickBot="1">
      <c r="A1307" s="4" t="s">
        <v>19</v>
      </c>
      <c r="B1307" s="5">
        <v>44039</v>
      </c>
      <c r="C1307" s="6">
        <v>301049751</v>
      </c>
      <c r="D1307" s="7">
        <v>73239990</v>
      </c>
      <c r="E1307" s="6" t="s">
        <v>1263</v>
      </c>
      <c r="F1307" s="6"/>
      <c r="G1307" s="6"/>
      <c r="H1307" s="6"/>
      <c r="I1307" s="6"/>
      <c r="J1307" s="6"/>
      <c r="K1307" s="6"/>
      <c r="L1307" s="6"/>
      <c r="M1307" s="6"/>
      <c r="N1307" s="8">
        <v>4928</v>
      </c>
      <c r="O1307" s="6" t="s">
        <v>21</v>
      </c>
      <c r="P1307" s="8">
        <v>473.3417877</v>
      </c>
      <c r="Q1307" s="8">
        <v>2332628.33</v>
      </c>
      <c r="R1307" s="8">
        <v>6.2199972109999999</v>
      </c>
      <c r="S1307" s="8">
        <v>30652.146250000002</v>
      </c>
      <c r="T1307" s="8">
        <v>854675.1</v>
      </c>
    </row>
    <row r="1308" spans="1:20" ht="15.75" hidden="1" thickBot="1">
      <c r="A1308" s="4" t="s">
        <v>19</v>
      </c>
      <c r="B1308" s="5">
        <v>44034</v>
      </c>
      <c r="C1308" s="6">
        <v>301049751</v>
      </c>
      <c r="D1308" s="7">
        <v>73239990</v>
      </c>
      <c r="E1308" s="6" t="s">
        <v>1264</v>
      </c>
      <c r="F1308" s="6"/>
      <c r="G1308" s="6"/>
      <c r="H1308" s="6"/>
      <c r="I1308" s="6"/>
      <c r="J1308" s="6"/>
      <c r="K1308" s="6"/>
      <c r="L1308" s="6"/>
      <c r="M1308" s="6"/>
      <c r="N1308" s="8">
        <v>46.2</v>
      </c>
      <c r="O1308" s="6" t="s">
        <v>21</v>
      </c>
      <c r="P1308" s="8">
        <v>261.20822509999999</v>
      </c>
      <c r="Q1308" s="8">
        <v>12067.82</v>
      </c>
      <c r="R1308" s="8">
        <v>3.4324339699999999</v>
      </c>
      <c r="S1308" s="8">
        <v>158.57844940000001</v>
      </c>
      <c r="T1308" s="8">
        <v>4421.7</v>
      </c>
    </row>
    <row r="1309" spans="1:20" ht="15.75" hidden="1" thickBot="1">
      <c r="A1309" s="4" t="s">
        <v>19</v>
      </c>
      <c r="B1309" s="5">
        <v>44034</v>
      </c>
      <c r="C1309" s="6">
        <v>301049751</v>
      </c>
      <c r="D1309" s="7">
        <v>73239990</v>
      </c>
      <c r="E1309" s="6" t="s">
        <v>1265</v>
      </c>
      <c r="F1309" s="6"/>
      <c r="G1309" s="6"/>
      <c r="H1309" s="6"/>
      <c r="I1309" s="6"/>
      <c r="J1309" s="6"/>
      <c r="K1309" s="6"/>
      <c r="L1309" s="6"/>
      <c r="M1309" s="6"/>
      <c r="N1309" s="8">
        <v>3360</v>
      </c>
      <c r="O1309" s="6" t="s">
        <v>21</v>
      </c>
      <c r="P1309" s="8">
        <v>356.72552080000003</v>
      </c>
      <c r="Q1309" s="8">
        <v>1198597.75</v>
      </c>
      <c r="R1309" s="8">
        <v>4.6875889730000004</v>
      </c>
      <c r="S1309" s="8">
        <v>15750.29895</v>
      </c>
      <c r="T1309" s="8">
        <v>439166.3</v>
      </c>
    </row>
    <row r="1310" spans="1:20" ht="15.75" hidden="1" thickBot="1">
      <c r="A1310" s="4" t="s">
        <v>19</v>
      </c>
      <c r="B1310" s="5">
        <v>44033</v>
      </c>
      <c r="C1310" s="6">
        <v>301049751</v>
      </c>
      <c r="D1310" s="7">
        <v>73239990</v>
      </c>
      <c r="E1310" s="6" t="s">
        <v>1266</v>
      </c>
      <c r="F1310" s="6"/>
      <c r="G1310" s="6"/>
      <c r="H1310" s="6"/>
      <c r="I1310" s="6"/>
      <c r="J1310" s="6"/>
      <c r="K1310" s="6"/>
      <c r="L1310" s="6"/>
      <c r="M1310" s="6"/>
      <c r="N1310" s="8">
        <v>6750</v>
      </c>
      <c r="O1310" s="6" t="s">
        <v>21</v>
      </c>
      <c r="P1310" s="8">
        <v>447.96585190000002</v>
      </c>
      <c r="Q1310" s="8">
        <v>3023769.5</v>
      </c>
      <c r="R1310" s="8">
        <v>5.8865420740000003</v>
      </c>
      <c r="S1310" s="8">
        <v>39734.159</v>
      </c>
      <c r="T1310" s="8">
        <v>1107909.2</v>
      </c>
    </row>
    <row r="1311" spans="1:20" ht="15.75" hidden="1" thickBot="1">
      <c r="A1311" s="4" t="s">
        <v>19</v>
      </c>
      <c r="B1311" s="5">
        <v>44032</v>
      </c>
      <c r="C1311" s="6">
        <v>301049751</v>
      </c>
      <c r="D1311" s="7">
        <v>73239990</v>
      </c>
      <c r="E1311" s="6" t="s">
        <v>1267</v>
      </c>
      <c r="F1311" s="6"/>
      <c r="G1311" s="6"/>
      <c r="H1311" s="6"/>
      <c r="I1311" s="6"/>
      <c r="J1311" s="6"/>
      <c r="K1311" s="6"/>
      <c r="L1311" s="6"/>
      <c r="M1311" s="6"/>
      <c r="N1311" s="8">
        <v>216</v>
      </c>
      <c r="O1311" s="6" t="s">
        <v>770</v>
      </c>
      <c r="P1311" s="8">
        <v>55.869537039999997</v>
      </c>
      <c r="Q1311" s="8">
        <v>12067.82</v>
      </c>
      <c r="R1311" s="8">
        <v>0.73415948799999997</v>
      </c>
      <c r="S1311" s="8">
        <v>158.57844940000001</v>
      </c>
      <c r="T1311" s="8">
        <v>5305.1</v>
      </c>
    </row>
    <row r="1312" spans="1:20" ht="15.75" hidden="1" thickBot="1">
      <c r="A1312" s="4" t="s">
        <v>19</v>
      </c>
      <c r="B1312" s="5">
        <v>44032</v>
      </c>
      <c r="C1312" s="6">
        <v>301049751</v>
      </c>
      <c r="D1312" s="7">
        <v>73239990</v>
      </c>
      <c r="E1312" s="6" t="s">
        <v>1268</v>
      </c>
      <c r="F1312" s="6"/>
      <c r="G1312" s="6"/>
      <c r="H1312" s="6"/>
      <c r="I1312" s="6"/>
      <c r="J1312" s="6"/>
      <c r="K1312" s="6"/>
      <c r="L1312" s="6"/>
      <c r="M1312" s="6"/>
      <c r="N1312" s="8">
        <v>36000</v>
      </c>
      <c r="O1312" s="6" t="s">
        <v>770</v>
      </c>
      <c r="P1312" s="8">
        <v>33.294379999999997</v>
      </c>
      <c r="Q1312" s="8">
        <v>1198597.68</v>
      </c>
      <c r="R1312" s="8">
        <v>0.43750827860000002</v>
      </c>
      <c r="S1312" s="8">
        <v>15750.29803</v>
      </c>
      <c r="T1312" s="8">
        <v>526903.6</v>
      </c>
    </row>
    <row r="1313" spans="1:20" ht="15.75" hidden="1" thickBot="1">
      <c r="A1313" s="4" t="s">
        <v>19</v>
      </c>
      <c r="B1313" s="5">
        <v>44022</v>
      </c>
      <c r="C1313" s="6">
        <v>301049751</v>
      </c>
      <c r="D1313" s="7">
        <v>73239990</v>
      </c>
      <c r="E1313" s="6" t="s">
        <v>1269</v>
      </c>
      <c r="F1313" s="6"/>
      <c r="G1313" s="6"/>
      <c r="H1313" s="6"/>
      <c r="I1313" s="6"/>
      <c r="J1313" s="6"/>
      <c r="K1313" s="6"/>
      <c r="L1313" s="6"/>
      <c r="M1313" s="6"/>
      <c r="N1313" s="8">
        <v>3332</v>
      </c>
      <c r="O1313" s="6" t="s">
        <v>21</v>
      </c>
      <c r="P1313" s="8">
        <v>459.8505912</v>
      </c>
      <c r="Q1313" s="8">
        <v>1532222.17</v>
      </c>
      <c r="R1313" s="8">
        <v>6.0189867960000001</v>
      </c>
      <c r="S1313" s="8">
        <v>20055.264009999999</v>
      </c>
      <c r="T1313" s="8">
        <v>561406.1</v>
      </c>
    </row>
    <row r="1314" spans="1:20" ht="15.75" hidden="1" thickBot="1">
      <c r="A1314" s="4" t="s">
        <v>19</v>
      </c>
      <c r="B1314" s="5">
        <v>44022</v>
      </c>
      <c r="C1314" s="6">
        <v>301049751</v>
      </c>
      <c r="D1314" s="7">
        <v>73239990</v>
      </c>
      <c r="E1314" s="6" t="s">
        <v>1270</v>
      </c>
      <c r="F1314" s="6"/>
      <c r="G1314" s="6"/>
      <c r="H1314" s="6"/>
      <c r="I1314" s="6"/>
      <c r="J1314" s="6"/>
      <c r="K1314" s="6"/>
      <c r="L1314" s="6"/>
      <c r="M1314" s="6"/>
      <c r="N1314" s="8">
        <v>2240</v>
      </c>
      <c r="O1314" s="6" t="s">
        <v>21</v>
      </c>
      <c r="P1314" s="8">
        <v>415.13342410000001</v>
      </c>
      <c r="Q1314" s="8">
        <v>929898.87</v>
      </c>
      <c r="R1314" s="8">
        <v>5.4336835619999997</v>
      </c>
      <c r="S1314" s="8">
        <v>12171.45118</v>
      </c>
      <c r="T1314" s="8">
        <v>340715</v>
      </c>
    </row>
    <row r="1315" spans="1:20" ht="15.75" hidden="1" thickBot="1">
      <c r="A1315" s="4" t="s">
        <v>19</v>
      </c>
      <c r="B1315" s="5">
        <v>44022</v>
      </c>
      <c r="C1315" s="6">
        <v>301049751</v>
      </c>
      <c r="D1315" s="7">
        <v>73239990</v>
      </c>
      <c r="E1315" s="6" t="s">
        <v>1271</v>
      </c>
      <c r="F1315" s="6"/>
      <c r="G1315" s="6"/>
      <c r="H1315" s="6"/>
      <c r="I1315" s="6"/>
      <c r="J1315" s="6"/>
      <c r="K1315" s="6"/>
      <c r="L1315" s="6"/>
      <c r="M1315" s="6"/>
      <c r="N1315" s="8">
        <v>3068</v>
      </c>
      <c r="O1315" s="6" t="s">
        <v>21</v>
      </c>
      <c r="P1315" s="8">
        <v>534.81545960000005</v>
      </c>
      <c r="Q1315" s="8">
        <v>1640813.83</v>
      </c>
      <c r="R1315" s="8">
        <v>7.0002023510000004</v>
      </c>
      <c r="S1315" s="8">
        <v>21476.62081</v>
      </c>
      <c r="T1315" s="8">
        <v>601194.19999999995</v>
      </c>
    </row>
    <row r="1316" spans="1:20" ht="15.75" hidden="1" thickBot="1">
      <c r="A1316" s="4" t="s">
        <v>19</v>
      </c>
      <c r="B1316" s="5">
        <v>44022</v>
      </c>
      <c r="C1316" s="6">
        <v>301049751</v>
      </c>
      <c r="D1316" s="7">
        <v>73239990</v>
      </c>
      <c r="E1316" s="6" t="s">
        <v>1272</v>
      </c>
      <c r="F1316" s="6"/>
      <c r="G1316" s="6"/>
      <c r="H1316" s="6"/>
      <c r="I1316" s="6"/>
      <c r="J1316" s="6"/>
      <c r="K1316" s="6"/>
      <c r="L1316" s="6"/>
      <c r="M1316" s="6"/>
      <c r="N1316" s="8">
        <v>4515</v>
      </c>
      <c r="O1316" s="6" t="s">
        <v>21</v>
      </c>
      <c r="P1316" s="8">
        <v>236.1647907</v>
      </c>
      <c r="Q1316" s="8">
        <v>1066284.03</v>
      </c>
      <c r="R1316" s="8">
        <v>3.0911621820000001</v>
      </c>
      <c r="S1316" s="8">
        <v>13956.597250000001</v>
      </c>
      <c r="T1316" s="8">
        <v>390686.5</v>
      </c>
    </row>
    <row r="1317" spans="1:20" ht="15.75" hidden="1" thickBot="1">
      <c r="A1317" s="4" t="s">
        <v>19</v>
      </c>
      <c r="B1317" s="5">
        <v>44022</v>
      </c>
      <c r="C1317" s="6">
        <v>301049751</v>
      </c>
      <c r="D1317" s="7">
        <v>73239990</v>
      </c>
      <c r="E1317" s="6" t="s">
        <v>1273</v>
      </c>
      <c r="F1317" s="6"/>
      <c r="G1317" s="6"/>
      <c r="H1317" s="6"/>
      <c r="I1317" s="6"/>
      <c r="J1317" s="6"/>
      <c r="K1317" s="6"/>
      <c r="L1317" s="6"/>
      <c r="M1317" s="6"/>
      <c r="N1317" s="8">
        <v>1311</v>
      </c>
      <c r="O1317" s="6" t="s">
        <v>21</v>
      </c>
      <c r="P1317" s="8">
        <v>533.63210530000003</v>
      </c>
      <c r="Q1317" s="8">
        <v>699591.69</v>
      </c>
      <c r="R1317" s="8">
        <v>6.9847134200000003</v>
      </c>
      <c r="S1317" s="8">
        <v>9156.9592929999999</v>
      </c>
      <c r="T1317" s="8">
        <v>256330.3</v>
      </c>
    </row>
    <row r="1318" spans="1:20" ht="15.75" hidden="1" thickBot="1">
      <c r="A1318" s="4" t="s">
        <v>19</v>
      </c>
      <c r="B1318" s="5">
        <v>44022</v>
      </c>
      <c r="C1318" s="6">
        <v>301049751</v>
      </c>
      <c r="D1318" s="7">
        <v>73239990</v>
      </c>
      <c r="E1318" s="6" t="s">
        <v>1274</v>
      </c>
      <c r="F1318" s="6"/>
      <c r="G1318" s="6"/>
      <c r="H1318" s="6"/>
      <c r="I1318" s="6"/>
      <c r="J1318" s="6"/>
      <c r="K1318" s="6"/>
      <c r="L1318" s="6"/>
      <c r="M1318" s="6"/>
      <c r="N1318" s="8">
        <v>5600</v>
      </c>
      <c r="O1318" s="6" t="s">
        <v>21</v>
      </c>
      <c r="P1318" s="8">
        <v>359.42287679999998</v>
      </c>
      <c r="Q1318" s="8">
        <v>2012768.11</v>
      </c>
      <c r="R1318" s="8">
        <v>4.7044879159999997</v>
      </c>
      <c r="S1318" s="8">
        <v>26345.13233</v>
      </c>
      <c r="T1318" s="8">
        <v>737478.3</v>
      </c>
    </row>
    <row r="1319" spans="1:20" ht="15.75" hidden="1" thickBot="1">
      <c r="A1319" s="4" t="s">
        <v>19</v>
      </c>
      <c r="B1319" s="5">
        <v>44022</v>
      </c>
      <c r="C1319" s="6">
        <v>301049751</v>
      </c>
      <c r="D1319" s="7">
        <v>73239990</v>
      </c>
      <c r="E1319" s="6" t="s">
        <v>1275</v>
      </c>
      <c r="F1319" s="6"/>
      <c r="G1319" s="6"/>
      <c r="H1319" s="6"/>
      <c r="I1319" s="6"/>
      <c r="J1319" s="6"/>
      <c r="K1319" s="6"/>
      <c r="L1319" s="6"/>
      <c r="M1319" s="6"/>
      <c r="N1319" s="8">
        <v>3465</v>
      </c>
      <c r="O1319" s="6" t="s">
        <v>21</v>
      </c>
      <c r="P1319" s="8">
        <v>262.8921962</v>
      </c>
      <c r="Q1319" s="8">
        <v>910921.46</v>
      </c>
      <c r="R1319" s="8">
        <v>3.4409973329999999</v>
      </c>
      <c r="S1319" s="8">
        <v>11923.055759999999</v>
      </c>
      <c r="T1319" s="8">
        <v>333761.59999999998</v>
      </c>
    </row>
    <row r="1320" spans="1:20" ht="15.75" hidden="1" thickBot="1">
      <c r="A1320" s="4" t="s">
        <v>19</v>
      </c>
      <c r="B1320" s="5">
        <v>44018</v>
      </c>
      <c r="C1320" s="6">
        <v>301049751</v>
      </c>
      <c r="D1320" s="7">
        <v>73239990</v>
      </c>
      <c r="E1320" s="6" t="s">
        <v>1276</v>
      </c>
      <c r="F1320" s="6"/>
      <c r="G1320" s="6"/>
      <c r="H1320" s="6"/>
      <c r="I1320" s="6"/>
      <c r="J1320" s="6"/>
      <c r="K1320" s="6"/>
      <c r="L1320" s="6"/>
      <c r="M1320" s="6"/>
      <c r="N1320" s="8">
        <v>8987</v>
      </c>
      <c r="O1320" s="6" t="s">
        <v>21</v>
      </c>
      <c r="P1320" s="8">
        <v>419.25525429999999</v>
      </c>
      <c r="Q1320" s="8">
        <v>3767846.97</v>
      </c>
      <c r="R1320" s="8">
        <v>5.4876342180000002</v>
      </c>
      <c r="S1320" s="8">
        <v>49317.368719999999</v>
      </c>
      <c r="T1320" s="8">
        <v>1380539.1</v>
      </c>
    </row>
    <row r="1321" spans="1:20" ht="15.75" hidden="1" thickBot="1">
      <c r="A1321" s="4" t="s">
        <v>19</v>
      </c>
      <c r="B1321" s="5">
        <v>44016</v>
      </c>
      <c r="C1321" s="6">
        <v>301049751</v>
      </c>
      <c r="D1321" s="7">
        <v>73239990</v>
      </c>
      <c r="E1321" s="6" t="s">
        <v>1277</v>
      </c>
      <c r="F1321" s="6"/>
      <c r="G1321" s="6"/>
      <c r="H1321" s="6"/>
      <c r="I1321" s="6"/>
      <c r="J1321" s="6"/>
      <c r="K1321" s="6"/>
      <c r="L1321" s="6"/>
      <c r="M1321" s="6"/>
      <c r="N1321" s="8">
        <v>4004</v>
      </c>
      <c r="O1321" s="6" t="s">
        <v>21</v>
      </c>
      <c r="P1321" s="8">
        <v>336.88443810000001</v>
      </c>
      <c r="Q1321" s="8">
        <v>1348885.29</v>
      </c>
      <c r="R1321" s="8">
        <v>4.4094821739999999</v>
      </c>
      <c r="S1321" s="8">
        <v>17655.566620000001</v>
      </c>
      <c r="T1321" s="8">
        <v>494231.6</v>
      </c>
    </row>
    <row r="1322" spans="1:20" ht="15.75" hidden="1" thickBot="1">
      <c r="A1322" s="4" t="s">
        <v>19</v>
      </c>
      <c r="B1322" s="5">
        <v>44011</v>
      </c>
      <c r="C1322" s="6">
        <v>301049751</v>
      </c>
      <c r="D1322" s="7">
        <v>73239990</v>
      </c>
      <c r="E1322" s="6" t="s">
        <v>1278</v>
      </c>
      <c r="F1322" s="6"/>
      <c r="G1322" s="6"/>
      <c r="H1322" s="6"/>
      <c r="I1322" s="6"/>
      <c r="J1322" s="6"/>
      <c r="K1322" s="6"/>
      <c r="L1322" s="6"/>
      <c r="M1322" s="6"/>
      <c r="N1322" s="8">
        <v>7168</v>
      </c>
      <c r="O1322" s="6" t="s">
        <v>21</v>
      </c>
      <c r="P1322" s="8">
        <v>359.63156670000001</v>
      </c>
      <c r="Q1322" s="8">
        <v>2577839.0699999998</v>
      </c>
      <c r="R1322" s="8">
        <v>4.6675089769999998</v>
      </c>
      <c r="S1322" s="8">
        <v>33456.70435</v>
      </c>
      <c r="T1322" s="8">
        <v>944520.2</v>
      </c>
    </row>
    <row r="1323" spans="1:20" ht="15.75" hidden="1" thickBot="1">
      <c r="A1323" s="4" t="s">
        <v>19</v>
      </c>
      <c r="B1323" s="5">
        <v>44011</v>
      </c>
      <c r="C1323" s="6">
        <v>301049751</v>
      </c>
      <c r="D1323" s="7">
        <v>73239990</v>
      </c>
      <c r="E1323" s="6" t="s">
        <v>1279</v>
      </c>
      <c r="F1323" s="6"/>
      <c r="G1323" s="6"/>
      <c r="H1323" s="6"/>
      <c r="I1323" s="6"/>
      <c r="J1323" s="6"/>
      <c r="K1323" s="6"/>
      <c r="L1323" s="6"/>
      <c r="M1323" s="6"/>
      <c r="N1323" s="8">
        <v>5390</v>
      </c>
      <c r="O1323" s="6" t="s">
        <v>21</v>
      </c>
      <c r="P1323" s="8">
        <v>263.34060670000002</v>
      </c>
      <c r="Q1323" s="8">
        <v>1419405.87</v>
      </c>
      <c r="R1323" s="8">
        <v>3.4177885360000002</v>
      </c>
      <c r="S1323" s="8">
        <v>18421.880209999999</v>
      </c>
      <c r="T1323" s="8">
        <v>520070.3</v>
      </c>
    </row>
    <row r="1324" spans="1:20" ht="15.75" hidden="1" thickBot="1">
      <c r="A1324" s="4" t="s">
        <v>19</v>
      </c>
      <c r="B1324" s="5">
        <v>44011</v>
      </c>
      <c r="C1324" s="6">
        <v>301049751</v>
      </c>
      <c r="D1324" s="7">
        <v>73239990</v>
      </c>
      <c r="E1324" s="6" t="s">
        <v>1280</v>
      </c>
      <c r="F1324" s="6"/>
      <c r="G1324" s="6"/>
      <c r="H1324" s="6"/>
      <c r="I1324" s="6"/>
      <c r="J1324" s="6"/>
      <c r="K1324" s="6"/>
      <c r="L1324" s="6"/>
      <c r="M1324" s="6"/>
      <c r="N1324" s="8">
        <v>2478.3000000000002</v>
      </c>
      <c r="O1324" s="6" t="s">
        <v>21</v>
      </c>
      <c r="P1324" s="8">
        <v>516.38947259999998</v>
      </c>
      <c r="Q1324" s="8">
        <v>1279768.03</v>
      </c>
      <c r="R1324" s="8">
        <v>6.7020048360000004</v>
      </c>
      <c r="S1324" s="8">
        <v>16609.578590000001</v>
      </c>
      <c r="T1324" s="8">
        <v>468907</v>
      </c>
    </row>
    <row r="1325" spans="1:20" ht="15.75" hidden="1" thickBot="1">
      <c r="A1325" s="4" t="s">
        <v>19</v>
      </c>
      <c r="B1325" s="5">
        <v>44006</v>
      </c>
      <c r="C1325" s="6">
        <v>301049751</v>
      </c>
      <c r="D1325" s="7">
        <v>73239990</v>
      </c>
      <c r="E1325" s="6" t="s">
        <v>1252</v>
      </c>
      <c r="F1325" s="6"/>
      <c r="G1325" s="6"/>
      <c r="H1325" s="6"/>
      <c r="I1325" s="6"/>
      <c r="J1325" s="6"/>
      <c r="K1325" s="6"/>
      <c r="L1325" s="6"/>
      <c r="M1325" s="6"/>
      <c r="N1325" s="8">
        <v>4004</v>
      </c>
      <c r="O1325" s="6" t="s">
        <v>21</v>
      </c>
      <c r="P1325" s="8">
        <v>339.73472279999999</v>
      </c>
      <c r="Q1325" s="8">
        <v>1360297.83</v>
      </c>
      <c r="R1325" s="8">
        <v>4.4092760909999997</v>
      </c>
      <c r="S1325" s="8">
        <v>17654.741470000001</v>
      </c>
      <c r="T1325" s="8">
        <v>498413.2</v>
      </c>
    </row>
    <row r="1326" spans="1:20" ht="15.75" hidden="1" thickBot="1">
      <c r="A1326" s="4" t="s">
        <v>19</v>
      </c>
      <c r="B1326" s="5">
        <v>44006</v>
      </c>
      <c r="C1326" s="6">
        <v>301049751</v>
      </c>
      <c r="D1326" s="7">
        <v>73239990</v>
      </c>
      <c r="E1326" s="6" t="s">
        <v>1281</v>
      </c>
      <c r="F1326" s="6"/>
      <c r="G1326" s="6"/>
      <c r="H1326" s="6"/>
      <c r="I1326" s="6"/>
      <c r="J1326" s="6"/>
      <c r="K1326" s="6"/>
      <c r="L1326" s="6"/>
      <c r="M1326" s="6"/>
      <c r="N1326" s="8">
        <v>23760</v>
      </c>
      <c r="O1326" s="6" t="s">
        <v>21</v>
      </c>
      <c r="P1326" s="8">
        <v>191.2983897</v>
      </c>
      <c r="Q1326" s="8">
        <v>4545249.74</v>
      </c>
      <c r="R1326" s="8">
        <v>2.482782475</v>
      </c>
      <c r="S1326" s="8">
        <v>58990.911619999999</v>
      </c>
      <c r="T1326" s="8">
        <v>1665379.5</v>
      </c>
    </row>
    <row r="1327" spans="1:20" ht="15.75" hidden="1" thickBot="1">
      <c r="A1327" s="4" t="s">
        <v>19</v>
      </c>
      <c r="B1327" s="5">
        <v>44000</v>
      </c>
      <c r="C1327" s="6">
        <v>301049751</v>
      </c>
      <c r="D1327" s="7">
        <v>73239990</v>
      </c>
      <c r="E1327" s="6" t="s">
        <v>1252</v>
      </c>
      <c r="F1327" s="6"/>
      <c r="G1327" s="6"/>
      <c r="H1327" s="6"/>
      <c r="I1327" s="6"/>
      <c r="J1327" s="6"/>
      <c r="K1327" s="6"/>
      <c r="L1327" s="6"/>
      <c r="M1327" s="6"/>
      <c r="N1327" s="8">
        <v>4004</v>
      </c>
      <c r="O1327" s="6" t="s">
        <v>21</v>
      </c>
      <c r="P1327" s="8">
        <v>338.05953299999999</v>
      </c>
      <c r="Q1327" s="8">
        <v>1353590.37</v>
      </c>
      <c r="R1327" s="8">
        <v>4.4219690380000003</v>
      </c>
      <c r="S1327" s="8">
        <v>17705.564030000001</v>
      </c>
      <c r="T1327" s="8">
        <v>495955.5</v>
      </c>
    </row>
    <row r="1328" spans="1:20" ht="15.75" hidden="1" thickBot="1">
      <c r="A1328" s="4" t="s">
        <v>19</v>
      </c>
      <c r="B1328" s="5">
        <v>43987</v>
      </c>
      <c r="C1328" s="6">
        <v>301049751</v>
      </c>
      <c r="D1328" s="7">
        <v>73239990</v>
      </c>
      <c r="E1328" s="6" t="s">
        <v>1242</v>
      </c>
      <c r="F1328" s="6"/>
      <c r="G1328" s="6"/>
      <c r="H1328" s="6"/>
      <c r="I1328" s="6"/>
      <c r="J1328" s="6"/>
      <c r="K1328" s="6"/>
      <c r="L1328" s="6"/>
      <c r="M1328" s="6"/>
      <c r="N1328" s="8">
        <v>8008</v>
      </c>
      <c r="O1328" s="6" t="s">
        <v>21</v>
      </c>
      <c r="P1328" s="8">
        <v>338.536993</v>
      </c>
      <c r="Q1328" s="8">
        <v>2711004.24</v>
      </c>
      <c r="R1328" s="8">
        <v>4.4282144280000004</v>
      </c>
      <c r="S1328" s="8">
        <v>35461.14114</v>
      </c>
      <c r="T1328" s="8">
        <v>993311.9</v>
      </c>
    </row>
    <row r="1329" spans="1:20" ht="15.75" hidden="1" thickBot="1">
      <c r="A1329" s="4" t="s">
        <v>19</v>
      </c>
      <c r="B1329" s="5">
        <v>43985</v>
      </c>
      <c r="C1329" s="6">
        <v>301049751</v>
      </c>
      <c r="D1329" s="7">
        <v>73239990</v>
      </c>
      <c r="E1329" s="6" t="s">
        <v>1282</v>
      </c>
      <c r="F1329" s="6"/>
      <c r="G1329" s="6"/>
      <c r="H1329" s="6"/>
      <c r="I1329" s="6"/>
      <c r="J1329" s="6"/>
      <c r="K1329" s="6"/>
      <c r="L1329" s="6"/>
      <c r="M1329" s="6"/>
      <c r="N1329" s="8">
        <v>6850</v>
      </c>
      <c r="O1329" s="6" t="s">
        <v>21</v>
      </c>
      <c r="P1329" s="8">
        <v>394.54528759999999</v>
      </c>
      <c r="Q1329" s="8">
        <v>2702635.22</v>
      </c>
      <c r="R1329" s="8">
        <v>5.1507217699999996</v>
      </c>
      <c r="S1329" s="8">
        <v>35282.444130000003</v>
      </c>
      <c r="T1329" s="8">
        <v>990245.5</v>
      </c>
    </row>
    <row r="1330" spans="1:20" ht="15.75" hidden="1" thickBot="1">
      <c r="A1330" s="4" t="s">
        <v>19</v>
      </c>
      <c r="B1330" s="5">
        <v>43980</v>
      </c>
      <c r="C1330" s="6">
        <v>301049751</v>
      </c>
      <c r="D1330" s="7">
        <v>73239990</v>
      </c>
      <c r="E1330" s="6" t="s">
        <v>1283</v>
      </c>
      <c r="F1330" s="6"/>
      <c r="G1330" s="6"/>
      <c r="H1330" s="6"/>
      <c r="I1330" s="6"/>
      <c r="J1330" s="6"/>
      <c r="K1330" s="6"/>
      <c r="L1330" s="6"/>
      <c r="M1330" s="6"/>
      <c r="N1330" s="8">
        <v>3534</v>
      </c>
      <c r="O1330" s="6" t="s">
        <v>21</v>
      </c>
      <c r="P1330" s="8">
        <v>536.39073289999999</v>
      </c>
      <c r="Q1330" s="8">
        <v>1895604.85</v>
      </c>
      <c r="R1330" s="8">
        <v>7.0024899850000004</v>
      </c>
      <c r="S1330" s="8">
        <v>24746.799609999998</v>
      </c>
      <c r="T1330" s="8">
        <v>694549.7</v>
      </c>
    </row>
    <row r="1331" spans="1:20" ht="15.75" hidden="1" thickBot="1">
      <c r="A1331" s="4" t="s">
        <v>19</v>
      </c>
      <c r="B1331" s="5">
        <v>43980</v>
      </c>
      <c r="C1331" s="6">
        <v>301049751</v>
      </c>
      <c r="D1331" s="7">
        <v>73239990</v>
      </c>
      <c r="E1331" s="6" t="s">
        <v>1284</v>
      </c>
      <c r="F1331" s="6"/>
      <c r="G1331" s="6"/>
      <c r="H1331" s="6"/>
      <c r="I1331" s="6"/>
      <c r="J1331" s="6"/>
      <c r="K1331" s="6"/>
      <c r="L1331" s="6"/>
      <c r="M1331" s="6"/>
      <c r="N1331" s="8">
        <v>17974</v>
      </c>
      <c r="O1331" s="6" t="s">
        <v>21</v>
      </c>
      <c r="P1331" s="8">
        <v>421.96315850000002</v>
      </c>
      <c r="Q1331" s="8">
        <v>7584365.8099999996</v>
      </c>
      <c r="R1331" s="8">
        <v>5.5086574209999997</v>
      </c>
      <c r="S1331" s="8">
        <v>99012.608489999999</v>
      </c>
      <c r="T1331" s="8">
        <v>2778911.7</v>
      </c>
    </row>
    <row r="1332" spans="1:20" ht="15.75" hidden="1" thickBot="1">
      <c r="A1332" s="4" t="s">
        <v>19</v>
      </c>
      <c r="B1332" s="5">
        <v>43980</v>
      </c>
      <c r="C1332" s="6">
        <v>301049751</v>
      </c>
      <c r="D1332" s="7">
        <v>73239990</v>
      </c>
      <c r="E1332" s="6" t="s">
        <v>1285</v>
      </c>
      <c r="F1332" s="6"/>
      <c r="G1332" s="6"/>
      <c r="H1332" s="6"/>
      <c r="I1332" s="6"/>
      <c r="J1332" s="6"/>
      <c r="K1332" s="6"/>
      <c r="L1332" s="6"/>
      <c r="M1332" s="6"/>
      <c r="N1332" s="8">
        <v>4434.6000000000004</v>
      </c>
      <c r="O1332" s="6" t="s">
        <v>21</v>
      </c>
      <c r="P1332" s="8">
        <v>404.991758</v>
      </c>
      <c r="Q1332" s="8">
        <v>1795976.45</v>
      </c>
      <c r="R1332" s="8">
        <v>5.2870986679999996</v>
      </c>
      <c r="S1332" s="8">
        <v>23446.167750000001</v>
      </c>
      <c r="T1332" s="8">
        <v>658045.80000000005</v>
      </c>
    </row>
    <row r="1333" spans="1:20" ht="15.75" hidden="1" thickBot="1">
      <c r="A1333" s="4" t="s">
        <v>19</v>
      </c>
      <c r="B1333" s="5">
        <v>43980</v>
      </c>
      <c r="C1333" s="6">
        <v>301049751</v>
      </c>
      <c r="D1333" s="7">
        <v>73239990</v>
      </c>
      <c r="E1333" s="6" t="s">
        <v>1286</v>
      </c>
      <c r="F1333" s="6"/>
      <c r="G1333" s="6"/>
      <c r="H1333" s="6"/>
      <c r="I1333" s="6"/>
      <c r="J1333" s="6"/>
      <c r="K1333" s="6"/>
      <c r="L1333" s="6"/>
      <c r="M1333" s="6"/>
      <c r="N1333" s="8">
        <v>10561.6</v>
      </c>
      <c r="O1333" s="6" t="s">
        <v>21</v>
      </c>
      <c r="P1333" s="8">
        <v>390.6420751</v>
      </c>
      <c r="Q1333" s="8">
        <v>4125805.34</v>
      </c>
      <c r="R1333" s="8">
        <v>5.0997659930000001</v>
      </c>
      <c r="S1333" s="8">
        <v>53861.68851</v>
      </c>
      <c r="T1333" s="8">
        <v>1511695.1</v>
      </c>
    </row>
    <row r="1334" spans="1:20" ht="15.75" hidden="1" thickBot="1">
      <c r="A1334" s="4" t="s">
        <v>19</v>
      </c>
      <c r="B1334" s="5">
        <v>43980</v>
      </c>
      <c r="C1334" s="6">
        <v>301049751</v>
      </c>
      <c r="D1334" s="7">
        <v>73239990</v>
      </c>
      <c r="E1334" s="6" t="s">
        <v>1287</v>
      </c>
      <c r="F1334" s="6"/>
      <c r="G1334" s="6"/>
      <c r="H1334" s="6"/>
      <c r="I1334" s="6"/>
      <c r="J1334" s="6"/>
      <c r="K1334" s="6"/>
      <c r="L1334" s="6"/>
      <c r="M1334" s="6"/>
      <c r="N1334" s="8">
        <v>4552.2</v>
      </c>
      <c r="O1334" s="6" t="s">
        <v>21</v>
      </c>
      <c r="P1334" s="8">
        <v>492.05102590000001</v>
      </c>
      <c r="Q1334" s="8">
        <v>2239914.6800000002</v>
      </c>
      <c r="R1334" s="8">
        <v>6.4236426350000002</v>
      </c>
      <c r="S1334" s="8">
        <v>29241.706010000002</v>
      </c>
      <c r="T1334" s="8">
        <v>820704.7</v>
      </c>
    </row>
    <row r="1335" spans="1:20" ht="15.75" hidden="1" thickBot="1">
      <c r="A1335" s="4" t="s">
        <v>19</v>
      </c>
      <c r="B1335" s="5">
        <v>43980</v>
      </c>
      <c r="C1335" s="6">
        <v>301049751</v>
      </c>
      <c r="D1335" s="7">
        <v>73239990</v>
      </c>
      <c r="E1335" s="6" t="s">
        <v>1288</v>
      </c>
      <c r="F1335" s="6"/>
      <c r="G1335" s="6"/>
      <c r="H1335" s="6"/>
      <c r="I1335" s="6"/>
      <c r="J1335" s="6"/>
      <c r="K1335" s="6"/>
      <c r="L1335" s="6"/>
      <c r="M1335" s="6"/>
      <c r="N1335" s="8">
        <v>3520</v>
      </c>
      <c r="O1335" s="6" t="s">
        <v>21</v>
      </c>
      <c r="P1335" s="8">
        <v>456.29241480000002</v>
      </c>
      <c r="Q1335" s="8">
        <v>1606149.3</v>
      </c>
      <c r="R1335" s="8">
        <v>5.9568200359999999</v>
      </c>
      <c r="S1335" s="8">
        <v>20968.006529999999</v>
      </c>
      <c r="T1335" s="8">
        <v>588493.19999999995</v>
      </c>
    </row>
    <row r="1336" spans="1:20" ht="15.75" hidden="1" thickBot="1">
      <c r="A1336" s="4" t="s">
        <v>19</v>
      </c>
      <c r="B1336" s="5">
        <v>43980</v>
      </c>
      <c r="C1336" s="6">
        <v>301049751</v>
      </c>
      <c r="D1336" s="7">
        <v>73239990</v>
      </c>
      <c r="E1336" s="6" t="s">
        <v>1289</v>
      </c>
      <c r="F1336" s="6"/>
      <c r="G1336" s="6"/>
      <c r="H1336" s="6"/>
      <c r="I1336" s="6"/>
      <c r="J1336" s="6"/>
      <c r="K1336" s="6"/>
      <c r="L1336" s="6"/>
      <c r="M1336" s="6"/>
      <c r="N1336" s="8">
        <v>5100</v>
      </c>
      <c r="O1336" s="6" t="s">
        <v>21</v>
      </c>
      <c r="P1336" s="8">
        <v>468.19646269999998</v>
      </c>
      <c r="Q1336" s="8">
        <v>2387801.96</v>
      </c>
      <c r="R1336" s="8">
        <v>6.1122253620000002</v>
      </c>
      <c r="S1336" s="8">
        <v>31172.34935</v>
      </c>
      <c r="T1336" s="8">
        <v>874890.6</v>
      </c>
    </row>
    <row r="1337" spans="1:20" ht="15.75" hidden="1" thickBot="1">
      <c r="A1337" s="4" t="s">
        <v>19</v>
      </c>
      <c r="B1337" s="5">
        <v>43974</v>
      </c>
      <c r="C1337" s="6">
        <v>301049751</v>
      </c>
      <c r="D1337" s="7">
        <v>73239990</v>
      </c>
      <c r="E1337" s="6" t="s">
        <v>1290</v>
      </c>
      <c r="F1337" s="6"/>
      <c r="G1337" s="6"/>
      <c r="H1337" s="6"/>
      <c r="I1337" s="6"/>
      <c r="J1337" s="6"/>
      <c r="K1337" s="6"/>
      <c r="L1337" s="6"/>
      <c r="M1337" s="6"/>
      <c r="N1337" s="8">
        <v>2330.1999999999998</v>
      </c>
      <c r="O1337" s="6" t="s">
        <v>21</v>
      </c>
      <c r="P1337" s="8">
        <v>1029.20921</v>
      </c>
      <c r="Q1337" s="8">
        <v>2398263.2999999998</v>
      </c>
      <c r="R1337" s="8">
        <v>13.436151560000001</v>
      </c>
      <c r="S1337" s="8">
        <v>31308.92037</v>
      </c>
      <c r="T1337" s="8">
        <v>878723.8</v>
      </c>
    </row>
    <row r="1338" spans="1:20" ht="15.75" hidden="1" thickBot="1">
      <c r="A1338" s="4" t="s">
        <v>19</v>
      </c>
      <c r="B1338" s="5">
        <v>43966</v>
      </c>
      <c r="C1338" s="6">
        <v>301049751</v>
      </c>
      <c r="D1338" s="7">
        <v>73239990</v>
      </c>
      <c r="E1338" s="6" t="s">
        <v>1291</v>
      </c>
      <c r="F1338" s="6"/>
      <c r="G1338" s="6"/>
      <c r="H1338" s="6"/>
      <c r="I1338" s="6"/>
      <c r="J1338" s="6"/>
      <c r="K1338" s="6"/>
      <c r="L1338" s="6"/>
      <c r="M1338" s="6"/>
      <c r="N1338" s="8">
        <v>3870.4</v>
      </c>
      <c r="O1338" s="6" t="s">
        <v>21</v>
      </c>
      <c r="P1338" s="8">
        <v>547.83854380000002</v>
      </c>
      <c r="Q1338" s="8">
        <v>2120354.2999999998</v>
      </c>
      <c r="R1338" s="8">
        <v>7.1426146519999998</v>
      </c>
      <c r="S1338" s="8">
        <v>27644.775750000001</v>
      </c>
      <c r="T1338" s="8">
        <v>776897.9</v>
      </c>
    </row>
    <row r="1339" spans="1:20" ht="15.75" hidden="1" thickBot="1">
      <c r="A1339" s="4" t="s">
        <v>19</v>
      </c>
      <c r="B1339" s="5">
        <v>43966</v>
      </c>
      <c r="C1339" s="6">
        <v>301049751</v>
      </c>
      <c r="D1339" s="7">
        <v>73239990</v>
      </c>
      <c r="E1339" s="6" t="s">
        <v>1292</v>
      </c>
      <c r="F1339" s="6"/>
      <c r="G1339" s="6"/>
      <c r="H1339" s="6"/>
      <c r="I1339" s="6"/>
      <c r="J1339" s="6"/>
      <c r="K1339" s="6"/>
      <c r="L1339" s="6"/>
      <c r="M1339" s="6"/>
      <c r="N1339" s="8">
        <v>3944</v>
      </c>
      <c r="O1339" s="6" t="s">
        <v>21</v>
      </c>
      <c r="P1339" s="8">
        <v>471.04823529999999</v>
      </c>
      <c r="Q1339" s="8">
        <v>1857814.24</v>
      </c>
      <c r="R1339" s="8">
        <v>6.1414372269999999</v>
      </c>
      <c r="S1339" s="8">
        <v>24221.828420000002</v>
      </c>
      <c r="T1339" s="8">
        <v>680703.1</v>
      </c>
    </row>
    <row r="1340" spans="1:20" ht="15.75" hidden="1" thickBot="1">
      <c r="A1340" s="4" t="s">
        <v>19</v>
      </c>
      <c r="B1340" s="5">
        <v>43966</v>
      </c>
      <c r="C1340" s="6">
        <v>301049751</v>
      </c>
      <c r="D1340" s="7">
        <v>73239990</v>
      </c>
      <c r="E1340" s="6" t="s">
        <v>1293</v>
      </c>
      <c r="F1340" s="6"/>
      <c r="G1340" s="6"/>
      <c r="H1340" s="6"/>
      <c r="I1340" s="6"/>
      <c r="J1340" s="6"/>
      <c r="K1340" s="6"/>
      <c r="L1340" s="6"/>
      <c r="M1340" s="6"/>
      <c r="N1340" s="8">
        <v>20976</v>
      </c>
      <c r="O1340" s="6" t="s">
        <v>21</v>
      </c>
      <c r="P1340" s="8">
        <v>154.93120949999999</v>
      </c>
      <c r="Q1340" s="8">
        <v>3249837.05</v>
      </c>
      <c r="R1340" s="8">
        <v>2.0199636179999998</v>
      </c>
      <c r="S1340" s="8">
        <v>42370.756840000002</v>
      </c>
      <c r="T1340" s="8">
        <v>1190740.2</v>
      </c>
    </row>
    <row r="1341" spans="1:20" ht="15.75" hidden="1" thickBot="1">
      <c r="A1341" s="4" t="s">
        <v>19</v>
      </c>
      <c r="B1341" s="5">
        <v>43966</v>
      </c>
      <c r="C1341" s="6">
        <v>301049751</v>
      </c>
      <c r="D1341" s="7">
        <v>73239990</v>
      </c>
      <c r="E1341" s="6" t="s">
        <v>1294</v>
      </c>
      <c r="F1341" s="6"/>
      <c r="G1341" s="6"/>
      <c r="H1341" s="6"/>
      <c r="I1341" s="6"/>
      <c r="J1341" s="6"/>
      <c r="K1341" s="6"/>
      <c r="L1341" s="6"/>
      <c r="M1341" s="6"/>
      <c r="N1341" s="8">
        <v>38016</v>
      </c>
      <c r="O1341" s="6" t="s">
        <v>21</v>
      </c>
      <c r="P1341" s="8">
        <v>198.17704280000001</v>
      </c>
      <c r="Q1341" s="8">
        <v>7533898.46</v>
      </c>
      <c r="R1341" s="8">
        <v>2.5837945609999999</v>
      </c>
      <c r="S1341" s="8">
        <v>98225.534029999995</v>
      </c>
      <c r="T1341" s="8">
        <v>2760420.4</v>
      </c>
    </row>
    <row r="1342" spans="1:20" ht="15.75" thickBot="1">
      <c r="A1342" s="4" t="s">
        <v>19</v>
      </c>
      <c r="B1342" s="5">
        <v>43965</v>
      </c>
      <c r="C1342" s="6">
        <v>301049751</v>
      </c>
      <c r="D1342" s="7">
        <v>73231000</v>
      </c>
      <c r="E1342" s="6" t="s">
        <v>1295</v>
      </c>
      <c r="F1342" s="6"/>
      <c r="G1342" s="6"/>
      <c r="H1342" s="6"/>
      <c r="I1342" s="6"/>
      <c r="J1342" s="6"/>
      <c r="K1342" s="6"/>
      <c r="L1342" s="6"/>
      <c r="M1342" s="6"/>
      <c r="N1342" s="8">
        <v>5005</v>
      </c>
      <c r="O1342" s="6" t="s">
        <v>21</v>
      </c>
      <c r="P1342" s="8">
        <v>395.98999600000002</v>
      </c>
      <c r="Q1342" s="8">
        <v>1981929.93</v>
      </c>
      <c r="R1342" s="8">
        <v>5.1628421900000001</v>
      </c>
      <c r="S1342" s="8">
        <v>25840.025160000001</v>
      </c>
      <c r="T1342" s="8">
        <v>871256.4</v>
      </c>
    </row>
    <row r="1343" spans="1:20" ht="15.75" hidden="1" thickBot="1">
      <c r="A1343" s="4" t="s">
        <v>19</v>
      </c>
      <c r="B1343" s="5">
        <v>43960</v>
      </c>
      <c r="C1343" s="6">
        <v>301049751</v>
      </c>
      <c r="D1343" s="7">
        <v>73239990</v>
      </c>
      <c r="E1343" s="6" t="s">
        <v>1296</v>
      </c>
      <c r="F1343" s="6"/>
      <c r="G1343" s="6"/>
      <c r="H1343" s="6"/>
      <c r="I1343" s="6"/>
      <c r="J1343" s="6"/>
      <c r="K1343" s="6"/>
      <c r="L1343" s="6"/>
      <c r="M1343" s="6"/>
      <c r="N1343" s="8">
        <v>1280</v>
      </c>
      <c r="O1343" s="6" t="s">
        <v>21</v>
      </c>
      <c r="P1343" s="8">
        <v>462.13492189999999</v>
      </c>
      <c r="Q1343" s="8">
        <v>591532.69999999995</v>
      </c>
      <c r="R1343" s="8">
        <v>6.0252271430000004</v>
      </c>
      <c r="S1343" s="8">
        <v>7712.2907429999996</v>
      </c>
      <c r="T1343" s="8">
        <v>216737.6</v>
      </c>
    </row>
    <row r="1344" spans="1:20" ht="15.75" hidden="1" thickBot="1">
      <c r="A1344" s="4" t="s">
        <v>19</v>
      </c>
      <c r="B1344" s="5">
        <v>43960</v>
      </c>
      <c r="C1344" s="6">
        <v>301049751</v>
      </c>
      <c r="D1344" s="7">
        <v>73239990</v>
      </c>
      <c r="E1344" s="6" t="s">
        <v>1297</v>
      </c>
      <c r="F1344" s="6"/>
      <c r="G1344" s="6"/>
      <c r="H1344" s="6"/>
      <c r="I1344" s="6"/>
      <c r="J1344" s="6"/>
      <c r="K1344" s="6"/>
      <c r="L1344" s="6"/>
      <c r="M1344" s="6"/>
      <c r="N1344" s="8">
        <v>2805</v>
      </c>
      <c r="O1344" s="6" t="s">
        <v>21</v>
      </c>
      <c r="P1344" s="8">
        <v>524.38285559999997</v>
      </c>
      <c r="Q1344" s="8">
        <v>1470893.91</v>
      </c>
      <c r="R1344" s="8">
        <v>6.8368038540000002</v>
      </c>
      <c r="S1344" s="8">
        <v>19177.234810000002</v>
      </c>
      <c r="T1344" s="8">
        <v>538935.6</v>
      </c>
    </row>
    <row r="1345" spans="1:20" ht="15.75" hidden="1" thickBot="1">
      <c r="A1345" s="4" t="s">
        <v>19</v>
      </c>
      <c r="B1345" s="5">
        <v>43960</v>
      </c>
      <c r="C1345" s="6">
        <v>301049751</v>
      </c>
      <c r="D1345" s="7">
        <v>73239990</v>
      </c>
      <c r="E1345" s="6" t="s">
        <v>1298</v>
      </c>
      <c r="F1345" s="6"/>
      <c r="G1345" s="6"/>
      <c r="H1345" s="6"/>
      <c r="I1345" s="6"/>
      <c r="J1345" s="6"/>
      <c r="K1345" s="6"/>
      <c r="L1345" s="6"/>
      <c r="M1345" s="6"/>
      <c r="N1345" s="8">
        <v>3285</v>
      </c>
      <c r="O1345" s="6" t="s">
        <v>21</v>
      </c>
      <c r="P1345" s="8">
        <v>240.371309</v>
      </c>
      <c r="Q1345" s="8">
        <v>789619.75</v>
      </c>
      <c r="R1345" s="8">
        <v>3.1339153710000001</v>
      </c>
      <c r="S1345" s="8">
        <v>10294.911990000001</v>
      </c>
      <c r="T1345" s="8">
        <v>289316.7</v>
      </c>
    </row>
    <row r="1346" spans="1:20" ht="15.75" hidden="1" thickBot="1">
      <c r="A1346" s="4" t="s">
        <v>19</v>
      </c>
      <c r="B1346" s="5">
        <v>43960</v>
      </c>
      <c r="C1346" s="6">
        <v>301049751</v>
      </c>
      <c r="D1346" s="7">
        <v>73239990</v>
      </c>
      <c r="E1346" s="6" t="s">
        <v>1299</v>
      </c>
      <c r="F1346" s="6"/>
      <c r="G1346" s="6"/>
      <c r="H1346" s="6"/>
      <c r="I1346" s="6"/>
      <c r="J1346" s="6"/>
      <c r="K1346" s="6"/>
      <c r="L1346" s="6"/>
      <c r="M1346" s="6"/>
      <c r="N1346" s="8">
        <v>7820</v>
      </c>
      <c r="O1346" s="6" t="s">
        <v>21</v>
      </c>
      <c r="P1346" s="8">
        <v>510.70508699999999</v>
      </c>
      <c r="Q1346" s="8">
        <v>3993713.78</v>
      </c>
      <c r="R1346" s="8">
        <v>6.6584757100000003</v>
      </c>
      <c r="S1346" s="8">
        <v>52069.280050000001</v>
      </c>
      <c r="T1346" s="8">
        <v>1463296.8</v>
      </c>
    </row>
    <row r="1347" spans="1:20" ht="15.75" hidden="1" thickBot="1">
      <c r="A1347" s="4" t="s">
        <v>19</v>
      </c>
      <c r="B1347" s="5">
        <v>43960</v>
      </c>
      <c r="C1347" s="6">
        <v>301049751</v>
      </c>
      <c r="D1347" s="7">
        <v>73239990</v>
      </c>
      <c r="E1347" s="6" t="s">
        <v>1300</v>
      </c>
      <c r="F1347" s="6"/>
      <c r="G1347" s="6"/>
      <c r="H1347" s="6"/>
      <c r="I1347" s="6"/>
      <c r="J1347" s="6"/>
      <c r="K1347" s="6"/>
      <c r="L1347" s="6"/>
      <c r="M1347" s="6"/>
      <c r="N1347" s="8">
        <v>3360</v>
      </c>
      <c r="O1347" s="6" t="s">
        <v>21</v>
      </c>
      <c r="P1347" s="8">
        <v>365.2739315</v>
      </c>
      <c r="Q1347" s="8">
        <v>1227320.4099999999</v>
      </c>
      <c r="R1347" s="8">
        <v>4.762371989</v>
      </c>
      <c r="S1347" s="8">
        <v>16001.569879999999</v>
      </c>
      <c r="T1347" s="8">
        <v>449690.2</v>
      </c>
    </row>
    <row r="1348" spans="1:20" ht="15.75" thickBot="1">
      <c r="A1348" s="4" t="s">
        <v>19</v>
      </c>
      <c r="B1348" s="5">
        <v>43960</v>
      </c>
      <c r="C1348" s="6">
        <v>301049751</v>
      </c>
      <c r="D1348" s="7">
        <v>73231000</v>
      </c>
      <c r="E1348" s="6" t="s">
        <v>1301</v>
      </c>
      <c r="F1348" s="6"/>
      <c r="G1348" s="6"/>
      <c r="H1348" s="6"/>
      <c r="I1348" s="6"/>
      <c r="J1348" s="6"/>
      <c r="K1348" s="6"/>
      <c r="L1348" s="6"/>
      <c r="M1348" s="6"/>
      <c r="N1348" s="8">
        <v>9112</v>
      </c>
      <c r="O1348" s="6" t="s">
        <v>21</v>
      </c>
      <c r="P1348" s="8">
        <v>228.9723826</v>
      </c>
      <c r="Q1348" s="8">
        <v>2086396.35</v>
      </c>
      <c r="R1348" s="8">
        <v>2.9852983389999999</v>
      </c>
      <c r="S1348" s="8">
        <v>27202.03846</v>
      </c>
      <c r="T1348" s="8">
        <v>917179.8</v>
      </c>
    </row>
    <row r="1349" spans="1:20" ht="15.75" hidden="1" thickBot="1">
      <c r="A1349" s="4" t="s">
        <v>19</v>
      </c>
      <c r="B1349" s="5">
        <v>43960</v>
      </c>
      <c r="C1349" s="6">
        <v>301049751</v>
      </c>
      <c r="D1349" s="7">
        <v>73239990</v>
      </c>
      <c r="E1349" s="6" t="s">
        <v>1302</v>
      </c>
      <c r="F1349" s="6"/>
      <c r="G1349" s="6"/>
      <c r="H1349" s="6"/>
      <c r="I1349" s="6"/>
      <c r="J1349" s="6"/>
      <c r="K1349" s="6"/>
      <c r="L1349" s="6"/>
      <c r="M1349" s="6"/>
      <c r="N1349" s="8">
        <v>1300</v>
      </c>
      <c r="O1349" s="6" t="s">
        <v>21</v>
      </c>
      <c r="P1349" s="8">
        <v>560.04227690000005</v>
      </c>
      <c r="Q1349" s="8">
        <v>728054.96</v>
      </c>
      <c r="R1349" s="8">
        <v>7.3017246010000001</v>
      </c>
      <c r="S1349" s="8">
        <v>9492.2419819999996</v>
      </c>
      <c r="T1349" s="8">
        <v>266759.40000000002</v>
      </c>
    </row>
    <row r="1350" spans="1:20" ht="15.75" hidden="1" thickBot="1">
      <c r="A1350" s="4" t="s">
        <v>19</v>
      </c>
      <c r="B1350" s="5">
        <v>43960</v>
      </c>
      <c r="C1350" s="6">
        <v>301049751</v>
      </c>
      <c r="D1350" s="7">
        <v>73239990</v>
      </c>
      <c r="E1350" s="6" t="s">
        <v>1303</v>
      </c>
      <c r="F1350" s="6"/>
      <c r="G1350" s="6"/>
      <c r="H1350" s="6"/>
      <c r="I1350" s="6"/>
      <c r="J1350" s="6"/>
      <c r="K1350" s="6"/>
      <c r="L1350" s="6"/>
      <c r="M1350" s="6"/>
      <c r="N1350" s="8">
        <v>1280</v>
      </c>
      <c r="O1350" s="6" t="s">
        <v>21</v>
      </c>
      <c r="P1350" s="8">
        <v>483.8398828</v>
      </c>
      <c r="Q1350" s="8">
        <v>619315.05000000005</v>
      </c>
      <c r="R1350" s="8">
        <v>6.3082122920000003</v>
      </c>
      <c r="S1350" s="8">
        <v>8074.5117339999997</v>
      </c>
      <c r="T1350" s="8">
        <v>226917</v>
      </c>
    </row>
    <row r="1351" spans="1:20" ht="15.75" hidden="1" thickBot="1">
      <c r="A1351" s="4" t="s">
        <v>19</v>
      </c>
      <c r="B1351" s="5">
        <v>43960</v>
      </c>
      <c r="C1351" s="6">
        <v>301049751</v>
      </c>
      <c r="D1351" s="7">
        <v>73239990</v>
      </c>
      <c r="E1351" s="6" t="s">
        <v>1304</v>
      </c>
      <c r="F1351" s="6"/>
      <c r="G1351" s="6"/>
      <c r="H1351" s="6"/>
      <c r="I1351" s="6"/>
      <c r="J1351" s="6"/>
      <c r="K1351" s="6"/>
      <c r="L1351" s="6"/>
      <c r="M1351" s="6"/>
      <c r="N1351" s="8">
        <v>4047</v>
      </c>
      <c r="O1351" s="6" t="s">
        <v>21</v>
      </c>
      <c r="P1351" s="8">
        <v>543.25883859999999</v>
      </c>
      <c r="Q1351" s="8">
        <v>2198568.52</v>
      </c>
      <c r="R1351" s="8">
        <v>7.0829053279999998</v>
      </c>
      <c r="S1351" s="8">
        <v>28664.51786</v>
      </c>
      <c r="T1351" s="8">
        <v>805555.5</v>
      </c>
    </row>
    <row r="1352" spans="1:20" ht="15.75" hidden="1" thickBot="1">
      <c r="A1352" s="4" t="s">
        <v>19</v>
      </c>
      <c r="B1352" s="5">
        <v>43958</v>
      </c>
      <c r="C1352" s="6">
        <v>301049751</v>
      </c>
      <c r="D1352" s="7">
        <v>73239990</v>
      </c>
      <c r="E1352" s="6" t="s">
        <v>1305</v>
      </c>
      <c r="F1352" s="6"/>
      <c r="G1352" s="6"/>
      <c r="H1352" s="6"/>
      <c r="I1352" s="6"/>
      <c r="J1352" s="6"/>
      <c r="K1352" s="6"/>
      <c r="L1352" s="6"/>
      <c r="M1352" s="6"/>
      <c r="N1352" s="8">
        <v>33264</v>
      </c>
      <c r="O1352" s="6" t="s">
        <v>21</v>
      </c>
      <c r="P1352" s="8">
        <v>196.27017649999999</v>
      </c>
      <c r="Q1352" s="8">
        <v>6528731.1500000004</v>
      </c>
      <c r="R1352" s="8">
        <v>2.5589331999999998</v>
      </c>
      <c r="S1352" s="8">
        <v>85120.35398</v>
      </c>
      <c r="T1352" s="8">
        <v>2392127</v>
      </c>
    </row>
    <row r="1353" spans="1:20" ht="15.75" hidden="1" thickBot="1">
      <c r="A1353" s="4" t="s">
        <v>19</v>
      </c>
      <c r="B1353" s="5">
        <v>43958</v>
      </c>
      <c r="C1353" s="6">
        <v>301049751</v>
      </c>
      <c r="D1353" s="7">
        <v>73239990</v>
      </c>
      <c r="E1353" s="6" t="s">
        <v>1242</v>
      </c>
      <c r="F1353" s="6"/>
      <c r="G1353" s="6"/>
      <c r="H1353" s="6"/>
      <c r="I1353" s="6"/>
      <c r="J1353" s="6"/>
      <c r="K1353" s="6"/>
      <c r="L1353" s="6"/>
      <c r="M1353" s="6"/>
      <c r="N1353" s="8">
        <v>8008</v>
      </c>
      <c r="O1353" s="6" t="s">
        <v>21</v>
      </c>
      <c r="P1353" s="8">
        <v>355.32269609999997</v>
      </c>
      <c r="Q1353" s="8">
        <v>2845424.15</v>
      </c>
      <c r="R1353" s="8">
        <v>4.6326296749999996</v>
      </c>
      <c r="S1353" s="8">
        <v>37098.098440000002</v>
      </c>
      <c r="T1353" s="8">
        <v>1042563.4</v>
      </c>
    </row>
    <row r="1354" spans="1:20" ht="15.75" hidden="1" thickBot="1">
      <c r="A1354" s="4" t="s">
        <v>19</v>
      </c>
      <c r="B1354" s="5">
        <v>43957</v>
      </c>
      <c r="C1354" s="6">
        <v>301049751</v>
      </c>
      <c r="D1354" s="7">
        <v>73239990</v>
      </c>
      <c r="E1354" s="6" t="s">
        <v>1306</v>
      </c>
      <c r="F1354" s="6"/>
      <c r="G1354" s="6"/>
      <c r="H1354" s="6"/>
      <c r="I1354" s="6"/>
      <c r="J1354" s="6"/>
      <c r="K1354" s="6"/>
      <c r="L1354" s="6"/>
      <c r="M1354" s="6"/>
      <c r="N1354" s="8">
        <v>6097.5</v>
      </c>
      <c r="O1354" s="6" t="s">
        <v>21</v>
      </c>
      <c r="P1354" s="8">
        <v>514.59727759999998</v>
      </c>
      <c r="Q1354" s="8">
        <v>3137756.9</v>
      </c>
      <c r="R1354" s="8">
        <v>6.6271381529999998</v>
      </c>
      <c r="S1354" s="8">
        <v>40408.974889999998</v>
      </c>
      <c r="T1354" s="8">
        <v>1149674.1000000001</v>
      </c>
    </row>
    <row r="1355" spans="1:20" ht="15.75" hidden="1" thickBot="1">
      <c r="A1355" s="4" t="s">
        <v>19</v>
      </c>
      <c r="B1355" s="5">
        <v>43957</v>
      </c>
      <c r="C1355" s="6">
        <v>301049751</v>
      </c>
      <c r="D1355" s="7">
        <v>73239990</v>
      </c>
      <c r="E1355" s="6" t="s">
        <v>1307</v>
      </c>
      <c r="F1355" s="6"/>
      <c r="G1355" s="6"/>
      <c r="H1355" s="6"/>
      <c r="I1355" s="6"/>
      <c r="J1355" s="6"/>
      <c r="K1355" s="6"/>
      <c r="L1355" s="6"/>
      <c r="M1355" s="6"/>
      <c r="N1355" s="8">
        <v>6783</v>
      </c>
      <c r="O1355" s="6" t="s">
        <v>21</v>
      </c>
      <c r="P1355" s="8">
        <v>546.8888958</v>
      </c>
      <c r="Q1355" s="8">
        <v>3709547.38</v>
      </c>
      <c r="R1355" s="8">
        <v>7.0429993020000001</v>
      </c>
      <c r="S1355" s="8">
        <v>47772.664259999998</v>
      </c>
      <c r="T1355" s="8">
        <v>1359178.1</v>
      </c>
    </row>
    <row r="1356" spans="1:20" ht="15.75" hidden="1" thickBot="1">
      <c r="A1356" s="4" t="s">
        <v>19</v>
      </c>
      <c r="B1356" s="5">
        <v>43954</v>
      </c>
      <c r="C1356" s="6">
        <v>301049751</v>
      </c>
      <c r="D1356" s="7">
        <v>73239990</v>
      </c>
      <c r="E1356" s="6" t="s">
        <v>1308</v>
      </c>
      <c r="F1356" s="6"/>
      <c r="G1356" s="6"/>
      <c r="H1356" s="6"/>
      <c r="I1356" s="6"/>
      <c r="J1356" s="6"/>
      <c r="K1356" s="6"/>
      <c r="L1356" s="6"/>
      <c r="M1356" s="6"/>
      <c r="N1356" s="8">
        <v>2800</v>
      </c>
      <c r="O1356" s="6" t="s">
        <v>21</v>
      </c>
      <c r="P1356" s="8">
        <v>367.51845359999999</v>
      </c>
      <c r="Q1356" s="8">
        <v>1029051.67</v>
      </c>
      <c r="R1356" s="8">
        <v>4.7330129239999996</v>
      </c>
      <c r="S1356" s="8">
        <v>13252.43619</v>
      </c>
      <c r="T1356" s="8">
        <v>377044.5</v>
      </c>
    </row>
    <row r="1357" spans="1:20" ht="15.75" hidden="1" thickBot="1">
      <c r="A1357" s="4" t="s">
        <v>19</v>
      </c>
      <c r="B1357" s="5">
        <v>43954</v>
      </c>
      <c r="C1357" s="6">
        <v>301049751</v>
      </c>
      <c r="D1357" s="7">
        <v>73239990</v>
      </c>
      <c r="E1357" s="6" t="s">
        <v>1309</v>
      </c>
      <c r="F1357" s="6"/>
      <c r="G1357" s="6"/>
      <c r="H1357" s="6"/>
      <c r="I1357" s="6"/>
      <c r="J1357" s="6"/>
      <c r="K1357" s="6"/>
      <c r="L1357" s="6"/>
      <c r="M1357" s="6"/>
      <c r="N1357" s="8">
        <v>406</v>
      </c>
      <c r="O1357" s="6" t="s">
        <v>21</v>
      </c>
      <c r="P1357" s="8">
        <v>611.44891629999995</v>
      </c>
      <c r="Q1357" s="8">
        <v>248248.26</v>
      </c>
      <c r="R1357" s="8">
        <v>7.8744226179999997</v>
      </c>
      <c r="S1357" s="8">
        <v>3197.0155829999999</v>
      </c>
      <c r="T1357" s="8">
        <v>90958.3</v>
      </c>
    </row>
    <row r="1358" spans="1:20" ht="15.75" hidden="1" thickBot="1">
      <c r="A1358" s="4" t="s">
        <v>19</v>
      </c>
      <c r="B1358" s="5">
        <v>43954</v>
      </c>
      <c r="C1358" s="6">
        <v>301049751</v>
      </c>
      <c r="D1358" s="7">
        <v>73239990</v>
      </c>
      <c r="E1358" s="6" t="s">
        <v>1310</v>
      </c>
      <c r="F1358" s="6"/>
      <c r="G1358" s="6"/>
      <c r="H1358" s="6"/>
      <c r="I1358" s="6"/>
      <c r="J1358" s="6"/>
      <c r="K1358" s="6"/>
      <c r="L1358" s="6"/>
      <c r="M1358" s="6"/>
      <c r="N1358" s="8">
        <v>413</v>
      </c>
      <c r="O1358" s="6" t="s">
        <v>21</v>
      </c>
      <c r="P1358" s="8">
        <v>566.31181600000002</v>
      </c>
      <c r="Q1358" s="8">
        <v>233886.78</v>
      </c>
      <c r="R1358" s="8">
        <v>7.2931334960000003</v>
      </c>
      <c r="S1358" s="8">
        <v>3012.0641340000002</v>
      </c>
      <c r="T1358" s="8">
        <v>85696.1</v>
      </c>
    </row>
    <row r="1359" spans="1:20" ht="15.75" hidden="1" thickBot="1">
      <c r="A1359" s="4" t="s">
        <v>19</v>
      </c>
      <c r="B1359" s="5">
        <v>43954</v>
      </c>
      <c r="C1359" s="6">
        <v>301049751</v>
      </c>
      <c r="D1359" s="7">
        <v>73239990</v>
      </c>
      <c r="E1359" s="6" t="s">
        <v>1311</v>
      </c>
      <c r="F1359" s="6"/>
      <c r="G1359" s="6"/>
      <c r="H1359" s="6"/>
      <c r="I1359" s="6"/>
      <c r="J1359" s="6"/>
      <c r="K1359" s="6"/>
      <c r="L1359" s="6"/>
      <c r="M1359" s="6"/>
      <c r="N1359" s="8">
        <v>2805</v>
      </c>
      <c r="O1359" s="6" t="s">
        <v>21</v>
      </c>
      <c r="P1359" s="8">
        <v>527.63176109999995</v>
      </c>
      <c r="Q1359" s="8">
        <v>1480007.09</v>
      </c>
      <c r="R1359" s="8">
        <v>6.7950001430000002</v>
      </c>
      <c r="S1359" s="8">
        <v>19059.975399999999</v>
      </c>
      <c r="T1359" s="8">
        <v>542274.5</v>
      </c>
    </row>
    <row r="1360" spans="1:20" ht="15.75" hidden="1" thickBot="1">
      <c r="A1360" s="4" t="s">
        <v>19</v>
      </c>
      <c r="B1360" s="5">
        <v>43954</v>
      </c>
      <c r="C1360" s="6">
        <v>301049751</v>
      </c>
      <c r="D1360" s="7">
        <v>73239990</v>
      </c>
      <c r="E1360" s="6" t="s">
        <v>1312</v>
      </c>
      <c r="F1360" s="6"/>
      <c r="G1360" s="6"/>
      <c r="H1360" s="6"/>
      <c r="I1360" s="6"/>
      <c r="J1360" s="6"/>
      <c r="K1360" s="6"/>
      <c r="L1360" s="6"/>
      <c r="M1360" s="6"/>
      <c r="N1360" s="8">
        <v>6400</v>
      </c>
      <c r="O1360" s="6" t="s">
        <v>21</v>
      </c>
      <c r="P1360" s="8">
        <v>490.01186089999999</v>
      </c>
      <c r="Q1360" s="8">
        <v>3136075.91</v>
      </c>
      <c r="R1360" s="8">
        <v>6.3105197799999999</v>
      </c>
      <c r="S1360" s="8">
        <v>40387.326589999997</v>
      </c>
      <c r="T1360" s="8">
        <v>1149058.2</v>
      </c>
    </row>
    <row r="1361" spans="1:20" ht="15.75" hidden="1" thickBot="1">
      <c r="A1361" s="4" t="s">
        <v>19</v>
      </c>
      <c r="B1361" s="5">
        <v>43954</v>
      </c>
      <c r="C1361" s="6">
        <v>301049751</v>
      </c>
      <c r="D1361" s="7">
        <v>73239990</v>
      </c>
      <c r="E1361" s="6" t="s">
        <v>1313</v>
      </c>
      <c r="F1361" s="6"/>
      <c r="G1361" s="6"/>
      <c r="H1361" s="6"/>
      <c r="I1361" s="6"/>
      <c r="J1361" s="6"/>
      <c r="K1361" s="6"/>
      <c r="L1361" s="6"/>
      <c r="M1361" s="6"/>
      <c r="N1361" s="8">
        <v>10532.9</v>
      </c>
      <c r="O1361" s="6" t="s">
        <v>21</v>
      </c>
      <c r="P1361" s="8">
        <v>399.53418340000002</v>
      </c>
      <c r="Q1361" s="8">
        <v>4208253.5999999996</v>
      </c>
      <c r="R1361" s="8">
        <v>5.1453210990000002</v>
      </c>
      <c r="S1361" s="8">
        <v>54195.152609999997</v>
      </c>
      <c r="T1361" s="8">
        <v>1541904.1</v>
      </c>
    </row>
    <row r="1362" spans="1:20" ht="15.75" hidden="1" thickBot="1">
      <c r="A1362" s="4" t="s">
        <v>19</v>
      </c>
      <c r="B1362" s="5">
        <v>43954</v>
      </c>
      <c r="C1362" s="6">
        <v>301049751</v>
      </c>
      <c r="D1362" s="7">
        <v>73239990</v>
      </c>
      <c r="E1362" s="6" t="s">
        <v>1314</v>
      </c>
      <c r="F1362" s="6"/>
      <c r="G1362" s="6"/>
      <c r="H1362" s="6"/>
      <c r="I1362" s="6"/>
      <c r="J1362" s="6"/>
      <c r="K1362" s="6"/>
      <c r="L1362" s="6"/>
      <c r="M1362" s="6"/>
      <c r="N1362" s="8">
        <v>10116</v>
      </c>
      <c r="O1362" s="6" t="s">
        <v>21</v>
      </c>
      <c r="P1362" s="8">
        <v>498.55653319999999</v>
      </c>
      <c r="Q1362" s="8">
        <v>5043397.8899999997</v>
      </c>
      <c r="R1362" s="8">
        <v>6.4205606340000001</v>
      </c>
      <c r="S1362" s="8">
        <v>64950.391369999998</v>
      </c>
      <c r="T1362" s="8">
        <v>1847901.1</v>
      </c>
    </row>
    <row r="1363" spans="1:20" ht="15.75" hidden="1" thickBot="1">
      <c r="A1363" s="4" t="s">
        <v>19</v>
      </c>
      <c r="B1363" s="5">
        <v>43954</v>
      </c>
      <c r="C1363" s="6">
        <v>301049751</v>
      </c>
      <c r="D1363" s="7">
        <v>73239990</v>
      </c>
      <c r="E1363" s="6" t="s">
        <v>1315</v>
      </c>
      <c r="F1363" s="6"/>
      <c r="G1363" s="6"/>
      <c r="H1363" s="6"/>
      <c r="I1363" s="6"/>
      <c r="J1363" s="6"/>
      <c r="K1363" s="6"/>
      <c r="L1363" s="6"/>
      <c r="M1363" s="6"/>
      <c r="N1363" s="8">
        <v>8967</v>
      </c>
      <c r="O1363" s="6" t="s">
        <v>21</v>
      </c>
      <c r="P1363" s="8">
        <v>432.5308119</v>
      </c>
      <c r="Q1363" s="8">
        <v>3878503.79</v>
      </c>
      <c r="R1363" s="8">
        <v>5.5702615819999997</v>
      </c>
      <c r="S1363" s="8">
        <v>49948.535609999999</v>
      </c>
      <c r="T1363" s="8">
        <v>1421083.9</v>
      </c>
    </row>
    <row r="1364" spans="1:20" ht="15.75" hidden="1" thickBot="1">
      <c r="A1364" s="4" t="s">
        <v>19</v>
      </c>
      <c r="B1364" s="5">
        <v>43954</v>
      </c>
      <c r="C1364" s="6">
        <v>301049751</v>
      </c>
      <c r="D1364" s="7">
        <v>73239990</v>
      </c>
      <c r="E1364" s="6" t="s">
        <v>1316</v>
      </c>
      <c r="F1364" s="6"/>
      <c r="G1364" s="6"/>
      <c r="H1364" s="6"/>
      <c r="I1364" s="6"/>
      <c r="J1364" s="6"/>
      <c r="K1364" s="6"/>
      <c r="L1364" s="6"/>
      <c r="M1364" s="6"/>
      <c r="N1364" s="8">
        <v>108.3</v>
      </c>
      <c r="O1364" s="6" t="s">
        <v>21</v>
      </c>
      <c r="P1364" s="8">
        <v>391.67774700000001</v>
      </c>
      <c r="Q1364" s="8">
        <v>42418.7</v>
      </c>
      <c r="R1364" s="8">
        <v>5.0441435539999997</v>
      </c>
      <c r="S1364" s="8">
        <v>546.28074690000005</v>
      </c>
      <c r="T1364" s="8">
        <v>15542.2</v>
      </c>
    </row>
    <row r="1365" spans="1:20" ht="15.75" hidden="1" thickBot="1">
      <c r="A1365" s="4" t="s">
        <v>19</v>
      </c>
      <c r="B1365" s="5">
        <v>43952</v>
      </c>
      <c r="C1365" s="6">
        <v>301049751</v>
      </c>
      <c r="D1365" s="7">
        <v>73239990</v>
      </c>
      <c r="E1365" s="6" t="s">
        <v>1317</v>
      </c>
      <c r="F1365" s="6"/>
      <c r="G1365" s="6"/>
      <c r="H1365" s="6"/>
      <c r="I1365" s="6"/>
      <c r="J1365" s="6"/>
      <c r="K1365" s="6"/>
      <c r="L1365" s="6"/>
      <c r="M1365" s="6"/>
      <c r="N1365" s="8">
        <v>10488</v>
      </c>
      <c r="O1365" s="6" t="s">
        <v>21</v>
      </c>
      <c r="P1365" s="8">
        <v>157.16831139999999</v>
      </c>
      <c r="Q1365" s="8">
        <v>1648381.25</v>
      </c>
      <c r="R1365" s="8">
        <v>2.0240606749999999</v>
      </c>
      <c r="S1365" s="8">
        <v>21228.34836</v>
      </c>
      <c r="T1365" s="8">
        <v>603966.80000000005</v>
      </c>
    </row>
    <row r="1366" spans="1:20" ht="15.75" hidden="1" thickBot="1">
      <c r="A1366" s="4" t="s">
        <v>19</v>
      </c>
      <c r="B1366" s="5">
        <v>43948</v>
      </c>
      <c r="C1366" s="6">
        <v>301049751</v>
      </c>
      <c r="D1366" s="7">
        <v>73239990</v>
      </c>
      <c r="E1366" s="6" t="s">
        <v>1318</v>
      </c>
      <c r="F1366" s="6"/>
      <c r="G1366" s="6"/>
      <c r="H1366" s="6"/>
      <c r="I1366" s="6"/>
      <c r="J1366" s="6"/>
      <c r="K1366" s="6"/>
      <c r="L1366" s="6"/>
      <c r="M1366" s="6"/>
      <c r="N1366" s="8">
        <v>3286.68</v>
      </c>
      <c r="O1366" s="6" t="s">
        <v>21</v>
      </c>
      <c r="P1366" s="8">
        <v>1033.3314800000001</v>
      </c>
      <c r="Q1366" s="8">
        <v>3396229.91</v>
      </c>
      <c r="R1366" s="8">
        <v>13.30755287</v>
      </c>
      <c r="S1366" s="8">
        <v>43737.667869999997</v>
      </c>
      <c r="T1366" s="8">
        <v>1244378.7</v>
      </c>
    </row>
    <row r="1367" spans="1:20" ht="15.75" hidden="1" thickBot="1">
      <c r="A1367" s="4" t="s">
        <v>19</v>
      </c>
      <c r="B1367" s="5">
        <v>43946</v>
      </c>
      <c r="C1367" s="6">
        <v>301049751</v>
      </c>
      <c r="D1367" s="7">
        <v>73239990</v>
      </c>
      <c r="E1367" s="6" t="s">
        <v>1319</v>
      </c>
      <c r="F1367" s="6"/>
      <c r="G1367" s="6"/>
      <c r="H1367" s="6"/>
      <c r="I1367" s="6"/>
      <c r="J1367" s="6"/>
      <c r="K1367" s="6"/>
      <c r="L1367" s="6"/>
      <c r="M1367" s="6"/>
      <c r="N1367" s="8">
        <v>4760</v>
      </c>
      <c r="O1367" s="6" t="s">
        <v>21</v>
      </c>
      <c r="P1367" s="8">
        <v>516.7088109</v>
      </c>
      <c r="Q1367" s="8">
        <v>2459533.94</v>
      </c>
      <c r="R1367" s="8">
        <v>6.6543311129999996</v>
      </c>
      <c r="S1367" s="8">
        <v>31674.616099999999</v>
      </c>
      <c r="T1367" s="8">
        <v>901173.3</v>
      </c>
    </row>
    <row r="1368" spans="1:20" ht="15.75" hidden="1" thickBot="1">
      <c r="A1368" s="4" t="s">
        <v>19</v>
      </c>
      <c r="B1368" s="5">
        <v>43946</v>
      </c>
      <c r="C1368" s="6">
        <v>301049751</v>
      </c>
      <c r="D1368" s="7">
        <v>73239990</v>
      </c>
      <c r="E1368" s="6" t="s">
        <v>1320</v>
      </c>
      <c r="F1368" s="6"/>
      <c r="G1368" s="6"/>
      <c r="H1368" s="6"/>
      <c r="I1368" s="6"/>
      <c r="J1368" s="6"/>
      <c r="K1368" s="6"/>
      <c r="L1368" s="6"/>
      <c r="M1368" s="6"/>
      <c r="N1368" s="8">
        <v>570</v>
      </c>
      <c r="O1368" s="6" t="s">
        <v>21</v>
      </c>
      <c r="P1368" s="8">
        <v>549.64526320000004</v>
      </c>
      <c r="Q1368" s="8">
        <v>313297.8</v>
      </c>
      <c r="R1368" s="8">
        <v>7.0784966279999999</v>
      </c>
      <c r="S1368" s="8">
        <v>4034.743078</v>
      </c>
      <c r="T1368" s="8">
        <v>114792.4</v>
      </c>
    </row>
    <row r="1369" spans="1:20" ht="15.75" hidden="1" thickBot="1">
      <c r="A1369" s="4" t="s">
        <v>19</v>
      </c>
      <c r="B1369" s="5">
        <v>43946</v>
      </c>
      <c r="C1369" s="6">
        <v>301049751</v>
      </c>
      <c r="D1369" s="7">
        <v>73239990</v>
      </c>
      <c r="E1369" s="6" t="s">
        <v>1321</v>
      </c>
      <c r="F1369" s="6"/>
      <c r="G1369" s="6"/>
      <c r="H1369" s="6"/>
      <c r="I1369" s="6"/>
      <c r="J1369" s="6"/>
      <c r="K1369" s="6"/>
      <c r="L1369" s="6"/>
      <c r="M1369" s="6"/>
      <c r="N1369" s="8">
        <v>3540</v>
      </c>
      <c r="O1369" s="6" t="s">
        <v>21</v>
      </c>
      <c r="P1369" s="8">
        <v>550.86412429999996</v>
      </c>
      <c r="Q1369" s="8">
        <v>1950059</v>
      </c>
      <c r="R1369" s="8">
        <v>7.0941934870000001</v>
      </c>
      <c r="S1369" s="8">
        <v>25113.444950000001</v>
      </c>
      <c r="T1369" s="8">
        <v>714501.6</v>
      </c>
    </row>
    <row r="1370" spans="1:20" ht="15.75" hidden="1" thickBot="1">
      <c r="A1370" s="4" t="s">
        <v>19</v>
      </c>
      <c r="B1370" s="5">
        <v>43946</v>
      </c>
      <c r="C1370" s="6">
        <v>301049751</v>
      </c>
      <c r="D1370" s="7">
        <v>73239990</v>
      </c>
      <c r="E1370" s="6" t="s">
        <v>1322</v>
      </c>
      <c r="F1370" s="6"/>
      <c r="G1370" s="6"/>
      <c r="H1370" s="6"/>
      <c r="I1370" s="6"/>
      <c r="J1370" s="6"/>
      <c r="K1370" s="6"/>
      <c r="L1370" s="6"/>
      <c r="M1370" s="6"/>
      <c r="N1370" s="8">
        <v>3128</v>
      </c>
      <c r="O1370" s="6" t="s">
        <v>21</v>
      </c>
      <c r="P1370" s="8">
        <v>473.64972189999997</v>
      </c>
      <c r="Q1370" s="8">
        <v>1481576.33</v>
      </c>
      <c r="R1370" s="8">
        <v>6.0998032440000003</v>
      </c>
      <c r="S1370" s="8">
        <v>19080.184550000002</v>
      </c>
      <c r="T1370" s="8">
        <v>542849.6</v>
      </c>
    </row>
    <row r="1371" spans="1:20" ht="15.75" hidden="1" thickBot="1">
      <c r="A1371" s="4" t="s">
        <v>19</v>
      </c>
      <c r="B1371" s="5">
        <v>43946</v>
      </c>
      <c r="C1371" s="6">
        <v>301049751</v>
      </c>
      <c r="D1371" s="7">
        <v>73239990</v>
      </c>
      <c r="E1371" s="6" t="s">
        <v>1323</v>
      </c>
      <c r="F1371" s="6"/>
      <c r="G1371" s="6"/>
      <c r="H1371" s="6"/>
      <c r="I1371" s="6"/>
      <c r="J1371" s="6"/>
      <c r="K1371" s="6"/>
      <c r="L1371" s="6"/>
      <c r="M1371" s="6"/>
      <c r="N1371" s="8">
        <v>3072</v>
      </c>
      <c r="O1371" s="6" t="s">
        <v>21</v>
      </c>
      <c r="P1371" s="8">
        <v>489.52778649999999</v>
      </c>
      <c r="Q1371" s="8">
        <v>1503829.36</v>
      </c>
      <c r="R1371" s="8">
        <v>6.3042857239999996</v>
      </c>
      <c r="S1371" s="8">
        <v>19366.765739999999</v>
      </c>
      <c r="T1371" s="8">
        <v>551003.1</v>
      </c>
    </row>
    <row r="1372" spans="1:20" ht="15.75" hidden="1" thickBot="1">
      <c r="A1372" s="4" t="s">
        <v>19</v>
      </c>
      <c r="B1372" s="5">
        <v>43946</v>
      </c>
      <c r="C1372" s="6">
        <v>301049751</v>
      </c>
      <c r="D1372" s="7">
        <v>73239990</v>
      </c>
      <c r="E1372" s="6" t="s">
        <v>1324</v>
      </c>
      <c r="F1372" s="6"/>
      <c r="G1372" s="6"/>
      <c r="H1372" s="6"/>
      <c r="I1372" s="6"/>
      <c r="J1372" s="6"/>
      <c r="K1372" s="6"/>
      <c r="L1372" s="6"/>
      <c r="M1372" s="6"/>
      <c r="N1372" s="8">
        <v>7897.5</v>
      </c>
      <c r="O1372" s="6" t="s">
        <v>21</v>
      </c>
      <c r="P1372" s="8">
        <v>507.94811779999998</v>
      </c>
      <c r="Q1372" s="8">
        <v>4011520.26</v>
      </c>
      <c r="R1372" s="8">
        <v>6.5415082780000002</v>
      </c>
      <c r="S1372" s="8">
        <v>51661.56162</v>
      </c>
      <c r="T1372" s="8">
        <v>1469821.1</v>
      </c>
    </row>
    <row r="1373" spans="1:20" ht="15.75" hidden="1" thickBot="1">
      <c r="A1373" s="4" t="s">
        <v>19</v>
      </c>
      <c r="B1373" s="5">
        <v>43945</v>
      </c>
      <c r="C1373" s="6">
        <v>301049751</v>
      </c>
      <c r="D1373" s="7">
        <v>73239990</v>
      </c>
      <c r="E1373" s="6" t="s">
        <v>1293</v>
      </c>
      <c r="F1373" s="6"/>
      <c r="G1373" s="6"/>
      <c r="H1373" s="6"/>
      <c r="I1373" s="6"/>
      <c r="J1373" s="6"/>
      <c r="K1373" s="6"/>
      <c r="L1373" s="6"/>
      <c r="M1373" s="6"/>
      <c r="N1373" s="8">
        <v>20976</v>
      </c>
      <c r="O1373" s="6" t="s">
        <v>21</v>
      </c>
      <c r="P1373" s="8">
        <v>157.01942650000001</v>
      </c>
      <c r="Q1373" s="8">
        <v>3293639.49</v>
      </c>
      <c r="R1373" s="8">
        <v>2.0221432899999998</v>
      </c>
      <c r="S1373" s="8">
        <v>42416.477659999997</v>
      </c>
      <c r="T1373" s="8">
        <v>1206789.5</v>
      </c>
    </row>
    <row r="1374" spans="1:20" ht="15.75" hidden="1" thickBot="1">
      <c r="A1374" s="4" t="s">
        <v>19</v>
      </c>
      <c r="B1374" s="5">
        <v>43945</v>
      </c>
      <c r="C1374" s="6">
        <v>301049751</v>
      </c>
      <c r="D1374" s="7">
        <v>73239990</v>
      </c>
      <c r="E1374" s="6" t="s">
        <v>1325</v>
      </c>
      <c r="F1374" s="6"/>
      <c r="G1374" s="6"/>
      <c r="H1374" s="6"/>
      <c r="I1374" s="6"/>
      <c r="J1374" s="6"/>
      <c r="K1374" s="6"/>
      <c r="L1374" s="6"/>
      <c r="M1374" s="6"/>
      <c r="N1374" s="8">
        <v>14256</v>
      </c>
      <c r="O1374" s="6" t="s">
        <v>21</v>
      </c>
      <c r="P1374" s="8">
        <v>197.69450130000001</v>
      </c>
      <c r="Q1374" s="8">
        <v>2818332.81</v>
      </c>
      <c r="R1374" s="8">
        <v>2.545969108</v>
      </c>
      <c r="S1374" s="8">
        <v>36295.335610000002</v>
      </c>
      <c r="T1374" s="8">
        <v>1032637.2</v>
      </c>
    </row>
    <row r="1375" spans="1:20" ht="15.75" hidden="1" thickBot="1">
      <c r="A1375" s="4" t="s">
        <v>19</v>
      </c>
      <c r="B1375" s="5">
        <v>43945</v>
      </c>
      <c r="C1375" s="6">
        <v>301049751</v>
      </c>
      <c r="D1375" s="7">
        <v>73239990</v>
      </c>
      <c r="E1375" s="6" t="s">
        <v>1242</v>
      </c>
      <c r="F1375" s="6"/>
      <c r="G1375" s="6"/>
      <c r="H1375" s="6"/>
      <c r="I1375" s="6"/>
      <c r="J1375" s="6"/>
      <c r="K1375" s="6"/>
      <c r="L1375" s="6"/>
      <c r="M1375" s="6"/>
      <c r="N1375" s="8">
        <v>8008</v>
      </c>
      <c r="O1375" s="6" t="s">
        <v>21</v>
      </c>
      <c r="P1375" s="8">
        <v>357.90125870000003</v>
      </c>
      <c r="Q1375" s="8">
        <v>2866073.28</v>
      </c>
      <c r="R1375" s="8">
        <v>4.6091598029999998</v>
      </c>
      <c r="S1375" s="8">
        <v>36910.151709999998</v>
      </c>
      <c r="T1375" s="8">
        <v>1050129.3</v>
      </c>
    </row>
    <row r="1376" spans="1:20" ht="15.75" hidden="1" thickBot="1">
      <c r="A1376" s="4" t="s">
        <v>19</v>
      </c>
      <c r="B1376" s="5">
        <v>43938</v>
      </c>
      <c r="C1376" s="6">
        <v>301049751</v>
      </c>
      <c r="D1376" s="7">
        <v>73239990</v>
      </c>
      <c r="E1376" s="6" t="s">
        <v>1326</v>
      </c>
      <c r="F1376" s="6"/>
      <c r="G1376" s="6"/>
      <c r="H1376" s="6"/>
      <c r="I1376" s="6"/>
      <c r="J1376" s="6"/>
      <c r="K1376" s="6"/>
      <c r="L1376" s="6"/>
      <c r="M1376" s="6"/>
      <c r="N1376" s="8">
        <v>9504</v>
      </c>
      <c r="O1376" s="6" t="s">
        <v>21</v>
      </c>
      <c r="P1376" s="8">
        <v>196.45386679999999</v>
      </c>
      <c r="Q1376" s="8">
        <v>1867097.55</v>
      </c>
      <c r="R1376" s="8">
        <v>2.5299918450000001</v>
      </c>
      <c r="S1376" s="8">
        <v>24045.0425</v>
      </c>
      <c r="T1376" s="8">
        <v>684104.6</v>
      </c>
    </row>
    <row r="1377" spans="1:20" ht="15.75" hidden="1" thickBot="1">
      <c r="A1377" s="4" t="s">
        <v>19</v>
      </c>
      <c r="B1377" s="5">
        <v>43938</v>
      </c>
      <c r="C1377" s="6">
        <v>301049751</v>
      </c>
      <c r="D1377" s="7">
        <v>73239990</v>
      </c>
      <c r="E1377" s="6" t="s">
        <v>1293</v>
      </c>
      <c r="F1377" s="6"/>
      <c r="G1377" s="6"/>
      <c r="H1377" s="6"/>
      <c r="I1377" s="6"/>
      <c r="J1377" s="6"/>
      <c r="K1377" s="6"/>
      <c r="L1377" s="6"/>
      <c r="M1377" s="6"/>
      <c r="N1377" s="8">
        <v>20976</v>
      </c>
      <c r="O1377" s="6" t="s">
        <v>21</v>
      </c>
      <c r="P1377" s="8">
        <v>156.7973155</v>
      </c>
      <c r="Q1377" s="8">
        <v>3288980.49</v>
      </c>
      <c r="R1377" s="8">
        <v>2.0192828779999998</v>
      </c>
      <c r="S1377" s="8">
        <v>42356.477659999997</v>
      </c>
      <c r="T1377" s="8">
        <v>1205082.3999999999</v>
      </c>
    </row>
    <row r="1378" spans="1:20" ht="15.75" hidden="1" thickBot="1">
      <c r="A1378" s="4" t="s">
        <v>19</v>
      </c>
      <c r="B1378" s="5">
        <v>43938</v>
      </c>
      <c r="C1378" s="6">
        <v>301049751</v>
      </c>
      <c r="D1378" s="7">
        <v>73239990</v>
      </c>
      <c r="E1378" s="6" t="s">
        <v>1327</v>
      </c>
      <c r="F1378" s="6"/>
      <c r="G1378" s="6"/>
      <c r="H1378" s="6"/>
      <c r="I1378" s="6"/>
      <c r="J1378" s="6"/>
      <c r="K1378" s="6"/>
      <c r="L1378" s="6"/>
      <c r="M1378" s="6"/>
      <c r="N1378" s="8">
        <v>12012</v>
      </c>
      <c r="O1378" s="6" t="s">
        <v>21</v>
      </c>
      <c r="P1378" s="8">
        <v>355.6552456</v>
      </c>
      <c r="Q1378" s="8">
        <v>4272130.8099999996</v>
      </c>
      <c r="R1378" s="8">
        <v>4.5802349720000004</v>
      </c>
      <c r="S1378" s="8">
        <v>55017.782489999998</v>
      </c>
      <c r="T1378" s="8">
        <v>1565308.8</v>
      </c>
    </row>
    <row r="1379" spans="1:20" ht="15.75" hidden="1" thickBot="1">
      <c r="A1379" s="4" t="s">
        <v>19</v>
      </c>
      <c r="B1379" s="5">
        <v>43932</v>
      </c>
      <c r="C1379" s="6">
        <v>301049751</v>
      </c>
      <c r="D1379" s="7">
        <v>73239990</v>
      </c>
      <c r="E1379" s="6" t="s">
        <v>1328</v>
      </c>
      <c r="F1379" s="6"/>
      <c r="G1379" s="6"/>
      <c r="H1379" s="6"/>
      <c r="I1379" s="6"/>
      <c r="J1379" s="6"/>
      <c r="K1379" s="6"/>
      <c r="L1379" s="6"/>
      <c r="M1379" s="6"/>
      <c r="N1379" s="8">
        <v>8970</v>
      </c>
      <c r="O1379" s="6" t="s">
        <v>21</v>
      </c>
      <c r="P1379" s="8">
        <v>457.3741483</v>
      </c>
      <c r="Q1379" s="8">
        <v>4102646.11</v>
      </c>
      <c r="R1379" s="8">
        <v>5.9904931010000002</v>
      </c>
      <c r="S1379" s="8">
        <v>53734.723120000002</v>
      </c>
      <c r="T1379" s="8">
        <v>1503209.5</v>
      </c>
    </row>
    <row r="1380" spans="1:20" ht="15.75" hidden="1" thickBot="1">
      <c r="A1380" s="4" t="s">
        <v>19</v>
      </c>
      <c r="B1380" s="5">
        <v>43932</v>
      </c>
      <c r="C1380" s="6">
        <v>301049751</v>
      </c>
      <c r="D1380" s="7">
        <v>73239990</v>
      </c>
      <c r="E1380" s="6" t="s">
        <v>1329</v>
      </c>
      <c r="F1380" s="6"/>
      <c r="G1380" s="6"/>
      <c r="H1380" s="6"/>
      <c r="I1380" s="6"/>
      <c r="J1380" s="6"/>
      <c r="K1380" s="6"/>
      <c r="L1380" s="6"/>
      <c r="M1380" s="6"/>
      <c r="N1380" s="8">
        <v>3507.2</v>
      </c>
      <c r="O1380" s="6" t="s">
        <v>21</v>
      </c>
      <c r="P1380" s="8">
        <v>482.27909440000002</v>
      </c>
      <c r="Q1380" s="8">
        <v>1691449.24</v>
      </c>
      <c r="R1380" s="8">
        <v>6.3166875500000002</v>
      </c>
      <c r="S1380" s="8">
        <v>22153.886569999999</v>
      </c>
      <c r="T1380" s="8">
        <v>619747</v>
      </c>
    </row>
    <row r="1381" spans="1:20" ht="15.75" hidden="1" thickBot="1">
      <c r="A1381" s="4" t="s">
        <v>19</v>
      </c>
      <c r="B1381" s="5">
        <v>43932</v>
      </c>
      <c r="C1381" s="6">
        <v>301049751</v>
      </c>
      <c r="D1381" s="7">
        <v>73239990</v>
      </c>
      <c r="E1381" s="6" t="s">
        <v>1330</v>
      </c>
      <c r="F1381" s="6"/>
      <c r="G1381" s="6"/>
      <c r="H1381" s="6"/>
      <c r="I1381" s="6"/>
      <c r="J1381" s="6"/>
      <c r="K1381" s="6"/>
      <c r="L1381" s="6"/>
      <c r="M1381" s="6"/>
      <c r="N1381" s="8">
        <v>680</v>
      </c>
      <c r="O1381" s="6" t="s">
        <v>21</v>
      </c>
      <c r="P1381" s="8">
        <v>509.05763239999999</v>
      </c>
      <c r="Q1381" s="8">
        <v>346159.19</v>
      </c>
      <c r="R1381" s="8">
        <v>6.6674215109999997</v>
      </c>
      <c r="S1381" s="8">
        <v>4533.8466269999999</v>
      </c>
      <c r="T1381" s="8">
        <v>126832.7</v>
      </c>
    </row>
    <row r="1382" spans="1:20" ht="15.75" thickBot="1">
      <c r="A1382" s="4" t="s">
        <v>19</v>
      </c>
      <c r="B1382" s="5">
        <v>43932</v>
      </c>
      <c r="C1382" s="6">
        <v>301049751</v>
      </c>
      <c r="D1382" s="7">
        <v>73231000</v>
      </c>
      <c r="E1382" s="6" t="s">
        <v>1331</v>
      </c>
      <c r="F1382" s="6"/>
      <c r="G1382" s="6"/>
      <c r="H1382" s="6"/>
      <c r="I1382" s="6"/>
      <c r="J1382" s="6"/>
      <c r="K1382" s="6"/>
      <c r="L1382" s="6"/>
      <c r="M1382" s="6"/>
      <c r="N1382" s="8">
        <v>7665</v>
      </c>
      <c r="O1382" s="6" t="s">
        <v>21</v>
      </c>
      <c r="P1382" s="8">
        <v>210.43208480000001</v>
      </c>
      <c r="Q1382" s="8">
        <v>1612961.93</v>
      </c>
      <c r="R1382" s="8">
        <v>2.7561504229999998</v>
      </c>
      <c r="S1382" s="8">
        <v>21125.89299</v>
      </c>
      <c r="T1382" s="8">
        <v>709058</v>
      </c>
    </row>
    <row r="1383" spans="1:20" ht="15.75" hidden="1" thickBot="1">
      <c r="A1383" s="4" t="s">
        <v>19</v>
      </c>
      <c r="B1383" s="5">
        <v>43932</v>
      </c>
      <c r="C1383" s="6">
        <v>301049751</v>
      </c>
      <c r="D1383" s="7">
        <v>73239990</v>
      </c>
      <c r="E1383" s="6" t="s">
        <v>1332</v>
      </c>
      <c r="F1383" s="6"/>
      <c r="G1383" s="6"/>
      <c r="H1383" s="6"/>
      <c r="I1383" s="6"/>
      <c r="J1383" s="6"/>
      <c r="K1383" s="6"/>
      <c r="L1383" s="6"/>
      <c r="M1383" s="6"/>
      <c r="N1383" s="8">
        <v>3200</v>
      </c>
      <c r="O1383" s="6" t="s">
        <v>21</v>
      </c>
      <c r="P1383" s="8">
        <v>460.64414690000001</v>
      </c>
      <c r="Q1383" s="8">
        <v>1474061.27</v>
      </c>
      <c r="R1383" s="8">
        <v>6.0333221589999999</v>
      </c>
      <c r="S1383" s="8">
        <v>19306.63091</v>
      </c>
      <c r="T1383" s="8">
        <v>540096.1</v>
      </c>
    </row>
    <row r="1384" spans="1:20" ht="15.75" hidden="1" thickBot="1">
      <c r="A1384" s="4" t="s">
        <v>19</v>
      </c>
      <c r="B1384" s="5">
        <v>43925</v>
      </c>
      <c r="C1384" s="6">
        <v>301049751</v>
      </c>
      <c r="D1384" s="7">
        <v>73239990</v>
      </c>
      <c r="E1384" s="6" t="s">
        <v>1333</v>
      </c>
      <c r="F1384" s="6"/>
      <c r="G1384" s="6"/>
      <c r="H1384" s="6"/>
      <c r="I1384" s="6"/>
      <c r="J1384" s="6"/>
      <c r="K1384" s="6"/>
      <c r="L1384" s="6"/>
      <c r="M1384" s="6"/>
      <c r="N1384" s="8">
        <v>8987</v>
      </c>
      <c r="O1384" s="6" t="s">
        <v>21</v>
      </c>
      <c r="P1384" s="8">
        <v>425.61472240000001</v>
      </c>
      <c r="Q1384" s="8">
        <v>3824999.51</v>
      </c>
      <c r="R1384" s="8">
        <v>5.5745215769999996</v>
      </c>
      <c r="S1384" s="8">
        <v>50098.225409999999</v>
      </c>
      <c r="T1384" s="8">
        <v>1401479.8</v>
      </c>
    </row>
    <row r="1385" spans="1:20" ht="15.75" hidden="1" thickBot="1">
      <c r="A1385" s="4" t="s">
        <v>19</v>
      </c>
      <c r="B1385" s="5">
        <v>43925</v>
      </c>
      <c r="C1385" s="6">
        <v>301049751</v>
      </c>
      <c r="D1385" s="7">
        <v>73239990</v>
      </c>
      <c r="E1385" s="6" t="s">
        <v>1334</v>
      </c>
      <c r="F1385" s="6"/>
      <c r="G1385" s="6"/>
      <c r="H1385" s="6"/>
      <c r="I1385" s="6"/>
      <c r="J1385" s="6"/>
      <c r="K1385" s="6"/>
      <c r="L1385" s="6"/>
      <c r="M1385" s="6"/>
      <c r="N1385" s="8">
        <v>8094.8</v>
      </c>
      <c r="O1385" s="6" t="s">
        <v>21</v>
      </c>
      <c r="P1385" s="8">
        <v>502.81530240000001</v>
      </c>
      <c r="Q1385" s="8">
        <v>4070189.31</v>
      </c>
      <c r="R1385" s="8">
        <v>6.5856621139999998</v>
      </c>
      <c r="S1385" s="8">
        <v>53309.617680000003</v>
      </c>
      <c r="T1385" s="8">
        <v>1491317.4</v>
      </c>
    </row>
    <row r="1386" spans="1:20" ht="15.75" hidden="1" thickBot="1">
      <c r="A1386" s="4" t="s">
        <v>19</v>
      </c>
      <c r="B1386" s="5">
        <v>43921</v>
      </c>
      <c r="C1386" s="6">
        <v>301049751</v>
      </c>
      <c r="D1386" s="7">
        <v>73239990</v>
      </c>
      <c r="E1386" s="6" t="s">
        <v>1335</v>
      </c>
      <c r="F1386" s="6"/>
      <c r="G1386" s="6"/>
      <c r="H1386" s="6"/>
      <c r="I1386" s="6"/>
      <c r="J1386" s="6"/>
      <c r="K1386" s="6"/>
      <c r="L1386" s="6"/>
      <c r="M1386" s="6"/>
      <c r="N1386" s="8">
        <v>19008</v>
      </c>
      <c r="O1386" s="6" t="s">
        <v>21</v>
      </c>
      <c r="P1386" s="8">
        <v>192.9811243</v>
      </c>
      <c r="Q1386" s="8">
        <v>3668185.21</v>
      </c>
      <c r="R1386" s="8">
        <v>2.5476056009999999</v>
      </c>
      <c r="S1386" s="8">
        <v>48424.887260000003</v>
      </c>
      <c r="T1386" s="8">
        <v>1344023</v>
      </c>
    </row>
    <row r="1387" spans="1:20" ht="15.75" hidden="1" thickBot="1">
      <c r="A1387" s="4" t="s">
        <v>19</v>
      </c>
      <c r="B1387" s="5">
        <v>43921</v>
      </c>
      <c r="C1387" s="6">
        <v>301049751</v>
      </c>
      <c r="D1387" s="7">
        <v>73239990</v>
      </c>
      <c r="E1387" s="6" t="s">
        <v>1327</v>
      </c>
      <c r="F1387" s="6"/>
      <c r="G1387" s="6"/>
      <c r="H1387" s="6"/>
      <c r="I1387" s="6"/>
      <c r="J1387" s="6"/>
      <c r="K1387" s="6"/>
      <c r="L1387" s="6"/>
      <c r="M1387" s="6"/>
      <c r="N1387" s="8">
        <v>12012</v>
      </c>
      <c r="O1387" s="6" t="s">
        <v>21</v>
      </c>
      <c r="P1387" s="8">
        <v>349.36827670000002</v>
      </c>
      <c r="Q1387" s="8">
        <v>4196611.74</v>
      </c>
      <c r="R1387" s="8">
        <v>4.6121224649999997</v>
      </c>
      <c r="S1387" s="8">
        <v>55400.815049999997</v>
      </c>
      <c r="T1387" s="8">
        <v>1537638.5</v>
      </c>
    </row>
    <row r="1388" spans="1:20" ht="15.75" hidden="1" thickBot="1">
      <c r="A1388" s="4" t="s">
        <v>19</v>
      </c>
      <c r="B1388" s="5">
        <v>43910</v>
      </c>
      <c r="C1388" s="6">
        <v>301049751</v>
      </c>
      <c r="D1388" s="7">
        <v>73239990</v>
      </c>
      <c r="E1388" s="6" t="s">
        <v>1336</v>
      </c>
      <c r="F1388" s="6"/>
      <c r="G1388" s="6"/>
      <c r="H1388" s="6"/>
      <c r="I1388" s="6"/>
      <c r="J1388" s="6"/>
      <c r="K1388" s="6"/>
      <c r="L1388" s="6"/>
      <c r="M1388" s="6"/>
      <c r="N1388" s="8">
        <v>6450</v>
      </c>
      <c r="O1388" s="6" t="s">
        <v>21</v>
      </c>
      <c r="P1388" s="8">
        <v>384.97500309999998</v>
      </c>
      <c r="Q1388" s="8">
        <v>2483088.77</v>
      </c>
      <c r="R1388" s="8">
        <v>5.082178259</v>
      </c>
      <c r="S1388" s="8">
        <v>32780.049769999998</v>
      </c>
      <c r="T1388" s="8">
        <v>909803.8</v>
      </c>
    </row>
    <row r="1389" spans="1:20" ht="15.75" hidden="1" thickBot="1">
      <c r="A1389" s="4" t="s">
        <v>19</v>
      </c>
      <c r="B1389" s="5">
        <v>43866</v>
      </c>
      <c r="C1389" s="6">
        <v>301049751</v>
      </c>
      <c r="D1389" s="7">
        <v>73239990</v>
      </c>
      <c r="E1389" s="6" t="s">
        <v>1337</v>
      </c>
      <c r="F1389" s="6"/>
      <c r="G1389" s="6"/>
      <c r="H1389" s="6"/>
      <c r="I1389" s="6"/>
      <c r="J1389" s="6"/>
      <c r="K1389" s="6"/>
      <c r="L1389" s="6"/>
      <c r="M1389" s="6"/>
      <c r="N1389" s="8">
        <v>1401.6</v>
      </c>
      <c r="O1389" s="6" t="s">
        <v>21</v>
      </c>
      <c r="P1389" s="8">
        <v>431.49974320000001</v>
      </c>
      <c r="Q1389" s="8">
        <v>604790.04</v>
      </c>
      <c r="R1389" s="8">
        <v>6.0223271900000004</v>
      </c>
      <c r="S1389" s="8">
        <v>8440.8937889999997</v>
      </c>
      <c r="T1389" s="8">
        <v>221595.1</v>
      </c>
    </row>
    <row r="1390" spans="1:20" ht="15.75" hidden="1" thickBot="1">
      <c r="A1390" s="4" t="s">
        <v>19</v>
      </c>
      <c r="B1390" s="5">
        <v>43866</v>
      </c>
      <c r="C1390" s="6">
        <v>301049751</v>
      </c>
      <c r="D1390" s="7">
        <v>73239990</v>
      </c>
      <c r="E1390" s="6" t="s">
        <v>1338</v>
      </c>
      <c r="F1390" s="6"/>
      <c r="G1390" s="6"/>
      <c r="H1390" s="6"/>
      <c r="I1390" s="6"/>
      <c r="J1390" s="6"/>
      <c r="K1390" s="6"/>
      <c r="L1390" s="6"/>
      <c r="M1390" s="6"/>
      <c r="N1390" s="8">
        <v>3420</v>
      </c>
      <c r="O1390" s="6" t="s">
        <v>21</v>
      </c>
      <c r="P1390" s="8">
        <v>507.24583039999999</v>
      </c>
      <c r="Q1390" s="8">
        <v>1734780.74</v>
      </c>
      <c r="R1390" s="8">
        <v>7.0794951910000004</v>
      </c>
      <c r="S1390" s="8">
        <v>24211.87355</v>
      </c>
      <c r="T1390" s="8">
        <v>635623.6</v>
      </c>
    </row>
    <row r="1391" spans="1:20" ht="15.75" hidden="1" thickBot="1">
      <c r="A1391" s="4" t="s">
        <v>19</v>
      </c>
      <c r="B1391" s="5">
        <v>43866</v>
      </c>
      <c r="C1391" s="6">
        <v>301049751</v>
      </c>
      <c r="D1391" s="7">
        <v>73239990</v>
      </c>
      <c r="E1391" s="6" t="s">
        <v>1339</v>
      </c>
      <c r="F1391" s="6"/>
      <c r="G1391" s="6"/>
      <c r="H1391" s="6"/>
      <c r="I1391" s="6"/>
      <c r="J1391" s="6"/>
      <c r="K1391" s="6"/>
      <c r="L1391" s="6"/>
      <c r="M1391" s="6"/>
      <c r="N1391" s="8">
        <v>2560</v>
      </c>
      <c r="O1391" s="6" t="s">
        <v>21</v>
      </c>
      <c r="P1391" s="8">
        <v>451.76580080000002</v>
      </c>
      <c r="Q1391" s="8">
        <v>1156520.45</v>
      </c>
      <c r="R1391" s="8">
        <v>6.3051751679999999</v>
      </c>
      <c r="S1391" s="8">
        <v>16141.24843</v>
      </c>
      <c r="T1391" s="8">
        <v>423749.1</v>
      </c>
    </row>
    <row r="1392" spans="1:20" ht="15.75" hidden="1" thickBot="1">
      <c r="A1392" s="4" t="s">
        <v>19</v>
      </c>
      <c r="B1392" s="5">
        <v>43866</v>
      </c>
      <c r="C1392" s="6">
        <v>301049751</v>
      </c>
      <c r="D1392" s="7">
        <v>73239990</v>
      </c>
      <c r="E1392" s="6" t="s">
        <v>1340</v>
      </c>
      <c r="F1392" s="6"/>
      <c r="G1392" s="6"/>
      <c r="H1392" s="6"/>
      <c r="I1392" s="6"/>
      <c r="J1392" s="6"/>
      <c r="K1392" s="6"/>
      <c r="L1392" s="6"/>
      <c r="M1392" s="6"/>
      <c r="N1392" s="8">
        <v>3038.5</v>
      </c>
      <c r="O1392" s="6" t="s">
        <v>21</v>
      </c>
      <c r="P1392" s="8">
        <v>508.37067630000001</v>
      </c>
      <c r="Q1392" s="8">
        <v>1544684.3</v>
      </c>
      <c r="R1392" s="8">
        <v>7.0951943660000003</v>
      </c>
      <c r="S1392" s="8">
        <v>21558.748080000001</v>
      </c>
      <c r="T1392" s="8">
        <v>565972.4</v>
      </c>
    </row>
    <row r="1393" spans="1:20" ht="15.75" hidden="1" thickBot="1">
      <c r="A1393" s="4" t="s">
        <v>19</v>
      </c>
      <c r="B1393" s="5">
        <v>43866</v>
      </c>
      <c r="C1393" s="6">
        <v>301049751</v>
      </c>
      <c r="D1393" s="7">
        <v>73239990</v>
      </c>
      <c r="E1393" s="6" t="s">
        <v>1341</v>
      </c>
      <c r="F1393" s="6"/>
      <c r="G1393" s="6"/>
      <c r="H1393" s="6"/>
      <c r="I1393" s="6"/>
      <c r="J1393" s="6"/>
      <c r="K1393" s="6"/>
      <c r="L1393" s="6"/>
      <c r="M1393" s="6"/>
      <c r="N1393" s="8">
        <v>4426.8</v>
      </c>
      <c r="O1393" s="6" t="s">
        <v>21</v>
      </c>
      <c r="P1393" s="8">
        <v>476.85008809999999</v>
      </c>
      <c r="Q1393" s="8">
        <v>2110919.9700000002</v>
      </c>
      <c r="R1393" s="8">
        <v>6.6552698970000002</v>
      </c>
      <c r="S1393" s="8">
        <v>29461.548780000001</v>
      </c>
      <c r="T1393" s="8">
        <v>773441.1</v>
      </c>
    </row>
    <row r="1394" spans="1:20" ht="15.75" hidden="1" thickBot="1">
      <c r="A1394" s="4" t="s">
        <v>19</v>
      </c>
      <c r="B1394" s="5">
        <v>43861</v>
      </c>
      <c r="C1394" s="6">
        <v>301049751</v>
      </c>
      <c r="D1394" s="7">
        <v>73239990</v>
      </c>
      <c r="E1394" s="6" t="s">
        <v>1342</v>
      </c>
      <c r="F1394" s="6"/>
      <c r="G1394" s="6"/>
      <c r="H1394" s="6"/>
      <c r="I1394" s="6"/>
      <c r="J1394" s="6"/>
      <c r="K1394" s="6"/>
      <c r="L1394" s="6"/>
      <c r="M1394" s="6"/>
      <c r="N1394" s="8">
        <v>15568</v>
      </c>
      <c r="O1394" s="6" t="s">
        <v>21</v>
      </c>
      <c r="P1394" s="8">
        <v>328.46774149999999</v>
      </c>
      <c r="Q1394" s="8">
        <v>5113585.8</v>
      </c>
      <c r="R1394" s="8">
        <v>4.5843369369999998</v>
      </c>
      <c r="S1394" s="8">
        <v>71368.957429999995</v>
      </c>
      <c r="T1394" s="8">
        <v>1243624.1000000001</v>
      </c>
    </row>
    <row r="1395" spans="1:20" ht="15.75" hidden="1" thickBot="1">
      <c r="A1395" s="4" t="s">
        <v>19</v>
      </c>
      <c r="B1395" s="5">
        <v>43860</v>
      </c>
      <c r="C1395" s="6">
        <v>301049751</v>
      </c>
      <c r="D1395" s="7">
        <v>73239990</v>
      </c>
      <c r="E1395" s="6" t="s">
        <v>1343</v>
      </c>
      <c r="F1395" s="6"/>
      <c r="G1395" s="6"/>
      <c r="H1395" s="6"/>
      <c r="I1395" s="6"/>
      <c r="J1395" s="6"/>
      <c r="K1395" s="6"/>
      <c r="L1395" s="6"/>
      <c r="M1395" s="6"/>
      <c r="N1395" s="8">
        <v>184</v>
      </c>
      <c r="O1395" s="6" t="s">
        <v>21</v>
      </c>
      <c r="P1395" s="8">
        <v>514.7641304</v>
      </c>
      <c r="Q1395" s="8">
        <v>94716.6</v>
      </c>
      <c r="R1395" s="8">
        <v>7.184426105</v>
      </c>
      <c r="S1395" s="8">
        <v>1321.934403</v>
      </c>
      <c r="T1395" s="8">
        <v>23035.200000000001</v>
      </c>
    </row>
    <row r="1396" spans="1:20" ht="15.75" hidden="1" thickBot="1">
      <c r="A1396" s="4" t="s">
        <v>19</v>
      </c>
      <c r="B1396" s="5">
        <v>43860</v>
      </c>
      <c r="C1396" s="6">
        <v>301049751</v>
      </c>
      <c r="D1396" s="7">
        <v>73239990</v>
      </c>
      <c r="E1396" s="6" t="s">
        <v>1344</v>
      </c>
      <c r="F1396" s="6"/>
      <c r="G1396" s="6"/>
      <c r="H1396" s="6"/>
      <c r="I1396" s="6"/>
      <c r="J1396" s="6"/>
      <c r="K1396" s="6"/>
      <c r="L1396" s="6"/>
      <c r="M1396" s="6"/>
      <c r="N1396" s="8">
        <v>8886.24</v>
      </c>
      <c r="O1396" s="6" t="s">
        <v>21</v>
      </c>
      <c r="P1396" s="8">
        <v>406.05688459999999</v>
      </c>
      <c r="Q1396" s="8">
        <v>3608318.93</v>
      </c>
      <c r="R1396" s="8">
        <v>5.6672279769999996</v>
      </c>
      <c r="S1396" s="8">
        <v>50360.34794</v>
      </c>
      <c r="T1396" s="8">
        <v>877543.2</v>
      </c>
    </row>
    <row r="1397" spans="1:20" ht="15.75" hidden="1" thickBot="1">
      <c r="A1397" s="4" t="s">
        <v>19</v>
      </c>
      <c r="B1397" s="5">
        <v>43860</v>
      </c>
      <c r="C1397" s="6">
        <v>301049751</v>
      </c>
      <c r="D1397" s="7">
        <v>73239990</v>
      </c>
      <c r="E1397" s="6" t="s">
        <v>1345</v>
      </c>
      <c r="F1397" s="6"/>
      <c r="G1397" s="6"/>
      <c r="H1397" s="6"/>
      <c r="I1397" s="6"/>
      <c r="J1397" s="6"/>
      <c r="K1397" s="6"/>
      <c r="L1397" s="6"/>
      <c r="M1397" s="6"/>
      <c r="N1397" s="8">
        <v>64.260000000000005</v>
      </c>
      <c r="O1397" s="6" t="s">
        <v>21</v>
      </c>
      <c r="P1397" s="8">
        <v>428.04964210000003</v>
      </c>
      <c r="Q1397" s="8">
        <v>27506.47</v>
      </c>
      <c r="R1397" s="8">
        <v>5.974175046</v>
      </c>
      <c r="S1397" s="8">
        <v>383.90048849999999</v>
      </c>
      <c r="T1397" s="8">
        <v>6689.6</v>
      </c>
    </row>
    <row r="1398" spans="1:20" ht="15.75" hidden="1" thickBot="1">
      <c r="A1398" s="4" t="s">
        <v>19</v>
      </c>
      <c r="B1398" s="5">
        <v>43860</v>
      </c>
      <c r="C1398" s="6">
        <v>301049751</v>
      </c>
      <c r="D1398" s="7">
        <v>73239990</v>
      </c>
      <c r="E1398" s="6" t="s">
        <v>1346</v>
      </c>
      <c r="F1398" s="6"/>
      <c r="G1398" s="6"/>
      <c r="H1398" s="6"/>
      <c r="I1398" s="6"/>
      <c r="J1398" s="6"/>
      <c r="K1398" s="6"/>
      <c r="L1398" s="6"/>
      <c r="M1398" s="6"/>
      <c r="N1398" s="8">
        <v>6230.4</v>
      </c>
      <c r="O1398" s="6" t="s">
        <v>21</v>
      </c>
      <c r="P1398" s="8">
        <v>295.84144839999999</v>
      </c>
      <c r="Q1398" s="8">
        <v>1843210.56</v>
      </c>
      <c r="R1398" s="8">
        <v>4.1289804380000001</v>
      </c>
      <c r="S1398" s="8">
        <v>25725.199720000001</v>
      </c>
      <c r="T1398" s="8">
        <v>448268.9</v>
      </c>
    </row>
    <row r="1399" spans="1:20" ht="15.75" hidden="1" thickBot="1">
      <c r="A1399" s="4" t="s">
        <v>19</v>
      </c>
      <c r="B1399" s="5">
        <v>43860</v>
      </c>
      <c r="C1399" s="6">
        <v>301049751</v>
      </c>
      <c r="D1399" s="7">
        <v>73239990</v>
      </c>
      <c r="E1399" s="6" t="s">
        <v>1347</v>
      </c>
      <c r="F1399" s="6"/>
      <c r="G1399" s="6"/>
      <c r="H1399" s="6"/>
      <c r="I1399" s="6"/>
      <c r="J1399" s="6"/>
      <c r="K1399" s="6"/>
      <c r="L1399" s="6"/>
      <c r="M1399" s="6"/>
      <c r="N1399" s="8">
        <v>96.14</v>
      </c>
      <c r="O1399" s="6" t="s">
        <v>21</v>
      </c>
      <c r="P1399" s="8">
        <v>399.17360100000002</v>
      </c>
      <c r="Q1399" s="8">
        <v>38376.550000000003</v>
      </c>
      <c r="R1399" s="8">
        <v>5.571159819</v>
      </c>
      <c r="S1399" s="8">
        <v>535.61130500000002</v>
      </c>
      <c r="T1399" s="8">
        <v>9333.2999999999993</v>
      </c>
    </row>
    <row r="1400" spans="1:20" ht="15.75" hidden="1" thickBot="1">
      <c r="A1400" s="4" t="s">
        <v>19</v>
      </c>
      <c r="B1400" s="5">
        <v>43860</v>
      </c>
      <c r="C1400" s="6">
        <v>301049751</v>
      </c>
      <c r="D1400" s="7">
        <v>73239990</v>
      </c>
      <c r="E1400" s="6" t="s">
        <v>1348</v>
      </c>
      <c r="F1400" s="6"/>
      <c r="G1400" s="6"/>
      <c r="H1400" s="6"/>
      <c r="I1400" s="6"/>
      <c r="J1400" s="6"/>
      <c r="K1400" s="6"/>
      <c r="L1400" s="6"/>
      <c r="M1400" s="6"/>
      <c r="N1400" s="8">
        <v>715</v>
      </c>
      <c r="O1400" s="6" t="s">
        <v>21</v>
      </c>
      <c r="P1400" s="8">
        <v>510.32418180000002</v>
      </c>
      <c r="Q1400" s="8">
        <v>364881.79</v>
      </c>
      <c r="R1400" s="8">
        <v>7.1224589229999999</v>
      </c>
      <c r="S1400" s="8">
        <v>5092.5581300000003</v>
      </c>
      <c r="T1400" s="8">
        <v>88739.3</v>
      </c>
    </row>
    <row r="1401" spans="1:20" ht="15.75" hidden="1" thickBot="1">
      <c r="A1401" s="4" t="s">
        <v>19</v>
      </c>
      <c r="B1401" s="5">
        <v>43860</v>
      </c>
      <c r="C1401" s="6">
        <v>301049751</v>
      </c>
      <c r="D1401" s="7">
        <v>73239990</v>
      </c>
      <c r="E1401" s="6" t="s">
        <v>1349</v>
      </c>
      <c r="F1401" s="6"/>
      <c r="G1401" s="6"/>
      <c r="H1401" s="6"/>
      <c r="I1401" s="6"/>
      <c r="J1401" s="6"/>
      <c r="K1401" s="6"/>
      <c r="L1401" s="6"/>
      <c r="M1401" s="6"/>
      <c r="N1401" s="8">
        <v>487</v>
      </c>
      <c r="O1401" s="6" t="s">
        <v>21</v>
      </c>
      <c r="P1401" s="8">
        <v>557.13008209999998</v>
      </c>
      <c r="Q1401" s="8">
        <v>271322.34999999998</v>
      </c>
      <c r="R1401" s="8">
        <v>7.775716429</v>
      </c>
      <c r="S1401" s="8">
        <v>3786.773901</v>
      </c>
      <c r="T1401" s="8">
        <v>65985.5</v>
      </c>
    </row>
    <row r="1402" spans="1:20" ht="15.75" hidden="1" thickBot="1">
      <c r="A1402" s="4" t="s">
        <v>19</v>
      </c>
      <c r="B1402" s="5">
        <v>43860</v>
      </c>
      <c r="C1402" s="6">
        <v>301049751</v>
      </c>
      <c r="D1402" s="7">
        <v>73239990</v>
      </c>
      <c r="E1402" s="6" t="s">
        <v>1350</v>
      </c>
      <c r="F1402" s="6"/>
      <c r="G1402" s="6"/>
      <c r="H1402" s="6"/>
      <c r="I1402" s="6"/>
      <c r="J1402" s="6"/>
      <c r="K1402" s="6"/>
      <c r="L1402" s="6"/>
      <c r="M1402" s="6"/>
      <c r="N1402" s="8">
        <v>4620</v>
      </c>
      <c r="O1402" s="6" t="s">
        <v>21</v>
      </c>
      <c r="P1402" s="8">
        <v>470.65682249999998</v>
      </c>
      <c r="Q1402" s="8">
        <v>2174434.52</v>
      </c>
      <c r="R1402" s="8">
        <v>6.5688321360000002</v>
      </c>
      <c r="S1402" s="8">
        <v>30348.00447</v>
      </c>
      <c r="T1402" s="8">
        <v>528822.5</v>
      </c>
    </row>
    <row r="1403" spans="1:20" ht="15.75" hidden="1" thickBot="1">
      <c r="A1403" s="4" t="s">
        <v>19</v>
      </c>
      <c r="B1403" s="5">
        <v>43860</v>
      </c>
      <c r="C1403" s="6">
        <v>301049751</v>
      </c>
      <c r="D1403" s="7">
        <v>73239990</v>
      </c>
      <c r="E1403" s="6" t="s">
        <v>1351</v>
      </c>
      <c r="F1403" s="6"/>
      <c r="G1403" s="6"/>
      <c r="H1403" s="6"/>
      <c r="I1403" s="6"/>
      <c r="J1403" s="6"/>
      <c r="K1403" s="6"/>
      <c r="L1403" s="6"/>
      <c r="M1403" s="6"/>
      <c r="N1403" s="8">
        <v>5033.8999999999996</v>
      </c>
      <c r="O1403" s="6" t="s">
        <v>21</v>
      </c>
      <c r="P1403" s="8">
        <v>415.59673609999999</v>
      </c>
      <c r="Q1403" s="8">
        <v>2092072.41</v>
      </c>
      <c r="R1403" s="8">
        <v>5.8003731490000003</v>
      </c>
      <c r="S1403" s="8">
        <v>29198.498390000001</v>
      </c>
      <c r="T1403" s="8">
        <v>508791.9</v>
      </c>
    </row>
    <row r="1404" spans="1:20" ht="15.75" hidden="1" thickBot="1">
      <c r="A1404" s="4" t="s">
        <v>19</v>
      </c>
      <c r="B1404" s="5">
        <v>43860</v>
      </c>
      <c r="C1404" s="6">
        <v>301049751</v>
      </c>
      <c r="D1404" s="7">
        <v>73239990</v>
      </c>
      <c r="E1404" s="6" t="s">
        <v>1352</v>
      </c>
      <c r="F1404" s="6"/>
      <c r="G1404" s="6"/>
      <c r="H1404" s="6"/>
      <c r="I1404" s="6"/>
      <c r="J1404" s="6"/>
      <c r="K1404" s="6"/>
      <c r="L1404" s="6"/>
      <c r="M1404" s="6"/>
      <c r="N1404" s="8">
        <v>390</v>
      </c>
      <c r="O1404" s="6" t="s">
        <v>21</v>
      </c>
      <c r="P1404" s="8">
        <v>432.38366669999999</v>
      </c>
      <c r="Q1404" s="8">
        <v>168629.63</v>
      </c>
      <c r="R1404" s="8">
        <v>6.0346638749999997</v>
      </c>
      <c r="S1404" s="8">
        <v>2353.5189110000001</v>
      </c>
      <c r="T1404" s="8">
        <v>41010.800000000003</v>
      </c>
    </row>
    <row r="1405" spans="1:20" ht="15.75" hidden="1" thickBot="1">
      <c r="A1405" s="4" t="s">
        <v>19</v>
      </c>
      <c r="B1405" s="5">
        <v>43860</v>
      </c>
      <c r="C1405" s="6">
        <v>301049751</v>
      </c>
      <c r="D1405" s="7">
        <v>73239990</v>
      </c>
      <c r="E1405" s="6" t="s">
        <v>1353</v>
      </c>
      <c r="F1405" s="6"/>
      <c r="G1405" s="6"/>
      <c r="H1405" s="6"/>
      <c r="I1405" s="6"/>
      <c r="J1405" s="6"/>
      <c r="K1405" s="6"/>
      <c r="L1405" s="6"/>
      <c r="M1405" s="6"/>
      <c r="N1405" s="8">
        <v>2379</v>
      </c>
      <c r="O1405" s="6" t="s">
        <v>21</v>
      </c>
      <c r="P1405" s="8">
        <v>970.79386720000002</v>
      </c>
      <c r="Q1405" s="8">
        <v>2309518.61</v>
      </c>
      <c r="R1405" s="8">
        <v>13.549111890000001</v>
      </c>
      <c r="S1405" s="8">
        <v>32233.337189999998</v>
      </c>
      <c r="T1405" s="8">
        <v>561675</v>
      </c>
    </row>
    <row r="1406" spans="1:20" ht="15.75" hidden="1" thickBot="1">
      <c r="A1406" s="4" t="s">
        <v>19</v>
      </c>
      <c r="B1406" s="5">
        <v>43860</v>
      </c>
      <c r="C1406" s="6">
        <v>301049751</v>
      </c>
      <c r="D1406" s="7">
        <v>73239990</v>
      </c>
      <c r="E1406" s="6" t="s">
        <v>1334</v>
      </c>
      <c r="F1406" s="6"/>
      <c r="G1406" s="6"/>
      <c r="H1406" s="6"/>
      <c r="I1406" s="6"/>
      <c r="J1406" s="6"/>
      <c r="K1406" s="6"/>
      <c r="L1406" s="6"/>
      <c r="M1406" s="6"/>
      <c r="N1406" s="8">
        <v>8094.8</v>
      </c>
      <c r="O1406" s="6" t="s">
        <v>21</v>
      </c>
      <c r="P1406" s="8">
        <v>471.57814769999999</v>
      </c>
      <c r="Q1406" s="8">
        <v>3817330.79</v>
      </c>
      <c r="R1406" s="8">
        <v>6.581690826</v>
      </c>
      <c r="S1406" s="8">
        <v>53277.4709</v>
      </c>
      <c r="T1406" s="8">
        <v>928374.9</v>
      </c>
    </row>
    <row r="1407" spans="1:20" ht="15.75" hidden="1" thickBot="1">
      <c r="A1407" s="4" t="s">
        <v>19</v>
      </c>
      <c r="B1407" s="5">
        <v>43860</v>
      </c>
      <c r="C1407" s="6">
        <v>301049751</v>
      </c>
      <c r="D1407" s="7">
        <v>73239990</v>
      </c>
      <c r="E1407" s="6" t="s">
        <v>1354</v>
      </c>
      <c r="F1407" s="6"/>
      <c r="G1407" s="6"/>
      <c r="H1407" s="6"/>
      <c r="I1407" s="6"/>
      <c r="J1407" s="6"/>
      <c r="K1407" s="6"/>
      <c r="L1407" s="6"/>
      <c r="M1407" s="6"/>
      <c r="N1407" s="8">
        <v>321.44</v>
      </c>
      <c r="O1407" s="6" t="s">
        <v>21</v>
      </c>
      <c r="P1407" s="8">
        <v>369.54414509999998</v>
      </c>
      <c r="Q1407" s="8">
        <v>118786.27</v>
      </c>
      <c r="R1407" s="8">
        <v>5.1576293800000004</v>
      </c>
      <c r="S1407" s="8">
        <v>1657.8683880000001</v>
      </c>
      <c r="T1407" s="8">
        <v>28888.799999999999</v>
      </c>
    </row>
    <row r="1408" spans="1:20" ht="15.75" hidden="1" thickBot="1">
      <c r="A1408" s="4" t="s">
        <v>19</v>
      </c>
      <c r="B1408" s="5">
        <v>43859</v>
      </c>
      <c r="C1408" s="6">
        <v>301049751</v>
      </c>
      <c r="D1408" s="7">
        <v>73239990</v>
      </c>
      <c r="E1408" s="6" t="s">
        <v>1355</v>
      </c>
      <c r="F1408" s="6"/>
      <c r="G1408" s="6"/>
      <c r="H1408" s="6"/>
      <c r="I1408" s="6"/>
      <c r="J1408" s="6"/>
      <c r="K1408" s="6"/>
      <c r="L1408" s="6"/>
      <c r="M1408" s="6"/>
      <c r="N1408" s="8">
        <v>2805</v>
      </c>
      <c r="O1408" s="6" t="s">
        <v>21</v>
      </c>
      <c r="P1408" s="8">
        <v>496.74485920000001</v>
      </c>
      <c r="Q1408" s="8">
        <v>1393369.33</v>
      </c>
      <c r="R1408" s="8">
        <v>6.9329359269999999</v>
      </c>
      <c r="S1408" s="8">
        <v>19446.885279999999</v>
      </c>
      <c r="T1408" s="8">
        <v>338867.4</v>
      </c>
    </row>
    <row r="1409" spans="1:20" ht="15.75" hidden="1" thickBot="1">
      <c r="A1409" s="4" t="s">
        <v>19</v>
      </c>
      <c r="B1409" s="5">
        <v>43859</v>
      </c>
      <c r="C1409" s="6">
        <v>301049751</v>
      </c>
      <c r="D1409" s="7">
        <v>73239990</v>
      </c>
      <c r="E1409" s="6" t="s">
        <v>1356</v>
      </c>
      <c r="F1409" s="6"/>
      <c r="G1409" s="6"/>
      <c r="H1409" s="6"/>
      <c r="I1409" s="6"/>
      <c r="J1409" s="6"/>
      <c r="K1409" s="6"/>
      <c r="L1409" s="6"/>
      <c r="M1409" s="6"/>
      <c r="N1409" s="8">
        <v>4268</v>
      </c>
      <c r="O1409" s="6" t="s">
        <v>21</v>
      </c>
      <c r="P1409" s="8">
        <v>198.68522730000001</v>
      </c>
      <c r="Q1409" s="8">
        <v>847988.55</v>
      </c>
      <c r="R1409" s="8">
        <v>2.772996891</v>
      </c>
      <c r="S1409" s="8">
        <v>11835.150729999999</v>
      </c>
      <c r="T1409" s="8">
        <v>206230.9</v>
      </c>
    </row>
    <row r="1410" spans="1:20" ht="15.75" hidden="1" thickBot="1">
      <c r="A1410" s="4" t="s">
        <v>19</v>
      </c>
      <c r="B1410" s="5">
        <v>43859</v>
      </c>
      <c r="C1410" s="6">
        <v>301049751</v>
      </c>
      <c r="D1410" s="7">
        <v>73239990</v>
      </c>
      <c r="E1410" s="6" t="s">
        <v>1357</v>
      </c>
      <c r="F1410" s="6"/>
      <c r="G1410" s="6"/>
      <c r="H1410" s="6"/>
      <c r="I1410" s="6"/>
      <c r="J1410" s="6"/>
      <c r="K1410" s="6"/>
      <c r="L1410" s="6"/>
      <c r="M1410" s="6"/>
      <c r="N1410" s="8">
        <v>4752</v>
      </c>
      <c r="O1410" s="6" t="s">
        <v>21</v>
      </c>
      <c r="P1410" s="8">
        <v>193.07271679999999</v>
      </c>
      <c r="Q1410" s="8">
        <v>917481.55</v>
      </c>
      <c r="R1410" s="8">
        <v>2.6946645739999999</v>
      </c>
      <c r="S1410" s="8">
        <v>12805.046060000001</v>
      </c>
      <c r="T1410" s="8">
        <v>223131.5</v>
      </c>
    </row>
    <row r="1411" spans="1:20" ht="15.75" hidden="1" thickBot="1">
      <c r="A1411" s="4" t="s">
        <v>19</v>
      </c>
      <c r="B1411" s="5">
        <v>43859</v>
      </c>
      <c r="C1411" s="6">
        <v>301049751</v>
      </c>
      <c r="D1411" s="7">
        <v>73239990</v>
      </c>
      <c r="E1411" s="6" t="s">
        <v>1358</v>
      </c>
      <c r="F1411" s="6"/>
      <c r="G1411" s="6"/>
      <c r="H1411" s="6"/>
      <c r="I1411" s="6"/>
      <c r="J1411" s="6"/>
      <c r="K1411" s="6"/>
      <c r="L1411" s="6"/>
      <c r="M1411" s="6"/>
      <c r="N1411" s="8">
        <v>650</v>
      </c>
      <c r="O1411" s="6" t="s">
        <v>21</v>
      </c>
      <c r="P1411" s="8">
        <v>530.44350770000005</v>
      </c>
      <c r="Q1411" s="8">
        <v>344788.28</v>
      </c>
      <c r="R1411" s="8">
        <v>7.4032590049999998</v>
      </c>
      <c r="S1411" s="8">
        <v>4812.1183529999998</v>
      </c>
      <c r="T1411" s="8">
        <v>83852.5</v>
      </c>
    </row>
    <row r="1412" spans="1:20" ht="15.75" hidden="1" thickBot="1">
      <c r="A1412" s="4" t="s">
        <v>19</v>
      </c>
      <c r="B1412" s="5">
        <v>43859</v>
      </c>
      <c r="C1412" s="6">
        <v>301049751</v>
      </c>
      <c r="D1412" s="7">
        <v>73239990</v>
      </c>
      <c r="E1412" s="6" t="s">
        <v>1359</v>
      </c>
      <c r="F1412" s="6"/>
      <c r="G1412" s="6"/>
      <c r="H1412" s="6"/>
      <c r="I1412" s="6"/>
      <c r="J1412" s="6"/>
      <c r="K1412" s="6"/>
      <c r="L1412" s="6"/>
      <c r="M1412" s="6"/>
      <c r="N1412" s="8">
        <v>4050.2</v>
      </c>
      <c r="O1412" s="6" t="s">
        <v>21</v>
      </c>
      <c r="P1412" s="8">
        <v>253.31386850000001</v>
      </c>
      <c r="Q1412" s="8">
        <v>1025971.83</v>
      </c>
      <c r="R1412" s="8">
        <v>3.535434312</v>
      </c>
      <c r="S1412" s="8">
        <v>14319.216050000001</v>
      </c>
      <c r="T1412" s="8">
        <v>249516.4</v>
      </c>
    </row>
    <row r="1413" spans="1:20" ht="15.75" hidden="1" thickBot="1">
      <c r="A1413" s="4" t="s">
        <v>19</v>
      </c>
      <c r="B1413" s="5">
        <v>43859</v>
      </c>
      <c r="C1413" s="6">
        <v>301049751</v>
      </c>
      <c r="D1413" s="7">
        <v>73239990</v>
      </c>
      <c r="E1413" s="6" t="s">
        <v>1360</v>
      </c>
      <c r="F1413" s="6"/>
      <c r="G1413" s="6"/>
      <c r="H1413" s="6"/>
      <c r="I1413" s="6"/>
      <c r="J1413" s="6"/>
      <c r="K1413" s="6"/>
      <c r="L1413" s="6"/>
      <c r="M1413" s="6"/>
      <c r="N1413" s="8">
        <v>1120</v>
      </c>
      <c r="O1413" s="6" t="s">
        <v>21</v>
      </c>
      <c r="P1413" s="8">
        <v>345.93410710000001</v>
      </c>
      <c r="Q1413" s="8">
        <v>387446.2</v>
      </c>
      <c r="R1413" s="8">
        <v>4.828110358</v>
      </c>
      <c r="S1413" s="8">
        <v>5407.4836009999999</v>
      </c>
      <c r="T1413" s="8">
        <v>94226.9</v>
      </c>
    </row>
    <row r="1414" spans="1:20" ht="15.75" hidden="1" thickBot="1">
      <c r="A1414" s="4" t="s">
        <v>19</v>
      </c>
      <c r="B1414" s="5">
        <v>43852</v>
      </c>
      <c r="C1414" s="6">
        <v>301049751</v>
      </c>
      <c r="D1414" s="7">
        <v>73239990</v>
      </c>
      <c r="E1414" s="6" t="s">
        <v>1361</v>
      </c>
      <c r="F1414" s="6"/>
      <c r="G1414" s="6"/>
      <c r="H1414" s="6"/>
      <c r="I1414" s="6"/>
      <c r="J1414" s="6"/>
      <c r="K1414" s="6"/>
      <c r="L1414" s="6"/>
      <c r="M1414" s="6"/>
      <c r="N1414" s="8">
        <v>5600</v>
      </c>
      <c r="O1414" s="6" t="s">
        <v>21</v>
      </c>
      <c r="P1414" s="8">
        <v>343.15831429999997</v>
      </c>
      <c r="Q1414" s="8">
        <v>1921686.56</v>
      </c>
      <c r="R1414" s="8">
        <v>4.7893693549999998</v>
      </c>
      <c r="S1414" s="8">
        <v>26820.468390000002</v>
      </c>
      <c r="T1414" s="8">
        <v>467354.3</v>
      </c>
    </row>
    <row r="1415" spans="1:20" ht="15.75" hidden="1" thickBot="1">
      <c r="A1415" s="4" t="s">
        <v>19</v>
      </c>
      <c r="B1415" s="5">
        <v>43852</v>
      </c>
      <c r="C1415" s="6">
        <v>301049751</v>
      </c>
      <c r="D1415" s="7">
        <v>73239990</v>
      </c>
      <c r="E1415" s="6" t="s">
        <v>1362</v>
      </c>
      <c r="F1415" s="6"/>
      <c r="G1415" s="6"/>
      <c r="H1415" s="6"/>
      <c r="I1415" s="6"/>
      <c r="J1415" s="6"/>
      <c r="K1415" s="6"/>
      <c r="L1415" s="6"/>
      <c r="M1415" s="6"/>
      <c r="N1415" s="8">
        <v>2280</v>
      </c>
      <c r="O1415" s="6" t="s">
        <v>21</v>
      </c>
      <c r="P1415" s="8">
        <v>508.59969740000003</v>
      </c>
      <c r="Q1415" s="8">
        <v>1159607.31</v>
      </c>
      <c r="R1415" s="8">
        <v>7.0983907520000002</v>
      </c>
      <c r="S1415" s="8">
        <v>16184.330910000001</v>
      </c>
      <c r="T1415" s="8">
        <v>282016.5</v>
      </c>
    </row>
    <row r="1416" spans="1:20" ht="15.75" hidden="1" thickBot="1">
      <c r="A1416" s="4" t="s">
        <v>19</v>
      </c>
      <c r="B1416" s="5">
        <v>43852</v>
      </c>
      <c r="C1416" s="6">
        <v>301049751</v>
      </c>
      <c r="D1416" s="7">
        <v>73239990</v>
      </c>
      <c r="E1416" s="6" t="s">
        <v>1363</v>
      </c>
      <c r="F1416" s="6"/>
      <c r="G1416" s="6"/>
      <c r="H1416" s="6"/>
      <c r="I1416" s="6"/>
      <c r="J1416" s="6"/>
      <c r="K1416" s="6"/>
      <c r="L1416" s="6"/>
      <c r="M1416" s="6"/>
      <c r="N1416" s="8">
        <v>4032.4</v>
      </c>
      <c r="O1416" s="6" t="s">
        <v>21</v>
      </c>
      <c r="P1416" s="8">
        <v>438.2792407</v>
      </c>
      <c r="Q1416" s="8">
        <v>1767317.21</v>
      </c>
      <c r="R1416" s="8">
        <v>6.1169468340000002</v>
      </c>
      <c r="S1416" s="8">
        <v>24665.976409999999</v>
      </c>
      <c r="T1416" s="8">
        <v>429811.6</v>
      </c>
    </row>
    <row r="1417" spans="1:20" ht="15.75" hidden="1" thickBot="1">
      <c r="A1417" s="4" t="s">
        <v>19</v>
      </c>
      <c r="B1417" s="5">
        <v>43852</v>
      </c>
      <c r="C1417" s="6">
        <v>301049751</v>
      </c>
      <c r="D1417" s="7">
        <v>73239990</v>
      </c>
      <c r="E1417" s="6" t="s">
        <v>1364</v>
      </c>
      <c r="F1417" s="6"/>
      <c r="G1417" s="6"/>
      <c r="H1417" s="6"/>
      <c r="I1417" s="6"/>
      <c r="J1417" s="6"/>
      <c r="K1417" s="6"/>
      <c r="L1417" s="6"/>
      <c r="M1417" s="6"/>
      <c r="N1417" s="8">
        <v>2053.1999999999998</v>
      </c>
      <c r="O1417" s="6" t="s">
        <v>21</v>
      </c>
      <c r="P1417" s="8">
        <v>509.7275472</v>
      </c>
      <c r="Q1417" s="8">
        <v>1046572.6</v>
      </c>
      <c r="R1417" s="8">
        <v>7.1141318529999999</v>
      </c>
      <c r="S1417" s="8">
        <v>14606.73552</v>
      </c>
      <c r="T1417" s="8">
        <v>254526.5</v>
      </c>
    </row>
    <row r="1418" spans="1:20" ht="15.75" hidden="1" thickBot="1">
      <c r="A1418" s="4" t="s">
        <v>19</v>
      </c>
      <c r="B1418" s="5">
        <v>43852</v>
      </c>
      <c r="C1418" s="6">
        <v>301049751</v>
      </c>
      <c r="D1418" s="7">
        <v>73239990</v>
      </c>
      <c r="E1418" s="6" t="s">
        <v>1365</v>
      </c>
      <c r="F1418" s="6"/>
      <c r="G1418" s="6"/>
      <c r="H1418" s="6"/>
      <c r="I1418" s="6"/>
      <c r="J1418" s="6"/>
      <c r="K1418" s="6"/>
      <c r="L1418" s="6"/>
      <c r="M1418" s="6"/>
      <c r="N1418" s="8">
        <v>3968</v>
      </c>
      <c r="O1418" s="6" t="s">
        <v>21</v>
      </c>
      <c r="P1418" s="8">
        <v>432.65136840000002</v>
      </c>
      <c r="Q1418" s="8">
        <v>1716760.63</v>
      </c>
      <c r="R1418" s="8">
        <v>6.0384001180000002</v>
      </c>
      <c r="S1418" s="8">
        <v>23960.37167</v>
      </c>
      <c r="T1418" s="8">
        <v>417516.2</v>
      </c>
    </row>
    <row r="1419" spans="1:20" ht="15.75" hidden="1" thickBot="1">
      <c r="A1419" s="4" t="s">
        <v>19</v>
      </c>
      <c r="B1419" s="5">
        <v>43852</v>
      </c>
      <c r="C1419" s="6">
        <v>301049751</v>
      </c>
      <c r="D1419" s="7">
        <v>73239990</v>
      </c>
      <c r="E1419" s="6" t="s">
        <v>1366</v>
      </c>
      <c r="F1419" s="6"/>
      <c r="G1419" s="6"/>
      <c r="H1419" s="6"/>
      <c r="I1419" s="6"/>
      <c r="J1419" s="6"/>
      <c r="K1419" s="6"/>
      <c r="L1419" s="6"/>
      <c r="M1419" s="6"/>
      <c r="N1419" s="8">
        <v>563.20000000000005</v>
      </c>
      <c r="O1419" s="6" t="s">
        <v>21</v>
      </c>
      <c r="P1419" s="8">
        <v>452.97159090000002</v>
      </c>
      <c r="Q1419" s="8">
        <v>255113.60000000001</v>
      </c>
      <c r="R1419" s="8">
        <v>6.3220040600000003</v>
      </c>
      <c r="S1419" s="8">
        <v>3560.5526869999999</v>
      </c>
      <c r="T1419" s="8">
        <v>62043.6</v>
      </c>
    </row>
    <row r="1420" spans="1:20" ht="15.75" hidden="1" thickBot="1">
      <c r="A1420" s="4" t="s">
        <v>19</v>
      </c>
      <c r="B1420" s="5">
        <v>43851</v>
      </c>
      <c r="C1420" s="6">
        <v>301049751</v>
      </c>
      <c r="D1420" s="7">
        <v>73239990</v>
      </c>
      <c r="E1420" s="6" t="s">
        <v>1367</v>
      </c>
      <c r="F1420" s="6"/>
      <c r="G1420" s="6"/>
      <c r="H1420" s="6"/>
      <c r="I1420" s="6"/>
      <c r="J1420" s="6"/>
      <c r="K1420" s="6"/>
      <c r="L1420" s="6"/>
      <c r="M1420" s="6"/>
      <c r="N1420" s="8">
        <v>6790</v>
      </c>
      <c r="O1420" s="6" t="s">
        <v>21</v>
      </c>
      <c r="P1420" s="8">
        <v>373.83264209999999</v>
      </c>
      <c r="Q1420" s="8">
        <v>2538323.64</v>
      </c>
      <c r="R1420" s="8">
        <v>5.2174827930000003</v>
      </c>
      <c r="S1420" s="8">
        <v>35426.708160000002</v>
      </c>
      <c r="T1420" s="8">
        <v>617320.30000000005</v>
      </c>
    </row>
    <row r="1421" spans="1:20" ht="15.75" thickBot="1">
      <c r="A1421" s="4" t="s">
        <v>19</v>
      </c>
      <c r="B1421" s="5">
        <v>43847</v>
      </c>
      <c r="C1421" s="6">
        <v>301049751</v>
      </c>
      <c r="D1421" s="7">
        <v>73231000</v>
      </c>
      <c r="E1421" s="6" t="s">
        <v>1368</v>
      </c>
      <c r="F1421" s="6"/>
      <c r="G1421" s="6"/>
      <c r="H1421" s="6"/>
      <c r="I1421" s="6"/>
      <c r="J1421" s="6"/>
      <c r="K1421" s="6"/>
      <c r="L1421" s="6"/>
      <c r="M1421" s="6"/>
      <c r="N1421" s="8">
        <v>9212</v>
      </c>
      <c r="O1421" s="6" t="s">
        <v>21</v>
      </c>
      <c r="P1421" s="8">
        <v>213.64271819999999</v>
      </c>
      <c r="Q1421" s="8">
        <v>1968076.72</v>
      </c>
      <c r="R1421" s="8">
        <v>2.9817546149999998</v>
      </c>
      <c r="S1421" s="8">
        <v>27467.92352</v>
      </c>
      <c r="T1421" s="8">
        <v>609710.19999999995</v>
      </c>
    </row>
    <row r="1422" spans="1:20" ht="15.75" hidden="1" thickBot="1">
      <c r="A1422" s="4" t="s">
        <v>19</v>
      </c>
      <c r="B1422" s="5">
        <v>43846</v>
      </c>
      <c r="C1422" s="6">
        <v>301049751</v>
      </c>
      <c r="D1422" s="7">
        <v>73239990</v>
      </c>
      <c r="E1422" s="6" t="s">
        <v>1369</v>
      </c>
      <c r="F1422" s="6"/>
      <c r="G1422" s="6"/>
      <c r="H1422" s="6"/>
      <c r="I1422" s="6"/>
      <c r="J1422" s="6"/>
      <c r="K1422" s="6"/>
      <c r="L1422" s="6"/>
      <c r="M1422" s="6"/>
      <c r="N1422" s="8">
        <v>3400</v>
      </c>
      <c r="O1422" s="6" t="s">
        <v>21</v>
      </c>
      <c r="P1422" s="8">
        <v>471.79493530000002</v>
      </c>
      <c r="Q1422" s="8">
        <v>1604102.78</v>
      </c>
      <c r="R1422" s="8">
        <v>6.5390843419999998</v>
      </c>
      <c r="S1422" s="8">
        <v>22232.886760000001</v>
      </c>
      <c r="T1422" s="8">
        <v>390117.8</v>
      </c>
    </row>
    <row r="1423" spans="1:20" ht="15.75" hidden="1" thickBot="1">
      <c r="A1423" s="4" t="s">
        <v>19</v>
      </c>
      <c r="B1423" s="5">
        <v>43846</v>
      </c>
      <c r="C1423" s="6">
        <v>301049751</v>
      </c>
      <c r="D1423" s="7">
        <v>73239990</v>
      </c>
      <c r="E1423" s="6" t="s">
        <v>1370</v>
      </c>
      <c r="F1423" s="6"/>
      <c r="G1423" s="6"/>
      <c r="H1423" s="6"/>
      <c r="I1423" s="6"/>
      <c r="J1423" s="6"/>
      <c r="K1423" s="6"/>
      <c r="L1423" s="6"/>
      <c r="M1423" s="6"/>
      <c r="N1423" s="8">
        <v>1326</v>
      </c>
      <c r="O1423" s="6" t="s">
        <v>21</v>
      </c>
      <c r="P1423" s="8">
        <v>533.05778280000004</v>
      </c>
      <c r="Q1423" s="8">
        <v>706834.62</v>
      </c>
      <c r="R1423" s="8">
        <v>7.3881882579999996</v>
      </c>
      <c r="S1423" s="8">
        <v>9796.7376299999996</v>
      </c>
      <c r="T1423" s="8">
        <v>171902.2</v>
      </c>
    </row>
    <row r="1424" spans="1:20" ht="15.75" hidden="1" thickBot="1">
      <c r="A1424" s="4" t="s">
        <v>19</v>
      </c>
      <c r="B1424" s="5">
        <v>43846</v>
      </c>
      <c r="C1424" s="6">
        <v>301049751</v>
      </c>
      <c r="D1424" s="7">
        <v>73239990</v>
      </c>
      <c r="E1424" s="6" t="s">
        <v>1355</v>
      </c>
      <c r="F1424" s="6"/>
      <c r="G1424" s="6"/>
      <c r="H1424" s="6"/>
      <c r="I1424" s="6"/>
      <c r="J1424" s="6"/>
      <c r="K1424" s="6"/>
      <c r="L1424" s="6"/>
      <c r="M1424" s="6"/>
      <c r="N1424" s="8">
        <v>2805</v>
      </c>
      <c r="O1424" s="6" t="s">
        <v>21</v>
      </c>
      <c r="P1424" s="8">
        <v>499.08885559999999</v>
      </c>
      <c r="Q1424" s="8">
        <v>1399944.24</v>
      </c>
      <c r="R1424" s="8">
        <v>6.9173784559999998</v>
      </c>
      <c r="S1424" s="8">
        <v>19403.246569999999</v>
      </c>
      <c r="T1424" s="8">
        <v>340466.4</v>
      </c>
    </row>
    <row r="1425" spans="1:20" ht="15.75" thickBot="1">
      <c r="A1425" s="4" t="s">
        <v>19</v>
      </c>
      <c r="B1425" s="5">
        <v>43845</v>
      </c>
      <c r="C1425" s="6">
        <v>301049751</v>
      </c>
      <c r="D1425" s="7">
        <v>73231000</v>
      </c>
      <c r="E1425" s="6" t="s">
        <v>1371</v>
      </c>
      <c r="F1425" s="6"/>
      <c r="G1425" s="6"/>
      <c r="H1425" s="6"/>
      <c r="I1425" s="6"/>
      <c r="J1425" s="6"/>
      <c r="K1425" s="6"/>
      <c r="L1425" s="6"/>
      <c r="M1425" s="6"/>
      <c r="N1425" s="8">
        <v>7659</v>
      </c>
      <c r="O1425" s="6" t="s">
        <v>21</v>
      </c>
      <c r="P1425" s="8">
        <v>198.82503589999999</v>
      </c>
      <c r="Q1425" s="8">
        <v>1522800.95</v>
      </c>
      <c r="R1425" s="8">
        <v>2.7557177529999999</v>
      </c>
      <c r="S1425" s="8">
        <v>21106.042270000002</v>
      </c>
      <c r="T1425" s="8">
        <v>471763.7</v>
      </c>
    </row>
    <row r="1426" spans="1:20" ht="15.75" hidden="1" thickBot="1">
      <c r="A1426" s="4" t="s">
        <v>19</v>
      </c>
      <c r="B1426" s="5">
        <v>43839</v>
      </c>
      <c r="C1426" s="6">
        <v>301049751</v>
      </c>
      <c r="D1426" s="7">
        <v>73239990</v>
      </c>
      <c r="E1426" s="6" t="s">
        <v>1306</v>
      </c>
      <c r="F1426" s="6"/>
      <c r="G1426" s="6"/>
      <c r="H1426" s="6"/>
      <c r="I1426" s="6"/>
      <c r="J1426" s="6"/>
      <c r="K1426" s="6"/>
      <c r="L1426" s="6"/>
      <c r="M1426" s="6"/>
      <c r="N1426" s="8">
        <v>6097.5</v>
      </c>
      <c r="O1426" s="6" t="s">
        <v>21</v>
      </c>
      <c r="P1426" s="8">
        <v>470.8807314</v>
      </c>
      <c r="Q1426" s="8">
        <v>2871195.26</v>
      </c>
      <c r="R1426" s="8">
        <v>6.526413464</v>
      </c>
      <c r="S1426" s="8">
        <v>39794.806100000002</v>
      </c>
      <c r="T1426" s="8">
        <v>698274.7</v>
      </c>
    </row>
    <row r="1427" spans="1:20" ht="15.75" hidden="1" thickBot="1">
      <c r="A1427" s="4" t="s">
        <v>19</v>
      </c>
      <c r="B1427" s="5">
        <v>43837</v>
      </c>
      <c r="C1427" s="6">
        <v>301049751</v>
      </c>
      <c r="D1427" s="7">
        <v>73239990</v>
      </c>
      <c r="E1427" s="6" t="s">
        <v>1372</v>
      </c>
      <c r="F1427" s="6"/>
      <c r="G1427" s="6"/>
      <c r="H1427" s="6"/>
      <c r="I1427" s="6"/>
      <c r="J1427" s="6"/>
      <c r="K1427" s="6"/>
      <c r="L1427" s="6"/>
      <c r="M1427" s="6"/>
      <c r="N1427" s="8">
        <v>1710</v>
      </c>
      <c r="O1427" s="6" t="s">
        <v>21</v>
      </c>
      <c r="P1427" s="8">
        <v>506.47379530000001</v>
      </c>
      <c r="Q1427" s="8">
        <v>866070.19</v>
      </c>
      <c r="R1427" s="8">
        <v>7.0197338230000002</v>
      </c>
      <c r="S1427" s="8">
        <v>12003.744839999999</v>
      </c>
      <c r="T1427" s="8">
        <v>210628.3</v>
      </c>
    </row>
    <row r="1428" spans="1:20" ht="15.75" hidden="1" thickBot="1">
      <c r="A1428" s="4" t="s">
        <v>19</v>
      </c>
      <c r="B1428" s="5">
        <v>43837</v>
      </c>
      <c r="C1428" s="6">
        <v>301049751</v>
      </c>
      <c r="D1428" s="7">
        <v>73239990</v>
      </c>
      <c r="E1428" s="6" t="s">
        <v>1373</v>
      </c>
      <c r="F1428" s="6"/>
      <c r="G1428" s="6"/>
      <c r="H1428" s="6"/>
      <c r="I1428" s="6"/>
      <c r="J1428" s="6"/>
      <c r="K1428" s="6"/>
      <c r="L1428" s="6"/>
      <c r="M1428" s="6"/>
      <c r="N1428" s="8">
        <v>1920</v>
      </c>
      <c r="O1428" s="6" t="s">
        <v>21</v>
      </c>
      <c r="P1428" s="8">
        <v>451.07820829999997</v>
      </c>
      <c r="Q1428" s="8">
        <v>866070.16</v>
      </c>
      <c r="R1428" s="8">
        <v>6.2519502190000003</v>
      </c>
      <c r="S1428" s="8">
        <v>12003.744420000001</v>
      </c>
      <c r="T1428" s="8">
        <v>210628.3</v>
      </c>
    </row>
    <row r="1429" spans="1:20" ht="15.75" hidden="1" thickBot="1">
      <c r="A1429" s="4" t="s">
        <v>19</v>
      </c>
      <c r="B1429" s="5">
        <v>43837</v>
      </c>
      <c r="C1429" s="6">
        <v>301049751</v>
      </c>
      <c r="D1429" s="7">
        <v>73239990</v>
      </c>
      <c r="E1429" s="6" t="s">
        <v>1374</v>
      </c>
      <c r="F1429" s="6"/>
      <c r="G1429" s="6"/>
      <c r="H1429" s="6"/>
      <c r="I1429" s="6"/>
      <c r="J1429" s="6"/>
      <c r="K1429" s="6"/>
      <c r="L1429" s="6"/>
      <c r="M1429" s="6"/>
      <c r="N1429" s="8">
        <v>3719.6</v>
      </c>
      <c r="O1429" s="6" t="s">
        <v>21</v>
      </c>
      <c r="P1429" s="8">
        <v>476.12431980000002</v>
      </c>
      <c r="Q1429" s="8">
        <v>1770992.02</v>
      </c>
      <c r="R1429" s="8">
        <v>6.5990896719999999</v>
      </c>
      <c r="S1429" s="8">
        <v>24545.97394</v>
      </c>
      <c r="T1429" s="8">
        <v>430705.2</v>
      </c>
    </row>
    <row r="1430" spans="1:20" ht="15.75" hidden="1" thickBot="1">
      <c r="A1430" s="4" t="s">
        <v>19</v>
      </c>
      <c r="B1430" s="5">
        <v>43836</v>
      </c>
      <c r="C1430" s="6">
        <v>301049751</v>
      </c>
      <c r="D1430" s="7">
        <v>73239990</v>
      </c>
      <c r="E1430" s="6" t="s">
        <v>1375</v>
      </c>
      <c r="F1430" s="6"/>
      <c r="G1430" s="6"/>
      <c r="H1430" s="6"/>
      <c r="I1430" s="6"/>
      <c r="J1430" s="6"/>
      <c r="K1430" s="6"/>
      <c r="L1430" s="6"/>
      <c r="M1430" s="6"/>
      <c r="N1430" s="8">
        <v>4200</v>
      </c>
      <c r="O1430" s="6" t="s">
        <v>21</v>
      </c>
      <c r="P1430" s="8">
        <v>305.56222380000003</v>
      </c>
      <c r="Q1430" s="8">
        <v>1283361.3400000001</v>
      </c>
      <c r="R1430" s="8">
        <v>4.2350966569999997</v>
      </c>
      <c r="S1430" s="8">
        <v>17787.40596</v>
      </c>
      <c r="T1430" s="8">
        <v>312113.40000000002</v>
      </c>
    </row>
    <row r="1431" spans="1:20" ht="15.75" hidden="1" thickBot="1">
      <c r="A1431" s="4" t="s">
        <v>19</v>
      </c>
      <c r="B1431" s="5">
        <v>43836</v>
      </c>
      <c r="C1431" s="6">
        <v>301049751</v>
      </c>
      <c r="D1431" s="7">
        <v>73239990</v>
      </c>
      <c r="E1431" s="6" t="s">
        <v>1376</v>
      </c>
      <c r="F1431" s="6"/>
      <c r="G1431" s="6"/>
      <c r="H1431" s="6"/>
      <c r="I1431" s="6"/>
      <c r="J1431" s="6"/>
      <c r="K1431" s="6"/>
      <c r="L1431" s="6"/>
      <c r="M1431" s="6"/>
      <c r="N1431" s="8">
        <v>4687.5</v>
      </c>
      <c r="O1431" s="6" t="s">
        <v>21</v>
      </c>
      <c r="P1431" s="8">
        <v>226.39008430000001</v>
      </c>
      <c r="Q1431" s="8">
        <v>1061203.52</v>
      </c>
      <c r="R1431" s="8">
        <v>3.1377697059999998</v>
      </c>
      <c r="S1431" s="8">
        <v>14708.2955</v>
      </c>
      <c r="T1431" s="8">
        <v>258084.7</v>
      </c>
    </row>
    <row r="1432" spans="1:20" ht="15.75" hidden="1" thickBot="1">
      <c r="A1432" s="4" t="s">
        <v>19</v>
      </c>
      <c r="B1432" s="5">
        <v>43836</v>
      </c>
      <c r="C1432" s="6">
        <v>301049751</v>
      </c>
      <c r="D1432" s="7">
        <v>73239990</v>
      </c>
      <c r="E1432" s="6" t="s">
        <v>1377</v>
      </c>
      <c r="F1432" s="6"/>
      <c r="G1432" s="6"/>
      <c r="H1432" s="6"/>
      <c r="I1432" s="6"/>
      <c r="J1432" s="6"/>
      <c r="K1432" s="6"/>
      <c r="L1432" s="6"/>
      <c r="M1432" s="6"/>
      <c r="N1432" s="8">
        <v>860</v>
      </c>
      <c r="O1432" s="6" t="s">
        <v>21</v>
      </c>
      <c r="P1432" s="8">
        <v>387.29723259999997</v>
      </c>
      <c r="Q1432" s="8">
        <v>333075.62</v>
      </c>
      <c r="R1432" s="8">
        <v>5.3679450109999998</v>
      </c>
      <c r="S1432" s="8">
        <v>4616.43271</v>
      </c>
      <c r="T1432" s="8">
        <v>81004.100000000006</v>
      </c>
    </row>
    <row r="1433" spans="1:20" ht="15.75" hidden="1" thickBot="1">
      <c r="A1433" s="4" t="s">
        <v>19</v>
      </c>
      <c r="B1433" s="5">
        <v>43836</v>
      </c>
      <c r="C1433" s="6">
        <v>301049751</v>
      </c>
      <c r="D1433" s="7">
        <v>73239990</v>
      </c>
      <c r="E1433" s="6" t="s">
        <v>1378</v>
      </c>
      <c r="F1433" s="6"/>
      <c r="G1433" s="6"/>
      <c r="H1433" s="6"/>
      <c r="I1433" s="6"/>
      <c r="J1433" s="6"/>
      <c r="K1433" s="6"/>
      <c r="L1433" s="6"/>
      <c r="M1433" s="6"/>
      <c r="N1433" s="8">
        <v>2695</v>
      </c>
      <c r="O1433" s="6" t="s">
        <v>21</v>
      </c>
      <c r="P1433" s="8">
        <v>363.31267159999999</v>
      </c>
      <c r="Q1433" s="8">
        <v>979127.65</v>
      </c>
      <c r="R1433" s="8">
        <v>5.0355186639999996</v>
      </c>
      <c r="S1433" s="8">
        <v>13570.7228</v>
      </c>
      <c r="T1433" s="8">
        <v>238123.9</v>
      </c>
    </row>
    <row r="1434" spans="1:20" ht="15.75" hidden="1" thickBot="1">
      <c r="A1434" s="4" t="s">
        <v>19</v>
      </c>
      <c r="B1434" s="5">
        <v>43836</v>
      </c>
      <c r="C1434" s="6">
        <v>301049751</v>
      </c>
      <c r="D1434" s="7">
        <v>73239990</v>
      </c>
      <c r="E1434" s="6" t="s">
        <v>1361</v>
      </c>
      <c r="F1434" s="6"/>
      <c r="G1434" s="6"/>
      <c r="H1434" s="6"/>
      <c r="I1434" s="6"/>
      <c r="J1434" s="6"/>
      <c r="K1434" s="6"/>
      <c r="L1434" s="6"/>
      <c r="M1434" s="6"/>
      <c r="N1434" s="8">
        <v>5600</v>
      </c>
      <c r="O1434" s="6" t="s">
        <v>21</v>
      </c>
      <c r="P1434" s="8">
        <v>344.0152554</v>
      </c>
      <c r="Q1434" s="8">
        <v>1926485.43</v>
      </c>
      <c r="R1434" s="8">
        <v>4.7680562069999999</v>
      </c>
      <c r="S1434" s="8">
        <v>26701.11476</v>
      </c>
      <c r="T1434" s="8">
        <v>468521.3</v>
      </c>
    </row>
    <row r="1435" spans="1:20" ht="15.75" hidden="1" thickBot="1">
      <c r="A1435" s="4" t="s">
        <v>19</v>
      </c>
      <c r="B1435" s="5">
        <v>43836</v>
      </c>
      <c r="C1435" s="6">
        <v>301049751</v>
      </c>
      <c r="D1435" s="7">
        <v>73239990</v>
      </c>
      <c r="E1435" s="6" t="s">
        <v>1379</v>
      </c>
      <c r="F1435" s="6"/>
      <c r="G1435" s="6"/>
      <c r="H1435" s="6"/>
      <c r="I1435" s="6"/>
      <c r="J1435" s="6"/>
      <c r="K1435" s="6"/>
      <c r="L1435" s="6"/>
      <c r="M1435" s="6"/>
      <c r="N1435" s="8">
        <v>3575</v>
      </c>
      <c r="O1435" s="6" t="s">
        <v>21</v>
      </c>
      <c r="P1435" s="8">
        <v>309.1854965</v>
      </c>
      <c r="Q1435" s="8">
        <v>1105338.1499999999</v>
      </c>
      <c r="R1435" s="8">
        <v>4.2853152669999997</v>
      </c>
      <c r="S1435" s="8">
        <v>15320.00208</v>
      </c>
      <c r="T1435" s="8">
        <v>268818.2</v>
      </c>
    </row>
    <row r="1436" spans="1:20" ht="15.75" hidden="1" thickBot="1">
      <c r="A1436" s="4" t="s">
        <v>19</v>
      </c>
      <c r="B1436" s="5">
        <v>43836</v>
      </c>
      <c r="C1436" s="6">
        <v>301049751</v>
      </c>
      <c r="D1436" s="7">
        <v>73239990</v>
      </c>
      <c r="E1436" s="6" t="s">
        <v>1380</v>
      </c>
      <c r="F1436" s="6"/>
      <c r="G1436" s="6"/>
      <c r="H1436" s="6"/>
      <c r="I1436" s="6"/>
      <c r="J1436" s="6"/>
      <c r="K1436" s="6"/>
      <c r="L1436" s="6"/>
      <c r="M1436" s="6"/>
      <c r="N1436" s="8">
        <v>2530</v>
      </c>
      <c r="O1436" s="6" t="s">
        <v>21</v>
      </c>
      <c r="P1436" s="8">
        <v>340.79716209999998</v>
      </c>
      <c r="Q1436" s="8">
        <v>862216.82</v>
      </c>
      <c r="R1436" s="8">
        <v>4.7234533900000004</v>
      </c>
      <c r="S1436" s="8">
        <v>11950.337079999999</v>
      </c>
      <c r="T1436" s="8">
        <v>209691.2</v>
      </c>
    </row>
    <row r="1437" spans="1:20" ht="15.75" hidden="1" thickBot="1">
      <c r="A1437" s="4" t="s">
        <v>19</v>
      </c>
      <c r="B1437" s="5">
        <v>43836</v>
      </c>
      <c r="C1437" s="6">
        <v>301049751</v>
      </c>
      <c r="D1437" s="7">
        <v>73239990</v>
      </c>
      <c r="E1437" s="6" t="s">
        <v>1381</v>
      </c>
      <c r="F1437" s="6"/>
      <c r="G1437" s="6"/>
      <c r="H1437" s="6"/>
      <c r="I1437" s="6"/>
      <c r="J1437" s="6"/>
      <c r="K1437" s="6"/>
      <c r="L1437" s="6"/>
      <c r="M1437" s="6"/>
      <c r="N1437" s="8">
        <v>2215.1999999999998</v>
      </c>
      <c r="O1437" s="6" t="s">
        <v>21</v>
      </c>
      <c r="P1437" s="8">
        <v>354.27504060000001</v>
      </c>
      <c r="Q1437" s="8">
        <v>784790.07</v>
      </c>
      <c r="R1437" s="8">
        <v>4.9102569730000001</v>
      </c>
      <c r="S1437" s="8">
        <v>10877.20125</v>
      </c>
      <c r="T1437" s="8">
        <v>190860.9</v>
      </c>
    </row>
    <row r="1438" spans="1:20" ht="15.75" hidden="1" thickBot="1">
      <c r="A1438" s="4" t="s">
        <v>19</v>
      </c>
      <c r="B1438" s="5">
        <v>43829</v>
      </c>
      <c r="C1438" s="6">
        <v>301049751</v>
      </c>
      <c r="D1438" s="7">
        <v>73239990</v>
      </c>
      <c r="E1438" s="6" t="s">
        <v>1382</v>
      </c>
      <c r="F1438" s="6"/>
      <c r="G1438" s="6"/>
      <c r="H1438" s="6"/>
      <c r="I1438" s="6"/>
      <c r="J1438" s="6"/>
      <c r="K1438" s="6"/>
      <c r="L1438" s="6"/>
      <c r="M1438" s="6"/>
      <c r="N1438" s="8">
        <v>2040</v>
      </c>
      <c r="O1438" s="6" t="s">
        <v>1383</v>
      </c>
      <c r="P1438" s="8">
        <v>436.10316669999997</v>
      </c>
      <c r="Q1438" s="8">
        <v>889650.46</v>
      </c>
      <c r="R1438" s="8">
        <v>6.0654126100000001</v>
      </c>
      <c r="S1438" s="8">
        <v>12373.441720000001</v>
      </c>
      <c r="T1438" s="8">
        <v>216362.9</v>
      </c>
    </row>
    <row r="1439" spans="1:20" ht="15.75" hidden="1" thickBot="1">
      <c r="A1439" s="4" t="s">
        <v>19</v>
      </c>
      <c r="B1439" s="5">
        <v>43829</v>
      </c>
      <c r="C1439" s="6">
        <v>301049751</v>
      </c>
      <c r="D1439" s="7">
        <v>73239990</v>
      </c>
      <c r="E1439" s="6" t="s">
        <v>1384</v>
      </c>
      <c r="F1439" s="6"/>
      <c r="G1439" s="6"/>
      <c r="H1439" s="6"/>
      <c r="I1439" s="6"/>
      <c r="J1439" s="6"/>
      <c r="K1439" s="6"/>
      <c r="L1439" s="6"/>
      <c r="M1439" s="6"/>
      <c r="N1439" s="8">
        <v>2040</v>
      </c>
      <c r="O1439" s="6" t="s">
        <v>1383</v>
      </c>
      <c r="P1439" s="8">
        <v>475.74892649999998</v>
      </c>
      <c r="Q1439" s="8">
        <v>970527.81</v>
      </c>
      <c r="R1439" s="8">
        <v>6.6168139979999996</v>
      </c>
      <c r="S1439" s="8">
        <v>13498.30056</v>
      </c>
      <c r="T1439" s="8">
        <v>236032.4</v>
      </c>
    </row>
    <row r="1440" spans="1:20" ht="15.75" hidden="1" thickBot="1">
      <c r="A1440" s="4" t="s">
        <v>19</v>
      </c>
      <c r="B1440" s="5">
        <v>43829</v>
      </c>
      <c r="C1440" s="6">
        <v>301049751</v>
      </c>
      <c r="D1440" s="7">
        <v>73239990</v>
      </c>
      <c r="E1440" s="6" t="s">
        <v>1385</v>
      </c>
      <c r="F1440" s="6"/>
      <c r="G1440" s="6"/>
      <c r="H1440" s="6"/>
      <c r="I1440" s="6"/>
      <c r="J1440" s="6"/>
      <c r="K1440" s="6"/>
      <c r="L1440" s="6"/>
      <c r="M1440" s="6"/>
      <c r="N1440" s="8">
        <v>1536</v>
      </c>
      <c r="O1440" s="6" t="s">
        <v>1383</v>
      </c>
      <c r="P1440" s="8">
        <v>450.7225651</v>
      </c>
      <c r="Q1440" s="8">
        <v>692309.86</v>
      </c>
      <c r="R1440" s="8">
        <v>6.2687422130000003</v>
      </c>
      <c r="S1440" s="8">
        <v>9628.7880389999991</v>
      </c>
      <c r="T1440" s="8">
        <v>168369.8</v>
      </c>
    </row>
    <row r="1441" spans="1:20" ht="15.75" hidden="1" thickBot="1">
      <c r="A1441" s="4" t="s">
        <v>19</v>
      </c>
      <c r="B1441" s="5">
        <v>43825</v>
      </c>
      <c r="C1441" s="6">
        <v>301049751</v>
      </c>
      <c r="D1441" s="7">
        <v>73239990</v>
      </c>
      <c r="E1441" s="6" t="s">
        <v>1386</v>
      </c>
      <c r="F1441" s="6"/>
      <c r="G1441" s="6"/>
      <c r="H1441" s="6"/>
      <c r="I1441" s="6"/>
      <c r="J1441" s="6"/>
      <c r="K1441" s="6"/>
      <c r="L1441" s="6"/>
      <c r="M1441" s="6"/>
      <c r="N1441" s="8">
        <v>7451.28</v>
      </c>
      <c r="O1441" s="6" t="s">
        <v>1383</v>
      </c>
      <c r="P1441" s="8">
        <v>415.78385859999997</v>
      </c>
      <c r="Q1441" s="8">
        <v>3098121.95</v>
      </c>
      <c r="R1441" s="8">
        <v>5.7828074909999998</v>
      </c>
      <c r="S1441" s="8">
        <v>43089.317799999997</v>
      </c>
      <c r="T1441" s="8">
        <v>753463.2</v>
      </c>
    </row>
    <row r="1442" spans="1:20" ht="15.75" hidden="1" thickBot="1">
      <c r="A1442" s="4" t="s">
        <v>19</v>
      </c>
      <c r="B1442" s="5">
        <v>43823</v>
      </c>
      <c r="C1442" s="6">
        <v>301049751</v>
      </c>
      <c r="D1442" s="7">
        <v>73239990</v>
      </c>
      <c r="E1442" s="6" t="s">
        <v>1387</v>
      </c>
      <c r="F1442" s="6"/>
      <c r="G1442" s="6"/>
      <c r="H1442" s="6"/>
      <c r="I1442" s="6"/>
      <c r="J1442" s="6"/>
      <c r="K1442" s="6"/>
      <c r="L1442" s="6"/>
      <c r="M1442" s="6"/>
      <c r="N1442" s="8">
        <v>30</v>
      </c>
      <c r="O1442" s="6" t="s">
        <v>1383</v>
      </c>
      <c r="P1442" s="8">
        <v>612.97033329999999</v>
      </c>
      <c r="Q1442" s="8">
        <v>18389.11</v>
      </c>
      <c r="R1442" s="8">
        <v>8.5253175710000004</v>
      </c>
      <c r="S1442" s="8">
        <v>255.75952710000001</v>
      </c>
      <c r="T1442" s="8">
        <v>4472.2</v>
      </c>
    </row>
    <row r="1443" spans="1:20" ht="15.75" hidden="1" thickBot="1">
      <c r="A1443" s="4" t="s">
        <v>19</v>
      </c>
      <c r="B1443" s="5">
        <v>43823</v>
      </c>
      <c r="C1443" s="6">
        <v>301049751</v>
      </c>
      <c r="D1443" s="7">
        <v>73239990</v>
      </c>
      <c r="E1443" s="6" t="s">
        <v>1388</v>
      </c>
      <c r="F1443" s="6"/>
      <c r="G1443" s="6"/>
      <c r="H1443" s="6"/>
      <c r="I1443" s="6"/>
      <c r="J1443" s="6"/>
      <c r="K1443" s="6"/>
      <c r="L1443" s="6"/>
      <c r="M1443" s="6"/>
      <c r="N1443" s="8">
        <v>2805</v>
      </c>
      <c r="O1443" s="6" t="s">
        <v>1383</v>
      </c>
      <c r="P1443" s="8">
        <v>485.1317219</v>
      </c>
      <c r="Q1443" s="8">
        <v>1360794.48</v>
      </c>
      <c r="R1443" s="8">
        <v>6.7473118489999999</v>
      </c>
      <c r="S1443" s="8">
        <v>18926.209739999998</v>
      </c>
      <c r="T1443" s="8">
        <v>330945.09999999998</v>
      </c>
    </row>
    <row r="1444" spans="1:20" ht="15.75" hidden="1" thickBot="1">
      <c r="A1444" s="4" t="s">
        <v>19</v>
      </c>
      <c r="B1444" s="5">
        <v>43822</v>
      </c>
      <c r="C1444" s="6">
        <v>301049751</v>
      </c>
      <c r="D1444" s="7">
        <v>73239990</v>
      </c>
      <c r="E1444" s="6" t="s">
        <v>1389</v>
      </c>
      <c r="F1444" s="6"/>
      <c r="G1444" s="6"/>
      <c r="H1444" s="6"/>
      <c r="I1444" s="6"/>
      <c r="J1444" s="6"/>
      <c r="K1444" s="6"/>
      <c r="L1444" s="6"/>
      <c r="M1444" s="6"/>
      <c r="N1444" s="8">
        <v>1080</v>
      </c>
      <c r="O1444" s="6" t="s">
        <v>1383</v>
      </c>
      <c r="P1444" s="8">
        <v>532.70432410000001</v>
      </c>
      <c r="Q1444" s="8">
        <v>575320.67000000004</v>
      </c>
      <c r="R1444" s="8">
        <v>7.4089613920000001</v>
      </c>
      <c r="S1444" s="8">
        <v>8001.6783029999997</v>
      </c>
      <c r="T1444" s="8">
        <v>139918</v>
      </c>
    </row>
    <row r="1445" spans="1:20" ht="15.75" hidden="1" thickBot="1">
      <c r="A1445" s="4" t="s">
        <v>19</v>
      </c>
      <c r="B1445" s="5">
        <v>43822</v>
      </c>
      <c r="C1445" s="6">
        <v>301049751</v>
      </c>
      <c r="D1445" s="7">
        <v>73239990</v>
      </c>
      <c r="E1445" s="6" t="s">
        <v>1390</v>
      </c>
      <c r="F1445" s="6"/>
      <c r="G1445" s="6"/>
      <c r="H1445" s="6"/>
      <c r="I1445" s="6"/>
      <c r="J1445" s="6"/>
      <c r="K1445" s="6"/>
      <c r="L1445" s="6"/>
      <c r="M1445" s="6"/>
      <c r="N1445" s="8">
        <v>1740.8</v>
      </c>
      <c r="O1445" s="6" t="s">
        <v>1383</v>
      </c>
      <c r="P1445" s="8">
        <v>449.46929569999998</v>
      </c>
      <c r="Q1445" s="8">
        <v>782436.15</v>
      </c>
      <c r="R1445" s="8">
        <v>6.2513114840000004</v>
      </c>
      <c r="S1445" s="8">
        <v>10882.283030000001</v>
      </c>
      <c r="T1445" s="8">
        <v>190288.5</v>
      </c>
    </row>
    <row r="1446" spans="1:20" ht="15.75" hidden="1" thickBot="1">
      <c r="A1446" s="4" t="s">
        <v>19</v>
      </c>
      <c r="B1446" s="5">
        <v>43822</v>
      </c>
      <c r="C1446" s="6">
        <v>301049751</v>
      </c>
      <c r="D1446" s="7">
        <v>73239990</v>
      </c>
      <c r="E1446" s="6" t="s">
        <v>1391</v>
      </c>
      <c r="F1446" s="6"/>
      <c r="G1446" s="6"/>
      <c r="H1446" s="6"/>
      <c r="I1446" s="6"/>
      <c r="J1446" s="6"/>
      <c r="K1446" s="6"/>
      <c r="L1446" s="6"/>
      <c r="M1446" s="6"/>
      <c r="N1446" s="8">
        <v>2360</v>
      </c>
      <c r="O1446" s="6" t="s">
        <v>1383</v>
      </c>
      <c r="P1446" s="8">
        <v>505.7864237</v>
      </c>
      <c r="Q1446" s="8">
        <v>1193655.96</v>
      </c>
      <c r="R1446" s="8">
        <v>7.0345816929999998</v>
      </c>
      <c r="S1446" s="8">
        <v>16601.612799999999</v>
      </c>
      <c r="T1446" s="8">
        <v>290297.2</v>
      </c>
    </row>
    <row r="1447" spans="1:20" ht="15.75" hidden="1" thickBot="1">
      <c r="A1447" s="4" t="s">
        <v>19</v>
      </c>
      <c r="B1447" s="5">
        <v>43822</v>
      </c>
      <c r="C1447" s="6">
        <v>301049751</v>
      </c>
      <c r="D1447" s="7">
        <v>73239990</v>
      </c>
      <c r="E1447" s="6" t="s">
        <v>1392</v>
      </c>
      <c r="F1447" s="6"/>
      <c r="G1447" s="6"/>
      <c r="H1447" s="6"/>
      <c r="I1447" s="6"/>
      <c r="J1447" s="6"/>
      <c r="K1447" s="6"/>
      <c r="L1447" s="6"/>
      <c r="M1447" s="6"/>
      <c r="N1447" s="8">
        <v>2240</v>
      </c>
      <c r="O1447" s="6" t="s">
        <v>1383</v>
      </c>
      <c r="P1447" s="8">
        <v>429.30618750000002</v>
      </c>
      <c r="Q1447" s="8">
        <v>961645.86</v>
      </c>
      <c r="R1447" s="8">
        <v>5.9708788249999998</v>
      </c>
      <c r="S1447" s="8">
        <v>13374.76857</v>
      </c>
      <c r="T1447" s="8">
        <v>233872.3</v>
      </c>
    </row>
    <row r="1448" spans="1:20" ht="15.75" hidden="1" thickBot="1">
      <c r="A1448" s="4" t="s">
        <v>19</v>
      </c>
      <c r="B1448" s="5">
        <v>43820</v>
      </c>
      <c r="C1448" s="6">
        <v>301049751</v>
      </c>
      <c r="D1448" s="7">
        <v>73239990</v>
      </c>
      <c r="E1448" s="6" t="s">
        <v>1393</v>
      </c>
      <c r="F1448" s="6"/>
      <c r="G1448" s="6"/>
      <c r="H1448" s="6"/>
      <c r="I1448" s="6"/>
      <c r="J1448" s="6"/>
      <c r="K1448" s="6"/>
      <c r="L1448" s="6"/>
      <c r="M1448" s="6"/>
      <c r="N1448" s="8">
        <v>6790</v>
      </c>
      <c r="O1448" s="6" t="s">
        <v>1383</v>
      </c>
      <c r="P1448" s="8">
        <v>369.19633870000001</v>
      </c>
      <c r="Q1448" s="8">
        <v>2506843.14</v>
      </c>
      <c r="R1448" s="8">
        <v>5.1348586750000003</v>
      </c>
      <c r="S1448" s="8">
        <v>34865.690399999999</v>
      </c>
      <c r="T1448" s="8">
        <v>609664.19999999995</v>
      </c>
    </row>
    <row r="1449" spans="1:20" ht="15.75" hidden="1" thickBot="1">
      <c r="A1449" s="4" t="s">
        <v>19</v>
      </c>
      <c r="B1449" s="5">
        <v>43817</v>
      </c>
      <c r="C1449" s="6">
        <v>301049751</v>
      </c>
      <c r="D1449" s="7">
        <v>73239990</v>
      </c>
      <c r="E1449" s="6" t="s">
        <v>1394</v>
      </c>
      <c r="F1449" s="6"/>
      <c r="G1449" s="6"/>
      <c r="H1449" s="6"/>
      <c r="I1449" s="6"/>
      <c r="J1449" s="6"/>
      <c r="K1449" s="6"/>
      <c r="L1449" s="6"/>
      <c r="M1449" s="6"/>
      <c r="N1449" s="8">
        <v>1400</v>
      </c>
      <c r="O1449" s="6" t="s">
        <v>1383</v>
      </c>
      <c r="P1449" s="8">
        <v>127.4574286</v>
      </c>
      <c r="Q1449" s="8">
        <v>178440.4</v>
      </c>
      <c r="R1449" s="8">
        <v>1.760461721</v>
      </c>
      <c r="S1449" s="8">
        <v>2464.6464089999999</v>
      </c>
      <c r="T1449" s="8">
        <v>43396.7</v>
      </c>
    </row>
    <row r="1450" spans="1:20" ht="15.75" hidden="1" thickBot="1">
      <c r="A1450" s="4" t="s">
        <v>19</v>
      </c>
      <c r="B1450" s="5">
        <v>43817</v>
      </c>
      <c r="C1450" s="6">
        <v>301049751</v>
      </c>
      <c r="D1450" s="7">
        <v>73239990</v>
      </c>
      <c r="E1450" s="6" t="s">
        <v>1395</v>
      </c>
      <c r="F1450" s="6"/>
      <c r="G1450" s="6"/>
      <c r="H1450" s="6"/>
      <c r="I1450" s="6"/>
      <c r="J1450" s="6"/>
      <c r="K1450" s="6"/>
      <c r="L1450" s="6"/>
      <c r="M1450" s="6"/>
      <c r="N1450" s="8">
        <v>70</v>
      </c>
      <c r="O1450" s="6" t="s">
        <v>1383</v>
      </c>
      <c r="P1450" s="8">
        <v>603.53228569999999</v>
      </c>
      <c r="Q1450" s="8">
        <v>42247.26</v>
      </c>
      <c r="R1450" s="8">
        <v>8.3360812939999995</v>
      </c>
      <c r="S1450" s="8">
        <v>583.52569059999996</v>
      </c>
      <c r="T1450" s="8">
        <v>10274.5</v>
      </c>
    </row>
    <row r="1451" spans="1:20" ht="15.75" hidden="1" thickBot="1">
      <c r="A1451" s="4" t="s">
        <v>19</v>
      </c>
      <c r="B1451" s="5">
        <v>43817</v>
      </c>
      <c r="C1451" s="6">
        <v>301049751</v>
      </c>
      <c r="D1451" s="7">
        <v>73239990</v>
      </c>
      <c r="E1451" s="6" t="s">
        <v>1396</v>
      </c>
      <c r="F1451" s="6"/>
      <c r="G1451" s="6"/>
      <c r="H1451" s="6"/>
      <c r="I1451" s="6"/>
      <c r="J1451" s="6"/>
      <c r="K1451" s="6"/>
      <c r="L1451" s="6"/>
      <c r="M1451" s="6"/>
      <c r="N1451" s="8">
        <v>65</v>
      </c>
      <c r="O1451" s="6" t="s">
        <v>1383</v>
      </c>
      <c r="P1451" s="8">
        <v>690.33661540000003</v>
      </c>
      <c r="Q1451" s="8">
        <v>44871.88</v>
      </c>
      <c r="R1451" s="8">
        <v>9.5350361239999994</v>
      </c>
      <c r="S1451" s="8">
        <v>619.77734810000004</v>
      </c>
      <c r="T1451" s="8">
        <v>10912.8</v>
      </c>
    </row>
    <row r="1452" spans="1:20" ht="15.75" hidden="1" thickBot="1">
      <c r="A1452" s="4" t="s">
        <v>19</v>
      </c>
      <c r="B1452" s="5">
        <v>43817</v>
      </c>
      <c r="C1452" s="6">
        <v>301049751</v>
      </c>
      <c r="D1452" s="7">
        <v>73239990</v>
      </c>
      <c r="E1452" s="6" t="s">
        <v>1397</v>
      </c>
      <c r="F1452" s="6"/>
      <c r="G1452" s="6"/>
      <c r="H1452" s="6"/>
      <c r="I1452" s="6"/>
      <c r="J1452" s="6"/>
      <c r="K1452" s="6"/>
      <c r="L1452" s="6"/>
      <c r="M1452" s="6"/>
      <c r="N1452" s="8">
        <v>159</v>
      </c>
      <c r="O1452" s="6" t="s">
        <v>1383</v>
      </c>
      <c r="P1452" s="8">
        <v>420.85006290000001</v>
      </c>
      <c r="Q1452" s="8">
        <v>66915.16</v>
      </c>
      <c r="R1452" s="8">
        <v>5.8128461729999996</v>
      </c>
      <c r="S1452" s="8">
        <v>924.24254140000005</v>
      </c>
      <c r="T1452" s="8">
        <v>16273.8</v>
      </c>
    </row>
    <row r="1453" spans="1:20" ht="15.75" hidden="1" thickBot="1">
      <c r="A1453" s="4" t="s">
        <v>19</v>
      </c>
      <c r="B1453" s="5">
        <v>43817</v>
      </c>
      <c r="C1453" s="6">
        <v>301049751</v>
      </c>
      <c r="D1453" s="7">
        <v>73239990</v>
      </c>
      <c r="E1453" s="6" t="s">
        <v>1398</v>
      </c>
      <c r="F1453" s="6"/>
      <c r="G1453" s="6"/>
      <c r="H1453" s="6"/>
      <c r="I1453" s="6"/>
      <c r="J1453" s="6"/>
      <c r="K1453" s="6"/>
      <c r="L1453" s="6"/>
      <c r="M1453" s="6"/>
      <c r="N1453" s="8">
        <v>38</v>
      </c>
      <c r="O1453" s="6" t="s">
        <v>1383</v>
      </c>
      <c r="P1453" s="8">
        <v>807.8989474</v>
      </c>
      <c r="Q1453" s="8">
        <v>30700.16</v>
      </c>
      <c r="R1453" s="8">
        <v>11.158825240000001</v>
      </c>
      <c r="S1453" s="8">
        <v>424.03535909999999</v>
      </c>
      <c r="T1453" s="8">
        <v>7466.3</v>
      </c>
    </row>
    <row r="1454" spans="1:20" ht="15.75" hidden="1" thickBot="1">
      <c r="A1454" s="4" t="s">
        <v>19</v>
      </c>
      <c r="B1454" s="5">
        <v>43817</v>
      </c>
      <c r="C1454" s="6">
        <v>301049751</v>
      </c>
      <c r="D1454" s="7">
        <v>73239990</v>
      </c>
      <c r="E1454" s="6" t="s">
        <v>1399</v>
      </c>
      <c r="F1454" s="6"/>
      <c r="G1454" s="6"/>
      <c r="H1454" s="6"/>
      <c r="I1454" s="6"/>
      <c r="J1454" s="6"/>
      <c r="K1454" s="6"/>
      <c r="L1454" s="6"/>
      <c r="M1454" s="6"/>
      <c r="N1454" s="8">
        <v>35</v>
      </c>
      <c r="O1454" s="6" t="s">
        <v>1383</v>
      </c>
      <c r="P1454" s="8">
        <v>652.24571430000003</v>
      </c>
      <c r="Q1454" s="8">
        <v>22828.6</v>
      </c>
      <c r="R1454" s="8">
        <v>9.0089187059999993</v>
      </c>
      <c r="S1454" s="8">
        <v>315.31215470000001</v>
      </c>
      <c r="T1454" s="8">
        <v>5552</v>
      </c>
    </row>
    <row r="1455" spans="1:20" ht="15.75" hidden="1" thickBot="1">
      <c r="A1455" s="4" t="s">
        <v>19</v>
      </c>
      <c r="B1455" s="5">
        <v>43817</v>
      </c>
      <c r="C1455" s="6">
        <v>301049751</v>
      </c>
      <c r="D1455" s="7">
        <v>73239990</v>
      </c>
      <c r="E1455" s="6" t="s">
        <v>1400</v>
      </c>
      <c r="F1455" s="6"/>
      <c r="G1455" s="6"/>
      <c r="H1455" s="6"/>
      <c r="I1455" s="6"/>
      <c r="J1455" s="6"/>
      <c r="K1455" s="6"/>
      <c r="L1455" s="6"/>
      <c r="M1455" s="6"/>
      <c r="N1455" s="8">
        <v>42</v>
      </c>
      <c r="O1455" s="6" t="s">
        <v>1383</v>
      </c>
      <c r="P1455" s="8">
        <v>647.24142859999995</v>
      </c>
      <c r="Q1455" s="8">
        <v>27184.14</v>
      </c>
      <c r="R1455" s="8">
        <v>8.9397987370000003</v>
      </c>
      <c r="S1455" s="8">
        <v>375.47154699999999</v>
      </c>
      <c r="T1455" s="8">
        <v>6611.1</v>
      </c>
    </row>
    <row r="1456" spans="1:20" ht="15.75" hidden="1" thickBot="1">
      <c r="A1456" s="4" t="s">
        <v>19</v>
      </c>
      <c r="B1456" s="5">
        <v>43808</v>
      </c>
      <c r="C1456" s="6">
        <v>301049751</v>
      </c>
      <c r="D1456" s="7">
        <v>73239990</v>
      </c>
      <c r="E1456" s="6" t="s">
        <v>1401</v>
      </c>
      <c r="F1456" s="6"/>
      <c r="G1456" s="6"/>
      <c r="H1456" s="6"/>
      <c r="I1456" s="6"/>
      <c r="J1456" s="6"/>
      <c r="K1456" s="6"/>
      <c r="L1456" s="6"/>
      <c r="M1456" s="6"/>
      <c r="N1456" s="8">
        <v>10116</v>
      </c>
      <c r="O1456" s="6" t="s">
        <v>1383</v>
      </c>
      <c r="P1456" s="8">
        <v>474.29080859999999</v>
      </c>
      <c r="Q1456" s="8">
        <v>4797925.82</v>
      </c>
      <c r="R1456" s="8">
        <v>6.5509780199999996</v>
      </c>
      <c r="S1456" s="8">
        <v>66269.693650000001</v>
      </c>
      <c r="T1456" s="8">
        <v>1166855.6000000001</v>
      </c>
    </row>
    <row r="1457" spans="1:20" ht="15.75" hidden="1" thickBot="1">
      <c r="A1457" s="4" t="s">
        <v>19</v>
      </c>
      <c r="B1457" s="5">
        <v>43808</v>
      </c>
      <c r="C1457" s="6">
        <v>301049751</v>
      </c>
      <c r="D1457" s="7">
        <v>73239990</v>
      </c>
      <c r="E1457" s="6" t="s">
        <v>1402</v>
      </c>
      <c r="F1457" s="6"/>
      <c r="G1457" s="6"/>
      <c r="H1457" s="6"/>
      <c r="I1457" s="6"/>
      <c r="J1457" s="6"/>
      <c r="K1457" s="6"/>
      <c r="L1457" s="6"/>
      <c r="M1457" s="6"/>
      <c r="N1457" s="8">
        <v>9180</v>
      </c>
      <c r="O1457" s="6" t="s">
        <v>1383</v>
      </c>
      <c r="P1457" s="8">
        <v>435.54155009999999</v>
      </c>
      <c r="Q1457" s="8">
        <v>3998271.43</v>
      </c>
      <c r="R1457" s="8">
        <v>6.0157672670000002</v>
      </c>
      <c r="S1457" s="8">
        <v>55224.74351</v>
      </c>
      <c r="T1457" s="8">
        <v>972379.6</v>
      </c>
    </row>
    <row r="1458" spans="1:20" ht="15.75" hidden="1" thickBot="1">
      <c r="A1458" s="4" t="s">
        <v>19</v>
      </c>
      <c r="B1458" s="5">
        <v>43808</v>
      </c>
      <c r="C1458" s="6">
        <v>301049751</v>
      </c>
      <c r="D1458" s="7">
        <v>73239990</v>
      </c>
      <c r="E1458" s="6" t="s">
        <v>1403</v>
      </c>
      <c r="F1458" s="6"/>
      <c r="G1458" s="6"/>
      <c r="H1458" s="6"/>
      <c r="I1458" s="6"/>
      <c r="J1458" s="6"/>
      <c r="K1458" s="6"/>
      <c r="L1458" s="6"/>
      <c r="M1458" s="6"/>
      <c r="N1458" s="8">
        <v>10616</v>
      </c>
      <c r="O1458" s="6" t="s">
        <v>1383</v>
      </c>
      <c r="P1458" s="8">
        <v>508.55209500000001</v>
      </c>
      <c r="Q1458" s="8">
        <v>5398789.04</v>
      </c>
      <c r="R1458" s="8">
        <v>7.0242002069999998</v>
      </c>
      <c r="S1458" s="8">
        <v>74568.909390000001</v>
      </c>
      <c r="T1458" s="8">
        <v>1312985.5</v>
      </c>
    </row>
    <row r="1459" spans="1:20" ht="15.75" hidden="1" thickBot="1">
      <c r="A1459" s="4" t="s">
        <v>19</v>
      </c>
      <c r="B1459" s="5">
        <v>43795</v>
      </c>
      <c r="C1459" s="6">
        <v>301049751</v>
      </c>
      <c r="D1459" s="7">
        <v>73239990</v>
      </c>
      <c r="E1459" s="6" t="s">
        <v>1404</v>
      </c>
      <c r="F1459" s="6"/>
      <c r="G1459" s="6"/>
      <c r="H1459" s="6"/>
      <c r="I1459" s="6"/>
      <c r="J1459" s="6"/>
      <c r="K1459" s="6"/>
      <c r="L1459" s="6"/>
      <c r="M1459" s="6"/>
      <c r="N1459" s="8">
        <v>9605</v>
      </c>
      <c r="O1459" s="6" t="s">
        <v>1383</v>
      </c>
      <c r="P1459" s="8">
        <v>367.93365119999999</v>
      </c>
      <c r="Q1459" s="8">
        <v>3534002.72</v>
      </c>
      <c r="R1459" s="8">
        <v>5.0575072329999999</v>
      </c>
      <c r="S1459" s="8">
        <v>48577.356979999997</v>
      </c>
      <c r="T1459" s="8">
        <v>859469.5</v>
      </c>
    </row>
    <row r="1460" spans="1:20" ht="15.75" hidden="1" thickBot="1">
      <c r="A1460" s="4" t="s">
        <v>19</v>
      </c>
      <c r="B1460" s="5">
        <v>43795</v>
      </c>
      <c r="C1460" s="6">
        <v>301049751</v>
      </c>
      <c r="D1460" s="7">
        <v>73239990</v>
      </c>
      <c r="E1460" s="6" t="s">
        <v>1405</v>
      </c>
      <c r="F1460" s="6"/>
      <c r="G1460" s="6"/>
      <c r="H1460" s="6"/>
      <c r="I1460" s="6"/>
      <c r="J1460" s="6"/>
      <c r="K1460" s="6"/>
      <c r="L1460" s="6"/>
      <c r="M1460" s="6"/>
      <c r="N1460" s="8">
        <v>4770</v>
      </c>
      <c r="O1460" s="6" t="s">
        <v>1383</v>
      </c>
      <c r="P1460" s="8">
        <v>458.15313839999999</v>
      </c>
      <c r="Q1460" s="8">
        <v>2185390.4700000002</v>
      </c>
      <c r="R1460" s="8">
        <v>6.2976376409999997</v>
      </c>
      <c r="S1460" s="8">
        <v>30039.73155</v>
      </c>
      <c r="T1460" s="8">
        <v>531486.9</v>
      </c>
    </row>
    <row r="1461" spans="1:20" ht="15.75" hidden="1" thickBot="1">
      <c r="A1461" s="4" t="s">
        <v>19</v>
      </c>
      <c r="B1461" s="5">
        <v>43795</v>
      </c>
      <c r="C1461" s="6">
        <v>301049751</v>
      </c>
      <c r="D1461" s="7">
        <v>73239990</v>
      </c>
      <c r="E1461" s="6" t="s">
        <v>1406</v>
      </c>
      <c r="F1461" s="6"/>
      <c r="G1461" s="6"/>
      <c r="H1461" s="6"/>
      <c r="I1461" s="6"/>
      <c r="J1461" s="6"/>
      <c r="K1461" s="6"/>
      <c r="L1461" s="6"/>
      <c r="M1461" s="6"/>
      <c r="N1461" s="8">
        <v>2240</v>
      </c>
      <c r="O1461" s="6" t="s">
        <v>1383</v>
      </c>
      <c r="P1461" s="8">
        <v>350.20335710000001</v>
      </c>
      <c r="Q1461" s="8">
        <v>784455.52</v>
      </c>
      <c r="R1461" s="8">
        <v>4.8137918510000004</v>
      </c>
      <c r="S1461" s="8">
        <v>10782.893749999999</v>
      </c>
      <c r="T1461" s="8">
        <v>190779.7</v>
      </c>
    </row>
    <row r="1462" spans="1:20" ht="15.75" hidden="1" thickBot="1">
      <c r="A1462" s="4" t="s">
        <v>19</v>
      </c>
      <c r="B1462" s="5">
        <v>43795</v>
      </c>
      <c r="C1462" s="6">
        <v>301049751</v>
      </c>
      <c r="D1462" s="7">
        <v>73239990</v>
      </c>
      <c r="E1462" s="6" t="s">
        <v>1407</v>
      </c>
      <c r="F1462" s="6"/>
      <c r="G1462" s="6"/>
      <c r="H1462" s="6"/>
      <c r="I1462" s="6"/>
      <c r="J1462" s="6"/>
      <c r="K1462" s="6"/>
      <c r="L1462" s="6"/>
      <c r="M1462" s="6"/>
      <c r="N1462" s="8">
        <v>31.8</v>
      </c>
      <c r="O1462" s="6" t="s">
        <v>1383</v>
      </c>
      <c r="P1462" s="8">
        <v>274.34748430000002</v>
      </c>
      <c r="Q1462" s="8">
        <v>8724.25</v>
      </c>
      <c r="R1462" s="8">
        <v>3.77109944</v>
      </c>
      <c r="S1462" s="8">
        <v>119.92096220000001</v>
      </c>
      <c r="T1462" s="8">
        <v>2121.6999999999998</v>
      </c>
    </row>
    <row r="1463" spans="1:20" ht="15.75" hidden="1" thickBot="1">
      <c r="A1463" s="4" t="s">
        <v>19</v>
      </c>
      <c r="B1463" s="5">
        <v>43782</v>
      </c>
      <c r="C1463" s="6">
        <v>301049751</v>
      </c>
      <c r="D1463" s="7">
        <v>73239990</v>
      </c>
      <c r="E1463" s="6" t="s">
        <v>1361</v>
      </c>
      <c r="F1463" s="6"/>
      <c r="G1463" s="6"/>
      <c r="H1463" s="6"/>
      <c r="I1463" s="6"/>
      <c r="J1463" s="6"/>
      <c r="K1463" s="6"/>
      <c r="L1463" s="6"/>
      <c r="M1463" s="6"/>
      <c r="N1463" s="8">
        <v>5600</v>
      </c>
      <c r="O1463" s="6" t="s">
        <v>1383</v>
      </c>
      <c r="P1463" s="8">
        <v>343.43464460000001</v>
      </c>
      <c r="Q1463" s="8">
        <v>1923234.01</v>
      </c>
      <c r="R1463" s="8">
        <v>4.7699256200000004</v>
      </c>
      <c r="S1463" s="8">
        <v>26711.583470000001</v>
      </c>
      <c r="T1463" s="8">
        <v>467730.5</v>
      </c>
    </row>
    <row r="1464" spans="1:20" ht="15.75" hidden="1" thickBot="1">
      <c r="A1464" s="4" t="s">
        <v>19</v>
      </c>
      <c r="B1464" s="5">
        <v>43782</v>
      </c>
      <c r="C1464" s="6">
        <v>301049751</v>
      </c>
      <c r="D1464" s="7">
        <v>73239990</v>
      </c>
      <c r="E1464" s="6" t="s">
        <v>1408</v>
      </c>
      <c r="F1464" s="6"/>
      <c r="G1464" s="6"/>
      <c r="H1464" s="6"/>
      <c r="I1464" s="6"/>
      <c r="J1464" s="6"/>
      <c r="K1464" s="6"/>
      <c r="L1464" s="6"/>
      <c r="M1464" s="6"/>
      <c r="N1464" s="8">
        <v>1049.2</v>
      </c>
      <c r="O1464" s="6" t="s">
        <v>1383</v>
      </c>
      <c r="P1464" s="8">
        <v>333.98756200000003</v>
      </c>
      <c r="Q1464" s="8">
        <v>350419.75</v>
      </c>
      <c r="R1464" s="8">
        <v>4.6387161380000004</v>
      </c>
      <c r="S1464" s="8">
        <v>4866.9409720000003</v>
      </c>
      <c r="T1464" s="8">
        <v>85222.1</v>
      </c>
    </row>
    <row r="1465" spans="1:20" ht="15.75" hidden="1" thickBot="1">
      <c r="A1465" s="4" t="s">
        <v>19</v>
      </c>
      <c r="B1465" s="5">
        <v>43782</v>
      </c>
      <c r="C1465" s="6">
        <v>301049751</v>
      </c>
      <c r="D1465" s="7">
        <v>73239990</v>
      </c>
      <c r="E1465" s="6" t="s">
        <v>1409</v>
      </c>
      <c r="F1465" s="6"/>
      <c r="G1465" s="6"/>
      <c r="H1465" s="6"/>
      <c r="I1465" s="6"/>
      <c r="J1465" s="6"/>
      <c r="K1465" s="6"/>
      <c r="L1465" s="6"/>
      <c r="M1465" s="6"/>
      <c r="N1465" s="8">
        <v>3943.5</v>
      </c>
      <c r="O1465" s="6" t="s">
        <v>1383</v>
      </c>
      <c r="P1465" s="8">
        <v>487.24279189999999</v>
      </c>
      <c r="Q1465" s="8">
        <v>1921441.95</v>
      </c>
      <c r="R1465" s="8">
        <v>6.7672609990000003</v>
      </c>
      <c r="S1465" s="8">
        <v>26686.693749999999</v>
      </c>
      <c r="T1465" s="8">
        <v>467294.7</v>
      </c>
    </row>
    <row r="1466" spans="1:20" ht="15.75" hidden="1" thickBot="1">
      <c r="A1466" s="4" t="s">
        <v>19</v>
      </c>
      <c r="B1466" s="5">
        <v>43774</v>
      </c>
      <c r="C1466" s="6">
        <v>301049751</v>
      </c>
      <c r="D1466" s="7">
        <v>73239990</v>
      </c>
      <c r="E1466" s="6" t="s">
        <v>1410</v>
      </c>
      <c r="F1466" s="6"/>
      <c r="G1466" s="6"/>
      <c r="H1466" s="6"/>
      <c r="I1466" s="6"/>
      <c r="J1466" s="6"/>
      <c r="K1466" s="6"/>
      <c r="L1466" s="6"/>
      <c r="M1466" s="6"/>
      <c r="N1466" s="8">
        <v>5100</v>
      </c>
      <c r="O1466" s="6" t="s">
        <v>1383</v>
      </c>
      <c r="P1466" s="8">
        <v>435.31854900000002</v>
      </c>
      <c r="Q1466" s="8">
        <v>2220124.6</v>
      </c>
      <c r="R1466" s="8">
        <v>6.0210034439999998</v>
      </c>
      <c r="S1466" s="8">
        <v>30707.117569999999</v>
      </c>
      <c r="T1466" s="8">
        <v>539934.30000000005</v>
      </c>
    </row>
    <row r="1467" spans="1:20" ht="15.75" hidden="1" thickBot="1">
      <c r="A1467" s="4" t="s">
        <v>19</v>
      </c>
      <c r="B1467" s="5">
        <v>43774</v>
      </c>
      <c r="C1467" s="6">
        <v>301049751</v>
      </c>
      <c r="D1467" s="7">
        <v>73239990</v>
      </c>
      <c r="E1467" s="6" t="s">
        <v>1411</v>
      </c>
      <c r="F1467" s="6"/>
      <c r="G1467" s="6"/>
      <c r="H1467" s="6"/>
      <c r="I1467" s="6"/>
      <c r="J1467" s="6"/>
      <c r="K1467" s="6"/>
      <c r="L1467" s="6"/>
      <c r="M1467" s="6"/>
      <c r="N1467" s="8">
        <v>8775</v>
      </c>
      <c r="O1467" s="6" t="s">
        <v>1383</v>
      </c>
      <c r="P1467" s="8">
        <v>453.6866382</v>
      </c>
      <c r="Q1467" s="8">
        <v>3981100.25</v>
      </c>
      <c r="R1467" s="8">
        <v>6.2750572360000003</v>
      </c>
      <c r="S1467" s="8">
        <v>55063.627249999998</v>
      </c>
      <c r="T1467" s="8">
        <v>968203.6</v>
      </c>
    </row>
    <row r="1468" spans="1:20" ht="15.75" thickBot="1">
      <c r="A1468" s="4" t="s">
        <v>19</v>
      </c>
      <c r="B1468" s="5">
        <v>43753</v>
      </c>
      <c r="C1468" s="6">
        <v>301049751</v>
      </c>
      <c r="D1468" s="7">
        <v>73231000</v>
      </c>
      <c r="E1468" s="6" t="s">
        <v>1412</v>
      </c>
      <c r="F1468" s="6"/>
      <c r="G1468" s="6"/>
      <c r="H1468" s="6"/>
      <c r="I1468" s="6"/>
      <c r="J1468" s="6"/>
      <c r="K1468" s="6"/>
      <c r="L1468" s="6"/>
      <c r="M1468" s="6"/>
      <c r="N1468" s="8">
        <v>7850</v>
      </c>
      <c r="O1468" s="6" t="s">
        <v>1383</v>
      </c>
      <c r="P1468" s="8">
        <v>255.7208038</v>
      </c>
      <c r="Q1468" s="8">
        <v>2007408.31</v>
      </c>
      <c r="R1468" s="8">
        <v>3.5442938850000001</v>
      </c>
      <c r="S1468" s="8">
        <v>27822.706999999999</v>
      </c>
      <c r="T1468" s="8">
        <v>621895.1</v>
      </c>
    </row>
    <row r="1469" spans="1:20" ht="15.75" hidden="1" thickBot="1">
      <c r="A1469" s="4" t="s">
        <v>19</v>
      </c>
      <c r="B1469" s="5">
        <v>43753</v>
      </c>
      <c r="C1469" s="6">
        <v>301049751</v>
      </c>
      <c r="D1469" s="7">
        <v>73239990</v>
      </c>
      <c r="E1469" s="6" t="s">
        <v>1413</v>
      </c>
      <c r="F1469" s="6"/>
      <c r="G1469" s="6"/>
      <c r="H1469" s="6"/>
      <c r="I1469" s="6"/>
      <c r="J1469" s="6"/>
      <c r="K1469" s="6"/>
      <c r="L1469" s="6"/>
      <c r="M1469" s="6"/>
      <c r="N1469" s="8">
        <v>4770</v>
      </c>
      <c r="O1469" s="6" t="s">
        <v>1383</v>
      </c>
      <c r="P1469" s="8">
        <v>454.0877107</v>
      </c>
      <c r="Q1469" s="8">
        <v>2165998.38</v>
      </c>
      <c r="R1469" s="8">
        <v>6.293661964</v>
      </c>
      <c r="S1469" s="8">
        <v>30020.76757</v>
      </c>
      <c r="T1469" s="8">
        <v>526770.80000000005</v>
      </c>
    </row>
    <row r="1470" spans="1:20" ht="15.75" hidden="1" thickBot="1">
      <c r="A1470" s="4" t="s">
        <v>19</v>
      </c>
      <c r="B1470" s="5">
        <v>43753</v>
      </c>
      <c r="C1470" s="6">
        <v>301049751</v>
      </c>
      <c r="D1470" s="7">
        <v>73239990</v>
      </c>
      <c r="E1470" s="6" t="s">
        <v>1414</v>
      </c>
      <c r="F1470" s="6"/>
      <c r="G1470" s="6"/>
      <c r="H1470" s="6"/>
      <c r="I1470" s="6"/>
      <c r="J1470" s="6"/>
      <c r="K1470" s="6"/>
      <c r="L1470" s="6"/>
      <c r="M1470" s="6"/>
      <c r="N1470" s="8">
        <v>676.5</v>
      </c>
      <c r="O1470" s="6" t="s">
        <v>1383</v>
      </c>
      <c r="P1470" s="8">
        <v>484.48597189999998</v>
      </c>
      <c r="Q1470" s="8">
        <v>327754.76</v>
      </c>
      <c r="R1470" s="8">
        <v>6.7149822859999997</v>
      </c>
      <c r="S1470" s="8">
        <v>4542.6855159999996</v>
      </c>
      <c r="T1470" s="8">
        <v>79709.899999999994</v>
      </c>
    </row>
    <row r="1471" spans="1:20" ht="15.75" hidden="1" thickBot="1">
      <c r="A1471" s="4" t="s">
        <v>19</v>
      </c>
      <c r="B1471" s="5">
        <v>43753</v>
      </c>
      <c r="C1471" s="6">
        <v>301049751</v>
      </c>
      <c r="D1471" s="7">
        <v>73239990</v>
      </c>
      <c r="E1471" s="6" t="s">
        <v>1415</v>
      </c>
      <c r="F1471" s="6"/>
      <c r="G1471" s="6"/>
      <c r="H1471" s="6"/>
      <c r="I1471" s="6"/>
      <c r="J1471" s="6"/>
      <c r="K1471" s="6"/>
      <c r="L1471" s="6"/>
      <c r="M1471" s="6"/>
      <c r="N1471" s="8">
        <v>425</v>
      </c>
      <c r="O1471" s="6" t="s">
        <v>1383</v>
      </c>
      <c r="P1471" s="8">
        <v>831.0165882</v>
      </c>
      <c r="Q1471" s="8">
        <v>353182.05</v>
      </c>
      <c r="R1471" s="8">
        <v>11.51790143</v>
      </c>
      <c r="S1471" s="8">
        <v>4895.1081080000004</v>
      </c>
      <c r="T1471" s="8">
        <v>85893.9</v>
      </c>
    </row>
    <row r="1472" spans="1:20" ht="15.75" hidden="1" thickBot="1">
      <c r="A1472" s="4" t="s">
        <v>19</v>
      </c>
      <c r="B1472" s="5">
        <v>43753</v>
      </c>
      <c r="C1472" s="6">
        <v>301049751</v>
      </c>
      <c r="D1472" s="7">
        <v>73239990</v>
      </c>
      <c r="E1472" s="6" t="s">
        <v>1416</v>
      </c>
      <c r="F1472" s="6"/>
      <c r="G1472" s="6"/>
      <c r="H1472" s="6"/>
      <c r="I1472" s="6"/>
      <c r="J1472" s="6"/>
      <c r="K1472" s="6"/>
      <c r="L1472" s="6"/>
      <c r="M1472" s="6"/>
      <c r="N1472" s="8">
        <v>3360</v>
      </c>
      <c r="O1472" s="6" t="s">
        <v>1383</v>
      </c>
      <c r="P1472" s="8">
        <v>341.95556850000003</v>
      </c>
      <c r="Q1472" s="8">
        <v>1148970.71</v>
      </c>
      <c r="R1472" s="8">
        <v>4.7395089180000003</v>
      </c>
      <c r="S1472" s="8">
        <v>15924.749970000001</v>
      </c>
      <c r="T1472" s="8">
        <v>279429.7</v>
      </c>
    </row>
    <row r="1473" spans="1:20" ht="15.75" hidden="1" thickBot="1">
      <c r="A1473" s="4" t="s">
        <v>19</v>
      </c>
      <c r="B1473" s="5">
        <v>43747</v>
      </c>
      <c r="C1473" s="6">
        <v>301049751</v>
      </c>
      <c r="D1473" s="7">
        <v>73239990</v>
      </c>
      <c r="E1473" s="6" t="s">
        <v>1417</v>
      </c>
      <c r="F1473" s="6"/>
      <c r="G1473" s="6"/>
      <c r="H1473" s="6"/>
      <c r="I1473" s="6"/>
      <c r="J1473" s="6"/>
      <c r="K1473" s="6"/>
      <c r="L1473" s="6"/>
      <c r="M1473" s="6"/>
      <c r="N1473" s="8">
        <v>2541</v>
      </c>
      <c r="O1473" s="6" t="s">
        <v>1383</v>
      </c>
      <c r="P1473" s="8">
        <v>486.52164900000002</v>
      </c>
      <c r="Q1473" s="8">
        <v>1236251.51</v>
      </c>
      <c r="R1473" s="8">
        <v>6.7431967979999996</v>
      </c>
      <c r="S1473" s="8">
        <v>17134.463059999998</v>
      </c>
      <c r="T1473" s="8">
        <v>300656.40000000002</v>
      </c>
    </row>
    <row r="1474" spans="1:20" ht="15.75" hidden="1" thickBot="1">
      <c r="A1474" s="4" t="s">
        <v>19</v>
      </c>
      <c r="B1474" s="5">
        <v>43747</v>
      </c>
      <c r="C1474" s="6">
        <v>301049751</v>
      </c>
      <c r="D1474" s="7">
        <v>73239990</v>
      </c>
      <c r="E1474" s="6" t="s">
        <v>1418</v>
      </c>
      <c r="F1474" s="6"/>
      <c r="G1474" s="6"/>
      <c r="H1474" s="6"/>
      <c r="I1474" s="6"/>
      <c r="J1474" s="6"/>
      <c r="K1474" s="6"/>
      <c r="L1474" s="6"/>
      <c r="M1474" s="6"/>
      <c r="N1474" s="8">
        <v>5497.4</v>
      </c>
      <c r="O1474" s="6" t="s">
        <v>1383</v>
      </c>
      <c r="P1474" s="8">
        <v>349.44167240000002</v>
      </c>
      <c r="Q1474" s="8">
        <v>1921020.65</v>
      </c>
      <c r="R1474" s="8">
        <v>4.8432664230000002</v>
      </c>
      <c r="S1474" s="8">
        <v>26625.37283</v>
      </c>
      <c r="T1474" s="8">
        <v>467192.3</v>
      </c>
    </row>
    <row r="1475" spans="1:20" ht="15.75" hidden="1" thickBot="1">
      <c r="A1475" s="4" t="s">
        <v>19</v>
      </c>
      <c r="B1475" s="5">
        <v>43747</v>
      </c>
      <c r="C1475" s="6">
        <v>301049751</v>
      </c>
      <c r="D1475" s="7">
        <v>73239990</v>
      </c>
      <c r="E1475" s="6" t="s">
        <v>1419</v>
      </c>
      <c r="F1475" s="6"/>
      <c r="G1475" s="6"/>
      <c r="H1475" s="6"/>
      <c r="I1475" s="6"/>
      <c r="J1475" s="6"/>
      <c r="K1475" s="6"/>
      <c r="L1475" s="6"/>
      <c r="M1475" s="6"/>
      <c r="N1475" s="8">
        <v>15408</v>
      </c>
      <c r="O1475" s="6" t="s">
        <v>1383</v>
      </c>
      <c r="P1475" s="8">
        <v>336.33363639999999</v>
      </c>
      <c r="Q1475" s="8">
        <v>5182228.67</v>
      </c>
      <c r="R1475" s="8">
        <v>4.6615888620000003</v>
      </c>
      <c r="S1475" s="8">
        <v>71825.761190000005</v>
      </c>
      <c r="T1475" s="8">
        <v>1260318.1000000001</v>
      </c>
    </row>
    <row r="1476" spans="1:20" ht="15.75" hidden="1" thickBot="1">
      <c r="A1476" s="4" t="s">
        <v>19</v>
      </c>
      <c r="B1476" s="5">
        <v>43745</v>
      </c>
      <c r="C1476" s="6">
        <v>301049751</v>
      </c>
      <c r="D1476" s="7">
        <v>73239990</v>
      </c>
      <c r="E1476" s="6" t="s">
        <v>1420</v>
      </c>
      <c r="F1476" s="6"/>
      <c r="G1476" s="6"/>
      <c r="H1476" s="6"/>
      <c r="I1476" s="6"/>
      <c r="J1476" s="6"/>
      <c r="K1476" s="6"/>
      <c r="L1476" s="6"/>
      <c r="M1476" s="6"/>
      <c r="N1476" s="8">
        <v>6210</v>
      </c>
      <c r="O1476" s="6" t="s">
        <v>1383</v>
      </c>
      <c r="P1476" s="8">
        <v>444.00626249999999</v>
      </c>
      <c r="Q1476" s="8">
        <v>2757278.89</v>
      </c>
      <c r="R1476" s="8">
        <v>6.1539329519999999</v>
      </c>
      <c r="S1476" s="8">
        <v>38215.923629999998</v>
      </c>
      <c r="T1476" s="8">
        <v>670570.30000000005</v>
      </c>
    </row>
    <row r="1477" spans="1:20" ht="15.75" hidden="1" thickBot="1">
      <c r="A1477" s="4" t="s">
        <v>19</v>
      </c>
      <c r="B1477" s="5">
        <v>43732</v>
      </c>
      <c r="C1477" s="6">
        <v>301049751</v>
      </c>
      <c r="D1477" s="7">
        <v>73239990</v>
      </c>
      <c r="E1477" s="6" t="s">
        <v>1421</v>
      </c>
      <c r="F1477" s="6"/>
      <c r="G1477" s="6"/>
      <c r="H1477" s="6"/>
      <c r="I1477" s="6"/>
      <c r="J1477" s="6"/>
      <c r="K1477" s="6"/>
      <c r="L1477" s="6"/>
      <c r="M1477" s="6"/>
      <c r="N1477" s="8">
        <v>2330.1999999999998</v>
      </c>
      <c r="O1477" s="6" t="s">
        <v>1383</v>
      </c>
      <c r="P1477" s="8">
        <v>957.92368899999997</v>
      </c>
      <c r="Q1477" s="8">
        <v>2232153.7799999998</v>
      </c>
      <c r="R1477" s="8">
        <v>13.26764112</v>
      </c>
      <c r="S1477" s="8">
        <v>30916.25734</v>
      </c>
      <c r="T1477" s="8">
        <v>542859.80000000005</v>
      </c>
    </row>
    <row r="1478" spans="1:20" ht="15.75" hidden="1" thickBot="1">
      <c r="A1478" s="4" t="s">
        <v>19</v>
      </c>
      <c r="B1478" s="5">
        <v>43731</v>
      </c>
      <c r="C1478" s="6">
        <v>301049751</v>
      </c>
      <c r="D1478" s="7">
        <v>73239990</v>
      </c>
      <c r="E1478" s="6" t="s">
        <v>1422</v>
      </c>
      <c r="F1478" s="6"/>
      <c r="G1478" s="6"/>
      <c r="H1478" s="6"/>
      <c r="I1478" s="6"/>
      <c r="J1478" s="6"/>
      <c r="K1478" s="6"/>
      <c r="L1478" s="6"/>
      <c r="M1478" s="6"/>
      <c r="N1478" s="8">
        <v>10892</v>
      </c>
      <c r="O1478" s="6" t="s">
        <v>1383</v>
      </c>
      <c r="P1478" s="8">
        <v>389.17242199999998</v>
      </c>
      <c r="Q1478" s="8">
        <v>4238866.0199999996</v>
      </c>
      <c r="R1478" s="8">
        <v>5.3901997499999998</v>
      </c>
      <c r="S1478" s="8">
        <v>58710.055679999998</v>
      </c>
      <c r="T1478" s="8">
        <v>1030892.3</v>
      </c>
    </row>
    <row r="1479" spans="1:20" ht="15.75" hidden="1" thickBot="1">
      <c r="A1479" s="4" t="s">
        <v>19</v>
      </c>
      <c r="B1479" s="5">
        <v>43731</v>
      </c>
      <c r="C1479" s="6">
        <v>301049751</v>
      </c>
      <c r="D1479" s="7">
        <v>73239990</v>
      </c>
      <c r="E1479" s="6" t="s">
        <v>1423</v>
      </c>
      <c r="F1479" s="6"/>
      <c r="G1479" s="6"/>
      <c r="H1479" s="6"/>
      <c r="I1479" s="6"/>
      <c r="J1479" s="6"/>
      <c r="K1479" s="6"/>
      <c r="L1479" s="6"/>
      <c r="M1479" s="6"/>
      <c r="N1479" s="8">
        <v>6790</v>
      </c>
      <c r="O1479" s="6" t="s">
        <v>1383</v>
      </c>
      <c r="P1479" s="8">
        <v>395.58400590000002</v>
      </c>
      <c r="Q1479" s="8">
        <v>2686015.4</v>
      </c>
      <c r="R1479" s="8">
        <v>5.4790028519999998</v>
      </c>
      <c r="S1479" s="8">
        <v>37202.429360000002</v>
      </c>
      <c r="T1479" s="8">
        <v>653239</v>
      </c>
    </row>
    <row r="1480" spans="1:20" ht="15.75" hidden="1" thickBot="1">
      <c r="A1480" s="4" t="s">
        <v>19</v>
      </c>
      <c r="B1480" s="5">
        <v>43731</v>
      </c>
      <c r="C1480" s="6">
        <v>301049751</v>
      </c>
      <c r="D1480" s="7">
        <v>73239990</v>
      </c>
      <c r="E1480" s="6" t="s">
        <v>1424</v>
      </c>
      <c r="F1480" s="6"/>
      <c r="G1480" s="6"/>
      <c r="H1480" s="6"/>
      <c r="I1480" s="6"/>
      <c r="J1480" s="6"/>
      <c r="K1480" s="6"/>
      <c r="L1480" s="6"/>
      <c r="M1480" s="6"/>
      <c r="N1480" s="8">
        <v>10584.56</v>
      </c>
      <c r="O1480" s="6" t="s">
        <v>1383</v>
      </c>
      <c r="P1480" s="8">
        <v>379.60594959999997</v>
      </c>
      <c r="Q1480" s="8">
        <v>4017961.95</v>
      </c>
      <c r="R1480" s="8">
        <v>5.2577001330000002</v>
      </c>
      <c r="S1480" s="8">
        <v>55650.442519999997</v>
      </c>
      <c r="T1480" s="8">
        <v>977168.3</v>
      </c>
    </row>
    <row r="1481" spans="1:20" ht="15.75" hidden="1" thickBot="1">
      <c r="A1481" s="4" t="s">
        <v>19</v>
      </c>
      <c r="B1481" s="5">
        <v>43731</v>
      </c>
      <c r="C1481" s="6">
        <v>301049751</v>
      </c>
      <c r="D1481" s="7">
        <v>73239990</v>
      </c>
      <c r="E1481" s="6" t="s">
        <v>1425</v>
      </c>
      <c r="F1481" s="6"/>
      <c r="G1481" s="6"/>
      <c r="H1481" s="6"/>
      <c r="I1481" s="6"/>
      <c r="J1481" s="6"/>
      <c r="K1481" s="6"/>
      <c r="L1481" s="6"/>
      <c r="M1481" s="6"/>
      <c r="N1481" s="8">
        <v>9099.86</v>
      </c>
      <c r="O1481" s="6" t="s">
        <v>1383</v>
      </c>
      <c r="P1481" s="8">
        <v>418.69644920000002</v>
      </c>
      <c r="Q1481" s="8">
        <v>3810079.07</v>
      </c>
      <c r="R1481" s="8">
        <v>5.7991197950000002</v>
      </c>
      <c r="S1481" s="8">
        <v>52771.178249999997</v>
      </c>
      <c r="T1481" s="8">
        <v>926611.2</v>
      </c>
    </row>
    <row r="1482" spans="1:20" ht="15.75" hidden="1" thickBot="1">
      <c r="A1482" s="4" t="s">
        <v>19</v>
      </c>
      <c r="B1482" s="5">
        <v>43726</v>
      </c>
      <c r="C1482" s="6">
        <v>301049751</v>
      </c>
      <c r="D1482" s="7">
        <v>73239990</v>
      </c>
      <c r="E1482" s="6" t="s">
        <v>1426</v>
      </c>
      <c r="F1482" s="6"/>
      <c r="G1482" s="6"/>
      <c r="H1482" s="6"/>
      <c r="I1482" s="6"/>
      <c r="J1482" s="6"/>
      <c r="K1482" s="6"/>
      <c r="L1482" s="6"/>
      <c r="M1482" s="6"/>
      <c r="N1482" s="8">
        <v>7897.5</v>
      </c>
      <c r="O1482" s="6" t="s">
        <v>1383</v>
      </c>
      <c r="P1482" s="8">
        <v>497.43523770000002</v>
      </c>
      <c r="Q1482" s="8">
        <v>3928494.79</v>
      </c>
      <c r="R1482" s="8">
        <v>6.8329016170000001</v>
      </c>
      <c r="S1482" s="8">
        <v>53962.840519999998</v>
      </c>
      <c r="T1482" s="8">
        <v>955409.9</v>
      </c>
    </row>
    <row r="1483" spans="1:20" ht="15.75" hidden="1" thickBot="1">
      <c r="A1483" s="4" t="s">
        <v>19</v>
      </c>
      <c r="B1483" s="5">
        <v>43725</v>
      </c>
      <c r="C1483" s="6">
        <v>301049751</v>
      </c>
      <c r="D1483" s="7">
        <v>73239990</v>
      </c>
      <c r="E1483" s="6" t="s">
        <v>1427</v>
      </c>
      <c r="F1483" s="6"/>
      <c r="G1483" s="6"/>
      <c r="H1483" s="6"/>
      <c r="I1483" s="6"/>
      <c r="J1483" s="6"/>
      <c r="K1483" s="6"/>
      <c r="L1483" s="6"/>
      <c r="M1483" s="6"/>
      <c r="N1483" s="8">
        <v>5250</v>
      </c>
      <c r="O1483" s="6" t="s">
        <v>1383</v>
      </c>
      <c r="P1483" s="8">
        <v>368.4725962</v>
      </c>
      <c r="Q1483" s="8">
        <v>1934481.13</v>
      </c>
      <c r="R1483" s="8">
        <v>5.0614367610000004</v>
      </c>
      <c r="S1483" s="8">
        <v>26572.542990000002</v>
      </c>
      <c r="T1483" s="8">
        <v>470465.8</v>
      </c>
    </row>
    <row r="1484" spans="1:20" ht="15.75" hidden="1" thickBot="1">
      <c r="A1484" s="4" t="s">
        <v>19</v>
      </c>
      <c r="B1484" s="5">
        <v>43725</v>
      </c>
      <c r="C1484" s="6">
        <v>301049751</v>
      </c>
      <c r="D1484" s="7">
        <v>73239990</v>
      </c>
      <c r="E1484" s="6" t="s">
        <v>1428</v>
      </c>
      <c r="F1484" s="6"/>
      <c r="G1484" s="6"/>
      <c r="H1484" s="6"/>
      <c r="I1484" s="6"/>
      <c r="J1484" s="6"/>
      <c r="K1484" s="6"/>
      <c r="L1484" s="6"/>
      <c r="M1484" s="6"/>
      <c r="N1484" s="8">
        <v>1120</v>
      </c>
      <c r="O1484" s="6" t="s">
        <v>1383</v>
      </c>
      <c r="P1484" s="8">
        <v>390.1157321</v>
      </c>
      <c r="Q1484" s="8">
        <v>436929.62</v>
      </c>
      <c r="R1484" s="8">
        <v>5.3587325840000002</v>
      </c>
      <c r="S1484" s="8">
        <v>6001.780495</v>
      </c>
      <c r="T1484" s="8">
        <v>106261.3</v>
      </c>
    </row>
    <row r="1485" spans="1:20" ht="15.75" hidden="1" thickBot="1">
      <c r="A1485" s="4" t="s">
        <v>19</v>
      </c>
      <c r="B1485" s="5">
        <v>43725</v>
      </c>
      <c r="C1485" s="6">
        <v>301049751</v>
      </c>
      <c r="D1485" s="7">
        <v>73239990</v>
      </c>
      <c r="E1485" s="6" t="s">
        <v>1429</v>
      </c>
      <c r="F1485" s="6"/>
      <c r="G1485" s="6"/>
      <c r="H1485" s="6"/>
      <c r="I1485" s="6"/>
      <c r="J1485" s="6"/>
      <c r="K1485" s="6"/>
      <c r="L1485" s="6"/>
      <c r="M1485" s="6"/>
      <c r="N1485" s="8">
        <v>2079</v>
      </c>
      <c r="O1485" s="6" t="s">
        <v>1383</v>
      </c>
      <c r="P1485" s="8">
        <v>491.24367480000001</v>
      </c>
      <c r="Q1485" s="8">
        <v>1021295.6</v>
      </c>
      <c r="R1485" s="8">
        <v>6.7478526759999999</v>
      </c>
      <c r="S1485" s="8">
        <v>14028.78571</v>
      </c>
      <c r="T1485" s="8">
        <v>248379.2</v>
      </c>
    </row>
    <row r="1486" spans="1:20" ht="15.75" hidden="1" thickBot="1">
      <c r="A1486" s="4" t="s">
        <v>19</v>
      </c>
      <c r="B1486" s="5">
        <v>43718</v>
      </c>
      <c r="C1486" s="6">
        <v>301049751</v>
      </c>
      <c r="D1486" s="7">
        <v>73239990</v>
      </c>
      <c r="E1486" s="6" t="s">
        <v>1430</v>
      </c>
      <c r="F1486" s="6"/>
      <c r="G1486" s="6"/>
      <c r="H1486" s="6"/>
      <c r="I1486" s="6"/>
      <c r="J1486" s="6"/>
      <c r="K1486" s="6"/>
      <c r="L1486" s="6"/>
      <c r="M1486" s="6"/>
      <c r="N1486" s="8">
        <v>1600</v>
      </c>
      <c r="O1486" s="6" t="s">
        <v>1383</v>
      </c>
      <c r="P1486" s="8">
        <v>217.95086879999999</v>
      </c>
      <c r="Q1486" s="8">
        <v>348721.39</v>
      </c>
      <c r="R1486" s="8">
        <v>2.9938306149999998</v>
      </c>
      <c r="S1486" s="8">
        <v>4790.1289839999999</v>
      </c>
      <c r="T1486" s="8">
        <v>84809</v>
      </c>
    </row>
    <row r="1487" spans="1:20" ht="15.75" hidden="1" thickBot="1">
      <c r="A1487" s="4" t="s">
        <v>19</v>
      </c>
      <c r="B1487" s="5">
        <v>43708</v>
      </c>
      <c r="C1487" s="6">
        <v>301049751</v>
      </c>
      <c r="D1487" s="7">
        <v>73239990</v>
      </c>
      <c r="E1487" s="6" t="s">
        <v>1431</v>
      </c>
      <c r="F1487" s="6"/>
      <c r="G1487" s="6"/>
      <c r="H1487" s="6"/>
      <c r="I1487" s="6"/>
      <c r="J1487" s="6"/>
      <c r="K1487" s="6"/>
      <c r="L1487" s="6"/>
      <c r="M1487" s="6"/>
      <c r="N1487" s="8">
        <v>1200</v>
      </c>
      <c r="O1487" s="6" t="s">
        <v>1383</v>
      </c>
      <c r="P1487" s="8">
        <v>409.92669999999998</v>
      </c>
      <c r="Q1487" s="8">
        <v>491912.04</v>
      </c>
      <c r="R1487" s="8">
        <v>5.7053124569999998</v>
      </c>
      <c r="S1487" s="8">
        <v>6846.3749479999997</v>
      </c>
      <c r="T1487" s="8">
        <v>119633</v>
      </c>
    </row>
    <row r="1488" spans="1:20" ht="15.75" hidden="1" thickBot="1">
      <c r="A1488" s="4" t="s">
        <v>19</v>
      </c>
      <c r="B1488" s="5">
        <v>43708</v>
      </c>
      <c r="C1488" s="6">
        <v>301049751</v>
      </c>
      <c r="D1488" s="7">
        <v>73239990</v>
      </c>
      <c r="E1488" s="6" t="s">
        <v>1432</v>
      </c>
      <c r="F1488" s="6"/>
      <c r="G1488" s="6"/>
      <c r="H1488" s="6"/>
      <c r="I1488" s="6"/>
      <c r="J1488" s="6"/>
      <c r="K1488" s="6"/>
      <c r="L1488" s="6"/>
      <c r="M1488" s="6"/>
      <c r="N1488" s="8">
        <v>250</v>
      </c>
      <c r="O1488" s="6" t="s">
        <v>1383</v>
      </c>
      <c r="P1488" s="8">
        <v>354.91487999999998</v>
      </c>
      <c r="Q1488" s="8">
        <v>88728.72</v>
      </c>
      <c r="R1488" s="8">
        <v>4.9396643009999996</v>
      </c>
      <c r="S1488" s="8">
        <v>1234.9160750000001</v>
      </c>
      <c r="T1488" s="8">
        <v>21578.9</v>
      </c>
    </row>
    <row r="1489" spans="1:20" ht="15.75" hidden="1" thickBot="1">
      <c r="A1489" s="4" t="s">
        <v>19</v>
      </c>
      <c r="B1489" s="5">
        <v>43708</v>
      </c>
      <c r="C1489" s="6">
        <v>301049751</v>
      </c>
      <c r="D1489" s="7">
        <v>73239990</v>
      </c>
      <c r="E1489" s="6" t="s">
        <v>1433</v>
      </c>
      <c r="F1489" s="6"/>
      <c r="G1489" s="6"/>
      <c r="H1489" s="6"/>
      <c r="I1489" s="6"/>
      <c r="J1489" s="6"/>
      <c r="K1489" s="6"/>
      <c r="L1489" s="6"/>
      <c r="M1489" s="6"/>
      <c r="N1489" s="8">
        <v>397.5</v>
      </c>
      <c r="O1489" s="6" t="s">
        <v>1383</v>
      </c>
      <c r="P1489" s="8">
        <v>360.6069182</v>
      </c>
      <c r="Q1489" s="8">
        <v>143341.25</v>
      </c>
      <c r="R1489" s="8">
        <v>5.0188854310000002</v>
      </c>
      <c r="S1489" s="8">
        <v>1995.0069590000001</v>
      </c>
      <c r="T1489" s="8">
        <v>34860.6</v>
      </c>
    </row>
    <row r="1490" spans="1:20" ht="15.75" hidden="1" thickBot="1">
      <c r="A1490" s="4" t="s">
        <v>19</v>
      </c>
      <c r="B1490" s="5">
        <v>43708</v>
      </c>
      <c r="C1490" s="6">
        <v>301049751</v>
      </c>
      <c r="D1490" s="7">
        <v>73239990</v>
      </c>
      <c r="E1490" s="6" t="s">
        <v>1434</v>
      </c>
      <c r="F1490" s="6"/>
      <c r="G1490" s="6"/>
      <c r="H1490" s="6"/>
      <c r="I1490" s="6"/>
      <c r="J1490" s="6"/>
      <c r="K1490" s="6"/>
      <c r="L1490" s="6"/>
      <c r="M1490" s="6"/>
      <c r="N1490" s="8">
        <v>357</v>
      </c>
      <c r="O1490" s="6" t="s">
        <v>1383</v>
      </c>
      <c r="P1490" s="8">
        <v>378.92383749999999</v>
      </c>
      <c r="Q1490" s="8">
        <v>135275.81</v>
      </c>
      <c r="R1490" s="8">
        <v>5.2738181979999998</v>
      </c>
      <c r="S1490" s="8">
        <v>1882.753097</v>
      </c>
      <c r="T1490" s="8">
        <v>32899.1</v>
      </c>
    </row>
    <row r="1491" spans="1:20" ht="15.75" hidden="1" thickBot="1">
      <c r="A1491" s="4" t="s">
        <v>19</v>
      </c>
      <c r="B1491" s="5">
        <v>43708</v>
      </c>
      <c r="C1491" s="6">
        <v>301049751</v>
      </c>
      <c r="D1491" s="7">
        <v>73239990</v>
      </c>
      <c r="E1491" s="6" t="s">
        <v>1435</v>
      </c>
      <c r="F1491" s="6"/>
      <c r="G1491" s="6"/>
      <c r="H1491" s="6"/>
      <c r="I1491" s="6"/>
      <c r="J1491" s="6"/>
      <c r="K1491" s="6"/>
      <c r="L1491" s="6"/>
      <c r="M1491" s="6"/>
      <c r="N1491" s="8">
        <v>360</v>
      </c>
      <c r="O1491" s="6" t="s">
        <v>1383</v>
      </c>
      <c r="P1491" s="8">
        <v>805.95255559999998</v>
      </c>
      <c r="Q1491" s="8">
        <v>290142.92</v>
      </c>
      <c r="R1491" s="8">
        <v>11.21715457</v>
      </c>
      <c r="S1491" s="8">
        <v>4038.1756439999999</v>
      </c>
      <c r="T1491" s="8">
        <v>70562.7</v>
      </c>
    </row>
    <row r="1492" spans="1:20" ht="15.75" thickBot="1">
      <c r="A1492" s="4" t="s">
        <v>19</v>
      </c>
      <c r="B1492" s="5">
        <v>43708</v>
      </c>
      <c r="C1492" s="6">
        <v>301049751</v>
      </c>
      <c r="D1492" s="7">
        <v>73231000</v>
      </c>
      <c r="E1492" s="6" t="s">
        <v>1436</v>
      </c>
      <c r="F1492" s="6"/>
      <c r="G1492" s="6"/>
      <c r="H1492" s="6"/>
      <c r="I1492" s="6"/>
      <c r="J1492" s="6"/>
      <c r="K1492" s="6"/>
      <c r="L1492" s="6"/>
      <c r="M1492" s="6"/>
      <c r="N1492" s="8">
        <v>7740</v>
      </c>
      <c r="O1492" s="6" t="s">
        <v>1383</v>
      </c>
      <c r="P1492" s="8">
        <v>208.39187340000001</v>
      </c>
      <c r="Q1492" s="8">
        <v>1612953.1</v>
      </c>
      <c r="R1492" s="8">
        <v>2.9003740210000002</v>
      </c>
      <c r="S1492" s="8">
        <v>22448.894919999999</v>
      </c>
      <c r="T1492" s="8">
        <v>499692.79999999999</v>
      </c>
    </row>
    <row r="1493" spans="1:20" ht="15.75" hidden="1" thickBot="1">
      <c r="A1493" s="4" t="s">
        <v>19</v>
      </c>
      <c r="B1493" s="5">
        <v>43708</v>
      </c>
      <c r="C1493" s="6">
        <v>301049751</v>
      </c>
      <c r="D1493" s="7">
        <v>73239990</v>
      </c>
      <c r="E1493" s="6" t="s">
        <v>1437</v>
      </c>
      <c r="F1493" s="6"/>
      <c r="G1493" s="6"/>
      <c r="H1493" s="6"/>
      <c r="I1493" s="6"/>
      <c r="J1493" s="6"/>
      <c r="K1493" s="6"/>
      <c r="L1493" s="6"/>
      <c r="M1493" s="6"/>
      <c r="N1493" s="8">
        <v>470</v>
      </c>
      <c r="O1493" s="6" t="s">
        <v>1383</v>
      </c>
      <c r="P1493" s="8">
        <v>409.66242549999998</v>
      </c>
      <c r="Q1493" s="8">
        <v>192541.34</v>
      </c>
      <c r="R1493" s="8">
        <v>5.7016343149999997</v>
      </c>
      <c r="S1493" s="8">
        <v>2679.7681280000002</v>
      </c>
      <c r="T1493" s="8">
        <v>46826</v>
      </c>
    </row>
    <row r="1494" spans="1:20" ht="15.75" hidden="1" thickBot="1">
      <c r="A1494" s="4" t="s">
        <v>19</v>
      </c>
      <c r="B1494" s="5">
        <v>43708</v>
      </c>
      <c r="C1494" s="6">
        <v>301049751</v>
      </c>
      <c r="D1494" s="7">
        <v>73239990</v>
      </c>
      <c r="E1494" s="6" t="s">
        <v>1438</v>
      </c>
      <c r="F1494" s="6"/>
      <c r="G1494" s="6"/>
      <c r="H1494" s="6"/>
      <c r="I1494" s="6"/>
      <c r="J1494" s="6"/>
      <c r="K1494" s="6"/>
      <c r="L1494" s="6"/>
      <c r="M1494" s="6"/>
      <c r="N1494" s="8">
        <v>280</v>
      </c>
      <c r="O1494" s="6" t="s">
        <v>1383</v>
      </c>
      <c r="P1494" s="8">
        <v>465.82578569999998</v>
      </c>
      <c r="Q1494" s="8">
        <v>130431.22</v>
      </c>
      <c r="R1494" s="8">
        <v>6.4833094740000003</v>
      </c>
      <c r="S1494" s="8">
        <v>1815.3266530000001</v>
      </c>
      <c r="T1494" s="8">
        <v>31720.799999999999</v>
      </c>
    </row>
    <row r="1495" spans="1:20" ht="15.75" hidden="1" thickBot="1">
      <c r="A1495" s="4" t="s">
        <v>19</v>
      </c>
      <c r="B1495" s="5">
        <v>43708</v>
      </c>
      <c r="C1495" s="6">
        <v>301049751</v>
      </c>
      <c r="D1495" s="7">
        <v>73239990</v>
      </c>
      <c r="E1495" s="6" t="s">
        <v>1439</v>
      </c>
      <c r="F1495" s="6"/>
      <c r="G1495" s="6"/>
      <c r="H1495" s="6"/>
      <c r="I1495" s="6"/>
      <c r="J1495" s="6"/>
      <c r="K1495" s="6"/>
      <c r="L1495" s="6"/>
      <c r="M1495" s="6"/>
      <c r="N1495" s="8">
        <v>4491.2</v>
      </c>
      <c r="O1495" s="6" t="s">
        <v>1383</v>
      </c>
      <c r="P1495" s="8">
        <v>345.95302149999998</v>
      </c>
      <c r="Q1495" s="8">
        <v>1553744.21</v>
      </c>
      <c r="R1495" s="8">
        <v>4.8149341889999997</v>
      </c>
      <c r="S1495" s="8">
        <v>21624.832429999999</v>
      </c>
      <c r="T1495" s="8">
        <v>377870.5</v>
      </c>
    </row>
    <row r="1496" spans="1:20" ht="15.75" hidden="1" thickBot="1">
      <c r="A1496" s="4" t="s">
        <v>19</v>
      </c>
      <c r="B1496" s="5">
        <v>43706</v>
      </c>
      <c r="C1496" s="6">
        <v>301049751</v>
      </c>
      <c r="D1496" s="7">
        <v>73239990</v>
      </c>
      <c r="E1496" s="6" t="s">
        <v>1440</v>
      </c>
      <c r="F1496" s="6"/>
      <c r="G1496" s="6"/>
      <c r="H1496" s="6"/>
      <c r="I1496" s="6"/>
      <c r="J1496" s="6"/>
      <c r="K1496" s="6"/>
      <c r="L1496" s="6"/>
      <c r="M1496" s="6"/>
      <c r="N1496" s="8">
        <v>6750</v>
      </c>
      <c r="O1496" s="6" t="s">
        <v>1383</v>
      </c>
      <c r="P1496" s="8">
        <v>442.76748149999997</v>
      </c>
      <c r="Q1496" s="8">
        <v>2988680.5</v>
      </c>
      <c r="R1496" s="8">
        <v>6.162386659</v>
      </c>
      <c r="S1496" s="8">
        <v>41596.109949999998</v>
      </c>
      <c r="T1496" s="8">
        <v>726847.1</v>
      </c>
    </row>
    <row r="1497" spans="1:20" ht="15.75" hidden="1" thickBot="1">
      <c r="A1497" s="4" t="s">
        <v>19</v>
      </c>
      <c r="B1497" s="5">
        <v>43701</v>
      </c>
      <c r="C1497" s="6">
        <v>301049751</v>
      </c>
      <c r="D1497" s="7">
        <v>73239990</v>
      </c>
      <c r="E1497" s="6" t="s">
        <v>1441</v>
      </c>
      <c r="F1497" s="6"/>
      <c r="G1497" s="6"/>
      <c r="H1497" s="6"/>
      <c r="I1497" s="6"/>
      <c r="J1497" s="6"/>
      <c r="K1497" s="6"/>
      <c r="L1497" s="6"/>
      <c r="M1497" s="6"/>
      <c r="N1497" s="8">
        <v>3408</v>
      </c>
      <c r="O1497" s="6" t="s">
        <v>1383</v>
      </c>
      <c r="P1497" s="8">
        <v>468.32200999999998</v>
      </c>
      <c r="Q1497" s="8">
        <v>1596041.41</v>
      </c>
      <c r="R1497" s="8">
        <v>6.518051635</v>
      </c>
      <c r="S1497" s="8">
        <v>22213.519970000001</v>
      </c>
      <c r="T1497" s="8">
        <v>388157.2</v>
      </c>
    </row>
    <row r="1498" spans="1:20" ht="15.75" hidden="1" thickBot="1">
      <c r="A1498" s="4" t="s">
        <v>19</v>
      </c>
      <c r="B1498" s="5">
        <v>43701</v>
      </c>
      <c r="C1498" s="6">
        <v>301049751</v>
      </c>
      <c r="D1498" s="7">
        <v>73239990</v>
      </c>
      <c r="E1498" s="6" t="s">
        <v>1442</v>
      </c>
      <c r="F1498" s="6"/>
      <c r="G1498" s="6"/>
      <c r="H1498" s="6"/>
      <c r="I1498" s="6"/>
      <c r="J1498" s="6"/>
      <c r="K1498" s="6"/>
      <c r="L1498" s="6"/>
      <c r="M1498" s="6"/>
      <c r="N1498" s="8">
        <v>886.25</v>
      </c>
      <c r="O1498" s="6" t="s">
        <v>1383</v>
      </c>
      <c r="P1498" s="8">
        <v>340.85347250000001</v>
      </c>
      <c r="Q1498" s="8">
        <v>302081.39</v>
      </c>
      <c r="R1498" s="8">
        <v>4.743959255</v>
      </c>
      <c r="S1498" s="8">
        <v>4204.3338899999999</v>
      </c>
      <c r="T1498" s="8">
        <v>73466.100000000006</v>
      </c>
    </row>
    <row r="1499" spans="1:20" ht="15.75" hidden="1" thickBot="1">
      <c r="A1499" s="4" t="s">
        <v>19</v>
      </c>
      <c r="B1499" s="5">
        <v>43701</v>
      </c>
      <c r="C1499" s="6">
        <v>301049751</v>
      </c>
      <c r="D1499" s="7">
        <v>73239990</v>
      </c>
      <c r="E1499" s="6" t="s">
        <v>1443</v>
      </c>
      <c r="F1499" s="6"/>
      <c r="G1499" s="6"/>
      <c r="H1499" s="6"/>
      <c r="I1499" s="6"/>
      <c r="J1499" s="6"/>
      <c r="K1499" s="6"/>
      <c r="L1499" s="6"/>
      <c r="M1499" s="6"/>
      <c r="N1499" s="8">
        <v>2310</v>
      </c>
      <c r="O1499" s="6" t="s">
        <v>1383</v>
      </c>
      <c r="P1499" s="8">
        <v>485.63707790000001</v>
      </c>
      <c r="Q1499" s="8">
        <v>1121821.6499999999</v>
      </c>
      <c r="R1499" s="8">
        <v>6.7590407499999996</v>
      </c>
      <c r="S1499" s="8">
        <v>15613.38413</v>
      </c>
      <c r="T1499" s="8">
        <v>272827</v>
      </c>
    </row>
    <row r="1500" spans="1:20" ht="15.75" hidden="1" thickBot="1">
      <c r="A1500" s="4" t="s">
        <v>19</v>
      </c>
      <c r="B1500" s="5">
        <v>43701</v>
      </c>
      <c r="C1500" s="6">
        <v>301049751</v>
      </c>
      <c r="D1500" s="7">
        <v>73239990</v>
      </c>
      <c r="E1500" s="6" t="s">
        <v>1422</v>
      </c>
      <c r="F1500" s="6"/>
      <c r="G1500" s="6"/>
      <c r="H1500" s="6"/>
      <c r="I1500" s="6"/>
      <c r="J1500" s="6"/>
      <c r="K1500" s="6"/>
      <c r="L1500" s="6"/>
      <c r="M1500" s="6"/>
      <c r="N1500" s="8">
        <v>10892</v>
      </c>
      <c r="O1500" s="6" t="s">
        <v>1383</v>
      </c>
      <c r="P1500" s="8">
        <v>389.40488249999999</v>
      </c>
      <c r="Q1500" s="8">
        <v>4241397.9800000004</v>
      </c>
      <c r="R1500" s="8">
        <v>5.4196921710000003</v>
      </c>
      <c r="S1500" s="8">
        <v>59031.287129999997</v>
      </c>
      <c r="T1500" s="8">
        <v>1031508</v>
      </c>
    </row>
    <row r="1501" spans="1:20" ht="15.75" hidden="1" thickBot="1">
      <c r="A1501" s="4" t="s">
        <v>19</v>
      </c>
      <c r="B1501" s="5">
        <v>43701</v>
      </c>
      <c r="C1501" s="6">
        <v>301049751</v>
      </c>
      <c r="D1501" s="7">
        <v>73239990</v>
      </c>
      <c r="E1501" s="6" t="s">
        <v>1444</v>
      </c>
      <c r="F1501" s="6"/>
      <c r="G1501" s="6"/>
      <c r="H1501" s="6"/>
      <c r="I1501" s="6"/>
      <c r="J1501" s="6"/>
      <c r="K1501" s="6"/>
      <c r="L1501" s="6"/>
      <c r="M1501" s="6"/>
      <c r="N1501" s="8">
        <v>660</v>
      </c>
      <c r="O1501" s="6" t="s">
        <v>1383</v>
      </c>
      <c r="P1501" s="8">
        <v>341.61596969999999</v>
      </c>
      <c r="Q1501" s="8">
        <v>225466.54</v>
      </c>
      <c r="R1501" s="8">
        <v>4.7545716029999996</v>
      </c>
      <c r="S1501" s="8">
        <v>3138.0172579999999</v>
      </c>
      <c r="T1501" s="8">
        <v>54833.5</v>
      </c>
    </row>
    <row r="1502" spans="1:20" ht="15.75" hidden="1" thickBot="1">
      <c r="A1502" s="4" t="s">
        <v>19</v>
      </c>
      <c r="B1502" s="5">
        <v>43701</v>
      </c>
      <c r="C1502" s="6">
        <v>301049751</v>
      </c>
      <c r="D1502" s="7">
        <v>73239990</v>
      </c>
      <c r="E1502" s="6" t="s">
        <v>1445</v>
      </c>
      <c r="F1502" s="6"/>
      <c r="G1502" s="6"/>
      <c r="H1502" s="6"/>
      <c r="I1502" s="6"/>
      <c r="J1502" s="6"/>
      <c r="K1502" s="6"/>
      <c r="L1502" s="6"/>
      <c r="M1502" s="6"/>
      <c r="N1502" s="8">
        <v>12628</v>
      </c>
      <c r="O1502" s="6" t="s">
        <v>1383</v>
      </c>
      <c r="P1502" s="8">
        <v>379.83269639999997</v>
      </c>
      <c r="Q1502" s="8">
        <v>4796527.29</v>
      </c>
      <c r="R1502" s="8">
        <v>5.2864675910000001</v>
      </c>
      <c r="S1502" s="8">
        <v>66757.512730000002</v>
      </c>
      <c r="T1502" s="8">
        <v>1166515.3999999999</v>
      </c>
    </row>
    <row r="1503" spans="1:20" ht="15.75" hidden="1" thickBot="1">
      <c r="A1503" s="4" t="s">
        <v>19</v>
      </c>
      <c r="B1503" s="5">
        <v>43701</v>
      </c>
      <c r="C1503" s="6">
        <v>301049751</v>
      </c>
      <c r="D1503" s="7">
        <v>73239990</v>
      </c>
      <c r="E1503" s="6" t="s">
        <v>1446</v>
      </c>
      <c r="F1503" s="6"/>
      <c r="G1503" s="6"/>
      <c r="H1503" s="6"/>
      <c r="I1503" s="6"/>
      <c r="J1503" s="6"/>
      <c r="K1503" s="6"/>
      <c r="L1503" s="6"/>
      <c r="M1503" s="6"/>
      <c r="N1503" s="8">
        <v>53.39</v>
      </c>
      <c r="O1503" s="6" t="s">
        <v>1383</v>
      </c>
      <c r="P1503" s="8">
        <v>492.32927510000002</v>
      </c>
      <c r="Q1503" s="8">
        <v>26285.46</v>
      </c>
      <c r="R1503" s="8">
        <v>6.852181978</v>
      </c>
      <c r="S1503" s="8">
        <v>365.83799579999999</v>
      </c>
      <c r="T1503" s="8">
        <v>6392.6</v>
      </c>
    </row>
    <row r="1504" spans="1:20" ht="15.75" thickBot="1">
      <c r="A1504" s="4" t="s">
        <v>19</v>
      </c>
      <c r="B1504" s="5">
        <v>43701</v>
      </c>
      <c r="C1504" s="6">
        <v>301049751</v>
      </c>
      <c r="D1504" s="7">
        <v>73231000</v>
      </c>
      <c r="E1504" s="6" t="s">
        <v>1447</v>
      </c>
      <c r="F1504" s="6"/>
      <c r="G1504" s="6"/>
      <c r="H1504" s="6"/>
      <c r="I1504" s="6"/>
      <c r="J1504" s="6"/>
      <c r="K1504" s="6"/>
      <c r="L1504" s="6"/>
      <c r="M1504" s="6"/>
      <c r="N1504" s="8">
        <v>9065</v>
      </c>
      <c r="O1504" s="6" t="s">
        <v>1383</v>
      </c>
      <c r="P1504" s="8">
        <v>222.67628020000001</v>
      </c>
      <c r="Q1504" s="8">
        <v>2018560.48</v>
      </c>
      <c r="R1504" s="8">
        <v>3.0991827449999998</v>
      </c>
      <c r="S1504" s="8">
        <v>28094.09158</v>
      </c>
      <c r="T1504" s="8">
        <v>625350</v>
      </c>
    </row>
    <row r="1505" spans="1:20" ht="15.75" hidden="1" thickBot="1">
      <c r="A1505" s="4" t="s">
        <v>19</v>
      </c>
      <c r="B1505" s="5">
        <v>43701</v>
      </c>
      <c r="C1505" s="6">
        <v>301049751</v>
      </c>
      <c r="D1505" s="7">
        <v>73239990</v>
      </c>
      <c r="E1505" s="6" t="s">
        <v>1448</v>
      </c>
      <c r="F1505" s="6"/>
      <c r="G1505" s="6"/>
      <c r="H1505" s="6"/>
      <c r="I1505" s="6"/>
      <c r="J1505" s="6"/>
      <c r="K1505" s="6"/>
      <c r="L1505" s="6"/>
      <c r="M1505" s="6"/>
      <c r="N1505" s="8">
        <v>100.32</v>
      </c>
      <c r="O1505" s="6" t="s">
        <v>1383</v>
      </c>
      <c r="P1505" s="8">
        <v>418.94657100000001</v>
      </c>
      <c r="Q1505" s="8">
        <v>42028.72</v>
      </c>
      <c r="R1505" s="8">
        <v>5.8308499789999999</v>
      </c>
      <c r="S1505" s="8">
        <v>584.95086990000004</v>
      </c>
      <c r="T1505" s="8">
        <v>10221.4</v>
      </c>
    </row>
    <row r="1506" spans="1:20" ht="15.75" hidden="1" thickBot="1">
      <c r="A1506" s="4" t="s">
        <v>19</v>
      </c>
      <c r="B1506" s="5">
        <v>43701</v>
      </c>
      <c r="C1506" s="6">
        <v>301049751</v>
      </c>
      <c r="D1506" s="7">
        <v>73239990</v>
      </c>
      <c r="E1506" s="6" t="s">
        <v>1449</v>
      </c>
      <c r="F1506" s="6"/>
      <c r="G1506" s="6"/>
      <c r="H1506" s="6"/>
      <c r="I1506" s="6"/>
      <c r="J1506" s="6"/>
      <c r="K1506" s="6"/>
      <c r="L1506" s="6"/>
      <c r="M1506" s="6"/>
      <c r="N1506" s="8">
        <v>7.7</v>
      </c>
      <c r="O1506" s="6" t="s">
        <v>1383</v>
      </c>
      <c r="P1506" s="8">
        <v>244.4480519</v>
      </c>
      <c r="Q1506" s="8">
        <v>1882.25</v>
      </c>
      <c r="R1506" s="8">
        <v>3.4021997490000002</v>
      </c>
      <c r="S1506" s="8">
        <v>26.196938070000002</v>
      </c>
      <c r="T1506" s="8">
        <v>457.7</v>
      </c>
    </row>
    <row r="1507" spans="1:20" ht="15.75" hidden="1" thickBot="1">
      <c r="A1507" s="4" t="s">
        <v>19</v>
      </c>
      <c r="B1507" s="5">
        <v>43701</v>
      </c>
      <c r="C1507" s="6">
        <v>301049751</v>
      </c>
      <c r="D1507" s="7">
        <v>73239990</v>
      </c>
      <c r="E1507" s="6" t="s">
        <v>1450</v>
      </c>
      <c r="F1507" s="6"/>
      <c r="G1507" s="6"/>
      <c r="H1507" s="6"/>
      <c r="I1507" s="6"/>
      <c r="J1507" s="6"/>
      <c r="K1507" s="6"/>
      <c r="L1507" s="6"/>
      <c r="M1507" s="6"/>
      <c r="N1507" s="8">
        <v>886.25</v>
      </c>
      <c r="O1507" s="6" t="s">
        <v>1383</v>
      </c>
      <c r="P1507" s="8">
        <v>466.82104370000002</v>
      </c>
      <c r="Q1507" s="8">
        <v>413720.15</v>
      </c>
      <c r="R1507" s="8">
        <v>6.4971613599999998</v>
      </c>
      <c r="S1507" s="8">
        <v>5758.1092550000003</v>
      </c>
      <c r="T1507" s="8">
        <v>100616.7</v>
      </c>
    </row>
    <row r="1508" spans="1:20" ht="15.75" hidden="1" thickBot="1">
      <c r="A1508" s="4" t="s">
        <v>19</v>
      </c>
      <c r="B1508" s="5">
        <v>43701</v>
      </c>
      <c r="C1508" s="6">
        <v>301049751</v>
      </c>
      <c r="D1508" s="7">
        <v>73239990</v>
      </c>
      <c r="E1508" s="6" t="s">
        <v>1451</v>
      </c>
      <c r="F1508" s="6"/>
      <c r="G1508" s="6"/>
      <c r="H1508" s="6"/>
      <c r="I1508" s="6"/>
      <c r="J1508" s="6"/>
      <c r="K1508" s="6"/>
      <c r="L1508" s="6"/>
      <c r="M1508" s="6"/>
      <c r="N1508" s="8">
        <v>660</v>
      </c>
      <c r="O1508" s="6" t="s">
        <v>1383</v>
      </c>
      <c r="P1508" s="8">
        <v>514.08233329999996</v>
      </c>
      <c r="Q1508" s="8">
        <v>339294.34</v>
      </c>
      <c r="R1508" s="8">
        <v>7.1549385289999998</v>
      </c>
      <c r="S1508" s="8">
        <v>4722.2594289999997</v>
      </c>
      <c r="T1508" s="8">
        <v>82516.3</v>
      </c>
    </row>
    <row r="1509" spans="1:20" ht="15.75" thickBot="1">
      <c r="A1509" s="4" t="s">
        <v>19</v>
      </c>
      <c r="B1509" s="5">
        <v>43701</v>
      </c>
      <c r="C1509" s="6">
        <v>301049751</v>
      </c>
      <c r="D1509" s="7">
        <v>73231000</v>
      </c>
      <c r="E1509" s="6" t="s">
        <v>1452</v>
      </c>
      <c r="F1509" s="6"/>
      <c r="G1509" s="6"/>
      <c r="H1509" s="6"/>
      <c r="I1509" s="6"/>
      <c r="J1509" s="6"/>
      <c r="K1509" s="6"/>
      <c r="L1509" s="6"/>
      <c r="M1509" s="6"/>
      <c r="N1509" s="8">
        <v>4851</v>
      </c>
      <c r="O1509" s="6" t="s">
        <v>1383</v>
      </c>
      <c r="P1509" s="8">
        <v>411.22600490000002</v>
      </c>
      <c r="Q1509" s="8">
        <v>1994857.35</v>
      </c>
      <c r="R1509" s="8">
        <v>5.7233960330000002</v>
      </c>
      <c r="S1509" s="8">
        <v>27764.194149999999</v>
      </c>
      <c r="T1509" s="8">
        <v>618006.80000000005</v>
      </c>
    </row>
    <row r="1510" spans="1:20" ht="15.75" hidden="1" thickBot="1">
      <c r="A1510" s="4" t="s">
        <v>19</v>
      </c>
      <c r="B1510" s="5">
        <v>43696</v>
      </c>
      <c r="C1510" s="6">
        <v>301049751</v>
      </c>
      <c r="D1510" s="7">
        <v>73239990</v>
      </c>
      <c r="E1510" s="6" t="s">
        <v>1453</v>
      </c>
      <c r="F1510" s="6"/>
      <c r="G1510" s="6"/>
      <c r="H1510" s="6"/>
      <c r="I1510" s="6"/>
      <c r="J1510" s="6"/>
      <c r="K1510" s="6"/>
      <c r="L1510" s="6"/>
      <c r="M1510" s="6"/>
      <c r="N1510" s="8">
        <v>6566.4</v>
      </c>
      <c r="O1510" s="6" t="s">
        <v>1383</v>
      </c>
      <c r="P1510" s="8">
        <v>580.39497900000003</v>
      </c>
      <c r="Q1510" s="8">
        <v>3811105.59</v>
      </c>
      <c r="R1510" s="8">
        <v>8.0778702710000001</v>
      </c>
      <c r="S1510" s="8">
        <v>53042.527349999997</v>
      </c>
      <c r="T1510" s="8">
        <v>926861</v>
      </c>
    </row>
    <row r="1511" spans="1:20" ht="15.75" hidden="1" thickBot="1">
      <c r="A1511" s="4" t="s">
        <v>19</v>
      </c>
      <c r="B1511" s="5">
        <v>43696</v>
      </c>
      <c r="C1511" s="6">
        <v>301049751</v>
      </c>
      <c r="D1511" s="7">
        <v>73239990</v>
      </c>
      <c r="E1511" s="6" t="s">
        <v>1454</v>
      </c>
      <c r="F1511" s="6"/>
      <c r="G1511" s="6"/>
      <c r="H1511" s="6"/>
      <c r="I1511" s="6"/>
      <c r="J1511" s="6"/>
      <c r="K1511" s="6"/>
      <c r="L1511" s="6"/>
      <c r="M1511" s="6"/>
      <c r="N1511" s="8">
        <v>132</v>
      </c>
      <c r="O1511" s="6" t="s">
        <v>1383</v>
      </c>
      <c r="P1511" s="8">
        <v>509.33484850000002</v>
      </c>
      <c r="Q1511" s="8">
        <v>67232.2</v>
      </c>
      <c r="R1511" s="8">
        <v>7.0888635840000003</v>
      </c>
      <c r="S1511" s="8">
        <v>935.72999300000004</v>
      </c>
      <c r="T1511" s="8">
        <v>16350.8</v>
      </c>
    </row>
    <row r="1512" spans="1:20" ht="15.75" hidden="1" thickBot="1">
      <c r="A1512" s="4" t="s">
        <v>19</v>
      </c>
      <c r="B1512" s="5">
        <v>43696</v>
      </c>
      <c r="C1512" s="6">
        <v>301049751</v>
      </c>
      <c r="D1512" s="7">
        <v>73239990</v>
      </c>
      <c r="E1512" s="6" t="s">
        <v>1455</v>
      </c>
      <c r="F1512" s="6"/>
      <c r="G1512" s="6"/>
      <c r="H1512" s="6"/>
      <c r="I1512" s="6"/>
      <c r="J1512" s="6"/>
      <c r="K1512" s="6"/>
      <c r="L1512" s="6"/>
      <c r="M1512" s="6"/>
      <c r="N1512" s="8">
        <v>567</v>
      </c>
      <c r="O1512" s="6" t="s">
        <v>1383</v>
      </c>
      <c r="P1512" s="8">
        <v>597.81724870000005</v>
      </c>
      <c r="Q1512" s="8">
        <v>338962.38</v>
      </c>
      <c r="R1512" s="8">
        <v>8.3203514080000005</v>
      </c>
      <c r="S1512" s="8">
        <v>4717.6392480000004</v>
      </c>
      <c r="T1512" s="8">
        <v>82435.600000000006</v>
      </c>
    </row>
    <row r="1513" spans="1:20" ht="15.75" hidden="1" thickBot="1">
      <c r="A1513" s="4" t="s">
        <v>19</v>
      </c>
      <c r="B1513" s="5">
        <v>43696</v>
      </c>
      <c r="C1513" s="6">
        <v>301049751</v>
      </c>
      <c r="D1513" s="7">
        <v>73239990</v>
      </c>
      <c r="E1513" s="6" t="s">
        <v>1456</v>
      </c>
      <c r="F1513" s="6"/>
      <c r="G1513" s="6"/>
      <c r="H1513" s="6"/>
      <c r="I1513" s="6"/>
      <c r="J1513" s="6"/>
      <c r="K1513" s="6"/>
      <c r="L1513" s="6"/>
      <c r="M1513" s="6"/>
      <c r="N1513" s="8">
        <v>4427.5</v>
      </c>
      <c r="O1513" s="6" t="s">
        <v>1383</v>
      </c>
      <c r="P1513" s="8">
        <v>252.9303377</v>
      </c>
      <c r="Q1513" s="8">
        <v>1119849.07</v>
      </c>
      <c r="R1513" s="8">
        <v>3.5202552210000002</v>
      </c>
      <c r="S1513" s="8">
        <v>15585.929990000001</v>
      </c>
      <c r="T1513" s="8">
        <v>272347.3</v>
      </c>
    </row>
    <row r="1514" spans="1:20" ht="15.75" hidden="1" thickBot="1">
      <c r="A1514" s="4" t="s">
        <v>19</v>
      </c>
      <c r="B1514" s="5">
        <v>43690</v>
      </c>
      <c r="C1514" s="6">
        <v>301049751</v>
      </c>
      <c r="D1514" s="7">
        <v>73239990</v>
      </c>
      <c r="E1514" s="6" t="s">
        <v>1457</v>
      </c>
      <c r="F1514" s="6"/>
      <c r="G1514" s="6"/>
      <c r="H1514" s="6"/>
      <c r="I1514" s="6"/>
      <c r="J1514" s="6"/>
      <c r="K1514" s="6"/>
      <c r="L1514" s="6"/>
      <c r="M1514" s="6"/>
      <c r="N1514" s="8">
        <v>103.2</v>
      </c>
      <c r="O1514" s="6" t="s">
        <v>1383</v>
      </c>
      <c r="P1514" s="8">
        <v>309.4916667</v>
      </c>
      <c r="Q1514" s="8">
        <v>31939.54</v>
      </c>
      <c r="R1514" s="8">
        <v>4.4213095239999998</v>
      </c>
      <c r="S1514" s="8">
        <v>456.27914290000001</v>
      </c>
      <c r="T1514" s="8">
        <v>7767.8</v>
      </c>
    </row>
    <row r="1515" spans="1:20" ht="15.75" hidden="1" thickBot="1">
      <c r="A1515" s="4" t="s">
        <v>19</v>
      </c>
      <c r="B1515" s="5">
        <v>43689</v>
      </c>
      <c r="C1515" s="6">
        <v>301049751</v>
      </c>
      <c r="D1515" s="7">
        <v>73239990</v>
      </c>
      <c r="E1515" s="6" t="s">
        <v>1458</v>
      </c>
      <c r="F1515" s="6"/>
      <c r="G1515" s="6"/>
      <c r="H1515" s="6"/>
      <c r="I1515" s="6"/>
      <c r="J1515" s="6"/>
      <c r="K1515" s="6"/>
      <c r="L1515" s="6"/>
      <c r="M1515" s="6"/>
      <c r="N1515" s="8">
        <v>87.5</v>
      </c>
      <c r="O1515" s="6" t="s">
        <v>1383</v>
      </c>
      <c r="P1515" s="8">
        <v>500.46114290000003</v>
      </c>
      <c r="Q1515" s="8">
        <v>43790.35</v>
      </c>
      <c r="R1515" s="8">
        <v>7.1494448979999996</v>
      </c>
      <c r="S1515" s="8">
        <v>625.57642859999999</v>
      </c>
      <c r="T1515" s="8">
        <v>10649.8</v>
      </c>
    </row>
    <row r="1516" spans="1:20" ht="15.75" hidden="1" thickBot="1">
      <c r="A1516" s="4" t="s">
        <v>19</v>
      </c>
      <c r="B1516" s="5">
        <v>43689</v>
      </c>
      <c r="C1516" s="6">
        <v>301049751</v>
      </c>
      <c r="D1516" s="7">
        <v>73239990</v>
      </c>
      <c r="E1516" s="6" t="s">
        <v>1459</v>
      </c>
      <c r="F1516" s="6"/>
      <c r="G1516" s="6"/>
      <c r="H1516" s="6"/>
      <c r="I1516" s="6"/>
      <c r="J1516" s="6"/>
      <c r="K1516" s="6"/>
      <c r="L1516" s="6"/>
      <c r="M1516" s="6"/>
      <c r="N1516" s="8">
        <v>68.8</v>
      </c>
      <c r="O1516" s="6" t="s">
        <v>1383</v>
      </c>
      <c r="P1516" s="8">
        <v>308.22645349999999</v>
      </c>
      <c r="Q1516" s="8">
        <v>21205.98</v>
      </c>
      <c r="R1516" s="8">
        <v>4.4032350500000002</v>
      </c>
      <c r="S1516" s="8">
        <v>302.94257140000002</v>
      </c>
      <c r="T1516" s="8">
        <v>5157.3</v>
      </c>
    </row>
    <row r="1517" spans="1:20" ht="15.75" hidden="1" thickBot="1">
      <c r="A1517" s="4" t="s">
        <v>19</v>
      </c>
      <c r="B1517" s="5">
        <v>43689</v>
      </c>
      <c r="C1517" s="6">
        <v>301049751</v>
      </c>
      <c r="D1517" s="7">
        <v>73239990</v>
      </c>
      <c r="E1517" s="6" t="s">
        <v>1460</v>
      </c>
      <c r="F1517" s="6"/>
      <c r="G1517" s="6"/>
      <c r="H1517" s="6"/>
      <c r="I1517" s="6"/>
      <c r="J1517" s="6"/>
      <c r="K1517" s="6"/>
      <c r="L1517" s="6"/>
      <c r="M1517" s="6"/>
      <c r="N1517" s="8">
        <v>57.6</v>
      </c>
      <c r="O1517" s="6" t="s">
        <v>1383</v>
      </c>
      <c r="P1517" s="8">
        <v>662.6869792</v>
      </c>
      <c r="Q1517" s="8">
        <v>38170.769999999997</v>
      </c>
      <c r="R1517" s="8">
        <v>9.4669568450000003</v>
      </c>
      <c r="S1517" s="8">
        <v>545.29671429999996</v>
      </c>
      <c r="T1517" s="8">
        <v>9283.2000000000007</v>
      </c>
    </row>
    <row r="1518" spans="1:20" ht="15.75" hidden="1" thickBot="1">
      <c r="A1518" s="4" t="s">
        <v>19</v>
      </c>
      <c r="B1518" s="5">
        <v>43689</v>
      </c>
      <c r="C1518" s="6">
        <v>301049751</v>
      </c>
      <c r="D1518" s="7">
        <v>73239990</v>
      </c>
      <c r="E1518" s="6" t="s">
        <v>1461</v>
      </c>
      <c r="F1518" s="6"/>
      <c r="G1518" s="6"/>
      <c r="H1518" s="6"/>
      <c r="I1518" s="6"/>
      <c r="J1518" s="6"/>
      <c r="K1518" s="6"/>
      <c r="L1518" s="6"/>
      <c r="M1518" s="6"/>
      <c r="N1518" s="8">
        <v>77</v>
      </c>
      <c r="O1518" s="6" t="s">
        <v>1383</v>
      </c>
      <c r="P1518" s="8">
        <v>586.37753250000003</v>
      </c>
      <c r="Q1518" s="8">
        <v>45151.07</v>
      </c>
      <c r="R1518" s="8">
        <v>8.3768218920000006</v>
      </c>
      <c r="S1518" s="8">
        <v>645.01528570000005</v>
      </c>
      <c r="T1518" s="8">
        <v>10980.7</v>
      </c>
    </row>
    <row r="1519" spans="1:20" ht="15.75" hidden="1" thickBot="1">
      <c r="A1519" s="4" t="s">
        <v>19</v>
      </c>
      <c r="B1519" s="5">
        <v>43689</v>
      </c>
      <c r="C1519" s="6">
        <v>301049751</v>
      </c>
      <c r="D1519" s="7">
        <v>73239990</v>
      </c>
      <c r="E1519" s="6" t="s">
        <v>1462</v>
      </c>
      <c r="F1519" s="6"/>
      <c r="G1519" s="6"/>
      <c r="H1519" s="6"/>
      <c r="I1519" s="6"/>
      <c r="J1519" s="6"/>
      <c r="K1519" s="6"/>
      <c r="L1519" s="6"/>
      <c r="M1519" s="6"/>
      <c r="N1519" s="8">
        <v>72</v>
      </c>
      <c r="O1519" s="6" t="s">
        <v>1383</v>
      </c>
      <c r="P1519" s="8">
        <v>667.59569439999996</v>
      </c>
      <c r="Q1519" s="8">
        <v>48066.89</v>
      </c>
      <c r="R1519" s="8">
        <v>9.5370813489999993</v>
      </c>
      <c r="S1519" s="8">
        <v>686.66985709999994</v>
      </c>
      <c r="T1519" s="8">
        <v>11689.9</v>
      </c>
    </row>
    <row r="1520" spans="1:20" ht="15.75" thickBot="1">
      <c r="A1520" s="4" t="s">
        <v>19</v>
      </c>
      <c r="B1520" s="5">
        <v>43687</v>
      </c>
      <c r="C1520" s="6">
        <v>301049751</v>
      </c>
      <c r="D1520" s="7">
        <v>73231000</v>
      </c>
      <c r="E1520" s="6" t="s">
        <v>1463</v>
      </c>
      <c r="F1520" s="6"/>
      <c r="G1520" s="6"/>
      <c r="H1520" s="6"/>
      <c r="I1520" s="6"/>
      <c r="J1520" s="6"/>
      <c r="K1520" s="6"/>
      <c r="L1520" s="6"/>
      <c r="M1520" s="6"/>
      <c r="N1520" s="8">
        <v>6401</v>
      </c>
      <c r="O1520" s="6" t="s">
        <v>1383</v>
      </c>
      <c r="P1520" s="8">
        <v>250.0773504</v>
      </c>
      <c r="Q1520" s="8">
        <v>1600745.12</v>
      </c>
      <c r="R1520" s="8">
        <v>3.5725335770000002</v>
      </c>
      <c r="S1520" s="8">
        <v>22867.78743</v>
      </c>
      <c r="T1520" s="8">
        <v>495910.9</v>
      </c>
    </row>
    <row r="1521" spans="1:20" ht="15.75" hidden="1" thickBot="1">
      <c r="A1521" s="4" t="s">
        <v>19</v>
      </c>
      <c r="B1521" s="5">
        <v>43682</v>
      </c>
      <c r="C1521" s="6">
        <v>301049751</v>
      </c>
      <c r="D1521" s="7">
        <v>73239990</v>
      </c>
      <c r="E1521" s="6" t="s">
        <v>1464</v>
      </c>
      <c r="F1521" s="6"/>
      <c r="G1521" s="6"/>
      <c r="H1521" s="6"/>
      <c r="I1521" s="6"/>
      <c r="J1521" s="6"/>
      <c r="K1521" s="6"/>
      <c r="L1521" s="6"/>
      <c r="M1521" s="6"/>
      <c r="N1521" s="8">
        <v>9095.68</v>
      </c>
      <c r="O1521" s="6" t="s">
        <v>1383</v>
      </c>
      <c r="P1521" s="8">
        <v>408.92974800000002</v>
      </c>
      <c r="Q1521" s="8">
        <v>3719494.13</v>
      </c>
      <c r="R1521" s="8">
        <v>5.841853542</v>
      </c>
      <c r="S1521" s="8">
        <v>53135.630429999997</v>
      </c>
      <c r="T1521" s="8">
        <v>904580.9</v>
      </c>
    </row>
    <row r="1522" spans="1:20" ht="15.75" hidden="1" thickBot="1">
      <c r="A1522" s="4" t="s">
        <v>19</v>
      </c>
      <c r="B1522" s="5">
        <v>43682</v>
      </c>
      <c r="C1522" s="6">
        <v>301049751</v>
      </c>
      <c r="D1522" s="7">
        <v>73239990</v>
      </c>
      <c r="E1522" s="6" t="s">
        <v>1465</v>
      </c>
      <c r="F1522" s="6"/>
      <c r="G1522" s="6"/>
      <c r="H1522" s="6"/>
      <c r="I1522" s="6"/>
      <c r="J1522" s="6"/>
      <c r="K1522" s="6"/>
      <c r="L1522" s="6"/>
      <c r="M1522" s="6"/>
      <c r="N1522" s="8">
        <v>6708.8</v>
      </c>
      <c r="O1522" s="6" t="s">
        <v>1383</v>
      </c>
      <c r="P1522" s="8">
        <v>346.91774090000001</v>
      </c>
      <c r="Q1522" s="8">
        <v>2327401.7400000002</v>
      </c>
      <c r="R1522" s="8">
        <v>4.955967727</v>
      </c>
      <c r="S1522" s="8">
        <v>33248.596290000001</v>
      </c>
      <c r="T1522" s="8">
        <v>566024.1</v>
      </c>
    </row>
    <row r="1523" spans="1:20" ht="15.75" thickBot="1">
      <c r="A1523" s="4" t="s">
        <v>19</v>
      </c>
      <c r="B1523" s="5">
        <v>43680</v>
      </c>
      <c r="C1523" s="6">
        <v>301049751</v>
      </c>
      <c r="D1523" s="7">
        <v>73231000</v>
      </c>
      <c r="E1523" s="6" t="s">
        <v>1466</v>
      </c>
      <c r="F1523" s="6"/>
      <c r="G1523" s="6"/>
      <c r="H1523" s="6"/>
      <c r="I1523" s="6"/>
      <c r="J1523" s="6"/>
      <c r="K1523" s="6"/>
      <c r="L1523" s="6"/>
      <c r="M1523" s="6"/>
      <c r="N1523" s="8">
        <v>4882</v>
      </c>
      <c r="O1523" s="6" t="s">
        <v>1383</v>
      </c>
      <c r="P1523" s="8">
        <v>400.61963739999999</v>
      </c>
      <c r="Q1523" s="8">
        <v>1955825.07</v>
      </c>
      <c r="R1523" s="8">
        <v>5.7231376779999996</v>
      </c>
      <c r="S1523" s="8">
        <v>27940.35814</v>
      </c>
      <c r="T1523" s="8">
        <v>605914.69999999995</v>
      </c>
    </row>
    <row r="1524" spans="1:20" ht="15.75" hidden="1" thickBot="1">
      <c r="A1524" s="4" t="s">
        <v>19</v>
      </c>
      <c r="B1524" s="5">
        <v>43676</v>
      </c>
      <c r="C1524" s="6">
        <v>301049751</v>
      </c>
      <c r="D1524" s="7">
        <v>73239990</v>
      </c>
      <c r="E1524" s="6" t="s">
        <v>1467</v>
      </c>
      <c r="F1524" s="6"/>
      <c r="G1524" s="6"/>
      <c r="H1524" s="6"/>
      <c r="I1524" s="6"/>
      <c r="J1524" s="6"/>
      <c r="K1524" s="6"/>
      <c r="L1524" s="6"/>
      <c r="M1524" s="6"/>
      <c r="N1524" s="8">
        <v>1740.2</v>
      </c>
      <c r="O1524" s="6" t="s">
        <v>21</v>
      </c>
      <c r="P1524" s="8">
        <v>246.9528215</v>
      </c>
      <c r="Q1524" s="8">
        <v>429747.3</v>
      </c>
      <c r="R1524" s="8">
        <v>3.5456255780000001</v>
      </c>
      <c r="S1524" s="8">
        <v>6170.0976309999996</v>
      </c>
      <c r="T1524" s="8">
        <v>104514.5</v>
      </c>
    </row>
    <row r="1525" spans="1:20" ht="15.75" hidden="1" thickBot="1">
      <c r="A1525" s="4" t="s">
        <v>19</v>
      </c>
      <c r="B1525" s="5">
        <v>43676</v>
      </c>
      <c r="C1525" s="6">
        <v>301049751</v>
      </c>
      <c r="D1525" s="7">
        <v>73239990</v>
      </c>
      <c r="E1525" s="6" t="s">
        <v>1468</v>
      </c>
      <c r="F1525" s="6"/>
      <c r="G1525" s="6"/>
      <c r="H1525" s="6"/>
      <c r="I1525" s="6"/>
      <c r="J1525" s="6"/>
      <c r="K1525" s="6"/>
      <c r="L1525" s="6"/>
      <c r="M1525" s="6"/>
      <c r="N1525" s="8">
        <v>2310</v>
      </c>
      <c r="O1525" s="6" t="s">
        <v>21</v>
      </c>
      <c r="P1525" s="8">
        <v>486.16324680000002</v>
      </c>
      <c r="Q1525" s="8">
        <v>1123037.1000000001</v>
      </c>
      <c r="R1525" s="8">
        <v>6.9800896879999996</v>
      </c>
      <c r="S1525" s="8">
        <v>16124.007180000001</v>
      </c>
      <c r="T1525" s="8">
        <v>273122.59999999998</v>
      </c>
    </row>
    <row r="1526" spans="1:20" ht="15.75" hidden="1" thickBot="1">
      <c r="A1526" s="4" t="s">
        <v>19</v>
      </c>
      <c r="B1526" s="5">
        <v>43676</v>
      </c>
      <c r="C1526" s="6">
        <v>301049751</v>
      </c>
      <c r="D1526" s="7">
        <v>73239990</v>
      </c>
      <c r="E1526" s="6" t="s">
        <v>1469</v>
      </c>
      <c r="F1526" s="6"/>
      <c r="G1526" s="6"/>
      <c r="H1526" s="6"/>
      <c r="I1526" s="6"/>
      <c r="J1526" s="6"/>
      <c r="K1526" s="6"/>
      <c r="L1526" s="6"/>
      <c r="M1526" s="6"/>
      <c r="N1526" s="8">
        <v>20</v>
      </c>
      <c r="O1526" s="6" t="s">
        <v>21</v>
      </c>
      <c r="P1526" s="8">
        <v>3708.39</v>
      </c>
      <c r="Q1526" s="8">
        <v>74167.8</v>
      </c>
      <c r="R1526" s="8">
        <v>53.243216080000003</v>
      </c>
      <c r="S1526" s="8">
        <v>1064.8643219999999</v>
      </c>
      <c r="T1526" s="8">
        <v>18037.7</v>
      </c>
    </row>
    <row r="1527" spans="1:20" ht="15.75" hidden="1" thickBot="1">
      <c r="A1527" s="4" t="s">
        <v>19</v>
      </c>
      <c r="B1527" s="5">
        <v>43676</v>
      </c>
      <c r="C1527" s="6">
        <v>301049751</v>
      </c>
      <c r="D1527" s="7">
        <v>73239990</v>
      </c>
      <c r="E1527" s="6" t="s">
        <v>1470</v>
      </c>
      <c r="F1527" s="6"/>
      <c r="G1527" s="6"/>
      <c r="H1527" s="6"/>
      <c r="I1527" s="6"/>
      <c r="J1527" s="6"/>
      <c r="K1527" s="6"/>
      <c r="L1527" s="6"/>
      <c r="M1527" s="6"/>
      <c r="N1527" s="8">
        <v>1700</v>
      </c>
      <c r="O1527" s="6" t="s">
        <v>21</v>
      </c>
      <c r="P1527" s="8">
        <v>469.0280176</v>
      </c>
      <c r="Q1527" s="8">
        <v>797347.63</v>
      </c>
      <c r="R1527" s="8">
        <v>6.7340706050000003</v>
      </c>
      <c r="S1527" s="8">
        <v>11447.920029999999</v>
      </c>
      <c r="T1527" s="8">
        <v>193915</v>
      </c>
    </row>
    <row r="1528" spans="1:20" ht="15.75" hidden="1" thickBot="1">
      <c r="A1528" s="4" t="s">
        <v>19</v>
      </c>
      <c r="B1528" s="5">
        <v>43670</v>
      </c>
      <c r="C1528" s="6">
        <v>301049751</v>
      </c>
      <c r="D1528" s="7">
        <v>73239990</v>
      </c>
      <c r="E1528" s="6" t="s">
        <v>1471</v>
      </c>
      <c r="F1528" s="6"/>
      <c r="G1528" s="6"/>
      <c r="H1528" s="6"/>
      <c r="I1528" s="6"/>
      <c r="J1528" s="6"/>
      <c r="K1528" s="6"/>
      <c r="L1528" s="6"/>
      <c r="M1528" s="6"/>
      <c r="N1528" s="8">
        <v>10892</v>
      </c>
      <c r="O1528" s="6" t="s">
        <v>21</v>
      </c>
      <c r="P1528" s="8">
        <v>376.32973829999997</v>
      </c>
      <c r="Q1528" s="8">
        <v>4098983.51</v>
      </c>
      <c r="R1528" s="8">
        <v>5.403154894</v>
      </c>
      <c r="S1528" s="8">
        <v>58851.163099999998</v>
      </c>
      <c r="T1528" s="8">
        <v>996872.8</v>
      </c>
    </row>
    <row r="1529" spans="1:20" ht="15.75" hidden="1" thickBot="1">
      <c r="A1529" s="4" t="s">
        <v>19</v>
      </c>
      <c r="B1529" s="5">
        <v>43670</v>
      </c>
      <c r="C1529" s="6">
        <v>301049751</v>
      </c>
      <c r="D1529" s="7">
        <v>73239990</v>
      </c>
      <c r="E1529" s="6" t="s">
        <v>1472</v>
      </c>
      <c r="F1529" s="6"/>
      <c r="G1529" s="6"/>
      <c r="H1529" s="6"/>
      <c r="I1529" s="6"/>
      <c r="J1529" s="6"/>
      <c r="K1529" s="6"/>
      <c r="L1529" s="6"/>
      <c r="M1529" s="6"/>
      <c r="N1529" s="8">
        <v>170</v>
      </c>
      <c r="O1529" s="6" t="s">
        <v>21</v>
      </c>
      <c r="P1529" s="8">
        <v>267.97964710000002</v>
      </c>
      <c r="Q1529" s="8">
        <v>45556.54</v>
      </c>
      <c r="R1529" s="8">
        <v>3.8475182640000001</v>
      </c>
      <c r="S1529" s="8">
        <v>654.07810480000001</v>
      </c>
      <c r="T1529" s="8">
        <v>11079.4</v>
      </c>
    </row>
    <row r="1530" spans="1:20" ht="15.75" hidden="1" thickBot="1">
      <c r="A1530" s="4" t="s">
        <v>19</v>
      </c>
      <c r="B1530" s="5">
        <v>43670</v>
      </c>
      <c r="C1530" s="6">
        <v>301049751</v>
      </c>
      <c r="D1530" s="7">
        <v>73239990</v>
      </c>
      <c r="E1530" s="6" t="s">
        <v>1473</v>
      </c>
      <c r="F1530" s="6"/>
      <c r="G1530" s="6"/>
      <c r="H1530" s="6"/>
      <c r="I1530" s="6"/>
      <c r="J1530" s="6"/>
      <c r="K1530" s="6"/>
      <c r="L1530" s="6"/>
      <c r="M1530" s="6"/>
      <c r="N1530" s="8">
        <v>75</v>
      </c>
      <c r="O1530" s="6" t="s">
        <v>21</v>
      </c>
      <c r="P1530" s="8">
        <v>762.25319999999999</v>
      </c>
      <c r="Q1530" s="8">
        <v>57168.99</v>
      </c>
      <c r="R1530" s="8">
        <v>10.94405169</v>
      </c>
      <c r="S1530" s="8">
        <v>820.8038765</v>
      </c>
      <c r="T1530" s="8">
        <v>13903.5</v>
      </c>
    </row>
    <row r="1531" spans="1:20" ht="15.75" hidden="1" thickBot="1">
      <c r="A1531" s="4" t="s">
        <v>19</v>
      </c>
      <c r="B1531" s="5">
        <v>43670</v>
      </c>
      <c r="C1531" s="6">
        <v>301049751</v>
      </c>
      <c r="D1531" s="7">
        <v>73239990</v>
      </c>
      <c r="E1531" s="6" t="s">
        <v>1474</v>
      </c>
      <c r="F1531" s="6"/>
      <c r="G1531" s="6"/>
      <c r="H1531" s="6"/>
      <c r="I1531" s="6"/>
      <c r="J1531" s="6"/>
      <c r="K1531" s="6"/>
      <c r="L1531" s="6"/>
      <c r="M1531" s="6"/>
      <c r="N1531" s="8">
        <v>1672</v>
      </c>
      <c r="O1531" s="6" t="s">
        <v>21</v>
      </c>
      <c r="P1531" s="8">
        <v>507.71883969999999</v>
      </c>
      <c r="Q1531" s="8">
        <v>848905.9</v>
      </c>
      <c r="R1531" s="8">
        <v>7.2895741520000001</v>
      </c>
      <c r="S1531" s="8">
        <v>12188.16798</v>
      </c>
      <c r="T1531" s="8">
        <v>206454</v>
      </c>
    </row>
    <row r="1532" spans="1:20" ht="15.75" hidden="1" thickBot="1">
      <c r="A1532" s="4" t="s">
        <v>19</v>
      </c>
      <c r="B1532" s="5">
        <v>43670</v>
      </c>
      <c r="C1532" s="6">
        <v>301049751</v>
      </c>
      <c r="D1532" s="7">
        <v>73239990</v>
      </c>
      <c r="E1532" s="6" t="s">
        <v>1475</v>
      </c>
      <c r="F1532" s="6"/>
      <c r="G1532" s="6"/>
      <c r="H1532" s="6"/>
      <c r="I1532" s="6"/>
      <c r="J1532" s="6"/>
      <c r="K1532" s="6"/>
      <c r="L1532" s="6"/>
      <c r="M1532" s="6"/>
      <c r="N1532" s="8">
        <v>582.96</v>
      </c>
      <c r="O1532" s="6" t="s">
        <v>21</v>
      </c>
      <c r="P1532" s="8">
        <v>487.72226219999999</v>
      </c>
      <c r="Q1532" s="8">
        <v>284322.57</v>
      </c>
      <c r="R1532" s="8">
        <v>7.002473256</v>
      </c>
      <c r="S1532" s="8">
        <v>4082.1618090000002</v>
      </c>
      <c r="T1532" s="8">
        <v>69147.3</v>
      </c>
    </row>
    <row r="1533" spans="1:20" ht="15.75" hidden="1" thickBot="1">
      <c r="A1533" s="4" t="s">
        <v>19</v>
      </c>
      <c r="B1533" s="5">
        <v>43670</v>
      </c>
      <c r="C1533" s="6">
        <v>301049751</v>
      </c>
      <c r="D1533" s="7">
        <v>73239990</v>
      </c>
      <c r="E1533" s="6" t="s">
        <v>1476</v>
      </c>
      <c r="F1533" s="6"/>
      <c r="G1533" s="6"/>
      <c r="H1533" s="6"/>
      <c r="I1533" s="6"/>
      <c r="J1533" s="6"/>
      <c r="K1533" s="6"/>
      <c r="L1533" s="6"/>
      <c r="M1533" s="6"/>
      <c r="N1533" s="8">
        <v>550</v>
      </c>
      <c r="O1533" s="6" t="s">
        <v>21</v>
      </c>
      <c r="P1533" s="8">
        <v>530.79698180000003</v>
      </c>
      <c r="Q1533" s="8">
        <v>291938.34000000003</v>
      </c>
      <c r="R1533" s="8">
        <v>7.6209186190000002</v>
      </c>
      <c r="S1533" s="8">
        <v>4191.5052400000004</v>
      </c>
      <c r="T1533" s="8">
        <v>70999.399999999994</v>
      </c>
    </row>
    <row r="1534" spans="1:20" ht="15.75" hidden="1" thickBot="1">
      <c r="A1534" s="4" t="s">
        <v>19</v>
      </c>
      <c r="B1534" s="5">
        <v>43670</v>
      </c>
      <c r="C1534" s="6">
        <v>301049751</v>
      </c>
      <c r="D1534" s="7">
        <v>73239990</v>
      </c>
      <c r="E1534" s="6" t="s">
        <v>1477</v>
      </c>
      <c r="F1534" s="6"/>
      <c r="G1534" s="6"/>
      <c r="H1534" s="6"/>
      <c r="I1534" s="6"/>
      <c r="J1534" s="6"/>
      <c r="K1534" s="6"/>
      <c r="L1534" s="6"/>
      <c r="M1534" s="6"/>
      <c r="N1534" s="8">
        <v>487.5</v>
      </c>
      <c r="O1534" s="6" t="s">
        <v>21</v>
      </c>
      <c r="P1534" s="8">
        <v>446.9661949</v>
      </c>
      <c r="Q1534" s="8">
        <v>217896.02</v>
      </c>
      <c r="R1534" s="8">
        <v>6.4173179449999997</v>
      </c>
      <c r="S1534" s="8">
        <v>3128.4424979999999</v>
      </c>
      <c r="T1534" s="8">
        <v>52992.4</v>
      </c>
    </row>
    <row r="1535" spans="1:20" ht="15.75" hidden="1" thickBot="1">
      <c r="A1535" s="4" t="s">
        <v>19</v>
      </c>
      <c r="B1535" s="5">
        <v>43670</v>
      </c>
      <c r="C1535" s="6">
        <v>301049751</v>
      </c>
      <c r="D1535" s="7">
        <v>73239990</v>
      </c>
      <c r="E1535" s="6" t="s">
        <v>1478</v>
      </c>
      <c r="F1535" s="6"/>
      <c r="G1535" s="6"/>
      <c r="H1535" s="6"/>
      <c r="I1535" s="6"/>
      <c r="J1535" s="6"/>
      <c r="K1535" s="6"/>
      <c r="L1535" s="6"/>
      <c r="M1535" s="6"/>
      <c r="N1535" s="8">
        <v>5802.65</v>
      </c>
      <c r="O1535" s="6" t="s">
        <v>21</v>
      </c>
      <c r="P1535" s="8">
        <v>475.79820599999999</v>
      </c>
      <c r="Q1535" s="8">
        <v>2760890.46</v>
      </c>
      <c r="R1535" s="8">
        <v>6.8312735959999999</v>
      </c>
      <c r="S1535" s="8">
        <v>39639.489730000001</v>
      </c>
      <c r="T1535" s="8">
        <v>671448.5</v>
      </c>
    </row>
    <row r="1536" spans="1:20" ht="15.75" hidden="1" thickBot="1">
      <c r="A1536" s="4" t="s">
        <v>19</v>
      </c>
      <c r="B1536" s="5">
        <v>43670</v>
      </c>
      <c r="C1536" s="6">
        <v>301049751</v>
      </c>
      <c r="D1536" s="7">
        <v>73239990</v>
      </c>
      <c r="E1536" s="6" t="s">
        <v>1479</v>
      </c>
      <c r="F1536" s="6"/>
      <c r="G1536" s="6"/>
      <c r="H1536" s="6"/>
      <c r="I1536" s="6"/>
      <c r="J1536" s="6"/>
      <c r="K1536" s="6"/>
      <c r="L1536" s="6"/>
      <c r="M1536" s="6"/>
      <c r="N1536" s="8">
        <v>6847.4</v>
      </c>
      <c r="O1536" s="6" t="s">
        <v>21</v>
      </c>
      <c r="P1536" s="8">
        <v>389.7201872</v>
      </c>
      <c r="Q1536" s="8">
        <v>2668570.0099999998</v>
      </c>
      <c r="R1536" s="8">
        <v>5.5954082869999997</v>
      </c>
      <c r="S1536" s="8">
        <v>38313.99871</v>
      </c>
      <c r="T1536" s="8">
        <v>648996.19999999995</v>
      </c>
    </row>
    <row r="1537" spans="1:20" ht="15.75" hidden="1" thickBot="1">
      <c r="A1537" s="4" t="s">
        <v>19</v>
      </c>
      <c r="B1537" s="5">
        <v>43670</v>
      </c>
      <c r="C1537" s="6">
        <v>301049751</v>
      </c>
      <c r="D1537" s="7">
        <v>73239990</v>
      </c>
      <c r="E1537" s="6" t="s">
        <v>1480</v>
      </c>
      <c r="F1537" s="6"/>
      <c r="G1537" s="6"/>
      <c r="H1537" s="6"/>
      <c r="I1537" s="6"/>
      <c r="J1537" s="6"/>
      <c r="K1537" s="6"/>
      <c r="L1537" s="6"/>
      <c r="M1537" s="6"/>
      <c r="N1537" s="8">
        <v>10906</v>
      </c>
      <c r="O1537" s="6" t="s">
        <v>21</v>
      </c>
      <c r="P1537" s="8">
        <v>367.07895930000001</v>
      </c>
      <c r="Q1537" s="8">
        <v>4003363.13</v>
      </c>
      <c r="R1537" s="8">
        <v>5.2703368169999996</v>
      </c>
      <c r="S1537" s="8">
        <v>57478.293319999997</v>
      </c>
      <c r="T1537" s="8">
        <v>973617.9</v>
      </c>
    </row>
    <row r="1538" spans="1:20" ht="15.75" hidden="1" thickBot="1">
      <c r="A1538" s="4" t="s">
        <v>19</v>
      </c>
      <c r="B1538" s="5">
        <v>43670</v>
      </c>
      <c r="C1538" s="6">
        <v>301049751</v>
      </c>
      <c r="D1538" s="7">
        <v>73239990</v>
      </c>
      <c r="E1538" s="6" t="s">
        <v>1481</v>
      </c>
      <c r="F1538" s="6"/>
      <c r="G1538" s="6"/>
      <c r="H1538" s="6"/>
      <c r="I1538" s="6"/>
      <c r="J1538" s="6"/>
      <c r="K1538" s="6"/>
      <c r="L1538" s="6"/>
      <c r="M1538" s="6"/>
      <c r="N1538" s="8">
        <v>756</v>
      </c>
      <c r="O1538" s="6" t="s">
        <v>21</v>
      </c>
      <c r="P1538" s="8">
        <v>459.76761900000002</v>
      </c>
      <c r="Q1538" s="8">
        <v>347584.32</v>
      </c>
      <c r="R1538" s="8">
        <v>6.6011144159999997</v>
      </c>
      <c r="S1538" s="8">
        <v>4990.4424980000003</v>
      </c>
      <c r="T1538" s="8">
        <v>84532.4</v>
      </c>
    </row>
    <row r="1539" spans="1:20" ht="15.75" hidden="1" thickBot="1">
      <c r="A1539" s="4" t="s">
        <v>19</v>
      </c>
      <c r="B1539" s="5">
        <v>43669</v>
      </c>
      <c r="C1539" s="6">
        <v>301049751</v>
      </c>
      <c r="D1539" s="7">
        <v>73239990</v>
      </c>
      <c r="E1539" s="6" t="s">
        <v>1482</v>
      </c>
      <c r="F1539" s="6"/>
      <c r="G1539" s="6"/>
      <c r="H1539" s="6"/>
      <c r="I1539" s="6"/>
      <c r="J1539" s="6"/>
      <c r="K1539" s="6"/>
      <c r="L1539" s="6"/>
      <c r="M1539" s="6"/>
      <c r="N1539" s="8">
        <v>2702.7</v>
      </c>
      <c r="O1539" s="6" t="s">
        <v>21</v>
      </c>
      <c r="P1539" s="8">
        <v>251.5444555</v>
      </c>
      <c r="Q1539" s="8">
        <v>679849.2</v>
      </c>
      <c r="R1539" s="8">
        <v>3.6115499720000002</v>
      </c>
      <c r="S1539" s="8">
        <v>9760.9361090000002</v>
      </c>
      <c r="T1539" s="8">
        <v>165339.29999999999</v>
      </c>
    </row>
    <row r="1540" spans="1:20" ht="15.75" hidden="1" thickBot="1">
      <c r="A1540" s="4" t="s">
        <v>19</v>
      </c>
      <c r="B1540" s="5">
        <v>43669</v>
      </c>
      <c r="C1540" s="6">
        <v>301049751</v>
      </c>
      <c r="D1540" s="7">
        <v>73239990</v>
      </c>
      <c r="E1540" s="6" t="s">
        <v>1483</v>
      </c>
      <c r="F1540" s="6"/>
      <c r="G1540" s="6"/>
      <c r="H1540" s="6"/>
      <c r="I1540" s="6"/>
      <c r="J1540" s="6"/>
      <c r="K1540" s="6"/>
      <c r="L1540" s="6"/>
      <c r="M1540" s="6"/>
      <c r="N1540" s="8">
        <v>2330.1999999999998</v>
      </c>
      <c r="O1540" s="6" t="s">
        <v>21</v>
      </c>
      <c r="P1540" s="8">
        <v>933.13111749999996</v>
      </c>
      <c r="Q1540" s="8">
        <v>2174382.13</v>
      </c>
      <c r="R1540" s="8">
        <v>13.397431689999999</v>
      </c>
      <c r="S1540" s="8">
        <v>31218.695329999999</v>
      </c>
      <c r="T1540" s="8">
        <v>528809.69999999995</v>
      </c>
    </row>
    <row r="1541" spans="1:20" ht="15.75" hidden="1" thickBot="1">
      <c r="A1541" s="4" t="s">
        <v>19</v>
      </c>
      <c r="B1541" s="5">
        <v>43669</v>
      </c>
      <c r="C1541" s="6">
        <v>301049751</v>
      </c>
      <c r="D1541" s="7">
        <v>73239990</v>
      </c>
      <c r="E1541" s="6" t="s">
        <v>1484</v>
      </c>
      <c r="F1541" s="6"/>
      <c r="G1541" s="6"/>
      <c r="H1541" s="6"/>
      <c r="I1541" s="6"/>
      <c r="J1541" s="6"/>
      <c r="K1541" s="6"/>
      <c r="L1541" s="6"/>
      <c r="M1541" s="6"/>
      <c r="N1541" s="8">
        <v>1742.5</v>
      </c>
      <c r="O1541" s="6" t="s">
        <v>21</v>
      </c>
      <c r="P1541" s="8">
        <v>432.11931709999999</v>
      </c>
      <c r="Q1541" s="8">
        <v>752967.91</v>
      </c>
      <c r="R1541" s="8">
        <v>6.2041538699999998</v>
      </c>
      <c r="S1541" s="8">
        <v>10810.73812</v>
      </c>
      <c r="T1541" s="8">
        <v>183121.8</v>
      </c>
    </row>
    <row r="1542" spans="1:20" ht="15.75" hidden="1" thickBot="1">
      <c r="A1542" s="4" t="s">
        <v>19</v>
      </c>
      <c r="B1542" s="5">
        <v>43664</v>
      </c>
      <c r="C1542" s="6">
        <v>301049751</v>
      </c>
      <c r="D1542" s="7">
        <v>73239990</v>
      </c>
      <c r="E1542" s="6" t="s">
        <v>1485</v>
      </c>
      <c r="F1542" s="6"/>
      <c r="G1542" s="6"/>
      <c r="H1542" s="6"/>
      <c r="I1542" s="6"/>
      <c r="J1542" s="6"/>
      <c r="K1542" s="6"/>
      <c r="L1542" s="6"/>
      <c r="M1542" s="6"/>
      <c r="N1542" s="8">
        <v>19008</v>
      </c>
      <c r="O1542" s="6" t="s">
        <v>21</v>
      </c>
      <c r="P1542" s="8">
        <v>175.0491614</v>
      </c>
      <c r="Q1542" s="8">
        <v>3327334.46</v>
      </c>
      <c r="R1542" s="8">
        <v>2.5096653959999999</v>
      </c>
      <c r="S1542" s="8">
        <v>47703.719859999997</v>
      </c>
      <c r="T1542" s="8">
        <v>809207.7</v>
      </c>
    </row>
    <row r="1543" spans="1:20" ht="15.75" hidden="1" thickBot="1">
      <c r="A1543" s="4" t="s">
        <v>19</v>
      </c>
      <c r="B1543" s="5">
        <v>43664</v>
      </c>
      <c r="C1543" s="6">
        <v>301049751</v>
      </c>
      <c r="D1543" s="7">
        <v>73239990</v>
      </c>
      <c r="E1543" s="6" t="s">
        <v>1486</v>
      </c>
      <c r="F1543" s="6"/>
      <c r="G1543" s="6"/>
      <c r="H1543" s="6"/>
      <c r="I1543" s="6"/>
      <c r="J1543" s="6"/>
      <c r="K1543" s="6"/>
      <c r="L1543" s="6"/>
      <c r="M1543" s="6"/>
      <c r="N1543" s="8">
        <v>100</v>
      </c>
      <c r="O1543" s="6" t="s">
        <v>21</v>
      </c>
      <c r="P1543" s="8">
        <v>308.59010000000001</v>
      </c>
      <c r="Q1543" s="8">
        <v>30859.01</v>
      </c>
      <c r="R1543" s="8">
        <v>4.4242308240000003</v>
      </c>
      <c r="S1543" s="8">
        <v>442.4230824</v>
      </c>
      <c r="T1543" s="8">
        <v>7504.9</v>
      </c>
    </row>
    <row r="1544" spans="1:20" ht="15.75" hidden="1" thickBot="1">
      <c r="A1544" s="4" t="s">
        <v>19</v>
      </c>
      <c r="B1544" s="5">
        <v>43661</v>
      </c>
      <c r="C1544" s="6">
        <v>301049751</v>
      </c>
      <c r="D1544" s="7">
        <v>73239990</v>
      </c>
      <c r="E1544" s="6" t="s">
        <v>1487</v>
      </c>
      <c r="F1544" s="6"/>
      <c r="G1544" s="6"/>
      <c r="H1544" s="6"/>
      <c r="I1544" s="6"/>
      <c r="J1544" s="6"/>
      <c r="K1544" s="6"/>
      <c r="L1544" s="6"/>
      <c r="M1544" s="6"/>
      <c r="N1544" s="8">
        <v>3910</v>
      </c>
      <c r="O1544" s="6" t="s">
        <v>21</v>
      </c>
      <c r="P1544" s="8">
        <v>426.99375190000001</v>
      </c>
      <c r="Q1544" s="8">
        <v>1669545.57</v>
      </c>
      <c r="R1544" s="8">
        <v>6.1217742209999999</v>
      </c>
      <c r="S1544" s="8">
        <v>23936.137200000001</v>
      </c>
      <c r="T1544" s="8">
        <v>406033.6</v>
      </c>
    </row>
    <row r="1545" spans="1:20" ht="15.75" hidden="1" thickBot="1">
      <c r="A1545" s="4" t="s">
        <v>19</v>
      </c>
      <c r="B1545" s="5">
        <v>43661</v>
      </c>
      <c r="C1545" s="6">
        <v>301049751</v>
      </c>
      <c r="D1545" s="7">
        <v>73239990</v>
      </c>
      <c r="E1545" s="6" t="s">
        <v>1488</v>
      </c>
      <c r="F1545" s="6"/>
      <c r="G1545" s="6"/>
      <c r="H1545" s="6"/>
      <c r="I1545" s="6"/>
      <c r="J1545" s="6"/>
      <c r="K1545" s="6"/>
      <c r="L1545" s="6"/>
      <c r="M1545" s="6"/>
      <c r="N1545" s="8">
        <v>69.5</v>
      </c>
      <c r="O1545" s="6" t="s">
        <v>21</v>
      </c>
      <c r="P1545" s="8">
        <v>630.08359710000002</v>
      </c>
      <c r="Q1545" s="8">
        <v>43790.81</v>
      </c>
      <c r="R1545" s="8">
        <v>9.0334565900000001</v>
      </c>
      <c r="S1545" s="8">
        <v>627.82523300000003</v>
      </c>
      <c r="T1545" s="8">
        <v>10649.9</v>
      </c>
    </row>
    <row r="1546" spans="1:20" ht="15.75" hidden="1" thickBot="1">
      <c r="A1546" s="4" t="s">
        <v>19</v>
      </c>
      <c r="B1546" s="5">
        <v>43661</v>
      </c>
      <c r="C1546" s="6">
        <v>301049751</v>
      </c>
      <c r="D1546" s="7">
        <v>73239990</v>
      </c>
      <c r="E1546" s="6" t="s">
        <v>1489</v>
      </c>
      <c r="F1546" s="6"/>
      <c r="G1546" s="6"/>
      <c r="H1546" s="6"/>
      <c r="I1546" s="6"/>
      <c r="J1546" s="6"/>
      <c r="K1546" s="6"/>
      <c r="L1546" s="6"/>
      <c r="M1546" s="6"/>
      <c r="N1546" s="8">
        <v>3477.6</v>
      </c>
      <c r="O1546" s="6" t="s">
        <v>21</v>
      </c>
      <c r="P1546" s="8">
        <v>580.90353689999995</v>
      </c>
      <c r="Q1546" s="8">
        <v>2020150.14</v>
      </c>
      <c r="R1546" s="8">
        <v>8.3283661210000002</v>
      </c>
      <c r="S1546" s="8">
        <v>28962.726019999998</v>
      </c>
      <c r="T1546" s="8">
        <v>491300.5</v>
      </c>
    </row>
    <row r="1547" spans="1:20" ht="15.75" hidden="1" thickBot="1">
      <c r="A1547" s="4" t="s">
        <v>19</v>
      </c>
      <c r="B1547" s="5">
        <v>43656</v>
      </c>
      <c r="C1547" s="6">
        <v>301049751</v>
      </c>
      <c r="D1547" s="7">
        <v>73239990</v>
      </c>
      <c r="E1547" s="6" t="s">
        <v>1490</v>
      </c>
      <c r="F1547" s="6"/>
      <c r="G1547" s="6"/>
      <c r="H1547" s="6"/>
      <c r="I1547" s="6"/>
      <c r="J1547" s="6"/>
      <c r="K1547" s="6"/>
      <c r="L1547" s="6"/>
      <c r="M1547" s="6"/>
      <c r="N1547" s="8">
        <v>5038.2</v>
      </c>
      <c r="O1547" s="6" t="s">
        <v>21</v>
      </c>
      <c r="P1547" s="8">
        <v>581.07654119999995</v>
      </c>
      <c r="Q1547" s="8">
        <v>2927579.83</v>
      </c>
      <c r="R1547" s="8">
        <v>8.3308464690000008</v>
      </c>
      <c r="S1547" s="8">
        <v>41972.470679999999</v>
      </c>
      <c r="T1547" s="8">
        <v>711987.4</v>
      </c>
    </row>
    <row r="1548" spans="1:20" ht="15.75" hidden="1" thickBot="1">
      <c r="A1548" s="4" t="s">
        <v>19</v>
      </c>
      <c r="B1548" s="5">
        <v>43656</v>
      </c>
      <c r="C1548" s="6">
        <v>301049751</v>
      </c>
      <c r="D1548" s="7">
        <v>73239990</v>
      </c>
      <c r="E1548" s="6" t="s">
        <v>1491</v>
      </c>
      <c r="F1548" s="6"/>
      <c r="G1548" s="6"/>
      <c r="H1548" s="6"/>
      <c r="I1548" s="6"/>
      <c r="J1548" s="6"/>
      <c r="K1548" s="6"/>
      <c r="L1548" s="6"/>
      <c r="M1548" s="6"/>
      <c r="N1548" s="8">
        <v>2040</v>
      </c>
      <c r="O1548" s="6" t="s">
        <v>21</v>
      </c>
      <c r="P1548" s="8">
        <v>427.12091670000001</v>
      </c>
      <c r="Q1548" s="8">
        <v>871326.67</v>
      </c>
      <c r="R1548" s="8">
        <v>6.1235973719999999</v>
      </c>
      <c r="S1548" s="8">
        <v>12492.138639999999</v>
      </c>
      <c r="T1548" s="8">
        <v>211906.7</v>
      </c>
    </row>
    <row r="1549" spans="1:20" ht="15.75" hidden="1" thickBot="1">
      <c r="A1549" s="4" t="s">
        <v>19</v>
      </c>
      <c r="B1549" s="5">
        <v>43651</v>
      </c>
      <c r="C1549" s="6">
        <v>301049751</v>
      </c>
      <c r="D1549" s="7">
        <v>73239990</v>
      </c>
      <c r="E1549" s="6" t="s">
        <v>1492</v>
      </c>
      <c r="F1549" s="6"/>
      <c r="G1549" s="6"/>
      <c r="H1549" s="6"/>
      <c r="I1549" s="6"/>
      <c r="J1549" s="6"/>
      <c r="K1549" s="6"/>
      <c r="L1549" s="6"/>
      <c r="M1549" s="6"/>
      <c r="N1549" s="8">
        <v>5600</v>
      </c>
      <c r="O1549" s="6" t="s">
        <v>21</v>
      </c>
      <c r="P1549" s="8">
        <v>345.40884110000002</v>
      </c>
      <c r="Q1549" s="8">
        <v>1934289.51</v>
      </c>
      <c r="R1549" s="8">
        <v>4.9520980799999998</v>
      </c>
      <c r="S1549" s="8">
        <v>27731.749250000001</v>
      </c>
      <c r="T1549" s="8">
        <v>470419.3</v>
      </c>
    </row>
    <row r="1550" spans="1:20" ht="15.75" hidden="1" thickBot="1">
      <c r="A1550" s="4" t="s">
        <v>19</v>
      </c>
      <c r="B1550" s="5">
        <v>43651</v>
      </c>
      <c r="C1550" s="6">
        <v>301049751</v>
      </c>
      <c r="D1550" s="7">
        <v>73239990</v>
      </c>
      <c r="E1550" s="6" t="s">
        <v>1493</v>
      </c>
      <c r="F1550" s="6"/>
      <c r="G1550" s="6"/>
      <c r="H1550" s="6"/>
      <c r="I1550" s="6"/>
      <c r="J1550" s="6"/>
      <c r="K1550" s="6"/>
      <c r="L1550" s="6"/>
      <c r="M1550" s="6"/>
      <c r="N1550" s="8">
        <v>800</v>
      </c>
      <c r="O1550" s="6" t="s">
        <v>21</v>
      </c>
      <c r="P1550" s="8">
        <v>346.4905875</v>
      </c>
      <c r="Q1550" s="8">
        <v>277192.46999999997</v>
      </c>
      <c r="R1550" s="8">
        <v>4.9676069890000001</v>
      </c>
      <c r="S1550" s="8">
        <v>3974.085591</v>
      </c>
      <c r="T1550" s="8">
        <v>67413.100000000006</v>
      </c>
    </row>
    <row r="1551" spans="1:20" ht="15.75" hidden="1" thickBot="1">
      <c r="A1551" s="4" t="s">
        <v>19</v>
      </c>
      <c r="B1551" s="5">
        <v>43651</v>
      </c>
      <c r="C1551" s="6">
        <v>301049751</v>
      </c>
      <c r="D1551" s="7">
        <v>73239990</v>
      </c>
      <c r="E1551" s="6" t="s">
        <v>1494</v>
      </c>
      <c r="F1551" s="6"/>
      <c r="G1551" s="6"/>
      <c r="H1551" s="6"/>
      <c r="I1551" s="6"/>
      <c r="J1551" s="6"/>
      <c r="K1551" s="6"/>
      <c r="L1551" s="6"/>
      <c r="M1551" s="6"/>
      <c r="N1551" s="8">
        <v>154</v>
      </c>
      <c r="O1551" s="6" t="s">
        <v>21</v>
      </c>
      <c r="P1551" s="8">
        <v>248.81396100000001</v>
      </c>
      <c r="Q1551" s="8">
        <v>38317.35</v>
      </c>
      <c r="R1551" s="8">
        <v>3.5672252480000002</v>
      </c>
      <c r="S1551" s="8">
        <v>549.35268819999999</v>
      </c>
      <c r="T1551" s="8">
        <v>9318.7999999999993</v>
      </c>
    </row>
    <row r="1552" spans="1:20" ht="15.75" hidden="1" thickBot="1">
      <c r="A1552" s="4" t="s">
        <v>19</v>
      </c>
      <c r="B1552" s="5">
        <v>43650</v>
      </c>
      <c r="C1552" s="6">
        <v>301049751</v>
      </c>
      <c r="D1552" s="7">
        <v>73239990</v>
      </c>
      <c r="E1552" s="6" t="s">
        <v>1495</v>
      </c>
      <c r="F1552" s="6"/>
      <c r="G1552" s="6"/>
      <c r="H1552" s="6"/>
      <c r="I1552" s="6"/>
      <c r="J1552" s="6"/>
      <c r="K1552" s="6"/>
      <c r="L1552" s="6"/>
      <c r="M1552" s="6"/>
      <c r="N1552" s="8">
        <v>42</v>
      </c>
      <c r="O1552" s="6" t="s">
        <v>21</v>
      </c>
      <c r="P1552" s="8">
        <v>129.48095240000001</v>
      </c>
      <c r="Q1552" s="8">
        <v>5438.2</v>
      </c>
      <c r="R1552" s="8">
        <v>1.8392180739999999</v>
      </c>
      <c r="S1552" s="8">
        <v>77.247159089999997</v>
      </c>
      <c r="T1552" s="8">
        <v>1322.6</v>
      </c>
    </row>
    <row r="1553" spans="1:20" ht="15.75" hidden="1" thickBot="1">
      <c r="A1553" s="4" t="s">
        <v>19</v>
      </c>
      <c r="B1553" s="5">
        <v>43649</v>
      </c>
      <c r="C1553" s="6">
        <v>301049751</v>
      </c>
      <c r="D1553" s="7">
        <v>73239990</v>
      </c>
      <c r="E1553" s="6" t="s">
        <v>1496</v>
      </c>
      <c r="F1553" s="6"/>
      <c r="G1553" s="6"/>
      <c r="H1553" s="6"/>
      <c r="I1553" s="6"/>
      <c r="J1553" s="6"/>
      <c r="K1553" s="6"/>
      <c r="L1553" s="6"/>
      <c r="M1553" s="6"/>
      <c r="N1553" s="8">
        <v>8008</v>
      </c>
      <c r="O1553" s="6" t="s">
        <v>21</v>
      </c>
      <c r="P1553" s="8">
        <v>317.5752248</v>
      </c>
      <c r="Q1553" s="8">
        <v>2543142.4</v>
      </c>
      <c r="R1553" s="8">
        <v>4.5110117159999996</v>
      </c>
      <c r="S1553" s="8">
        <v>36124.181819999998</v>
      </c>
      <c r="T1553" s="8">
        <v>618492.19999999995</v>
      </c>
    </row>
    <row r="1554" spans="1:20" ht="15.75" hidden="1" thickBot="1">
      <c r="A1554" s="4" t="s">
        <v>19</v>
      </c>
      <c r="B1554" s="5">
        <v>43649</v>
      </c>
      <c r="C1554" s="6">
        <v>301049751</v>
      </c>
      <c r="D1554" s="7">
        <v>73239990</v>
      </c>
      <c r="E1554" s="6" t="s">
        <v>1497</v>
      </c>
      <c r="F1554" s="6"/>
      <c r="G1554" s="6"/>
      <c r="H1554" s="6"/>
      <c r="I1554" s="6"/>
      <c r="J1554" s="6"/>
      <c r="K1554" s="6"/>
      <c r="L1554" s="6"/>
      <c r="M1554" s="6"/>
      <c r="N1554" s="8">
        <v>23760</v>
      </c>
      <c r="O1554" s="6" t="s">
        <v>21</v>
      </c>
      <c r="P1554" s="8">
        <v>175.4253253</v>
      </c>
      <c r="Q1554" s="8">
        <v>4168105.73</v>
      </c>
      <c r="R1554" s="8">
        <v>2.4918370080000001</v>
      </c>
      <c r="S1554" s="8">
        <v>59206.047299999998</v>
      </c>
      <c r="T1554" s="8">
        <v>1013683.4</v>
      </c>
    </row>
    <row r="1555" spans="1:20" ht="15.75" hidden="1" thickBot="1">
      <c r="A1555" s="4" t="s">
        <v>19</v>
      </c>
      <c r="B1555" s="5">
        <v>43649</v>
      </c>
      <c r="C1555" s="6">
        <v>301049751</v>
      </c>
      <c r="D1555" s="7">
        <v>73239990</v>
      </c>
      <c r="E1555" s="6" t="s">
        <v>1498</v>
      </c>
      <c r="F1555" s="6"/>
      <c r="G1555" s="6"/>
      <c r="H1555" s="6"/>
      <c r="I1555" s="6"/>
      <c r="J1555" s="6"/>
      <c r="K1555" s="6"/>
      <c r="L1555" s="6"/>
      <c r="M1555" s="6"/>
      <c r="N1555" s="8">
        <v>7012.8</v>
      </c>
      <c r="O1555" s="6" t="s">
        <v>21</v>
      </c>
      <c r="P1555" s="8">
        <v>496.89037760000002</v>
      </c>
      <c r="Q1555" s="8">
        <v>3484592.84</v>
      </c>
      <c r="R1555" s="8">
        <v>7.0581019539999996</v>
      </c>
      <c r="S1555" s="8">
        <v>49497.057390000002</v>
      </c>
      <c r="T1555" s="8">
        <v>847453</v>
      </c>
    </row>
    <row r="1556" spans="1:20" ht="15.75" hidden="1" thickBot="1">
      <c r="A1556" s="4" t="s">
        <v>19</v>
      </c>
      <c r="B1556" s="5">
        <v>43649</v>
      </c>
      <c r="C1556" s="6">
        <v>301049751</v>
      </c>
      <c r="D1556" s="7">
        <v>73239990</v>
      </c>
      <c r="E1556" s="6" t="s">
        <v>1499</v>
      </c>
      <c r="F1556" s="6"/>
      <c r="G1556" s="6"/>
      <c r="H1556" s="6"/>
      <c r="I1556" s="6"/>
      <c r="J1556" s="6"/>
      <c r="K1556" s="6"/>
      <c r="L1556" s="6"/>
      <c r="M1556" s="6"/>
      <c r="N1556" s="8">
        <v>6750</v>
      </c>
      <c r="O1556" s="6" t="s">
        <v>21</v>
      </c>
      <c r="P1556" s="8">
        <v>432.26888889999998</v>
      </c>
      <c r="Q1556" s="8">
        <v>2917815</v>
      </c>
      <c r="R1556" s="8">
        <v>6.140183081</v>
      </c>
      <c r="S1556" s="8">
        <v>41446.235800000002</v>
      </c>
      <c r="T1556" s="8">
        <v>709612.7</v>
      </c>
    </row>
    <row r="1557" spans="1:20" ht="15.75" hidden="1" thickBot="1">
      <c r="A1557" s="4" t="s">
        <v>19</v>
      </c>
      <c r="B1557" s="5">
        <v>43641</v>
      </c>
      <c r="C1557" s="6">
        <v>301049751</v>
      </c>
      <c r="D1557" s="7">
        <v>73239990</v>
      </c>
      <c r="E1557" s="6" t="s">
        <v>1500</v>
      </c>
      <c r="F1557" s="6"/>
      <c r="G1557" s="6"/>
      <c r="H1557" s="6"/>
      <c r="I1557" s="6"/>
      <c r="J1557" s="6"/>
      <c r="K1557" s="6"/>
      <c r="L1557" s="6"/>
      <c r="M1557" s="6"/>
      <c r="N1557" s="8">
        <v>1267.2</v>
      </c>
      <c r="O1557" s="6" t="s">
        <v>21</v>
      </c>
      <c r="P1557" s="8">
        <v>489.49249529999997</v>
      </c>
      <c r="Q1557" s="8">
        <v>620284.89</v>
      </c>
      <c r="R1557" s="8">
        <v>6.9530183990000003</v>
      </c>
      <c r="S1557" s="8">
        <v>8810.8649150000001</v>
      </c>
      <c r="T1557" s="8">
        <v>150853.29999999999</v>
      </c>
    </row>
    <row r="1558" spans="1:20" ht="15.75" hidden="1" thickBot="1">
      <c r="A1558" s="4" t="s">
        <v>19</v>
      </c>
      <c r="B1558" s="5">
        <v>43641</v>
      </c>
      <c r="C1558" s="6">
        <v>301049751</v>
      </c>
      <c r="D1558" s="7">
        <v>73239990</v>
      </c>
      <c r="E1558" s="6" t="s">
        <v>1501</v>
      </c>
      <c r="F1558" s="6"/>
      <c r="G1558" s="6"/>
      <c r="H1558" s="6"/>
      <c r="I1558" s="6"/>
      <c r="J1558" s="6"/>
      <c r="K1558" s="6"/>
      <c r="L1558" s="6"/>
      <c r="M1558" s="6"/>
      <c r="N1558" s="8">
        <v>1042.8</v>
      </c>
      <c r="O1558" s="6" t="s">
        <v>21</v>
      </c>
      <c r="P1558" s="8">
        <v>491.10268509999997</v>
      </c>
      <c r="Q1558" s="8">
        <v>512121.88</v>
      </c>
      <c r="R1558" s="8">
        <v>6.9758904130000001</v>
      </c>
      <c r="S1558" s="8">
        <v>7274.4585230000002</v>
      </c>
      <c r="T1558" s="8">
        <v>124548</v>
      </c>
    </row>
    <row r="1559" spans="1:20" ht="15.75" hidden="1" thickBot="1">
      <c r="A1559" s="4" t="s">
        <v>19</v>
      </c>
      <c r="B1559" s="5">
        <v>43640</v>
      </c>
      <c r="C1559" s="6">
        <v>301049751</v>
      </c>
      <c r="D1559" s="7">
        <v>73239990</v>
      </c>
      <c r="E1559" s="6" t="s">
        <v>1502</v>
      </c>
      <c r="F1559" s="6"/>
      <c r="G1559" s="6"/>
      <c r="H1559" s="6"/>
      <c r="I1559" s="6"/>
      <c r="J1559" s="6"/>
      <c r="K1559" s="6"/>
      <c r="L1559" s="6"/>
      <c r="M1559" s="6"/>
      <c r="N1559" s="8">
        <v>256</v>
      </c>
      <c r="O1559" s="6" t="s">
        <v>21</v>
      </c>
      <c r="P1559" s="8">
        <v>465.14914060000001</v>
      </c>
      <c r="Q1559" s="8">
        <v>119078.18</v>
      </c>
      <c r="R1559" s="8">
        <v>6.6072321110000001</v>
      </c>
      <c r="S1559" s="8">
        <v>1691.4514200000001</v>
      </c>
      <c r="T1559" s="8">
        <v>28959.8</v>
      </c>
    </row>
    <row r="1560" spans="1:20" ht="15.75" hidden="1" thickBot="1">
      <c r="A1560" s="4" t="s">
        <v>19</v>
      </c>
      <c r="B1560" s="5">
        <v>43640</v>
      </c>
      <c r="C1560" s="6">
        <v>301049751</v>
      </c>
      <c r="D1560" s="7">
        <v>73239990</v>
      </c>
      <c r="E1560" s="6" t="s">
        <v>1503</v>
      </c>
      <c r="F1560" s="6"/>
      <c r="G1560" s="6"/>
      <c r="H1560" s="6"/>
      <c r="I1560" s="6"/>
      <c r="J1560" s="6"/>
      <c r="K1560" s="6"/>
      <c r="L1560" s="6"/>
      <c r="M1560" s="6"/>
      <c r="N1560" s="8">
        <v>2040</v>
      </c>
      <c r="O1560" s="6" t="s">
        <v>21</v>
      </c>
      <c r="P1560" s="8">
        <v>430.10696080000002</v>
      </c>
      <c r="Q1560" s="8">
        <v>877418.2</v>
      </c>
      <c r="R1560" s="8">
        <v>6.1094738749999999</v>
      </c>
      <c r="S1560" s="8">
        <v>12463.3267</v>
      </c>
      <c r="T1560" s="8">
        <v>213388.1</v>
      </c>
    </row>
    <row r="1561" spans="1:20" ht="15.75" hidden="1" thickBot="1">
      <c r="A1561" s="4" t="s">
        <v>19</v>
      </c>
      <c r="B1561" s="5">
        <v>43640</v>
      </c>
      <c r="C1561" s="6">
        <v>301049751</v>
      </c>
      <c r="D1561" s="7">
        <v>73239990</v>
      </c>
      <c r="E1561" s="6" t="s">
        <v>1504</v>
      </c>
      <c r="F1561" s="6"/>
      <c r="G1561" s="6"/>
      <c r="H1561" s="6"/>
      <c r="I1561" s="6"/>
      <c r="J1561" s="6"/>
      <c r="K1561" s="6"/>
      <c r="L1561" s="6"/>
      <c r="M1561" s="6"/>
      <c r="N1561" s="8">
        <v>4147.2</v>
      </c>
      <c r="O1561" s="6" t="s">
        <v>21</v>
      </c>
      <c r="P1561" s="8">
        <v>585.13890089999995</v>
      </c>
      <c r="Q1561" s="8">
        <v>2426688.0499999998</v>
      </c>
      <c r="R1561" s="8">
        <v>8.3116321160000002</v>
      </c>
      <c r="S1561" s="8">
        <v>34470.00071</v>
      </c>
      <c r="T1561" s="8">
        <v>590170.6</v>
      </c>
    </row>
    <row r="1562" spans="1:20" ht="15.75" hidden="1" thickBot="1">
      <c r="A1562" s="4" t="s">
        <v>19</v>
      </c>
      <c r="B1562" s="5">
        <v>43640</v>
      </c>
      <c r="C1562" s="6">
        <v>301049751</v>
      </c>
      <c r="D1562" s="7">
        <v>73239990</v>
      </c>
      <c r="E1562" s="6" t="s">
        <v>1505</v>
      </c>
      <c r="F1562" s="6"/>
      <c r="G1562" s="6"/>
      <c r="H1562" s="6"/>
      <c r="I1562" s="6"/>
      <c r="J1562" s="6"/>
      <c r="K1562" s="6"/>
      <c r="L1562" s="6"/>
      <c r="M1562" s="6"/>
      <c r="N1562" s="8">
        <v>211.2</v>
      </c>
      <c r="O1562" s="6" t="s">
        <v>21</v>
      </c>
      <c r="P1562" s="8">
        <v>510.03196020000001</v>
      </c>
      <c r="Q1562" s="8">
        <v>107718.75</v>
      </c>
      <c r="R1562" s="8">
        <v>7.2447721620000003</v>
      </c>
      <c r="S1562" s="8">
        <v>1530.095881</v>
      </c>
      <c r="T1562" s="8">
        <v>26197.200000000001</v>
      </c>
    </row>
    <row r="1563" spans="1:20" ht="15.75" hidden="1" thickBot="1">
      <c r="A1563" s="4" t="s">
        <v>19</v>
      </c>
      <c r="B1563" s="5">
        <v>43640</v>
      </c>
      <c r="C1563" s="6">
        <v>301049751</v>
      </c>
      <c r="D1563" s="7">
        <v>73239990</v>
      </c>
      <c r="E1563" s="6" t="s">
        <v>1506</v>
      </c>
      <c r="F1563" s="6"/>
      <c r="G1563" s="6"/>
      <c r="H1563" s="6"/>
      <c r="I1563" s="6"/>
      <c r="J1563" s="6"/>
      <c r="K1563" s="6"/>
      <c r="L1563" s="6"/>
      <c r="M1563" s="6"/>
      <c r="N1563" s="8">
        <v>350</v>
      </c>
      <c r="O1563" s="6" t="s">
        <v>21</v>
      </c>
      <c r="P1563" s="8">
        <v>655.4522571</v>
      </c>
      <c r="Q1563" s="8">
        <v>229408.29</v>
      </c>
      <c r="R1563" s="8">
        <v>9.3104013800000001</v>
      </c>
      <c r="S1563" s="8">
        <v>3258.6404830000001</v>
      </c>
      <c r="T1563" s="8">
        <v>55792.1</v>
      </c>
    </row>
    <row r="1564" spans="1:20" ht="15.75" hidden="1" thickBot="1">
      <c r="A1564" s="4" t="s">
        <v>19</v>
      </c>
      <c r="B1564" s="5">
        <v>43635</v>
      </c>
      <c r="C1564" s="6">
        <v>301049751</v>
      </c>
      <c r="D1564" s="7">
        <v>73239990</v>
      </c>
      <c r="E1564" s="6" t="s">
        <v>1497</v>
      </c>
      <c r="F1564" s="6"/>
      <c r="G1564" s="6"/>
      <c r="H1564" s="6"/>
      <c r="I1564" s="6"/>
      <c r="J1564" s="6"/>
      <c r="K1564" s="6"/>
      <c r="L1564" s="6"/>
      <c r="M1564" s="6"/>
      <c r="N1564" s="8">
        <v>23760</v>
      </c>
      <c r="O1564" s="6" t="s">
        <v>21</v>
      </c>
      <c r="P1564" s="8">
        <v>174.74275510000001</v>
      </c>
      <c r="Q1564" s="8">
        <v>4151887.86</v>
      </c>
      <c r="R1564" s="8">
        <v>2.4856721909999999</v>
      </c>
      <c r="S1564" s="8">
        <v>59059.57127</v>
      </c>
      <c r="T1564" s="8">
        <v>1009739.2</v>
      </c>
    </row>
    <row r="1565" spans="1:20" ht="15.75" hidden="1" thickBot="1">
      <c r="A1565" s="4" t="s">
        <v>19</v>
      </c>
      <c r="B1565" s="5">
        <v>43634</v>
      </c>
      <c r="C1565" s="6">
        <v>301049751</v>
      </c>
      <c r="D1565" s="7">
        <v>73239990</v>
      </c>
      <c r="E1565" s="6" t="s">
        <v>1507</v>
      </c>
      <c r="F1565" s="6"/>
      <c r="G1565" s="6"/>
      <c r="H1565" s="6"/>
      <c r="I1565" s="6"/>
      <c r="J1565" s="6"/>
      <c r="K1565" s="6"/>
      <c r="L1565" s="6"/>
      <c r="M1565" s="6"/>
      <c r="N1565" s="8">
        <v>6344</v>
      </c>
      <c r="O1565" s="6" t="s">
        <v>21</v>
      </c>
      <c r="P1565" s="8">
        <v>349.77937420000001</v>
      </c>
      <c r="Q1565" s="8">
        <v>2219000.35</v>
      </c>
      <c r="R1565" s="8">
        <v>4.9755245260000001</v>
      </c>
      <c r="S1565" s="8">
        <v>31564.727599999998</v>
      </c>
      <c r="T1565" s="8">
        <v>539660.9</v>
      </c>
    </row>
    <row r="1566" spans="1:20" ht="15.75" hidden="1" thickBot="1">
      <c r="A1566" s="4" t="s">
        <v>19</v>
      </c>
      <c r="B1566" s="5">
        <v>43634</v>
      </c>
      <c r="C1566" s="6">
        <v>301049751</v>
      </c>
      <c r="D1566" s="7">
        <v>73239990</v>
      </c>
      <c r="E1566" s="6" t="s">
        <v>1508</v>
      </c>
      <c r="F1566" s="6"/>
      <c r="G1566" s="6"/>
      <c r="H1566" s="6"/>
      <c r="I1566" s="6"/>
      <c r="J1566" s="6"/>
      <c r="K1566" s="6"/>
      <c r="L1566" s="6"/>
      <c r="M1566" s="6"/>
      <c r="N1566" s="8">
        <v>1513</v>
      </c>
      <c r="O1566" s="6" t="s">
        <v>21</v>
      </c>
      <c r="P1566" s="8">
        <v>493.26161930000001</v>
      </c>
      <c r="Q1566" s="8">
        <v>746304.83</v>
      </c>
      <c r="R1566" s="8">
        <v>7.0165237449999998</v>
      </c>
      <c r="S1566" s="8">
        <v>10616.00043</v>
      </c>
      <c r="T1566" s="8">
        <v>181501.3</v>
      </c>
    </row>
    <row r="1567" spans="1:20" ht="15.75" hidden="1" thickBot="1">
      <c r="A1567" s="4" t="s">
        <v>19</v>
      </c>
      <c r="B1567" s="5">
        <v>43634</v>
      </c>
      <c r="C1567" s="6">
        <v>301049751</v>
      </c>
      <c r="D1567" s="7">
        <v>73239990</v>
      </c>
      <c r="E1567" s="6" t="s">
        <v>1509</v>
      </c>
      <c r="F1567" s="6"/>
      <c r="G1567" s="6"/>
      <c r="H1567" s="6"/>
      <c r="I1567" s="6"/>
      <c r="J1567" s="6"/>
      <c r="K1567" s="6"/>
      <c r="L1567" s="6"/>
      <c r="M1567" s="6"/>
      <c r="N1567" s="8">
        <v>5622.4</v>
      </c>
      <c r="O1567" s="6" t="s">
        <v>21</v>
      </c>
      <c r="P1567" s="8">
        <v>345.34176860000002</v>
      </c>
      <c r="Q1567" s="8">
        <v>1941649.56</v>
      </c>
      <c r="R1567" s="8">
        <v>4.9124006920000003</v>
      </c>
      <c r="S1567" s="8">
        <v>27619.481650000002</v>
      </c>
      <c r="T1567" s="8">
        <v>472209.2</v>
      </c>
    </row>
    <row r="1568" spans="1:20" ht="15.75" hidden="1" thickBot="1">
      <c r="A1568" s="4" t="s">
        <v>19</v>
      </c>
      <c r="B1568" s="5">
        <v>43634</v>
      </c>
      <c r="C1568" s="6">
        <v>301049751</v>
      </c>
      <c r="D1568" s="7">
        <v>73239990</v>
      </c>
      <c r="E1568" s="6" t="s">
        <v>1510</v>
      </c>
      <c r="F1568" s="6"/>
      <c r="G1568" s="6"/>
      <c r="H1568" s="6"/>
      <c r="I1568" s="6"/>
      <c r="J1568" s="6"/>
      <c r="K1568" s="6"/>
      <c r="L1568" s="6"/>
      <c r="M1568" s="6"/>
      <c r="N1568" s="8">
        <v>5452</v>
      </c>
      <c r="O1568" s="6" t="s">
        <v>21</v>
      </c>
      <c r="P1568" s="8">
        <v>454.32259169999998</v>
      </c>
      <c r="Q1568" s="8">
        <v>2476966.77</v>
      </c>
      <c r="R1568" s="8">
        <v>6.4626257709999999</v>
      </c>
      <c r="S1568" s="8">
        <v>35234.235699999997</v>
      </c>
      <c r="T1568" s="8">
        <v>602398.4</v>
      </c>
    </row>
    <row r="1569" spans="1:20" ht="15.75" hidden="1" thickBot="1">
      <c r="A1569" s="4" t="s">
        <v>19</v>
      </c>
      <c r="B1569" s="5">
        <v>43630</v>
      </c>
      <c r="C1569" s="6">
        <v>301049751</v>
      </c>
      <c r="D1569" s="7">
        <v>73239990</v>
      </c>
      <c r="E1569" s="6" t="s">
        <v>1511</v>
      </c>
      <c r="F1569" s="6"/>
      <c r="G1569" s="6"/>
      <c r="H1569" s="6"/>
      <c r="I1569" s="6"/>
      <c r="J1569" s="6"/>
      <c r="K1569" s="6"/>
      <c r="L1569" s="6"/>
      <c r="M1569" s="6"/>
      <c r="N1569" s="8">
        <v>9405.5</v>
      </c>
      <c r="O1569" s="6" t="s">
        <v>21</v>
      </c>
      <c r="P1569" s="8">
        <v>450.81483070000002</v>
      </c>
      <c r="Q1569" s="8">
        <v>4240138.8899999997</v>
      </c>
      <c r="R1569" s="8">
        <v>6.4127287439999998</v>
      </c>
      <c r="S1569" s="8">
        <v>60314.9202</v>
      </c>
      <c r="T1569" s="8">
        <v>1031201.8</v>
      </c>
    </row>
    <row r="1570" spans="1:20" ht="15.75" hidden="1" thickBot="1">
      <c r="A1570" s="4" t="s">
        <v>19</v>
      </c>
      <c r="B1570" s="5">
        <v>43630</v>
      </c>
      <c r="C1570" s="6">
        <v>301049751</v>
      </c>
      <c r="D1570" s="7">
        <v>73239990</v>
      </c>
      <c r="E1570" s="6" t="s">
        <v>1512</v>
      </c>
      <c r="F1570" s="6"/>
      <c r="G1570" s="6"/>
      <c r="H1570" s="6"/>
      <c r="I1570" s="6"/>
      <c r="J1570" s="6"/>
      <c r="K1570" s="6"/>
      <c r="L1570" s="6"/>
      <c r="M1570" s="6"/>
      <c r="N1570" s="8">
        <v>6790</v>
      </c>
      <c r="O1570" s="6" t="s">
        <v>21</v>
      </c>
      <c r="P1570" s="8">
        <v>383.81911630000002</v>
      </c>
      <c r="Q1570" s="8">
        <v>2606131.7999999998</v>
      </c>
      <c r="R1570" s="8">
        <v>5.4597313850000004</v>
      </c>
      <c r="S1570" s="8">
        <v>37071.576099999998</v>
      </c>
      <c r="T1570" s="8">
        <v>633811.30000000005</v>
      </c>
    </row>
    <row r="1571" spans="1:20" ht="15.75" hidden="1" thickBot="1">
      <c r="A1571" s="4" t="s">
        <v>19</v>
      </c>
      <c r="B1571" s="5">
        <v>43628</v>
      </c>
      <c r="C1571" s="6">
        <v>301049751</v>
      </c>
      <c r="D1571" s="7">
        <v>73239990</v>
      </c>
      <c r="E1571" s="6" t="s">
        <v>1513</v>
      </c>
      <c r="F1571" s="6"/>
      <c r="G1571" s="6"/>
      <c r="H1571" s="6"/>
      <c r="I1571" s="6"/>
      <c r="J1571" s="6"/>
      <c r="K1571" s="6"/>
      <c r="L1571" s="6"/>
      <c r="M1571" s="6"/>
      <c r="N1571" s="8">
        <v>7897.5</v>
      </c>
      <c r="O1571" s="6" t="s">
        <v>21</v>
      </c>
      <c r="P1571" s="8">
        <v>480.30205760000001</v>
      </c>
      <c r="Q1571" s="8">
        <v>3793185.5</v>
      </c>
      <c r="R1571" s="8">
        <v>6.8321772059999999</v>
      </c>
      <c r="S1571" s="8">
        <v>53957.119489999997</v>
      </c>
      <c r="T1571" s="8">
        <v>1156162.8999999999</v>
      </c>
    </row>
    <row r="1572" spans="1:20" ht="15.75" hidden="1" thickBot="1">
      <c r="A1572" s="4" t="s">
        <v>19</v>
      </c>
      <c r="B1572" s="5">
        <v>43627</v>
      </c>
      <c r="C1572" s="6">
        <v>301049751</v>
      </c>
      <c r="D1572" s="7">
        <v>73239990</v>
      </c>
      <c r="E1572" s="6" t="s">
        <v>1514</v>
      </c>
      <c r="F1572" s="6"/>
      <c r="G1572" s="6"/>
      <c r="H1572" s="6"/>
      <c r="I1572" s="6"/>
      <c r="J1572" s="6"/>
      <c r="K1572" s="6"/>
      <c r="L1572" s="6"/>
      <c r="M1572" s="6"/>
      <c r="N1572" s="8">
        <v>2587.8000000000002</v>
      </c>
      <c r="O1572" s="6" t="s">
        <v>21</v>
      </c>
      <c r="P1572" s="8">
        <v>574.11426310000002</v>
      </c>
      <c r="Q1572" s="8">
        <v>1485692.89</v>
      </c>
      <c r="R1572" s="8">
        <v>8.1666324760000002</v>
      </c>
      <c r="S1572" s="8">
        <v>21133.611519999999</v>
      </c>
      <c r="T1572" s="8">
        <v>361320.5</v>
      </c>
    </row>
    <row r="1573" spans="1:20" ht="15.75" hidden="1" thickBot="1">
      <c r="A1573" s="4" t="s">
        <v>19</v>
      </c>
      <c r="B1573" s="5">
        <v>43627</v>
      </c>
      <c r="C1573" s="6">
        <v>301049751</v>
      </c>
      <c r="D1573" s="7">
        <v>73239990</v>
      </c>
      <c r="E1573" s="6" t="s">
        <v>1515</v>
      </c>
      <c r="F1573" s="6"/>
      <c r="G1573" s="6"/>
      <c r="H1573" s="6"/>
      <c r="I1573" s="6"/>
      <c r="J1573" s="6"/>
      <c r="K1573" s="6"/>
      <c r="L1573" s="6"/>
      <c r="M1573" s="6"/>
      <c r="N1573" s="8">
        <v>2457.6</v>
      </c>
      <c r="O1573" s="6" t="s">
        <v>21</v>
      </c>
      <c r="P1573" s="8">
        <v>462.8365804</v>
      </c>
      <c r="Q1573" s="8">
        <v>1137467.18</v>
      </c>
      <c r="R1573" s="8">
        <v>6.583735141</v>
      </c>
      <c r="S1573" s="8">
        <v>16180.187480000001</v>
      </c>
      <c r="T1573" s="8">
        <v>276632</v>
      </c>
    </row>
    <row r="1574" spans="1:20" ht="15.75" hidden="1" thickBot="1">
      <c r="A1574" s="4" t="s">
        <v>19</v>
      </c>
      <c r="B1574" s="5">
        <v>43627</v>
      </c>
      <c r="C1574" s="6">
        <v>301049751</v>
      </c>
      <c r="D1574" s="7">
        <v>73239990</v>
      </c>
      <c r="E1574" s="6" t="s">
        <v>1516</v>
      </c>
      <c r="F1574" s="6"/>
      <c r="G1574" s="6"/>
      <c r="H1574" s="6"/>
      <c r="I1574" s="6"/>
      <c r="J1574" s="6"/>
      <c r="K1574" s="6"/>
      <c r="L1574" s="6"/>
      <c r="M1574" s="6"/>
      <c r="N1574" s="8">
        <v>2275</v>
      </c>
      <c r="O1574" s="6" t="s">
        <v>21</v>
      </c>
      <c r="P1574" s="8">
        <v>503.45401320000002</v>
      </c>
      <c r="Q1574" s="8">
        <v>1145357.8799999999</v>
      </c>
      <c r="R1574" s="8">
        <v>7.1615080109999996</v>
      </c>
      <c r="S1574" s="8">
        <v>16292.43073</v>
      </c>
      <c r="T1574" s="8">
        <v>278551.09999999998</v>
      </c>
    </row>
    <row r="1575" spans="1:20" ht="15.75" thickBot="1">
      <c r="A1575" s="4" t="s">
        <v>19</v>
      </c>
      <c r="B1575" s="5">
        <v>43626</v>
      </c>
      <c r="C1575" s="6">
        <v>301049751</v>
      </c>
      <c r="D1575" s="7">
        <v>73231000</v>
      </c>
      <c r="E1575" s="6" t="s">
        <v>1517</v>
      </c>
      <c r="F1575" s="6"/>
      <c r="G1575" s="6"/>
      <c r="H1575" s="6"/>
      <c r="I1575" s="6"/>
      <c r="J1575" s="6"/>
      <c r="K1575" s="6"/>
      <c r="L1575" s="6"/>
      <c r="M1575" s="6"/>
      <c r="N1575" s="8">
        <v>8645</v>
      </c>
      <c r="O1575" s="6" t="s">
        <v>21</v>
      </c>
      <c r="P1575" s="8">
        <v>225.16677619999999</v>
      </c>
      <c r="Q1575" s="8">
        <v>1946566.78</v>
      </c>
      <c r="R1575" s="8">
        <v>3.2029413400000002</v>
      </c>
      <c r="S1575" s="8">
        <v>27689.427879999999</v>
      </c>
      <c r="T1575" s="8">
        <v>603046.40000000002</v>
      </c>
    </row>
    <row r="1576" spans="1:20" ht="15.75" hidden="1" thickBot="1">
      <c r="A1576" s="4" t="s">
        <v>19</v>
      </c>
      <c r="B1576" s="5">
        <v>43626</v>
      </c>
      <c r="C1576" s="6">
        <v>301049751</v>
      </c>
      <c r="D1576" s="7">
        <v>73239990</v>
      </c>
      <c r="E1576" s="6" t="s">
        <v>1518</v>
      </c>
      <c r="F1576" s="6"/>
      <c r="G1576" s="6"/>
      <c r="H1576" s="6"/>
      <c r="I1576" s="6"/>
      <c r="J1576" s="6"/>
      <c r="K1576" s="6"/>
      <c r="L1576" s="6"/>
      <c r="M1576" s="6"/>
      <c r="N1576" s="8">
        <v>2310</v>
      </c>
      <c r="O1576" s="6" t="s">
        <v>21</v>
      </c>
      <c r="P1576" s="8">
        <v>491.35166670000001</v>
      </c>
      <c r="Q1576" s="8">
        <v>1135022.3500000001</v>
      </c>
      <c r="R1576" s="8">
        <v>6.9893551450000002</v>
      </c>
      <c r="S1576" s="8">
        <v>16145.410379999999</v>
      </c>
      <c r="T1576" s="8">
        <v>276037.40000000002</v>
      </c>
    </row>
    <row r="1577" spans="1:20" ht="15.75" hidden="1" thickBot="1">
      <c r="A1577" s="4" t="s">
        <v>19</v>
      </c>
      <c r="B1577" s="5">
        <v>43619</v>
      </c>
      <c r="C1577" s="6">
        <v>301049751</v>
      </c>
      <c r="D1577" s="7">
        <v>73239990</v>
      </c>
      <c r="E1577" s="6" t="s">
        <v>1519</v>
      </c>
      <c r="F1577" s="6"/>
      <c r="G1577" s="6"/>
      <c r="H1577" s="6"/>
      <c r="I1577" s="6"/>
      <c r="J1577" s="6"/>
      <c r="K1577" s="6"/>
      <c r="L1577" s="6"/>
      <c r="M1577" s="6"/>
      <c r="N1577" s="8">
        <v>428.4</v>
      </c>
      <c r="O1577" s="6" t="s">
        <v>21</v>
      </c>
      <c r="P1577" s="8">
        <v>488.15485530000001</v>
      </c>
      <c r="Q1577" s="8">
        <v>209125.54</v>
      </c>
      <c r="R1577" s="8">
        <v>6.8609255840000003</v>
      </c>
      <c r="S1577" s="8">
        <v>2939.2205199999999</v>
      </c>
      <c r="T1577" s="8">
        <v>50859.4</v>
      </c>
    </row>
    <row r="1578" spans="1:20" ht="15.75" hidden="1" thickBot="1">
      <c r="A1578" s="4" t="s">
        <v>19</v>
      </c>
      <c r="B1578" s="5">
        <v>43619</v>
      </c>
      <c r="C1578" s="6">
        <v>301049751</v>
      </c>
      <c r="D1578" s="7">
        <v>73239990</v>
      </c>
      <c r="E1578" s="6" t="s">
        <v>1520</v>
      </c>
      <c r="F1578" s="6"/>
      <c r="G1578" s="6"/>
      <c r="H1578" s="6"/>
      <c r="I1578" s="6"/>
      <c r="J1578" s="6"/>
      <c r="K1578" s="6"/>
      <c r="L1578" s="6"/>
      <c r="M1578" s="6"/>
      <c r="N1578" s="8">
        <v>1800</v>
      </c>
      <c r="O1578" s="6" t="s">
        <v>21</v>
      </c>
      <c r="P1578" s="8">
        <v>542.22138889999997</v>
      </c>
      <c r="Q1578" s="8">
        <v>975998.5</v>
      </c>
      <c r="R1578" s="8">
        <v>7.6208206450000002</v>
      </c>
      <c r="S1578" s="8">
        <v>13717.47716</v>
      </c>
      <c r="T1578" s="8">
        <v>237362.9</v>
      </c>
    </row>
    <row r="1579" spans="1:20" ht="15.75" hidden="1" thickBot="1">
      <c r="A1579" s="4" t="s">
        <v>19</v>
      </c>
      <c r="B1579" s="5">
        <v>43619</v>
      </c>
      <c r="C1579" s="6">
        <v>301049751</v>
      </c>
      <c r="D1579" s="7">
        <v>73239990</v>
      </c>
      <c r="E1579" s="6" t="s">
        <v>1484</v>
      </c>
      <c r="F1579" s="6"/>
      <c r="G1579" s="6"/>
      <c r="H1579" s="6"/>
      <c r="I1579" s="6"/>
      <c r="J1579" s="6"/>
      <c r="K1579" s="6"/>
      <c r="L1579" s="6"/>
      <c r="M1579" s="6"/>
      <c r="N1579" s="8">
        <v>1445</v>
      </c>
      <c r="O1579" s="6" t="s">
        <v>21</v>
      </c>
      <c r="P1579" s="8">
        <v>528.44280279999998</v>
      </c>
      <c r="Q1579" s="8">
        <v>763599.85</v>
      </c>
      <c r="R1579" s="8">
        <v>7.4271651829999996</v>
      </c>
      <c r="S1579" s="8">
        <v>10732.25369</v>
      </c>
      <c r="T1579" s="8">
        <v>185707.5</v>
      </c>
    </row>
    <row r="1580" spans="1:20" ht="15.75" hidden="1" thickBot="1">
      <c r="A1580" s="4" t="s">
        <v>19</v>
      </c>
      <c r="B1580" s="5">
        <v>43619</v>
      </c>
      <c r="C1580" s="6">
        <v>301049751</v>
      </c>
      <c r="D1580" s="7">
        <v>73239990</v>
      </c>
      <c r="E1580" s="6" t="s">
        <v>1521</v>
      </c>
      <c r="F1580" s="6"/>
      <c r="G1580" s="6"/>
      <c r="H1580" s="6"/>
      <c r="I1580" s="6"/>
      <c r="J1580" s="6"/>
      <c r="K1580" s="6"/>
      <c r="L1580" s="6"/>
      <c r="M1580" s="6"/>
      <c r="N1580" s="8">
        <v>2076</v>
      </c>
      <c r="O1580" s="6" t="s">
        <v>21</v>
      </c>
      <c r="P1580" s="8">
        <v>553.24214840000002</v>
      </c>
      <c r="Q1580" s="8">
        <v>1148530.7</v>
      </c>
      <c r="R1580" s="8">
        <v>7.7757153670000001</v>
      </c>
      <c r="S1580" s="8">
        <v>16142.3851</v>
      </c>
      <c r="T1580" s="8">
        <v>279322.7</v>
      </c>
    </row>
    <row r="1581" spans="1:20" ht="15.75" hidden="1" thickBot="1">
      <c r="A1581" s="4" t="s">
        <v>19</v>
      </c>
      <c r="B1581" s="5">
        <v>43619</v>
      </c>
      <c r="C1581" s="6">
        <v>301049751</v>
      </c>
      <c r="D1581" s="7">
        <v>73239990</v>
      </c>
      <c r="E1581" s="6" t="s">
        <v>1522</v>
      </c>
      <c r="F1581" s="6"/>
      <c r="G1581" s="6"/>
      <c r="H1581" s="6"/>
      <c r="I1581" s="6"/>
      <c r="J1581" s="6"/>
      <c r="K1581" s="6"/>
      <c r="L1581" s="6"/>
      <c r="M1581" s="6"/>
      <c r="N1581" s="8">
        <v>576</v>
      </c>
      <c r="O1581" s="6" t="s">
        <v>21</v>
      </c>
      <c r="P1581" s="8">
        <v>450.52845489999999</v>
      </c>
      <c r="Q1581" s="8">
        <v>259504.39</v>
      </c>
      <c r="R1581" s="8">
        <v>6.3320935330000001</v>
      </c>
      <c r="S1581" s="8">
        <v>3647.285875</v>
      </c>
      <c r="T1581" s="8">
        <v>63111.4</v>
      </c>
    </row>
    <row r="1582" spans="1:20" ht="15.75" hidden="1" thickBot="1">
      <c r="A1582" s="4" t="s">
        <v>19</v>
      </c>
      <c r="B1582" s="5">
        <v>43617</v>
      </c>
      <c r="C1582" s="6">
        <v>301049751</v>
      </c>
      <c r="D1582" s="7">
        <v>73239990</v>
      </c>
      <c r="E1582" s="6" t="s">
        <v>1523</v>
      </c>
      <c r="F1582" s="6"/>
      <c r="G1582" s="6"/>
      <c r="H1582" s="6"/>
      <c r="I1582" s="6"/>
      <c r="J1582" s="6"/>
      <c r="K1582" s="6"/>
      <c r="L1582" s="6"/>
      <c r="M1582" s="6"/>
      <c r="N1582" s="8">
        <v>4004</v>
      </c>
      <c r="O1582" s="6" t="s">
        <v>21</v>
      </c>
      <c r="P1582" s="8">
        <v>316.85299950000001</v>
      </c>
      <c r="Q1582" s="8">
        <v>1268679.4099999999</v>
      </c>
      <c r="R1582" s="8">
        <v>4.453309902</v>
      </c>
      <c r="S1582" s="8">
        <v>17831.05285</v>
      </c>
      <c r="T1582" s="8">
        <v>308542.8</v>
      </c>
    </row>
    <row r="1583" spans="1:20" ht="15.75" hidden="1" thickBot="1">
      <c r="A1583" s="4" t="s">
        <v>19</v>
      </c>
      <c r="B1583" s="5">
        <v>43617</v>
      </c>
      <c r="C1583" s="6">
        <v>301049751</v>
      </c>
      <c r="D1583" s="7">
        <v>73239990</v>
      </c>
      <c r="E1583" s="6" t="s">
        <v>1497</v>
      </c>
      <c r="F1583" s="6"/>
      <c r="G1583" s="6"/>
      <c r="H1583" s="6"/>
      <c r="I1583" s="6"/>
      <c r="J1583" s="6"/>
      <c r="K1583" s="6"/>
      <c r="L1583" s="6"/>
      <c r="M1583" s="6"/>
      <c r="N1583" s="8">
        <v>23760</v>
      </c>
      <c r="O1583" s="6" t="s">
        <v>21</v>
      </c>
      <c r="P1583" s="8">
        <v>175.0263746</v>
      </c>
      <c r="Q1583" s="8">
        <v>4158626.66</v>
      </c>
      <c r="R1583" s="8">
        <v>2.4599631</v>
      </c>
      <c r="S1583" s="8">
        <v>58448.723259999999</v>
      </c>
      <c r="T1583" s="8">
        <v>1011378.1</v>
      </c>
    </row>
    <row r="1584" spans="1:20" ht="15.75" hidden="1" thickBot="1">
      <c r="A1584" s="4" t="s">
        <v>19</v>
      </c>
      <c r="B1584" s="5">
        <v>43613</v>
      </c>
      <c r="C1584" s="6">
        <v>301049751</v>
      </c>
      <c r="D1584" s="7">
        <v>73239990</v>
      </c>
      <c r="E1584" s="6" t="s">
        <v>1524</v>
      </c>
      <c r="F1584" s="6"/>
      <c r="G1584" s="6"/>
      <c r="H1584" s="6"/>
      <c r="I1584" s="6"/>
      <c r="J1584" s="6"/>
      <c r="K1584" s="6"/>
      <c r="L1584" s="6"/>
      <c r="M1584" s="6"/>
      <c r="N1584" s="8">
        <v>69.3</v>
      </c>
      <c r="O1584" s="6" t="s">
        <v>21</v>
      </c>
      <c r="P1584" s="8">
        <v>258.35858589999998</v>
      </c>
      <c r="Q1584" s="8">
        <v>17904.25</v>
      </c>
      <c r="R1584" s="8">
        <v>3.6311818109999998</v>
      </c>
      <c r="S1584" s="8">
        <v>251.64089949999999</v>
      </c>
      <c r="T1584" s="8">
        <v>4354.3</v>
      </c>
    </row>
    <row r="1585" spans="1:20" ht="15.75" hidden="1" thickBot="1">
      <c r="A1585" s="4" t="s">
        <v>19</v>
      </c>
      <c r="B1585" s="5">
        <v>43607</v>
      </c>
      <c r="C1585" s="6">
        <v>301049751</v>
      </c>
      <c r="D1585" s="7">
        <v>73239990</v>
      </c>
      <c r="E1585" s="6" t="s">
        <v>1525</v>
      </c>
      <c r="F1585" s="6"/>
      <c r="G1585" s="6"/>
      <c r="H1585" s="6"/>
      <c r="I1585" s="6"/>
      <c r="J1585" s="6"/>
      <c r="K1585" s="6"/>
      <c r="L1585" s="6"/>
      <c r="M1585" s="6"/>
      <c r="N1585" s="8">
        <v>10843.68</v>
      </c>
      <c r="O1585" s="6" t="s">
        <v>21</v>
      </c>
      <c r="P1585" s="8">
        <v>143.09712569999999</v>
      </c>
      <c r="Q1585" s="8">
        <v>1551699.44</v>
      </c>
      <c r="R1585" s="8">
        <v>2.0112034529999998</v>
      </c>
      <c r="S1585" s="8">
        <v>21808.846659999999</v>
      </c>
      <c r="T1585" s="8">
        <v>377373.3</v>
      </c>
    </row>
    <row r="1586" spans="1:20" ht="15.75" hidden="1" thickBot="1">
      <c r="A1586" s="4" t="s">
        <v>19</v>
      </c>
      <c r="B1586" s="5">
        <v>43606</v>
      </c>
      <c r="C1586" s="6">
        <v>301049751</v>
      </c>
      <c r="D1586" s="7">
        <v>73239990</v>
      </c>
      <c r="E1586" s="6" t="s">
        <v>1526</v>
      </c>
      <c r="F1586" s="6"/>
      <c r="G1586" s="6"/>
      <c r="H1586" s="6"/>
      <c r="I1586" s="6"/>
      <c r="J1586" s="6"/>
      <c r="K1586" s="6"/>
      <c r="L1586" s="6"/>
      <c r="M1586" s="6"/>
      <c r="N1586" s="8">
        <v>7860</v>
      </c>
      <c r="O1586" s="6" t="s">
        <v>21</v>
      </c>
      <c r="P1586" s="8">
        <v>418.00251020000002</v>
      </c>
      <c r="Q1586" s="8">
        <v>3285499.73</v>
      </c>
      <c r="R1586" s="8">
        <v>5.8749474370000003</v>
      </c>
      <c r="S1586" s="8">
        <v>46177.086860000003</v>
      </c>
      <c r="T1586" s="8">
        <v>799033.6</v>
      </c>
    </row>
    <row r="1587" spans="1:20" ht="15.75" hidden="1" thickBot="1">
      <c r="A1587" s="4" t="s">
        <v>19</v>
      </c>
      <c r="B1587" s="5">
        <v>43600</v>
      </c>
      <c r="C1587" s="6">
        <v>301049751</v>
      </c>
      <c r="D1587" s="7">
        <v>73239990</v>
      </c>
      <c r="E1587" s="6" t="s">
        <v>1527</v>
      </c>
      <c r="F1587" s="6"/>
      <c r="G1587" s="6"/>
      <c r="H1587" s="6"/>
      <c r="I1587" s="6"/>
      <c r="J1587" s="6"/>
      <c r="K1587" s="6"/>
      <c r="L1587" s="6"/>
      <c r="M1587" s="6"/>
      <c r="N1587" s="8">
        <v>28512</v>
      </c>
      <c r="O1587" s="6" t="s">
        <v>21</v>
      </c>
      <c r="P1587" s="8">
        <v>172.70012209999999</v>
      </c>
      <c r="Q1587" s="8">
        <v>4924025.88</v>
      </c>
      <c r="R1587" s="8">
        <v>2.4513856930000002</v>
      </c>
      <c r="S1587" s="8">
        <v>69893.908869999999</v>
      </c>
      <c r="T1587" s="8">
        <v>1197523.2</v>
      </c>
    </row>
    <row r="1588" spans="1:20" ht="15.75" hidden="1" thickBot="1">
      <c r="A1588" s="4" t="s">
        <v>19</v>
      </c>
      <c r="B1588" s="5">
        <v>43600</v>
      </c>
      <c r="C1588" s="6">
        <v>301049751</v>
      </c>
      <c r="D1588" s="7">
        <v>73239990</v>
      </c>
      <c r="E1588" s="6" t="s">
        <v>1523</v>
      </c>
      <c r="F1588" s="6"/>
      <c r="G1588" s="6"/>
      <c r="H1588" s="6"/>
      <c r="I1588" s="6"/>
      <c r="J1588" s="6"/>
      <c r="K1588" s="6"/>
      <c r="L1588" s="6"/>
      <c r="M1588" s="6"/>
      <c r="N1588" s="8">
        <v>4004</v>
      </c>
      <c r="O1588" s="6" t="s">
        <v>21</v>
      </c>
      <c r="P1588" s="8">
        <v>312.64174580000002</v>
      </c>
      <c r="Q1588" s="8">
        <v>1251817.55</v>
      </c>
      <c r="R1588" s="8">
        <v>4.4377820549999996</v>
      </c>
      <c r="S1588" s="8">
        <v>17768.879349999999</v>
      </c>
      <c r="T1588" s="8">
        <v>304442.09999999998</v>
      </c>
    </row>
    <row r="1589" spans="1:20" ht="15.75" hidden="1" thickBot="1">
      <c r="A1589" s="4" t="s">
        <v>19</v>
      </c>
      <c r="B1589" s="5">
        <v>43600</v>
      </c>
      <c r="C1589" s="6">
        <v>301049751</v>
      </c>
      <c r="D1589" s="7">
        <v>73239990</v>
      </c>
      <c r="E1589" s="6" t="s">
        <v>1528</v>
      </c>
      <c r="F1589" s="6"/>
      <c r="G1589" s="6"/>
      <c r="H1589" s="6"/>
      <c r="I1589" s="6"/>
      <c r="J1589" s="6"/>
      <c r="K1589" s="6"/>
      <c r="L1589" s="6"/>
      <c r="M1589" s="6"/>
      <c r="N1589" s="8">
        <v>21687.360000000001</v>
      </c>
      <c r="O1589" s="6" t="s">
        <v>21</v>
      </c>
      <c r="P1589" s="8">
        <v>144.0905841</v>
      </c>
      <c r="Q1589" s="8">
        <v>3124944.37</v>
      </c>
      <c r="R1589" s="8">
        <v>2.0452886320000001</v>
      </c>
      <c r="S1589" s="8">
        <v>44356.910860000004</v>
      </c>
      <c r="T1589" s="8">
        <v>759986.4</v>
      </c>
    </row>
    <row r="1590" spans="1:20" ht="15.75" hidden="1" thickBot="1">
      <c r="A1590" s="4" t="s">
        <v>19</v>
      </c>
      <c r="B1590" s="5">
        <v>43599</v>
      </c>
      <c r="C1590" s="6">
        <v>301049751</v>
      </c>
      <c r="D1590" s="7">
        <v>73239990</v>
      </c>
      <c r="E1590" s="6" t="s">
        <v>1529</v>
      </c>
      <c r="F1590" s="6"/>
      <c r="G1590" s="6"/>
      <c r="H1590" s="6"/>
      <c r="I1590" s="6"/>
      <c r="J1590" s="6"/>
      <c r="K1590" s="6"/>
      <c r="L1590" s="6"/>
      <c r="M1590" s="6"/>
      <c r="N1590" s="8">
        <v>1709.4</v>
      </c>
      <c r="O1590" s="6" t="s">
        <v>21</v>
      </c>
      <c r="P1590" s="8">
        <v>258.01390550000002</v>
      </c>
      <c r="Q1590" s="8">
        <v>441048.97</v>
      </c>
      <c r="R1590" s="8">
        <v>3.662369134</v>
      </c>
      <c r="S1590" s="8">
        <v>6260.4537970000001</v>
      </c>
      <c r="T1590" s="8">
        <v>107263.1</v>
      </c>
    </row>
    <row r="1591" spans="1:20" ht="15.75" hidden="1" thickBot="1">
      <c r="A1591" s="4" t="s">
        <v>19</v>
      </c>
      <c r="B1591" s="5">
        <v>43599</v>
      </c>
      <c r="C1591" s="6">
        <v>301049751</v>
      </c>
      <c r="D1591" s="7">
        <v>73239990</v>
      </c>
      <c r="E1591" s="6" t="s">
        <v>1530</v>
      </c>
      <c r="F1591" s="6"/>
      <c r="G1591" s="6"/>
      <c r="H1591" s="6"/>
      <c r="I1591" s="6"/>
      <c r="J1591" s="6"/>
      <c r="K1591" s="6"/>
      <c r="L1591" s="6"/>
      <c r="M1591" s="6"/>
      <c r="N1591" s="8">
        <v>4457.6000000000004</v>
      </c>
      <c r="O1591" s="6" t="s">
        <v>21</v>
      </c>
      <c r="P1591" s="8">
        <v>355.10416370000002</v>
      </c>
      <c r="Q1591" s="8">
        <v>1582912.32</v>
      </c>
      <c r="R1591" s="8">
        <v>5.040513324</v>
      </c>
      <c r="S1591" s="8">
        <v>22468.592189999999</v>
      </c>
      <c r="T1591" s="8">
        <v>384964.2</v>
      </c>
    </row>
    <row r="1592" spans="1:20" ht="15.75" hidden="1" thickBot="1">
      <c r="A1592" s="4" t="s">
        <v>19</v>
      </c>
      <c r="B1592" s="5">
        <v>43589</v>
      </c>
      <c r="C1592" s="6">
        <v>301049751</v>
      </c>
      <c r="D1592" s="7">
        <v>73239990</v>
      </c>
      <c r="E1592" s="6" t="s">
        <v>1531</v>
      </c>
      <c r="F1592" s="6"/>
      <c r="G1592" s="6"/>
      <c r="H1592" s="6"/>
      <c r="I1592" s="6"/>
      <c r="J1592" s="6"/>
      <c r="K1592" s="6"/>
      <c r="L1592" s="6"/>
      <c r="M1592" s="6"/>
      <c r="N1592" s="8">
        <v>3948</v>
      </c>
      <c r="O1592" s="6" t="s">
        <v>21</v>
      </c>
      <c r="P1592" s="8">
        <v>469.38666160000002</v>
      </c>
      <c r="Q1592" s="8">
        <v>1853138.54</v>
      </c>
      <c r="R1592" s="8">
        <v>6.6626921450000003</v>
      </c>
      <c r="S1592" s="8">
        <v>26304.308590000001</v>
      </c>
      <c r="T1592" s="8">
        <v>450683.4</v>
      </c>
    </row>
    <row r="1593" spans="1:20" ht="15.75" thickBot="1">
      <c r="A1593" s="4" t="s">
        <v>19</v>
      </c>
      <c r="B1593" s="5">
        <v>43589</v>
      </c>
      <c r="C1593" s="6">
        <v>301049751</v>
      </c>
      <c r="D1593" s="7">
        <v>73231000</v>
      </c>
      <c r="E1593" s="6" t="s">
        <v>1532</v>
      </c>
      <c r="F1593" s="6"/>
      <c r="G1593" s="6"/>
      <c r="H1593" s="6"/>
      <c r="I1593" s="6"/>
      <c r="J1593" s="6"/>
      <c r="K1593" s="6"/>
      <c r="L1593" s="6"/>
      <c r="M1593" s="6"/>
      <c r="N1593" s="8">
        <v>6512.1</v>
      </c>
      <c r="O1593" s="6" t="s">
        <v>21</v>
      </c>
      <c r="P1593" s="8">
        <v>277.75177589999998</v>
      </c>
      <c r="Q1593" s="8">
        <v>1808747.34</v>
      </c>
      <c r="R1593" s="8">
        <v>3.9425376280000002</v>
      </c>
      <c r="S1593" s="8">
        <v>25674.19929</v>
      </c>
      <c r="T1593" s="8">
        <v>560349.9</v>
      </c>
    </row>
    <row r="1594" spans="1:20" ht="15.75" hidden="1" thickBot="1">
      <c r="A1594" s="4" t="s">
        <v>19</v>
      </c>
      <c r="B1594" s="5">
        <v>43589</v>
      </c>
      <c r="C1594" s="6">
        <v>301049751</v>
      </c>
      <c r="D1594" s="7">
        <v>73239990</v>
      </c>
      <c r="E1594" s="6" t="s">
        <v>1533</v>
      </c>
      <c r="F1594" s="6"/>
      <c r="G1594" s="6"/>
      <c r="H1594" s="6"/>
      <c r="I1594" s="6"/>
      <c r="J1594" s="6"/>
      <c r="K1594" s="6"/>
      <c r="L1594" s="6"/>
      <c r="M1594" s="6"/>
      <c r="N1594" s="8">
        <v>10446.799999999999</v>
      </c>
      <c r="O1594" s="6" t="s">
        <v>21</v>
      </c>
      <c r="P1594" s="8">
        <v>373.125179</v>
      </c>
      <c r="Q1594" s="8">
        <v>3897964.12</v>
      </c>
      <c r="R1594" s="8">
        <v>5.2963119799999996</v>
      </c>
      <c r="S1594" s="8">
        <v>55329.511989999999</v>
      </c>
      <c r="T1594" s="8">
        <v>947984.8</v>
      </c>
    </row>
    <row r="1595" spans="1:20" ht="15.75" hidden="1" thickBot="1">
      <c r="A1595" s="4" t="s">
        <v>19</v>
      </c>
      <c r="B1595" s="5">
        <v>43589</v>
      </c>
      <c r="C1595" s="6">
        <v>301049751</v>
      </c>
      <c r="D1595" s="7">
        <v>73239990</v>
      </c>
      <c r="E1595" s="6" t="s">
        <v>1534</v>
      </c>
      <c r="F1595" s="6"/>
      <c r="G1595" s="6"/>
      <c r="H1595" s="6"/>
      <c r="I1595" s="6"/>
      <c r="J1595" s="6"/>
      <c r="K1595" s="6"/>
      <c r="L1595" s="6"/>
      <c r="M1595" s="6"/>
      <c r="N1595" s="8">
        <v>10892</v>
      </c>
      <c r="O1595" s="6" t="s">
        <v>21</v>
      </c>
      <c r="P1595" s="8">
        <v>382.09934909999998</v>
      </c>
      <c r="Q1595" s="8">
        <v>4161826.11</v>
      </c>
      <c r="R1595" s="8">
        <v>5.4236955150000004</v>
      </c>
      <c r="S1595" s="8">
        <v>59074.89155</v>
      </c>
      <c r="T1595" s="8">
        <v>1012156.1</v>
      </c>
    </row>
    <row r="1596" spans="1:20" ht="15.75" hidden="1" thickBot="1">
      <c r="A1596" s="4" t="s">
        <v>19</v>
      </c>
      <c r="B1596" s="5">
        <v>43589</v>
      </c>
      <c r="C1596" s="6">
        <v>301049751</v>
      </c>
      <c r="D1596" s="7">
        <v>73239990</v>
      </c>
      <c r="E1596" s="6" t="s">
        <v>1535</v>
      </c>
      <c r="F1596" s="6"/>
      <c r="G1596" s="6"/>
      <c r="H1596" s="6"/>
      <c r="I1596" s="6"/>
      <c r="J1596" s="6"/>
      <c r="K1596" s="6"/>
      <c r="L1596" s="6"/>
      <c r="M1596" s="6"/>
      <c r="N1596" s="8">
        <v>6901.16</v>
      </c>
      <c r="O1596" s="6" t="s">
        <v>21</v>
      </c>
      <c r="P1596" s="8">
        <v>473.92988279999997</v>
      </c>
      <c r="Q1596" s="8">
        <v>3270665.95</v>
      </c>
      <c r="R1596" s="8">
        <v>6.7271807350000001</v>
      </c>
      <c r="S1596" s="8">
        <v>46425.350599999998</v>
      </c>
      <c r="T1596" s="8">
        <v>795426</v>
      </c>
    </row>
    <row r="1597" spans="1:20" ht="15.75" hidden="1" thickBot="1">
      <c r="A1597" s="4" t="s">
        <v>19</v>
      </c>
      <c r="B1597" s="5">
        <v>43587</v>
      </c>
      <c r="C1597" s="6">
        <v>301049751</v>
      </c>
      <c r="D1597" s="7">
        <v>73239990</v>
      </c>
      <c r="E1597" s="6" t="s">
        <v>1536</v>
      </c>
      <c r="F1597" s="6"/>
      <c r="G1597" s="6"/>
      <c r="H1597" s="6"/>
      <c r="I1597" s="6"/>
      <c r="J1597" s="6"/>
      <c r="K1597" s="6"/>
      <c r="L1597" s="6"/>
      <c r="M1597" s="6"/>
      <c r="N1597" s="8">
        <v>6790</v>
      </c>
      <c r="O1597" s="6" t="s">
        <v>21</v>
      </c>
      <c r="P1597" s="8">
        <v>384.62421210000002</v>
      </c>
      <c r="Q1597" s="8">
        <v>2611598.4</v>
      </c>
      <c r="R1597" s="8">
        <v>5.4634121029999996</v>
      </c>
      <c r="S1597" s="8">
        <v>37096.568180000002</v>
      </c>
      <c r="T1597" s="8">
        <v>635140.69999999995</v>
      </c>
    </row>
    <row r="1598" spans="1:20" ht="15.75" hidden="1" thickBot="1">
      <c r="A1598" s="4" t="s">
        <v>19</v>
      </c>
      <c r="B1598" s="5">
        <v>43585</v>
      </c>
      <c r="C1598" s="6">
        <v>301049751</v>
      </c>
      <c r="D1598" s="7">
        <v>73239990</v>
      </c>
      <c r="E1598" s="6" t="s">
        <v>1537</v>
      </c>
      <c r="F1598" s="6"/>
      <c r="G1598" s="6"/>
      <c r="H1598" s="6"/>
      <c r="I1598" s="6"/>
      <c r="J1598" s="6"/>
      <c r="K1598" s="6"/>
      <c r="L1598" s="6"/>
      <c r="M1598" s="6"/>
      <c r="N1598" s="8">
        <v>3018.06</v>
      </c>
      <c r="O1598" s="6" t="s">
        <v>1383</v>
      </c>
      <c r="P1598" s="8">
        <v>402.04194749999999</v>
      </c>
      <c r="Q1598" s="8">
        <v>1213386.72</v>
      </c>
      <c r="R1598" s="8">
        <v>5.7108231180000004</v>
      </c>
      <c r="S1598" s="8">
        <v>17235.606820000001</v>
      </c>
      <c r="T1598" s="8">
        <v>295095.7</v>
      </c>
    </row>
    <row r="1599" spans="1:20" ht="15.75" hidden="1" thickBot="1">
      <c r="A1599" s="4" t="s">
        <v>19</v>
      </c>
      <c r="B1599" s="5">
        <v>43579</v>
      </c>
      <c r="C1599" s="6">
        <v>301049751</v>
      </c>
      <c r="D1599" s="7">
        <v>73239990</v>
      </c>
      <c r="E1599" s="6" t="s">
        <v>1496</v>
      </c>
      <c r="F1599" s="6"/>
      <c r="G1599" s="6"/>
      <c r="H1599" s="6"/>
      <c r="I1599" s="6"/>
      <c r="J1599" s="6"/>
      <c r="K1599" s="6"/>
      <c r="L1599" s="6"/>
      <c r="M1599" s="6"/>
      <c r="N1599" s="8">
        <v>8008</v>
      </c>
      <c r="O1599" s="6" t="s">
        <v>1383</v>
      </c>
      <c r="P1599" s="8">
        <v>311.9234515</v>
      </c>
      <c r="Q1599" s="8">
        <v>2497883</v>
      </c>
      <c r="R1599" s="8">
        <v>4.4307308460000003</v>
      </c>
      <c r="S1599" s="8">
        <v>35481.292609999997</v>
      </c>
      <c r="T1599" s="8">
        <v>607485.1</v>
      </c>
    </row>
    <row r="1600" spans="1:20" ht="15.75" hidden="1" thickBot="1">
      <c r="A1600" s="4" t="s">
        <v>19</v>
      </c>
      <c r="B1600" s="5">
        <v>43579</v>
      </c>
      <c r="C1600" s="6">
        <v>301049751</v>
      </c>
      <c r="D1600" s="7">
        <v>73239990</v>
      </c>
      <c r="E1600" s="6" t="s">
        <v>1527</v>
      </c>
      <c r="F1600" s="6"/>
      <c r="G1600" s="6"/>
      <c r="H1600" s="6"/>
      <c r="I1600" s="6"/>
      <c r="J1600" s="6"/>
      <c r="K1600" s="6"/>
      <c r="L1600" s="6"/>
      <c r="M1600" s="6"/>
      <c r="N1600" s="8">
        <v>28512</v>
      </c>
      <c r="O1600" s="6" t="s">
        <v>1383</v>
      </c>
      <c r="P1600" s="8">
        <v>172.3033432</v>
      </c>
      <c r="Q1600" s="8">
        <v>4912712.92</v>
      </c>
      <c r="R1600" s="8">
        <v>2.4474906700000001</v>
      </c>
      <c r="S1600" s="8">
        <v>69782.85398</v>
      </c>
      <c r="T1600" s="8">
        <v>1194771.8</v>
      </c>
    </row>
    <row r="1601" spans="1:20" ht="15.75" hidden="1" thickBot="1">
      <c r="A1601" s="4" t="s">
        <v>19</v>
      </c>
      <c r="B1601" s="5">
        <v>43578</v>
      </c>
      <c r="C1601" s="6">
        <v>301049751</v>
      </c>
      <c r="D1601" s="7">
        <v>73239990</v>
      </c>
      <c r="E1601" s="6" t="s">
        <v>1538</v>
      </c>
      <c r="F1601" s="6"/>
      <c r="G1601" s="6"/>
      <c r="H1601" s="6"/>
      <c r="I1601" s="6"/>
      <c r="J1601" s="6"/>
      <c r="K1601" s="6"/>
      <c r="L1601" s="6"/>
      <c r="M1601" s="6"/>
      <c r="N1601" s="8">
        <v>154.97999999999999</v>
      </c>
      <c r="O1601" s="6" t="s">
        <v>1383</v>
      </c>
      <c r="P1601" s="8">
        <v>371.85533620000001</v>
      </c>
      <c r="Q1601" s="8">
        <v>57630.14</v>
      </c>
      <c r="R1601" s="8">
        <v>5.282036025</v>
      </c>
      <c r="S1601" s="8">
        <v>818.60994319999998</v>
      </c>
      <c r="T1601" s="8">
        <v>14015.6</v>
      </c>
    </row>
    <row r="1602" spans="1:20" ht="15.75" hidden="1" thickBot="1">
      <c r="A1602" s="4" t="s">
        <v>19</v>
      </c>
      <c r="B1602" s="5">
        <v>43578</v>
      </c>
      <c r="C1602" s="6">
        <v>301049751</v>
      </c>
      <c r="D1602" s="7">
        <v>73239990</v>
      </c>
      <c r="E1602" s="6" t="s">
        <v>1539</v>
      </c>
      <c r="F1602" s="6"/>
      <c r="G1602" s="6"/>
      <c r="H1602" s="6"/>
      <c r="I1602" s="6"/>
      <c r="J1602" s="6"/>
      <c r="K1602" s="6"/>
      <c r="L1602" s="6"/>
      <c r="M1602" s="6"/>
      <c r="N1602" s="8">
        <v>1500</v>
      </c>
      <c r="O1602" s="6" t="s">
        <v>1383</v>
      </c>
      <c r="P1602" s="8">
        <v>655.23778000000004</v>
      </c>
      <c r="Q1602" s="8">
        <v>982856.67</v>
      </c>
      <c r="R1602" s="8">
        <v>9.3073548299999995</v>
      </c>
      <c r="S1602" s="8">
        <v>13961.03224</v>
      </c>
      <c r="T1602" s="8">
        <v>239030.8</v>
      </c>
    </row>
    <row r="1603" spans="1:20" ht="15.75" hidden="1" thickBot="1">
      <c r="A1603" s="4" t="s">
        <v>19</v>
      </c>
      <c r="B1603" s="5">
        <v>43578</v>
      </c>
      <c r="C1603" s="6">
        <v>301049751</v>
      </c>
      <c r="D1603" s="7">
        <v>73239990</v>
      </c>
      <c r="E1603" s="6" t="s">
        <v>1540</v>
      </c>
      <c r="F1603" s="6"/>
      <c r="G1603" s="6"/>
      <c r="H1603" s="6"/>
      <c r="I1603" s="6"/>
      <c r="J1603" s="6"/>
      <c r="K1603" s="6"/>
      <c r="L1603" s="6"/>
      <c r="M1603" s="6"/>
      <c r="N1603" s="8">
        <v>655.5</v>
      </c>
      <c r="O1603" s="6" t="s">
        <v>1383</v>
      </c>
      <c r="P1603" s="8">
        <v>352.07279940000001</v>
      </c>
      <c r="Q1603" s="8">
        <v>230783.72</v>
      </c>
      <c r="R1603" s="8">
        <v>5.0010340820000003</v>
      </c>
      <c r="S1603" s="8">
        <v>3278.1778410000002</v>
      </c>
      <c r="T1603" s="8">
        <v>56126.6</v>
      </c>
    </row>
    <row r="1604" spans="1:20" ht="15.75" hidden="1" thickBot="1">
      <c r="A1604" s="4" t="s">
        <v>19</v>
      </c>
      <c r="B1604" s="5">
        <v>43578</v>
      </c>
      <c r="C1604" s="6">
        <v>301049751</v>
      </c>
      <c r="D1604" s="7">
        <v>73239990</v>
      </c>
      <c r="E1604" s="6" t="s">
        <v>1541</v>
      </c>
      <c r="F1604" s="6"/>
      <c r="G1604" s="6"/>
      <c r="H1604" s="6"/>
      <c r="I1604" s="6"/>
      <c r="J1604" s="6"/>
      <c r="K1604" s="6"/>
      <c r="L1604" s="6"/>
      <c r="M1604" s="6"/>
      <c r="N1604" s="8">
        <v>1697.4</v>
      </c>
      <c r="O1604" s="6" t="s">
        <v>1383</v>
      </c>
      <c r="P1604" s="8">
        <v>322.35893720000001</v>
      </c>
      <c r="Q1604" s="8">
        <v>547172.06000000006</v>
      </c>
      <c r="R1604" s="8">
        <v>4.5789621760000001</v>
      </c>
      <c r="S1604" s="8">
        <v>7772.3303980000001</v>
      </c>
      <c r="T1604" s="8">
        <v>133072.20000000001</v>
      </c>
    </row>
    <row r="1605" spans="1:20" ht="15.75" hidden="1" thickBot="1">
      <c r="A1605" s="4" t="s">
        <v>19</v>
      </c>
      <c r="B1605" s="5">
        <v>43578</v>
      </c>
      <c r="C1605" s="6">
        <v>301049751</v>
      </c>
      <c r="D1605" s="7">
        <v>73239990</v>
      </c>
      <c r="E1605" s="6" t="s">
        <v>1542</v>
      </c>
      <c r="F1605" s="6"/>
      <c r="G1605" s="6"/>
      <c r="H1605" s="6"/>
      <c r="I1605" s="6"/>
      <c r="J1605" s="6"/>
      <c r="K1605" s="6"/>
      <c r="L1605" s="6"/>
      <c r="M1605" s="6"/>
      <c r="N1605" s="8">
        <v>7716.28</v>
      </c>
      <c r="O1605" s="6" t="s">
        <v>1383</v>
      </c>
      <c r="P1605" s="8">
        <v>428.93241690000002</v>
      </c>
      <c r="Q1605" s="8">
        <v>3309762.63</v>
      </c>
      <c r="R1605" s="8">
        <v>6.0927900130000001</v>
      </c>
      <c r="S1605" s="8">
        <v>47013.673719999999</v>
      </c>
      <c r="T1605" s="8">
        <v>804934.3</v>
      </c>
    </row>
    <row r="1606" spans="1:20" ht="15.75" hidden="1" thickBot="1">
      <c r="A1606" s="4" t="s">
        <v>19</v>
      </c>
      <c r="B1606" s="5">
        <v>43578</v>
      </c>
      <c r="C1606" s="6">
        <v>301049751</v>
      </c>
      <c r="D1606" s="7">
        <v>73239990</v>
      </c>
      <c r="E1606" s="6" t="s">
        <v>1543</v>
      </c>
      <c r="F1606" s="6"/>
      <c r="G1606" s="6"/>
      <c r="H1606" s="6"/>
      <c r="I1606" s="6"/>
      <c r="J1606" s="6"/>
      <c r="K1606" s="6"/>
      <c r="L1606" s="6"/>
      <c r="M1606" s="6"/>
      <c r="N1606" s="8">
        <v>8555.7999999999993</v>
      </c>
      <c r="O1606" s="6" t="s">
        <v>1383</v>
      </c>
      <c r="P1606" s="8">
        <v>481.74755370000003</v>
      </c>
      <c r="Q1606" s="8">
        <v>4121735.72</v>
      </c>
      <c r="R1606" s="8">
        <v>6.843005024</v>
      </c>
      <c r="S1606" s="8">
        <v>58547.382389999999</v>
      </c>
      <c r="T1606" s="8">
        <v>1002406.2</v>
      </c>
    </row>
    <row r="1607" spans="1:20" ht="15.75" hidden="1" thickBot="1">
      <c r="A1607" s="4" t="s">
        <v>19</v>
      </c>
      <c r="B1607" s="5">
        <v>43578</v>
      </c>
      <c r="C1607" s="6">
        <v>301049751</v>
      </c>
      <c r="D1607" s="7">
        <v>73239990</v>
      </c>
      <c r="E1607" s="6" t="s">
        <v>1544</v>
      </c>
      <c r="F1607" s="6"/>
      <c r="G1607" s="6"/>
      <c r="H1607" s="6"/>
      <c r="I1607" s="6"/>
      <c r="J1607" s="6"/>
      <c r="K1607" s="6"/>
      <c r="L1607" s="6"/>
      <c r="M1607" s="6"/>
      <c r="N1607" s="8">
        <v>1125.04</v>
      </c>
      <c r="O1607" s="6" t="s">
        <v>1383</v>
      </c>
      <c r="P1607" s="8">
        <v>472.31694870000001</v>
      </c>
      <c r="Q1607" s="8">
        <v>531375.46</v>
      </c>
      <c r="R1607" s="8">
        <v>6.7090475669999998</v>
      </c>
      <c r="S1607" s="8">
        <v>7547.9468749999996</v>
      </c>
      <c r="T1607" s="8">
        <v>129230.5</v>
      </c>
    </row>
    <row r="1608" spans="1:20" ht="15.75" hidden="1" thickBot="1">
      <c r="A1608" s="4" t="s">
        <v>19</v>
      </c>
      <c r="B1608" s="5">
        <v>43578</v>
      </c>
      <c r="C1608" s="6">
        <v>301049751</v>
      </c>
      <c r="D1608" s="7">
        <v>73239990</v>
      </c>
      <c r="E1608" s="6" t="s">
        <v>1545</v>
      </c>
      <c r="F1608" s="6"/>
      <c r="G1608" s="6"/>
      <c r="H1608" s="6"/>
      <c r="I1608" s="6"/>
      <c r="J1608" s="6"/>
      <c r="K1608" s="6"/>
      <c r="L1608" s="6"/>
      <c r="M1608" s="6"/>
      <c r="N1608" s="8">
        <v>1740.8</v>
      </c>
      <c r="O1608" s="6" t="s">
        <v>1383</v>
      </c>
      <c r="P1608" s="8">
        <v>511.90451519999999</v>
      </c>
      <c r="Q1608" s="8">
        <v>891123.38</v>
      </c>
      <c r="R1608" s="8">
        <v>7.271370954</v>
      </c>
      <c r="S1608" s="8">
        <v>12658.002560000001</v>
      </c>
      <c r="T1608" s="8">
        <v>216721.1</v>
      </c>
    </row>
    <row r="1609" spans="1:20" ht="15.75" hidden="1" thickBot="1">
      <c r="A1609" s="4" t="s">
        <v>19</v>
      </c>
      <c r="B1609" s="5">
        <v>43578</v>
      </c>
      <c r="C1609" s="6">
        <v>301049751</v>
      </c>
      <c r="D1609" s="7">
        <v>73239990</v>
      </c>
      <c r="E1609" s="6" t="s">
        <v>1483</v>
      </c>
      <c r="F1609" s="6"/>
      <c r="G1609" s="6"/>
      <c r="H1609" s="6"/>
      <c r="I1609" s="6"/>
      <c r="J1609" s="6"/>
      <c r="K1609" s="6"/>
      <c r="L1609" s="6"/>
      <c r="M1609" s="6"/>
      <c r="N1609" s="8">
        <v>2330.1999999999998</v>
      </c>
      <c r="O1609" s="6" t="s">
        <v>1383</v>
      </c>
      <c r="P1609" s="8">
        <v>935.03860180000004</v>
      </c>
      <c r="Q1609" s="8">
        <v>2178826.9500000002</v>
      </c>
      <c r="R1609" s="8">
        <v>13.28179832</v>
      </c>
      <c r="S1609" s="8">
        <v>30949.246449999999</v>
      </c>
      <c r="T1609" s="8">
        <v>529890.80000000005</v>
      </c>
    </row>
    <row r="1610" spans="1:20" ht="15.75" hidden="1" thickBot="1">
      <c r="A1610" s="4" t="s">
        <v>19</v>
      </c>
      <c r="B1610" s="5">
        <v>43578</v>
      </c>
      <c r="C1610" s="6">
        <v>301049751</v>
      </c>
      <c r="D1610" s="7">
        <v>73239990</v>
      </c>
      <c r="E1610" s="6" t="s">
        <v>1546</v>
      </c>
      <c r="F1610" s="6"/>
      <c r="G1610" s="6"/>
      <c r="H1610" s="6"/>
      <c r="I1610" s="6"/>
      <c r="J1610" s="6"/>
      <c r="K1610" s="6"/>
      <c r="L1610" s="6"/>
      <c r="M1610" s="6"/>
      <c r="N1610" s="8">
        <v>2488.1999999999998</v>
      </c>
      <c r="O1610" s="6" t="s">
        <v>1383</v>
      </c>
      <c r="P1610" s="8">
        <v>459.98975969999998</v>
      </c>
      <c r="Q1610" s="8">
        <v>1144546.52</v>
      </c>
      <c r="R1610" s="8">
        <v>6.53394545</v>
      </c>
      <c r="S1610" s="8">
        <v>16257.763070000001</v>
      </c>
      <c r="T1610" s="8">
        <v>278353.8</v>
      </c>
    </row>
    <row r="1611" spans="1:20" ht="15.75" hidden="1" thickBot="1">
      <c r="A1611" s="4" t="s">
        <v>19</v>
      </c>
      <c r="B1611" s="5">
        <v>43578</v>
      </c>
      <c r="C1611" s="6">
        <v>301049751</v>
      </c>
      <c r="D1611" s="7">
        <v>73239990</v>
      </c>
      <c r="E1611" s="6" t="s">
        <v>1547</v>
      </c>
      <c r="F1611" s="6"/>
      <c r="G1611" s="6"/>
      <c r="H1611" s="6"/>
      <c r="I1611" s="6"/>
      <c r="J1611" s="6"/>
      <c r="K1611" s="6"/>
      <c r="L1611" s="6"/>
      <c r="M1611" s="6"/>
      <c r="N1611" s="8">
        <v>1680</v>
      </c>
      <c r="O1611" s="6" t="s">
        <v>1383</v>
      </c>
      <c r="P1611" s="8">
        <v>501.6059583</v>
      </c>
      <c r="Q1611" s="8">
        <v>842698.01</v>
      </c>
      <c r="R1611" s="8">
        <v>7.1250846350000003</v>
      </c>
      <c r="S1611" s="8">
        <v>11970.14219</v>
      </c>
      <c r="T1611" s="8">
        <v>204944.2</v>
      </c>
    </row>
    <row r="1612" spans="1:20" ht="15.75" hidden="1" thickBot="1">
      <c r="A1612" s="4" t="s">
        <v>19</v>
      </c>
      <c r="B1612" s="5">
        <v>43575</v>
      </c>
      <c r="C1612" s="6">
        <v>301049751</v>
      </c>
      <c r="D1612" s="7">
        <v>73239990</v>
      </c>
      <c r="E1612" s="6" t="s">
        <v>1548</v>
      </c>
      <c r="F1612" s="6"/>
      <c r="G1612" s="6"/>
      <c r="H1612" s="6"/>
      <c r="I1612" s="6"/>
      <c r="J1612" s="6"/>
      <c r="K1612" s="6"/>
      <c r="L1612" s="6"/>
      <c r="M1612" s="6"/>
      <c r="N1612" s="8">
        <v>7897.5</v>
      </c>
      <c r="O1612" s="6" t="s">
        <v>1383</v>
      </c>
      <c r="P1612" s="8">
        <v>480.10266539999998</v>
      </c>
      <c r="Q1612" s="8">
        <v>3791610.8</v>
      </c>
      <c r="R1612" s="8">
        <v>6.8196401340000001</v>
      </c>
      <c r="S1612" s="8">
        <v>53858.107949999998</v>
      </c>
      <c r="T1612" s="8">
        <v>922119.8</v>
      </c>
    </row>
    <row r="1613" spans="1:20" ht="15.75" hidden="1" thickBot="1">
      <c r="A1613" s="4" t="s">
        <v>19</v>
      </c>
      <c r="B1613" s="5">
        <v>43570</v>
      </c>
      <c r="C1613" s="6">
        <v>301049751</v>
      </c>
      <c r="D1613" s="7">
        <v>73239990</v>
      </c>
      <c r="E1613" s="6" t="s">
        <v>1497</v>
      </c>
      <c r="F1613" s="6"/>
      <c r="G1613" s="6"/>
      <c r="H1613" s="6"/>
      <c r="I1613" s="6"/>
      <c r="J1613" s="6"/>
      <c r="K1613" s="6"/>
      <c r="L1613" s="6"/>
      <c r="M1613" s="6"/>
      <c r="N1613" s="8">
        <v>23760</v>
      </c>
      <c r="O1613" s="6" t="s">
        <v>1383</v>
      </c>
      <c r="P1613" s="8">
        <v>170.657229</v>
      </c>
      <c r="Q1613" s="8">
        <v>4054815.76</v>
      </c>
      <c r="R1613" s="8">
        <v>2.4572675159999999</v>
      </c>
      <c r="S1613" s="8">
        <v>58384.676169999999</v>
      </c>
      <c r="T1613" s="8">
        <v>986131.3</v>
      </c>
    </row>
    <row r="1614" spans="1:20" ht="15.75" hidden="1" thickBot="1">
      <c r="A1614" s="4" t="s">
        <v>19</v>
      </c>
      <c r="B1614" s="5">
        <v>43570</v>
      </c>
      <c r="C1614" s="6">
        <v>301049751</v>
      </c>
      <c r="D1614" s="7">
        <v>73239990</v>
      </c>
      <c r="E1614" s="6" t="s">
        <v>1549</v>
      </c>
      <c r="F1614" s="6"/>
      <c r="G1614" s="6"/>
      <c r="H1614" s="6"/>
      <c r="I1614" s="6"/>
      <c r="J1614" s="6"/>
      <c r="K1614" s="6"/>
      <c r="L1614" s="6"/>
      <c r="M1614" s="6"/>
      <c r="N1614" s="8">
        <v>21687.360000000001</v>
      </c>
      <c r="O1614" s="6" t="s">
        <v>1383</v>
      </c>
      <c r="P1614" s="8">
        <v>142.8664618</v>
      </c>
      <c r="Q1614" s="8">
        <v>3098396.39</v>
      </c>
      <c r="R1614" s="8">
        <v>2.057112482</v>
      </c>
      <c r="S1614" s="8">
        <v>44613.338949999998</v>
      </c>
      <c r="T1614" s="8">
        <v>753530</v>
      </c>
    </row>
    <row r="1615" spans="1:20" ht="15.75" thickBot="1">
      <c r="A1615" s="4" t="s">
        <v>19</v>
      </c>
      <c r="B1615" s="5">
        <v>43566</v>
      </c>
      <c r="C1615" s="6">
        <v>301049751</v>
      </c>
      <c r="D1615" s="7">
        <v>73231000</v>
      </c>
      <c r="E1615" s="6" t="s">
        <v>1550</v>
      </c>
      <c r="F1615" s="6"/>
      <c r="G1615" s="6"/>
      <c r="H1615" s="6"/>
      <c r="I1615" s="6"/>
      <c r="J1615" s="6"/>
      <c r="K1615" s="6"/>
      <c r="L1615" s="6"/>
      <c r="M1615" s="6"/>
      <c r="N1615" s="8">
        <v>1998</v>
      </c>
      <c r="O1615" s="6" t="s">
        <v>1383</v>
      </c>
      <c r="P1615" s="8">
        <v>390.3552803</v>
      </c>
      <c r="Q1615" s="8">
        <v>779929.85</v>
      </c>
      <c r="R1615" s="8">
        <v>5.6206663829999997</v>
      </c>
      <c r="S1615" s="8">
        <v>11230.09143</v>
      </c>
      <c r="T1615" s="8">
        <v>241622.3</v>
      </c>
    </row>
    <row r="1616" spans="1:20" ht="15.75" hidden="1" thickBot="1">
      <c r="A1616" s="4" t="s">
        <v>19</v>
      </c>
      <c r="B1616" s="5">
        <v>43566</v>
      </c>
      <c r="C1616" s="6">
        <v>301049751</v>
      </c>
      <c r="D1616" s="7">
        <v>73239990</v>
      </c>
      <c r="E1616" s="6" t="s">
        <v>1551</v>
      </c>
      <c r="F1616" s="6"/>
      <c r="G1616" s="6"/>
      <c r="H1616" s="6"/>
      <c r="I1616" s="6"/>
      <c r="J1616" s="6"/>
      <c r="K1616" s="6"/>
      <c r="L1616" s="6"/>
      <c r="M1616" s="6"/>
      <c r="N1616" s="8">
        <v>2812</v>
      </c>
      <c r="O1616" s="6" t="s">
        <v>1383</v>
      </c>
      <c r="P1616" s="8">
        <v>422.89142249999998</v>
      </c>
      <c r="Q1616" s="8">
        <v>1189170.68</v>
      </c>
      <c r="R1616" s="8">
        <v>6.0891493519999997</v>
      </c>
      <c r="S1616" s="8">
        <v>17122.687979999999</v>
      </c>
      <c r="T1616" s="8">
        <v>289206.3</v>
      </c>
    </row>
    <row r="1617" spans="1:20" ht="15.75" hidden="1" thickBot="1">
      <c r="A1617" s="4" t="s">
        <v>19</v>
      </c>
      <c r="B1617" s="5">
        <v>43566</v>
      </c>
      <c r="C1617" s="6">
        <v>301049751</v>
      </c>
      <c r="D1617" s="7">
        <v>73239990</v>
      </c>
      <c r="E1617" s="6" t="s">
        <v>1552</v>
      </c>
      <c r="F1617" s="6"/>
      <c r="G1617" s="6"/>
      <c r="H1617" s="6"/>
      <c r="I1617" s="6"/>
      <c r="J1617" s="6"/>
      <c r="K1617" s="6"/>
      <c r="L1617" s="6"/>
      <c r="M1617" s="6"/>
      <c r="N1617" s="8">
        <v>1205</v>
      </c>
      <c r="O1617" s="6" t="s">
        <v>1383</v>
      </c>
      <c r="P1617" s="8">
        <v>497.87708709999998</v>
      </c>
      <c r="Q1617" s="8">
        <v>599941.89</v>
      </c>
      <c r="R1617" s="8">
        <v>7.1688565459999998</v>
      </c>
      <c r="S1617" s="8">
        <v>8638.4721379999992</v>
      </c>
      <c r="T1617" s="8">
        <v>145905.9</v>
      </c>
    </row>
    <row r="1618" spans="1:20" ht="15.75" hidden="1" thickBot="1">
      <c r="A1618" s="4" t="s">
        <v>19</v>
      </c>
      <c r="B1618" s="5">
        <v>43565</v>
      </c>
      <c r="C1618" s="6">
        <v>301049751</v>
      </c>
      <c r="D1618" s="7">
        <v>73239990</v>
      </c>
      <c r="E1618" s="6" t="s">
        <v>1553</v>
      </c>
      <c r="F1618" s="6"/>
      <c r="G1618" s="6"/>
      <c r="H1618" s="6"/>
      <c r="I1618" s="6"/>
      <c r="J1618" s="6"/>
      <c r="K1618" s="6"/>
      <c r="L1618" s="6"/>
      <c r="M1618" s="6"/>
      <c r="N1618" s="8">
        <v>4752</v>
      </c>
      <c r="O1618" s="6" t="s">
        <v>1383</v>
      </c>
      <c r="P1618" s="8">
        <v>169.10973060000001</v>
      </c>
      <c r="Q1618" s="8">
        <v>803609.44</v>
      </c>
      <c r="R1618" s="8">
        <v>2.4349853220000002</v>
      </c>
      <c r="S1618" s="8">
        <v>11571.05025</v>
      </c>
      <c r="T1618" s="8">
        <v>195437.8</v>
      </c>
    </row>
    <row r="1619" spans="1:20" ht="15.75" hidden="1" thickBot="1">
      <c r="A1619" s="4" t="s">
        <v>19</v>
      </c>
      <c r="B1619" s="5">
        <v>43565</v>
      </c>
      <c r="C1619" s="6">
        <v>301049751</v>
      </c>
      <c r="D1619" s="7">
        <v>73239990</v>
      </c>
      <c r="E1619" s="6" t="s">
        <v>1554</v>
      </c>
      <c r="F1619" s="6"/>
      <c r="G1619" s="6"/>
      <c r="H1619" s="6"/>
      <c r="I1619" s="6"/>
      <c r="J1619" s="6"/>
      <c r="K1619" s="6"/>
      <c r="L1619" s="6"/>
      <c r="M1619" s="6"/>
      <c r="N1619" s="8">
        <v>12012</v>
      </c>
      <c r="O1619" s="6" t="s">
        <v>1383</v>
      </c>
      <c r="P1619" s="8">
        <v>306.1420038</v>
      </c>
      <c r="Q1619" s="8">
        <v>3677377.75</v>
      </c>
      <c r="R1619" s="8">
        <v>4.4080922080000002</v>
      </c>
      <c r="S1619" s="8">
        <v>52950.003599999996</v>
      </c>
      <c r="T1619" s="8">
        <v>894338.3</v>
      </c>
    </row>
    <row r="1620" spans="1:20" ht="15.75" hidden="1" thickBot="1">
      <c r="A1620" s="4" t="s">
        <v>19</v>
      </c>
      <c r="B1620" s="5">
        <v>43564</v>
      </c>
      <c r="C1620" s="6">
        <v>301049751</v>
      </c>
      <c r="D1620" s="7">
        <v>73239990</v>
      </c>
      <c r="E1620" s="6" t="s">
        <v>1555</v>
      </c>
      <c r="F1620" s="6"/>
      <c r="G1620" s="6"/>
      <c r="H1620" s="6"/>
      <c r="I1620" s="6"/>
      <c r="J1620" s="6"/>
      <c r="K1620" s="6"/>
      <c r="L1620" s="6"/>
      <c r="M1620" s="6"/>
      <c r="N1620" s="8">
        <v>9504</v>
      </c>
      <c r="O1620" s="6" t="s">
        <v>1383</v>
      </c>
      <c r="P1620" s="8">
        <v>170.64259150000001</v>
      </c>
      <c r="Q1620" s="8">
        <v>1621787.19</v>
      </c>
      <c r="R1620" s="8">
        <v>2.4570567539999999</v>
      </c>
      <c r="S1620" s="8">
        <v>23351.867389999999</v>
      </c>
      <c r="T1620" s="8">
        <v>394418.7</v>
      </c>
    </row>
    <row r="1621" spans="1:20" ht="15.75" hidden="1" thickBot="1">
      <c r="A1621" s="4" t="s">
        <v>19</v>
      </c>
      <c r="B1621" s="5">
        <v>43564</v>
      </c>
      <c r="C1621" s="6">
        <v>301049751</v>
      </c>
      <c r="D1621" s="7">
        <v>73239990</v>
      </c>
      <c r="E1621" s="6" t="s">
        <v>1534</v>
      </c>
      <c r="F1621" s="6"/>
      <c r="G1621" s="6"/>
      <c r="H1621" s="6"/>
      <c r="I1621" s="6"/>
      <c r="J1621" s="6"/>
      <c r="K1621" s="6"/>
      <c r="L1621" s="6"/>
      <c r="M1621" s="6"/>
      <c r="N1621" s="8">
        <v>10892</v>
      </c>
      <c r="O1621" s="6" t="s">
        <v>1383</v>
      </c>
      <c r="P1621" s="8">
        <v>376.03335659999999</v>
      </c>
      <c r="Q1621" s="8">
        <v>4095755.32</v>
      </c>
      <c r="R1621" s="8">
        <v>5.4144471789999997</v>
      </c>
      <c r="S1621" s="8">
        <v>58974.15868</v>
      </c>
      <c r="T1621" s="8">
        <v>996087.7</v>
      </c>
    </row>
    <row r="1622" spans="1:20" ht="15.75" hidden="1" thickBot="1">
      <c r="A1622" s="4" t="s">
        <v>19</v>
      </c>
      <c r="B1622" s="5">
        <v>43564</v>
      </c>
      <c r="C1622" s="6">
        <v>301049751</v>
      </c>
      <c r="D1622" s="7">
        <v>73239990</v>
      </c>
      <c r="E1622" s="6" t="s">
        <v>1556</v>
      </c>
      <c r="F1622" s="6"/>
      <c r="G1622" s="6"/>
      <c r="H1622" s="6"/>
      <c r="I1622" s="6"/>
      <c r="J1622" s="6"/>
      <c r="K1622" s="6"/>
      <c r="L1622" s="6"/>
      <c r="M1622" s="6"/>
      <c r="N1622" s="8">
        <v>9657.9699999999993</v>
      </c>
      <c r="O1622" s="6" t="s">
        <v>1383</v>
      </c>
      <c r="P1622" s="8">
        <v>474.05340560000002</v>
      </c>
      <c r="Q1622" s="8">
        <v>4578393.57</v>
      </c>
      <c r="R1622" s="8">
        <v>6.8258229750000003</v>
      </c>
      <c r="S1622" s="8">
        <v>65923.593519999995</v>
      </c>
      <c r="T1622" s="8">
        <v>1113465.3</v>
      </c>
    </row>
    <row r="1623" spans="1:20" ht="15.75" hidden="1" thickBot="1">
      <c r="A1623" s="4" t="s">
        <v>19</v>
      </c>
      <c r="B1623" s="5">
        <v>43564</v>
      </c>
      <c r="C1623" s="6">
        <v>301049751</v>
      </c>
      <c r="D1623" s="7">
        <v>73239990</v>
      </c>
      <c r="E1623" s="6" t="s">
        <v>1557</v>
      </c>
      <c r="F1623" s="6"/>
      <c r="G1623" s="6"/>
      <c r="H1623" s="6"/>
      <c r="I1623" s="6"/>
      <c r="J1623" s="6"/>
      <c r="K1623" s="6"/>
      <c r="L1623" s="6"/>
      <c r="M1623" s="6"/>
      <c r="N1623" s="8">
        <v>1291.6199999999999</v>
      </c>
      <c r="O1623" s="6" t="s">
        <v>1383</v>
      </c>
      <c r="P1623" s="8">
        <v>423.56445389999999</v>
      </c>
      <c r="Q1623" s="8">
        <v>547084.31999999995</v>
      </c>
      <c r="R1623" s="8">
        <v>6.0988402300000004</v>
      </c>
      <c r="S1623" s="8">
        <v>7877.3840170000003</v>
      </c>
      <c r="T1623" s="8">
        <v>133050.79999999999</v>
      </c>
    </row>
    <row r="1624" spans="1:20" ht="15.75" hidden="1" thickBot="1">
      <c r="A1624" s="4" t="s">
        <v>19</v>
      </c>
      <c r="B1624" s="5">
        <v>43564</v>
      </c>
      <c r="C1624" s="6">
        <v>301049751</v>
      </c>
      <c r="D1624" s="7">
        <v>73239990</v>
      </c>
      <c r="E1624" s="6" t="s">
        <v>1558</v>
      </c>
      <c r="F1624" s="6"/>
      <c r="G1624" s="6"/>
      <c r="H1624" s="6"/>
      <c r="I1624" s="6"/>
      <c r="J1624" s="6"/>
      <c r="K1624" s="6"/>
      <c r="L1624" s="6"/>
      <c r="M1624" s="6"/>
      <c r="N1624" s="8">
        <v>4546.8</v>
      </c>
      <c r="O1624" s="6" t="s">
        <v>1383</v>
      </c>
      <c r="P1624" s="8">
        <v>541.31117270000004</v>
      </c>
      <c r="Q1624" s="8">
        <v>2461233.64</v>
      </c>
      <c r="R1624" s="8">
        <v>7.7942573460000002</v>
      </c>
      <c r="S1624" s="8">
        <v>35438.929300000003</v>
      </c>
      <c r="T1624" s="8">
        <v>598572</v>
      </c>
    </row>
    <row r="1625" spans="1:20" ht="15.75" hidden="1" thickBot="1">
      <c r="A1625" s="4" t="s">
        <v>19</v>
      </c>
      <c r="B1625" s="5">
        <v>43564</v>
      </c>
      <c r="C1625" s="6">
        <v>301049751</v>
      </c>
      <c r="D1625" s="7">
        <v>73239990</v>
      </c>
      <c r="E1625" s="6" t="s">
        <v>1559</v>
      </c>
      <c r="F1625" s="6"/>
      <c r="G1625" s="6"/>
      <c r="H1625" s="6"/>
      <c r="I1625" s="6"/>
      <c r="J1625" s="6"/>
      <c r="K1625" s="6"/>
      <c r="L1625" s="6"/>
      <c r="M1625" s="6"/>
      <c r="N1625" s="8">
        <v>8965.7999999999993</v>
      </c>
      <c r="O1625" s="6" t="s">
        <v>1383</v>
      </c>
      <c r="P1625" s="8">
        <v>440.83398799999998</v>
      </c>
      <c r="Q1625" s="8">
        <v>3952429.37</v>
      </c>
      <c r="R1625" s="8">
        <v>6.3475016279999998</v>
      </c>
      <c r="S1625" s="8">
        <v>56910.430090000002</v>
      </c>
      <c r="T1625" s="8">
        <v>961230.8</v>
      </c>
    </row>
    <row r="1626" spans="1:20" ht="15.75" hidden="1" thickBot="1">
      <c r="A1626" s="4" t="s">
        <v>19</v>
      </c>
      <c r="B1626" s="5">
        <v>43564</v>
      </c>
      <c r="C1626" s="6">
        <v>301049751</v>
      </c>
      <c r="D1626" s="7">
        <v>73239990</v>
      </c>
      <c r="E1626" s="6" t="s">
        <v>1560</v>
      </c>
      <c r="F1626" s="6"/>
      <c r="G1626" s="6"/>
      <c r="H1626" s="6"/>
      <c r="I1626" s="6"/>
      <c r="J1626" s="6"/>
      <c r="K1626" s="6"/>
      <c r="L1626" s="6"/>
      <c r="M1626" s="6"/>
      <c r="N1626" s="8">
        <v>464.4</v>
      </c>
      <c r="O1626" s="6" t="s">
        <v>1383</v>
      </c>
      <c r="P1626" s="8">
        <v>486.5135659</v>
      </c>
      <c r="Q1626" s="8">
        <v>225936.9</v>
      </c>
      <c r="R1626" s="8">
        <v>7.0052349300000003</v>
      </c>
      <c r="S1626" s="8">
        <v>3253.2311020000002</v>
      </c>
      <c r="T1626" s="8">
        <v>54947.9</v>
      </c>
    </row>
    <row r="1627" spans="1:20" ht="15.75" hidden="1" thickBot="1">
      <c r="A1627" s="4" t="s">
        <v>19</v>
      </c>
      <c r="B1627" s="5">
        <v>43564</v>
      </c>
      <c r="C1627" s="6">
        <v>301049751</v>
      </c>
      <c r="D1627" s="7">
        <v>73239990</v>
      </c>
      <c r="E1627" s="6" t="s">
        <v>1561</v>
      </c>
      <c r="F1627" s="6"/>
      <c r="G1627" s="6"/>
      <c r="H1627" s="6"/>
      <c r="I1627" s="6"/>
      <c r="J1627" s="6"/>
      <c r="K1627" s="6"/>
      <c r="L1627" s="6"/>
      <c r="M1627" s="6"/>
      <c r="N1627" s="8">
        <v>10636.22</v>
      </c>
      <c r="O1627" s="6" t="s">
        <v>1383</v>
      </c>
      <c r="P1627" s="8">
        <v>367.2016562</v>
      </c>
      <c r="Q1627" s="8">
        <v>3905637.6</v>
      </c>
      <c r="R1627" s="8">
        <v>5.2872808669999998</v>
      </c>
      <c r="S1627" s="8">
        <v>56236.682509999999</v>
      </c>
      <c r="T1627" s="8">
        <v>949851.1</v>
      </c>
    </row>
    <row r="1628" spans="1:20" ht="15.75" hidden="1" thickBot="1">
      <c r="A1628" s="4" t="s">
        <v>19</v>
      </c>
      <c r="B1628" s="5">
        <v>43564</v>
      </c>
      <c r="C1628" s="6">
        <v>301049751</v>
      </c>
      <c r="D1628" s="7">
        <v>73239990</v>
      </c>
      <c r="E1628" s="6" t="s">
        <v>1562</v>
      </c>
      <c r="F1628" s="6"/>
      <c r="G1628" s="6"/>
      <c r="H1628" s="6"/>
      <c r="I1628" s="6"/>
      <c r="J1628" s="6"/>
      <c r="K1628" s="6"/>
      <c r="L1628" s="6"/>
      <c r="M1628" s="6"/>
      <c r="N1628" s="8">
        <v>1328.4</v>
      </c>
      <c r="O1628" s="6" t="s">
        <v>1383</v>
      </c>
      <c r="P1628" s="8">
        <v>598.01547730000004</v>
      </c>
      <c r="Q1628" s="8">
        <v>794403.76</v>
      </c>
      <c r="R1628" s="8">
        <v>8.6107340140000002</v>
      </c>
      <c r="S1628" s="8">
        <v>11438.49906</v>
      </c>
      <c r="T1628" s="8">
        <v>193199</v>
      </c>
    </row>
    <row r="1629" spans="1:20" ht="15.75" hidden="1" thickBot="1">
      <c r="A1629" s="4" t="s">
        <v>19</v>
      </c>
      <c r="B1629" s="5">
        <v>43563</v>
      </c>
      <c r="C1629" s="6">
        <v>301049751</v>
      </c>
      <c r="D1629" s="7">
        <v>73239990</v>
      </c>
      <c r="E1629" s="6" t="s">
        <v>1563</v>
      </c>
      <c r="F1629" s="6"/>
      <c r="G1629" s="6"/>
      <c r="H1629" s="6"/>
      <c r="I1629" s="6"/>
      <c r="J1629" s="6"/>
      <c r="K1629" s="6"/>
      <c r="L1629" s="6"/>
      <c r="M1629" s="6"/>
      <c r="N1629" s="8">
        <v>34920</v>
      </c>
      <c r="O1629" s="6" t="s">
        <v>770</v>
      </c>
      <c r="P1629" s="8">
        <v>73.679537510000003</v>
      </c>
      <c r="Q1629" s="8">
        <v>2572889.4500000002</v>
      </c>
      <c r="R1629" s="8">
        <v>1.060900468</v>
      </c>
      <c r="S1629" s="8">
        <v>37046.644350000002</v>
      </c>
      <c r="T1629" s="8">
        <v>625726.69999999995</v>
      </c>
    </row>
    <row r="1630" spans="1:20" ht="15.75" hidden="1" thickBot="1">
      <c r="A1630" s="4" t="s">
        <v>19</v>
      </c>
      <c r="B1630" s="5">
        <v>43560</v>
      </c>
      <c r="C1630" s="6">
        <v>301049751</v>
      </c>
      <c r="D1630" s="7">
        <v>73239990</v>
      </c>
      <c r="E1630" s="6" t="s">
        <v>1564</v>
      </c>
      <c r="F1630" s="6"/>
      <c r="G1630" s="6"/>
      <c r="H1630" s="6"/>
      <c r="I1630" s="6"/>
      <c r="J1630" s="6"/>
      <c r="K1630" s="6"/>
      <c r="L1630" s="6"/>
      <c r="M1630" s="6"/>
      <c r="N1630" s="8">
        <v>21687.360000000001</v>
      </c>
      <c r="O1630" s="6" t="s">
        <v>1383</v>
      </c>
      <c r="P1630" s="8">
        <v>142.86650800000001</v>
      </c>
      <c r="Q1630" s="8">
        <v>3098397.39</v>
      </c>
      <c r="R1630" s="8">
        <v>2.0571131459999998</v>
      </c>
      <c r="S1630" s="8">
        <v>44613.353349999998</v>
      </c>
      <c r="T1630" s="8">
        <v>753530.2</v>
      </c>
    </row>
    <row r="1631" spans="1:20" ht="15.75" hidden="1" thickBot="1">
      <c r="A1631" s="4" t="s">
        <v>19</v>
      </c>
      <c r="B1631" s="5">
        <v>43558</v>
      </c>
      <c r="C1631" s="6">
        <v>301049751</v>
      </c>
      <c r="D1631" s="7">
        <v>73239990</v>
      </c>
      <c r="E1631" s="6" t="s">
        <v>1565</v>
      </c>
      <c r="F1631" s="6"/>
      <c r="G1631" s="6"/>
      <c r="H1631" s="6"/>
      <c r="I1631" s="6"/>
      <c r="J1631" s="6"/>
      <c r="K1631" s="6"/>
      <c r="L1631" s="6"/>
      <c r="M1631" s="6"/>
      <c r="N1631" s="8">
        <v>2114</v>
      </c>
      <c r="O1631" s="6" t="s">
        <v>1383</v>
      </c>
      <c r="P1631" s="8">
        <v>545.95758750000005</v>
      </c>
      <c r="Q1631" s="8">
        <v>1154154.3400000001</v>
      </c>
      <c r="R1631" s="8">
        <v>7.7993941070000004</v>
      </c>
      <c r="S1631" s="8">
        <v>16487.919140000002</v>
      </c>
      <c r="T1631" s="8">
        <v>280690.3</v>
      </c>
    </row>
    <row r="1632" spans="1:20" ht="15.75" hidden="1" thickBot="1">
      <c r="A1632" s="4" t="s">
        <v>19</v>
      </c>
      <c r="B1632" s="5">
        <v>43558</v>
      </c>
      <c r="C1632" s="6">
        <v>301049751</v>
      </c>
      <c r="D1632" s="7">
        <v>73239990</v>
      </c>
      <c r="E1632" s="6" t="s">
        <v>1566</v>
      </c>
      <c r="F1632" s="6"/>
      <c r="G1632" s="6"/>
      <c r="H1632" s="6"/>
      <c r="I1632" s="6"/>
      <c r="J1632" s="6"/>
      <c r="K1632" s="6"/>
      <c r="L1632" s="6"/>
      <c r="M1632" s="6"/>
      <c r="N1632" s="8">
        <v>2475</v>
      </c>
      <c r="O1632" s="6" t="s">
        <v>1383</v>
      </c>
      <c r="P1632" s="8">
        <v>258.92138990000001</v>
      </c>
      <c r="Q1632" s="8">
        <v>640830.43999999994</v>
      </c>
      <c r="R1632" s="8">
        <v>3.6988769989999999</v>
      </c>
      <c r="S1632" s="8">
        <v>9154.7205709999998</v>
      </c>
      <c r="T1632" s="8">
        <v>155849.9</v>
      </c>
    </row>
    <row r="1633" spans="1:20" ht="15.75" hidden="1" thickBot="1">
      <c r="A1633" s="4" t="s">
        <v>19</v>
      </c>
      <c r="B1633" s="5">
        <v>43558</v>
      </c>
      <c r="C1633" s="6">
        <v>301049751</v>
      </c>
      <c r="D1633" s="7">
        <v>73239990</v>
      </c>
      <c r="E1633" s="6" t="s">
        <v>1567</v>
      </c>
      <c r="F1633" s="6"/>
      <c r="G1633" s="6"/>
      <c r="H1633" s="6"/>
      <c r="I1633" s="6"/>
      <c r="J1633" s="6"/>
      <c r="K1633" s="6"/>
      <c r="L1633" s="6"/>
      <c r="M1633" s="6"/>
      <c r="N1633" s="8">
        <v>1139</v>
      </c>
      <c r="O1633" s="6" t="s">
        <v>1383</v>
      </c>
      <c r="P1633" s="8">
        <v>664.04787529999999</v>
      </c>
      <c r="Q1633" s="8">
        <v>756350.53</v>
      </c>
      <c r="R1633" s="8">
        <v>9.4863982189999998</v>
      </c>
      <c r="S1633" s="8">
        <v>10805.00757</v>
      </c>
      <c r="T1633" s="8">
        <v>183944.5</v>
      </c>
    </row>
    <row r="1634" spans="1:20" ht="15.75" hidden="1" thickBot="1">
      <c r="A1634" s="4" t="s">
        <v>19</v>
      </c>
      <c r="B1634" s="5">
        <v>43558</v>
      </c>
      <c r="C1634" s="6">
        <v>301049751</v>
      </c>
      <c r="D1634" s="7">
        <v>73239990</v>
      </c>
      <c r="E1634" s="6" t="s">
        <v>1568</v>
      </c>
      <c r="F1634" s="6"/>
      <c r="G1634" s="6"/>
      <c r="H1634" s="6"/>
      <c r="I1634" s="6"/>
      <c r="J1634" s="6"/>
      <c r="K1634" s="6"/>
      <c r="L1634" s="6"/>
      <c r="M1634" s="6"/>
      <c r="N1634" s="8">
        <v>2196</v>
      </c>
      <c r="O1634" s="6" t="s">
        <v>1383</v>
      </c>
      <c r="P1634" s="8">
        <v>357.53142989999998</v>
      </c>
      <c r="Q1634" s="8">
        <v>785139.02</v>
      </c>
      <c r="R1634" s="8">
        <v>5.1075918549999999</v>
      </c>
      <c r="S1634" s="8">
        <v>11216.271710000001</v>
      </c>
      <c r="T1634" s="8">
        <v>190945.8</v>
      </c>
    </row>
    <row r="1635" spans="1:20" ht="15.75" hidden="1" thickBot="1">
      <c r="A1635" s="4" t="s">
        <v>19</v>
      </c>
      <c r="B1635" s="5">
        <v>43557</v>
      </c>
      <c r="C1635" s="6">
        <v>301049751</v>
      </c>
      <c r="D1635" s="7">
        <v>73239990</v>
      </c>
      <c r="E1635" s="6" t="s">
        <v>1569</v>
      </c>
      <c r="F1635" s="6"/>
      <c r="G1635" s="6"/>
      <c r="H1635" s="6"/>
      <c r="I1635" s="6"/>
      <c r="J1635" s="6"/>
      <c r="K1635" s="6"/>
      <c r="L1635" s="6"/>
      <c r="M1635" s="6"/>
      <c r="N1635" s="8">
        <v>542.33000000000004</v>
      </c>
      <c r="O1635" s="6" t="s">
        <v>1383</v>
      </c>
      <c r="P1635" s="8">
        <v>477.27667659999997</v>
      </c>
      <c r="Q1635" s="8">
        <v>258841.46</v>
      </c>
      <c r="R1635" s="8">
        <v>6.8182382370000001</v>
      </c>
      <c r="S1635" s="8">
        <v>3697.7351429999999</v>
      </c>
      <c r="T1635" s="8">
        <v>62950.2</v>
      </c>
    </row>
    <row r="1636" spans="1:20" ht="15.75" hidden="1" thickBot="1">
      <c r="A1636" s="4" t="s">
        <v>19</v>
      </c>
      <c r="B1636" s="5">
        <v>43557</v>
      </c>
      <c r="C1636" s="6">
        <v>301049751</v>
      </c>
      <c r="D1636" s="7">
        <v>73239990</v>
      </c>
      <c r="E1636" s="6" t="s">
        <v>1570</v>
      </c>
      <c r="F1636" s="6"/>
      <c r="G1636" s="6"/>
      <c r="H1636" s="6"/>
      <c r="I1636" s="6"/>
      <c r="J1636" s="6"/>
      <c r="K1636" s="6"/>
      <c r="L1636" s="6"/>
      <c r="M1636" s="6"/>
      <c r="N1636" s="8">
        <v>8535.56</v>
      </c>
      <c r="O1636" s="6" t="s">
        <v>1383</v>
      </c>
      <c r="P1636" s="8">
        <v>426.44443480000001</v>
      </c>
      <c r="Q1636" s="8">
        <v>3639942.06</v>
      </c>
      <c r="R1636" s="8">
        <v>6.0920633540000004</v>
      </c>
      <c r="S1636" s="8">
        <v>51999.172290000002</v>
      </c>
      <c r="T1636" s="8">
        <v>885233.9</v>
      </c>
    </row>
    <row r="1637" spans="1:20" ht="15.75" hidden="1" thickBot="1">
      <c r="A1637" s="4" t="s">
        <v>19</v>
      </c>
      <c r="B1637" s="5">
        <v>43556</v>
      </c>
      <c r="C1637" s="6">
        <v>301049751</v>
      </c>
      <c r="D1637" s="7">
        <v>73239990</v>
      </c>
      <c r="E1637" s="6" t="s">
        <v>1571</v>
      </c>
      <c r="F1637" s="6"/>
      <c r="G1637" s="6"/>
      <c r="H1637" s="6"/>
      <c r="I1637" s="6"/>
      <c r="J1637" s="6"/>
      <c r="K1637" s="6"/>
      <c r="L1637" s="6"/>
      <c r="M1637" s="6"/>
      <c r="N1637" s="8">
        <v>2594.88</v>
      </c>
      <c r="O1637" s="6" t="s">
        <v>1383</v>
      </c>
      <c r="P1637" s="8">
        <v>433.7238562</v>
      </c>
      <c r="Q1637" s="8">
        <v>1125461.3600000001</v>
      </c>
      <c r="R1637" s="8">
        <v>6.1960550889999997</v>
      </c>
      <c r="S1637" s="8">
        <v>16078.01943</v>
      </c>
      <c r="T1637" s="8">
        <v>273712.2</v>
      </c>
    </row>
    <row r="1638" spans="1:20" ht="15.75" hidden="1" thickBot="1">
      <c r="A1638" s="4" t="s">
        <v>19</v>
      </c>
      <c r="B1638" s="5">
        <v>43556</v>
      </c>
      <c r="C1638" s="6">
        <v>301049751</v>
      </c>
      <c r="D1638" s="7">
        <v>73239990</v>
      </c>
      <c r="E1638" s="6" t="s">
        <v>1572</v>
      </c>
      <c r="F1638" s="6"/>
      <c r="G1638" s="6"/>
      <c r="H1638" s="6"/>
      <c r="I1638" s="6"/>
      <c r="J1638" s="6"/>
      <c r="K1638" s="6"/>
      <c r="L1638" s="6"/>
      <c r="M1638" s="6"/>
      <c r="N1638" s="8">
        <v>2851.92</v>
      </c>
      <c r="O1638" s="6" t="s">
        <v>1383</v>
      </c>
      <c r="P1638" s="8">
        <v>482.10413690000001</v>
      </c>
      <c r="Q1638" s="8">
        <v>1374922.43</v>
      </c>
      <c r="R1638" s="8">
        <v>6.8872019550000001</v>
      </c>
      <c r="S1638" s="8">
        <v>19641.749</v>
      </c>
      <c r="T1638" s="8">
        <v>334381.09999999998</v>
      </c>
    </row>
    <row r="1639" spans="1:20" ht="15.75" hidden="1" thickBot="1">
      <c r="A1639" s="4" t="s">
        <v>19</v>
      </c>
      <c r="B1639" s="5">
        <v>43553</v>
      </c>
      <c r="C1639" s="6">
        <v>301049751</v>
      </c>
      <c r="D1639" s="7">
        <v>73239990</v>
      </c>
      <c r="E1639" s="6" t="s">
        <v>1573</v>
      </c>
      <c r="F1639" s="6"/>
      <c r="G1639" s="6"/>
      <c r="H1639" s="6"/>
      <c r="I1639" s="6"/>
      <c r="J1639" s="6"/>
      <c r="K1639" s="6"/>
      <c r="L1639" s="6"/>
      <c r="M1639" s="6"/>
      <c r="N1639" s="8">
        <v>14256</v>
      </c>
      <c r="O1639" s="6" t="s">
        <v>21</v>
      </c>
      <c r="P1639" s="8">
        <v>171.28964999999999</v>
      </c>
      <c r="Q1639" s="8">
        <v>2441905.25</v>
      </c>
      <c r="R1639" s="8">
        <v>2.4469949999999998</v>
      </c>
      <c r="S1639" s="8">
        <v>34884.360710000001</v>
      </c>
      <c r="T1639" s="8">
        <v>593871.4</v>
      </c>
    </row>
    <row r="1640" spans="1:20" ht="15.75" hidden="1" thickBot="1">
      <c r="A1640" s="4" t="s">
        <v>19</v>
      </c>
      <c r="B1640" s="5">
        <v>43553</v>
      </c>
      <c r="C1640" s="6">
        <v>301049751</v>
      </c>
      <c r="D1640" s="7">
        <v>73239990</v>
      </c>
      <c r="E1640" s="6" t="s">
        <v>1496</v>
      </c>
      <c r="F1640" s="6"/>
      <c r="G1640" s="6"/>
      <c r="H1640" s="6"/>
      <c r="I1640" s="6"/>
      <c r="J1640" s="6"/>
      <c r="K1640" s="6"/>
      <c r="L1640" s="6"/>
      <c r="M1640" s="6"/>
      <c r="N1640" s="8">
        <v>8008</v>
      </c>
      <c r="O1640" s="6" t="s">
        <v>21</v>
      </c>
      <c r="P1640" s="8">
        <v>310.08834789999997</v>
      </c>
      <c r="Q1640" s="8">
        <v>2483187.4900000002</v>
      </c>
      <c r="R1640" s="8">
        <v>4.4298335409999998</v>
      </c>
      <c r="S1640" s="8">
        <v>35474.107000000004</v>
      </c>
      <c r="T1640" s="8">
        <v>603911.19999999995</v>
      </c>
    </row>
    <row r="1641" spans="1:20" ht="15.75" hidden="1" thickBot="1">
      <c r="A1641" s="4" t="s">
        <v>19</v>
      </c>
      <c r="B1641" s="5">
        <v>43550</v>
      </c>
      <c r="C1641" s="6">
        <v>301049751</v>
      </c>
      <c r="D1641" s="7">
        <v>73239990</v>
      </c>
      <c r="E1641" s="6" t="s">
        <v>1574</v>
      </c>
      <c r="F1641" s="6"/>
      <c r="G1641" s="6"/>
      <c r="H1641" s="6"/>
      <c r="I1641" s="6"/>
      <c r="J1641" s="6"/>
      <c r="K1641" s="6"/>
      <c r="L1641" s="6"/>
      <c r="M1641" s="6"/>
      <c r="N1641" s="8">
        <v>1995.12</v>
      </c>
      <c r="O1641" s="6" t="s">
        <v>21</v>
      </c>
      <c r="P1641" s="8">
        <v>481.9301696</v>
      </c>
      <c r="Q1641" s="8">
        <v>961508.52</v>
      </c>
      <c r="R1641" s="8">
        <v>6.8847167090000001</v>
      </c>
      <c r="S1641" s="8">
        <v>13735.835999999999</v>
      </c>
      <c r="T1641" s="8">
        <v>233838.9</v>
      </c>
    </row>
    <row r="1642" spans="1:20" ht="15.75" hidden="1" thickBot="1">
      <c r="A1642" s="4" t="s">
        <v>19</v>
      </c>
      <c r="B1642" s="5">
        <v>43550</v>
      </c>
      <c r="C1642" s="6">
        <v>301049751</v>
      </c>
      <c r="D1642" s="7">
        <v>73239990</v>
      </c>
      <c r="E1642" s="6" t="s">
        <v>1575</v>
      </c>
      <c r="F1642" s="6"/>
      <c r="G1642" s="6"/>
      <c r="H1642" s="6"/>
      <c r="I1642" s="6"/>
      <c r="J1642" s="6"/>
      <c r="K1642" s="6"/>
      <c r="L1642" s="6"/>
      <c r="M1642" s="6"/>
      <c r="N1642" s="8">
        <v>472.34</v>
      </c>
      <c r="O1642" s="6" t="s">
        <v>21</v>
      </c>
      <c r="P1642" s="8">
        <v>426.26692639999999</v>
      </c>
      <c r="Q1642" s="8">
        <v>201342.92</v>
      </c>
      <c r="R1642" s="8">
        <v>6.0895275199999999</v>
      </c>
      <c r="S1642" s="8">
        <v>2876.3274289999999</v>
      </c>
      <c r="T1642" s="8">
        <v>48966.6</v>
      </c>
    </row>
    <row r="1643" spans="1:20" ht="15.75" hidden="1" thickBot="1">
      <c r="A1643" s="4" t="s">
        <v>19</v>
      </c>
      <c r="B1643" s="5">
        <v>43550</v>
      </c>
      <c r="C1643" s="6">
        <v>301049751</v>
      </c>
      <c r="D1643" s="7">
        <v>73239990</v>
      </c>
      <c r="E1643" s="6" t="s">
        <v>1576</v>
      </c>
      <c r="F1643" s="6"/>
      <c r="G1643" s="6"/>
      <c r="H1643" s="6"/>
      <c r="I1643" s="6"/>
      <c r="J1643" s="6"/>
      <c r="K1643" s="6"/>
      <c r="L1643" s="6"/>
      <c r="M1643" s="6"/>
      <c r="N1643" s="8">
        <v>2003.55</v>
      </c>
      <c r="O1643" s="6" t="s">
        <v>21</v>
      </c>
      <c r="P1643" s="8">
        <v>463.49548049999999</v>
      </c>
      <c r="Q1643" s="8">
        <v>928636.37</v>
      </c>
      <c r="R1643" s="8">
        <v>6.6213640070000004</v>
      </c>
      <c r="S1643" s="8">
        <v>13266.23386</v>
      </c>
      <c r="T1643" s="8">
        <v>225844.4</v>
      </c>
    </row>
    <row r="1644" spans="1:20" ht="15.75" hidden="1" thickBot="1">
      <c r="A1644" s="4" t="s">
        <v>19</v>
      </c>
      <c r="B1644" s="5">
        <v>43550</v>
      </c>
      <c r="C1644" s="6">
        <v>301049751</v>
      </c>
      <c r="D1644" s="7">
        <v>73239990</v>
      </c>
      <c r="E1644" s="6" t="s">
        <v>1577</v>
      </c>
      <c r="F1644" s="6"/>
      <c r="G1644" s="6"/>
      <c r="H1644" s="6"/>
      <c r="I1644" s="6"/>
      <c r="J1644" s="6"/>
      <c r="K1644" s="6"/>
      <c r="L1644" s="6"/>
      <c r="M1644" s="6"/>
      <c r="N1644" s="8">
        <v>10892</v>
      </c>
      <c r="O1644" s="6" t="s">
        <v>21</v>
      </c>
      <c r="P1644" s="8">
        <v>378.43255970000001</v>
      </c>
      <c r="Q1644" s="8">
        <v>4121887.44</v>
      </c>
      <c r="R1644" s="8">
        <v>5.4061794240000003</v>
      </c>
      <c r="S1644" s="8">
        <v>58884.106290000003</v>
      </c>
      <c r="T1644" s="8">
        <v>1002443</v>
      </c>
    </row>
    <row r="1645" spans="1:20" ht="15.75" hidden="1" thickBot="1">
      <c r="A1645" s="4" t="s">
        <v>19</v>
      </c>
      <c r="B1645" s="5">
        <v>43550</v>
      </c>
      <c r="C1645" s="6">
        <v>301049751</v>
      </c>
      <c r="D1645" s="7">
        <v>73239990</v>
      </c>
      <c r="E1645" s="6" t="s">
        <v>1578</v>
      </c>
      <c r="F1645" s="6"/>
      <c r="G1645" s="6"/>
      <c r="H1645" s="6"/>
      <c r="I1645" s="6"/>
      <c r="J1645" s="6"/>
      <c r="K1645" s="6"/>
      <c r="L1645" s="6"/>
      <c r="M1645" s="6"/>
      <c r="N1645" s="8">
        <v>8026.2</v>
      </c>
      <c r="O1645" s="6" t="s">
        <v>21</v>
      </c>
      <c r="P1645" s="8">
        <v>469.38184819999998</v>
      </c>
      <c r="Q1645" s="8">
        <v>3767352.59</v>
      </c>
      <c r="R1645" s="8">
        <v>6.7054549740000002</v>
      </c>
      <c r="S1645" s="8">
        <v>53819.32271</v>
      </c>
      <c r="T1645" s="8">
        <v>916220.2</v>
      </c>
    </row>
    <row r="1646" spans="1:20" ht="15.75" hidden="1" thickBot="1">
      <c r="A1646" s="4" t="s">
        <v>19</v>
      </c>
      <c r="B1646" s="5">
        <v>43550</v>
      </c>
      <c r="C1646" s="6">
        <v>301049751</v>
      </c>
      <c r="D1646" s="7">
        <v>73239990</v>
      </c>
      <c r="E1646" s="6" t="s">
        <v>1579</v>
      </c>
      <c r="F1646" s="6"/>
      <c r="G1646" s="6"/>
      <c r="H1646" s="6"/>
      <c r="I1646" s="6"/>
      <c r="J1646" s="6"/>
      <c r="K1646" s="6"/>
      <c r="L1646" s="6"/>
      <c r="M1646" s="6"/>
      <c r="N1646" s="8">
        <v>1713.6</v>
      </c>
      <c r="O1646" s="6" t="s">
        <v>21</v>
      </c>
      <c r="P1646" s="8">
        <v>433.56734360000002</v>
      </c>
      <c r="Q1646" s="8">
        <v>742961</v>
      </c>
      <c r="R1646" s="8">
        <v>6.1938191939999996</v>
      </c>
      <c r="S1646" s="8">
        <v>10613.728569999999</v>
      </c>
      <c r="T1646" s="8">
        <v>180688.1</v>
      </c>
    </row>
    <row r="1647" spans="1:20" ht="15.75" hidden="1" thickBot="1">
      <c r="A1647" s="4" t="s">
        <v>19</v>
      </c>
      <c r="B1647" s="5">
        <v>43550</v>
      </c>
      <c r="C1647" s="6">
        <v>301049751</v>
      </c>
      <c r="D1647" s="7">
        <v>73239990</v>
      </c>
      <c r="E1647" s="6" t="s">
        <v>1580</v>
      </c>
      <c r="F1647" s="6"/>
      <c r="G1647" s="6"/>
      <c r="H1647" s="6"/>
      <c r="I1647" s="6"/>
      <c r="J1647" s="6"/>
      <c r="K1647" s="6"/>
      <c r="L1647" s="6"/>
      <c r="M1647" s="6"/>
      <c r="N1647" s="8">
        <v>10647.7</v>
      </c>
      <c r="O1647" s="6" t="s">
        <v>21</v>
      </c>
      <c r="P1647" s="8">
        <v>372.31511499999999</v>
      </c>
      <c r="Q1647" s="8">
        <v>3964299.65</v>
      </c>
      <c r="R1647" s="8">
        <v>5.3187873569999997</v>
      </c>
      <c r="S1647" s="8">
        <v>56632.852140000003</v>
      </c>
      <c r="T1647" s="8">
        <v>964117.7</v>
      </c>
    </row>
    <row r="1648" spans="1:20" ht="15.75" hidden="1" thickBot="1">
      <c r="A1648" s="4" t="s">
        <v>19</v>
      </c>
      <c r="B1648" s="5">
        <v>43537</v>
      </c>
      <c r="C1648" s="6">
        <v>301049751</v>
      </c>
      <c r="D1648" s="7">
        <v>73239990</v>
      </c>
      <c r="E1648" s="6" t="s">
        <v>1564</v>
      </c>
      <c r="F1648" s="6"/>
      <c r="G1648" s="6"/>
      <c r="H1648" s="6"/>
      <c r="I1648" s="6"/>
      <c r="J1648" s="6"/>
      <c r="K1648" s="6"/>
      <c r="L1648" s="6"/>
      <c r="M1648" s="6"/>
      <c r="N1648" s="8">
        <v>21687.360000000001</v>
      </c>
      <c r="O1648" s="6" t="s">
        <v>21</v>
      </c>
      <c r="P1648" s="8">
        <v>145.6219591</v>
      </c>
      <c r="Q1648" s="8">
        <v>3158155.85</v>
      </c>
      <c r="R1648" s="8">
        <v>2.051013508</v>
      </c>
      <c r="S1648" s="8">
        <v>44481.068310000002</v>
      </c>
      <c r="T1648" s="8">
        <v>768063.6</v>
      </c>
    </row>
    <row r="1649" spans="1:20" ht="15.75" thickBot="1">
      <c r="A1649" s="4" t="s">
        <v>19</v>
      </c>
      <c r="B1649" s="5">
        <v>43522</v>
      </c>
      <c r="C1649" s="6">
        <v>301049751</v>
      </c>
      <c r="D1649" s="7">
        <v>73231000</v>
      </c>
      <c r="E1649" s="6" t="s">
        <v>1581</v>
      </c>
      <c r="F1649" s="6"/>
      <c r="G1649" s="6"/>
      <c r="H1649" s="6"/>
      <c r="I1649" s="6"/>
      <c r="J1649" s="6"/>
      <c r="K1649" s="6"/>
      <c r="L1649" s="6"/>
      <c r="M1649" s="6"/>
      <c r="N1649" s="8">
        <v>6520</v>
      </c>
      <c r="O1649" s="6" t="s">
        <v>21</v>
      </c>
      <c r="P1649" s="8">
        <v>201.81367940000001</v>
      </c>
      <c r="Q1649" s="8">
        <v>1315825.19</v>
      </c>
      <c r="R1649" s="8">
        <v>2.80296777</v>
      </c>
      <c r="S1649" s="8">
        <v>18275.349859999998</v>
      </c>
      <c r="T1649" s="8">
        <v>407642.7</v>
      </c>
    </row>
    <row r="1650" spans="1:20" ht="15.75" thickBot="1">
      <c r="A1650" s="4" t="s">
        <v>19</v>
      </c>
      <c r="B1650" s="5">
        <v>43516</v>
      </c>
      <c r="C1650" s="6">
        <v>301049751</v>
      </c>
      <c r="D1650" s="7">
        <v>73231000</v>
      </c>
      <c r="E1650" s="6" t="s">
        <v>1582</v>
      </c>
      <c r="F1650" s="6"/>
      <c r="G1650" s="6"/>
      <c r="H1650" s="6"/>
      <c r="I1650" s="6"/>
      <c r="J1650" s="6"/>
      <c r="K1650" s="6"/>
      <c r="L1650" s="6"/>
      <c r="M1650" s="6"/>
      <c r="N1650" s="8">
        <v>96000</v>
      </c>
      <c r="O1650" s="6" t="s">
        <v>1583</v>
      </c>
      <c r="P1650" s="8">
        <v>12.58783938</v>
      </c>
      <c r="Q1650" s="8">
        <v>1208432.58</v>
      </c>
      <c r="R1650" s="8">
        <v>0.17326688700000001</v>
      </c>
      <c r="S1650" s="8">
        <v>16633.621200000001</v>
      </c>
      <c r="T1650" s="8">
        <v>374372.4</v>
      </c>
    </row>
    <row r="1651" spans="1:20" ht="15.75" hidden="1" thickBot="1">
      <c r="A1651" s="4" t="s">
        <v>19</v>
      </c>
      <c r="B1651" s="5">
        <v>43515</v>
      </c>
      <c r="C1651" s="6">
        <v>301049751</v>
      </c>
      <c r="D1651" s="7">
        <v>73239990</v>
      </c>
      <c r="E1651" s="6" t="s">
        <v>1584</v>
      </c>
      <c r="F1651" s="6"/>
      <c r="G1651" s="6"/>
      <c r="H1651" s="6"/>
      <c r="I1651" s="6"/>
      <c r="J1651" s="6"/>
      <c r="K1651" s="6"/>
      <c r="L1651" s="6"/>
      <c r="M1651" s="6"/>
      <c r="N1651" s="8">
        <v>720</v>
      </c>
      <c r="O1651" s="6" t="s">
        <v>770</v>
      </c>
      <c r="P1651" s="8">
        <v>95.157666669999998</v>
      </c>
      <c r="Q1651" s="8">
        <v>68513.52</v>
      </c>
      <c r="R1651" s="8">
        <v>1.3098095890000001</v>
      </c>
      <c r="S1651" s="8">
        <v>943.06290430000001</v>
      </c>
      <c r="T1651" s="8">
        <v>16662.5</v>
      </c>
    </row>
    <row r="1652" spans="1:20" ht="15.75" hidden="1" thickBot="1">
      <c r="A1652" s="4" t="s">
        <v>19</v>
      </c>
      <c r="B1652" s="5">
        <v>43515</v>
      </c>
      <c r="C1652" s="6">
        <v>301049751</v>
      </c>
      <c r="D1652" s="7">
        <v>73239990</v>
      </c>
      <c r="E1652" s="6" t="s">
        <v>1585</v>
      </c>
      <c r="F1652" s="6"/>
      <c r="G1652" s="6"/>
      <c r="H1652" s="6"/>
      <c r="I1652" s="6"/>
      <c r="J1652" s="6"/>
      <c r="K1652" s="6"/>
      <c r="L1652" s="6"/>
      <c r="M1652" s="6"/>
      <c r="N1652" s="8">
        <v>9432</v>
      </c>
      <c r="O1652" s="6" t="s">
        <v>770</v>
      </c>
      <c r="P1652" s="8">
        <v>94.033752120000003</v>
      </c>
      <c r="Q1652" s="8">
        <v>886926.35</v>
      </c>
      <c r="R1652" s="8">
        <v>1.2943393270000001</v>
      </c>
      <c r="S1652" s="8">
        <v>12208.20853</v>
      </c>
      <c r="T1652" s="8">
        <v>215700.5</v>
      </c>
    </row>
    <row r="1653" spans="1:20" ht="15.75" hidden="1" thickBot="1">
      <c r="A1653" s="4" t="s">
        <v>19</v>
      </c>
      <c r="B1653" s="5">
        <v>43515</v>
      </c>
      <c r="C1653" s="6">
        <v>301049751</v>
      </c>
      <c r="D1653" s="7">
        <v>73239990</v>
      </c>
      <c r="E1653" s="6" t="s">
        <v>1586</v>
      </c>
      <c r="F1653" s="6"/>
      <c r="G1653" s="6"/>
      <c r="H1653" s="6"/>
      <c r="I1653" s="6"/>
      <c r="J1653" s="6"/>
      <c r="K1653" s="6"/>
      <c r="L1653" s="6"/>
      <c r="M1653" s="6"/>
      <c r="N1653" s="8">
        <v>16128</v>
      </c>
      <c r="O1653" s="6" t="s">
        <v>770</v>
      </c>
      <c r="P1653" s="8">
        <v>76.575693200000003</v>
      </c>
      <c r="Q1653" s="8">
        <v>1235012.78</v>
      </c>
      <c r="R1653" s="8">
        <v>1.054035694</v>
      </c>
      <c r="S1653" s="8">
        <v>16999.487679999998</v>
      </c>
      <c r="T1653" s="8">
        <v>300355.09999999998</v>
      </c>
    </row>
    <row r="1654" spans="1:20" ht="15.75" hidden="1" thickBot="1">
      <c r="A1654" s="4" t="s">
        <v>19</v>
      </c>
      <c r="B1654" s="5">
        <v>43515</v>
      </c>
      <c r="C1654" s="6">
        <v>301049751</v>
      </c>
      <c r="D1654" s="7">
        <v>73239990</v>
      </c>
      <c r="E1654" s="6" t="s">
        <v>1587</v>
      </c>
      <c r="F1654" s="6"/>
      <c r="G1654" s="6"/>
      <c r="H1654" s="6"/>
      <c r="I1654" s="6"/>
      <c r="J1654" s="6"/>
      <c r="K1654" s="6"/>
      <c r="L1654" s="6"/>
      <c r="M1654" s="6"/>
      <c r="N1654" s="8">
        <v>21240</v>
      </c>
      <c r="O1654" s="6" t="s">
        <v>770</v>
      </c>
      <c r="P1654" s="8">
        <v>24.256274479999998</v>
      </c>
      <c r="Q1654" s="8">
        <v>515203.27</v>
      </c>
      <c r="R1654" s="8">
        <v>0.33387852000000001</v>
      </c>
      <c r="S1654" s="8">
        <v>7091.5797659999998</v>
      </c>
      <c r="T1654" s="8">
        <v>125297.4</v>
      </c>
    </row>
    <row r="1655" spans="1:20" ht="15.75" hidden="1" thickBot="1">
      <c r="A1655" s="4" t="s">
        <v>19</v>
      </c>
      <c r="B1655" s="5">
        <v>43515</v>
      </c>
      <c r="C1655" s="6">
        <v>301049751</v>
      </c>
      <c r="D1655" s="7">
        <v>73239990</v>
      </c>
      <c r="E1655" s="6" t="s">
        <v>1588</v>
      </c>
      <c r="F1655" s="6"/>
      <c r="G1655" s="6"/>
      <c r="H1655" s="6"/>
      <c r="I1655" s="6"/>
      <c r="J1655" s="6"/>
      <c r="K1655" s="6"/>
      <c r="L1655" s="6"/>
      <c r="M1655" s="6"/>
      <c r="N1655" s="8">
        <v>1968</v>
      </c>
      <c r="O1655" s="6" t="s">
        <v>770</v>
      </c>
      <c r="P1655" s="8">
        <v>39.27252541</v>
      </c>
      <c r="Q1655" s="8">
        <v>77288.33</v>
      </c>
      <c r="R1655" s="8">
        <v>0.54057158199999999</v>
      </c>
      <c r="S1655" s="8">
        <v>1063.844873</v>
      </c>
      <c r="T1655" s="8">
        <v>18796.5</v>
      </c>
    </row>
    <row r="1656" spans="1:20" ht="15.75" hidden="1" thickBot="1">
      <c r="A1656" s="4" t="s">
        <v>19</v>
      </c>
      <c r="B1656" s="5">
        <v>43515</v>
      </c>
      <c r="C1656" s="6">
        <v>301049751</v>
      </c>
      <c r="D1656" s="7">
        <v>73239990</v>
      </c>
      <c r="E1656" s="6" t="s">
        <v>1589</v>
      </c>
      <c r="F1656" s="6"/>
      <c r="G1656" s="6"/>
      <c r="H1656" s="6"/>
      <c r="I1656" s="6"/>
      <c r="J1656" s="6"/>
      <c r="K1656" s="6"/>
      <c r="L1656" s="6"/>
      <c r="M1656" s="6"/>
      <c r="N1656" s="8">
        <v>15588</v>
      </c>
      <c r="O1656" s="6" t="s">
        <v>770</v>
      </c>
      <c r="P1656" s="8">
        <v>85.117404410000006</v>
      </c>
      <c r="Q1656" s="8">
        <v>1326810.1000000001</v>
      </c>
      <c r="R1656" s="8">
        <v>1.1716091449999999</v>
      </c>
      <c r="S1656" s="8">
        <v>18263.04336</v>
      </c>
      <c r="T1656" s="8">
        <v>322680.2</v>
      </c>
    </row>
    <row r="1657" spans="1:20" ht="15.75" hidden="1" thickBot="1">
      <c r="A1657" s="4" t="s">
        <v>19</v>
      </c>
      <c r="B1657" s="5">
        <v>43508</v>
      </c>
      <c r="C1657" s="6">
        <v>301049751</v>
      </c>
      <c r="D1657" s="7">
        <v>73239990</v>
      </c>
      <c r="E1657" s="6" t="s">
        <v>1590</v>
      </c>
      <c r="F1657" s="6"/>
      <c r="G1657" s="6"/>
      <c r="H1657" s="6"/>
      <c r="I1657" s="6"/>
      <c r="J1657" s="6"/>
      <c r="K1657" s="6"/>
      <c r="L1657" s="6"/>
      <c r="M1657" s="6"/>
      <c r="N1657" s="8">
        <v>19044</v>
      </c>
      <c r="O1657" s="6" t="s">
        <v>770</v>
      </c>
      <c r="P1657" s="8">
        <v>83.549800989999994</v>
      </c>
      <c r="Q1657" s="8">
        <v>1591122.41</v>
      </c>
      <c r="R1657" s="8">
        <v>1.1500316719999999</v>
      </c>
      <c r="S1657" s="8">
        <v>21901.203170000001</v>
      </c>
      <c r="T1657" s="8">
        <v>386960.9</v>
      </c>
    </row>
    <row r="1658" spans="1:20" ht="15.75" hidden="1" thickBot="1">
      <c r="A1658" s="4" t="s">
        <v>19</v>
      </c>
      <c r="B1658" s="5">
        <v>43508</v>
      </c>
      <c r="C1658" s="6">
        <v>301049751</v>
      </c>
      <c r="D1658" s="7">
        <v>73239990</v>
      </c>
      <c r="E1658" s="6" t="s">
        <v>1591</v>
      </c>
      <c r="F1658" s="6"/>
      <c r="G1658" s="6"/>
      <c r="H1658" s="6"/>
      <c r="I1658" s="6"/>
      <c r="J1658" s="6"/>
      <c r="K1658" s="6"/>
      <c r="L1658" s="6"/>
      <c r="M1658" s="6"/>
      <c r="N1658" s="8">
        <v>28800</v>
      </c>
      <c r="O1658" s="6" t="s">
        <v>770</v>
      </c>
      <c r="P1658" s="8">
        <v>92.301937150000001</v>
      </c>
      <c r="Q1658" s="8">
        <v>2658295.79</v>
      </c>
      <c r="R1658" s="8">
        <v>1.270501544</v>
      </c>
      <c r="S1658" s="8">
        <v>36590.444459999999</v>
      </c>
      <c r="T1658" s="8">
        <v>646497.6</v>
      </c>
    </row>
    <row r="1659" spans="1:20" ht="15.75" hidden="1" thickBot="1">
      <c r="A1659" s="4" t="s">
        <v>19</v>
      </c>
      <c r="B1659" s="5">
        <v>43508</v>
      </c>
      <c r="C1659" s="6">
        <v>301049751</v>
      </c>
      <c r="D1659" s="7">
        <v>73239990</v>
      </c>
      <c r="E1659" s="6" t="s">
        <v>1592</v>
      </c>
      <c r="F1659" s="6"/>
      <c r="G1659" s="6"/>
      <c r="H1659" s="6"/>
      <c r="I1659" s="6"/>
      <c r="J1659" s="6"/>
      <c r="K1659" s="6"/>
      <c r="L1659" s="6"/>
      <c r="M1659" s="6"/>
      <c r="N1659" s="8">
        <v>11772</v>
      </c>
      <c r="O1659" s="6" t="s">
        <v>770</v>
      </c>
      <c r="P1659" s="8">
        <v>75.202175499999996</v>
      </c>
      <c r="Q1659" s="8">
        <v>885280.01</v>
      </c>
      <c r="R1659" s="8">
        <v>1.035129738</v>
      </c>
      <c r="S1659" s="8">
        <v>12185.547280000001</v>
      </c>
      <c r="T1659" s="8">
        <v>215300.1</v>
      </c>
    </row>
    <row r="1660" spans="1:20" ht="15.75" hidden="1" thickBot="1">
      <c r="A1660" s="4" t="s">
        <v>19</v>
      </c>
      <c r="B1660" s="5">
        <v>43507</v>
      </c>
      <c r="C1660" s="6">
        <v>301049751</v>
      </c>
      <c r="D1660" s="7">
        <v>73239990</v>
      </c>
      <c r="E1660" s="6" t="s">
        <v>1593</v>
      </c>
      <c r="F1660" s="6"/>
      <c r="G1660" s="6"/>
      <c r="H1660" s="6"/>
      <c r="I1660" s="6"/>
      <c r="J1660" s="6"/>
      <c r="K1660" s="6"/>
      <c r="L1660" s="6"/>
      <c r="M1660" s="6"/>
      <c r="N1660" s="8">
        <v>1200</v>
      </c>
      <c r="O1660" s="6" t="s">
        <v>770</v>
      </c>
      <c r="P1660" s="8">
        <v>184.46974169999999</v>
      </c>
      <c r="Q1660" s="8">
        <v>221363.69</v>
      </c>
      <c r="R1660" s="8">
        <v>2.5391568019999999</v>
      </c>
      <c r="S1660" s="8">
        <v>3046.9881620000001</v>
      </c>
      <c r="T1660" s="8">
        <v>53835.6</v>
      </c>
    </row>
    <row r="1661" spans="1:20" ht="15.75" hidden="1" thickBot="1">
      <c r="A1661" s="4" t="s">
        <v>19</v>
      </c>
      <c r="B1661" s="5">
        <v>43507</v>
      </c>
      <c r="C1661" s="6">
        <v>301049751</v>
      </c>
      <c r="D1661" s="7">
        <v>73239990</v>
      </c>
      <c r="E1661" s="6" t="s">
        <v>1594</v>
      </c>
      <c r="F1661" s="6"/>
      <c r="G1661" s="6"/>
      <c r="H1661" s="6"/>
      <c r="I1661" s="6"/>
      <c r="J1661" s="6"/>
      <c r="K1661" s="6"/>
      <c r="L1661" s="6"/>
      <c r="M1661" s="6"/>
      <c r="N1661" s="8">
        <v>38400</v>
      </c>
      <c r="O1661" s="6" t="s">
        <v>770</v>
      </c>
      <c r="P1661" s="8">
        <v>58.29243906</v>
      </c>
      <c r="Q1661" s="8">
        <v>2238429.66</v>
      </c>
      <c r="R1661" s="8">
        <v>0.80237355899999996</v>
      </c>
      <c r="S1661" s="8">
        <v>30811.144670000001</v>
      </c>
      <c r="T1661" s="8">
        <v>544386.1</v>
      </c>
    </row>
    <row r="1662" spans="1:20" ht="15.75" hidden="1" thickBot="1">
      <c r="A1662" s="4" t="s">
        <v>19</v>
      </c>
      <c r="B1662" s="5">
        <v>43507</v>
      </c>
      <c r="C1662" s="6">
        <v>301049751</v>
      </c>
      <c r="D1662" s="7">
        <v>73239990</v>
      </c>
      <c r="E1662" s="6" t="s">
        <v>1595</v>
      </c>
      <c r="F1662" s="6"/>
      <c r="G1662" s="6"/>
      <c r="H1662" s="6"/>
      <c r="I1662" s="6"/>
      <c r="J1662" s="6"/>
      <c r="K1662" s="6"/>
      <c r="L1662" s="6"/>
      <c r="M1662" s="6"/>
      <c r="N1662" s="8">
        <v>16800</v>
      </c>
      <c r="O1662" s="6" t="s">
        <v>770</v>
      </c>
      <c r="P1662" s="8">
        <v>256.04400479999998</v>
      </c>
      <c r="Q1662" s="8">
        <v>4301539.28</v>
      </c>
      <c r="R1662" s="8">
        <v>3.524349687</v>
      </c>
      <c r="S1662" s="8">
        <v>59209.074739999996</v>
      </c>
      <c r="T1662" s="8">
        <v>1046134.3</v>
      </c>
    </row>
    <row r="1663" spans="1:20" ht="15.75" hidden="1" thickBot="1">
      <c r="A1663" s="4" t="s">
        <v>19</v>
      </c>
      <c r="B1663" s="5">
        <v>43507</v>
      </c>
      <c r="C1663" s="6">
        <v>301049751</v>
      </c>
      <c r="D1663" s="7">
        <v>73239990</v>
      </c>
      <c r="E1663" s="6" t="s">
        <v>1596</v>
      </c>
      <c r="F1663" s="6"/>
      <c r="G1663" s="6"/>
      <c r="H1663" s="6"/>
      <c r="I1663" s="6"/>
      <c r="J1663" s="6"/>
      <c r="K1663" s="6"/>
      <c r="L1663" s="6"/>
      <c r="M1663" s="6"/>
      <c r="N1663" s="8">
        <v>25860</v>
      </c>
      <c r="O1663" s="6" t="s">
        <v>770</v>
      </c>
      <c r="P1663" s="8">
        <v>154.9545851</v>
      </c>
      <c r="Q1663" s="8">
        <v>4007125.57</v>
      </c>
      <c r="R1663" s="8">
        <v>2.132891742</v>
      </c>
      <c r="S1663" s="8">
        <v>55156.580450000001</v>
      </c>
      <c r="T1663" s="8">
        <v>974533</v>
      </c>
    </row>
    <row r="1664" spans="1:20" ht="15.75" thickBot="1">
      <c r="A1664" s="4" t="s">
        <v>19</v>
      </c>
      <c r="B1664" s="5">
        <v>43502</v>
      </c>
      <c r="C1664" s="6">
        <v>301049751</v>
      </c>
      <c r="D1664" s="7">
        <v>73231000</v>
      </c>
      <c r="E1664" s="6" t="s">
        <v>1597</v>
      </c>
      <c r="F1664" s="6"/>
      <c r="G1664" s="6"/>
      <c r="H1664" s="6"/>
      <c r="I1664" s="6"/>
      <c r="J1664" s="6"/>
      <c r="K1664" s="6"/>
      <c r="L1664" s="6"/>
      <c r="M1664" s="6"/>
      <c r="N1664" s="8">
        <v>235800</v>
      </c>
      <c r="O1664" s="6" t="s">
        <v>770</v>
      </c>
      <c r="P1664" s="8">
        <v>4.938705895</v>
      </c>
      <c r="Q1664" s="8">
        <v>1164546.8500000001</v>
      </c>
      <c r="R1664" s="8">
        <v>6.8498001000000003E-2</v>
      </c>
      <c r="S1664" s="8">
        <v>16151.82871</v>
      </c>
      <c r="T1664" s="8">
        <v>360776.7</v>
      </c>
    </row>
    <row r="1665" spans="1:20" ht="15.75" hidden="1" thickBot="1">
      <c r="A1665" s="4" t="s">
        <v>19</v>
      </c>
      <c r="B1665" s="5">
        <v>43501</v>
      </c>
      <c r="C1665" s="6">
        <v>301049751</v>
      </c>
      <c r="D1665" s="7">
        <v>73239990</v>
      </c>
      <c r="E1665" s="6" t="s">
        <v>1598</v>
      </c>
      <c r="F1665" s="6"/>
      <c r="G1665" s="6"/>
      <c r="H1665" s="6"/>
      <c r="I1665" s="6"/>
      <c r="J1665" s="6"/>
      <c r="K1665" s="6"/>
      <c r="L1665" s="6"/>
      <c r="M1665" s="6"/>
      <c r="N1665" s="8">
        <v>50400</v>
      </c>
      <c r="O1665" s="6" t="s">
        <v>770</v>
      </c>
      <c r="P1665" s="8">
        <v>77.081099210000005</v>
      </c>
      <c r="Q1665" s="8">
        <v>3884887.4</v>
      </c>
      <c r="R1665" s="8">
        <v>1.069085981</v>
      </c>
      <c r="S1665" s="8">
        <v>53881.933429999997</v>
      </c>
      <c r="T1665" s="8">
        <v>944804.6</v>
      </c>
    </row>
    <row r="1666" spans="1:20" ht="15.75" hidden="1" thickBot="1">
      <c r="A1666" s="4" t="s">
        <v>19</v>
      </c>
      <c r="B1666" s="5">
        <v>43501</v>
      </c>
      <c r="C1666" s="6">
        <v>301049751</v>
      </c>
      <c r="D1666" s="7">
        <v>73239990</v>
      </c>
      <c r="E1666" s="6" t="s">
        <v>1599</v>
      </c>
      <c r="F1666" s="6"/>
      <c r="G1666" s="6"/>
      <c r="H1666" s="6"/>
      <c r="I1666" s="6"/>
      <c r="J1666" s="6"/>
      <c r="K1666" s="6"/>
      <c r="L1666" s="6"/>
      <c r="M1666" s="6"/>
      <c r="N1666" s="8">
        <v>48000</v>
      </c>
      <c r="O1666" s="6" t="s">
        <v>21</v>
      </c>
      <c r="P1666" s="8">
        <v>33.513490210000001</v>
      </c>
      <c r="Q1666" s="8">
        <v>1608647.53</v>
      </c>
      <c r="R1666" s="8">
        <v>0.46481955899999999</v>
      </c>
      <c r="S1666" s="8">
        <v>22311.338830000001</v>
      </c>
      <c r="T1666" s="8">
        <v>391223.2</v>
      </c>
    </row>
    <row r="1667" spans="1:20" ht="15.75" hidden="1" thickBot="1">
      <c r="A1667" s="4" t="s">
        <v>19</v>
      </c>
      <c r="B1667" s="5">
        <v>43501</v>
      </c>
      <c r="C1667" s="6">
        <v>301049751</v>
      </c>
      <c r="D1667" s="7">
        <v>73239990</v>
      </c>
      <c r="E1667" s="6" t="s">
        <v>1600</v>
      </c>
      <c r="F1667" s="6"/>
      <c r="G1667" s="6"/>
      <c r="H1667" s="6"/>
      <c r="I1667" s="6"/>
      <c r="J1667" s="6"/>
      <c r="K1667" s="6"/>
      <c r="L1667" s="6"/>
      <c r="M1667" s="6"/>
      <c r="N1667" s="8">
        <v>27000</v>
      </c>
      <c r="O1667" s="6" t="s">
        <v>770</v>
      </c>
      <c r="P1667" s="8">
        <v>76.097529629999997</v>
      </c>
      <c r="Q1667" s="8">
        <v>2054633.3</v>
      </c>
      <c r="R1667" s="8">
        <v>1.0554442390000001</v>
      </c>
      <c r="S1667" s="8">
        <v>28496.994449999998</v>
      </c>
      <c r="T1667" s="8">
        <v>499686.8</v>
      </c>
    </row>
    <row r="1668" spans="1:20" ht="15.75" hidden="1" thickBot="1">
      <c r="A1668" s="4" t="s">
        <v>19</v>
      </c>
      <c r="B1668" s="5">
        <v>43501</v>
      </c>
      <c r="C1668" s="6">
        <v>301049751</v>
      </c>
      <c r="D1668" s="7">
        <v>73239990</v>
      </c>
      <c r="E1668" s="6" t="s">
        <v>1601</v>
      </c>
      <c r="F1668" s="6"/>
      <c r="G1668" s="6"/>
      <c r="H1668" s="6"/>
      <c r="I1668" s="6"/>
      <c r="J1668" s="6"/>
      <c r="K1668" s="6"/>
      <c r="L1668" s="6"/>
      <c r="M1668" s="6"/>
      <c r="N1668" s="8">
        <v>14796</v>
      </c>
      <c r="O1668" s="6" t="s">
        <v>770</v>
      </c>
      <c r="P1668" s="8">
        <v>84.585903619999996</v>
      </c>
      <c r="Q1668" s="8">
        <v>1251533.03</v>
      </c>
      <c r="R1668" s="8">
        <v>1.173174808</v>
      </c>
      <c r="S1668" s="8">
        <v>17358.294450000001</v>
      </c>
      <c r="T1668" s="8">
        <v>304372.8</v>
      </c>
    </row>
    <row r="1669" spans="1:20" ht="15.75" hidden="1" thickBot="1">
      <c r="A1669" s="4" t="s">
        <v>19</v>
      </c>
      <c r="B1669" s="5">
        <v>43501</v>
      </c>
      <c r="C1669" s="6">
        <v>301049751</v>
      </c>
      <c r="D1669" s="7">
        <v>73239990</v>
      </c>
      <c r="E1669" s="6" t="s">
        <v>1602</v>
      </c>
      <c r="F1669" s="6"/>
      <c r="G1669" s="6"/>
      <c r="H1669" s="6"/>
      <c r="I1669" s="6"/>
      <c r="J1669" s="6"/>
      <c r="K1669" s="6"/>
      <c r="L1669" s="6"/>
      <c r="M1669" s="6"/>
      <c r="N1669" s="8">
        <v>18432</v>
      </c>
      <c r="O1669" s="6" t="s">
        <v>770</v>
      </c>
      <c r="P1669" s="8">
        <v>38.002539059999997</v>
      </c>
      <c r="Q1669" s="8">
        <v>700462.8</v>
      </c>
      <c r="R1669" s="8">
        <v>0.52708098599999997</v>
      </c>
      <c r="S1669" s="8">
        <v>9715.1567269999996</v>
      </c>
      <c r="T1669" s="8">
        <v>170352.6</v>
      </c>
    </row>
    <row r="1670" spans="1:20" ht="15.75" hidden="1" thickBot="1">
      <c r="A1670" s="4" t="s">
        <v>19</v>
      </c>
      <c r="B1670" s="5">
        <v>43501</v>
      </c>
      <c r="C1670" s="6">
        <v>301049751</v>
      </c>
      <c r="D1670" s="7">
        <v>73239990</v>
      </c>
      <c r="E1670" s="6" t="s">
        <v>1603</v>
      </c>
      <c r="F1670" s="6"/>
      <c r="G1670" s="6"/>
      <c r="H1670" s="6"/>
      <c r="I1670" s="6"/>
      <c r="J1670" s="6"/>
      <c r="K1670" s="6"/>
      <c r="L1670" s="6"/>
      <c r="M1670" s="6"/>
      <c r="N1670" s="8">
        <v>29160</v>
      </c>
      <c r="O1670" s="6" t="s">
        <v>770</v>
      </c>
      <c r="P1670" s="8">
        <v>23.474539440000001</v>
      </c>
      <c r="Q1670" s="8">
        <v>684517.57</v>
      </c>
      <c r="R1670" s="8">
        <v>0.325583071</v>
      </c>
      <c r="S1670" s="8">
        <v>9494.0023579999997</v>
      </c>
      <c r="T1670" s="8">
        <v>166474.70000000001</v>
      </c>
    </row>
    <row r="1671" spans="1:20" ht="15.75" hidden="1" thickBot="1">
      <c r="A1671" s="4" t="s">
        <v>19</v>
      </c>
      <c r="B1671" s="5">
        <v>43494</v>
      </c>
      <c r="C1671" s="6">
        <v>301049751</v>
      </c>
      <c r="D1671" s="7">
        <v>73239990</v>
      </c>
      <c r="E1671" s="6" t="s">
        <v>1604</v>
      </c>
      <c r="F1671" s="6"/>
      <c r="G1671" s="6"/>
      <c r="H1671" s="6"/>
      <c r="I1671" s="6"/>
      <c r="J1671" s="6"/>
      <c r="K1671" s="6"/>
      <c r="L1671" s="6"/>
      <c r="M1671" s="6"/>
      <c r="N1671" s="8">
        <v>6800</v>
      </c>
      <c r="O1671" s="6" t="s">
        <v>770</v>
      </c>
      <c r="P1671" s="8">
        <v>91.549698530000001</v>
      </c>
      <c r="Q1671" s="8">
        <v>622537.94999999995</v>
      </c>
      <c r="R1671" s="8">
        <v>1.269760035</v>
      </c>
      <c r="S1671" s="8">
        <v>8634.3682389999994</v>
      </c>
      <c r="T1671" s="8">
        <v>151401.29999999999</v>
      </c>
    </row>
    <row r="1672" spans="1:20" ht="15.75" hidden="1" thickBot="1">
      <c r="A1672" s="4" t="s">
        <v>19</v>
      </c>
      <c r="B1672" s="5">
        <v>43494</v>
      </c>
      <c r="C1672" s="6">
        <v>301049751</v>
      </c>
      <c r="D1672" s="7">
        <v>73239990</v>
      </c>
      <c r="E1672" s="6" t="s">
        <v>1605</v>
      </c>
      <c r="F1672" s="6"/>
      <c r="G1672" s="6"/>
      <c r="H1672" s="6"/>
      <c r="I1672" s="6"/>
      <c r="J1672" s="6"/>
      <c r="K1672" s="6"/>
      <c r="L1672" s="6"/>
      <c r="M1672" s="6"/>
      <c r="N1672" s="8">
        <v>11100</v>
      </c>
      <c r="O1672" s="6" t="s">
        <v>770</v>
      </c>
      <c r="P1672" s="8">
        <v>111.16749009999999</v>
      </c>
      <c r="Q1672" s="8">
        <v>1233959.1399999999</v>
      </c>
      <c r="R1672" s="8">
        <v>1.541851458</v>
      </c>
      <c r="S1672" s="8">
        <v>17114.551179999999</v>
      </c>
      <c r="T1672" s="8">
        <v>300098.90000000002</v>
      </c>
    </row>
    <row r="1673" spans="1:20" ht="15.75" thickBot="1">
      <c r="A1673" s="4" t="s">
        <v>19</v>
      </c>
      <c r="B1673" s="5">
        <v>43493</v>
      </c>
      <c r="C1673" s="6">
        <v>301049751</v>
      </c>
      <c r="D1673" s="7">
        <v>73231000</v>
      </c>
      <c r="E1673" s="6" t="s">
        <v>1606</v>
      </c>
      <c r="F1673" s="6"/>
      <c r="G1673" s="6"/>
      <c r="H1673" s="6"/>
      <c r="I1673" s="6"/>
      <c r="J1673" s="6"/>
      <c r="K1673" s="6"/>
      <c r="L1673" s="6"/>
      <c r="M1673" s="6"/>
      <c r="N1673" s="8">
        <v>10000</v>
      </c>
      <c r="O1673" s="6" t="s">
        <v>1583</v>
      </c>
      <c r="P1673" s="8">
        <v>15.529305000000001</v>
      </c>
      <c r="Q1673" s="8">
        <v>155293.04999999999</v>
      </c>
      <c r="R1673" s="8">
        <v>0.21538564499999999</v>
      </c>
      <c r="S1673" s="8">
        <v>2153.8564489999999</v>
      </c>
      <c r="T1673" s="8">
        <v>48109.8</v>
      </c>
    </row>
    <row r="1674" spans="1:20" ht="15.75" hidden="1" thickBot="1">
      <c r="A1674" s="4" t="s">
        <v>19</v>
      </c>
      <c r="B1674" s="5">
        <v>43487</v>
      </c>
      <c r="C1674" s="6">
        <v>301049751</v>
      </c>
      <c r="D1674" s="7">
        <v>73239990</v>
      </c>
      <c r="E1674" s="6" t="s">
        <v>1607</v>
      </c>
      <c r="F1674" s="6"/>
      <c r="G1674" s="6"/>
      <c r="H1674" s="6"/>
      <c r="I1674" s="6"/>
      <c r="J1674" s="6"/>
      <c r="K1674" s="6"/>
      <c r="L1674" s="6"/>
      <c r="M1674" s="6"/>
      <c r="N1674" s="8">
        <v>1800</v>
      </c>
      <c r="O1674" s="6" t="s">
        <v>770</v>
      </c>
      <c r="P1674" s="8">
        <v>99.891361110000005</v>
      </c>
      <c r="Q1674" s="8">
        <v>179804.45</v>
      </c>
      <c r="R1674" s="8">
        <v>1.3854557709999999</v>
      </c>
      <c r="S1674" s="8">
        <v>2493.8203880000001</v>
      </c>
      <c r="T1674" s="8">
        <v>43728.4</v>
      </c>
    </row>
    <row r="1675" spans="1:20" ht="15.75" hidden="1" thickBot="1">
      <c r="A1675" s="4" t="s">
        <v>19</v>
      </c>
      <c r="B1675" s="5">
        <v>43487</v>
      </c>
      <c r="C1675" s="6">
        <v>301049751</v>
      </c>
      <c r="D1675" s="7">
        <v>73239990</v>
      </c>
      <c r="E1675" s="6" t="s">
        <v>1605</v>
      </c>
      <c r="F1675" s="6"/>
      <c r="G1675" s="6"/>
      <c r="H1675" s="6"/>
      <c r="I1675" s="6"/>
      <c r="J1675" s="6"/>
      <c r="K1675" s="6"/>
      <c r="L1675" s="6"/>
      <c r="M1675" s="6"/>
      <c r="N1675" s="8">
        <v>11100</v>
      </c>
      <c r="O1675" s="6" t="s">
        <v>770</v>
      </c>
      <c r="P1675" s="8">
        <v>111.380709</v>
      </c>
      <c r="Q1675" s="8">
        <v>1236325.8700000001</v>
      </c>
      <c r="R1675" s="8">
        <v>1.5448087239999999</v>
      </c>
      <c r="S1675" s="8">
        <v>17147.376840000001</v>
      </c>
      <c r="T1675" s="8">
        <v>300674.5</v>
      </c>
    </row>
    <row r="1676" spans="1:20" ht="15.75" hidden="1" thickBot="1">
      <c r="A1676" s="4" t="s">
        <v>19</v>
      </c>
      <c r="B1676" s="5">
        <v>43487</v>
      </c>
      <c r="C1676" s="6">
        <v>301049751</v>
      </c>
      <c r="D1676" s="7">
        <v>73239990</v>
      </c>
      <c r="E1676" s="6" t="s">
        <v>1604</v>
      </c>
      <c r="F1676" s="6"/>
      <c r="G1676" s="6"/>
      <c r="H1676" s="6"/>
      <c r="I1676" s="6"/>
      <c r="J1676" s="6"/>
      <c r="K1676" s="6"/>
      <c r="L1676" s="6"/>
      <c r="M1676" s="6"/>
      <c r="N1676" s="8">
        <v>6800</v>
      </c>
      <c r="O1676" s="6" t="s">
        <v>770</v>
      </c>
      <c r="P1676" s="8">
        <v>91.725289709999998</v>
      </c>
      <c r="Q1676" s="8">
        <v>623731.97</v>
      </c>
      <c r="R1676" s="8">
        <v>1.272195419</v>
      </c>
      <c r="S1676" s="8">
        <v>8650.9288489999999</v>
      </c>
      <c r="T1676" s="8">
        <v>151691.6</v>
      </c>
    </row>
    <row r="1677" spans="1:20" ht="15.75" hidden="1" thickBot="1">
      <c r="A1677" s="4" t="s">
        <v>19</v>
      </c>
      <c r="B1677" s="5">
        <v>43486</v>
      </c>
      <c r="C1677" s="6">
        <v>301049751</v>
      </c>
      <c r="D1677" s="7">
        <v>73239990</v>
      </c>
      <c r="E1677" s="6" t="s">
        <v>1608</v>
      </c>
      <c r="F1677" s="6"/>
      <c r="G1677" s="6"/>
      <c r="H1677" s="6"/>
      <c r="I1677" s="6"/>
      <c r="J1677" s="6"/>
      <c r="K1677" s="6"/>
      <c r="L1677" s="6"/>
      <c r="M1677" s="6"/>
      <c r="N1677" s="8">
        <v>14112</v>
      </c>
      <c r="O1677" s="6" t="s">
        <v>770</v>
      </c>
      <c r="P1677" s="8">
        <v>80.858762760000005</v>
      </c>
      <c r="Q1677" s="8">
        <v>1141078.8600000001</v>
      </c>
      <c r="R1677" s="8">
        <v>1.121480759</v>
      </c>
      <c r="S1677" s="8">
        <v>15826.33648</v>
      </c>
      <c r="T1677" s="8">
        <v>277510.40000000002</v>
      </c>
    </row>
    <row r="1678" spans="1:20" ht="15.75" hidden="1" thickBot="1">
      <c r="A1678" s="4" t="s">
        <v>19</v>
      </c>
      <c r="B1678" s="5">
        <v>43484</v>
      </c>
      <c r="C1678" s="6">
        <v>301049751</v>
      </c>
      <c r="D1678" s="7">
        <v>73239990</v>
      </c>
      <c r="E1678" s="6" t="s">
        <v>1609</v>
      </c>
      <c r="F1678" s="6"/>
      <c r="G1678" s="6"/>
      <c r="H1678" s="6"/>
      <c r="I1678" s="6"/>
      <c r="J1678" s="6"/>
      <c r="K1678" s="6"/>
      <c r="L1678" s="6"/>
      <c r="M1678" s="6"/>
      <c r="N1678" s="8">
        <v>18000</v>
      </c>
      <c r="O1678" s="6" t="s">
        <v>770</v>
      </c>
      <c r="P1678" s="8">
        <v>76.15621333</v>
      </c>
      <c r="Q1678" s="8">
        <v>1370811.84</v>
      </c>
      <c r="R1678" s="8">
        <v>1.0562581600000001</v>
      </c>
      <c r="S1678" s="8">
        <v>19012.64688</v>
      </c>
      <c r="T1678" s="8">
        <v>333381.40000000002</v>
      </c>
    </row>
    <row r="1679" spans="1:20" ht="15.75" hidden="1" thickBot="1">
      <c r="A1679" s="4" t="s">
        <v>19</v>
      </c>
      <c r="B1679" s="5">
        <v>43484</v>
      </c>
      <c r="C1679" s="6">
        <v>301049751</v>
      </c>
      <c r="D1679" s="7">
        <v>73239990</v>
      </c>
      <c r="E1679" s="6" t="s">
        <v>1610</v>
      </c>
      <c r="F1679" s="6"/>
      <c r="G1679" s="6"/>
      <c r="H1679" s="6"/>
      <c r="I1679" s="6"/>
      <c r="J1679" s="6"/>
      <c r="K1679" s="6"/>
      <c r="L1679" s="6"/>
      <c r="M1679" s="6"/>
      <c r="N1679" s="8">
        <v>6048</v>
      </c>
      <c r="O1679" s="6" t="s">
        <v>770</v>
      </c>
      <c r="P1679" s="8">
        <v>80.964553570000007</v>
      </c>
      <c r="Q1679" s="8">
        <v>489673.62</v>
      </c>
      <c r="R1679" s="8">
        <v>1.1229480380000001</v>
      </c>
      <c r="S1679" s="8">
        <v>6791.5897359999999</v>
      </c>
      <c r="T1679" s="8">
        <v>119088.6</v>
      </c>
    </row>
    <row r="1680" spans="1:20" ht="15.75" hidden="1" thickBot="1">
      <c r="A1680" s="4" t="s">
        <v>19</v>
      </c>
      <c r="B1680" s="5">
        <v>43484</v>
      </c>
      <c r="C1680" s="6">
        <v>301049751</v>
      </c>
      <c r="D1680" s="7">
        <v>73239990</v>
      </c>
      <c r="E1680" s="6" t="s">
        <v>1611</v>
      </c>
      <c r="F1680" s="6"/>
      <c r="G1680" s="6"/>
      <c r="H1680" s="6"/>
      <c r="I1680" s="6"/>
      <c r="J1680" s="6"/>
      <c r="K1680" s="6"/>
      <c r="L1680" s="6"/>
      <c r="M1680" s="6"/>
      <c r="N1680" s="8">
        <v>21420</v>
      </c>
      <c r="O1680" s="6" t="s">
        <v>770</v>
      </c>
      <c r="P1680" s="8">
        <v>84.651133520000002</v>
      </c>
      <c r="Q1680" s="8">
        <v>1813227.28</v>
      </c>
      <c r="R1680" s="8">
        <v>1.174079522</v>
      </c>
      <c r="S1680" s="8">
        <v>25148.783360000001</v>
      </c>
      <c r="T1680" s="8">
        <v>440976.9</v>
      </c>
    </row>
    <row r="1681" spans="1:20" ht="15.75" hidden="1" thickBot="1">
      <c r="A1681" s="4" t="s">
        <v>19</v>
      </c>
      <c r="B1681" s="5">
        <v>43480</v>
      </c>
      <c r="C1681" s="6">
        <v>301049751</v>
      </c>
      <c r="D1681" s="7">
        <v>73239990</v>
      </c>
      <c r="E1681" s="6" t="s">
        <v>1612</v>
      </c>
      <c r="F1681" s="6"/>
      <c r="G1681" s="6"/>
      <c r="H1681" s="6"/>
      <c r="I1681" s="6"/>
      <c r="J1681" s="6"/>
      <c r="K1681" s="6"/>
      <c r="L1681" s="6"/>
      <c r="M1681" s="6"/>
      <c r="N1681" s="8">
        <v>19188</v>
      </c>
      <c r="O1681" s="6" t="s">
        <v>770</v>
      </c>
      <c r="P1681" s="8">
        <v>71.997569839999997</v>
      </c>
      <c r="Q1681" s="8">
        <v>1381489.37</v>
      </c>
      <c r="R1681" s="8">
        <v>1.0104922080000001</v>
      </c>
      <c r="S1681" s="8">
        <v>19389.324489999999</v>
      </c>
      <c r="T1681" s="8">
        <v>335978.2</v>
      </c>
    </row>
    <row r="1682" spans="1:20" ht="15.75" hidden="1" thickBot="1">
      <c r="A1682" s="4" t="s">
        <v>19</v>
      </c>
      <c r="B1682" s="5">
        <v>43480</v>
      </c>
      <c r="C1682" s="6">
        <v>301049751</v>
      </c>
      <c r="D1682" s="7">
        <v>73239990</v>
      </c>
      <c r="E1682" s="6" t="s">
        <v>1613</v>
      </c>
      <c r="F1682" s="6"/>
      <c r="G1682" s="6"/>
      <c r="H1682" s="6"/>
      <c r="I1682" s="6"/>
      <c r="J1682" s="6"/>
      <c r="K1682" s="6"/>
      <c r="L1682" s="6"/>
      <c r="M1682" s="6"/>
      <c r="N1682" s="8">
        <v>14040</v>
      </c>
      <c r="O1682" s="6" t="s">
        <v>770</v>
      </c>
      <c r="P1682" s="8">
        <v>75.516626070000001</v>
      </c>
      <c r="Q1682" s="8">
        <v>1060253.43</v>
      </c>
      <c r="R1682" s="8">
        <v>1.0598824710000001</v>
      </c>
      <c r="S1682" s="8">
        <v>14880.749889999999</v>
      </c>
      <c r="T1682" s="8">
        <v>257853.6</v>
      </c>
    </row>
    <row r="1683" spans="1:20" ht="15.75" hidden="1" thickBot="1">
      <c r="A1683" s="4" t="s">
        <v>19</v>
      </c>
      <c r="B1683" s="5">
        <v>43480</v>
      </c>
      <c r="C1683" s="6">
        <v>301049751</v>
      </c>
      <c r="D1683" s="7">
        <v>73239990</v>
      </c>
      <c r="E1683" s="6" t="s">
        <v>1614</v>
      </c>
      <c r="F1683" s="6"/>
      <c r="G1683" s="6"/>
      <c r="H1683" s="6"/>
      <c r="I1683" s="6"/>
      <c r="J1683" s="6"/>
      <c r="K1683" s="6"/>
      <c r="L1683" s="6"/>
      <c r="M1683" s="6"/>
      <c r="N1683" s="8">
        <v>19476</v>
      </c>
      <c r="O1683" s="6" t="s">
        <v>770</v>
      </c>
      <c r="P1683" s="8">
        <v>79.197326450000006</v>
      </c>
      <c r="Q1683" s="8">
        <v>1542447.13</v>
      </c>
      <c r="R1683" s="8">
        <v>1.1115414239999999</v>
      </c>
      <c r="S1683" s="8">
        <v>21648.38077</v>
      </c>
      <c r="T1683" s="8">
        <v>375123.20000000001</v>
      </c>
    </row>
    <row r="1684" spans="1:20" ht="15.75" hidden="1" thickBot="1">
      <c r="A1684" s="4" t="s">
        <v>19</v>
      </c>
      <c r="B1684" s="5">
        <v>43480</v>
      </c>
      <c r="C1684" s="6">
        <v>301049751</v>
      </c>
      <c r="D1684" s="7">
        <v>73239990</v>
      </c>
      <c r="E1684" s="6" t="s">
        <v>1615</v>
      </c>
      <c r="F1684" s="6"/>
      <c r="G1684" s="6"/>
      <c r="H1684" s="6"/>
      <c r="I1684" s="6"/>
      <c r="J1684" s="6"/>
      <c r="K1684" s="6"/>
      <c r="L1684" s="6"/>
      <c r="M1684" s="6"/>
      <c r="N1684" s="8">
        <v>14040</v>
      </c>
      <c r="O1684" s="6" t="s">
        <v>770</v>
      </c>
      <c r="P1684" s="8">
        <v>71.920596149999994</v>
      </c>
      <c r="Q1684" s="8">
        <v>1009765.17</v>
      </c>
      <c r="R1684" s="8">
        <v>1.0094118759999999</v>
      </c>
      <c r="S1684" s="8">
        <v>14172.142739999999</v>
      </c>
      <c r="T1684" s="8">
        <v>245574.9</v>
      </c>
    </row>
    <row r="1685" spans="1:20" ht="15.75" hidden="1" thickBot="1">
      <c r="A1685" s="4" t="s">
        <v>19</v>
      </c>
      <c r="B1685" s="5">
        <v>43480</v>
      </c>
      <c r="C1685" s="6">
        <v>301049751</v>
      </c>
      <c r="D1685" s="7">
        <v>73239990</v>
      </c>
      <c r="E1685" s="6" t="s">
        <v>1616</v>
      </c>
      <c r="F1685" s="6"/>
      <c r="G1685" s="6"/>
      <c r="H1685" s="6"/>
      <c r="I1685" s="6"/>
      <c r="J1685" s="6"/>
      <c r="K1685" s="6"/>
      <c r="L1685" s="6"/>
      <c r="M1685" s="6"/>
      <c r="N1685" s="8">
        <v>14040</v>
      </c>
      <c r="O1685" s="6" t="s">
        <v>770</v>
      </c>
      <c r="P1685" s="8">
        <v>84.866303419999994</v>
      </c>
      <c r="Q1685" s="8">
        <v>1191522.8999999999</v>
      </c>
      <c r="R1685" s="8">
        <v>1.191106013</v>
      </c>
      <c r="S1685" s="8">
        <v>16723.128420000001</v>
      </c>
      <c r="T1685" s="8">
        <v>289778.40000000002</v>
      </c>
    </row>
    <row r="1686" spans="1:20" ht="15.75" hidden="1" thickBot="1">
      <c r="A1686" s="4" t="s">
        <v>19</v>
      </c>
      <c r="B1686" s="5">
        <v>43479</v>
      </c>
      <c r="C1686" s="6">
        <v>301049751</v>
      </c>
      <c r="D1686" s="7">
        <v>73239990</v>
      </c>
      <c r="E1686" s="6" t="s">
        <v>1617</v>
      </c>
      <c r="F1686" s="6"/>
      <c r="G1686" s="6"/>
      <c r="H1686" s="6"/>
      <c r="I1686" s="6"/>
      <c r="J1686" s="6"/>
      <c r="K1686" s="6"/>
      <c r="L1686" s="6"/>
      <c r="M1686" s="6"/>
      <c r="N1686" s="8">
        <v>50400</v>
      </c>
      <c r="O1686" s="6" t="s">
        <v>770</v>
      </c>
      <c r="P1686" s="8">
        <v>23.07264683</v>
      </c>
      <c r="Q1686" s="8">
        <v>1162861.3999999999</v>
      </c>
      <c r="R1686" s="8">
        <v>0.32382662200000001</v>
      </c>
      <c r="S1686" s="8">
        <v>16320.86175</v>
      </c>
      <c r="T1686" s="8">
        <v>282807.8</v>
      </c>
    </row>
    <row r="1687" spans="1:20" ht="15.75" hidden="1" thickBot="1">
      <c r="A1687" s="4" t="s">
        <v>19</v>
      </c>
      <c r="B1687" s="5">
        <v>43477</v>
      </c>
      <c r="C1687" s="6">
        <v>301049751</v>
      </c>
      <c r="D1687" s="7">
        <v>73239990</v>
      </c>
      <c r="E1687" s="6" t="s">
        <v>1590</v>
      </c>
      <c r="F1687" s="6"/>
      <c r="G1687" s="6"/>
      <c r="H1687" s="6"/>
      <c r="I1687" s="6"/>
      <c r="J1687" s="6"/>
      <c r="K1687" s="6"/>
      <c r="L1687" s="6"/>
      <c r="M1687" s="6"/>
      <c r="N1687" s="8">
        <v>19044</v>
      </c>
      <c r="O1687" s="6" t="s">
        <v>770</v>
      </c>
      <c r="P1687" s="8">
        <v>83.549800989999994</v>
      </c>
      <c r="Q1687" s="8">
        <v>1591122.41</v>
      </c>
      <c r="R1687" s="8">
        <v>1.172628786</v>
      </c>
      <c r="S1687" s="8">
        <v>22331.542600000001</v>
      </c>
      <c r="T1687" s="8">
        <v>386960.9</v>
      </c>
    </row>
    <row r="1688" spans="1:20" ht="15.75" hidden="1" thickBot="1">
      <c r="A1688" s="4" t="s">
        <v>19</v>
      </c>
      <c r="B1688" s="5">
        <v>43477</v>
      </c>
      <c r="C1688" s="6">
        <v>301049751</v>
      </c>
      <c r="D1688" s="7">
        <v>73239990</v>
      </c>
      <c r="E1688" s="6" t="s">
        <v>1592</v>
      </c>
      <c r="F1688" s="6"/>
      <c r="G1688" s="6"/>
      <c r="H1688" s="6"/>
      <c r="I1688" s="6"/>
      <c r="J1688" s="6"/>
      <c r="K1688" s="6"/>
      <c r="L1688" s="6"/>
      <c r="M1688" s="6"/>
      <c r="N1688" s="8">
        <v>11772</v>
      </c>
      <c r="O1688" s="6" t="s">
        <v>770</v>
      </c>
      <c r="P1688" s="8">
        <v>75.202175499999996</v>
      </c>
      <c r="Q1688" s="8">
        <v>885280.01</v>
      </c>
      <c r="R1688" s="8">
        <v>1.0554691300000001</v>
      </c>
      <c r="S1688" s="8">
        <v>12424.982599999999</v>
      </c>
      <c r="T1688" s="8">
        <v>215300.1</v>
      </c>
    </row>
    <row r="1689" spans="1:20" ht="15.75" hidden="1" thickBot="1">
      <c r="A1689" s="4" t="s">
        <v>19</v>
      </c>
      <c r="B1689" s="5">
        <v>43477</v>
      </c>
      <c r="C1689" s="6">
        <v>301049751</v>
      </c>
      <c r="D1689" s="7">
        <v>73239990</v>
      </c>
      <c r="E1689" s="6" t="s">
        <v>1591</v>
      </c>
      <c r="F1689" s="6"/>
      <c r="G1689" s="6"/>
      <c r="H1689" s="6"/>
      <c r="I1689" s="6"/>
      <c r="J1689" s="6"/>
      <c r="K1689" s="6"/>
      <c r="L1689" s="6"/>
      <c r="M1689" s="6"/>
      <c r="N1689" s="8">
        <v>28800</v>
      </c>
      <c r="O1689" s="6" t="s">
        <v>770</v>
      </c>
      <c r="P1689" s="8">
        <v>92.301937150000001</v>
      </c>
      <c r="Q1689" s="8">
        <v>2658295.79</v>
      </c>
      <c r="R1689" s="8">
        <v>1.295465785</v>
      </c>
      <c r="S1689" s="8">
        <v>37309.414599999996</v>
      </c>
      <c r="T1689" s="8">
        <v>646497.6</v>
      </c>
    </row>
    <row r="1690" spans="1:20" ht="15.75" hidden="1" thickBot="1">
      <c r="A1690" s="4" t="s">
        <v>19</v>
      </c>
      <c r="B1690" s="5">
        <v>43476</v>
      </c>
      <c r="C1690" s="6">
        <v>301049751</v>
      </c>
      <c r="D1690" s="7">
        <v>73239990</v>
      </c>
      <c r="E1690" s="6" t="s">
        <v>1618</v>
      </c>
      <c r="F1690" s="6"/>
      <c r="G1690" s="6"/>
      <c r="H1690" s="6"/>
      <c r="I1690" s="6"/>
      <c r="J1690" s="6"/>
      <c r="K1690" s="6"/>
      <c r="L1690" s="6"/>
      <c r="M1690" s="6"/>
      <c r="N1690" s="8">
        <v>2592</v>
      </c>
      <c r="O1690" s="6" t="s">
        <v>770</v>
      </c>
      <c r="P1690" s="8">
        <v>637.83584099999996</v>
      </c>
      <c r="Q1690" s="8">
        <v>1653270.5</v>
      </c>
      <c r="R1690" s="8">
        <v>8.9520819800000009</v>
      </c>
      <c r="S1690" s="8">
        <v>23203.796490000001</v>
      </c>
      <c r="T1690" s="8">
        <v>402075.4</v>
      </c>
    </row>
    <row r="1691" spans="1:20" ht="15.75" hidden="1" thickBot="1">
      <c r="A1691" s="4" t="s">
        <v>19</v>
      </c>
      <c r="B1691" s="5">
        <v>43473</v>
      </c>
      <c r="C1691" s="6">
        <v>301049751</v>
      </c>
      <c r="D1691" s="7">
        <v>73239990</v>
      </c>
      <c r="E1691" s="6" t="s">
        <v>1619</v>
      </c>
      <c r="F1691" s="6"/>
      <c r="G1691" s="6"/>
      <c r="H1691" s="6"/>
      <c r="I1691" s="6"/>
      <c r="J1691" s="6"/>
      <c r="K1691" s="6"/>
      <c r="L1691" s="6"/>
      <c r="M1691" s="6"/>
      <c r="N1691" s="8">
        <v>72</v>
      </c>
      <c r="O1691" s="6" t="s">
        <v>770</v>
      </c>
      <c r="P1691" s="8">
        <v>152.06222220000001</v>
      </c>
      <c r="Q1691" s="8">
        <v>10948.48</v>
      </c>
      <c r="R1691" s="8">
        <v>2.1342066279999998</v>
      </c>
      <c r="S1691" s="8">
        <v>153.6628772</v>
      </c>
      <c r="T1691" s="8">
        <v>2662.6</v>
      </c>
    </row>
    <row r="1692" spans="1:20" ht="15.75" hidden="1" thickBot="1">
      <c r="A1692" s="4" t="s">
        <v>19</v>
      </c>
      <c r="B1692" s="5">
        <v>43473</v>
      </c>
      <c r="C1692" s="6">
        <v>301049751</v>
      </c>
      <c r="D1692" s="7">
        <v>73239990</v>
      </c>
      <c r="E1692" s="6" t="s">
        <v>1620</v>
      </c>
      <c r="F1692" s="6"/>
      <c r="G1692" s="6"/>
      <c r="H1692" s="6"/>
      <c r="I1692" s="6"/>
      <c r="J1692" s="6"/>
      <c r="K1692" s="6"/>
      <c r="L1692" s="6"/>
      <c r="M1692" s="6"/>
      <c r="N1692" s="8">
        <v>31680</v>
      </c>
      <c r="O1692" s="6" t="s">
        <v>770</v>
      </c>
      <c r="P1692" s="8">
        <v>75.012458960000004</v>
      </c>
      <c r="Q1692" s="8">
        <v>2376394.7000000002</v>
      </c>
      <c r="R1692" s="8">
        <v>1.0528064420000001</v>
      </c>
      <c r="S1692" s="8">
        <v>33352.908069999998</v>
      </c>
      <c r="T1692" s="8">
        <v>577939.19999999995</v>
      </c>
    </row>
    <row r="1693" spans="1:20" ht="15.75" hidden="1" thickBot="1">
      <c r="A1693" s="4" t="s">
        <v>19</v>
      </c>
      <c r="B1693" s="5">
        <v>43473</v>
      </c>
      <c r="C1693" s="6">
        <v>301049751</v>
      </c>
      <c r="D1693" s="7">
        <v>73239990</v>
      </c>
      <c r="E1693" s="6" t="s">
        <v>1621</v>
      </c>
      <c r="F1693" s="6"/>
      <c r="G1693" s="6"/>
      <c r="H1693" s="6"/>
      <c r="I1693" s="6"/>
      <c r="J1693" s="6"/>
      <c r="K1693" s="6"/>
      <c r="L1693" s="6"/>
      <c r="M1693" s="6"/>
      <c r="N1693" s="8">
        <v>29592</v>
      </c>
      <c r="O1693" s="6" t="s">
        <v>770</v>
      </c>
      <c r="P1693" s="8">
        <v>83.379797580000002</v>
      </c>
      <c r="Q1693" s="8">
        <v>2467374.9700000002</v>
      </c>
      <c r="R1693" s="8">
        <v>1.170242773</v>
      </c>
      <c r="S1693" s="8">
        <v>34629.824139999997</v>
      </c>
      <c r="T1693" s="8">
        <v>600065.6</v>
      </c>
    </row>
    <row r="1694" spans="1:20" ht="15.75" hidden="1" thickBot="1">
      <c r="A1694" s="4" t="s">
        <v>19</v>
      </c>
      <c r="B1694" s="5">
        <v>43473</v>
      </c>
      <c r="C1694" s="6">
        <v>301049751</v>
      </c>
      <c r="D1694" s="7">
        <v>73239990</v>
      </c>
      <c r="E1694" s="6" t="s">
        <v>1622</v>
      </c>
      <c r="F1694" s="6"/>
      <c r="G1694" s="6"/>
      <c r="H1694" s="6"/>
      <c r="I1694" s="6"/>
      <c r="J1694" s="6"/>
      <c r="K1694" s="6"/>
      <c r="L1694" s="6"/>
      <c r="M1694" s="6"/>
      <c r="N1694" s="8">
        <v>20400</v>
      </c>
      <c r="O1694" s="6" t="s">
        <v>770</v>
      </c>
      <c r="P1694" s="8">
        <v>36.971992649999997</v>
      </c>
      <c r="Q1694" s="8">
        <v>754228.65</v>
      </c>
      <c r="R1694" s="8">
        <v>0.51890515999999998</v>
      </c>
      <c r="S1694" s="8">
        <v>10585.66526</v>
      </c>
      <c r="T1694" s="8">
        <v>183428.5</v>
      </c>
    </row>
    <row r="1695" spans="1:20" ht="15.75" hidden="1" thickBot="1">
      <c r="A1695" s="4" t="s">
        <v>19</v>
      </c>
      <c r="B1695" s="5">
        <v>43473</v>
      </c>
      <c r="C1695" s="6">
        <v>301049751</v>
      </c>
      <c r="D1695" s="7">
        <v>73239990</v>
      </c>
      <c r="E1695" s="6" t="s">
        <v>1623</v>
      </c>
      <c r="F1695" s="6"/>
      <c r="G1695" s="6"/>
      <c r="H1695" s="6"/>
      <c r="I1695" s="6"/>
      <c r="J1695" s="6"/>
      <c r="K1695" s="6"/>
      <c r="L1695" s="6"/>
      <c r="M1695" s="6"/>
      <c r="N1695" s="8">
        <v>22068</v>
      </c>
      <c r="O1695" s="6" t="s">
        <v>770</v>
      </c>
      <c r="P1695" s="8">
        <v>92.128804599999995</v>
      </c>
      <c r="Q1695" s="8">
        <v>2033098.46</v>
      </c>
      <c r="R1695" s="8">
        <v>1.293035854</v>
      </c>
      <c r="S1695" s="8">
        <v>28534.715230000002</v>
      </c>
      <c r="T1695" s="8">
        <v>494449.5</v>
      </c>
    </row>
    <row r="1696" spans="1:20" ht="15.75" hidden="1" thickBot="1">
      <c r="A1696" s="4" t="s">
        <v>19</v>
      </c>
      <c r="B1696" s="5">
        <v>43473</v>
      </c>
      <c r="C1696" s="6">
        <v>301049751</v>
      </c>
      <c r="D1696" s="7">
        <v>73239990</v>
      </c>
      <c r="E1696" s="6" t="s">
        <v>1624</v>
      </c>
      <c r="F1696" s="6"/>
      <c r="G1696" s="6"/>
      <c r="H1696" s="6"/>
      <c r="I1696" s="6"/>
      <c r="J1696" s="6"/>
      <c r="K1696" s="6"/>
      <c r="L1696" s="6"/>
      <c r="M1696" s="6"/>
      <c r="N1696" s="8">
        <v>144</v>
      </c>
      <c r="O1696" s="6" t="s">
        <v>770</v>
      </c>
      <c r="P1696" s="8">
        <v>84.230555559999999</v>
      </c>
      <c r="Q1696" s="8">
        <v>12129.2</v>
      </c>
      <c r="R1696" s="8">
        <v>1.182183236</v>
      </c>
      <c r="S1696" s="8">
        <v>170.234386</v>
      </c>
      <c r="T1696" s="8">
        <v>2949.8</v>
      </c>
    </row>
    <row r="1697" spans="1:20" ht="15.75" hidden="1" thickBot="1">
      <c r="A1697" s="4" t="s">
        <v>19</v>
      </c>
      <c r="B1697" s="5">
        <v>43472</v>
      </c>
      <c r="C1697" s="6">
        <v>301049751</v>
      </c>
      <c r="D1697" s="7">
        <v>73239990</v>
      </c>
      <c r="E1697" s="6" t="s">
        <v>1625</v>
      </c>
      <c r="F1697" s="6"/>
      <c r="G1697" s="6"/>
      <c r="H1697" s="6"/>
      <c r="I1697" s="6"/>
      <c r="J1697" s="6"/>
      <c r="K1697" s="6"/>
      <c r="L1697" s="6"/>
      <c r="M1697" s="6"/>
      <c r="N1697" s="8">
        <v>71400</v>
      </c>
      <c r="O1697" s="6" t="s">
        <v>770</v>
      </c>
      <c r="P1697" s="8">
        <v>32.487913450000001</v>
      </c>
      <c r="Q1697" s="8">
        <v>2319637.02</v>
      </c>
      <c r="R1697" s="8">
        <v>0.45597071500000003</v>
      </c>
      <c r="S1697" s="8">
        <v>32556.30905</v>
      </c>
      <c r="T1697" s="8">
        <v>564135.80000000005</v>
      </c>
    </row>
    <row r="1698" spans="1:20" ht="15.75" hidden="1" thickBot="1">
      <c r="A1698" s="4" t="s">
        <v>19</v>
      </c>
      <c r="B1698" s="5">
        <v>43467</v>
      </c>
      <c r="C1698" s="6">
        <v>301049751</v>
      </c>
      <c r="D1698" s="7">
        <v>73239990</v>
      </c>
      <c r="E1698" s="6" t="s">
        <v>1626</v>
      </c>
      <c r="F1698" s="6"/>
      <c r="G1698" s="6"/>
      <c r="H1698" s="6"/>
      <c r="I1698" s="6"/>
      <c r="J1698" s="6"/>
      <c r="K1698" s="6"/>
      <c r="L1698" s="6"/>
      <c r="M1698" s="6"/>
      <c r="N1698" s="8">
        <v>4752</v>
      </c>
      <c r="O1698" s="6" t="s">
        <v>1383</v>
      </c>
      <c r="P1698" s="8">
        <v>173.42680559999999</v>
      </c>
      <c r="Q1698" s="8">
        <v>824124.18</v>
      </c>
      <c r="R1698" s="8">
        <v>2.4272471040000001</v>
      </c>
      <c r="S1698" s="8">
        <v>11534.27824</v>
      </c>
      <c r="T1698" s="8">
        <v>200426.9</v>
      </c>
    </row>
    <row r="1699" spans="1:20" ht="15.75" hidden="1" thickBot="1">
      <c r="A1699" s="4" t="s">
        <v>19</v>
      </c>
      <c r="B1699" s="5">
        <v>43467</v>
      </c>
      <c r="C1699" s="6">
        <v>301049751</v>
      </c>
      <c r="D1699" s="7">
        <v>73239990</v>
      </c>
      <c r="E1699" s="6" t="s">
        <v>1627</v>
      </c>
      <c r="F1699" s="6"/>
      <c r="G1699" s="6"/>
      <c r="H1699" s="6"/>
      <c r="I1699" s="6"/>
      <c r="J1699" s="6"/>
      <c r="K1699" s="6"/>
      <c r="L1699" s="6"/>
      <c r="M1699" s="6"/>
      <c r="N1699" s="8">
        <v>4004</v>
      </c>
      <c r="O1699" s="6" t="s">
        <v>1383</v>
      </c>
      <c r="P1699" s="8">
        <v>313.95727269999998</v>
      </c>
      <c r="Q1699" s="8">
        <v>1257084.92</v>
      </c>
      <c r="R1699" s="8">
        <v>4.3940835930000004</v>
      </c>
      <c r="S1699" s="8">
        <v>17593.91071</v>
      </c>
      <c r="T1699" s="8">
        <v>305723</v>
      </c>
    </row>
    <row r="1700" spans="1:20" ht="15.75" hidden="1" thickBot="1">
      <c r="A1700" s="4" t="s">
        <v>19</v>
      </c>
      <c r="B1700" s="5">
        <v>43465</v>
      </c>
      <c r="C1700" s="6">
        <v>301049751</v>
      </c>
      <c r="D1700" s="7">
        <v>73239990</v>
      </c>
      <c r="E1700" s="6" t="s">
        <v>1628</v>
      </c>
      <c r="F1700" s="6"/>
      <c r="G1700" s="6"/>
      <c r="H1700" s="6"/>
      <c r="I1700" s="6"/>
      <c r="J1700" s="6"/>
      <c r="K1700" s="6"/>
      <c r="L1700" s="6"/>
      <c r="M1700" s="6"/>
      <c r="N1700" s="8">
        <v>33588</v>
      </c>
      <c r="O1700" s="6" t="s">
        <v>770</v>
      </c>
      <c r="P1700" s="8">
        <v>83.592436879999994</v>
      </c>
      <c r="Q1700" s="8">
        <v>2807702.77</v>
      </c>
      <c r="R1700" s="8">
        <v>1.1699431330000001</v>
      </c>
      <c r="S1700" s="8">
        <v>39296.04997</v>
      </c>
      <c r="T1700" s="8">
        <v>682833.3</v>
      </c>
    </row>
    <row r="1701" spans="1:20" ht="15.75" hidden="1" thickBot="1">
      <c r="A1701" s="4" t="s">
        <v>19</v>
      </c>
      <c r="B1701" s="5">
        <v>43465</v>
      </c>
      <c r="C1701" s="6">
        <v>301049751</v>
      </c>
      <c r="D1701" s="7">
        <v>73239990</v>
      </c>
      <c r="E1701" s="6" t="s">
        <v>1629</v>
      </c>
      <c r="F1701" s="6"/>
      <c r="G1701" s="6"/>
      <c r="H1701" s="6"/>
      <c r="I1701" s="6"/>
      <c r="J1701" s="6"/>
      <c r="K1701" s="6"/>
      <c r="L1701" s="6"/>
      <c r="M1701" s="6"/>
      <c r="N1701" s="8">
        <v>450</v>
      </c>
      <c r="O1701" s="6" t="s">
        <v>1583</v>
      </c>
      <c r="P1701" s="8">
        <v>84.972688890000001</v>
      </c>
      <c r="Q1701" s="8">
        <v>38237.71</v>
      </c>
      <c r="R1701" s="8">
        <v>1.1892608659999999</v>
      </c>
      <c r="S1701" s="8">
        <v>535.16738980000002</v>
      </c>
      <c r="T1701" s="8">
        <v>9299.5</v>
      </c>
    </row>
    <row r="1702" spans="1:20" ht="15.75" hidden="1" thickBot="1">
      <c r="A1702" s="4" t="s">
        <v>19</v>
      </c>
      <c r="B1702" s="5">
        <v>43465</v>
      </c>
      <c r="C1702" s="6">
        <v>301049751</v>
      </c>
      <c r="D1702" s="7">
        <v>73239990</v>
      </c>
      <c r="E1702" s="6" t="s">
        <v>1630</v>
      </c>
      <c r="F1702" s="6"/>
      <c r="G1702" s="6"/>
      <c r="H1702" s="6"/>
      <c r="I1702" s="6"/>
      <c r="J1702" s="6"/>
      <c r="K1702" s="6"/>
      <c r="L1702" s="6"/>
      <c r="M1702" s="6"/>
      <c r="N1702" s="8">
        <v>3600</v>
      </c>
      <c r="O1702" s="6" t="s">
        <v>770</v>
      </c>
      <c r="P1702" s="8">
        <v>86.830172219999994</v>
      </c>
      <c r="Q1702" s="8">
        <v>312588.62</v>
      </c>
      <c r="R1702" s="8">
        <v>1.215257834</v>
      </c>
      <c r="S1702" s="8">
        <v>4374.9282020000001</v>
      </c>
      <c r="T1702" s="8">
        <v>76021.600000000006</v>
      </c>
    </row>
    <row r="1703" spans="1:20" ht="15.75" thickBot="1">
      <c r="A1703" s="4" t="s">
        <v>19</v>
      </c>
      <c r="B1703" s="5">
        <v>43465</v>
      </c>
      <c r="C1703" s="6">
        <v>301049751</v>
      </c>
      <c r="D1703" s="7">
        <v>73231000</v>
      </c>
      <c r="E1703" s="6" t="s">
        <v>1631</v>
      </c>
      <c r="F1703" s="6"/>
      <c r="G1703" s="6"/>
      <c r="H1703" s="6"/>
      <c r="I1703" s="6"/>
      <c r="J1703" s="6"/>
      <c r="K1703" s="6"/>
      <c r="L1703" s="6"/>
      <c r="M1703" s="6"/>
      <c r="N1703" s="8">
        <v>10800</v>
      </c>
      <c r="O1703" s="6" t="s">
        <v>1583</v>
      </c>
      <c r="P1703" s="8">
        <v>17.367226850000002</v>
      </c>
      <c r="Q1703" s="8">
        <v>187566.05</v>
      </c>
      <c r="R1703" s="8">
        <v>0.24306825500000001</v>
      </c>
      <c r="S1703" s="8">
        <v>2625.1371589999999</v>
      </c>
      <c r="T1703" s="8">
        <v>58108</v>
      </c>
    </row>
    <row r="1704" spans="1:20" ht="15.75" hidden="1" thickBot="1">
      <c r="A1704" s="4" t="s">
        <v>19</v>
      </c>
      <c r="B1704" s="5">
        <v>43465</v>
      </c>
      <c r="C1704" s="6">
        <v>301049751</v>
      </c>
      <c r="D1704" s="7">
        <v>73239990</v>
      </c>
      <c r="E1704" s="6" t="s">
        <v>1632</v>
      </c>
      <c r="F1704" s="6"/>
      <c r="G1704" s="6"/>
      <c r="H1704" s="6"/>
      <c r="I1704" s="6"/>
      <c r="J1704" s="6"/>
      <c r="K1704" s="6"/>
      <c r="L1704" s="6"/>
      <c r="M1704" s="6"/>
      <c r="N1704" s="8">
        <v>21600</v>
      </c>
      <c r="O1704" s="6" t="s">
        <v>770</v>
      </c>
      <c r="P1704" s="8">
        <v>92.349038890000003</v>
      </c>
      <c r="Q1704" s="8">
        <v>1994739.24</v>
      </c>
      <c r="R1704" s="8">
        <v>1.292498795</v>
      </c>
      <c r="S1704" s="8">
        <v>27917.973969999999</v>
      </c>
      <c r="T1704" s="8">
        <v>485120.6</v>
      </c>
    </row>
    <row r="1705" spans="1:20" ht="15.75" hidden="1" thickBot="1">
      <c r="A1705" s="4" t="s">
        <v>19</v>
      </c>
      <c r="B1705" s="5">
        <v>43465</v>
      </c>
      <c r="C1705" s="6">
        <v>301049751</v>
      </c>
      <c r="D1705" s="7">
        <v>73239990</v>
      </c>
      <c r="E1705" s="6" t="s">
        <v>1633</v>
      </c>
      <c r="F1705" s="6"/>
      <c r="G1705" s="6"/>
      <c r="H1705" s="6"/>
      <c r="I1705" s="6"/>
      <c r="J1705" s="6"/>
      <c r="K1705" s="6"/>
      <c r="L1705" s="6"/>
      <c r="M1705" s="6"/>
      <c r="N1705" s="8">
        <v>500</v>
      </c>
      <c r="O1705" s="6" t="s">
        <v>1583</v>
      </c>
      <c r="P1705" s="8">
        <v>58.88458</v>
      </c>
      <c r="Q1705" s="8">
        <v>29442.29</v>
      </c>
      <c r="R1705" s="8">
        <v>0.82413687899999999</v>
      </c>
      <c r="S1705" s="8">
        <v>412.06843950000001</v>
      </c>
      <c r="T1705" s="8">
        <v>7160.3</v>
      </c>
    </row>
    <row r="1706" spans="1:20" ht="15.75" thickBot="1">
      <c r="A1706" s="4" t="s">
        <v>19</v>
      </c>
      <c r="B1706" s="5">
        <v>43465</v>
      </c>
      <c r="C1706" s="6">
        <v>301049751</v>
      </c>
      <c r="D1706" s="7">
        <v>73231000</v>
      </c>
      <c r="E1706" s="6" t="s">
        <v>1634</v>
      </c>
      <c r="F1706" s="6"/>
      <c r="G1706" s="6"/>
      <c r="H1706" s="6"/>
      <c r="I1706" s="6"/>
      <c r="J1706" s="6"/>
      <c r="K1706" s="6"/>
      <c r="L1706" s="6"/>
      <c r="M1706" s="6"/>
      <c r="N1706" s="8">
        <v>6000</v>
      </c>
      <c r="O1706" s="6" t="s">
        <v>1583</v>
      </c>
      <c r="P1706" s="8">
        <v>21.690398330000001</v>
      </c>
      <c r="Q1706" s="8">
        <v>130142.39</v>
      </c>
      <c r="R1706" s="8">
        <v>0.30357450400000002</v>
      </c>
      <c r="S1706" s="8">
        <v>1821.4470260000001</v>
      </c>
      <c r="T1706" s="8">
        <v>40318.1</v>
      </c>
    </row>
    <row r="1707" spans="1:20" ht="15.75" hidden="1" thickBot="1">
      <c r="A1707" s="4" t="s">
        <v>19</v>
      </c>
      <c r="B1707" s="5">
        <v>43465</v>
      </c>
      <c r="C1707" s="6">
        <v>301049751</v>
      </c>
      <c r="D1707" s="7">
        <v>73239990</v>
      </c>
      <c r="E1707" s="6" t="s">
        <v>1635</v>
      </c>
      <c r="F1707" s="6"/>
      <c r="G1707" s="6"/>
      <c r="H1707" s="6"/>
      <c r="I1707" s="6"/>
      <c r="J1707" s="6"/>
      <c r="K1707" s="6"/>
      <c r="L1707" s="6"/>
      <c r="M1707" s="6"/>
      <c r="N1707" s="8">
        <v>21708</v>
      </c>
      <c r="O1707" s="6" t="s">
        <v>770</v>
      </c>
      <c r="P1707" s="8">
        <v>75.203759439999999</v>
      </c>
      <c r="Q1707" s="8">
        <v>1632523.21</v>
      </c>
      <c r="R1707" s="8">
        <v>1.052536871</v>
      </c>
      <c r="S1707" s="8">
        <v>22848.470399999998</v>
      </c>
      <c r="T1707" s="8">
        <v>397029.6</v>
      </c>
    </row>
    <row r="1708" spans="1:20" ht="15.75" hidden="1" thickBot="1">
      <c r="A1708" s="4" t="s">
        <v>19</v>
      </c>
      <c r="B1708" s="5">
        <v>43465</v>
      </c>
      <c r="C1708" s="6">
        <v>301049751</v>
      </c>
      <c r="D1708" s="7">
        <v>73239990</v>
      </c>
      <c r="E1708" s="6" t="s">
        <v>1636</v>
      </c>
      <c r="F1708" s="6"/>
      <c r="G1708" s="6"/>
      <c r="H1708" s="6"/>
      <c r="I1708" s="6"/>
      <c r="J1708" s="6"/>
      <c r="K1708" s="6"/>
      <c r="L1708" s="6"/>
      <c r="M1708" s="6"/>
      <c r="N1708" s="8">
        <v>3600</v>
      </c>
      <c r="O1708" s="6" t="s">
        <v>770</v>
      </c>
      <c r="P1708" s="8">
        <v>85.358474999999999</v>
      </c>
      <c r="Q1708" s="8">
        <v>307290.51</v>
      </c>
      <c r="R1708" s="8">
        <v>1.194660252</v>
      </c>
      <c r="S1708" s="8">
        <v>4300.7769070000004</v>
      </c>
      <c r="T1708" s="8">
        <v>74733.100000000006</v>
      </c>
    </row>
    <row r="1709" spans="1:20" ht="15.75" hidden="1" thickBot="1">
      <c r="A1709" s="4" t="s">
        <v>19</v>
      </c>
      <c r="B1709" s="5">
        <v>43465</v>
      </c>
      <c r="C1709" s="6">
        <v>301049751</v>
      </c>
      <c r="D1709" s="7">
        <v>73239990</v>
      </c>
      <c r="E1709" s="6" t="s">
        <v>1637</v>
      </c>
      <c r="F1709" s="6"/>
      <c r="G1709" s="6"/>
      <c r="H1709" s="6"/>
      <c r="I1709" s="6"/>
      <c r="J1709" s="6"/>
      <c r="K1709" s="6"/>
      <c r="L1709" s="6"/>
      <c r="M1709" s="6"/>
      <c r="N1709" s="8">
        <v>20160</v>
      </c>
      <c r="O1709" s="6" t="s">
        <v>770</v>
      </c>
      <c r="P1709" s="8">
        <v>79.307849700000006</v>
      </c>
      <c r="Q1709" s="8">
        <v>1598846.25</v>
      </c>
      <c r="R1709" s="8">
        <v>1.109976903</v>
      </c>
      <c r="S1709" s="8">
        <v>22377.13436</v>
      </c>
      <c r="T1709" s="8">
        <v>388839.4</v>
      </c>
    </row>
    <row r="1710" spans="1:20" ht="15.75" hidden="1" thickBot="1">
      <c r="A1710" s="4" t="s">
        <v>19</v>
      </c>
      <c r="B1710" s="5">
        <v>43465</v>
      </c>
      <c r="C1710" s="6">
        <v>301049751</v>
      </c>
      <c r="D1710" s="7">
        <v>73239990</v>
      </c>
      <c r="E1710" s="6" t="s">
        <v>1638</v>
      </c>
      <c r="F1710" s="6"/>
      <c r="G1710" s="6"/>
      <c r="H1710" s="6"/>
      <c r="I1710" s="6"/>
      <c r="J1710" s="6"/>
      <c r="K1710" s="6"/>
      <c r="L1710" s="6"/>
      <c r="M1710" s="6"/>
      <c r="N1710" s="8">
        <v>450</v>
      </c>
      <c r="O1710" s="6" t="s">
        <v>1583</v>
      </c>
      <c r="P1710" s="8">
        <v>106.58855560000001</v>
      </c>
      <c r="Q1710" s="8">
        <v>47964.85</v>
      </c>
      <c r="R1710" s="8">
        <v>1.4917922400000001</v>
      </c>
      <c r="S1710" s="8">
        <v>671.30650800000001</v>
      </c>
      <c r="T1710" s="8">
        <v>11665</v>
      </c>
    </row>
    <row r="1711" spans="1:20" ht="15.75" thickBot="1">
      <c r="A1711" s="4" t="s">
        <v>19</v>
      </c>
      <c r="B1711" s="5">
        <v>43463</v>
      </c>
      <c r="C1711" s="6">
        <v>301049751</v>
      </c>
      <c r="D1711" s="7">
        <v>73231000</v>
      </c>
      <c r="E1711" s="6" t="s">
        <v>1639</v>
      </c>
      <c r="F1711" s="6"/>
      <c r="G1711" s="6"/>
      <c r="H1711" s="6"/>
      <c r="I1711" s="6"/>
      <c r="J1711" s="6"/>
      <c r="K1711" s="6"/>
      <c r="L1711" s="6"/>
      <c r="M1711" s="6"/>
      <c r="N1711" s="8">
        <v>280800</v>
      </c>
      <c r="O1711" s="6" t="s">
        <v>770</v>
      </c>
      <c r="P1711" s="8">
        <v>4.8569876780000003</v>
      </c>
      <c r="Q1711" s="8">
        <v>1363842.14</v>
      </c>
      <c r="R1711" s="8">
        <v>6.7977434000000003E-2</v>
      </c>
      <c r="S1711" s="8">
        <v>19088.063539999999</v>
      </c>
      <c r="T1711" s="8">
        <v>422518.3</v>
      </c>
    </row>
    <row r="1712" spans="1:20" ht="15.75" hidden="1" thickBot="1">
      <c r="A1712" s="4" t="s">
        <v>19</v>
      </c>
      <c r="B1712" s="5">
        <v>43459</v>
      </c>
      <c r="C1712" s="6">
        <v>301049751</v>
      </c>
      <c r="D1712" s="7">
        <v>73239990</v>
      </c>
      <c r="E1712" s="6" t="s">
        <v>1640</v>
      </c>
      <c r="F1712" s="6"/>
      <c r="G1712" s="6"/>
      <c r="H1712" s="6"/>
      <c r="I1712" s="6"/>
      <c r="J1712" s="6"/>
      <c r="K1712" s="6"/>
      <c r="L1712" s="6"/>
      <c r="M1712" s="6"/>
      <c r="N1712" s="8">
        <v>46044</v>
      </c>
      <c r="O1712" s="6" t="s">
        <v>770</v>
      </c>
      <c r="P1712" s="8">
        <v>71.227149249999997</v>
      </c>
      <c r="Q1712" s="8">
        <v>3279582.86</v>
      </c>
      <c r="R1712" s="8">
        <v>0.99688102499999998</v>
      </c>
      <c r="S1712" s="8">
        <v>45900.389920000001</v>
      </c>
      <c r="T1712" s="8">
        <v>797594.5</v>
      </c>
    </row>
    <row r="1713" spans="1:20" ht="15.75" hidden="1" thickBot="1">
      <c r="A1713" s="4" t="s">
        <v>19</v>
      </c>
      <c r="B1713" s="5">
        <v>43456</v>
      </c>
      <c r="C1713" s="6">
        <v>301049751</v>
      </c>
      <c r="D1713" s="7">
        <v>73239990</v>
      </c>
      <c r="E1713" s="6" t="s">
        <v>1641</v>
      </c>
      <c r="F1713" s="6"/>
      <c r="G1713" s="6"/>
      <c r="H1713" s="6"/>
      <c r="I1713" s="6"/>
      <c r="J1713" s="6"/>
      <c r="K1713" s="6"/>
      <c r="L1713" s="6"/>
      <c r="M1713" s="6"/>
      <c r="N1713" s="8">
        <v>20160</v>
      </c>
      <c r="O1713" s="6" t="s">
        <v>770</v>
      </c>
      <c r="P1713" s="8">
        <v>75.413137899999995</v>
      </c>
      <c r="Q1713" s="8">
        <v>1520328.86</v>
      </c>
      <c r="R1713" s="8">
        <v>1.0554672899999999</v>
      </c>
      <c r="S1713" s="8">
        <v>21278.220570000001</v>
      </c>
      <c r="T1713" s="8">
        <v>369744</v>
      </c>
    </row>
    <row r="1714" spans="1:20" ht="15.75" hidden="1" thickBot="1">
      <c r="A1714" s="4" t="s">
        <v>19</v>
      </c>
      <c r="B1714" s="5">
        <v>43456</v>
      </c>
      <c r="C1714" s="6">
        <v>301049751</v>
      </c>
      <c r="D1714" s="7">
        <v>73239990</v>
      </c>
      <c r="E1714" s="6" t="s">
        <v>1642</v>
      </c>
      <c r="F1714" s="6"/>
      <c r="G1714" s="6"/>
      <c r="H1714" s="6"/>
      <c r="I1714" s="6"/>
      <c r="J1714" s="6"/>
      <c r="K1714" s="6"/>
      <c r="L1714" s="6"/>
      <c r="M1714" s="6"/>
      <c r="N1714" s="8">
        <v>21600</v>
      </c>
      <c r="O1714" s="6" t="s">
        <v>770</v>
      </c>
      <c r="P1714" s="8">
        <v>92.619227309999999</v>
      </c>
      <c r="Q1714" s="8">
        <v>2000575.31</v>
      </c>
      <c r="R1714" s="8">
        <v>1.2962802980000001</v>
      </c>
      <c r="S1714" s="8">
        <v>27999.654439999998</v>
      </c>
      <c r="T1714" s="8">
        <v>486539.9</v>
      </c>
    </row>
    <row r="1715" spans="1:20" ht="15.75" hidden="1" thickBot="1">
      <c r="A1715" s="4" t="s">
        <v>19</v>
      </c>
      <c r="B1715" s="5">
        <v>43449</v>
      </c>
      <c r="C1715" s="6">
        <v>301049751</v>
      </c>
      <c r="D1715" s="7">
        <v>73239990</v>
      </c>
      <c r="E1715" s="6" t="s">
        <v>1643</v>
      </c>
      <c r="F1715" s="6"/>
      <c r="G1715" s="6"/>
      <c r="H1715" s="6"/>
      <c r="I1715" s="6"/>
      <c r="J1715" s="6"/>
      <c r="K1715" s="6"/>
      <c r="L1715" s="6"/>
      <c r="M1715" s="6"/>
      <c r="N1715" s="8">
        <v>2330.1999999999998</v>
      </c>
      <c r="O1715" s="6" t="s">
        <v>21</v>
      </c>
      <c r="P1715" s="8">
        <v>990.76640199999997</v>
      </c>
      <c r="Q1715" s="8">
        <v>2308683.87</v>
      </c>
      <c r="R1715" s="8">
        <v>13.808590969999999</v>
      </c>
      <c r="S1715" s="8">
        <v>32176.778679999999</v>
      </c>
      <c r="T1715" s="8">
        <v>561471.9</v>
      </c>
    </row>
    <row r="1716" spans="1:20" ht="15.75" hidden="1" thickBot="1">
      <c r="A1716" s="4" t="s">
        <v>19</v>
      </c>
      <c r="B1716" s="5">
        <v>43449</v>
      </c>
      <c r="C1716" s="6">
        <v>301049751</v>
      </c>
      <c r="D1716" s="7">
        <v>73239990</v>
      </c>
      <c r="E1716" s="6" t="s">
        <v>1644</v>
      </c>
      <c r="F1716" s="6"/>
      <c r="G1716" s="6"/>
      <c r="H1716" s="6"/>
      <c r="I1716" s="6"/>
      <c r="J1716" s="6"/>
      <c r="K1716" s="6"/>
      <c r="L1716" s="6"/>
      <c r="M1716" s="6"/>
      <c r="N1716" s="8">
        <v>23580</v>
      </c>
      <c r="O1716" s="6" t="s">
        <v>770</v>
      </c>
      <c r="P1716" s="8">
        <v>83.975290920000006</v>
      </c>
      <c r="Q1716" s="8">
        <v>1980137.36</v>
      </c>
      <c r="R1716" s="8">
        <v>1.1703873300000001</v>
      </c>
      <c r="S1716" s="8">
        <v>27597.733240000001</v>
      </c>
      <c r="T1716" s="8">
        <v>481569.4</v>
      </c>
    </row>
    <row r="1717" spans="1:20" ht="15.75" hidden="1" thickBot="1">
      <c r="A1717" s="4" t="s">
        <v>19</v>
      </c>
      <c r="B1717" s="5">
        <v>43449</v>
      </c>
      <c r="C1717" s="6">
        <v>301049751</v>
      </c>
      <c r="D1717" s="7">
        <v>73239990</v>
      </c>
      <c r="E1717" s="6" t="s">
        <v>1645</v>
      </c>
      <c r="F1717" s="6"/>
      <c r="G1717" s="6"/>
      <c r="H1717" s="6"/>
      <c r="I1717" s="6"/>
      <c r="J1717" s="6"/>
      <c r="K1717" s="6"/>
      <c r="L1717" s="6"/>
      <c r="M1717" s="6"/>
      <c r="N1717" s="8">
        <v>15600</v>
      </c>
      <c r="O1717" s="6" t="s">
        <v>770</v>
      </c>
      <c r="P1717" s="8">
        <v>33.151211539999998</v>
      </c>
      <c r="Q1717" s="8">
        <v>517158.9</v>
      </c>
      <c r="R1717" s="8">
        <v>0.46203779099999998</v>
      </c>
      <c r="S1717" s="8">
        <v>7207.7895470000003</v>
      </c>
      <c r="T1717" s="8">
        <v>125773.1</v>
      </c>
    </row>
    <row r="1718" spans="1:20" ht="15.75" hidden="1" thickBot="1">
      <c r="A1718" s="4" t="s">
        <v>19</v>
      </c>
      <c r="B1718" s="5">
        <v>43449</v>
      </c>
      <c r="C1718" s="6">
        <v>301049751</v>
      </c>
      <c r="D1718" s="7">
        <v>73239990</v>
      </c>
      <c r="E1718" s="6" t="s">
        <v>1646</v>
      </c>
      <c r="F1718" s="6"/>
      <c r="G1718" s="6"/>
      <c r="H1718" s="6"/>
      <c r="I1718" s="6"/>
      <c r="J1718" s="6"/>
      <c r="K1718" s="6"/>
      <c r="L1718" s="6"/>
      <c r="M1718" s="6"/>
      <c r="N1718" s="8">
        <v>19080</v>
      </c>
      <c r="O1718" s="6" t="s">
        <v>770</v>
      </c>
      <c r="P1718" s="8">
        <v>75.554843820000002</v>
      </c>
      <c r="Q1718" s="8">
        <v>1441586.42</v>
      </c>
      <c r="R1718" s="8">
        <v>1.053029182</v>
      </c>
      <c r="S1718" s="8">
        <v>20091.79679</v>
      </c>
      <c r="T1718" s="8">
        <v>350593.8</v>
      </c>
    </row>
    <row r="1719" spans="1:20" ht="15.75" hidden="1" thickBot="1">
      <c r="A1719" s="4" t="s">
        <v>19</v>
      </c>
      <c r="B1719" s="5">
        <v>43445</v>
      </c>
      <c r="C1719" s="6">
        <v>301049751</v>
      </c>
      <c r="D1719" s="7">
        <v>73239990</v>
      </c>
      <c r="E1719" s="6" t="s">
        <v>1647</v>
      </c>
      <c r="F1719" s="6"/>
      <c r="G1719" s="6"/>
      <c r="H1719" s="6"/>
      <c r="I1719" s="6"/>
      <c r="J1719" s="6"/>
      <c r="K1719" s="6"/>
      <c r="L1719" s="6"/>
      <c r="M1719" s="6"/>
      <c r="N1719" s="8">
        <v>7875</v>
      </c>
      <c r="O1719" s="6" t="s">
        <v>21</v>
      </c>
      <c r="P1719" s="8">
        <v>498.23111239999997</v>
      </c>
      <c r="Q1719" s="8">
        <v>3923570.01</v>
      </c>
      <c r="R1719" s="8">
        <v>6.9439876290000004</v>
      </c>
      <c r="S1719" s="8">
        <v>54683.902580000002</v>
      </c>
      <c r="T1719" s="8">
        <v>954212.2</v>
      </c>
    </row>
    <row r="1720" spans="1:20" ht="15.75" thickBot="1">
      <c r="A1720" s="4" t="s">
        <v>19</v>
      </c>
      <c r="B1720" s="5">
        <v>43444</v>
      </c>
      <c r="C1720" s="6">
        <v>301049751</v>
      </c>
      <c r="D1720" s="7">
        <v>73231000</v>
      </c>
      <c r="E1720" s="6" t="s">
        <v>1648</v>
      </c>
      <c r="F1720" s="6"/>
      <c r="G1720" s="6"/>
      <c r="H1720" s="6"/>
      <c r="I1720" s="6"/>
      <c r="J1720" s="6"/>
      <c r="K1720" s="6"/>
      <c r="L1720" s="6"/>
      <c r="M1720" s="6"/>
      <c r="N1720" s="8">
        <v>274320</v>
      </c>
      <c r="O1720" s="6" t="s">
        <v>770</v>
      </c>
      <c r="P1720" s="8">
        <v>4.8963239649999997</v>
      </c>
      <c r="Q1720" s="8">
        <v>1343159.59</v>
      </c>
      <c r="R1720" s="8">
        <v>6.8241448999999996E-2</v>
      </c>
      <c r="S1720" s="8">
        <v>18719.994289999999</v>
      </c>
      <c r="T1720" s="8">
        <v>416110.9</v>
      </c>
    </row>
    <row r="1721" spans="1:20" ht="15.75" hidden="1" thickBot="1">
      <c r="A1721" s="4" t="s">
        <v>19</v>
      </c>
      <c r="B1721" s="5">
        <v>43442</v>
      </c>
      <c r="C1721" s="6">
        <v>301049751</v>
      </c>
      <c r="D1721" s="7">
        <v>73239990</v>
      </c>
      <c r="E1721" s="6" t="s">
        <v>1649</v>
      </c>
      <c r="F1721" s="6"/>
      <c r="G1721" s="6"/>
      <c r="H1721" s="6"/>
      <c r="I1721" s="6"/>
      <c r="J1721" s="6"/>
      <c r="K1721" s="6"/>
      <c r="L1721" s="6"/>
      <c r="M1721" s="6"/>
      <c r="N1721" s="8">
        <v>50400</v>
      </c>
      <c r="O1721" s="6" t="s">
        <v>770</v>
      </c>
      <c r="P1721" s="8">
        <v>22.76209266</v>
      </c>
      <c r="Q1721" s="8">
        <v>1147209.47</v>
      </c>
      <c r="R1721" s="8">
        <v>0.31724171000000001</v>
      </c>
      <c r="S1721" s="8">
        <v>15988.98216</v>
      </c>
      <c r="T1721" s="8">
        <v>279001.3</v>
      </c>
    </row>
    <row r="1722" spans="1:20" ht="15.75" hidden="1" thickBot="1">
      <c r="A1722" s="4" t="s">
        <v>19</v>
      </c>
      <c r="B1722" s="5">
        <v>43442</v>
      </c>
      <c r="C1722" s="6">
        <v>301049751</v>
      </c>
      <c r="D1722" s="7">
        <v>73239990</v>
      </c>
      <c r="E1722" s="6" t="s">
        <v>1650</v>
      </c>
      <c r="F1722" s="6"/>
      <c r="G1722" s="6"/>
      <c r="H1722" s="6"/>
      <c r="I1722" s="6"/>
      <c r="J1722" s="6"/>
      <c r="K1722" s="6"/>
      <c r="L1722" s="6"/>
      <c r="M1722" s="6"/>
      <c r="N1722" s="8">
        <v>26028</v>
      </c>
      <c r="O1722" s="6" t="s">
        <v>770</v>
      </c>
      <c r="P1722" s="8">
        <v>95.152162290000007</v>
      </c>
      <c r="Q1722" s="8">
        <v>2476620.48</v>
      </c>
      <c r="R1722" s="8">
        <v>1.326162541</v>
      </c>
      <c r="S1722" s="8">
        <v>34517.358610000003</v>
      </c>
      <c r="T1722" s="8">
        <v>602314.1</v>
      </c>
    </row>
    <row r="1723" spans="1:20" ht="15.75" hidden="1" thickBot="1">
      <c r="A1723" s="4" t="s">
        <v>19</v>
      </c>
      <c r="B1723" s="5">
        <v>43442</v>
      </c>
      <c r="C1723" s="6">
        <v>301049751</v>
      </c>
      <c r="D1723" s="7">
        <v>73239990</v>
      </c>
      <c r="E1723" s="6" t="s">
        <v>1651</v>
      </c>
      <c r="F1723" s="6"/>
      <c r="G1723" s="6"/>
      <c r="H1723" s="6"/>
      <c r="I1723" s="6"/>
      <c r="J1723" s="6"/>
      <c r="K1723" s="6"/>
      <c r="L1723" s="6"/>
      <c r="M1723" s="6"/>
      <c r="N1723" s="8">
        <v>62280</v>
      </c>
      <c r="O1723" s="6" t="s">
        <v>770</v>
      </c>
      <c r="P1723" s="8">
        <v>32.49588215</v>
      </c>
      <c r="Q1723" s="8">
        <v>2023843.54</v>
      </c>
      <c r="R1723" s="8">
        <v>0.45290428100000002</v>
      </c>
      <c r="S1723" s="8">
        <v>28206.87861</v>
      </c>
      <c r="T1723" s="8">
        <v>492198.8</v>
      </c>
    </row>
    <row r="1724" spans="1:20" ht="15.75" hidden="1" thickBot="1">
      <c r="A1724" s="4" t="s">
        <v>19</v>
      </c>
      <c r="B1724" s="5">
        <v>43442</v>
      </c>
      <c r="C1724" s="6">
        <v>301049751</v>
      </c>
      <c r="D1724" s="7">
        <v>73239990</v>
      </c>
      <c r="E1724" s="6" t="s">
        <v>1652</v>
      </c>
      <c r="F1724" s="6"/>
      <c r="G1724" s="6"/>
      <c r="H1724" s="6"/>
      <c r="I1724" s="6"/>
      <c r="J1724" s="6"/>
      <c r="K1724" s="6"/>
      <c r="L1724" s="6"/>
      <c r="M1724" s="6"/>
      <c r="N1724" s="8">
        <v>15156</v>
      </c>
      <c r="O1724" s="6" t="s">
        <v>770</v>
      </c>
      <c r="P1724" s="8">
        <v>85.28289126</v>
      </c>
      <c r="Q1724" s="8">
        <v>1292547.5</v>
      </c>
      <c r="R1724" s="8">
        <v>1.1886117249999999</v>
      </c>
      <c r="S1724" s="8">
        <v>18014.599300000002</v>
      </c>
      <c r="T1724" s="8">
        <v>314347.59999999998</v>
      </c>
    </row>
    <row r="1725" spans="1:20" ht="15.75" thickBot="1">
      <c r="A1725" s="4" t="s">
        <v>19</v>
      </c>
      <c r="B1725" s="5">
        <v>43441</v>
      </c>
      <c r="C1725" s="6">
        <v>301049751</v>
      </c>
      <c r="D1725" s="7">
        <v>73231000</v>
      </c>
      <c r="E1725" s="6" t="s">
        <v>1653</v>
      </c>
      <c r="F1725" s="6"/>
      <c r="G1725" s="6"/>
      <c r="H1725" s="6"/>
      <c r="I1725" s="6"/>
      <c r="J1725" s="6"/>
      <c r="K1725" s="6"/>
      <c r="L1725" s="6"/>
      <c r="M1725" s="6"/>
      <c r="N1725" s="8">
        <v>83000</v>
      </c>
      <c r="O1725" s="6" t="s">
        <v>1583</v>
      </c>
      <c r="P1725" s="8">
        <v>7.2763420480000001</v>
      </c>
      <c r="Q1725" s="8">
        <v>603936.39</v>
      </c>
      <c r="R1725" s="8">
        <v>0.101412433</v>
      </c>
      <c r="S1725" s="8">
        <v>8417.2319160000006</v>
      </c>
      <c r="T1725" s="8">
        <v>187099.5</v>
      </c>
    </row>
    <row r="1726" spans="1:20" ht="15.75" hidden="1" thickBot="1">
      <c r="A1726" s="4" t="s">
        <v>19</v>
      </c>
      <c r="B1726" s="5">
        <v>43438</v>
      </c>
      <c r="C1726" s="6">
        <v>301049751</v>
      </c>
      <c r="D1726" s="7">
        <v>73239990</v>
      </c>
      <c r="E1726" s="6" t="s">
        <v>1654</v>
      </c>
      <c r="F1726" s="6"/>
      <c r="G1726" s="6"/>
      <c r="H1726" s="6"/>
      <c r="I1726" s="6"/>
      <c r="J1726" s="6"/>
      <c r="K1726" s="6"/>
      <c r="L1726" s="6"/>
      <c r="M1726" s="6"/>
      <c r="N1726" s="8">
        <v>52800</v>
      </c>
      <c r="O1726" s="6" t="s">
        <v>770</v>
      </c>
      <c r="P1726" s="8">
        <v>44.5127661</v>
      </c>
      <c r="Q1726" s="8">
        <v>2350274.0499999998</v>
      </c>
      <c r="R1726" s="8">
        <v>0.61018185199999997</v>
      </c>
      <c r="S1726" s="8">
        <v>32217.601780000001</v>
      </c>
      <c r="T1726" s="8">
        <v>571586.6</v>
      </c>
    </row>
    <row r="1727" spans="1:20" ht="15.75" hidden="1" thickBot="1">
      <c r="A1727" s="4" t="s">
        <v>19</v>
      </c>
      <c r="B1727" s="5">
        <v>43437</v>
      </c>
      <c r="C1727" s="6">
        <v>301049751</v>
      </c>
      <c r="D1727" s="7">
        <v>73239990</v>
      </c>
      <c r="E1727" s="6" t="s">
        <v>1655</v>
      </c>
      <c r="F1727" s="6"/>
      <c r="G1727" s="6"/>
      <c r="H1727" s="6"/>
      <c r="I1727" s="6"/>
      <c r="J1727" s="6"/>
      <c r="K1727" s="6"/>
      <c r="L1727" s="6"/>
      <c r="M1727" s="6"/>
      <c r="N1727" s="8">
        <v>2592</v>
      </c>
      <c r="O1727" s="6" t="s">
        <v>770</v>
      </c>
      <c r="P1727" s="8">
        <v>693.18043980000004</v>
      </c>
      <c r="Q1727" s="8">
        <v>1796723.7</v>
      </c>
      <c r="R1727" s="8">
        <v>9.5021307719999992</v>
      </c>
      <c r="S1727" s="8">
        <v>24629.522959999998</v>
      </c>
      <c r="T1727" s="8">
        <v>436963.2</v>
      </c>
    </row>
    <row r="1728" spans="1:20" ht="15.75" hidden="1" thickBot="1">
      <c r="A1728" s="4" t="s">
        <v>19</v>
      </c>
      <c r="B1728" s="5">
        <v>43428</v>
      </c>
      <c r="C1728" s="6">
        <v>301049751</v>
      </c>
      <c r="D1728" s="7">
        <v>73239990</v>
      </c>
      <c r="E1728" s="6" t="s">
        <v>1656</v>
      </c>
      <c r="F1728" s="6"/>
      <c r="G1728" s="6"/>
      <c r="H1728" s="6"/>
      <c r="I1728" s="6"/>
      <c r="J1728" s="6"/>
      <c r="K1728" s="6"/>
      <c r="L1728" s="6"/>
      <c r="M1728" s="6"/>
      <c r="N1728" s="8">
        <v>50400</v>
      </c>
      <c r="O1728" s="6" t="s">
        <v>770</v>
      </c>
      <c r="P1728" s="8">
        <v>23.080388289999998</v>
      </c>
      <c r="Q1728" s="8">
        <v>1163251.57</v>
      </c>
      <c r="R1728" s="8">
        <v>0.31638640600000001</v>
      </c>
      <c r="S1728" s="8">
        <v>15945.87485</v>
      </c>
      <c r="T1728" s="8">
        <v>282902.8</v>
      </c>
    </row>
    <row r="1729" spans="1:20" ht="15.75" hidden="1" thickBot="1">
      <c r="A1729" s="4" t="s">
        <v>19</v>
      </c>
      <c r="B1729" s="5">
        <v>43428</v>
      </c>
      <c r="C1729" s="6">
        <v>301049751</v>
      </c>
      <c r="D1729" s="7">
        <v>73239990</v>
      </c>
      <c r="E1729" s="6" t="s">
        <v>1657</v>
      </c>
      <c r="F1729" s="6"/>
      <c r="G1729" s="6"/>
      <c r="H1729" s="6"/>
      <c r="I1729" s="6"/>
      <c r="J1729" s="6"/>
      <c r="K1729" s="6"/>
      <c r="L1729" s="6"/>
      <c r="M1729" s="6"/>
      <c r="N1729" s="8">
        <v>1000</v>
      </c>
      <c r="O1729" s="6" t="s">
        <v>1583</v>
      </c>
      <c r="P1729" s="8">
        <v>28.183969999999999</v>
      </c>
      <c r="Q1729" s="8">
        <v>28183.97</v>
      </c>
      <c r="R1729" s="8">
        <v>0.38634640199999998</v>
      </c>
      <c r="S1729" s="8">
        <v>386.34640159999998</v>
      </c>
      <c r="T1729" s="8">
        <v>6854.3</v>
      </c>
    </row>
    <row r="1730" spans="1:20" ht="15.75" hidden="1" thickBot="1">
      <c r="A1730" s="4" t="s">
        <v>19</v>
      </c>
      <c r="B1730" s="5">
        <v>43428</v>
      </c>
      <c r="C1730" s="6">
        <v>301049751</v>
      </c>
      <c r="D1730" s="7">
        <v>73239990</v>
      </c>
      <c r="E1730" s="6" t="s">
        <v>1658</v>
      </c>
      <c r="F1730" s="6"/>
      <c r="G1730" s="6"/>
      <c r="H1730" s="6"/>
      <c r="I1730" s="6"/>
      <c r="J1730" s="6"/>
      <c r="K1730" s="6"/>
      <c r="L1730" s="6"/>
      <c r="M1730" s="6"/>
      <c r="N1730" s="8">
        <v>30360</v>
      </c>
      <c r="O1730" s="6" t="s">
        <v>770</v>
      </c>
      <c r="P1730" s="8">
        <v>33.059038209999997</v>
      </c>
      <c r="Q1730" s="8">
        <v>1003672.4</v>
      </c>
      <c r="R1730" s="8">
        <v>0.45317393</v>
      </c>
      <c r="S1730" s="8">
        <v>13758.36052</v>
      </c>
      <c r="T1730" s="8">
        <v>244093.1</v>
      </c>
    </row>
    <row r="1731" spans="1:20" ht="15.75" hidden="1" thickBot="1">
      <c r="A1731" s="4" t="s">
        <v>19</v>
      </c>
      <c r="B1731" s="5">
        <v>43423</v>
      </c>
      <c r="C1731" s="6">
        <v>301049751</v>
      </c>
      <c r="D1731" s="7">
        <v>73239990</v>
      </c>
      <c r="E1731" s="6" t="s">
        <v>1659</v>
      </c>
      <c r="F1731" s="6"/>
      <c r="G1731" s="6"/>
      <c r="H1731" s="6"/>
      <c r="I1731" s="6"/>
      <c r="J1731" s="6"/>
      <c r="K1731" s="6"/>
      <c r="L1731" s="6"/>
      <c r="M1731" s="6"/>
      <c r="N1731" s="8">
        <v>1692</v>
      </c>
      <c r="O1731" s="6" t="s">
        <v>770</v>
      </c>
      <c r="P1731" s="8">
        <v>91.005531910000002</v>
      </c>
      <c r="Q1731" s="8">
        <v>153981.35999999999</v>
      </c>
      <c r="R1731" s="8">
        <v>1.2475055779999999</v>
      </c>
      <c r="S1731" s="8">
        <v>2110.779438</v>
      </c>
      <c r="T1731" s="8">
        <v>37448.199999999997</v>
      </c>
    </row>
    <row r="1732" spans="1:20" ht="15.75" hidden="1" thickBot="1">
      <c r="A1732" s="4" t="s">
        <v>19</v>
      </c>
      <c r="B1732" s="5">
        <v>43423</v>
      </c>
      <c r="C1732" s="6">
        <v>301049751</v>
      </c>
      <c r="D1732" s="7">
        <v>73239990</v>
      </c>
      <c r="E1732" s="6" t="s">
        <v>1660</v>
      </c>
      <c r="F1732" s="6"/>
      <c r="G1732" s="6"/>
      <c r="H1732" s="6"/>
      <c r="I1732" s="6"/>
      <c r="J1732" s="6"/>
      <c r="K1732" s="6"/>
      <c r="L1732" s="6"/>
      <c r="M1732" s="6"/>
      <c r="N1732" s="8">
        <v>20448</v>
      </c>
      <c r="O1732" s="6" t="s">
        <v>770</v>
      </c>
      <c r="P1732" s="8">
        <v>79.648643879999995</v>
      </c>
      <c r="Q1732" s="8">
        <v>1628655.47</v>
      </c>
      <c r="R1732" s="8">
        <v>1.091825139</v>
      </c>
      <c r="S1732" s="8">
        <v>22325.640439999999</v>
      </c>
      <c r="T1732" s="8">
        <v>396089</v>
      </c>
    </row>
    <row r="1733" spans="1:20" ht="15.75" hidden="1" thickBot="1">
      <c r="A1733" s="4" t="s">
        <v>19</v>
      </c>
      <c r="B1733" s="5">
        <v>43423</v>
      </c>
      <c r="C1733" s="6">
        <v>301049751</v>
      </c>
      <c r="D1733" s="7">
        <v>73239990</v>
      </c>
      <c r="E1733" s="6" t="s">
        <v>1661</v>
      </c>
      <c r="F1733" s="6"/>
      <c r="G1733" s="6"/>
      <c r="H1733" s="6"/>
      <c r="I1733" s="6"/>
      <c r="J1733" s="6"/>
      <c r="K1733" s="6"/>
      <c r="L1733" s="6"/>
      <c r="M1733" s="6"/>
      <c r="N1733" s="8">
        <v>1800</v>
      </c>
      <c r="O1733" s="6" t="s">
        <v>770</v>
      </c>
      <c r="P1733" s="8">
        <v>92.509755560000002</v>
      </c>
      <c r="Q1733" s="8">
        <v>166517.56</v>
      </c>
      <c r="R1733" s="8">
        <v>1.268125505</v>
      </c>
      <c r="S1733" s="8">
        <v>2282.625908</v>
      </c>
      <c r="T1733" s="8">
        <v>40497.1</v>
      </c>
    </row>
    <row r="1734" spans="1:20" ht="15.75" hidden="1" thickBot="1">
      <c r="A1734" s="4" t="s">
        <v>19</v>
      </c>
      <c r="B1734" s="5">
        <v>43423</v>
      </c>
      <c r="C1734" s="6">
        <v>301049751</v>
      </c>
      <c r="D1734" s="7">
        <v>73239990</v>
      </c>
      <c r="E1734" s="6" t="s">
        <v>1662</v>
      </c>
      <c r="F1734" s="6"/>
      <c r="G1734" s="6"/>
      <c r="H1734" s="6"/>
      <c r="I1734" s="6"/>
      <c r="J1734" s="6"/>
      <c r="K1734" s="6"/>
      <c r="L1734" s="6"/>
      <c r="M1734" s="6"/>
      <c r="N1734" s="8">
        <v>15732</v>
      </c>
      <c r="O1734" s="6" t="s">
        <v>770</v>
      </c>
      <c r="P1734" s="8">
        <v>97.022427539999995</v>
      </c>
      <c r="Q1734" s="8">
        <v>1526356.83</v>
      </c>
      <c r="R1734" s="8">
        <v>1.3299852990000001</v>
      </c>
      <c r="S1734" s="8">
        <v>20923.328720000001</v>
      </c>
      <c r="T1734" s="8">
        <v>371210</v>
      </c>
    </row>
    <row r="1735" spans="1:20" ht="15.75" hidden="1" thickBot="1">
      <c r="A1735" s="4" t="s">
        <v>19</v>
      </c>
      <c r="B1735" s="5">
        <v>43421</v>
      </c>
      <c r="C1735" s="6">
        <v>301049751</v>
      </c>
      <c r="D1735" s="7">
        <v>73239990</v>
      </c>
      <c r="E1735" s="6" t="s">
        <v>1663</v>
      </c>
      <c r="F1735" s="6"/>
      <c r="G1735" s="6"/>
      <c r="H1735" s="6"/>
      <c r="I1735" s="6"/>
      <c r="J1735" s="6"/>
      <c r="K1735" s="6"/>
      <c r="L1735" s="6"/>
      <c r="M1735" s="6"/>
      <c r="N1735" s="8">
        <v>252</v>
      </c>
      <c r="O1735" s="6" t="s">
        <v>770</v>
      </c>
      <c r="P1735" s="8">
        <v>192.85273810000001</v>
      </c>
      <c r="Q1735" s="8">
        <v>48598.89</v>
      </c>
      <c r="R1735" s="8">
        <v>2.643629035</v>
      </c>
      <c r="S1735" s="8">
        <v>666.19451679999997</v>
      </c>
      <c r="T1735" s="8">
        <v>11819.3</v>
      </c>
    </row>
    <row r="1736" spans="1:20" ht="15.75" hidden="1" thickBot="1">
      <c r="A1736" s="4" t="s">
        <v>19</v>
      </c>
      <c r="B1736" s="5">
        <v>43421</v>
      </c>
      <c r="C1736" s="6">
        <v>301049751</v>
      </c>
      <c r="D1736" s="7">
        <v>73239990</v>
      </c>
      <c r="E1736" s="6" t="s">
        <v>1664</v>
      </c>
      <c r="F1736" s="6"/>
      <c r="G1736" s="6"/>
      <c r="H1736" s="6"/>
      <c r="I1736" s="6"/>
      <c r="J1736" s="6"/>
      <c r="K1736" s="6"/>
      <c r="L1736" s="6"/>
      <c r="M1736" s="6"/>
      <c r="N1736" s="8">
        <v>144</v>
      </c>
      <c r="O1736" s="6" t="s">
        <v>770</v>
      </c>
      <c r="P1736" s="8">
        <v>327.54354169999999</v>
      </c>
      <c r="Q1736" s="8">
        <v>47166.27</v>
      </c>
      <c r="R1736" s="8">
        <v>4.4899731550000004</v>
      </c>
      <c r="S1736" s="8">
        <v>646.55613430000005</v>
      </c>
      <c r="T1736" s="8">
        <v>11470.9</v>
      </c>
    </row>
    <row r="1737" spans="1:20" ht="15.75" thickBot="1">
      <c r="A1737" s="4" t="s">
        <v>19</v>
      </c>
      <c r="B1737" s="5">
        <v>43419</v>
      </c>
      <c r="C1737" s="6">
        <v>301049751</v>
      </c>
      <c r="D1737" s="7">
        <v>73231000</v>
      </c>
      <c r="E1737" s="6" t="s">
        <v>1648</v>
      </c>
      <c r="F1737" s="6"/>
      <c r="G1737" s="6"/>
      <c r="H1737" s="6"/>
      <c r="I1737" s="6"/>
      <c r="J1737" s="6"/>
      <c r="K1737" s="6"/>
      <c r="L1737" s="6"/>
      <c r="M1737" s="6"/>
      <c r="N1737" s="8">
        <v>274320</v>
      </c>
      <c r="O1737" s="6" t="s">
        <v>770</v>
      </c>
      <c r="P1737" s="8">
        <v>5.1178780990000003</v>
      </c>
      <c r="Q1737" s="8">
        <v>1403936.32</v>
      </c>
      <c r="R1737" s="8">
        <v>6.8512424000000002E-2</v>
      </c>
      <c r="S1737" s="8">
        <v>18794.328249999999</v>
      </c>
      <c r="T1737" s="8">
        <v>434939.5</v>
      </c>
    </row>
    <row r="1738" spans="1:20" ht="15.75" hidden="1" thickBot="1">
      <c r="A1738" s="4" t="s">
        <v>19</v>
      </c>
      <c r="B1738" s="5">
        <v>43410</v>
      </c>
      <c r="C1738" s="6">
        <v>301049751</v>
      </c>
      <c r="D1738" s="7">
        <v>73239990</v>
      </c>
      <c r="E1738" s="6" t="s">
        <v>1665</v>
      </c>
      <c r="F1738" s="6"/>
      <c r="G1738" s="6"/>
      <c r="H1738" s="6"/>
      <c r="I1738" s="6"/>
      <c r="J1738" s="6"/>
      <c r="K1738" s="6"/>
      <c r="L1738" s="6"/>
      <c r="M1738" s="6"/>
      <c r="N1738" s="8">
        <v>52800</v>
      </c>
      <c r="O1738" s="6" t="s">
        <v>770</v>
      </c>
      <c r="P1738" s="8">
        <v>45.540462689999998</v>
      </c>
      <c r="Q1738" s="8">
        <v>2404536.4300000002</v>
      </c>
      <c r="R1738" s="8">
        <v>0.60964474800000001</v>
      </c>
      <c r="S1738" s="8">
        <v>32189.242699999999</v>
      </c>
      <c r="T1738" s="8">
        <v>584783.30000000005</v>
      </c>
    </row>
    <row r="1739" spans="1:20" ht="15.75" hidden="1" thickBot="1">
      <c r="A1739" s="4" t="s">
        <v>19</v>
      </c>
      <c r="B1739" s="5">
        <v>43410</v>
      </c>
      <c r="C1739" s="6">
        <v>301049751</v>
      </c>
      <c r="D1739" s="7">
        <v>73239990</v>
      </c>
      <c r="E1739" s="6" t="s">
        <v>1655</v>
      </c>
      <c r="F1739" s="6"/>
      <c r="G1739" s="6"/>
      <c r="H1739" s="6"/>
      <c r="I1739" s="6"/>
      <c r="J1739" s="6"/>
      <c r="K1739" s="6"/>
      <c r="L1739" s="6"/>
      <c r="M1739" s="6"/>
      <c r="N1739" s="8">
        <v>2592</v>
      </c>
      <c r="O1739" s="6" t="s">
        <v>770</v>
      </c>
      <c r="P1739" s="8">
        <v>715.28248459999998</v>
      </c>
      <c r="Q1739" s="8">
        <v>1854012.2</v>
      </c>
      <c r="R1739" s="8">
        <v>9.5754014000000005</v>
      </c>
      <c r="S1739" s="8">
        <v>24819.440429999999</v>
      </c>
      <c r="T1739" s="8">
        <v>450895.7</v>
      </c>
    </row>
    <row r="1740" spans="1:20" ht="15.75" hidden="1" thickBot="1">
      <c r="A1740" s="4" t="s">
        <v>19</v>
      </c>
      <c r="B1740" s="5">
        <v>43410</v>
      </c>
      <c r="C1740" s="6">
        <v>301049751</v>
      </c>
      <c r="D1740" s="7">
        <v>73239990</v>
      </c>
      <c r="E1740" s="6" t="s">
        <v>1666</v>
      </c>
      <c r="F1740" s="6"/>
      <c r="G1740" s="6"/>
      <c r="H1740" s="6"/>
      <c r="I1740" s="6"/>
      <c r="J1740" s="6"/>
      <c r="K1740" s="6"/>
      <c r="L1740" s="6"/>
      <c r="M1740" s="6"/>
      <c r="N1740" s="8">
        <v>576</v>
      </c>
      <c r="O1740" s="6" t="s">
        <v>770</v>
      </c>
      <c r="P1740" s="8">
        <v>38.907065969999998</v>
      </c>
      <c r="Q1740" s="8">
        <v>22410.47</v>
      </c>
      <c r="R1740" s="8">
        <v>0.52084425700000003</v>
      </c>
      <c r="S1740" s="8">
        <v>300.00629179999999</v>
      </c>
      <c r="T1740" s="8">
        <v>5450.2</v>
      </c>
    </row>
    <row r="1741" spans="1:20" ht="15.75" hidden="1" thickBot="1">
      <c r="A1741" s="4" t="s">
        <v>19</v>
      </c>
      <c r="B1741" s="5">
        <v>43410</v>
      </c>
      <c r="C1741" s="6">
        <v>301049751</v>
      </c>
      <c r="D1741" s="7">
        <v>73239990</v>
      </c>
      <c r="E1741" s="6" t="s">
        <v>1667</v>
      </c>
      <c r="F1741" s="6"/>
      <c r="G1741" s="6"/>
      <c r="H1741" s="6"/>
      <c r="I1741" s="6"/>
      <c r="J1741" s="6"/>
      <c r="K1741" s="6"/>
      <c r="L1741" s="6"/>
      <c r="M1741" s="6"/>
      <c r="N1741" s="8">
        <v>20160</v>
      </c>
      <c r="O1741" s="6" t="s">
        <v>770</v>
      </c>
      <c r="P1741" s="8">
        <v>36.875774309999997</v>
      </c>
      <c r="Q1741" s="8">
        <v>743415.61</v>
      </c>
      <c r="R1741" s="8">
        <v>0.493651597</v>
      </c>
      <c r="S1741" s="8">
        <v>9952.0161979999993</v>
      </c>
      <c r="T1741" s="8">
        <v>180798.8</v>
      </c>
    </row>
    <row r="1742" spans="1:20" ht="15.75" hidden="1" thickBot="1">
      <c r="A1742" s="4" t="s">
        <v>19</v>
      </c>
      <c r="B1742" s="5">
        <v>43410</v>
      </c>
      <c r="C1742" s="6">
        <v>301049751</v>
      </c>
      <c r="D1742" s="7">
        <v>73239990</v>
      </c>
      <c r="E1742" s="6" t="s">
        <v>1668</v>
      </c>
      <c r="F1742" s="6"/>
      <c r="G1742" s="6"/>
      <c r="H1742" s="6"/>
      <c r="I1742" s="6"/>
      <c r="J1742" s="6"/>
      <c r="K1742" s="6"/>
      <c r="L1742" s="6"/>
      <c r="M1742" s="6"/>
      <c r="N1742" s="8">
        <v>396</v>
      </c>
      <c r="O1742" s="6" t="s">
        <v>770</v>
      </c>
      <c r="P1742" s="8">
        <v>189.7519192</v>
      </c>
      <c r="Q1742" s="8">
        <v>75141.759999999995</v>
      </c>
      <c r="R1742" s="8">
        <v>2.540186335</v>
      </c>
      <c r="S1742" s="8">
        <v>1005.913788</v>
      </c>
      <c r="T1742" s="8">
        <v>18274.5</v>
      </c>
    </row>
    <row r="1743" spans="1:20" ht="15.75" hidden="1" thickBot="1">
      <c r="A1743" s="4" t="s">
        <v>19</v>
      </c>
      <c r="B1743" s="5">
        <v>43409</v>
      </c>
      <c r="C1743" s="6">
        <v>301049751</v>
      </c>
      <c r="D1743" s="7">
        <v>73239990</v>
      </c>
      <c r="E1743" s="6" t="s">
        <v>1669</v>
      </c>
      <c r="F1743" s="6"/>
      <c r="G1743" s="6"/>
      <c r="H1743" s="6"/>
      <c r="I1743" s="6"/>
      <c r="J1743" s="6"/>
      <c r="K1743" s="6"/>
      <c r="L1743" s="6"/>
      <c r="M1743" s="6"/>
      <c r="N1743" s="8">
        <v>180</v>
      </c>
      <c r="O1743" s="6" t="s">
        <v>770</v>
      </c>
      <c r="P1743" s="8">
        <v>189.1106667</v>
      </c>
      <c r="Q1743" s="8">
        <v>34039.919999999998</v>
      </c>
      <c r="R1743" s="8">
        <v>2.531601963</v>
      </c>
      <c r="S1743" s="8">
        <v>455.68835339999998</v>
      </c>
      <c r="T1743" s="8">
        <v>8278.5</v>
      </c>
    </row>
    <row r="1744" spans="1:20" ht="15.75" hidden="1" thickBot="1">
      <c r="A1744" s="4" t="s">
        <v>19</v>
      </c>
      <c r="B1744" s="5">
        <v>43409</v>
      </c>
      <c r="C1744" s="6">
        <v>301049751</v>
      </c>
      <c r="D1744" s="7">
        <v>73239990</v>
      </c>
      <c r="E1744" s="6" t="s">
        <v>1670</v>
      </c>
      <c r="F1744" s="6"/>
      <c r="G1744" s="6"/>
      <c r="H1744" s="6"/>
      <c r="I1744" s="6"/>
      <c r="J1744" s="6"/>
      <c r="K1744" s="6"/>
      <c r="L1744" s="6"/>
      <c r="M1744" s="6"/>
      <c r="N1744" s="8">
        <v>39504</v>
      </c>
      <c r="O1744" s="6" t="s">
        <v>770</v>
      </c>
      <c r="P1744" s="8">
        <v>60.28848395</v>
      </c>
      <c r="Q1744" s="8">
        <v>2381636.27</v>
      </c>
      <c r="R1744" s="8">
        <v>0.80707475200000001</v>
      </c>
      <c r="S1744" s="8">
        <v>31882.680990000001</v>
      </c>
      <c r="T1744" s="8">
        <v>579214</v>
      </c>
    </row>
    <row r="1745" spans="1:20" ht="15.75" hidden="1" thickBot="1">
      <c r="A1745" s="4" t="s">
        <v>19</v>
      </c>
      <c r="B1745" s="5">
        <v>43409</v>
      </c>
      <c r="C1745" s="6">
        <v>301049751</v>
      </c>
      <c r="D1745" s="7">
        <v>73239990</v>
      </c>
      <c r="E1745" s="6" t="s">
        <v>1671</v>
      </c>
      <c r="F1745" s="6"/>
      <c r="G1745" s="6"/>
      <c r="H1745" s="6"/>
      <c r="I1745" s="6"/>
      <c r="J1745" s="6"/>
      <c r="K1745" s="6"/>
      <c r="L1745" s="6"/>
      <c r="M1745" s="6"/>
      <c r="N1745" s="8">
        <v>59640</v>
      </c>
      <c r="O1745" s="6" t="s">
        <v>770</v>
      </c>
      <c r="P1745" s="8">
        <v>34.062949869999997</v>
      </c>
      <c r="Q1745" s="8">
        <v>2031514.33</v>
      </c>
      <c r="R1745" s="8">
        <v>0.45599665099999998</v>
      </c>
      <c r="S1745" s="8">
        <v>27195.640289999999</v>
      </c>
      <c r="T1745" s="8">
        <v>494064.2</v>
      </c>
    </row>
    <row r="1746" spans="1:20" ht="15.75" hidden="1" thickBot="1">
      <c r="A1746" s="4" t="s">
        <v>19</v>
      </c>
      <c r="B1746" s="5">
        <v>43407</v>
      </c>
      <c r="C1746" s="6">
        <v>301049751</v>
      </c>
      <c r="D1746" s="7">
        <v>73239990</v>
      </c>
      <c r="E1746" s="6" t="s">
        <v>1672</v>
      </c>
      <c r="F1746" s="6"/>
      <c r="G1746" s="6"/>
      <c r="H1746" s="6"/>
      <c r="I1746" s="6"/>
      <c r="J1746" s="6"/>
      <c r="K1746" s="6"/>
      <c r="L1746" s="6"/>
      <c r="M1746" s="6"/>
      <c r="N1746" s="8">
        <v>26784</v>
      </c>
      <c r="O1746" s="6" t="s">
        <v>770</v>
      </c>
      <c r="P1746" s="8">
        <v>93.161866040000007</v>
      </c>
      <c r="Q1746" s="8">
        <v>2495247.42</v>
      </c>
      <c r="R1746" s="8">
        <v>1.247146801</v>
      </c>
      <c r="S1746" s="8">
        <v>33403.579919999996</v>
      </c>
      <c r="T1746" s="8">
        <v>606844.19999999995</v>
      </c>
    </row>
    <row r="1747" spans="1:20" ht="15.75" hidden="1" thickBot="1">
      <c r="A1747" s="4" t="s">
        <v>19</v>
      </c>
      <c r="B1747" s="5">
        <v>43407</v>
      </c>
      <c r="C1747" s="6">
        <v>301049751</v>
      </c>
      <c r="D1747" s="7">
        <v>73239990</v>
      </c>
      <c r="E1747" s="6" t="s">
        <v>1673</v>
      </c>
      <c r="F1747" s="6"/>
      <c r="G1747" s="6"/>
      <c r="H1747" s="6"/>
      <c r="I1747" s="6"/>
      <c r="J1747" s="6"/>
      <c r="K1747" s="6"/>
      <c r="L1747" s="6"/>
      <c r="M1747" s="6"/>
      <c r="N1747" s="8">
        <v>7164</v>
      </c>
      <c r="O1747" s="6" t="s">
        <v>770</v>
      </c>
      <c r="P1747" s="8">
        <v>93.255475989999994</v>
      </c>
      <c r="Q1747" s="8">
        <v>668082.23</v>
      </c>
      <c r="R1747" s="8">
        <v>1.2483999459999999</v>
      </c>
      <c r="S1747" s="8">
        <v>8943.5372160000006</v>
      </c>
      <c r="T1747" s="8">
        <v>162477.6</v>
      </c>
    </row>
    <row r="1748" spans="1:20" ht="15.75" hidden="1" thickBot="1">
      <c r="A1748" s="4" t="s">
        <v>19</v>
      </c>
      <c r="B1748" s="5">
        <v>43407</v>
      </c>
      <c r="C1748" s="6">
        <v>301049751</v>
      </c>
      <c r="D1748" s="7">
        <v>73239990</v>
      </c>
      <c r="E1748" s="6" t="s">
        <v>1674</v>
      </c>
      <c r="F1748" s="6"/>
      <c r="G1748" s="6"/>
      <c r="H1748" s="6"/>
      <c r="I1748" s="6"/>
      <c r="J1748" s="6"/>
      <c r="K1748" s="6"/>
      <c r="L1748" s="6"/>
      <c r="M1748" s="6"/>
      <c r="N1748" s="8">
        <v>21240</v>
      </c>
      <c r="O1748" s="6" t="s">
        <v>770</v>
      </c>
      <c r="P1748" s="8">
        <v>81.617809320000006</v>
      </c>
      <c r="Q1748" s="8">
        <v>1733562.27</v>
      </c>
      <c r="R1748" s="8">
        <v>1.0926078889999999</v>
      </c>
      <c r="S1748" s="8">
        <v>23206.991569999998</v>
      </c>
      <c r="T1748" s="8">
        <v>421602.3</v>
      </c>
    </row>
    <row r="1749" spans="1:20" ht="15.75" hidden="1" thickBot="1">
      <c r="A1749" s="4" t="s">
        <v>19</v>
      </c>
      <c r="B1749" s="5">
        <v>43404</v>
      </c>
      <c r="C1749" s="6">
        <v>301049751</v>
      </c>
      <c r="D1749" s="7">
        <v>73239990</v>
      </c>
      <c r="E1749" s="6" t="s">
        <v>1598</v>
      </c>
      <c r="F1749" s="6"/>
      <c r="G1749" s="6"/>
      <c r="H1749" s="6"/>
      <c r="I1749" s="6"/>
      <c r="J1749" s="6"/>
      <c r="K1749" s="6"/>
      <c r="L1749" s="6"/>
      <c r="M1749" s="6"/>
      <c r="N1749" s="8">
        <v>50400</v>
      </c>
      <c r="O1749" s="6" t="s">
        <v>770</v>
      </c>
      <c r="P1749" s="8">
        <v>80.868873809999997</v>
      </c>
      <c r="Q1749" s="8">
        <v>4075791.24</v>
      </c>
      <c r="R1749" s="8">
        <v>1.0884101450000001</v>
      </c>
      <c r="S1749" s="8">
        <v>54855.871330000002</v>
      </c>
      <c r="T1749" s="8">
        <v>991232.4</v>
      </c>
    </row>
    <row r="1750" spans="1:20" ht="15.75" hidden="1" thickBot="1">
      <c r="A1750" s="4" t="s">
        <v>19</v>
      </c>
      <c r="B1750" s="5">
        <v>43404</v>
      </c>
      <c r="C1750" s="6">
        <v>301049751</v>
      </c>
      <c r="D1750" s="7">
        <v>73239990</v>
      </c>
      <c r="E1750" s="6" t="s">
        <v>1605</v>
      </c>
      <c r="F1750" s="6"/>
      <c r="G1750" s="6"/>
      <c r="H1750" s="6"/>
      <c r="I1750" s="6"/>
      <c r="J1750" s="6"/>
      <c r="K1750" s="6"/>
      <c r="L1750" s="6"/>
      <c r="M1750" s="6"/>
      <c r="N1750" s="8">
        <v>27000</v>
      </c>
      <c r="O1750" s="6" t="s">
        <v>770</v>
      </c>
      <c r="P1750" s="8">
        <v>116.8105956</v>
      </c>
      <c r="Q1750" s="8">
        <v>3153886.08</v>
      </c>
      <c r="R1750" s="8">
        <v>1.5721479890000001</v>
      </c>
      <c r="S1750" s="8">
        <v>42447.995690000003</v>
      </c>
      <c r="T1750" s="8">
        <v>767025.1</v>
      </c>
    </row>
    <row r="1751" spans="1:20" ht="15.75" hidden="1" thickBot="1">
      <c r="A1751" s="4" t="s">
        <v>19</v>
      </c>
      <c r="B1751" s="5">
        <v>43399</v>
      </c>
      <c r="C1751" s="6">
        <v>301049751</v>
      </c>
      <c r="D1751" s="7">
        <v>73239990</v>
      </c>
      <c r="E1751" s="6" t="s">
        <v>1675</v>
      </c>
      <c r="F1751" s="6"/>
      <c r="G1751" s="6"/>
      <c r="H1751" s="6"/>
      <c r="I1751" s="6"/>
      <c r="J1751" s="6"/>
      <c r="K1751" s="6"/>
      <c r="L1751" s="6"/>
      <c r="M1751" s="6"/>
      <c r="N1751" s="8">
        <v>29400</v>
      </c>
      <c r="O1751" s="6" t="s">
        <v>770</v>
      </c>
      <c r="P1751" s="8">
        <v>37.834777549999998</v>
      </c>
      <c r="Q1751" s="8">
        <v>1112342.46</v>
      </c>
      <c r="R1751" s="8">
        <v>0.50921638700000005</v>
      </c>
      <c r="S1751" s="8">
        <v>14970.96178</v>
      </c>
      <c r="T1751" s="8">
        <v>270521.59999999998</v>
      </c>
    </row>
    <row r="1752" spans="1:20" ht="15.75" hidden="1" thickBot="1">
      <c r="A1752" s="4" t="s">
        <v>19</v>
      </c>
      <c r="B1752" s="5">
        <v>43399</v>
      </c>
      <c r="C1752" s="6">
        <v>301049751</v>
      </c>
      <c r="D1752" s="7">
        <v>73239990</v>
      </c>
      <c r="E1752" s="6" t="s">
        <v>1676</v>
      </c>
      <c r="F1752" s="6"/>
      <c r="G1752" s="6"/>
      <c r="H1752" s="6"/>
      <c r="I1752" s="6"/>
      <c r="J1752" s="6"/>
      <c r="K1752" s="6"/>
      <c r="L1752" s="6"/>
      <c r="M1752" s="6"/>
      <c r="N1752" s="8">
        <v>21024</v>
      </c>
      <c r="O1752" s="6" t="s">
        <v>770</v>
      </c>
      <c r="P1752" s="8">
        <v>38.878294330000003</v>
      </c>
      <c r="Q1752" s="8">
        <v>817377.26</v>
      </c>
      <c r="R1752" s="8">
        <v>0.52326102699999999</v>
      </c>
      <c r="S1752" s="8">
        <v>11001.039839999999</v>
      </c>
      <c r="T1752" s="8">
        <v>198786.2</v>
      </c>
    </row>
    <row r="1753" spans="1:20" ht="15.75" hidden="1" thickBot="1">
      <c r="A1753" s="4" t="s">
        <v>19</v>
      </c>
      <c r="B1753" s="5">
        <v>43399</v>
      </c>
      <c r="C1753" s="6">
        <v>301049751</v>
      </c>
      <c r="D1753" s="7">
        <v>73239990</v>
      </c>
      <c r="E1753" s="6" t="s">
        <v>1677</v>
      </c>
      <c r="F1753" s="6"/>
      <c r="G1753" s="6"/>
      <c r="H1753" s="6"/>
      <c r="I1753" s="6"/>
      <c r="J1753" s="6"/>
      <c r="K1753" s="6"/>
      <c r="L1753" s="6"/>
      <c r="M1753" s="6"/>
      <c r="N1753" s="8">
        <v>25200</v>
      </c>
      <c r="O1753" s="6" t="s">
        <v>770</v>
      </c>
      <c r="P1753" s="8">
        <v>36.595965479999997</v>
      </c>
      <c r="Q1753" s="8">
        <v>922218.33</v>
      </c>
      <c r="R1753" s="8">
        <v>0.492543277</v>
      </c>
      <c r="S1753" s="8">
        <v>12412.09058</v>
      </c>
      <c r="T1753" s="8">
        <v>224283.5</v>
      </c>
    </row>
    <row r="1754" spans="1:20" ht="15.75" hidden="1" thickBot="1">
      <c r="A1754" s="4" t="s">
        <v>19</v>
      </c>
      <c r="B1754" s="5">
        <v>43399</v>
      </c>
      <c r="C1754" s="6">
        <v>301049751</v>
      </c>
      <c r="D1754" s="7">
        <v>73239990</v>
      </c>
      <c r="E1754" s="6" t="s">
        <v>1678</v>
      </c>
      <c r="F1754" s="6"/>
      <c r="G1754" s="6"/>
      <c r="H1754" s="6"/>
      <c r="I1754" s="6"/>
      <c r="J1754" s="6"/>
      <c r="K1754" s="6"/>
      <c r="L1754" s="6"/>
      <c r="M1754" s="6"/>
      <c r="N1754" s="8">
        <v>50400</v>
      </c>
      <c r="O1754" s="6" t="s">
        <v>770</v>
      </c>
      <c r="P1754" s="8">
        <v>24.003805159999999</v>
      </c>
      <c r="Q1754" s="8">
        <v>1209791.78</v>
      </c>
      <c r="R1754" s="8">
        <v>0.32306601800000001</v>
      </c>
      <c r="S1754" s="8">
        <v>16282.527319999999</v>
      </c>
      <c r="T1754" s="8">
        <v>294221.40000000002</v>
      </c>
    </row>
    <row r="1755" spans="1:20" ht="15.75" hidden="1" thickBot="1">
      <c r="A1755" s="4" t="s">
        <v>19</v>
      </c>
      <c r="B1755" s="5">
        <v>43399</v>
      </c>
      <c r="C1755" s="6">
        <v>301049751</v>
      </c>
      <c r="D1755" s="7">
        <v>73239990</v>
      </c>
      <c r="E1755" s="6" t="s">
        <v>1679</v>
      </c>
      <c r="F1755" s="6"/>
      <c r="G1755" s="6"/>
      <c r="H1755" s="6"/>
      <c r="I1755" s="6"/>
      <c r="J1755" s="6"/>
      <c r="K1755" s="6"/>
      <c r="L1755" s="6"/>
      <c r="M1755" s="6"/>
      <c r="N1755" s="8">
        <v>22164</v>
      </c>
      <c r="O1755" s="6" t="s">
        <v>770</v>
      </c>
      <c r="P1755" s="8">
        <v>187.88043669999999</v>
      </c>
      <c r="Q1755" s="8">
        <v>4164182</v>
      </c>
      <c r="R1755" s="8">
        <v>2.5286734420000001</v>
      </c>
      <c r="S1755" s="8">
        <v>56045.518170000003</v>
      </c>
      <c r="T1755" s="8">
        <v>1012729</v>
      </c>
    </row>
    <row r="1756" spans="1:20" ht="15.75" hidden="1" thickBot="1">
      <c r="A1756" s="4" t="s">
        <v>19</v>
      </c>
      <c r="B1756" s="5">
        <v>43388</v>
      </c>
      <c r="C1756" s="6">
        <v>301049751</v>
      </c>
      <c r="D1756" s="7">
        <v>73239990</v>
      </c>
      <c r="E1756" s="6" t="s">
        <v>1680</v>
      </c>
      <c r="F1756" s="6"/>
      <c r="G1756" s="6"/>
      <c r="H1756" s="6"/>
      <c r="I1756" s="6"/>
      <c r="J1756" s="6"/>
      <c r="K1756" s="6"/>
      <c r="L1756" s="6"/>
      <c r="M1756" s="6"/>
      <c r="N1756" s="8">
        <v>2330.1999999999998</v>
      </c>
      <c r="O1756" s="6" t="s">
        <v>21</v>
      </c>
      <c r="P1756" s="8">
        <v>1039.764866</v>
      </c>
      <c r="Q1756" s="8">
        <v>2422860.09</v>
      </c>
      <c r="R1756" s="8">
        <v>13.937866830000001</v>
      </c>
      <c r="S1756" s="8">
        <v>32478.01729</v>
      </c>
      <c r="T1756" s="8">
        <v>589239.6</v>
      </c>
    </row>
    <row r="1757" spans="1:20" ht="15.75" hidden="1" thickBot="1">
      <c r="A1757" s="4" t="s">
        <v>19</v>
      </c>
      <c r="B1757" s="5">
        <v>43386</v>
      </c>
      <c r="C1757" s="6">
        <v>301049751</v>
      </c>
      <c r="D1757" s="7">
        <v>73239990</v>
      </c>
      <c r="E1757" s="6" t="s">
        <v>1681</v>
      </c>
      <c r="F1757" s="6"/>
      <c r="G1757" s="6"/>
      <c r="H1757" s="6"/>
      <c r="I1757" s="6"/>
      <c r="J1757" s="6"/>
      <c r="K1757" s="6"/>
      <c r="L1757" s="6"/>
      <c r="M1757" s="6"/>
      <c r="N1757" s="8">
        <v>47400</v>
      </c>
      <c r="O1757" s="6" t="s">
        <v>770</v>
      </c>
      <c r="P1757" s="8">
        <v>36.588924679999998</v>
      </c>
      <c r="Q1757" s="8">
        <v>1734315.03</v>
      </c>
      <c r="R1757" s="8">
        <v>0.49046815900000001</v>
      </c>
      <c r="S1757" s="8">
        <v>23248.190750000002</v>
      </c>
      <c r="T1757" s="8">
        <v>421785.5</v>
      </c>
    </row>
    <row r="1758" spans="1:20" ht="15.75" hidden="1" thickBot="1">
      <c r="A1758" s="4" t="s">
        <v>19</v>
      </c>
      <c r="B1758" s="5">
        <v>43383</v>
      </c>
      <c r="C1758" s="6">
        <v>301049751</v>
      </c>
      <c r="D1758" s="7">
        <v>73239990</v>
      </c>
      <c r="E1758" s="6" t="s">
        <v>1618</v>
      </c>
      <c r="F1758" s="6"/>
      <c r="G1758" s="6"/>
      <c r="H1758" s="6"/>
      <c r="I1758" s="6"/>
      <c r="J1758" s="6"/>
      <c r="K1758" s="6"/>
      <c r="L1758" s="6"/>
      <c r="M1758" s="6"/>
      <c r="N1758" s="8">
        <v>2592</v>
      </c>
      <c r="O1758" s="6" t="s">
        <v>770</v>
      </c>
      <c r="P1758" s="8">
        <v>708.85671300000001</v>
      </c>
      <c r="Q1758" s="8">
        <v>1837356.6</v>
      </c>
      <c r="R1758" s="8">
        <v>9.5021007100000006</v>
      </c>
      <c r="S1758" s="8">
        <v>24629.445039999999</v>
      </c>
      <c r="T1758" s="8">
        <v>446845.2</v>
      </c>
    </row>
    <row r="1759" spans="1:20" ht="15.75" hidden="1" thickBot="1">
      <c r="A1759" s="4" t="s">
        <v>19</v>
      </c>
      <c r="B1759" s="5">
        <v>43381</v>
      </c>
      <c r="C1759" s="6">
        <v>301049751</v>
      </c>
      <c r="D1759" s="7">
        <v>73239990</v>
      </c>
      <c r="E1759" s="6" t="s">
        <v>1682</v>
      </c>
      <c r="F1759" s="6"/>
      <c r="G1759" s="6"/>
      <c r="H1759" s="6"/>
      <c r="I1759" s="6"/>
      <c r="J1759" s="6"/>
      <c r="K1759" s="6"/>
      <c r="L1759" s="6"/>
      <c r="M1759" s="6"/>
      <c r="N1759" s="8">
        <v>30960</v>
      </c>
      <c r="O1759" s="6" t="s">
        <v>770</v>
      </c>
      <c r="P1759" s="8">
        <v>39.147382110000002</v>
      </c>
      <c r="Q1759" s="8">
        <v>1212002.95</v>
      </c>
      <c r="R1759" s="8">
        <v>0.52476383500000001</v>
      </c>
      <c r="S1759" s="8">
        <v>16246.688340000001</v>
      </c>
      <c r="T1759" s="8">
        <v>294759.09999999998</v>
      </c>
    </row>
    <row r="1760" spans="1:20" ht="15.75" hidden="1" thickBot="1">
      <c r="A1760" s="4" t="s">
        <v>19</v>
      </c>
      <c r="B1760" s="5">
        <v>43381</v>
      </c>
      <c r="C1760" s="6">
        <v>301049751</v>
      </c>
      <c r="D1760" s="7">
        <v>73239990</v>
      </c>
      <c r="E1760" s="6" t="s">
        <v>1683</v>
      </c>
      <c r="F1760" s="6"/>
      <c r="G1760" s="6"/>
      <c r="H1760" s="6"/>
      <c r="I1760" s="6"/>
      <c r="J1760" s="6"/>
      <c r="K1760" s="6"/>
      <c r="L1760" s="6"/>
      <c r="M1760" s="6"/>
      <c r="N1760" s="8">
        <v>36360</v>
      </c>
      <c r="O1760" s="6" t="s">
        <v>770</v>
      </c>
      <c r="P1760" s="8">
        <v>92.933786299999994</v>
      </c>
      <c r="Q1760" s="8">
        <v>3379072.47</v>
      </c>
      <c r="R1760" s="8">
        <v>1.245761211</v>
      </c>
      <c r="S1760" s="8">
        <v>45295.877610000003</v>
      </c>
      <c r="T1760" s="8">
        <v>821790.4</v>
      </c>
    </row>
    <row r="1761" spans="1:20" ht="15.75" hidden="1" thickBot="1">
      <c r="A1761" s="4" t="s">
        <v>19</v>
      </c>
      <c r="B1761" s="5">
        <v>43376</v>
      </c>
      <c r="C1761" s="6">
        <v>301049751</v>
      </c>
      <c r="D1761" s="7">
        <v>73239990</v>
      </c>
      <c r="E1761" s="6" t="s">
        <v>1618</v>
      </c>
      <c r="F1761" s="6"/>
      <c r="G1761" s="6"/>
      <c r="H1761" s="6"/>
      <c r="I1761" s="6"/>
      <c r="J1761" s="6"/>
      <c r="K1761" s="6"/>
      <c r="L1761" s="6"/>
      <c r="M1761" s="6"/>
      <c r="N1761" s="8">
        <v>2592</v>
      </c>
      <c r="O1761" s="6" t="s">
        <v>770</v>
      </c>
      <c r="P1761" s="8">
        <v>699.83097989999999</v>
      </c>
      <c r="Q1761" s="8">
        <v>1813961.9</v>
      </c>
      <c r="R1761" s="8">
        <v>9.5021178539999998</v>
      </c>
      <c r="S1761" s="8">
        <v>24629.48948</v>
      </c>
      <c r="T1761" s="8">
        <v>441155.5</v>
      </c>
    </row>
    <row r="1762" spans="1:20" ht="15.75" hidden="1" thickBot="1">
      <c r="A1762" s="4" t="s">
        <v>19</v>
      </c>
      <c r="B1762" s="5">
        <v>43376</v>
      </c>
      <c r="C1762" s="6">
        <v>301049751</v>
      </c>
      <c r="D1762" s="7">
        <v>73239990</v>
      </c>
      <c r="E1762" s="6" t="s">
        <v>1684</v>
      </c>
      <c r="F1762" s="6"/>
      <c r="G1762" s="6"/>
      <c r="H1762" s="6"/>
      <c r="I1762" s="6"/>
      <c r="J1762" s="6"/>
      <c r="K1762" s="6"/>
      <c r="L1762" s="6"/>
      <c r="M1762" s="6"/>
      <c r="N1762" s="8">
        <v>7440</v>
      </c>
      <c r="O1762" s="6" t="s">
        <v>770</v>
      </c>
      <c r="P1762" s="8">
        <v>38.390108869999999</v>
      </c>
      <c r="Q1762" s="8">
        <v>285622.40999999997</v>
      </c>
      <c r="R1762" s="8">
        <v>0.52125063000000005</v>
      </c>
      <c r="S1762" s="8">
        <v>3878.1046839999999</v>
      </c>
      <c r="T1762" s="8">
        <v>69463.3</v>
      </c>
    </row>
    <row r="1763" spans="1:20" ht="15.75" hidden="1" thickBot="1">
      <c r="A1763" s="4" t="s">
        <v>19</v>
      </c>
      <c r="B1763" s="5">
        <v>43376</v>
      </c>
      <c r="C1763" s="6">
        <v>301049751</v>
      </c>
      <c r="D1763" s="7">
        <v>73239990</v>
      </c>
      <c r="E1763" s="6" t="s">
        <v>1685</v>
      </c>
      <c r="F1763" s="6"/>
      <c r="G1763" s="6"/>
      <c r="H1763" s="6"/>
      <c r="I1763" s="6"/>
      <c r="J1763" s="6"/>
      <c r="K1763" s="6"/>
      <c r="L1763" s="6"/>
      <c r="M1763" s="6"/>
      <c r="N1763" s="8">
        <v>1232</v>
      </c>
      <c r="O1763" s="6" t="s">
        <v>770</v>
      </c>
      <c r="P1763" s="8">
        <v>1113.2911770000001</v>
      </c>
      <c r="Q1763" s="8">
        <v>1371574.73</v>
      </c>
      <c r="R1763" s="8">
        <v>15.11596982</v>
      </c>
      <c r="S1763" s="8">
        <v>18622.874810000001</v>
      </c>
      <c r="T1763" s="8">
        <v>333567</v>
      </c>
    </row>
    <row r="1764" spans="1:20" ht="15.75" hidden="1" thickBot="1">
      <c r="A1764" s="4" t="s">
        <v>19</v>
      </c>
      <c r="B1764" s="5">
        <v>43374</v>
      </c>
      <c r="C1764" s="6">
        <v>301049751</v>
      </c>
      <c r="D1764" s="7">
        <v>73239990</v>
      </c>
      <c r="E1764" s="6" t="s">
        <v>1686</v>
      </c>
      <c r="F1764" s="6"/>
      <c r="G1764" s="6"/>
      <c r="H1764" s="6"/>
      <c r="I1764" s="6"/>
      <c r="J1764" s="6"/>
      <c r="K1764" s="6"/>
      <c r="L1764" s="6"/>
      <c r="M1764" s="6"/>
      <c r="N1764" s="8">
        <v>51000</v>
      </c>
      <c r="O1764" s="6" t="s">
        <v>770</v>
      </c>
      <c r="P1764" s="8">
        <v>16.134915490000001</v>
      </c>
      <c r="Q1764" s="8">
        <v>822880.69</v>
      </c>
      <c r="R1764" s="8">
        <v>0.219075567</v>
      </c>
      <c r="S1764" s="8">
        <v>11172.8539</v>
      </c>
      <c r="T1764" s="8">
        <v>200124.6</v>
      </c>
    </row>
    <row r="1765" spans="1:20" ht="15.75" hidden="1" thickBot="1">
      <c r="A1765" s="4" t="s">
        <v>19</v>
      </c>
      <c r="B1765" s="5">
        <v>43374</v>
      </c>
      <c r="C1765" s="6">
        <v>301049751</v>
      </c>
      <c r="D1765" s="7">
        <v>73239990</v>
      </c>
      <c r="E1765" s="6" t="s">
        <v>1687</v>
      </c>
      <c r="F1765" s="6"/>
      <c r="G1765" s="6"/>
      <c r="H1765" s="6"/>
      <c r="I1765" s="6"/>
      <c r="J1765" s="6"/>
      <c r="K1765" s="6"/>
      <c r="L1765" s="6"/>
      <c r="M1765" s="6"/>
      <c r="N1765" s="8">
        <v>31824</v>
      </c>
      <c r="O1765" s="6" t="s">
        <v>770</v>
      </c>
      <c r="P1765" s="8">
        <v>93.201846410000002</v>
      </c>
      <c r="Q1765" s="8">
        <v>2966055.56</v>
      </c>
      <c r="R1765" s="8">
        <v>1.265469741</v>
      </c>
      <c r="S1765" s="8">
        <v>40272.309029999997</v>
      </c>
      <c r="T1765" s="8">
        <v>721344.8</v>
      </c>
    </row>
    <row r="1766" spans="1:20" ht="15.75" hidden="1" thickBot="1">
      <c r="A1766" s="4" t="s">
        <v>19</v>
      </c>
      <c r="B1766" s="5">
        <v>43374</v>
      </c>
      <c r="C1766" s="6">
        <v>301049751</v>
      </c>
      <c r="D1766" s="7">
        <v>73239990</v>
      </c>
      <c r="E1766" s="6" t="s">
        <v>1688</v>
      </c>
      <c r="F1766" s="6"/>
      <c r="G1766" s="6"/>
      <c r="H1766" s="6"/>
      <c r="I1766" s="6"/>
      <c r="J1766" s="6"/>
      <c r="K1766" s="6"/>
      <c r="L1766" s="6"/>
      <c r="M1766" s="6"/>
      <c r="N1766" s="8">
        <v>1200</v>
      </c>
      <c r="O1766" s="6" t="s">
        <v>1583</v>
      </c>
      <c r="P1766" s="8">
        <v>20.844149999999999</v>
      </c>
      <c r="Q1766" s="8">
        <v>25012.98</v>
      </c>
      <c r="R1766" s="8">
        <v>0.28301629299999997</v>
      </c>
      <c r="S1766" s="8">
        <v>339.61955189999998</v>
      </c>
      <c r="T1766" s="8">
        <v>6083.1</v>
      </c>
    </row>
    <row r="1767" spans="1:20" ht="15.75" hidden="1" thickBot="1">
      <c r="A1767" s="4" t="s">
        <v>19</v>
      </c>
      <c r="B1767" s="5">
        <v>43374</v>
      </c>
      <c r="C1767" s="6">
        <v>301049751</v>
      </c>
      <c r="D1767" s="7">
        <v>73239990</v>
      </c>
      <c r="E1767" s="6" t="s">
        <v>1689</v>
      </c>
      <c r="F1767" s="6"/>
      <c r="G1767" s="6"/>
      <c r="H1767" s="6"/>
      <c r="I1767" s="6"/>
      <c r="J1767" s="6"/>
      <c r="K1767" s="6"/>
      <c r="L1767" s="6"/>
      <c r="M1767" s="6"/>
      <c r="N1767" s="8">
        <v>36</v>
      </c>
      <c r="O1767" s="6" t="s">
        <v>770</v>
      </c>
      <c r="P1767" s="8">
        <v>86.03833333</v>
      </c>
      <c r="Q1767" s="8">
        <v>3097.38</v>
      </c>
      <c r="R1767" s="8">
        <v>1.168205476</v>
      </c>
      <c r="S1767" s="8">
        <v>42.055397149999997</v>
      </c>
      <c r="T1767" s="8">
        <v>753.3</v>
      </c>
    </row>
    <row r="1768" spans="1:20" ht="15.75" hidden="1" thickBot="1">
      <c r="A1768" s="4" t="s">
        <v>19</v>
      </c>
      <c r="B1768" s="5">
        <v>43374</v>
      </c>
      <c r="C1768" s="6">
        <v>301049751</v>
      </c>
      <c r="D1768" s="7">
        <v>73239990</v>
      </c>
      <c r="E1768" s="6" t="s">
        <v>1690</v>
      </c>
      <c r="F1768" s="6"/>
      <c r="G1768" s="6"/>
      <c r="H1768" s="6"/>
      <c r="I1768" s="6"/>
      <c r="J1768" s="6"/>
      <c r="K1768" s="6"/>
      <c r="L1768" s="6"/>
      <c r="M1768" s="6"/>
      <c r="N1768" s="8">
        <v>17760</v>
      </c>
      <c r="O1768" s="6" t="s">
        <v>770</v>
      </c>
      <c r="P1768" s="8">
        <v>82.864927929999993</v>
      </c>
      <c r="Q1768" s="8">
        <v>1471681.12</v>
      </c>
      <c r="R1768" s="8">
        <v>1.125117827</v>
      </c>
      <c r="S1768" s="8">
        <v>19982.0926</v>
      </c>
      <c r="T1768" s="8">
        <v>357912.8</v>
      </c>
    </row>
    <row r="1769" spans="1:20" ht="15.75" hidden="1" thickBot="1">
      <c r="A1769" s="4" t="s">
        <v>19</v>
      </c>
      <c r="B1769" s="5">
        <v>43369</v>
      </c>
      <c r="C1769" s="6">
        <v>301049751</v>
      </c>
      <c r="D1769" s="7">
        <v>73239990</v>
      </c>
      <c r="E1769" s="6" t="s">
        <v>1691</v>
      </c>
      <c r="F1769" s="6"/>
      <c r="G1769" s="6"/>
      <c r="H1769" s="6"/>
      <c r="I1769" s="6"/>
      <c r="J1769" s="6"/>
      <c r="K1769" s="6"/>
      <c r="L1769" s="6"/>
      <c r="M1769" s="6"/>
      <c r="N1769" s="8">
        <v>27600</v>
      </c>
      <c r="O1769" s="6" t="s">
        <v>770</v>
      </c>
      <c r="P1769" s="8">
        <v>33.511519569999997</v>
      </c>
      <c r="Q1769" s="8">
        <v>924917.94</v>
      </c>
      <c r="R1769" s="8">
        <v>0.45501044899999998</v>
      </c>
      <c r="S1769" s="8">
        <v>12558.28839</v>
      </c>
      <c r="T1769" s="8">
        <v>224940.1</v>
      </c>
    </row>
    <row r="1770" spans="1:20" ht="15.75" hidden="1" thickBot="1">
      <c r="A1770" s="4" t="s">
        <v>19</v>
      </c>
      <c r="B1770" s="5">
        <v>43368</v>
      </c>
      <c r="C1770" s="6">
        <v>301049751</v>
      </c>
      <c r="D1770" s="7">
        <v>73239990</v>
      </c>
      <c r="E1770" s="6" t="s">
        <v>1692</v>
      </c>
      <c r="F1770" s="6"/>
      <c r="G1770" s="6"/>
      <c r="H1770" s="6"/>
      <c r="I1770" s="6"/>
      <c r="J1770" s="6"/>
      <c r="K1770" s="6"/>
      <c r="L1770" s="6"/>
      <c r="M1770" s="6"/>
      <c r="N1770" s="8">
        <v>50400</v>
      </c>
      <c r="O1770" s="6" t="s">
        <v>770</v>
      </c>
      <c r="P1770" s="8">
        <v>23.591961900000001</v>
      </c>
      <c r="Q1770" s="8">
        <v>1189034.8799999999</v>
      </c>
      <c r="R1770" s="8">
        <v>0.32032534800000001</v>
      </c>
      <c r="S1770" s="8">
        <v>16144.397559999999</v>
      </c>
      <c r="T1770" s="8">
        <v>289173.3</v>
      </c>
    </row>
    <row r="1771" spans="1:20" ht="15.75" hidden="1" thickBot="1">
      <c r="A1771" s="4" t="s">
        <v>19</v>
      </c>
      <c r="B1771" s="5">
        <v>43368</v>
      </c>
      <c r="C1771" s="6">
        <v>301049751</v>
      </c>
      <c r="D1771" s="7">
        <v>73239990</v>
      </c>
      <c r="E1771" s="6" t="s">
        <v>1693</v>
      </c>
      <c r="F1771" s="6"/>
      <c r="G1771" s="6"/>
      <c r="H1771" s="6"/>
      <c r="I1771" s="6"/>
      <c r="J1771" s="6"/>
      <c r="K1771" s="6"/>
      <c r="L1771" s="6"/>
      <c r="M1771" s="6"/>
      <c r="N1771" s="8">
        <v>39960</v>
      </c>
      <c r="O1771" s="6" t="s">
        <v>770</v>
      </c>
      <c r="P1771" s="8">
        <v>82.571866619999994</v>
      </c>
      <c r="Q1771" s="8">
        <v>3299571.79</v>
      </c>
      <c r="R1771" s="8">
        <v>1.1211387180000001</v>
      </c>
      <c r="S1771" s="8">
        <v>44800.70319</v>
      </c>
      <c r="T1771" s="8">
        <v>802455.9</v>
      </c>
    </row>
    <row r="1772" spans="1:20" ht="15.75" hidden="1" thickBot="1">
      <c r="A1772" s="4" t="s">
        <v>19</v>
      </c>
      <c r="B1772" s="5">
        <v>43367</v>
      </c>
      <c r="C1772" s="6">
        <v>301049751</v>
      </c>
      <c r="D1772" s="7">
        <v>73239990</v>
      </c>
      <c r="E1772" s="6" t="s">
        <v>1694</v>
      </c>
      <c r="F1772" s="6"/>
      <c r="G1772" s="6"/>
      <c r="H1772" s="6"/>
      <c r="I1772" s="6"/>
      <c r="J1772" s="6"/>
      <c r="K1772" s="6"/>
      <c r="L1772" s="6"/>
      <c r="M1772" s="6"/>
      <c r="N1772" s="8">
        <v>9036</v>
      </c>
      <c r="O1772" s="6" t="s">
        <v>770</v>
      </c>
      <c r="P1772" s="8">
        <v>85.809154489999997</v>
      </c>
      <c r="Q1772" s="8">
        <v>775371.52</v>
      </c>
      <c r="R1772" s="8">
        <v>1.165093747</v>
      </c>
      <c r="S1772" s="8">
        <v>10527.7871</v>
      </c>
      <c r="T1772" s="8">
        <v>188570.4</v>
      </c>
    </row>
    <row r="1773" spans="1:20" ht="15.75" hidden="1" thickBot="1">
      <c r="A1773" s="4" t="s">
        <v>19</v>
      </c>
      <c r="B1773" s="5">
        <v>43367</v>
      </c>
      <c r="C1773" s="6">
        <v>301049751</v>
      </c>
      <c r="D1773" s="7">
        <v>73239990</v>
      </c>
      <c r="E1773" s="6" t="s">
        <v>1695</v>
      </c>
      <c r="F1773" s="6"/>
      <c r="G1773" s="6"/>
      <c r="H1773" s="6"/>
      <c r="I1773" s="6"/>
      <c r="J1773" s="6"/>
      <c r="K1773" s="6"/>
      <c r="L1773" s="6"/>
      <c r="M1773" s="6"/>
      <c r="N1773" s="8">
        <v>30600</v>
      </c>
      <c r="O1773" s="6" t="s">
        <v>770</v>
      </c>
      <c r="P1773" s="8">
        <v>99.795667969999997</v>
      </c>
      <c r="Q1773" s="8">
        <v>3053747.44</v>
      </c>
      <c r="R1773" s="8">
        <v>1.354998886</v>
      </c>
      <c r="S1773" s="8">
        <v>41462.965920000002</v>
      </c>
      <c r="T1773" s="8">
        <v>742671.4</v>
      </c>
    </row>
    <row r="1774" spans="1:20" ht="15.75" hidden="1" thickBot="1">
      <c r="A1774" s="4" t="s">
        <v>19</v>
      </c>
      <c r="B1774" s="5">
        <v>43367</v>
      </c>
      <c r="C1774" s="6">
        <v>301049751</v>
      </c>
      <c r="D1774" s="7">
        <v>73239990</v>
      </c>
      <c r="E1774" s="6" t="s">
        <v>1655</v>
      </c>
      <c r="F1774" s="6"/>
      <c r="G1774" s="6"/>
      <c r="H1774" s="6"/>
      <c r="I1774" s="6"/>
      <c r="J1774" s="6"/>
      <c r="K1774" s="6"/>
      <c r="L1774" s="6"/>
      <c r="M1774" s="6"/>
      <c r="N1774" s="8">
        <v>2592</v>
      </c>
      <c r="O1774" s="6" t="s">
        <v>770</v>
      </c>
      <c r="P1774" s="8">
        <v>699.82133490000001</v>
      </c>
      <c r="Q1774" s="8">
        <v>1813936.9</v>
      </c>
      <c r="R1774" s="8">
        <v>9.501986896</v>
      </c>
      <c r="S1774" s="8">
        <v>24629.150030000001</v>
      </c>
      <c r="T1774" s="8">
        <v>441149.5</v>
      </c>
    </row>
    <row r="1775" spans="1:20" ht="15.75" hidden="1" thickBot="1">
      <c r="A1775" s="4" t="s">
        <v>19</v>
      </c>
      <c r="B1775" s="5">
        <v>43367</v>
      </c>
      <c r="C1775" s="6">
        <v>301049751</v>
      </c>
      <c r="D1775" s="7">
        <v>73239990</v>
      </c>
      <c r="E1775" s="6" t="s">
        <v>1696</v>
      </c>
      <c r="F1775" s="6"/>
      <c r="G1775" s="6"/>
      <c r="H1775" s="6"/>
      <c r="I1775" s="6"/>
      <c r="J1775" s="6"/>
      <c r="K1775" s="6"/>
      <c r="L1775" s="6"/>
      <c r="M1775" s="6"/>
      <c r="N1775" s="8">
        <v>15840</v>
      </c>
      <c r="O1775" s="6" t="s">
        <v>770</v>
      </c>
      <c r="P1775" s="8">
        <v>59.450976009999998</v>
      </c>
      <c r="Q1775" s="8">
        <v>941703.46</v>
      </c>
      <c r="R1775" s="8">
        <v>0.80720945</v>
      </c>
      <c r="S1775" s="8">
        <v>12786.197690000001</v>
      </c>
      <c r="T1775" s="8">
        <v>229022.2</v>
      </c>
    </row>
    <row r="1776" spans="1:20" ht="15.75" hidden="1" thickBot="1">
      <c r="A1776" s="4" t="s">
        <v>19</v>
      </c>
      <c r="B1776" s="5">
        <v>43367</v>
      </c>
      <c r="C1776" s="6">
        <v>301049751</v>
      </c>
      <c r="D1776" s="7">
        <v>73239990</v>
      </c>
      <c r="E1776" s="6" t="s">
        <v>1697</v>
      </c>
      <c r="F1776" s="6"/>
      <c r="G1776" s="6"/>
      <c r="H1776" s="6"/>
      <c r="I1776" s="6"/>
      <c r="J1776" s="6"/>
      <c r="K1776" s="6"/>
      <c r="L1776" s="6"/>
      <c r="M1776" s="6"/>
      <c r="N1776" s="8">
        <v>540</v>
      </c>
      <c r="O1776" s="6" t="s">
        <v>770</v>
      </c>
      <c r="P1776" s="8">
        <v>94.881481480000005</v>
      </c>
      <c r="Q1776" s="8">
        <v>51236</v>
      </c>
      <c r="R1776" s="8">
        <v>1.2882753769999999</v>
      </c>
      <c r="S1776" s="8">
        <v>695.66870329999995</v>
      </c>
      <c r="T1776" s="8">
        <v>12460.6</v>
      </c>
    </row>
    <row r="1777" spans="1:20" ht="15.75" hidden="1" thickBot="1">
      <c r="A1777" s="4" t="s">
        <v>19</v>
      </c>
      <c r="B1777" s="5">
        <v>43361</v>
      </c>
      <c r="C1777" s="6">
        <v>301049751</v>
      </c>
      <c r="D1777" s="7">
        <v>73239990</v>
      </c>
      <c r="E1777" s="6" t="s">
        <v>1698</v>
      </c>
      <c r="F1777" s="6"/>
      <c r="G1777" s="6"/>
      <c r="H1777" s="6"/>
      <c r="I1777" s="6"/>
      <c r="J1777" s="6"/>
      <c r="K1777" s="6"/>
      <c r="L1777" s="6"/>
      <c r="M1777" s="6"/>
      <c r="N1777" s="8">
        <v>22020</v>
      </c>
      <c r="O1777" s="6" t="s">
        <v>770</v>
      </c>
      <c r="P1777" s="8">
        <v>182.93979110000001</v>
      </c>
      <c r="Q1777" s="8">
        <v>4028334.2</v>
      </c>
      <c r="R1777" s="8">
        <v>2.5215684509999998</v>
      </c>
      <c r="S1777" s="8">
        <v>55524.937279999998</v>
      </c>
      <c r="T1777" s="8">
        <v>979690.8</v>
      </c>
    </row>
    <row r="1778" spans="1:20" ht="15.75" hidden="1" thickBot="1">
      <c r="A1778" s="4" t="s">
        <v>19</v>
      </c>
      <c r="B1778" s="5">
        <v>43361</v>
      </c>
      <c r="C1778" s="6">
        <v>301049751</v>
      </c>
      <c r="D1778" s="7">
        <v>73239990</v>
      </c>
      <c r="E1778" s="6" t="s">
        <v>1699</v>
      </c>
      <c r="F1778" s="6"/>
      <c r="G1778" s="6"/>
      <c r="H1778" s="6"/>
      <c r="I1778" s="6"/>
      <c r="J1778" s="6"/>
      <c r="K1778" s="6"/>
      <c r="L1778" s="6"/>
      <c r="M1778" s="6"/>
      <c r="N1778" s="8">
        <v>14820</v>
      </c>
      <c r="O1778" s="6" t="s">
        <v>770</v>
      </c>
      <c r="P1778" s="8">
        <v>253.92042979999999</v>
      </c>
      <c r="Q1778" s="8">
        <v>3763100.77</v>
      </c>
      <c r="R1778" s="8">
        <v>3.4999370070000002</v>
      </c>
      <c r="S1778" s="8">
        <v>51869.066440000002</v>
      </c>
      <c r="T1778" s="8">
        <v>915186.1</v>
      </c>
    </row>
    <row r="1779" spans="1:20" ht="15.75" hidden="1" thickBot="1">
      <c r="A1779" s="4" t="s">
        <v>19</v>
      </c>
      <c r="B1779" s="5">
        <v>43360</v>
      </c>
      <c r="C1779" s="6">
        <v>301049751</v>
      </c>
      <c r="D1779" s="7">
        <v>73239990</v>
      </c>
      <c r="E1779" s="6" t="s">
        <v>1700</v>
      </c>
      <c r="F1779" s="6"/>
      <c r="G1779" s="6"/>
      <c r="H1779" s="6"/>
      <c r="I1779" s="6"/>
      <c r="J1779" s="6"/>
      <c r="K1779" s="6"/>
      <c r="L1779" s="6"/>
      <c r="M1779" s="6"/>
      <c r="N1779" s="8">
        <v>10548</v>
      </c>
      <c r="O1779" s="6" t="s">
        <v>770</v>
      </c>
      <c r="P1779" s="8">
        <v>53.729027299999998</v>
      </c>
      <c r="Q1779" s="8">
        <v>566733.78</v>
      </c>
      <c r="R1779" s="8">
        <v>0.74057928699999998</v>
      </c>
      <c r="S1779" s="8">
        <v>7811.6303239999997</v>
      </c>
      <c r="T1779" s="8">
        <v>137829.6</v>
      </c>
    </row>
    <row r="1780" spans="1:20" ht="15.75" hidden="1" thickBot="1">
      <c r="A1780" s="4" t="s">
        <v>19</v>
      </c>
      <c r="B1780" s="5">
        <v>43360</v>
      </c>
      <c r="C1780" s="6">
        <v>301049751</v>
      </c>
      <c r="D1780" s="7">
        <v>73239990</v>
      </c>
      <c r="E1780" s="6" t="s">
        <v>1701</v>
      </c>
      <c r="F1780" s="6"/>
      <c r="G1780" s="6"/>
      <c r="H1780" s="6"/>
      <c r="I1780" s="6"/>
      <c r="J1780" s="6"/>
      <c r="K1780" s="6"/>
      <c r="L1780" s="6"/>
      <c r="M1780" s="6"/>
      <c r="N1780" s="8">
        <v>18000</v>
      </c>
      <c r="O1780" s="6" t="s">
        <v>770</v>
      </c>
      <c r="P1780" s="8">
        <v>32.72447889</v>
      </c>
      <c r="Q1780" s="8">
        <v>589040.62</v>
      </c>
      <c r="R1780" s="8">
        <v>0.45106104600000002</v>
      </c>
      <c r="S1780" s="8">
        <v>8119.0988280000001</v>
      </c>
      <c r="T1780" s="8">
        <v>143254.70000000001</v>
      </c>
    </row>
    <row r="1781" spans="1:20" ht="15.75" thickBot="1">
      <c r="A1781" s="4" t="s">
        <v>19</v>
      </c>
      <c r="B1781" s="5">
        <v>43360</v>
      </c>
      <c r="C1781" s="6">
        <v>301049751</v>
      </c>
      <c r="D1781" s="7">
        <v>73231000</v>
      </c>
      <c r="E1781" s="6" t="s">
        <v>1702</v>
      </c>
      <c r="F1781" s="6"/>
      <c r="G1781" s="6"/>
      <c r="H1781" s="6"/>
      <c r="I1781" s="6"/>
      <c r="J1781" s="6"/>
      <c r="K1781" s="6"/>
      <c r="L1781" s="6"/>
      <c r="M1781" s="6"/>
      <c r="N1781" s="8">
        <v>270864</v>
      </c>
      <c r="O1781" s="6" t="s">
        <v>770</v>
      </c>
      <c r="P1781" s="8">
        <v>4.9197371009999999</v>
      </c>
      <c r="Q1781" s="8">
        <v>1332579.67</v>
      </c>
      <c r="R1781" s="8">
        <v>6.7811676000000001E-2</v>
      </c>
      <c r="S1781" s="8">
        <v>18367.741829999999</v>
      </c>
      <c r="T1781" s="8">
        <v>412833.2</v>
      </c>
    </row>
    <row r="1782" spans="1:20" ht="15.75" hidden="1" thickBot="1">
      <c r="A1782" s="4" t="s">
        <v>19</v>
      </c>
      <c r="B1782" s="5">
        <v>43360</v>
      </c>
      <c r="C1782" s="6">
        <v>301049751</v>
      </c>
      <c r="D1782" s="7">
        <v>73239990</v>
      </c>
      <c r="E1782" s="6" t="s">
        <v>1703</v>
      </c>
      <c r="F1782" s="6"/>
      <c r="G1782" s="6"/>
      <c r="H1782" s="6"/>
      <c r="I1782" s="6"/>
      <c r="J1782" s="6"/>
      <c r="K1782" s="6"/>
      <c r="L1782" s="6"/>
      <c r="M1782" s="6"/>
      <c r="N1782" s="8">
        <v>1812</v>
      </c>
      <c r="O1782" s="6" t="s">
        <v>770</v>
      </c>
      <c r="P1782" s="8">
        <v>253.72213020000001</v>
      </c>
      <c r="Q1782" s="8">
        <v>459744.5</v>
      </c>
      <c r="R1782" s="8">
        <v>3.4972037249999999</v>
      </c>
      <c r="S1782" s="8">
        <v>6336.9331499999998</v>
      </c>
      <c r="T1782" s="8">
        <v>111809.8</v>
      </c>
    </row>
    <row r="1783" spans="1:20" ht="15.75" hidden="1" thickBot="1">
      <c r="A1783" s="4" t="s">
        <v>19</v>
      </c>
      <c r="B1783" s="5">
        <v>43360</v>
      </c>
      <c r="C1783" s="6">
        <v>301049751</v>
      </c>
      <c r="D1783" s="7">
        <v>73239990</v>
      </c>
      <c r="E1783" s="6" t="s">
        <v>1704</v>
      </c>
      <c r="F1783" s="6"/>
      <c r="G1783" s="6"/>
      <c r="H1783" s="6"/>
      <c r="I1783" s="6"/>
      <c r="J1783" s="6"/>
      <c r="K1783" s="6"/>
      <c r="L1783" s="6"/>
      <c r="M1783" s="6"/>
      <c r="N1783" s="8">
        <v>6480</v>
      </c>
      <c r="O1783" s="6" t="s">
        <v>770</v>
      </c>
      <c r="P1783" s="8">
        <v>191.57117589999999</v>
      </c>
      <c r="Q1783" s="8">
        <v>1241381.22</v>
      </c>
      <c r="R1783" s="8">
        <v>2.6405399850000002</v>
      </c>
      <c r="S1783" s="8">
        <v>17110.699100000002</v>
      </c>
      <c r="T1783" s="8">
        <v>301903.90000000002</v>
      </c>
    </row>
    <row r="1784" spans="1:20" ht="15.75" hidden="1" thickBot="1">
      <c r="A1784" s="4" t="s">
        <v>19</v>
      </c>
      <c r="B1784" s="5">
        <v>43360</v>
      </c>
      <c r="C1784" s="6">
        <v>301049751</v>
      </c>
      <c r="D1784" s="7">
        <v>73239990</v>
      </c>
      <c r="E1784" s="6" t="s">
        <v>1705</v>
      </c>
      <c r="F1784" s="6"/>
      <c r="G1784" s="6"/>
      <c r="H1784" s="6"/>
      <c r="I1784" s="6"/>
      <c r="J1784" s="6"/>
      <c r="K1784" s="6"/>
      <c r="L1784" s="6"/>
      <c r="M1784" s="6"/>
      <c r="N1784" s="8">
        <v>23760</v>
      </c>
      <c r="O1784" s="6" t="s">
        <v>770</v>
      </c>
      <c r="P1784" s="8">
        <v>61.419765990000002</v>
      </c>
      <c r="Q1784" s="8">
        <v>1459333.64</v>
      </c>
      <c r="R1784" s="8">
        <v>0.84658533400000002</v>
      </c>
      <c r="S1784" s="8">
        <v>20114.867539999999</v>
      </c>
      <c r="T1784" s="8">
        <v>354909.9</v>
      </c>
    </row>
    <row r="1785" spans="1:20" ht="15.75" hidden="1" thickBot="1">
      <c r="A1785" s="4" t="s">
        <v>19</v>
      </c>
      <c r="B1785" s="5">
        <v>43360</v>
      </c>
      <c r="C1785" s="6">
        <v>301049751</v>
      </c>
      <c r="D1785" s="7">
        <v>73239990</v>
      </c>
      <c r="E1785" s="6" t="s">
        <v>1706</v>
      </c>
      <c r="F1785" s="6"/>
      <c r="G1785" s="6"/>
      <c r="H1785" s="6"/>
      <c r="I1785" s="6"/>
      <c r="J1785" s="6"/>
      <c r="K1785" s="6"/>
      <c r="L1785" s="6"/>
      <c r="M1785" s="6"/>
      <c r="N1785" s="8">
        <v>22944</v>
      </c>
      <c r="O1785" s="6" t="s">
        <v>770</v>
      </c>
      <c r="P1785" s="8">
        <v>58.275658999999997</v>
      </c>
      <c r="Q1785" s="8">
        <v>1337076.72</v>
      </c>
      <c r="R1785" s="8">
        <v>0.80324822900000004</v>
      </c>
      <c r="S1785" s="8">
        <v>18429.727360000001</v>
      </c>
      <c r="T1785" s="8">
        <v>325177.09999999998</v>
      </c>
    </row>
    <row r="1786" spans="1:20" ht="15.75" hidden="1" thickBot="1">
      <c r="A1786" s="4" t="s">
        <v>19</v>
      </c>
      <c r="B1786" s="5">
        <v>43353</v>
      </c>
      <c r="C1786" s="6">
        <v>301049751</v>
      </c>
      <c r="D1786" s="7">
        <v>73239990</v>
      </c>
      <c r="E1786" s="6" t="s">
        <v>1707</v>
      </c>
      <c r="F1786" s="6"/>
      <c r="G1786" s="6"/>
      <c r="H1786" s="6"/>
      <c r="I1786" s="6"/>
      <c r="J1786" s="6"/>
      <c r="K1786" s="6"/>
      <c r="L1786" s="6"/>
      <c r="M1786" s="6"/>
      <c r="N1786" s="8">
        <v>21600</v>
      </c>
      <c r="O1786" s="6" t="s">
        <v>770</v>
      </c>
      <c r="P1786" s="8">
        <v>84.625753700000004</v>
      </c>
      <c r="Q1786" s="8">
        <v>1827916.28</v>
      </c>
      <c r="R1786" s="8">
        <v>1.1664473289999999</v>
      </c>
      <c r="S1786" s="8">
        <v>25195.262299999999</v>
      </c>
      <c r="T1786" s="8">
        <v>444549.3</v>
      </c>
    </row>
    <row r="1787" spans="1:20" ht="15.75" hidden="1" thickBot="1">
      <c r="A1787" s="4" t="s">
        <v>19</v>
      </c>
      <c r="B1787" s="5">
        <v>43353</v>
      </c>
      <c r="C1787" s="6">
        <v>301049751</v>
      </c>
      <c r="D1787" s="7">
        <v>73239990</v>
      </c>
      <c r="E1787" s="6" t="s">
        <v>1708</v>
      </c>
      <c r="F1787" s="6"/>
      <c r="G1787" s="6"/>
      <c r="H1787" s="6"/>
      <c r="I1787" s="6"/>
      <c r="J1787" s="6"/>
      <c r="K1787" s="6"/>
      <c r="L1787" s="6"/>
      <c r="M1787" s="6"/>
      <c r="N1787" s="8">
        <v>20988</v>
      </c>
      <c r="O1787" s="6" t="s">
        <v>770</v>
      </c>
      <c r="P1787" s="8">
        <v>93.572970269999999</v>
      </c>
      <c r="Q1787" s="8">
        <v>1963909.5</v>
      </c>
      <c r="R1787" s="8">
        <v>1.2897721609999999</v>
      </c>
      <c r="S1787" s="8">
        <v>27069.738109999998</v>
      </c>
      <c r="T1787" s="8">
        <v>477622.7</v>
      </c>
    </row>
    <row r="1788" spans="1:20" ht="15.75" hidden="1" thickBot="1">
      <c r="A1788" s="4" t="s">
        <v>19</v>
      </c>
      <c r="B1788" s="5">
        <v>43351</v>
      </c>
      <c r="C1788" s="6">
        <v>301049751</v>
      </c>
      <c r="D1788" s="7">
        <v>73239990</v>
      </c>
      <c r="E1788" s="6" t="s">
        <v>1709</v>
      </c>
      <c r="F1788" s="6"/>
      <c r="G1788" s="6"/>
      <c r="H1788" s="6"/>
      <c r="I1788" s="6"/>
      <c r="J1788" s="6"/>
      <c r="K1788" s="6"/>
      <c r="L1788" s="6"/>
      <c r="M1788" s="6"/>
      <c r="N1788" s="8">
        <v>4788</v>
      </c>
      <c r="O1788" s="6" t="s">
        <v>770</v>
      </c>
      <c r="P1788" s="8">
        <v>54.642571009999998</v>
      </c>
      <c r="Q1788" s="8">
        <v>261628.63</v>
      </c>
      <c r="R1788" s="8">
        <v>0.75317120599999998</v>
      </c>
      <c r="S1788" s="8">
        <v>3606.1837350000001</v>
      </c>
      <c r="T1788" s="8">
        <v>63628.1</v>
      </c>
    </row>
    <row r="1789" spans="1:20" ht="15.75" hidden="1" thickBot="1">
      <c r="A1789" s="4" t="s">
        <v>19</v>
      </c>
      <c r="B1789" s="5">
        <v>43346</v>
      </c>
      <c r="C1789" s="6">
        <v>301049751</v>
      </c>
      <c r="D1789" s="7">
        <v>73239990</v>
      </c>
      <c r="E1789" s="6" t="s">
        <v>1710</v>
      </c>
      <c r="F1789" s="6"/>
      <c r="G1789" s="6"/>
      <c r="H1789" s="6"/>
      <c r="I1789" s="6"/>
      <c r="J1789" s="6"/>
      <c r="K1789" s="6"/>
      <c r="L1789" s="6"/>
      <c r="M1789" s="6"/>
      <c r="N1789" s="8">
        <v>12600</v>
      </c>
      <c r="O1789" s="6" t="s">
        <v>770</v>
      </c>
      <c r="P1789" s="8">
        <v>97.227065080000003</v>
      </c>
      <c r="Q1789" s="8">
        <v>1225061.02</v>
      </c>
      <c r="R1789" s="8">
        <v>1.36746927</v>
      </c>
      <c r="S1789" s="8">
        <v>17230.112799999999</v>
      </c>
      <c r="T1789" s="8">
        <v>297934.8</v>
      </c>
    </row>
    <row r="1790" spans="1:20" ht="15.75" hidden="1" thickBot="1">
      <c r="A1790" s="4" t="s">
        <v>19</v>
      </c>
      <c r="B1790" s="5">
        <v>43346</v>
      </c>
      <c r="C1790" s="6">
        <v>301049751</v>
      </c>
      <c r="D1790" s="7">
        <v>73239990</v>
      </c>
      <c r="E1790" s="6" t="s">
        <v>1711</v>
      </c>
      <c r="F1790" s="6"/>
      <c r="G1790" s="6"/>
      <c r="H1790" s="6"/>
      <c r="I1790" s="6"/>
      <c r="J1790" s="6"/>
      <c r="K1790" s="6"/>
      <c r="L1790" s="6"/>
      <c r="M1790" s="6"/>
      <c r="N1790" s="8">
        <v>24000</v>
      </c>
      <c r="O1790" s="6" t="s">
        <v>770</v>
      </c>
      <c r="P1790" s="8">
        <v>32.170043329999999</v>
      </c>
      <c r="Q1790" s="8">
        <v>772081.04</v>
      </c>
      <c r="R1790" s="8">
        <v>0.45246193200000001</v>
      </c>
      <c r="S1790" s="8">
        <v>10859.086359999999</v>
      </c>
      <c r="T1790" s="8">
        <v>187770.1</v>
      </c>
    </row>
    <row r="1791" spans="1:20" ht="15.75" hidden="1" thickBot="1">
      <c r="A1791" s="4" t="s">
        <v>19</v>
      </c>
      <c r="B1791" s="5">
        <v>43346</v>
      </c>
      <c r="C1791" s="6">
        <v>301049751</v>
      </c>
      <c r="D1791" s="7">
        <v>73239990</v>
      </c>
      <c r="E1791" s="6" t="s">
        <v>1712</v>
      </c>
      <c r="F1791" s="6"/>
      <c r="G1791" s="6"/>
      <c r="H1791" s="6"/>
      <c r="I1791" s="6"/>
      <c r="J1791" s="6"/>
      <c r="K1791" s="6"/>
      <c r="L1791" s="6"/>
      <c r="M1791" s="6"/>
      <c r="N1791" s="8">
        <v>50400</v>
      </c>
      <c r="O1791" s="6" t="s">
        <v>770</v>
      </c>
      <c r="P1791" s="8">
        <v>23.036852580000001</v>
      </c>
      <c r="Q1791" s="8">
        <v>1161057.3700000001</v>
      </c>
      <c r="R1791" s="8">
        <v>0.32400636500000002</v>
      </c>
      <c r="S1791" s="8">
        <v>16329.920819999999</v>
      </c>
      <c r="T1791" s="8">
        <v>282369.09999999998</v>
      </c>
    </row>
    <row r="1792" spans="1:20" ht="15.75" hidden="1" thickBot="1">
      <c r="A1792" s="4" t="s">
        <v>19</v>
      </c>
      <c r="B1792" s="5">
        <v>43346</v>
      </c>
      <c r="C1792" s="6">
        <v>301049751</v>
      </c>
      <c r="D1792" s="7">
        <v>73239990</v>
      </c>
      <c r="E1792" s="6" t="s">
        <v>1713</v>
      </c>
      <c r="F1792" s="6"/>
      <c r="G1792" s="6"/>
      <c r="H1792" s="6"/>
      <c r="I1792" s="6"/>
      <c r="J1792" s="6"/>
      <c r="K1792" s="6"/>
      <c r="L1792" s="6"/>
      <c r="M1792" s="6"/>
      <c r="N1792" s="8">
        <v>24336</v>
      </c>
      <c r="O1792" s="6" t="s">
        <v>770</v>
      </c>
      <c r="P1792" s="8">
        <v>91.744335550000002</v>
      </c>
      <c r="Q1792" s="8">
        <v>2232690.15</v>
      </c>
      <c r="R1792" s="8">
        <v>1.290356337</v>
      </c>
      <c r="S1792" s="8">
        <v>31402.111809999999</v>
      </c>
      <c r="T1792" s="8">
        <v>542990.19999999995</v>
      </c>
    </row>
    <row r="1793" spans="1:20" ht="15.75" hidden="1" thickBot="1">
      <c r="A1793" s="4" t="s">
        <v>19</v>
      </c>
      <c r="B1793" s="5">
        <v>43346</v>
      </c>
      <c r="C1793" s="6">
        <v>301049751</v>
      </c>
      <c r="D1793" s="7">
        <v>73239990</v>
      </c>
      <c r="E1793" s="6" t="s">
        <v>1714</v>
      </c>
      <c r="F1793" s="6"/>
      <c r="G1793" s="6"/>
      <c r="H1793" s="6"/>
      <c r="I1793" s="6"/>
      <c r="J1793" s="6"/>
      <c r="K1793" s="6"/>
      <c r="L1793" s="6"/>
      <c r="M1793" s="6"/>
      <c r="N1793" s="8">
        <v>7020</v>
      </c>
      <c r="O1793" s="6" t="s">
        <v>770</v>
      </c>
      <c r="P1793" s="8">
        <v>82.971968660000002</v>
      </c>
      <c r="Q1793" s="8">
        <v>582463.22</v>
      </c>
      <c r="R1793" s="8">
        <v>1.1669756490000001</v>
      </c>
      <c r="S1793" s="8">
        <v>8192.1690579999995</v>
      </c>
      <c r="T1793" s="8">
        <v>141655</v>
      </c>
    </row>
    <row r="1794" spans="1:20" ht="15.75" hidden="1" thickBot="1">
      <c r="A1794" s="4" t="s">
        <v>19</v>
      </c>
      <c r="B1794" s="5">
        <v>43342</v>
      </c>
      <c r="C1794" s="6">
        <v>301049751</v>
      </c>
      <c r="D1794" s="7">
        <v>73239990</v>
      </c>
      <c r="E1794" s="6" t="s">
        <v>1715</v>
      </c>
      <c r="F1794" s="6"/>
      <c r="G1794" s="6"/>
      <c r="H1794" s="6"/>
      <c r="I1794" s="6"/>
      <c r="J1794" s="6"/>
      <c r="K1794" s="6"/>
      <c r="L1794" s="6"/>
      <c r="M1794" s="6"/>
      <c r="N1794" s="8">
        <v>1232</v>
      </c>
      <c r="O1794" s="6" t="s">
        <v>770</v>
      </c>
      <c r="P1794" s="8">
        <v>1076.1783439999999</v>
      </c>
      <c r="Q1794" s="8">
        <v>1325851.72</v>
      </c>
      <c r="R1794" s="8">
        <v>15.13612298</v>
      </c>
      <c r="S1794" s="8">
        <v>18647.703519999999</v>
      </c>
      <c r="T1794" s="8">
        <v>322447.2</v>
      </c>
    </row>
    <row r="1795" spans="1:20" ht="15.75" hidden="1" thickBot="1">
      <c r="A1795" s="4" t="s">
        <v>19</v>
      </c>
      <c r="B1795" s="5">
        <v>43341</v>
      </c>
      <c r="C1795" s="6">
        <v>301049751</v>
      </c>
      <c r="D1795" s="7">
        <v>73239990</v>
      </c>
      <c r="E1795" s="6" t="s">
        <v>1716</v>
      </c>
      <c r="F1795" s="6"/>
      <c r="G1795" s="6"/>
      <c r="H1795" s="6"/>
      <c r="I1795" s="6"/>
      <c r="J1795" s="6"/>
      <c r="K1795" s="6"/>
      <c r="L1795" s="6"/>
      <c r="M1795" s="6"/>
      <c r="N1795" s="8">
        <v>50544</v>
      </c>
      <c r="O1795" s="6" t="s">
        <v>770</v>
      </c>
      <c r="P1795" s="8">
        <v>82.373984250000007</v>
      </c>
      <c r="Q1795" s="8">
        <v>4163510.66</v>
      </c>
      <c r="R1795" s="8">
        <v>1.158565179</v>
      </c>
      <c r="S1795" s="8">
        <v>58558.51842</v>
      </c>
      <c r="T1795" s="8">
        <v>1012565.8</v>
      </c>
    </row>
    <row r="1796" spans="1:20" ht="15.75" hidden="1" thickBot="1">
      <c r="A1796" s="4" t="s">
        <v>19</v>
      </c>
      <c r="B1796" s="5">
        <v>43340</v>
      </c>
      <c r="C1796" s="6">
        <v>301049751</v>
      </c>
      <c r="D1796" s="7">
        <v>73239990</v>
      </c>
      <c r="E1796" s="6" t="s">
        <v>1717</v>
      </c>
      <c r="F1796" s="6"/>
      <c r="G1796" s="6"/>
      <c r="H1796" s="6"/>
      <c r="I1796" s="6"/>
      <c r="J1796" s="6"/>
      <c r="K1796" s="6"/>
      <c r="L1796" s="6"/>
      <c r="M1796" s="6"/>
      <c r="N1796" s="8">
        <v>2184</v>
      </c>
      <c r="O1796" s="6" t="s">
        <v>770</v>
      </c>
      <c r="P1796" s="8">
        <v>57.882202380000003</v>
      </c>
      <c r="Q1796" s="8">
        <v>126414.73</v>
      </c>
      <c r="R1796" s="8">
        <v>0.81409567299999996</v>
      </c>
      <c r="S1796" s="8">
        <v>1777.9849509999999</v>
      </c>
      <c r="T1796" s="8">
        <v>30744</v>
      </c>
    </row>
    <row r="1797" spans="1:20" ht="15.75" hidden="1" thickBot="1">
      <c r="A1797" s="4" t="s">
        <v>19</v>
      </c>
      <c r="B1797" s="5">
        <v>43340</v>
      </c>
      <c r="C1797" s="6">
        <v>301049751</v>
      </c>
      <c r="D1797" s="7">
        <v>73239990</v>
      </c>
      <c r="E1797" s="6" t="s">
        <v>1718</v>
      </c>
      <c r="F1797" s="6"/>
      <c r="G1797" s="6"/>
      <c r="H1797" s="6"/>
      <c r="I1797" s="6"/>
      <c r="J1797" s="6"/>
      <c r="K1797" s="6"/>
      <c r="L1797" s="6"/>
      <c r="M1797" s="6"/>
      <c r="N1797" s="8">
        <v>26112</v>
      </c>
      <c r="O1797" s="6" t="s">
        <v>770</v>
      </c>
      <c r="P1797" s="8">
        <v>57.2273809</v>
      </c>
      <c r="Q1797" s="8">
        <v>1494321.37</v>
      </c>
      <c r="R1797" s="8">
        <v>0.80488580700000001</v>
      </c>
      <c r="S1797" s="8">
        <v>21017.178199999998</v>
      </c>
      <c r="T1797" s="8">
        <v>363418.9</v>
      </c>
    </row>
    <row r="1798" spans="1:20" ht="15.75" hidden="1" thickBot="1">
      <c r="A1798" s="4" t="s">
        <v>19</v>
      </c>
      <c r="B1798" s="5">
        <v>43340</v>
      </c>
      <c r="C1798" s="6">
        <v>301049751</v>
      </c>
      <c r="D1798" s="7">
        <v>73239990</v>
      </c>
      <c r="E1798" s="6" t="s">
        <v>1719</v>
      </c>
      <c r="F1798" s="6"/>
      <c r="G1798" s="6"/>
      <c r="H1798" s="6"/>
      <c r="I1798" s="6"/>
      <c r="J1798" s="6"/>
      <c r="K1798" s="6"/>
      <c r="L1798" s="6"/>
      <c r="M1798" s="6"/>
      <c r="N1798" s="8">
        <v>6720</v>
      </c>
      <c r="O1798" s="6" t="s">
        <v>770</v>
      </c>
      <c r="P1798" s="8">
        <v>85.446151790000002</v>
      </c>
      <c r="Q1798" s="8">
        <v>574198.14</v>
      </c>
      <c r="R1798" s="8">
        <v>1.2017742870000001</v>
      </c>
      <c r="S1798" s="8">
        <v>8075.9232069999998</v>
      </c>
      <c r="T1798" s="8">
        <v>139645</v>
      </c>
    </row>
    <row r="1799" spans="1:20" ht="15.75" hidden="1" thickBot="1">
      <c r="A1799" s="4" t="s">
        <v>19</v>
      </c>
      <c r="B1799" s="5">
        <v>43340</v>
      </c>
      <c r="C1799" s="6">
        <v>301049751</v>
      </c>
      <c r="D1799" s="7">
        <v>73239990</v>
      </c>
      <c r="E1799" s="6" t="s">
        <v>1720</v>
      </c>
      <c r="F1799" s="6"/>
      <c r="G1799" s="6"/>
      <c r="H1799" s="6"/>
      <c r="I1799" s="6"/>
      <c r="J1799" s="6"/>
      <c r="K1799" s="6"/>
      <c r="L1799" s="6"/>
      <c r="M1799" s="6"/>
      <c r="N1799" s="8">
        <v>6480</v>
      </c>
      <c r="O1799" s="6" t="s">
        <v>770</v>
      </c>
      <c r="P1799" s="8">
        <v>172.32837499999999</v>
      </c>
      <c r="Q1799" s="8">
        <v>1116687.8700000001</v>
      </c>
      <c r="R1799" s="8">
        <v>2.423746484</v>
      </c>
      <c r="S1799" s="8">
        <v>15705.87722</v>
      </c>
      <c r="T1799" s="8">
        <v>271578.5</v>
      </c>
    </row>
    <row r="1800" spans="1:20" ht="15.75" hidden="1" thickBot="1">
      <c r="A1800" s="4" t="s">
        <v>19</v>
      </c>
      <c r="B1800" s="5">
        <v>43340</v>
      </c>
      <c r="C1800" s="6">
        <v>301049751</v>
      </c>
      <c r="D1800" s="7">
        <v>73239990</v>
      </c>
      <c r="E1800" s="6" t="s">
        <v>1721</v>
      </c>
      <c r="F1800" s="6"/>
      <c r="G1800" s="6"/>
      <c r="H1800" s="6"/>
      <c r="I1800" s="6"/>
      <c r="J1800" s="6"/>
      <c r="K1800" s="6"/>
      <c r="L1800" s="6"/>
      <c r="M1800" s="6"/>
      <c r="N1800" s="8">
        <v>24240</v>
      </c>
      <c r="O1800" s="6" t="s">
        <v>770</v>
      </c>
      <c r="P1800" s="8">
        <v>60.314931110000003</v>
      </c>
      <c r="Q1800" s="8">
        <v>1462033.93</v>
      </c>
      <c r="R1800" s="8">
        <v>0.84831126700000004</v>
      </c>
      <c r="S1800" s="8">
        <v>20563.065119999999</v>
      </c>
      <c r="T1800" s="8">
        <v>355566.6</v>
      </c>
    </row>
    <row r="1801" spans="1:20" ht="15.75" hidden="1" thickBot="1">
      <c r="A1801" s="4" t="s">
        <v>19</v>
      </c>
      <c r="B1801" s="5">
        <v>43340</v>
      </c>
      <c r="C1801" s="6">
        <v>301049751</v>
      </c>
      <c r="D1801" s="7">
        <v>73239990</v>
      </c>
      <c r="E1801" s="6" t="s">
        <v>1722</v>
      </c>
      <c r="F1801" s="6"/>
      <c r="G1801" s="6"/>
      <c r="H1801" s="6"/>
      <c r="I1801" s="6"/>
      <c r="J1801" s="6"/>
      <c r="K1801" s="6"/>
      <c r="L1801" s="6"/>
      <c r="M1801" s="6"/>
      <c r="N1801" s="8">
        <v>1656</v>
      </c>
      <c r="O1801" s="6" t="s">
        <v>770</v>
      </c>
      <c r="P1801" s="8">
        <v>57.861515699999998</v>
      </c>
      <c r="Q1801" s="8">
        <v>95818.67</v>
      </c>
      <c r="R1801" s="8">
        <v>0.81380472199999998</v>
      </c>
      <c r="S1801" s="8">
        <v>1347.660619</v>
      </c>
      <c r="T1801" s="8">
        <v>23303.200000000001</v>
      </c>
    </row>
    <row r="1802" spans="1:20" ht="15.75" hidden="1" thickBot="1">
      <c r="A1802" s="4" t="s">
        <v>19</v>
      </c>
      <c r="B1802" s="5">
        <v>43340</v>
      </c>
      <c r="C1802" s="6">
        <v>301049751</v>
      </c>
      <c r="D1802" s="7">
        <v>73239990</v>
      </c>
      <c r="E1802" s="6" t="s">
        <v>1723</v>
      </c>
      <c r="F1802" s="6"/>
      <c r="G1802" s="6"/>
      <c r="H1802" s="6"/>
      <c r="I1802" s="6"/>
      <c r="J1802" s="6"/>
      <c r="K1802" s="6"/>
      <c r="L1802" s="6"/>
      <c r="M1802" s="6"/>
      <c r="N1802" s="8">
        <v>10500</v>
      </c>
      <c r="O1802" s="6" t="s">
        <v>770</v>
      </c>
      <c r="P1802" s="8">
        <v>162.68022289999999</v>
      </c>
      <c r="Q1802" s="8">
        <v>1708142.34</v>
      </c>
      <c r="R1802" s="8">
        <v>2.288048141</v>
      </c>
      <c r="S1802" s="8">
        <v>24024.50549</v>
      </c>
      <c r="T1802" s="8">
        <v>415420.2</v>
      </c>
    </row>
    <row r="1803" spans="1:20" ht="15.75" hidden="1" thickBot="1">
      <c r="A1803" s="4" t="s">
        <v>19</v>
      </c>
      <c r="B1803" s="5">
        <v>43339</v>
      </c>
      <c r="C1803" s="6">
        <v>301049751</v>
      </c>
      <c r="D1803" s="7">
        <v>73239990</v>
      </c>
      <c r="E1803" s="6" t="s">
        <v>1724</v>
      </c>
      <c r="F1803" s="6"/>
      <c r="G1803" s="6"/>
      <c r="H1803" s="6"/>
      <c r="I1803" s="6"/>
      <c r="J1803" s="6"/>
      <c r="K1803" s="6"/>
      <c r="L1803" s="6"/>
      <c r="M1803" s="6"/>
      <c r="N1803" s="8">
        <v>960</v>
      </c>
      <c r="O1803" s="6" t="s">
        <v>770</v>
      </c>
      <c r="P1803" s="8">
        <v>104.9557188</v>
      </c>
      <c r="Q1803" s="8">
        <v>100757.49</v>
      </c>
      <c r="R1803" s="8">
        <v>1.4761704470000001</v>
      </c>
      <c r="S1803" s="8">
        <v>1417.1236289999999</v>
      </c>
      <c r="T1803" s="8">
        <v>24504.2</v>
      </c>
    </row>
    <row r="1804" spans="1:20" ht="15.75" hidden="1" thickBot="1">
      <c r="A1804" s="4" t="s">
        <v>19</v>
      </c>
      <c r="B1804" s="5">
        <v>43339</v>
      </c>
      <c r="C1804" s="6">
        <v>301049751</v>
      </c>
      <c r="D1804" s="7">
        <v>73239990</v>
      </c>
      <c r="E1804" s="6" t="s">
        <v>1725</v>
      </c>
      <c r="F1804" s="6"/>
      <c r="G1804" s="6"/>
      <c r="H1804" s="6"/>
      <c r="I1804" s="6"/>
      <c r="J1804" s="6"/>
      <c r="K1804" s="6"/>
      <c r="L1804" s="6"/>
      <c r="M1804" s="6"/>
      <c r="N1804" s="8">
        <v>1920</v>
      </c>
      <c r="O1804" s="6" t="s">
        <v>770</v>
      </c>
      <c r="P1804" s="8">
        <v>74.436677079999995</v>
      </c>
      <c r="Q1804" s="8">
        <v>142918.42000000001</v>
      </c>
      <c r="R1804" s="8">
        <v>1.046929354</v>
      </c>
      <c r="S1804" s="8">
        <v>2010.10436</v>
      </c>
      <c r="T1804" s="8">
        <v>34757.699999999997</v>
      </c>
    </row>
    <row r="1805" spans="1:20" ht="15.75" hidden="1" thickBot="1">
      <c r="A1805" s="4" t="s">
        <v>19</v>
      </c>
      <c r="B1805" s="5">
        <v>43332</v>
      </c>
      <c r="C1805" s="6">
        <v>301049751</v>
      </c>
      <c r="D1805" s="7">
        <v>73239990</v>
      </c>
      <c r="E1805" s="6" t="s">
        <v>1726</v>
      </c>
      <c r="F1805" s="6"/>
      <c r="G1805" s="6"/>
      <c r="H1805" s="6"/>
      <c r="I1805" s="6"/>
      <c r="J1805" s="6"/>
      <c r="K1805" s="6"/>
      <c r="L1805" s="6"/>
      <c r="M1805" s="6"/>
      <c r="N1805" s="8">
        <v>14400</v>
      </c>
      <c r="O1805" s="6" t="s">
        <v>770</v>
      </c>
      <c r="P1805" s="8">
        <v>32.259612500000003</v>
      </c>
      <c r="Q1805" s="8">
        <v>464538.42</v>
      </c>
      <c r="R1805" s="8">
        <v>0.45372169499999998</v>
      </c>
      <c r="S1805" s="8">
        <v>6533.5924050000003</v>
      </c>
      <c r="T1805" s="8">
        <v>112975.7</v>
      </c>
    </row>
    <row r="1806" spans="1:20" ht="15.75" hidden="1" thickBot="1">
      <c r="A1806" s="4" t="s">
        <v>19</v>
      </c>
      <c r="B1806" s="5">
        <v>43332</v>
      </c>
      <c r="C1806" s="6">
        <v>301049751</v>
      </c>
      <c r="D1806" s="7">
        <v>73239990</v>
      </c>
      <c r="E1806" s="6" t="s">
        <v>1727</v>
      </c>
      <c r="F1806" s="6"/>
      <c r="G1806" s="6"/>
      <c r="H1806" s="6"/>
      <c r="I1806" s="6"/>
      <c r="J1806" s="6"/>
      <c r="K1806" s="6"/>
      <c r="L1806" s="6"/>
      <c r="M1806" s="6"/>
      <c r="N1806" s="8">
        <v>68760</v>
      </c>
      <c r="O1806" s="6" t="s">
        <v>1583</v>
      </c>
      <c r="P1806" s="8">
        <v>33.332251309999997</v>
      </c>
      <c r="Q1806" s="8">
        <v>2291925.6</v>
      </c>
      <c r="R1806" s="8">
        <v>0.46880803500000001</v>
      </c>
      <c r="S1806" s="8">
        <v>32235.24051</v>
      </c>
      <c r="T1806" s="8">
        <v>557396.4</v>
      </c>
    </row>
    <row r="1807" spans="1:20" ht="15.75" hidden="1" thickBot="1">
      <c r="A1807" s="4" t="s">
        <v>19</v>
      </c>
      <c r="B1807" s="5">
        <v>43332</v>
      </c>
      <c r="C1807" s="6">
        <v>301049751</v>
      </c>
      <c r="D1807" s="7">
        <v>73239990</v>
      </c>
      <c r="E1807" s="6" t="s">
        <v>1728</v>
      </c>
      <c r="F1807" s="6"/>
      <c r="G1807" s="6"/>
      <c r="H1807" s="6"/>
      <c r="I1807" s="6"/>
      <c r="J1807" s="6"/>
      <c r="K1807" s="6"/>
      <c r="L1807" s="6"/>
      <c r="M1807" s="6"/>
      <c r="N1807" s="8">
        <v>240</v>
      </c>
      <c r="O1807" s="6" t="s">
        <v>770</v>
      </c>
      <c r="P1807" s="8">
        <v>106.79291670000001</v>
      </c>
      <c r="Q1807" s="8">
        <v>25630.3</v>
      </c>
      <c r="R1807" s="8">
        <v>1.50201008</v>
      </c>
      <c r="S1807" s="8">
        <v>360.48241910000002</v>
      </c>
      <c r="T1807" s="8">
        <v>6233.3</v>
      </c>
    </row>
    <row r="1808" spans="1:20" ht="15.75" hidden="1" thickBot="1">
      <c r="A1808" s="4" t="s">
        <v>19</v>
      </c>
      <c r="B1808" s="5">
        <v>43332</v>
      </c>
      <c r="C1808" s="6">
        <v>301049751</v>
      </c>
      <c r="D1808" s="7">
        <v>73239990</v>
      </c>
      <c r="E1808" s="6" t="s">
        <v>1729</v>
      </c>
      <c r="F1808" s="6"/>
      <c r="G1808" s="6"/>
      <c r="H1808" s="6"/>
      <c r="I1808" s="6"/>
      <c r="J1808" s="6"/>
      <c r="K1808" s="6"/>
      <c r="L1808" s="6"/>
      <c r="M1808" s="6"/>
      <c r="N1808" s="8">
        <v>7200</v>
      </c>
      <c r="O1808" s="6" t="s">
        <v>770</v>
      </c>
      <c r="P1808" s="8">
        <v>81.584634719999997</v>
      </c>
      <c r="Q1808" s="8">
        <v>587409.37</v>
      </c>
      <c r="R1808" s="8">
        <v>1.1474632170000001</v>
      </c>
      <c r="S1808" s="8">
        <v>8261.7351620000009</v>
      </c>
      <c r="T1808" s="8">
        <v>142857.9</v>
      </c>
    </row>
    <row r="1809" spans="1:20" ht="15.75" hidden="1" thickBot="1">
      <c r="A1809" s="4" t="s">
        <v>19</v>
      </c>
      <c r="B1809" s="5">
        <v>43332</v>
      </c>
      <c r="C1809" s="6">
        <v>301049751</v>
      </c>
      <c r="D1809" s="7">
        <v>73239990</v>
      </c>
      <c r="E1809" s="6" t="s">
        <v>1730</v>
      </c>
      <c r="F1809" s="6"/>
      <c r="G1809" s="6"/>
      <c r="H1809" s="6"/>
      <c r="I1809" s="6"/>
      <c r="J1809" s="6"/>
      <c r="K1809" s="6"/>
      <c r="L1809" s="6"/>
      <c r="M1809" s="6"/>
      <c r="N1809" s="8">
        <v>52800</v>
      </c>
      <c r="O1809" s="6" t="s">
        <v>770</v>
      </c>
      <c r="P1809" s="8">
        <v>37.414855109999998</v>
      </c>
      <c r="Q1809" s="8">
        <v>1975504.35</v>
      </c>
      <c r="R1809" s="8">
        <v>0.52622862299999995</v>
      </c>
      <c r="S1809" s="8">
        <v>27784.871309999999</v>
      </c>
      <c r="T1809" s="8">
        <v>480442.6</v>
      </c>
    </row>
    <row r="1810" spans="1:20" ht="15.75" hidden="1" thickBot="1">
      <c r="A1810" s="4" t="s">
        <v>19</v>
      </c>
      <c r="B1810" s="5">
        <v>43328</v>
      </c>
      <c r="C1810" s="6">
        <v>301049751</v>
      </c>
      <c r="D1810" s="7">
        <v>73239990</v>
      </c>
      <c r="E1810" s="6" t="s">
        <v>1715</v>
      </c>
      <c r="F1810" s="6"/>
      <c r="G1810" s="6"/>
      <c r="H1810" s="6"/>
      <c r="I1810" s="6"/>
      <c r="J1810" s="6"/>
      <c r="K1810" s="6"/>
      <c r="L1810" s="6"/>
      <c r="M1810" s="6"/>
      <c r="N1810" s="8">
        <v>2464</v>
      </c>
      <c r="O1810" s="6" t="s">
        <v>770</v>
      </c>
      <c r="P1810" s="8">
        <v>1057.735471</v>
      </c>
      <c r="Q1810" s="8">
        <v>2606260.2000000002</v>
      </c>
      <c r="R1810" s="8">
        <v>15.274158419999999</v>
      </c>
      <c r="S1810" s="8">
        <v>37635.52635</v>
      </c>
      <c r="T1810" s="8">
        <v>633842.5</v>
      </c>
    </row>
    <row r="1811" spans="1:20" ht="15.75" thickBot="1">
      <c r="A1811" s="4" t="s">
        <v>19</v>
      </c>
      <c r="B1811" s="5">
        <v>43326</v>
      </c>
      <c r="C1811" s="6">
        <v>301049751</v>
      </c>
      <c r="D1811" s="7">
        <v>73231000</v>
      </c>
      <c r="E1811" s="6" t="s">
        <v>1731</v>
      </c>
      <c r="F1811" s="6"/>
      <c r="G1811" s="6"/>
      <c r="H1811" s="6"/>
      <c r="I1811" s="6"/>
      <c r="J1811" s="6"/>
      <c r="K1811" s="6"/>
      <c r="L1811" s="6"/>
      <c r="M1811" s="6"/>
      <c r="N1811" s="8">
        <v>305400</v>
      </c>
      <c r="O1811" s="6" t="s">
        <v>770</v>
      </c>
      <c r="P1811" s="8">
        <v>7.022338736</v>
      </c>
      <c r="Q1811" s="8">
        <v>2144622.25</v>
      </c>
      <c r="R1811" s="8">
        <v>0.10140561400000001</v>
      </c>
      <c r="S1811" s="8">
        <v>30969.274369999999</v>
      </c>
      <c r="T1811" s="8">
        <v>664403.9</v>
      </c>
    </row>
    <row r="1812" spans="1:20" ht="15.75" hidden="1" thickBot="1">
      <c r="A1812" s="4" t="s">
        <v>19</v>
      </c>
      <c r="B1812" s="5">
        <v>43325</v>
      </c>
      <c r="C1812" s="6">
        <v>301049751</v>
      </c>
      <c r="D1812" s="7">
        <v>73239990</v>
      </c>
      <c r="E1812" s="6" t="s">
        <v>1732</v>
      </c>
      <c r="F1812" s="6"/>
      <c r="G1812" s="6"/>
      <c r="H1812" s="6"/>
      <c r="I1812" s="6"/>
      <c r="J1812" s="6"/>
      <c r="K1812" s="6"/>
      <c r="L1812" s="6"/>
      <c r="M1812" s="6"/>
      <c r="N1812" s="8">
        <v>22020</v>
      </c>
      <c r="O1812" s="6" t="s">
        <v>770</v>
      </c>
      <c r="P1812" s="8">
        <v>174.96968709999999</v>
      </c>
      <c r="Q1812" s="8">
        <v>3852832.51</v>
      </c>
      <c r="R1812" s="8">
        <v>2.5266380810000002</v>
      </c>
      <c r="S1812" s="8">
        <v>55636.570540000001</v>
      </c>
      <c r="T1812" s="8">
        <v>937008.9</v>
      </c>
    </row>
    <row r="1813" spans="1:20" ht="15.75" hidden="1" thickBot="1">
      <c r="A1813" s="4" t="s">
        <v>19</v>
      </c>
      <c r="B1813" s="5">
        <v>43325</v>
      </c>
      <c r="C1813" s="6">
        <v>301049751</v>
      </c>
      <c r="D1813" s="7">
        <v>73239990</v>
      </c>
      <c r="E1813" s="6" t="s">
        <v>1733</v>
      </c>
      <c r="F1813" s="6"/>
      <c r="G1813" s="6"/>
      <c r="H1813" s="6"/>
      <c r="I1813" s="6"/>
      <c r="J1813" s="6"/>
      <c r="K1813" s="6"/>
      <c r="L1813" s="6"/>
      <c r="M1813" s="6"/>
      <c r="N1813" s="8">
        <v>41508</v>
      </c>
      <c r="O1813" s="6" t="s">
        <v>770</v>
      </c>
      <c r="P1813" s="8">
        <v>81.066959139999994</v>
      </c>
      <c r="Q1813" s="8">
        <v>3364927.34</v>
      </c>
      <c r="R1813" s="8">
        <v>1.170642009</v>
      </c>
      <c r="S1813" s="8">
        <v>48591.008520000003</v>
      </c>
      <c r="T1813" s="8">
        <v>818350.3</v>
      </c>
    </row>
    <row r="1814" spans="1:20" ht="15.75" hidden="1" thickBot="1">
      <c r="A1814" s="4" t="s">
        <v>19</v>
      </c>
      <c r="B1814" s="5">
        <v>43325</v>
      </c>
      <c r="C1814" s="6">
        <v>301049751</v>
      </c>
      <c r="D1814" s="7">
        <v>73239990</v>
      </c>
      <c r="E1814" s="6" t="s">
        <v>1734</v>
      </c>
      <c r="F1814" s="6"/>
      <c r="G1814" s="6"/>
      <c r="H1814" s="6"/>
      <c r="I1814" s="6"/>
      <c r="J1814" s="6"/>
      <c r="K1814" s="6"/>
      <c r="L1814" s="6"/>
      <c r="M1814" s="6"/>
      <c r="N1814" s="8">
        <v>16632</v>
      </c>
      <c r="O1814" s="6" t="s">
        <v>770</v>
      </c>
      <c r="P1814" s="8">
        <v>242.85792509999999</v>
      </c>
      <c r="Q1814" s="8">
        <v>4039213.01</v>
      </c>
      <c r="R1814" s="8">
        <v>3.5069736470000001</v>
      </c>
      <c r="S1814" s="8">
        <v>58327.985699999997</v>
      </c>
      <c r="T1814" s="8">
        <v>982336.6</v>
      </c>
    </row>
    <row r="1815" spans="1:20" ht="15.75" hidden="1" thickBot="1">
      <c r="A1815" s="4" t="s">
        <v>19</v>
      </c>
      <c r="B1815" s="5">
        <v>43319</v>
      </c>
      <c r="C1815" s="6">
        <v>301049751</v>
      </c>
      <c r="D1815" s="7">
        <v>73239990</v>
      </c>
      <c r="E1815" s="6" t="s">
        <v>1735</v>
      </c>
      <c r="F1815" s="6"/>
      <c r="G1815" s="6"/>
      <c r="H1815" s="6"/>
      <c r="I1815" s="6"/>
      <c r="J1815" s="6"/>
      <c r="K1815" s="6"/>
      <c r="L1815" s="6"/>
      <c r="M1815" s="6"/>
      <c r="N1815" s="8">
        <v>5904</v>
      </c>
      <c r="O1815" s="6" t="s">
        <v>770</v>
      </c>
      <c r="P1815" s="8">
        <v>35.73043191</v>
      </c>
      <c r="Q1815" s="8">
        <v>210952.47</v>
      </c>
      <c r="R1815" s="8">
        <v>0.51596291599999999</v>
      </c>
      <c r="S1815" s="8">
        <v>3046.245054</v>
      </c>
      <c r="T1815" s="8">
        <v>51303.6</v>
      </c>
    </row>
    <row r="1816" spans="1:20" ht="15.75" hidden="1" thickBot="1">
      <c r="A1816" s="4" t="s">
        <v>19</v>
      </c>
      <c r="B1816" s="5">
        <v>43319</v>
      </c>
      <c r="C1816" s="6">
        <v>301049751</v>
      </c>
      <c r="D1816" s="7">
        <v>73239990</v>
      </c>
      <c r="E1816" s="6" t="s">
        <v>1736</v>
      </c>
      <c r="F1816" s="6"/>
      <c r="G1816" s="6"/>
      <c r="H1816" s="6"/>
      <c r="I1816" s="6"/>
      <c r="J1816" s="6"/>
      <c r="K1816" s="6"/>
      <c r="L1816" s="6"/>
      <c r="M1816" s="6"/>
      <c r="N1816" s="8">
        <v>12600</v>
      </c>
      <c r="O1816" s="6" t="s">
        <v>770</v>
      </c>
      <c r="P1816" s="8">
        <v>81.20552619</v>
      </c>
      <c r="Q1816" s="8">
        <v>1023189.63</v>
      </c>
      <c r="R1816" s="8">
        <v>1.172642977</v>
      </c>
      <c r="S1816" s="8">
        <v>14775.301520000001</v>
      </c>
      <c r="T1816" s="8">
        <v>248839.8</v>
      </c>
    </row>
    <row r="1817" spans="1:20" ht="15.75" hidden="1" thickBot="1">
      <c r="A1817" s="4" t="s">
        <v>19</v>
      </c>
      <c r="B1817" s="5">
        <v>43318</v>
      </c>
      <c r="C1817" s="6">
        <v>301049751</v>
      </c>
      <c r="D1817" s="7">
        <v>73239990</v>
      </c>
      <c r="E1817" s="6" t="s">
        <v>1737</v>
      </c>
      <c r="F1817" s="6"/>
      <c r="G1817" s="6"/>
      <c r="H1817" s="6"/>
      <c r="I1817" s="6"/>
      <c r="J1817" s="6"/>
      <c r="K1817" s="6"/>
      <c r="L1817" s="6"/>
      <c r="M1817" s="6"/>
      <c r="N1817" s="8">
        <v>16000</v>
      </c>
      <c r="O1817" s="6" t="s">
        <v>770</v>
      </c>
      <c r="P1817" s="8">
        <v>95.924437499999996</v>
      </c>
      <c r="Q1817" s="8">
        <v>1534791</v>
      </c>
      <c r="R1817" s="8">
        <v>1.385190433</v>
      </c>
      <c r="S1817" s="8">
        <v>22163.04693</v>
      </c>
      <c r="T1817" s="8">
        <v>373261.2</v>
      </c>
    </row>
    <row r="1818" spans="1:20" ht="15.75" hidden="1" thickBot="1">
      <c r="A1818" s="4" t="s">
        <v>19</v>
      </c>
      <c r="B1818" s="5">
        <v>43313</v>
      </c>
      <c r="C1818" s="6">
        <v>301049751</v>
      </c>
      <c r="D1818" s="7">
        <v>73239990</v>
      </c>
      <c r="E1818" s="6" t="s">
        <v>1738</v>
      </c>
      <c r="F1818" s="6"/>
      <c r="G1818" s="6"/>
      <c r="H1818" s="6"/>
      <c r="I1818" s="6"/>
      <c r="J1818" s="6"/>
      <c r="K1818" s="6"/>
      <c r="L1818" s="6"/>
      <c r="M1818" s="6"/>
      <c r="N1818" s="8">
        <v>17280</v>
      </c>
      <c r="O1818" s="6" t="s">
        <v>770</v>
      </c>
      <c r="P1818" s="8">
        <v>98.107152780000007</v>
      </c>
      <c r="Q1818" s="8">
        <v>1695291.6</v>
      </c>
      <c r="R1818" s="8">
        <v>1.409585528</v>
      </c>
      <c r="S1818" s="8">
        <v>24357.637930000001</v>
      </c>
      <c r="T1818" s="8">
        <v>412294.9</v>
      </c>
    </row>
    <row r="1819" spans="1:20" ht="15.75" hidden="1" thickBot="1">
      <c r="A1819" s="4" t="s">
        <v>19</v>
      </c>
      <c r="B1819" s="5">
        <v>43313</v>
      </c>
      <c r="C1819" s="6">
        <v>301049751</v>
      </c>
      <c r="D1819" s="7">
        <v>73239990</v>
      </c>
      <c r="E1819" s="6" t="s">
        <v>1739</v>
      </c>
      <c r="F1819" s="6"/>
      <c r="G1819" s="6"/>
      <c r="H1819" s="6"/>
      <c r="I1819" s="6"/>
      <c r="J1819" s="6"/>
      <c r="K1819" s="6"/>
      <c r="L1819" s="6"/>
      <c r="M1819" s="6"/>
      <c r="N1819" s="8">
        <v>19152</v>
      </c>
      <c r="O1819" s="6" t="s">
        <v>770</v>
      </c>
      <c r="P1819" s="8">
        <v>89.871880739999995</v>
      </c>
      <c r="Q1819" s="8">
        <v>1721226.26</v>
      </c>
      <c r="R1819" s="8">
        <v>1.2912626540000001</v>
      </c>
      <c r="S1819" s="8">
        <v>24730.262360000001</v>
      </c>
      <c r="T1819" s="8">
        <v>418602.2</v>
      </c>
    </row>
    <row r="1820" spans="1:20" ht="15.75" thickBot="1">
      <c r="A1820" s="4" t="s">
        <v>19</v>
      </c>
      <c r="B1820" s="5">
        <v>43313</v>
      </c>
      <c r="C1820" s="6">
        <v>301049751</v>
      </c>
      <c r="D1820" s="7">
        <v>73231000</v>
      </c>
      <c r="E1820" s="6" t="s">
        <v>1740</v>
      </c>
      <c r="F1820" s="6"/>
      <c r="G1820" s="6"/>
      <c r="H1820" s="6"/>
      <c r="I1820" s="6"/>
      <c r="J1820" s="6"/>
      <c r="K1820" s="6"/>
      <c r="L1820" s="6"/>
      <c r="M1820" s="6"/>
      <c r="N1820" s="8">
        <v>6000</v>
      </c>
      <c r="O1820" s="6" t="s">
        <v>770</v>
      </c>
      <c r="P1820" s="8">
        <v>17.253965000000001</v>
      </c>
      <c r="Q1820" s="8">
        <v>103523.79</v>
      </c>
      <c r="R1820" s="8">
        <v>0.24790179600000001</v>
      </c>
      <c r="S1820" s="8">
        <v>1487.4107759999999</v>
      </c>
      <c r="T1820" s="8">
        <v>32071.7</v>
      </c>
    </row>
    <row r="1821" spans="1:20" ht="15.75" hidden="1" thickBot="1">
      <c r="A1821" s="4" t="s">
        <v>19</v>
      </c>
      <c r="B1821" s="5">
        <v>43313</v>
      </c>
      <c r="C1821" s="6">
        <v>301049751</v>
      </c>
      <c r="D1821" s="7">
        <v>73239990</v>
      </c>
      <c r="E1821" s="6" t="s">
        <v>1741</v>
      </c>
      <c r="F1821" s="6"/>
      <c r="G1821" s="6"/>
      <c r="H1821" s="6"/>
      <c r="I1821" s="6"/>
      <c r="J1821" s="6"/>
      <c r="K1821" s="6"/>
      <c r="L1821" s="6"/>
      <c r="M1821" s="6"/>
      <c r="N1821" s="8">
        <v>50400</v>
      </c>
      <c r="O1821" s="6" t="s">
        <v>770</v>
      </c>
      <c r="P1821" s="8">
        <v>23.126113100000001</v>
      </c>
      <c r="Q1821" s="8">
        <v>1165556.1000000001</v>
      </c>
      <c r="R1821" s="8">
        <v>0.33227173999999998</v>
      </c>
      <c r="S1821" s="8">
        <v>16746.49569</v>
      </c>
      <c r="T1821" s="8">
        <v>283463.3</v>
      </c>
    </row>
    <row r="1822" spans="1:20" ht="15.75" hidden="1" thickBot="1">
      <c r="A1822" s="4" t="s">
        <v>19</v>
      </c>
      <c r="B1822" s="5">
        <v>43309</v>
      </c>
      <c r="C1822" s="6">
        <v>301049751</v>
      </c>
      <c r="D1822" s="7">
        <v>73239990</v>
      </c>
      <c r="E1822" s="6" t="s">
        <v>1742</v>
      </c>
      <c r="F1822" s="6"/>
      <c r="G1822" s="6"/>
      <c r="H1822" s="6"/>
      <c r="I1822" s="6"/>
      <c r="J1822" s="6"/>
      <c r="K1822" s="6"/>
      <c r="L1822" s="6"/>
      <c r="M1822" s="6"/>
      <c r="N1822" s="8">
        <v>27000</v>
      </c>
      <c r="O1822" s="6" t="s">
        <v>770</v>
      </c>
      <c r="P1822" s="8">
        <v>116.2931389</v>
      </c>
      <c r="Q1822" s="8">
        <v>3139914.75</v>
      </c>
      <c r="R1822" s="8">
        <v>1.6708784320000001</v>
      </c>
      <c r="S1822" s="8">
        <v>45113.717669999998</v>
      </c>
      <c r="T1822" s="8">
        <v>763627.2</v>
      </c>
    </row>
    <row r="1823" spans="1:20" ht="15.75" thickBot="1">
      <c r="A1823" s="4" t="s">
        <v>19</v>
      </c>
      <c r="B1823" s="5">
        <v>43305</v>
      </c>
      <c r="C1823" s="6">
        <v>301049751</v>
      </c>
      <c r="D1823" s="7">
        <v>73231000</v>
      </c>
      <c r="E1823" s="6" t="s">
        <v>1743</v>
      </c>
      <c r="F1823" s="6"/>
      <c r="G1823" s="6"/>
      <c r="H1823" s="6"/>
      <c r="I1823" s="6"/>
      <c r="J1823" s="6"/>
      <c r="K1823" s="6"/>
      <c r="L1823" s="6"/>
      <c r="M1823" s="6"/>
      <c r="N1823" s="8">
        <v>259800</v>
      </c>
      <c r="O1823" s="6" t="s">
        <v>1583</v>
      </c>
      <c r="P1823" s="8">
        <v>7.0452517710000002</v>
      </c>
      <c r="Q1823" s="8">
        <v>1830356.41</v>
      </c>
      <c r="R1823" s="8">
        <v>0.101224882</v>
      </c>
      <c r="S1823" s="8">
        <v>26298.224279999999</v>
      </c>
      <c r="T1823" s="8">
        <v>567044.4</v>
      </c>
    </row>
    <row r="1824" spans="1:20" ht="15.75" thickBot="1">
      <c r="A1824" s="4" t="s">
        <v>19</v>
      </c>
      <c r="B1824" s="5">
        <v>43305</v>
      </c>
      <c r="C1824" s="6">
        <v>301049751</v>
      </c>
      <c r="D1824" s="7">
        <v>73231000</v>
      </c>
      <c r="E1824" s="6" t="s">
        <v>1744</v>
      </c>
      <c r="F1824" s="6"/>
      <c r="G1824" s="6"/>
      <c r="H1824" s="6"/>
      <c r="I1824" s="6"/>
      <c r="J1824" s="6"/>
      <c r="K1824" s="6"/>
      <c r="L1824" s="6"/>
      <c r="M1824" s="6"/>
      <c r="N1824" s="8">
        <v>265680</v>
      </c>
      <c r="O1824" s="6" t="s">
        <v>770</v>
      </c>
      <c r="P1824" s="8">
        <v>4.7569531390000002</v>
      </c>
      <c r="Q1824" s="8">
        <v>1263827.31</v>
      </c>
      <c r="R1824" s="8">
        <v>6.8347028000000004E-2</v>
      </c>
      <c r="S1824" s="8">
        <v>18158.43836</v>
      </c>
      <c r="T1824" s="8">
        <v>391533.7</v>
      </c>
    </row>
    <row r="1825" spans="1:20" ht="15.75" thickBot="1">
      <c r="A1825" s="4" t="s">
        <v>19</v>
      </c>
      <c r="B1825" s="5">
        <v>43305</v>
      </c>
      <c r="C1825" s="6">
        <v>301049751</v>
      </c>
      <c r="D1825" s="7">
        <v>73231000</v>
      </c>
      <c r="E1825" s="6" t="s">
        <v>1745</v>
      </c>
      <c r="F1825" s="6"/>
      <c r="G1825" s="6"/>
      <c r="H1825" s="6"/>
      <c r="I1825" s="6"/>
      <c r="J1825" s="6"/>
      <c r="K1825" s="6"/>
      <c r="L1825" s="6"/>
      <c r="M1825" s="6"/>
      <c r="N1825" s="8">
        <v>30000</v>
      </c>
      <c r="O1825" s="6" t="s">
        <v>1583</v>
      </c>
      <c r="P1825" s="8">
        <v>12.681452999999999</v>
      </c>
      <c r="Q1825" s="8">
        <v>380443.59</v>
      </c>
      <c r="R1825" s="8">
        <v>0.18220478400000001</v>
      </c>
      <c r="S1825" s="8">
        <v>5466.1435339999998</v>
      </c>
      <c r="T1825" s="8">
        <v>117861.4</v>
      </c>
    </row>
    <row r="1826" spans="1:20" ht="15.75" hidden="1" thickBot="1">
      <c r="A1826" s="4" t="s">
        <v>19</v>
      </c>
      <c r="B1826" s="5">
        <v>43304</v>
      </c>
      <c r="C1826" s="6">
        <v>301049751</v>
      </c>
      <c r="D1826" s="7">
        <v>73239990</v>
      </c>
      <c r="E1826" s="6" t="s">
        <v>1746</v>
      </c>
      <c r="F1826" s="6"/>
      <c r="G1826" s="6"/>
      <c r="H1826" s="6"/>
      <c r="I1826" s="6"/>
      <c r="J1826" s="6"/>
      <c r="K1826" s="6"/>
      <c r="L1826" s="6"/>
      <c r="M1826" s="6"/>
      <c r="N1826" s="8">
        <v>11880</v>
      </c>
      <c r="O1826" s="6" t="s">
        <v>770</v>
      </c>
      <c r="P1826" s="8">
        <v>81.343744110000003</v>
      </c>
      <c r="Q1826" s="8">
        <v>966363.68</v>
      </c>
      <c r="R1826" s="8">
        <v>1.168731956</v>
      </c>
      <c r="S1826" s="8">
        <v>13884.53563</v>
      </c>
      <c r="T1826" s="8">
        <v>235019.6</v>
      </c>
    </row>
    <row r="1827" spans="1:20" ht="15.75" hidden="1" thickBot="1">
      <c r="A1827" s="4" t="s">
        <v>19</v>
      </c>
      <c r="B1827" s="5">
        <v>43304</v>
      </c>
      <c r="C1827" s="6">
        <v>301049751</v>
      </c>
      <c r="D1827" s="7">
        <v>73239990</v>
      </c>
      <c r="E1827" s="6" t="s">
        <v>1747</v>
      </c>
      <c r="F1827" s="6"/>
      <c r="G1827" s="6"/>
      <c r="H1827" s="6"/>
      <c r="I1827" s="6"/>
      <c r="J1827" s="6"/>
      <c r="K1827" s="6"/>
      <c r="L1827" s="6"/>
      <c r="M1827" s="6"/>
      <c r="N1827" s="8">
        <v>360</v>
      </c>
      <c r="O1827" s="6" t="s">
        <v>770</v>
      </c>
      <c r="P1827" s="8">
        <v>89.943972220000006</v>
      </c>
      <c r="Q1827" s="8">
        <v>32379.83</v>
      </c>
      <c r="R1827" s="8">
        <v>1.292298451</v>
      </c>
      <c r="S1827" s="8">
        <v>465.2274425</v>
      </c>
      <c r="T1827" s="8">
        <v>7874.8</v>
      </c>
    </row>
    <row r="1828" spans="1:20" ht="15.75" hidden="1" thickBot="1">
      <c r="A1828" s="4" t="s">
        <v>19</v>
      </c>
      <c r="B1828" s="5">
        <v>43304</v>
      </c>
      <c r="C1828" s="6">
        <v>301049751</v>
      </c>
      <c r="D1828" s="7">
        <v>73239990</v>
      </c>
      <c r="E1828" s="6" t="s">
        <v>1748</v>
      </c>
      <c r="F1828" s="6"/>
      <c r="G1828" s="6"/>
      <c r="H1828" s="6"/>
      <c r="I1828" s="6"/>
      <c r="J1828" s="6"/>
      <c r="K1828" s="6"/>
      <c r="L1828" s="6"/>
      <c r="M1828" s="6"/>
      <c r="N1828" s="8">
        <v>42120</v>
      </c>
      <c r="O1828" s="6" t="s">
        <v>770</v>
      </c>
      <c r="P1828" s="8">
        <v>32.475715569999998</v>
      </c>
      <c r="Q1828" s="8">
        <v>1367877.14</v>
      </c>
      <c r="R1828" s="8">
        <v>0.46660510900000002</v>
      </c>
      <c r="S1828" s="8">
        <v>19653.407179999998</v>
      </c>
      <c r="T1828" s="8">
        <v>332667.7</v>
      </c>
    </row>
    <row r="1829" spans="1:20" ht="15.75" hidden="1" thickBot="1">
      <c r="A1829" s="4" t="s">
        <v>19</v>
      </c>
      <c r="B1829" s="5">
        <v>43304</v>
      </c>
      <c r="C1829" s="6">
        <v>301049751</v>
      </c>
      <c r="D1829" s="7">
        <v>73239990</v>
      </c>
      <c r="E1829" s="6" t="s">
        <v>1749</v>
      </c>
      <c r="F1829" s="6"/>
      <c r="G1829" s="6"/>
      <c r="H1829" s="6"/>
      <c r="I1829" s="6"/>
      <c r="J1829" s="6"/>
      <c r="K1829" s="6"/>
      <c r="L1829" s="6"/>
      <c r="M1829" s="6"/>
      <c r="N1829" s="8">
        <v>15120</v>
      </c>
      <c r="O1829" s="6" t="s">
        <v>770</v>
      </c>
      <c r="P1829" s="8">
        <v>98.18584061</v>
      </c>
      <c r="Q1829" s="8">
        <v>1484569.91</v>
      </c>
      <c r="R1829" s="8">
        <v>1.410716101</v>
      </c>
      <c r="S1829" s="8">
        <v>21330.027440000002</v>
      </c>
      <c r="T1829" s="8">
        <v>361047.4</v>
      </c>
    </row>
    <row r="1830" spans="1:20" ht="15.75" hidden="1" thickBot="1">
      <c r="A1830" s="4" t="s">
        <v>19</v>
      </c>
      <c r="B1830" s="5">
        <v>43298</v>
      </c>
      <c r="C1830" s="6">
        <v>301049751</v>
      </c>
      <c r="D1830" s="7">
        <v>73239990</v>
      </c>
      <c r="E1830" s="6" t="s">
        <v>1750</v>
      </c>
      <c r="F1830" s="6"/>
      <c r="G1830" s="6"/>
      <c r="H1830" s="6"/>
      <c r="I1830" s="6"/>
      <c r="J1830" s="6"/>
      <c r="K1830" s="6"/>
      <c r="L1830" s="6"/>
      <c r="M1830" s="6"/>
      <c r="N1830" s="8">
        <v>22020</v>
      </c>
      <c r="O1830" s="6" t="s">
        <v>770</v>
      </c>
      <c r="P1830" s="8">
        <v>176.15718530000001</v>
      </c>
      <c r="Q1830" s="8">
        <v>3878981.22</v>
      </c>
      <c r="R1830" s="8">
        <v>2.5273627730000001</v>
      </c>
      <c r="S1830" s="8">
        <v>55652.528259999999</v>
      </c>
      <c r="T1830" s="8">
        <v>943368.2</v>
      </c>
    </row>
    <row r="1831" spans="1:20" ht="15.75" hidden="1" thickBot="1">
      <c r="A1831" s="4" t="s">
        <v>19</v>
      </c>
      <c r="B1831" s="5">
        <v>43298</v>
      </c>
      <c r="C1831" s="6">
        <v>301049751</v>
      </c>
      <c r="D1831" s="7">
        <v>73239990</v>
      </c>
      <c r="E1831" s="6" t="s">
        <v>1751</v>
      </c>
      <c r="F1831" s="6"/>
      <c r="G1831" s="6"/>
      <c r="H1831" s="6"/>
      <c r="I1831" s="6"/>
      <c r="J1831" s="6"/>
      <c r="K1831" s="6"/>
      <c r="L1831" s="6"/>
      <c r="M1831" s="6"/>
      <c r="N1831" s="8">
        <v>16200</v>
      </c>
      <c r="O1831" s="6" t="s">
        <v>770</v>
      </c>
      <c r="P1831" s="8">
        <v>83.578754939999996</v>
      </c>
      <c r="Q1831" s="8">
        <v>1353975.83</v>
      </c>
      <c r="R1831" s="8">
        <v>1.199121305</v>
      </c>
      <c r="S1831" s="8">
        <v>19425.76514</v>
      </c>
      <c r="T1831" s="8">
        <v>329287</v>
      </c>
    </row>
    <row r="1832" spans="1:20" ht="15.75" hidden="1" thickBot="1">
      <c r="A1832" s="4" t="s">
        <v>19</v>
      </c>
      <c r="B1832" s="5">
        <v>43298</v>
      </c>
      <c r="C1832" s="6">
        <v>301049751</v>
      </c>
      <c r="D1832" s="7">
        <v>73239990</v>
      </c>
      <c r="E1832" s="6" t="s">
        <v>1734</v>
      </c>
      <c r="F1832" s="6"/>
      <c r="G1832" s="6"/>
      <c r="H1832" s="6"/>
      <c r="I1832" s="6"/>
      <c r="J1832" s="6"/>
      <c r="K1832" s="6"/>
      <c r="L1832" s="6"/>
      <c r="M1832" s="6"/>
      <c r="N1832" s="8">
        <v>16632</v>
      </c>
      <c r="O1832" s="6" t="s">
        <v>770</v>
      </c>
      <c r="P1832" s="8">
        <v>244.50617299999999</v>
      </c>
      <c r="Q1832" s="8">
        <v>4066626.67</v>
      </c>
      <c r="R1832" s="8">
        <v>3.5079795269999998</v>
      </c>
      <c r="S1832" s="8">
        <v>58344.715490000002</v>
      </c>
      <c r="T1832" s="8">
        <v>989003.7</v>
      </c>
    </row>
    <row r="1833" spans="1:20" ht="15.75" hidden="1" thickBot="1">
      <c r="A1833" s="4" t="s">
        <v>19</v>
      </c>
      <c r="B1833" s="5">
        <v>43297</v>
      </c>
      <c r="C1833" s="6">
        <v>301049751</v>
      </c>
      <c r="D1833" s="7">
        <v>73239990</v>
      </c>
      <c r="E1833" s="6" t="s">
        <v>1752</v>
      </c>
      <c r="F1833" s="6"/>
      <c r="G1833" s="6"/>
      <c r="H1833" s="6"/>
      <c r="I1833" s="6"/>
      <c r="J1833" s="6"/>
      <c r="K1833" s="6"/>
      <c r="L1833" s="6"/>
      <c r="M1833" s="6"/>
      <c r="N1833" s="8">
        <v>42120</v>
      </c>
      <c r="O1833" s="6" t="s">
        <v>770</v>
      </c>
      <c r="P1833" s="8">
        <v>81.441473169999995</v>
      </c>
      <c r="Q1833" s="8">
        <v>3430314.85</v>
      </c>
      <c r="R1833" s="8">
        <v>1.168457291</v>
      </c>
      <c r="S1833" s="8">
        <v>49215.421090000003</v>
      </c>
      <c r="T1833" s="8">
        <v>834252.5</v>
      </c>
    </row>
    <row r="1834" spans="1:20" ht="15.75" hidden="1" thickBot="1">
      <c r="A1834" s="4" t="s">
        <v>19</v>
      </c>
      <c r="B1834" s="5">
        <v>43297</v>
      </c>
      <c r="C1834" s="6">
        <v>301049751</v>
      </c>
      <c r="D1834" s="7">
        <v>73239990</v>
      </c>
      <c r="E1834" s="6" t="s">
        <v>1753</v>
      </c>
      <c r="F1834" s="6"/>
      <c r="G1834" s="6"/>
      <c r="H1834" s="6"/>
      <c r="I1834" s="6"/>
      <c r="J1834" s="6"/>
      <c r="K1834" s="6"/>
      <c r="L1834" s="6"/>
      <c r="M1834" s="6"/>
      <c r="N1834" s="8">
        <v>15480</v>
      </c>
      <c r="O1834" s="6" t="s">
        <v>770</v>
      </c>
      <c r="P1834" s="8">
        <v>90.052025189999995</v>
      </c>
      <c r="Q1834" s="8">
        <v>1394005.35</v>
      </c>
      <c r="R1834" s="8">
        <v>1.2919946229999999</v>
      </c>
      <c r="S1834" s="8">
        <v>20000.07676</v>
      </c>
      <c r="T1834" s="8">
        <v>339022.1</v>
      </c>
    </row>
    <row r="1835" spans="1:20" ht="15.75" hidden="1" thickBot="1">
      <c r="A1835" s="4" t="s">
        <v>19</v>
      </c>
      <c r="B1835" s="5">
        <v>43297</v>
      </c>
      <c r="C1835" s="6">
        <v>301049751</v>
      </c>
      <c r="D1835" s="7">
        <v>73239990</v>
      </c>
      <c r="E1835" s="6" t="s">
        <v>1754</v>
      </c>
      <c r="F1835" s="6"/>
      <c r="G1835" s="6"/>
      <c r="H1835" s="6"/>
      <c r="I1835" s="6"/>
      <c r="J1835" s="6"/>
      <c r="K1835" s="6"/>
      <c r="L1835" s="6"/>
      <c r="M1835" s="6"/>
      <c r="N1835" s="8">
        <v>7200</v>
      </c>
      <c r="O1835" s="6" t="s">
        <v>770</v>
      </c>
      <c r="P1835" s="8">
        <v>98.303804170000006</v>
      </c>
      <c r="Q1835" s="8">
        <v>707787.39</v>
      </c>
      <c r="R1835" s="8">
        <v>1.410384565</v>
      </c>
      <c r="S1835" s="8">
        <v>10154.76887</v>
      </c>
      <c r="T1835" s="8">
        <v>172133.9</v>
      </c>
    </row>
    <row r="1836" spans="1:20" ht="15.75" hidden="1" thickBot="1">
      <c r="A1836" s="4" t="s">
        <v>19</v>
      </c>
      <c r="B1836" s="5">
        <v>43294</v>
      </c>
      <c r="C1836" s="6">
        <v>301049751</v>
      </c>
      <c r="D1836" s="7">
        <v>73239990</v>
      </c>
      <c r="E1836" s="6" t="s">
        <v>1655</v>
      </c>
      <c r="F1836" s="6"/>
      <c r="G1836" s="6"/>
      <c r="H1836" s="6"/>
      <c r="I1836" s="6"/>
      <c r="J1836" s="6"/>
      <c r="K1836" s="6"/>
      <c r="L1836" s="6"/>
      <c r="M1836" s="6"/>
      <c r="N1836" s="8">
        <v>5184</v>
      </c>
      <c r="O1836" s="6" t="s">
        <v>770</v>
      </c>
      <c r="P1836" s="8">
        <v>649.97474920000002</v>
      </c>
      <c r="Q1836" s="8">
        <v>3369469.1</v>
      </c>
      <c r="R1836" s="8">
        <v>9.3253192140000003</v>
      </c>
      <c r="S1836" s="8">
        <v>48342.454810000003</v>
      </c>
      <c r="T1836" s="8">
        <v>819454.9</v>
      </c>
    </row>
    <row r="1837" spans="1:20" ht="15.75" hidden="1" thickBot="1">
      <c r="A1837" s="4" t="s">
        <v>19</v>
      </c>
      <c r="B1837" s="5">
        <v>43286</v>
      </c>
      <c r="C1837" s="6">
        <v>301049751</v>
      </c>
      <c r="D1837" s="7">
        <v>73239990</v>
      </c>
      <c r="E1837" s="6" t="s">
        <v>1655</v>
      </c>
      <c r="F1837" s="6"/>
      <c r="G1837" s="6"/>
      <c r="H1837" s="6"/>
      <c r="I1837" s="6"/>
      <c r="J1837" s="6"/>
      <c r="K1837" s="6"/>
      <c r="L1837" s="6"/>
      <c r="M1837" s="6"/>
      <c r="N1837" s="8">
        <v>5184</v>
      </c>
      <c r="O1837" s="6" t="s">
        <v>770</v>
      </c>
      <c r="P1837" s="8">
        <v>644.38031060000003</v>
      </c>
      <c r="Q1837" s="8">
        <v>3340467.53</v>
      </c>
      <c r="R1837" s="8">
        <v>9.3253301099999995</v>
      </c>
      <c r="S1837" s="8">
        <v>48342.511290000002</v>
      </c>
      <c r="T1837" s="8">
        <v>812401.8</v>
      </c>
    </row>
    <row r="1838" spans="1:20" ht="15.75" hidden="1" thickBot="1">
      <c r="A1838" s="4" t="s">
        <v>19</v>
      </c>
      <c r="B1838" s="5">
        <v>43284</v>
      </c>
      <c r="C1838" s="6">
        <v>301049751</v>
      </c>
      <c r="D1838" s="7">
        <v>73239990</v>
      </c>
      <c r="E1838" s="6" t="s">
        <v>1755</v>
      </c>
      <c r="F1838" s="6"/>
      <c r="G1838" s="6"/>
      <c r="H1838" s="6"/>
      <c r="I1838" s="6"/>
      <c r="J1838" s="6"/>
      <c r="K1838" s="6"/>
      <c r="L1838" s="6"/>
      <c r="M1838" s="6"/>
      <c r="N1838" s="8">
        <v>27324</v>
      </c>
      <c r="O1838" s="6" t="s">
        <v>770</v>
      </c>
      <c r="P1838" s="8">
        <v>89.181334359999994</v>
      </c>
      <c r="Q1838" s="8">
        <v>2436790.7799999998</v>
      </c>
      <c r="R1838" s="8">
        <v>1.290612654</v>
      </c>
      <c r="S1838" s="8">
        <v>35264.700140000001</v>
      </c>
      <c r="T1838" s="8">
        <v>592627.5</v>
      </c>
    </row>
    <row r="1839" spans="1:20" ht="15.75" hidden="1" thickBot="1">
      <c r="A1839" s="4" t="s">
        <v>19</v>
      </c>
      <c r="B1839" s="5">
        <v>43284</v>
      </c>
      <c r="C1839" s="6">
        <v>301049751</v>
      </c>
      <c r="D1839" s="7">
        <v>73239990</v>
      </c>
      <c r="E1839" s="6" t="s">
        <v>1756</v>
      </c>
      <c r="F1839" s="6"/>
      <c r="G1839" s="6"/>
      <c r="H1839" s="6"/>
      <c r="I1839" s="6"/>
      <c r="J1839" s="6"/>
      <c r="K1839" s="6"/>
      <c r="L1839" s="6"/>
      <c r="M1839" s="6"/>
      <c r="N1839" s="8">
        <v>11592</v>
      </c>
      <c r="O1839" s="6" t="s">
        <v>770</v>
      </c>
      <c r="P1839" s="8">
        <v>51.967748450000002</v>
      </c>
      <c r="Q1839" s="8">
        <v>602410.14</v>
      </c>
      <c r="R1839" s="8">
        <v>0.75206582399999999</v>
      </c>
      <c r="S1839" s="8">
        <v>8717.9470330000004</v>
      </c>
      <c r="T1839" s="8">
        <v>146506.1</v>
      </c>
    </row>
    <row r="1840" spans="1:20" ht="15.75" hidden="1" thickBot="1">
      <c r="A1840" s="4" t="s">
        <v>19</v>
      </c>
      <c r="B1840" s="5">
        <v>43284</v>
      </c>
      <c r="C1840" s="6">
        <v>301049751</v>
      </c>
      <c r="D1840" s="7">
        <v>73239990</v>
      </c>
      <c r="E1840" s="6" t="s">
        <v>1757</v>
      </c>
      <c r="F1840" s="6"/>
      <c r="G1840" s="6"/>
      <c r="H1840" s="6"/>
      <c r="I1840" s="6"/>
      <c r="J1840" s="6"/>
      <c r="K1840" s="6"/>
      <c r="L1840" s="6"/>
      <c r="M1840" s="6"/>
      <c r="N1840" s="8">
        <v>19440</v>
      </c>
      <c r="O1840" s="6" t="s">
        <v>770</v>
      </c>
      <c r="P1840" s="8">
        <v>36.84985751</v>
      </c>
      <c r="Q1840" s="8">
        <v>716361.23</v>
      </c>
      <c r="R1840" s="8">
        <v>0.53328303200000005</v>
      </c>
      <c r="S1840" s="8">
        <v>10367.022139999999</v>
      </c>
      <c r="T1840" s="8">
        <v>174219</v>
      </c>
    </row>
    <row r="1841" spans="1:20" ht="15.75" hidden="1" thickBot="1">
      <c r="A1841" s="4" t="s">
        <v>19</v>
      </c>
      <c r="B1841" s="5">
        <v>43284</v>
      </c>
      <c r="C1841" s="6">
        <v>301049751</v>
      </c>
      <c r="D1841" s="7">
        <v>73239990</v>
      </c>
      <c r="E1841" s="6" t="s">
        <v>1758</v>
      </c>
      <c r="F1841" s="6"/>
      <c r="G1841" s="6"/>
      <c r="H1841" s="6"/>
      <c r="I1841" s="6"/>
      <c r="J1841" s="6"/>
      <c r="K1841" s="6"/>
      <c r="L1841" s="6"/>
      <c r="M1841" s="6"/>
      <c r="N1841" s="8">
        <v>15516</v>
      </c>
      <c r="O1841" s="6" t="s">
        <v>770</v>
      </c>
      <c r="P1841" s="8">
        <v>80.654035829999998</v>
      </c>
      <c r="Q1841" s="8">
        <v>1251428.02</v>
      </c>
      <c r="R1841" s="8">
        <v>1.1672074649999999</v>
      </c>
      <c r="S1841" s="8">
        <v>18110.391029999999</v>
      </c>
      <c r="T1841" s="8">
        <v>304347.3</v>
      </c>
    </row>
    <row r="1842" spans="1:20" ht="15.75" hidden="1" thickBot="1">
      <c r="A1842" s="4" t="s">
        <v>19</v>
      </c>
      <c r="B1842" s="5">
        <v>43276</v>
      </c>
      <c r="C1842" s="6">
        <v>301049751</v>
      </c>
      <c r="D1842" s="7">
        <v>73239990</v>
      </c>
      <c r="E1842" s="6" t="s">
        <v>1759</v>
      </c>
      <c r="F1842" s="6"/>
      <c r="G1842" s="6"/>
      <c r="H1842" s="6"/>
      <c r="I1842" s="6"/>
      <c r="J1842" s="6"/>
      <c r="K1842" s="6"/>
      <c r="L1842" s="6"/>
      <c r="M1842" s="6"/>
      <c r="N1842" s="8">
        <v>2556</v>
      </c>
      <c r="O1842" s="6" t="s">
        <v>770</v>
      </c>
      <c r="P1842" s="8">
        <v>52.269104069999997</v>
      </c>
      <c r="Q1842" s="8">
        <v>133599.82999999999</v>
      </c>
      <c r="R1842" s="8">
        <v>0.75642697599999997</v>
      </c>
      <c r="S1842" s="8">
        <v>1933.4273519999999</v>
      </c>
      <c r="T1842" s="8">
        <v>32491.5</v>
      </c>
    </row>
    <row r="1843" spans="1:20" ht="15.75" hidden="1" thickBot="1">
      <c r="A1843" s="4" t="s">
        <v>19</v>
      </c>
      <c r="B1843" s="5">
        <v>43276</v>
      </c>
      <c r="C1843" s="6">
        <v>301049751</v>
      </c>
      <c r="D1843" s="7">
        <v>73239990</v>
      </c>
      <c r="E1843" s="6" t="s">
        <v>1760</v>
      </c>
      <c r="F1843" s="6"/>
      <c r="G1843" s="6"/>
      <c r="H1843" s="6"/>
      <c r="I1843" s="6"/>
      <c r="J1843" s="6"/>
      <c r="K1843" s="6"/>
      <c r="L1843" s="6"/>
      <c r="M1843" s="6"/>
      <c r="N1843" s="8">
        <v>42000</v>
      </c>
      <c r="O1843" s="6" t="s">
        <v>770</v>
      </c>
      <c r="P1843" s="8">
        <v>33.394149290000001</v>
      </c>
      <c r="Q1843" s="8">
        <v>1402554.27</v>
      </c>
      <c r="R1843" s="8">
        <v>0.48327278299999998</v>
      </c>
      <c r="S1843" s="8">
        <v>20297.456870000002</v>
      </c>
      <c r="T1843" s="8">
        <v>341101.1</v>
      </c>
    </row>
    <row r="1844" spans="1:20" ht="15.75" hidden="1" thickBot="1">
      <c r="A1844" s="4" t="s">
        <v>19</v>
      </c>
      <c r="B1844" s="5">
        <v>43269</v>
      </c>
      <c r="C1844" s="6">
        <v>301049751</v>
      </c>
      <c r="D1844" s="7">
        <v>73239990</v>
      </c>
      <c r="E1844" s="6" t="s">
        <v>1761</v>
      </c>
      <c r="F1844" s="6"/>
      <c r="G1844" s="6"/>
      <c r="H1844" s="6"/>
      <c r="I1844" s="6"/>
      <c r="J1844" s="6"/>
      <c r="K1844" s="6"/>
      <c r="L1844" s="6"/>
      <c r="M1844" s="6"/>
      <c r="N1844" s="8">
        <v>17316</v>
      </c>
      <c r="O1844" s="6" t="s">
        <v>770</v>
      </c>
      <c r="P1844" s="8">
        <v>87.627167360000001</v>
      </c>
      <c r="Q1844" s="8">
        <v>1517352.03</v>
      </c>
      <c r="R1844" s="8">
        <v>1.2914836750000001</v>
      </c>
      <c r="S1844" s="8">
        <v>22363.331320000001</v>
      </c>
      <c r="T1844" s="8">
        <v>369020</v>
      </c>
    </row>
    <row r="1845" spans="1:20" ht="15.75" hidden="1" thickBot="1">
      <c r="A1845" s="4" t="s">
        <v>19</v>
      </c>
      <c r="B1845" s="5">
        <v>43269</v>
      </c>
      <c r="C1845" s="6">
        <v>301049751</v>
      </c>
      <c r="D1845" s="7">
        <v>73239990</v>
      </c>
      <c r="E1845" s="6" t="s">
        <v>1762</v>
      </c>
      <c r="F1845" s="6"/>
      <c r="G1845" s="6"/>
      <c r="H1845" s="6"/>
      <c r="I1845" s="6"/>
      <c r="J1845" s="6"/>
      <c r="K1845" s="6"/>
      <c r="L1845" s="6"/>
      <c r="M1845" s="6"/>
      <c r="N1845" s="8">
        <v>18000</v>
      </c>
      <c r="O1845" s="6" t="s">
        <v>770</v>
      </c>
      <c r="P1845" s="8">
        <v>79.24847389</v>
      </c>
      <c r="Q1845" s="8">
        <v>1426472.53</v>
      </c>
      <c r="R1845" s="8">
        <v>1.167995194</v>
      </c>
      <c r="S1845" s="8">
        <v>21023.913489999999</v>
      </c>
      <c r="T1845" s="8">
        <v>346918.1</v>
      </c>
    </row>
    <row r="1846" spans="1:20" ht="15.75" hidden="1" thickBot="1">
      <c r="A1846" s="4" t="s">
        <v>19</v>
      </c>
      <c r="B1846" s="5">
        <v>43269</v>
      </c>
      <c r="C1846" s="6">
        <v>301049751</v>
      </c>
      <c r="D1846" s="7">
        <v>73239990</v>
      </c>
      <c r="E1846" s="6" t="s">
        <v>1763</v>
      </c>
      <c r="F1846" s="6"/>
      <c r="G1846" s="6"/>
      <c r="H1846" s="6"/>
      <c r="I1846" s="6"/>
      <c r="J1846" s="6"/>
      <c r="K1846" s="6"/>
      <c r="L1846" s="6"/>
      <c r="M1846" s="6"/>
      <c r="N1846" s="8">
        <v>6120</v>
      </c>
      <c r="O1846" s="6" t="s">
        <v>770</v>
      </c>
      <c r="P1846" s="8">
        <v>94.260299020000005</v>
      </c>
      <c r="Q1846" s="8">
        <v>576873.03</v>
      </c>
      <c r="R1846" s="8">
        <v>1.38924538</v>
      </c>
      <c r="S1846" s="8">
        <v>8502.181724</v>
      </c>
      <c r="T1846" s="8">
        <v>140295.5</v>
      </c>
    </row>
    <row r="1847" spans="1:20" ht="15.75" hidden="1" thickBot="1">
      <c r="A1847" s="4" t="s">
        <v>19</v>
      </c>
      <c r="B1847" s="5">
        <v>43264</v>
      </c>
      <c r="C1847" s="6">
        <v>301049751</v>
      </c>
      <c r="D1847" s="7">
        <v>73239990</v>
      </c>
      <c r="E1847" s="6" t="s">
        <v>1685</v>
      </c>
      <c r="F1847" s="6"/>
      <c r="G1847" s="6"/>
      <c r="H1847" s="6"/>
      <c r="I1847" s="6"/>
      <c r="J1847" s="6"/>
      <c r="K1847" s="6"/>
      <c r="L1847" s="6"/>
      <c r="M1847" s="6"/>
      <c r="N1847" s="8">
        <v>1232</v>
      </c>
      <c r="O1847" s="6" t="s">
        <v>770</v>
      </c>
      <c r="P1847" s="8">
        <v>1033.244058</v>
      </c>
      <c r="Q1847" s="8">
        <v>1272956.68</v>
      </c>
      <c r="R1847" s="8">
        <v>15.22835753</v>
      </c>
      <c r="S1847" s="8">
        <v>18761.336480000002</v>
      </c>
      <c r="T1847" s="8">
        <v>309583.09999999998</v>
      </c>
    </row>
    <row r="1848" spans="1:20" ht="15.75" hidden="1" thickBot="1">
      <c r="A1848" s="4" t="s">
        <v>19</v>
      </c>
      <c r="B1848" s="5">
        <v>43264</v>
      </c>
      <c r="C1848" s="6">
        <v>301049751</v>
      </c>
      <c r="D1848" s="7">
        <v>73239990</v>
      </c>
      <c r="E1848" s="6" t="s">
        <v>1618</v>
      </c>
      <c r="F1848" s="6"/>
      <c r="G1848" s="6"/>
      <c r="H1848" s="6"/>
      <c r="I1848" s="6"/>
      <c r="J1848" s="6"/>
      <c r="K1848" s="6"/>
      <c r="L1848" s="6"/>
      <c r="M1848" s="6"/>
      <c r="N1848" s="8">
        <v>6480</v>
      </c>
      <c r="O1848" s="6" t="s">
        <v>770</v>
      </c>
      <c r="P1848" s="8">
        <v>629.96577309999998</v>
      </c>
      <c r="Q1848" s="8">
        <v>4082178.21</v>
      </c>
      <c r="R1848" s="8">
        <v>9.2846834660000006</v>
      </c>
      <c r="S1848" s="8">
        <v>60164.74886</v>
      </c>
      <c r="T1848" s="8">
        <v>992785.7</v>
      </c>
    </row>
    <row r="1849" spans="1:20" ht="15.75" hidden="1" thickBot="1">
      <c r="A1849" s="4" t="s">
        <v>19</v>
      </c>
      <c r="B1849" s="5">
        <v>43263</v>
      </c>
      <c r="C1849" s="6">
        <v>301049751</v>
      </c>
      <c r="D1849" s="7">
        <v>73239990</v>
      </c>
      <c r="E1849" s="6" t="s">
        <v>1764</v>
      </c>
      <c r="F1849" s="6"/>
      <c r="G1849" s="6"/>
      <c r="H1849" s="6"/>
      <c r="I1849" s="6"/>
      <c r="J1849" s="6"/>
      <c r="K1849" s="6"/>
      <c r="L1849" s="6"/>
      <c r="M1849" s="6"/>
      <c r="N1849" s="8">
        <v>2160</v>
      </c>
      <c r="O1849" s="6" t="s">
        <v>770</v>
      </c>
      <c r="P1849" s="8">
        <v>38.094467590000001</v>
      </c>
      <c r="Q1849" s="8">
        <v>82284.05</v>
      </c>
      <c r="R1849" s="8">
        <v>0.56145125399999996</v>
      </c>
      <c r="S1849" s="8">
        <v>1212.7347090000001</v>
      </c>
      <c r="T1849" s="8">
        <v>20011.400000000001</v>
      </c>
    </row>
    <row r="1850" spans="1:20" ht="15.75" hidden="1" thickBot="1">
      <c r="A1850" s="4" t="s">
        <v>19</v>
      </c>
      <c r="B1850" s="5">
        <v>43256</v>
      </c>
      <c r="C1850" s="6">
        <v>301049751</v>
      </c>
      <c r="D1850" s="7">
        <v>73239990</v>
      </c>
      <c r="E1850" s="6" t="s">
        <v>1765</v>
      </c>
      <c r="F1850" s="6"/>
      <c r="G1850" s="6"/>
      <c r="H1850" s="6"/>
      <c r="I1850" s="6"/>
      <c r="J1850" s="6"/>
      <c r="K1850" s="6"/>
      <c r="L1850" s="6"/>
      <c r="M1850" s="6"/>
      <c r="N1850" s="8">
        <v>47568</v>
      </c>
      <c r="O1850" s="6" t="s">
        <v>770</v>
      </c>
      <c r="P1850" s="8">
        <v>41.811767570000001</v>
      </c>
      <c r="Q1850" s="8">
        <v>1988902.16</v>
      </c>
      <c r="R1850" s="8">
        <v>0.60905706599999998</v>
      </c>
      <c r="S1850" s="8">
        <v>28971.626509999998</v>
      </c>
      <c r="T1850" s="8">
        <v>483701</v>
      </c>
    </row>
    <row r="1851" spans="1:20" ht="15.75" hidden="1" thickBot="1">
      <c r="A1851" s="4" t="s">
        <v>19</v>
      </c>
      <c r="B1851" s="5">
        <v>43255</v>
      </c>
      <c r="C1851" s="6">
        <v>301049751</v>
      </c>
      <c r="D1851" s="7">
        <v>73239990</v>
      </c>
      <c r="E1851" s="6" t="s">
        <v>1766</v>
      </c>
      <c r="F1851" s="6"/>
      <c r="G1851" s="6"/>
      <c r="H1851" s="6"/>
      <c r="I1851" s="6"/>
      <c r="J1851" s="6"/>
      <c r="K1851" s="6"/>
      <c r="L1851" s="6"/>
      <c r="M1851" s="6"/>
      <c r="N1851" s="8">
        <v>240</v>
      </c>
      <c r="O1851" s="6" t="s">
        <v>770</v>
      </c>
      <c r="P1851" s="8">
        <v>88.169208330000004</v>
      </c>
      <c r="Q1851" s="8">
        <v>21160.61</v>
      </c>
      <c r="R1851" s="8">
        <v>1.2843293280000001</v>
      </c>
      <c r="S1851" s="8">
        <v>308.23903860000001</v>
      </c>
      <c r="T1851" s="8">
        <v>5146.3</v>
      </c>
    </row>
    <row r="1852" spans="1:20" ht="15.75" hidden="1" thickBot="1">
      <c r="A1852" s="4" t="s">
        <v>19</v>
      </c>
      <c r="B1852" s="5">
        <v>43255</v>
      </c>
      <c r="C1852" s="6">
        <v>301049751</v>
      </c>
      <c r="D1852" s="7">
        <v>73239990</v>
      </c>
      <c r="E1852" s="6" t="s">
        <v>1767</v>
      </c>
      <c r="F1852" s="6"/>
      <c r="G1852" s="6"/>
      <c r="H1852" s="6"/>
      <c r="I1852" s="6"/>
      <c r="J1852" s="6"/>
      <c r="K1852" s="6"/>
      <c r="L1852" s="6"/>
      <c r="M1852" s="6"/>
      <c r="N1852" s="8">
        <v>300</v>
      </c>
      <c r="O1852" s="6" t="s">
        <v>770</v>
      </c>
      <c r="P1852" s="8">
        <v>67.933633330000006</v>
      </c>
      <c r="Q1852" s="8">
        <v>20380.09</v>
      </c>
      <c r="R1852" s="8">
        <v>0.98956494299999997</v>
      </c>
      <c r="S1852" s="8">
        <v>296.86948289999998</v>
      </c>
      <c r="T1852" s="8">
        <v>4956.3999999999996</v>
      </c>
    </row>
    <row r="1853" spans="1:20" ht="15.75" hidden="1" thickBot="1">
      <c r="A1853" s="4" t="s">
        <v>19</v>
      </c>
      <c r="B1853" s="5">
        <v>43255</v>
      </c>
      <c r="C1853" s="6">
        <v>301049751</v>
      </c>
      <c r="D1853" s="7">
        <v>73239990</v>
      </c>
      <c r="E1853" s="6" t="s">
        <v>1768</v>
      </c>
      <c r="F1853" s="6"/>
      <c r="G1853" s="6"/>
      <c r="H1853" s="6"/>
      <c r="I1853" s="6"/>
      <c r="J1853" s="6"/>
      <c r="K1853" s="6"/>
      <c r="L1853" s="6"/>
      <c r="M1853" s="6"/>
      <c r="N1853" s="8">
        <v>59040</v>
      </c>
      <c r="O1853" s="6" t="s">
        <v>770</v>
      </c>
      <c r="P1853" s="8">
        <v>38.630162769999998</v>
      </c>
      <c r="Q1853" s="8">
        <v>2280724.81</v>
      </c>
      <c r="R1853" s="8">
        <v>0.56271176700000003</v>
      </c>
      <c r="S1853" s="8">
        <v>33222.502690000001</v>
      </c>
      <c r="T1853" s="8">
        <v>554672.19999999995</v>
      </c>
    </row>
    <row r="1854" spans="1:20" ht="15.75" hidden="1" thickBot="1">
      <c r="A1854" s="4" t="s">
        <v>19</v>
      </c>
      <c r="B1854" s="5">
        <v>43255</v>
      </c>
      <c r="C1854" s="6">
        <v>301049751</v>
      </c>
      <c r="D1854" s="7">
        <v>73239990</v>
      </c>
      <c r="E1854" s="6" t="s">
        <v>1769</v>
      </c>
      <c r="F1854" s="6"/>
      <c r="G1854" s="6"/>
      <c r="H1854" s="6"/>
      <c r="I1854" s="6"/>
      <c r="J1854" s="6"/>
      <c r="K1854" s="6"/>
      <c r="L1854" s="6"/>
      <c r="M1854" s="6"/>
      <c r="N1854" s="8">
        <v>21600</v>
      </c>
      <c r="O1854" s="6" t="s">
        <v>770</v>
      </c>
      <c r="P1854" s="8">
        <v>88.581003240000001</v>
      </c>
      <c r="Q1854" s="8">
        <v>1913349.67</v>
      </c>
      <c r="R1854" s="8">
        <v>1.290327797</v>
      </c>
      <c r="S1854" s="8">
        <v>27871.080409999999</v>
      </c>
      <c r="T1854" s="8">
        <v>465326.7</v>
      </c>
    </row>
    <row r="1855" spans="1:20" ht="15.75" hidden="1" thickBot="1">
      <c r="A1855" s="4" t="s">
        <v>19</v>
      </c>
      <c r="B1855" s="5">
        <v>43255</v>
      </c>
      <c r="C1855" s="6">
        <v>301049751</v>
      </c>
      <c r="D1855" s="7">
        <v>73239990</v>
      </c>
      <c r="E1855" s="6" t="s">
        <v>1770</v>
      </c>
      <c r="F1855" s="6"/>
      <c r="G1855" s="6"/>
      <c r="H1855" s="6"/>
      <c r="I1855" s="6"/>
      <c r="J1855" s="6"/>
      <c r="K1855" s="6"/>
      <c r="L1855" s="6"/>
      <c r="M1855" s="6"/>
      <c r="N1855" s="8">
        <v>50400</v>
      </c>
      <c r="O1855" s="6" t="s">
        <v>770</v>
      </c>
      <c r="P1855" s="8">
        <v>24.081140479999998</v>
      </c>
      <c r="Q1855" s="8">
        <v>1213689.48</v>
      </c>
      <c r="R1855" s="8">
        <v>0.35078136199999999</v>
      </c>
      <c r="S1855" s="8">
        <v>17679.38063</v>
      </c>
      <c r="T1855" s="8">
        <v>295169.2</v>
      </c>
    </row>
    <row r="1856" spans="1:20" ht="15.75" hidden="1" thickBot="1">
      <c r="A1856" s="4" t="s">
        <v>19</v>
      </c>
      <c r="B1856" s="5">
        <v>43255</v>
      </c>
      <c r="C1856" s="6">
        <v>301049751</v>
      </c>
      <c r="D1856" s="7">
        <v>73239990</v>
      </c>
      <c r="E1856" s="6" t="s">
        <v>1771</v>
      </c>
      <c r="F1856" s="6"/>
      <c r="G1856" s="6"/>
      <c r="H1856" s="6"/>
      <c r="I1856" s="6"/>
      <c r="J1856" s="6"/>
      <c r="K1856" s="6"/>
      <c r="L1856" s="6"/>
      <c r="M1856" s="6"/>
      <c r="N1856" s="8">
        <v>14400</v>
      </c>
      <c r="O1856" s="6" t="s">
        <v>770</v>
      </c>
      <c r="P1856" s="8">
        <v>80.111106250000006</v>
      </c>
      <c r="Q1856" s="8">
        <v>1153599.93</v>
      </c>
      <c r="R1856" s="8">
        <v>1.1669498359999999</v>
      </c>
      <c r="S1856" s="8">
        <v>16804.07764</v>
      </c>
      <c r="T1856" s="8">
        <v>280555.5</v>
      </c>
    </row>
    <row r="1857" spans="1:20" ht="15.75" hidden="1" thickBot="1">
      <c r="A1857" s="4" t="s">
        <v>19</v>
      </c>
      <c r="B1857" s="5">
        <v>43255</v>
      </c>
      <c r="C1857" s="6">
        <v>301049751</v>
      </c>
      <c r="D1857" s="7">
        <v>73239990</v>
      </c>
      <c r="E1857" s="6" t="s">
        <v>1772</v>
      </c>
      <c r="F1857" s="6"/>
      <c r="G1857" s="6"/>
      <c r="H1857" s="6"/>
      <c r="I1857" s="6"/>
      <c r="J1857" s="6"/>
      <c r="K1857" s="6"/>
      <c r="L1857" s="6"/>
      <c r="M1857" s="6"/>
      <c r="N1857" s="8">
        <v>5796</v>
      </c>
      <c r="O1857" s="6" t="s">
        <v>770</v>
      </c>
      <c r="P1857" s="8">
        <v>95.286338850000007</v>
      </c>
      <c r="Q1857" s="8">
        <v>552279.62</v>
      </c>
      <c r="R1857" s="8">
        <v>1.3880020230000001</v>
      </c>
      <c r="S1857" s="8">
        <v>8044.8597229999996</v>
      </c>
      <c r="T1857" s="8">
        <v>134314.5</v>
      </c>
    </row>
    <row r="1858" spans="1:20" ht="15.75" hidden="1" thickBot="1">
      <c r="A1858" s="4" t="s">
        <v>19</v>
      </c>
      <c r="B1858" s="5">
        <v>43251</v>
      </c>
      <c r="C1858" s="6">
        <v>301049751</v>
      </c>
      <c r="D1858" s="7">
        <v>73239990</v>
      </c>
      <c r="E1858" s="6" t="s">
        <v>1598</v>
      </c>
      <c r="F1858" s="6"/>
      <c r="G1858" s="6"/>
      <c r="H1858" s="6"/>
      <c r="I1858" s="6"/>
      <c r="J1858" s="6"/>
      <c r="K1858" s="6"/>
      <c r="L1858" s="6"/>
      <c r="M1858" s="6"/>
      <c r="N1858" s="8">
        <v>50400</v>
      </c>
      <c r="O1858" s="6" t="s">
        <v>770</v>
      </c>
      <c r="P1858" s="8">
        <v>79.489871030000003</v>
      </c>
      <c r="Q1858" s="8">
        <v>4006289.5</v>
      </c>
      <c r="R1858" s="8">
        <v>1.1579005250000001</v>
      </c>
      <c r="S1858" s="8">
        <v>58358.186450000001</v>
      </c>
      <c r="T1858" s="8">
        <v>974329.7</v>
      </c>
    </row>
    <row r="1859" spans="1:20" ht="15.75" thickBot="1">
      <c r="A1859" s="4" t="s">
        <v>19</v>
      </c>
      <c r="B1859" s="5">
        <v>43249</v>
      </c>
      <c r="C1859" s="6">
        <v>301049751</v>
      </c>
      <c r="D1859" s="7">
        <v>73231000</v>
      </c>
      <c r="E1859" s="6" t="s">
        <v>1773</v>
      </c>
      <c r="F1859" s="6"/>
      <c r="G1859" s="6"/>
      <c r="H1859" s="6"/>
      <c r="I1859" s="6"/>
      <c r="J1859" s="6"/>
      <c r="K1859" s="6"/>
      <c r="L1859" s="6"/>
      <c r="M1859" s="6"/>
      <c r="N1859" s="8">
        <v>134400</v>
      </c>
      <c r="O1859" s="6" t="s">
        <v>1583</v>
      </c>
      <c r="P1859" s="8">
        <v>12.529050740000001</v>
      </c>
      <c r="Q1859" s="8">
        <v>1683904.42</v>
      </c>
      <c r="R1859" s="8">
        <v>0.18250620200000001</v>
      </c>
      <c r="S1859" s="8">
        <v>24528.833500000001</v>
      </c>
      <c r="T1859" s="8">
        <v>521673.5</v>
      </c>
    </row>
    <row r="1860" spans="1:20" ht="15.75" hidden="1" thickBot="1">
      <c r="A1860" s="4" t="s">
        <v>19</v>
      </c>
      <c r="B1860" s="5">
        <v>43249</v>
      </c>
      <c r="C1860" s="6">
        <v>301049751</v>
      </c>
      <c r="D1860" s="7">
        <v>73239990</v>
      </c>
      <c r="E1860" s="6" t="s">
        <v>1685</v>
      </c>
      <c r="F1860" s="6"/>
      <c r="G1860" s="6"/>
      <c r="H1860" s="6"/>
      <c r="I1860" s="6"/>
      <c r="J1860" s="6"/>
      <c r="K1860" s="6"/>
      <c r="L1860" s="6"/>
      <c r="M1860" s="6"/>
      <c r="N1860" s="8">
        <v>2464</v>
      </c>
      <c r="O1860" s="6" t="s">
        <v>770</v>
      </c>
      <c r="P1860" s="8">
        <v>1043.9425650000001</v>
      </c>
      <c r="Q1860" s="8">
        <v>2572274.48</v>
      </c>
      <c r="R1860" s="8">
        <v>15.20673802</v>
      </c>
      <c r="S1860" s="8">
        <v>37469.402479999997</v>
      </c>
      <c r="T1860" s="8">
        <v>625577.1</v>
      </c>
    </row>
    <row r="1861" spans="1:20" ht="15.75" hidden="1" thickBot="1">
      <c r="A1861" s="4" t="s">
        <v>19</v>
      </c>
      <c r="B1861" s="5">
        <v>43249</v>
      </c>
      <c r="C1861" s="6">
        <v>301049751</v>
      </c>
      <c r="D1861" s="7">
        <v>73239990</v>
      </c>
      <c r="E1861" s="6" t="s">
        <v>1618</v>
      </c>
      <c r="F1861" s="6"/>
      <c r="G1861" s="6"/>
      <c r="H1861" s="6"/>
      <c r="I1861" s="6"/>
      <c r="J1861" s="6"/>
      <c r="K1861" s="6"/>
      <c r="L1861" s="6"/>
      <c r="M1861" s="6"/>
      <c r="N1861" s="8">
        <v>6480</v>
      </c>
      <c r="O1861" s="6" t="s">
        <v>770</v>
      </c>
      <c r="P1861" s="8">
        <v>636.48861729999999</v>
      </c>
      <c r="Q1861" s="8">
        <v>4124446.24</v>
      </c>
      <c r="R1861" s="8">
        <v>9.2715020730000006</v>
      </c>
      <c r="S1861" s="8">
        <v>60079.333429999999</v>
      </c>
      <c r="T1861" s="8">
        <v>1003065.3</v>
      </c>
    </row>
    <row r="1862" spans="1:20" ht="15.75" hidden="1" thickBot="1">
      <c r="A1862" s="4" t="s">
        <v>19</v>
      </c>
      <c r="B1862" s="5">
        <v>43248</v>
      </c>
      <c r="C1862" s="6">
        <v>301049751</v>
      </c>
      <c r="D1862" s="7">
        <v>73239990</v>
      </c>
      <c r="E1862" s="6" t="s">
        <v>1774</v>
      </c>
      <c r="F1862" s="6"/>
      <c r="G1862" s="6"/>
      <c r="H1862" s="6"/>
      <c r="I1862" s="6"/>
      <c r="J1862" s="6"/>
      <c r="K1862" s="6"/>
      <c r="L1862" s="6"/>
      <c r="M1862" s="6"/>
      <c r="N1862" s="8">
        <v>48000</v>
      </c>
      <c r="O1862" s="6" t="s">
        <v>770</v>
      </c>
      <c r="P1862" s="8">
        <v>33.523677499999998</v>
      </c>
      <c r="Q1862" s="8">
        <v>1609136.52</v>
      </c>
      <c r="R1862" s="8">
        <v>0.48832742200000001</v>
      </c>
      <c r="S1862" s="8">
        <v>23439.716240000002</v>
      </c>
      <c r="T1862" s="8">
        <v>391342.1</v>
      </c>
    </row>
    <row r="1863" spans="1:20" ht="15.75" hidden="1" thickBot="1">
      <c r="A1863" s="4" t="s">
        <v>19</v>
      </c>
      <c r="B1863" s="5">
        <v>43248</v>
      </c>
      <c r="C1863" s="6">
        <v>301049751</v>
      </c>
      <c r="D1863" s="7">
        <v>73239990</v>
      </c>
      <c r="E1863" s="6" t="s">
        <v>1775</v>
      </c>
      <c r="F1863" s="6"/>
      <c r="G1863" s="6"/>
      <c r="H1863" s="6"/>
      <c r="I1863" s="6"/>
      <c r="J1863" s="6"/>
      <c r="K1863" s="6"/>
      <c r="L1863" s="6"/>
      <c r="M1863" s="6"/>
      <c r="N1863" s="8">
        <v>9612</v>
      </c>
      <c r="O1863" s="6" t="s">
        <v>770</v>
      </c>
      <c r="P1863" s="8">
        <v>95.296145440000004</v>
      </c>
      <c r="Q1863" s="8">
        <v>915986.55</v>
      </c>
      <c r="R1863" s="8">
        <v>1.388144872</v>
      </c>
      <c r="S1863" s="8">
        <v>13342.84851</v>
      </c>
      <c r="T1863" s="8">
        <v>222768</v>
      </c>
    </row>
    <row r="1864" spans="1:20" ht="15.75" hidden="1" thickBot="1">
      <c r="A1864" s="4" t="s">
        <v>19</v>
      </c>
      <c r="B1864" s="5">
        <v>43248</v>
      </c>
      <c r="C1864" s="6">
        <v>301049751</v>
      </c>
      <c r="D1864" s="7">
        <v>73239990</v>
      </c>
      <c r="E1864" s="6" t="s">
        <v>1776</v>
      </c>
      <c r="F1864" s="6"/>
      <c r="G1864" s="6"/>
      <c r="H1864" s="6"/>
      <c r="I1864" s="6"/>
      <c r="J1864" s="6"/>
      <c r="K1864" s="6"/>
      <c r="L1864" s="6"/>
      <c r="M1864" s="6"/>
      <c r="N1864" s="8">
        <v>31608</v>
      </c>
      <c r="O1864" s="6" t="s">
        <v>770</v>
      </c>
      <c r="P1864" s="8">
        <v>85.978300430000004</v>
      </c>
      <c r="Q1864" s="8">
        <v>2717602.12</v>
      </c>
      <c r="R1864" s="8">
        <v>1.2524151560000001</v>
      </c>
      <c r="S1864" s="8">
        <v>39586.338239999997</v>
      </c>
      <c r="T1864" s="8">
        <v>660920.80000000005</v>
      </c>
    </row>
    <row r="1865" spans="1:20" ht="15.75" hidden="1" thickBot="1">
      <c r="A1865" s="4" t="s">
        <v>19</v>
      </c>
      <c r="B1865" s="5">
        <v>43248</v>
      </c>
      <c r="C1865" s="6">
        <v>301049751</v>
      </c>
      <c r="D1865" s="7">
        <v>73239990</v>
      </c>
      <c r="E1865" s="6" t="s">
        <v>1777</v>
      </c>
      <c r="F1865" s="6"/>
      <c r="G1865" s="6"/>
      <c r="H1865" s="6"/>
      <c r="I1865" s="6"/>
      <c r="J1865" s="6"/>
      <c r="K1865" s="6"/>
      <c r="L1865" s="6"/>
      <c r="M1865" s="6"/>
      <c r="N1865" s="8">
        <v>7200</v>
      </c>
      <c r="O1865" s="6" t="s">
        <v>770</v>
      </c>
      <c r="P1865" s="8">
        <v>85.308030560000006</v>
      </c>
      <c r="Q1865" s="8">
        <v>614217.81999999995</v>
      </c>
      <c r="R1865" s="8">
        <v>1.2426515739999999</v>
      </c>
      <c r="S1865" s="8">
        <v>8947.0913330000003</v>
      </c>
      <c r="T1865" s="8">
        <v>149377.79999999999</v>
      </c>
    </row>
    <row r="1866" spans="1:20" ht="15.75" hidden="1" thickBot="1">
      <c r="A1866" s="4" t="s">
        <v>19</v>
      </c>
      <c r="B1866" s="5">
        <v>43241</v>
      </c>
      <c r="C1866" s="6">
        <v>301049751</v>
      </c>
      <c r="D1866" s="7">
        <v>73239990</v>
      </c>
      <c r="E1866" s="6" t="s">
        <v>1778</v>
      </c>
      <c r="F1866" s="6"/>
      <c r="G1866" s="6"/>
      <c r="H1866" s="6"/>
      <c r="I1866" s="6"/>
      <c r="J1866" s="6"/>
      <c r="K1866" s="6"/>
      <c r="L1866" s="6"/>
      <c r="M1866" s="6"/>
      <c r="N1866" s="8">
        <v>864</v>
      </c>
      <c r="O1866" s="6" t="s">
        <v>770</v>
      </c>
      <c r="P1866" s="8">
        <v>40.533900459999998</v>
      </c>
      <c r="Q1866" s="8">
        <v>35021.29</v>
      </c>
      <c r="R1866" s="8">
        <v>0.590442833</v>
      </c>
      <c r="S1866" s="8">
        <v>510.14260739999997</v>
      </c>
      <c r="T1866" s="8">
        <v>8517.1</v>
      </c>
    </row>
    <row r="1867" spans="1:20" ht="15.75" hidden="1" thickBot="1">
      <c r="A1867" s="4" t="s">
        <v>19</v>
      </c>
      <c r="B1867" s="5">
        <v>43234</v>
      </c>
      <c r="C1867" s="6">
        <v>301049751</v>
      </c>
      <c r="D1867" s="7">
        <v>73239990</v>
      </c>
      <c r="E1867" s="6" t="s">
        <v>1605</v>
      </c>
      <c r="F1867" s="6"/>
      <c r="G1867" s="6"/>
      <c r="H1867" s="6"/>
      <c r="I1867" s="6"/>
      <c r="J1867" s="6"/>
      <c r="K1867" s="6"/>
      <c r="L1867" s="6"/>
      <c r="M1867" s="6"/>
      <c r="N1867" s="8">
        <v>27000</v>
      </c>
      <c r="O1867" s="6" t="s">
        <v>770</v>
      </c>
      <c r="P1867" s="8">
        <v>113.44107409999999</v>
      </c>
      <c r="Q1867" s="8">
        <v>3062909</v>
      </c>
      <c r="R1867" s="8">
        <v>1.6806085049999999</v>
      </c>
      <c r="S1867" s="8">
        <v>45376.429629999999</v>
      </c>
      <c r="T1867" s="8">
        <v>744899.5</v>
      </c>
    </row>
    <row r="1868" spans="1:20" ht="15.75" hidden="1" thickBot="1">
      <c r="A1868" s="4" t="s">
        <v>19</v>
      </c>
      <c r="B1868" s="5">
        <v>43231</v>
      </c>
      <c r="C1868" s="6">
        <v>301049751</v>
      </c>
      <c r="D1868" s="7">
        <v>73239990</v>
      </c>
      <c r="E1868" s="6" t="s">
        <v>1779</v>
      </c>
      <c r="F1868" s="6"/>
      <c r="G1868" s="6"/>
      <c r="H1868" s="6"/>
      <c r="I1868" s="6"/>
      <c r="J1868" s="6"/>
      <c r="K1868" s="6"/>
      <c r="L1868" s="6"/>
      <c r="M1868" s="6"/>
      <c r="N1868" s="8">
        <v>3696</v>
      </c>
      <c r="O1868" s="6" t="s">
        <v>770</v>
      </c>
      <c r="P1868" s="8">
        <v>1027.720135</v>
      </c>
      <c r="Q1868" s="8">
        <v>3798453.62</v>
      </c>
      <c r="R1868" s="8">
        <v>15.22548349</v>
      </c>
      <c r="S1868" s="8">
        <v>56273.386960000003</v>
      </c>
      <c r="T1868" s="8">
        <v>923783.9</v>
      </c>
    </row>
    <row r="1869" spans="1:20" ht="15.75" hidden="1" thickBot="1">
      <c r="A1869" s="4" t="s">
        <v>19</v>
      </c>
      <c r="B1869" s="5">
        <v>43231</v>
      </c>
      <c r="C1869" s="6">
        <v>301049751</v>
      </c>
      <c r="D1869" s="7">
        <v>73239990</v>
      </c>
      <c r="E1869" s="6" t="s">
        <v>1780</v>
      </c>
      <c r="F1869" s="6"/>
      <c r="G1869" s="6"/>
      <c r="H1869" s="6"/>
      <c r="I1869" s="6"/>
      <c r="J1869" s="6"/>
      <c r="K1869" s="6"/>
      <c r="L1869" s="6"/>
      <c r="M1869" s="6"/>
      <c r="N1869" s="8">
        <v>7776</v>
      </c>
      <c r="O1869" s="6" t="s">
        <v>770</v>
      </c>
      <c r="P1869" s="8">
        <v>626.59778419999998</v>
      </c>
      <c r="Q1869" s="8">
        <v>4872424.37</v>
      </c>
      <c r="R1869" s="8">
        <v>9.2829301359999992</v>
      </c>
      <c r="S1869" s="8">
        <v>72184.064740000002</v>
      </c>
      <c r="T1869" s="8">
        <v>1184973.5</v>
      </c>
    </row>
    <row r="1870" spans="1:20" ht="15.75" hidden="1" thickBot="1">
      <c r="A1870" s="4" t="s">
        <v>19</v>
      </c>
      <c r="B1870" s="5">
        <v>43228</v>
      </c>
      <c r="C1870" s="6">
        <v>301049751</v>
      </c>
      <c r="D1870" s="7">
        <v>73239990</v>
      </c>
      <c r="E1870" s="6" t="s">
        <v>1781</v>
      </c>
      <c r="F1870" s="6"/>
      <c r="G1870" s="6"/>
      <c r="H1870" s="6"/>
      <c r="I1870" s="6"/>
      <c r="J1870" s="6"/>
      <c r="K1870" s="6"/>
      <c r="L1870" s="6"/>
      <c r="M1870" s="6"/>
      <c r="N1870" s="8">
        <v>12636</v>
      </c>
      <c r="O1870" s="6" t="s">
        <v>770</v>
      </c>
      <c r="P1870" s="8">
        <v>78.629681070000004</v>
      </c>
      <c r="Q1870" s="8">
        <v>993564.65</v>
      </c>
      <c r="R1870" s="8">
        <v>1.1648841640000001</v>
      </c>
      <c r="S1870" s="8">
        <v>14719.4763</v>
      </c>
      <c r="T1870" s="8">
        <v>241634.9</v>
      </c>
    </row>
    <row r="1871" spans="1:20" ht="15.75" hidden="1" thickBot="1">
      <c r="A1871" s="4" t="s">
        <v>19</v>
      </c>
      <c r="B1871" s="5">
        <v>43228</v>
      </c>
      <c r="C1871" s="6">
        <v>301049751</v>
      </c>
      <c r="D1871" s="7">
        <v>73239990</v>
      </c>
      <c r="E1871" s="6" t="s">
        <v>1782</v>
      </c>
      <c r="F1871" s="6"/>
      <c r="G1871" s="6"/>
      <c r="H1871" s="6"/>
      <c r="I1871" s="6"/>
      <c r="J1871" s="6"/>
      <c r="K1871" s="6"/>
      <c r="L1871" s="6"/>
      <c r="M1871" s="6"/>
      <c r="N1871" s="8">
        <v>14832</v>
      </c>
      <c r="O1871" s="6" t="s">
        <v>770</v>
      </c>
      <c r="P1871" s="8">
        <v>93.524290050000005</v>
      </c>
      <c r="Q1871" s="8">
        <v>1387152.27</v>
      </c>
      <c r="R1871" s="8">
        <v>1.3855450380000001</v>
      </c>
      <c r="S1871" s="8">
        <v>20550.403999999999</v>
      </c>
      <c r="T1871" s="8">
        <v>337355.4</v>
      </c>
    </row>
    <row r="1872" spans="1:20" ht="15.75" hidden="1" thickBot="1">
      <c r="A1872" s="4" t="s">
        <v>19</v>
      </c>
      <c r="B1872" s="5">
        <v>43228</v>
      </c>
      <c r="C1872" s="6">
        <v>301049751</v>
      </c>
      <c r="D1872" s="7">
        <v>73239990</v>
      </c>
      <c r="E1872" s="6" t="s">
        <v>1783</v>
      </c>
      <c r="F1872" s="6"/>
      <c r="G1872" s="6"/>
      <c r="H1872" s="6"/>
      <c r="I1872" s="6"/>
      <c r="J1872" s="6"/>
      <c r="K1872" s="6"/>
      <c r="L1872" s="6"/>
      <c r="M1872" s="6"/>
      <c r="N1872" s="8">
        <v>54000</v>
      </c>
      <c r="O1872" s="6" t="s">
        <v>770</v>
      </c>
      <c r="P1872" s="8">
        <v>13.416985560000001</v>
      </c>
      <c r="Q1872" s="8">
        <v>724517.22</v>
      </c>
      <c r="R1872" s="8">
        <v>0.198770156</v>
      </c>
      <c r="S1872" s="8">
        <v>10733.58844</v>
      </c>
      <c r="T1872" s="8">
        <v>224455.4</v>
      </c>
    </row>
    <row r="1873" spans="1:20" ht="15.75" hidden="1" thickBot="1">
      <c r="A1873" s="4" t="s">
        <v>19</v>
      </c>
      <c r="B1873" s="5">
        <v>43228</v>
      </c>
      <c r="C1873" s="6">
        <v>301049751</v>
      </c>
      <c r="D1873" s="7">
        <v>73239990</v>
      </c>
      <c r="E1873" s="6" t="s">
        <v>1784</v>
      </c>
      <c r="F1873" s="6"/>
      <c r="G1873" s="6"/>
      <c r="H1873" s="6"/>
      <c r="I1873" s="6"/>
      <c r="J1873" s="6"/>
      <c r="K1873" s="6"/>
      <c r="L1873" s="6"/>
      <c r="M1873" s="6"/>
      <c r="N1873" s="8">
        <v>14364</v>
      </c>
      <c r="O1873" s="6" t="s">
        <v>770</v>
      </c>
      <c r="P1873" s="8">
        <v>84.379692980000002</v>
      </c>
      <c r="Q1873" s="8">
        <v>1212029.9099999999</v>
      </c>
      <c r="R1873" s="8">
        <v>1.2500695260000001</v>
      </c>
      <c r="S1873" s="8">
        <v>17955.998670000001</v>
      </c>
      <c r="T1873" s="8">
        <v>294765.7</v>
      </c>
    </row>
    <row r="1874" spans="1:20" ht="15.75" hidden="1" thickBot="1">
      <c r="A1874" s="4" t="s">
        <v>19</v>
      </c>
      <c r="B1874" s="5">
        <v>43221</v>
      </c>
      <c r="C1874" s="6">
        <v>301049751</v>
      </c>
      <c r="D1874" s="7">
        <v>73239990</v>
      </c>
      <c r="E1874" s="6" t="s">
        <v>1604</v>
      </c>
      <c r="F1874" s="6"/>
      <c r="G1874" s="6"/>
      <c r="H1874" s="6"/>
      <c r="I1874" s="6"/>
      <c r="J1874" s="6"/>
      <c r="K1874" s="6"/>
      <c r="L1874" s="6"/>
      <c r="M1874" s="6"/>
      <c r="N1874" s="8">
        <v>38204</v>
      </c>
      <c r="O1874" s="6" t="s">
        <v>770</v>
      </c>
      <c r="P1874" s="8">
        <v>91.491598789999998</v>
      </c>
      <c r="Q1874" s="8">
        <v>3495345.04</v>
      </c>
      <c r="R1874" s="8">
        <v>1.3716881379999999</v>
      </c>
      <c r="S1874" s="8">
        <v>52403.973610000001</v>
      </c>
      <c r="T1874" s="8">
        <v>850068</v>
      </c>
    </row>
    <row r="1875" spans="1:20" ht="15.75" hidden="1" thickBot="1">
      <c r="A1875" s="4" t="s">
        <v>19</v>
      </c>
      <c r="B1875" s="5">
        <v>43220</v>
      </c>
      <c r="C1875" s="6">
        <v>301049751</v>
      </c>
      <c r="D1875" s="7">
        <v>73239990</v>
      </c>
      <c r="E1875" s="6" t="s">
        <v>1785</v>
      </c>
      <c r="F1875" s="6"/>
      <c r="G1875" s="6"/>
      <c r="H1875" s="6"/>
      <c r="I1875" s="6"/>
      <c r="J1875" s="6"/>
      <c r="K1875" s="6"/>
      <c r="L1875" s="6"/>
      <c r="M1875" s="6"/>
      <c r="N1875" s="8">
        <v>9000</v>
      </c>
      <c r="O1875" s="6" t="s">
        <v>770</v>
      </c>
      <c r="P1875" s="8">
        <v>83.240530000000007</v>
      </c>
      <c r="Q1875" s="8">
        <v>749164.77</v>
      </c>
      <c r="R1875" s="8">
        <v>1.2479839580000001</v>
      </c>
      <c r="S1875" s="8">
        <v>11231.85562</v>
      </c>
      <c r="T1875" s="8">
        <v>182196.9</v>
      </c>
    </row>
    <row r="1876" spans="1:20" ht="15.75" hidden="1" thickBot="1">
      <c r="A1876" s="4" t="s">
        <v>19</v>
      </c>
      <c r="B1876" s="5">
        <v>43220</v>
      </c>
      <c r="C1876" s="6">
        <v>301049751</v>
      </c>
      <c r="D1876" s="7">
        <v>73239990</v>
      </c>
      <c r="E1876" s="6" t="s">
        <v>1626</v>
      </c>
      <c r="F1876" s="6"/>
      <c r="G1876" s="6"/>
      <c r="H1876" s="6"/>
      <c r="I1876" s="6"/>
      <c r="J1876" s="6"/>
      <c r="K1876" s="6"/>
      <c r="L1876" s="6"/>
      <c r="M1876" s="6"/>
      <c r="N1876" s="8">
        <v>4752</v>
      </c>
      <c r="O1876" s="6" t="s">
        <v>21</v>
      </c>
      <c r="P1876" s="8">
        <v>172.1453199</v>
      </c>
      <c r="Q1876" s="8">
        <v>818034.56</v>
      </c>
      <c r="R1876" s="8">
        <v>2.5808893529999999</v>
      </c>
      <c r="S1876" s="8">
        <v>12264.386210000001</v>
      </c>
      <c r="T1876" s="8">
        <v>198946</v>
      </c>
    </row>
    <row r="1877" spans="1:20" ht="15.75" hidden="1" thickBot="1">
      <c r="A1877" s="4" t="s">
        <v>19</v>
      </c>
      <c r="B1877" s="5">
        <v>43220</v>
      </c>
      <c r="C1877" s="6">
        <v>301049751</v>
      </c>
      <c r="D1877" s="7">
        <v>73239990</v>
      </c>
      <c r="E1877" s="6" t="s">
        <v>1627</v>
      </c>
      <c r="F1877" s="6"/>
      <c r="G1877" s="6"/>
      <c r="H1877" s="6"/>
      <c r="I1877" s="6"/>
      <c r="J1877" s="6"/>
      <c r="K1877" s="6"/>
      <c r="L1877" s="6"/>
      <c r="M1877" s="6"/>
      <c r="N1877" s="8">
        <v>4004</v>
      </c>
      <c r="O1877" s="6" t="s">
        <v>21</v>
      </c>
      <c r="P1877" s="8">
        <v>311.79423329999997</v>
      </c>
      <c r="Q1877" s="8">
        <v>1248424.1100000001</v>
      </c>
      <c r="R1877" s="8">
        <v>4.6745762109999998</v>
      </c>
      <c r="S1877" s="8">
        <v>18717.00315</v>
      </c>
      <c r="T1877" s="8">
        <v>303616.7</v>
      </c>
    </row>
    <row r="1878" spans="1:20" ht="15.75" hidden="1" thickBot="1">
      <c r="A1878" s="4" t="s">
        <v>19</v>
      </c>
      <c r="B1878" s="5">
        <v>43217</v>
      </c>
      <c r="C1878" s="6">
        <v>301049751</v>
      </c>
      <c r="D1878" s="7">
        <v>73239990</v>
      </c>
      <c r="E1878" s="6" t="s">
        <v>1786</v>
      </c>
      <c r="F1878" s="6"/>
      <c r="G1878" s="6"/>
      <c r="H1878" s="6"/>
      <c r="I1878" s="6"/>
      <c r="J1878" s="6"/>
      <c r="K1878" s="6"/>
      <c r="L1878" s="6"/>
      <c r="M1878" s="6"/>
      <c r="N1878" s="8">
        <v>12360</v>
      </c>
      <c r="O1878" s="6" t="s">
        <v>770</v>
      </c>
      <c r="P1878" s="8">
        <v>165.44956959999999</v>
      </c>
      <c r="Q1878" s="8">
        <v>2044956.68</v>
      </c>
      <c r="R1878" s="8">
        <v>2.4805032919999999</v>
      </c>
      <c r="S1878" s="8">
        <v>30659.020690000001</v>
      </c>
      <c r="T1878" s="8">
        <v>497333.5</v>
      </c>
    </row>
    <row r="1879" spans="1:20" ht="15.75" hidden="1" thickBot="1">
      <c r="A1879" s="4" t="s">
        <v>19</v>
      </c>
      <c r="B1879" s="5">
        <v>43217</v>
      </c>
      <c r="C1879" s="6">
        <v>301049751</v>
      </c>
      <c r="D1879" s="7">
        <v>73239990</v>
      </c>
      <c r="E1879" s="6" t="s">
        <v>1787</v>
      </c>
      <c r="F1879" s="6"/>
      <c r="G1879" s="6"/>
      <c r="H1879" s="6"/>
      <c r="I1879" s="6"/>
      <c r="J1879" s="6"/>
      <c r="K1879" s="6"/>
      <c r="L1879" s="6"/>
      <c r="M1879" s="6"/>
      <c r="N1879" s="8">
        <v>36000</v>
      </c>
      <c r="O1879" s="6" t="s">
        <v>770</v>
      </c>
      <c r="P1879" s="8">
        <v>53.602970280000001</v>
      </c>
      <c r="Q1879" s="8">
        <v>1929706.93</v>
      </c>
      <c r="R1879" s="8">
        <v>0.803642733</v>
      </c>
      <c r="S1879" s="8">
        <v>28931.13838</v>
      </c>
      <c r="T1879" s="8">
        <v>469304.8</v>
      </c>
    </row>
    <row r="1880" spans="1:20" ht="15.75" hidden="1" thickBot="1">
      <c r="A1880" s="4" t="s">
        <v>19</v>
      </c>
      <c r="B1880" s="5">
        <v>43217</v>
      </c>
      <c r="C1880" s="6">
        <v>301049751</v>
      </c>
      <c r="D1880" s="7">
        <v>73239990</v>
      </c>
      <c r="E1880" s="6" t="s">
        <v>1788</v>
      </c>
      <c r="F1880" s="6"/>
      <c r="G1880" s="6"/>
      <c r="H1880" s="6"/>
      <c r="I1880" s="6"/>
      <c r="J1880" s="6"/>
      <c r="K1880" s="6"/>
      <c r="L1880" s="6"/>
      <c r="M1880" s="6"/>
      <c r="N1880" s="8">
        <v>1392</v>
      </c>
      <c r="O1880" s="6" t="s">
        <v>770</v>
      </c>
      <c r="P1880" s="8">
        <v>40.35355603</v>
      </c>
      <c r="Q1880" s="8">
        <v>56172.15</v>
      </c>
      <c r="R1880" s="8">
        <v>0.60500083999999998</v>
      </c>
      <c r="S1880" s="8">
        <v>842.16116939999995</v>
      </c>
      <c r="T1880" s="8">
        <v>13661</v>
      </c>
    </row>
    <row r="1881" spans="1:20" ht="15.75" hidden="1" thickBot="1">
      <c r="A1881" s="4" t="s">
        <v>19</v>
      </c>
      <c r="B1881" s="5">
        <v>43214</v>
      </c>
      <c r="C1881" s="6">
        <v>301049751</v>
      </c>
      <c r="D1881" s="7">
        <v>73239990</v>
      </c>
      <c r="E1881" s="6" t="s">
        <v>1789</v>
      </c>
      <c r="F1881" s="6"/>
      <c r="G1881" s="6"/>
      <c r="H1881" s="6"/>
      <c r="I1881" s="6"/>
      <c r="J1881" s="6"/>
      <c r="K1881" s="6"/>
      <c r="L1881" s="6"/>
      <c r="M1881" s="6"/>
      <c r="N1881" s="8">
        <v>5904</v>
      </c>
      <c r="O1881" s="6" t="s">
        <v>770</v>
      </c>
      <c r="P1881" s="8">
        <v>83.487137529999998</v>
      </c>
      <c r="Q1881" s="8">
        <v>492908.06</v>
      </c>
      <c r="R1881" s="8">
        <v>1.251681222</v>
      </c>
      <c r="S1881" s="8">
        <v>7389.925937</v>
      </c>
      <c r="T1881" s="8">
        <v>119875.3</v>
      </c>
    </row>
    <row r="1882" spans="1:20" ht="15.75" hidden="1" thickBot="1">
      <c r="A1882" s="4" t="s">
        <v>19</v>
      </c>
      <c r="B1882" s="5">
        <v>43214</v>
      </c>
      <c r="C1882" s="6">
        <v>301049751</v>
      </c>
      <c r="D1882" s="7">
        <v>73239990</v>
      </c>
      <c r="E1882" s="6" t="s">
        <v>1790</v>
      </c>
      <c r="F1882" s="6"/>
      <c r="G1882" s="6"/>
      <c r="H1882" s="6"/>
      <c r="I1882" s="6"/>
      <c r="J1882" s="6"/>
      <c r="K1882" s="6"/>
      <c r="L1882" s="6"/>
      <c r="M1882" s="6"/>
      <c r="N1882" s="8">
        <v>34992</v>
      </c>
      <c r="O1882" s="6" t="s">
        <v>770</v>
      </c>
      <c r="P1882" s="8">
        <v>76.577856650000001</v>
      </c>
      <c r="Q1882" s="8">
        <v>2679612.36</v>
      </c>
      <c r="R1882" s="8">
        <v>1.1480938030000001</v>
      </c>
      <c r="S1882" s="8">
        <v>40174.09835</v>
      </c>
      <c r="T1882" s="8">
        <v>651681.69999999995</v>
      </c>
    </row>
    <row r="1883" spans="1:20" ht="15.75" hidden="1" thickBot="1">
      <c r="A1883" s="4" t="s">
        <v>19</v>
      </c>
      <c r="B1883" s="5">
        <v>43208</v>
      </c>
      <c r="C1883" s="6">
        <v>301049751</v>
      </c>
      <c r="D1883" s="7">
        <v>73239990</v>
      </c>
      <c r="E1883" s="6" t="s">
        <v>1791</v>
      </c>
      <c r="F1883" s="6"/>
      <c r="G1883" s="6"/>
      <c r="H1883" s="6"/>
      <c r="I1883" s="6"/>
      <c r="J1883" s="6"/>
      <c r="K1883" s="6"/>
      <c r="L1883" s="6"/>
      <c r="M1883" s="6"/>
      <c r="N1883" s="8">
        <v>3576</v>
      </c>
      <c r="O1883" s="6" t="s">
        <v>770</v>
      </c>
      <c r="P1883" s="8">
        <v>87.302472039999998</v>
      </c>
      <c r="Q1883" s="8">
        <v>312193.64</v>
      </c>
      <c r="R1883" s="8">
        <v>1.3247719579999999</v>
      </c>
      <c r="S1883" s="8">
        <v>4737.3845220000003</v>
      </c>
      <c r="T1883" s="8">
        <v>75925.5</v>
      </c>
    </row>
    <row r="1884" spans="1:20" ht="15.75" hidden="1" thickBot="1">
      <c r="A1884" s="4" t="s">
        <v>19</v>
      </c>
      <c r="B1884" s="5">
        <v>43208</v>
      </c>
      <c r="C1884" s="6">
        <v>301049751</v>
      </c>
      <c r="D1884" s="7">
        <v>73239990</v>
      </c>
      <c r="E1884" s="6" t="s">
        <v>1792</v>
      </c>
      <c r="F1884" s="6"/>
      <c r="G1884" s="6"/>
      <c r="H1884" s="6"/>
      <c r="I1884" s="6"/>
      <c r="J1884" s="6"/>
      <c r="K1884" s="6"/>
      <c r="L1884" s="6"/>
      <c r="M1884" s="6"/>
      <c r="N1884" s="8">
        <v>10812</v>
      </c>
      <c r="O1884" s="6" t="s">
        <v>770</v>
      </c>
      <c r="P1884" s="8">
        <v>163.94204590000001</v>
      </c>
      <c r="Q1884" s="8">
        <v>1772541.4</v>
      </c>
      <c r="R1884" s="8">
        <v>2.4877396950000001</v>
      </c>
      <c r="S1884" s="8">
        <v>26897.441579999999</v>
      </c>
      <c r="T1884" s="8">
        <v>431082</v>
      </c>
    </row>
    <row r="1885" spans="1:20" ht="15.75" hidden="1" thickBot="1">
      <c r="A1885" s="4" t="s">
        <v>19</v>
      </c>
      <c r="B1885" s="5">
        <v>43208</v>
      </c>
      <c r="C1885" s="6">
        <v>301049751</v>
      </c>
      <c r="D1885" s="7">
        <v>73239990</v>
      </c>
      <c r="E1885" s="6" t="s">
        <v>1793</v>
      </c>
      <c r="F1885" s="6"/>
      <c r="G1885" s="6"/>
      <c r="H1885" s="6"/>
      <c r="I1885" s="6"/>
      <c r="J1885" s="6"/>
      <c r="K1885" s="6"/>
      <c r="L1885" s="6"/>
      <c r="M1885" s="6"/>
      <c r="N1885" s="8">
        <v>12300</v>
      </c>
      <c r="O1885" s="6" t="s">
        <v>770</v>
      </c>
      <c r="P1885" s="8">
        <v>149.2805626</v>
      </c>
      <c r="Q1885" s="8">
        <v>1836150.92</v>
      </c>
      <c r="R1885" s="8">
        <v>2.2652589170000001</v>
      </c>
      <c r="S1885" s="8">
        <v>27862.684669999999</v>
      </c>
      <c r="T1885" s="8">
        <v>446551.9</v>
      </c>
    </row>
    <row r="1886" spans="1:20" ht="15.75" hidden="1" thickBot="1">
      <c r="A1886" s="4" t="s">
        <v>19</v>
      </c>
      <c r="B1886" s="5">
        <v>43208</v>
      </c>
      <c r="C1886" s="6">
        <v>301049751</v>
      </c>
      <c r="D1886" s="7">
        <v>73239990</v>
      </c>
      <c r="E1886" s="6" t="s">
        <v>1794</v>
      </c>
      <c r="F1886" s="6"/>
      <c r="G1886" s="6"/>
      <c r="H1886" s="6"/>
      <c r="I1886" s="6"/>
      <c r="J1886" s="6"/>
      <c r="K1886" s="6"/>
      <c r="L1886" s="6"/>
      <c r="M1886" s="6"/>
      <c r="N1886" s="8">
        <v>16632</v>
      </c>
      <c r="O1886" s="6" t="s">
        <v>770</v>
      </c>
      <c r="P1886" s="8">
        <v>221.92155059999999</v>
      </c>
      <c r="Q1886" s="8">
        <v>3690999.23</v>
      </c>
      <c r="R1886" s="8">
        <v>3.367550085</v>
      </c>
      <c r="S1886" s="8">
        <v>56009.09302</v>
      </c>
      <c r="T1886" s="8">
        <v>897651</v>
      </c>
    </row>
    <row r="1887" spans="1:20" ht="15.75" hidden="1" thickBot="1">
      <c r="A1887" s="4" t="s">
        <v>19</v>
      </c>
      <c r="B1887" s="5">
        <v>43208</v>
      </c>
      <c r="C1887" s="6">
        <v>301049751</v>
      </c>
      <c r="D1887" s="7">
        <v>73239990</v>
      </c>
      <c r="E1887" s="6" t="s">
        <v>1795</v>
      </c>
      <c r="F1887" s="6"/>
      <c r="G1887" s="6"/>
      <c r="H1887" s="6"/>
      <c r="I1887" s="6"/>
      <c r="J1887" s="6"/>
      <c r="K1887" s="6"/>
      <c r="L1887" s="6"/>
      <c r="M1887" s="6"/>
      <c r="N1887" s="8">
        <v>35328</v>
      </c>
      <c r="O1887" s="6" t="s">
        <v>770</v>
      </c>
      <c r="P1887" s="8">
        <v>53.11455729</v>
      </c>
      <c r="Q1887" s="8">
        <v>1876431.08</v>
      </c>
      <c r="R1887" s="8">
        <v>0.80598721200000001</v>
      </c>
      <c r="S1887" s="8">
        <v>28473.916239999999</v>
      </c>
      <c r="T1887" s="8">
        <v>456348</v>
      </c>
    </row>
    <row r="1888" spans="1:20" ht="15.75" hidden="1" thickBot="1">
      <c r="A1888" s="4" t="s">
        <v>19</v>
      </c>
      <c r="B1888" s="5">
        <v>43208</v>
      </c>
      <c r="C1888" s="6">
        <v>301049751</v>
      </c>
      <c r="D1888" s="7">
        <v>73239990</v>
      </c>
      <c r="E1888" s="6" t="s">
        <v>1796</v>
      </c>
      <c r="F1888" s="6"/>
      <c r="G1888" s="6"/>
      <c r="H1888" s="6"/>
      <c r="I1888" s="6"/>
      <c r="J1888" s="6"/>
      <c r="K1888" s="6"/>
      <c r="L1888" s="6"/>
      <c r="M1888" s="6"/>
      <c r="N1888" s="8">
        <v>2640</v>
      </c>
      <c r="O1888" s="6" t="s">
        <v>770</v>
      </c>
      <c r="P1888" s="8">
        <v>39.985863639999998</v>
      </c>
      <c r="Q1888" s="8">
        <v>105562.68</v>
      </c>
      <c r="R1888" s="8">
        <v>0.60676576100000001</v>
      </c>
      <c r="S1888" s="8">
        <v>1601.8616079999999</v>
      </c>
      <c r="T1888" s="8">
        <v>25672.9</v>
      </c>
    </row>
    <row r="1889" spans="1:20" ht="15.75" hidden="1" thickBot="1">
      <c r="A1889" s="4" t="s">
        <v>19</v>
      </c>
      <c r="B1889" s="5">
        <v>43207</v>
      </c>
      <c r="C1889" s="6">
        <v>301049751</v>
      </c>
      <c r="D1889" s="7">
        <v>73239990</v>
      </c>
      <c r="E1889" s="6" t="s">
        <v>1797</v>
      </c>
      <c r="F1889" s="6"/>
      <c r="G1889" s="6"/>
      <c r="H1889" s="6"/>
      <c r="I1889" s="6"/>
      <c r="J1889" s="6"/>
      <c r="K1889" s="6"/>
      <c r="L1889" s="6"/>
      <c r="M1889" s="6"/>
      <c r="N1889" s="8">
        <v>3600</v>
      </c>
      <c r="O1889" s="6" t="s">
        <v>770</v>
      </c>
      <c r="P1889" s="8">
        <v>834.15800000000002</v>
      </c>
      <c r="Q1889" s="8">
        <v>3002968.8</v>
      </c>
      <c r="R1889" s="8">
        <v>12.65793627</v>
      </c>
      <c r="S1889" s="8">
        <v>45568.57056</v>
      </c>
      <c r="T1889" s="8">
        <v>730322</v>
      </c>
    </row>
    <row r="1890" spans="1:20" ht="15.75" hidden="1" thickBot="1">
      <c r="A1890" s="4" t="s">
        <v>19</v>
      </c>
      <c r="B1890" s="5">
        <v>43200</v>
      </c>
      <c r="C1890" s="6">
        <v>301049751</v>
      </c>
      <c r="D1890" s="7">
        <v>73239990</v>
      </c>
      <c r="E1890" s="6" t="s">
        <v>1798</v>
      </c>
      <c r="F1890" s="6"/>
      <c r="G1890" s="6"/>
      <c r="H1890" s="6"/>
      <c r="I1890" s="6"/>
      <c r="J1890" s="6"/>
      <c r="K1890" s="6"/>
      <c r="L1890" s="6"/>
      <c r="M1890" s="6"/>
      <c r="N1890" s="8">
        <v>1800</v>
      </c>
      <c r="O1890" s="6" t="s">
        <v>770</v>
      </c>
      <c r="P1890" s="8">
        <v>834.1043889</v>
      </c>
      <c r="Q1890" s="8">
        <v>1501387.9</v>
      </c>
      <c r="R1890" s="8">
        <v>12.65712274</v>
      </c>
      <c r="S1890" s="8">
        <v>22782.820940000001</v>
      </c>
      <c r="T1890" s="8">
        <v>365137.6</v>
      </c>
    </row>
    <row r="1891" spans="1:20" ht="15.75" hidden="1" thickBot="1">
      <c r="A1891" s="4" t="s">
        <v>19</v>
      </c>
      <c r="B1891" s="5">
        <v>43197</v>
      </c>
      <c r="C1891" s="6">
        <v>301049751</v>
      </c>
      <c r="D1891" s="7">
        <v>73239990</v>
      </c>
      <c r="E1891" s="6" t="s">
        <v>1799</v>
      </c>
      <c r="F1891" s="6"/>
      <c r="G1891" s="6"/>
      <c r="H1891" s="6"/>
      <c r="I1891" s="6"/>
      <c r="J1891" s="6"/>
      <c r="K1891" s="6"/>
      <c r="L1891" s="6"/>
      <c r="M1891" s="6"/>
      <c r="N1891" s="8">
        <v>13680</v>
      </c>
      <c r="O1891" s="6" t="s">
        <v>770</v>
      </c>
      <c r="P1891" s="8">
        <v>82.658928360000004</v>
      </c>
      <c r="Q1891" s="8">
        <v>1130774.1399999999</v>
      </c>
      <c r="R1891" s="8">
        <v>1.254308473</v>
      </c>
      <c r="S1891" s="8">
        <v>17158.939910000001</v>
      </c>
      <c r="T1891" s="8">
        <v>275004.2</v>
      </c>
    </row>
    <row r="1892" spans="1:20" ht="15.75" hidden="1" thickBot="1">
      <c r="A1892" s="4" t="s">
        <v>19</v>
      </c>
      <c r="B1892" s="5">
        <v>43197</v>
      </c>
      <c r="C1892" s="6">
        <v>301049751</v>
      </c>
      <c r="D1892" s="7">
        <v>73239990</v>
      </c>
      <c r="E1892" s="6" t="s">
        <v>1800</v>
      </c>
      <c r="F1892" s="6"/>
      <c r="G1892" s="6"/>
      <c r="H1892" s="6"/>
      <c r="I1892" s="6"/>
      <c r="J1892" s="6"/>
      <c r="K1892" s="6"/>
      <c r="L1892" s="6"/>
      <c r="M1892" s="6"/>
      <c r="N1892" s="8">
        <v>12960</v>
      </c>
      <c r="O1892" s="6" t="s">
        <v>770</v>
      </c>
      <c r="P1892" s="8">
        <v>74.990243059999997</v>
      </c>
      <c r="Q1892" s="8">
        <v>971873.55</v>
      </c>
      <c r="R1892" s="8">
        <v>1.137939955</v>
      </c>
      <c r="S1892" s="8">
        <v>14747.70182</v>
      </c>
      <c r="T1892" s="8">
        <v>236359.7</v>
      </c>
    </row>
    <row r="1893" spans="1:20" ht="15.75" hidden="1" thickBot="1">
      <c r="A1893" s="4" t="s">
        <v>19</v>
      </c>
      <c r="B1893" s="5">
        <v>43193</v>
      </c>
      <c r="C1893" s="6">
        <v>301049751</v>
      </c>
      <c r="D1893" s="7">
        <v>73239990</v>
      </c>
      <c r="E1893" s="6" t="s">
        <v>1801</v>
      </c>
      <c r="F1893" s="6"/>
      <c r="G1893" s="6"/>
      <c r="H1893" s="6"/>
      <c r="I1893" s="6"/>
      <c r="J1893" s="6"/>
      <c r="K1893" s="6"/>
      <c r="L1893" s="6"/>
      <c r="M1893" s="6"/>
      <c r="N1893" s="8">
        <v>39960</v>
      </c>
      <c r="O1893" s="6" t="s">
        <v>770</v>
      </c>
      <c r="P1893" s="8">
        <v>23.569841839999999</v>
      </c>
      <c r="Q1893" s="8">
        <v>941850.88</v>
      </c>
      <c r="R1893" s="8">
        <v>0.35820428300000001</v>
      </c>
      <c r="S1893" s="8">
        <v>14313.84316</v>
      </c>
      <c r="T1893" s="8">
        <v>229058.1</v>
      </c>
    </row>
    <row r="1894" spans="1:20" ht="15.75" hidden="1" thickBot="1">
      <c r="A1894" s="4" t="s">
        <v>19</v>
      </c>
      <c r="B1894" s="5">
        <v>43193</v>
      </c>
      <c r="C1894" s="6">
        <v>301049751</v>
      </c>
      <c r="D1894" s="7">
        <v>73239990</v>
      </c>
      <c r="E1894" s="6" t="s">
        <v>1802</v>
      </c>
      <c r="F1894" s="6"/>
      <c r="G1894" s="6"/>
      <c r="H1894" s="6"/>
      <c r="I1894" s="6"/>
      <c r="J1894" s="6"/>
      <c r="K1894" s="6"/>
      <c r="L1894" s="6"/>
      <c r="M1894" s="6"/>
      <c r="N1894" s="8">
        <v>24000</v>
      </c>
      <c r="O1894" s="6" t="s">
        <v>770</v>
      </c>
      <c r="P1894" s="8">
        <v>32.635165829999998</v>
      </c>
      <c r="Q1894" s="8">
        <v>783243.98</v>
      </c>
      <c r="R1894" s="8">
        <v>0.495975165</v>
      </c>
      <c r="S1894" s="8">
        <v>11903.40395</v>
      </c>
      <c r="T1894" s="8">
        <v>190484.9</v>
      </c>
    </row>
    <row r="1895" spans="1:20" ht="15.75" hidden="1" thickBot="1">
      <c r="A1895" s="4" t="s">
        <v>19</v>
      </c>
      <c r="B1895" s="5">
        <v>43181</v>
      </c>
      <c r="C1895" s="6">
        <v>301049751</v>
      </c>
      <c r="D1895" s="7">
        <v>73239990</v>
      </c>
      <c r="E1895" s="6" t="s">
        <v>1803</v>
      </c>
      <c r="F1895" s="6"/>
      <c r="G1895" s="6"/>
      <c r="H1895" s="6"/>
      <c r="I1895" s="6"/>
      <c r="J1895" s="6"/>
      <c r="K1895" s="6"/>
      <c r="L1895" s="6"/>
      <c r="M1895" s="6"/>
      <c r="N1895" s="8">
        <v>10701</v>
      </c>
      <c r="O1895" s="6" t="s">
        <v>21</v>
      </c>
      <c r="P1895" s="8">
        <v>140.104208</v>
      </c>
      <c r="Q1895" s="8">
        <v>1499255.13</v>
      </c>
      <c r="R1895" s="8">
        <v>2.1292432830000001</v>
      </c>
      <c r="S1895" s="8">
        <v>22785.032370000001</v>
      </c>
      <c r="T1895" s="8">
        <v>364618.9</v>
      </c>
    </row>
    <row r="1896" spans="1:20" ht="15.75" hidden="1" thickBot="1">
      <c r="A1896" s="4" t="s">
        <v>19</v>
      </c>
      <c r="B1896" s="5">
        <v>43166</v>
      </c>
      <c r="C1896" s="6">
        <v>301049751</v>
      </c>
      <c r="D1896" s="7">
        <v>73239990</v>
      </c>
      <c r="E1896" s="6" t="s">
        <v>1598</v>
      </c>
      <c r="F1896" s="6"/>
      <c r="G1896" s="6"/>
      <c r="H1896" s="6"/>
      <c r="I1896" s="6"/>
      <c r="J1896" s="6"/>
      <c r="K1896" s="6"/>
      <c r="L1896" s="6"/>
      <c r="M1896" s="6"/>
      <c r="N1896" s="8">
        <v>50400</v>
      </c>
      <c r="O1896" s="6" t="s">
        <v>770</v>
      </c>
      <c r="P1896" s="8">
        <v>76.684345239999999</v>
      </c>
      <c r="Q1896" s="8">
        <v>3864891</v>
      </c>
      <c r="R1896" s="8">
        <v>1.160126252</v>
      </c>
      <c r="S1896" s="8">
        <v>58470.363089999999</v>
      </c>
      <c r="T1896" s="8">
        <v>939941.5</v>
      </c>
    </row>
    <row r="1897" spans="1:20" ht="15.75" hidden="1" thickBot="1">
      <c r="A1897" s="4" t="s">
        <v>19</v>
      </c>
      <c r="B1897" s="5">
        <v>43152</v>
      </c>
      <c r="C1897" s="6">
        <v>301049751</v>
      </c>
      <c r="D1897" s="7">
        <v>73239990</v>
      </c>
      <c r="E1897" s="6" t="s">
        <v>1804</v>
      </c>
      <c r="F1897" s="6"/>
      <c r="G1897" s="6"/>
      <c r="H1897" s="6"/>
      <c r="I1897" s="6"/>
      <c r="J1897" s="6"/>
      <c r="K1897" s="6"/>
      <c r="L1897" s="6"/>
      <c r="M1897" s="6"/>
      <c r="N1897" s="8">
        <v>39960</v>
      </c>
      <c r="O1897" s="6" t="s">
        <v>770</v>
      </c>
      <c r="P1897" s="8">
        <v>23.187279780000001</v>
      </c>
      <c r="Q1897" s="8">
        <v>926563.7</v>
      </c>
      <c r="R1897" s="8">
        <v>0.35755250199999999</v>
      </c>
      <c r="S1897" s="8">
        <v>14287.798000000001</v>
      </c>
      <c r="T1897" s="8">
        <v>225340.3</v>
      </c>
    </row>
    <row r="1898" spans="1:20" ht="15.75" hidden="1" thickBot="1">
      <c r="A1898" s="4" t="s">
        <v>19</v>
      </c>
      <c r="B1898" s="5">
        <v>43151</v>
      </c>
      <c r="C1898" s="6">
        <v>301049751</v>
      </c>
      <c r="D1898" s="7">
        <v>73239990</v>
      </c>
      <c r="E1898" s="6" t="s">
        <v>1805</v>
      </c>
      <c r="F1898" s="6"/>
      <c r="G1898" s="6"/>
      <c r="H1898" s="6"/>
      <c r="I1898" s="6"/>
      <c r="J1898" s="6"/>
      <c r="K1898" s="6"/>
      <c r="L1898" s="6"/>
      <c r="M1898" s="6"/>
      <c r="N1898" s="8">
        <v>2376</v>
      </c>
      <c r="O1898" s="6" t="s">
        <v>770</v>
      </c>
      <c r="P1898" s="8">
        <v>74.222171720000006</v>
      </c>
      <c r="Q1898" s="8">
        <v>176351.88</v>
      </c>
      <c r="R1898" s="8">
        <v>1.1445207669999999</v>
      </c>
      <c r="S1898" s="8">
        <v>2719.3813420000001</v>
      </c>
      <c r="T1898" s="8">
        <v>42888.800000000003</v>
      </c>
    </row>
    <row r="1899" spans="1:20" ht="15.75" hidden="1" thickBot="1">
      <c r="A1899" s="4" t="s">
        <v>19</v>
      </c>
      <c r="B1899" s="5">
        <v>43151</v>
      </c>
      <c r="C1899" s="6">
        <v>301049751</v>
      </c>
      <c r="D1899" s="7">
        <v>73239990</v>
      </c>
      <c r="E1899" s="6" t="s">
        <v>1806</v>
      </c>
      <c r="F1899" s="6"/>
      <c r="G1899" s="6"/>
      <c r="H1899" s="6"/>
      <c r="I1899" s="6"/>
      <c r="J1899" s="6"/>
      <c r="K1899" s="6"/>
      <c r="L1899" s="6"/>
      <c r="M1899" s="6"/>
      <c r="N1899" s="8">
        <v>36000</v>
      </c>
      <c r="O1899" s="6" t="s">
        <v>770</v>
      </c>
      <c r="P1899" s="8">
        <v>31.214826110000001</v>
      </c>
      <c r="Q1899" s="8">
        <v>1123733.74</v>
      </c>
      <c r="R1899" s="8">
        <v>0.48133887600000003</v>
      </c>
      <c r="S1899" s="8">
        <v>17328.199540000001</v>
      </c>
      <c r="T1899" s="8">
        <v>273292</v>
      </c>
    </row>
    <row r="1900" spans="1:20" ht="15.75" hidden="1" thickBot="1">
      <c r="A1900" s="4" t="s">
        <v>19</v>
      </c>
      <c r="B1900" s="5">
        <v>43151</v>
      </c>
      <c r="C1900" s="6">
        <v>301049751</v>
      </c>
      <c r="D1900" s="7">
        <v>73239990</v>
      </c>
      <c r="E1900" s="6" t="s">
        <v>1807</v>
      </c>
      <c r="F1900" s="6"/>
      <c r="G1900" s="6"/>
      <c r="H1900" s="6"/>
      <c r="I1900" s="6"/>
      <c r="J1900" s="6"/>
      <c r="K1900" s="6"/>
      <c r="L1900" s="6"/>
      <c r="M1900" s="6"/>
      <c r="N1900" s="8">
        <v>60000</v>
      </c>
      <c r="O1900" s="6" t="s">
        <v>770</v>
      </c>
      <c r="P1900" s="8">
        <v>36.717194829999997</v>
      </c>
      <c r="Q1900" s="8">
        <v>2203031.69</v>
      </c>
      <c r="R1900" s="8">
        <v>0.56618650500000001</v>
      </c>
      <c r="S1900" s="8">
        <v>33971.190289999999</v>
      </c>
      <c r="T1900" s="8">
        <v>535777.30000000005</v>
      </c>
    </row>
    <row r="1901" spans="1:20" ht="15.75" hidden="1" thickBot="1">
      <c r="A1901" s="4" t="s">
        <v>19</v>
      </c>
      <c r="B1901" s="5">
        <v>43151</v>
      </c>
      <c r="C1901" s="6">
        <v>301049751</v>
      </c>
      <c r="D1901" s="7">
        <v>73239990</v>
      </c>
      <c r="E1901" s="6" t="s">
        <v>1808</v>
      </c>
      <c r="F1901" s="6"/>
      <c r="G1901" s="6"/>
      <c r="H1901" s="6"/>
      <c r="I1901" s="6"/>
      <c r="J1901" s="6"/>
      <c r="K1901" s="6"/>
      <c r="L1901" s="6"/>
      <c r="M1901" s="6"/>
      <c r="N1901" s="8">
        <v>10080</v>
      </c>
      <c r="O1901" s="6" t="s">
        <v>770</v>
      </c>
      <c r="P1901" s="8">
        <v>90.678670629999999</v>
      </c>
      <c r="Q1901" s="8">
        <v>914041</v>
      </c>
      <c r="R1901" s="8">
        <v>1.3982832789999999</v>
      </c>
      <c r="S1901" s="8">
        <v>14094.695449999999</v>
      </c>
      <c r="T1901" s="8">
        <v>222294.8</v>
      </c>
    </row>
    <row r="1902" spans="1:20" ht="15.75" hidden="1" thickBot="1">
      <c r="A1902" s="4" t="s">
        <v>19</v>
      </c>
      <c r="B1902" s="5">
        <v>43151</v>
      </c>
      <c r="C1902" s="6">
        <v>301049751</v>
      </c>
      <c r="D1902" s="7">
        <v>73239990</v>
      </c>
      <c r="E1902" s="6" t="s">
        <v>1809</v>
      </c>
      <c r="F1902" s="6"/>
      <c r="G1902" s="6"/>
      <c r="H1902" s="6"/>
      <c r="I1902" s="6"/>
      <c r="J1902" s="6"/>
      <c r="K1902" s="6"/>
      <c r="L1902" s="6"/>
      <c r="M1902" s="6"/>
      <c r="N1902" s="8">
        <v>12528</v>
      </c>
      <c r="O1902" s="6" t="s">
        <v>770</v>
      </c>
      <c r="P1902" s="8">
        <v>81.812311620000003</v>
      </c>
      <c r="Q1902" s="8">
        <v>1024944.64</v>
      </c>
      <c r="R1902" s="8">
        <v>1.261562246</v>
      </c>
      <c r="S1902" s="8">
        <v>15804.85181</v>
      </c>
      <c r="T1902" s="8">
        <v>249266.5</v>
      </c>
    </row>
    <row r="1903" spans="1:20" ht="15.75" hidden="1" thickBot="1">
      <c r="A1903" s="4" t="s">
        <v>19</v>
      </c>
      <c r="B1903" s="5">
        <v>43151</v>
      </c>
      <c r="C1903" s="6">
        <v>301049751</v>
      </c>
      <c r="D1903" s="7">
        <v>73239990</v>
      </c>
      <c r="E1903" s="6" t="s">
        <v>1810</v>
      </c>
      <c r="F1903" s="6"/>
      <c r="G1903" s="6"/>
      <c r="H1903" s="6"/>
      <c r="I1903" s="6"/>
      <c r="J1903" s="6"/>
      <c r="K1903" s="6"/>
      <c r="L1903" s="6"/>
      <c r="M1903" s="6"/>
      <c r="N1903" s="8">
        <v>17604</v>
      </c>
      <c r="O1903" s="6" t="s">
        <v>770</v>
      </c>
      <c r="P1903" s="8">
        <v>74.219589869999993</v>
      </c>
      <c r="Q1903" s="8">
        <v>1306561.6599999999</v>
      </c>
      <c r="R1903" s="8">
        <v>1.1444809540000001</v>
      </c>
      <c r="S1903" s="8">
        <v>20147.442709999999</v>
      </c>
      <c r="T1903" s="8">
        <v>317755.8</v>
      </c>
    </row>
    <row r="1904" spans="1:20" ht="15.75" hidden="1" thickBot="1">
      <c r="A1904" s="4" t="s">
        <v>19</v>
      </c>
      <c r="B1904" s="5">
        <v>43151</v>
      </c>
      <c r="C1904" s="6">
        <v>301049751</v>
      </c>
      <c r="D1904" s="7">
        <v>73239990</v>
      </c>
      <c r="E1904" s="6" t="s">
        <v>1811</v>
      </c>
      <c r="F1904" s="6"/>
      <c r="G1904" s="6"/>
      <c r="H1904" s="6"/>
      <c r="I1904" s="6"/>
      <c r="J1904" s="6"/>
      <c r="K1904" s="6"/>
      <c r="L1904" s="6"/>
      <c r="M1904" s="6"/>
      <c r="N1904" s="8">
        <v>1000</v>
      </c>
      <c r="O1904" s="6" t="s">
        <v>1583</v>
      </c>
      <c r="P1904" s="8">
        <v>40.04278</v>
      </c>
      <c r="Q1904" s="8">
        <v>40042.78</v>
      </c>
      <c r="R1904" s="8">
        <v>0.61746769499999998</v>
      </c>
      <c r="S1904" s="8">
        <v>617.46769470000004</v>
      </c>
      <c r="T1904" s="8">
        <v>9738.4</v>
      </c>
    </row>
    <row r="1905" spans="1:20" ht="15.75" hidden="1" thickBot="1">
      <c r="A1905" s="4" t="s">
        <v>19</v>
      </c>
      <c r="B1905" s="5">
        <v>43151</v>
      </c>
      <c r="C1905" s="6">
        <v>301049751</v>
      </c>
      <c r="D1905" s="7">
        <v>73239990</v>
      </c>
      <c r="E1905" s="6" t="s">
        <v>1812</v>
      </c>
      <c r="F1905" s="6"/>
      <c r="G1905" s="6"/>
      <c r="H1905" s="6"/>
      <c r="I1905" s="6"/>
      <c r="J1905" s="6"/>
      <c r="K1905" s="6"/>
      <c r="L1905" s="6"/>
      <c r="M1905" s="6"/>
      <c r="N1905" s="8">
        <v>11916</v>
      </c>
      <c r="O1905" s="6" t="s">
        <v>770</v>
      </c>
      <c r="P1905" s="8">
        <v>81.809467100000006</v>
      </c>
      <c r="Q1905" s="8">
        <v>974841.61</v>
      </c>
      <c r="R1905" s="8">
        <v>1.261518382</v>
      </c>
      <c r="S1905" s="8">
        <v>15032.253049999999</v>
      </c>
      <c r="T1905" s="8">
        <v>237081.5</v>
      </c>
    </row>
    <row r="1906" spans="1:20" ht="15.75" hidden="1" thickBot="1">
      <c r="A1906" s="4" t="s">
        <v>19</v>
      </c>
      <c r="B1906" s="5">
        <v>43150</v>
      </c>
      <c r="C1906" s="6">
        <v>301049751</v>
      </c>
      <c r="D1906" s="7">
        <v>73239990</v>
      </c>
      <c r="E1906" s="6" t="s">
        <v>1813</v>
      </c>
      <c r="F1906" s="6"/>
      <c r="G1906" s="6"/>
      <c r="H1906" s="6"/>
      <c r="I1906" s="6"/>
      <c r="J1906" s="6"/>
      <c r="K1906" s="6"/>
      <c r="L1906" s="6"/>
      <c r="M1906" s="6"/>
      <c r="N1906" s="8">
        <v>16596</v>
      </c>
      <c r="O1906" s="6" t="s">
        <v>770</v>
      </c>
      <c r="P1906" s="8">
        <v>74.206338270000003</v>
      </c>
      <c r="Q1906" s="8">
        <v>1231528.3899999999</v>
      </c>
      <c r="R1906" s="8">
        <v>1.1442766120000001</v>
      </c>
      <c r="S1906" s="8">
        <v>18990.414649999999</v>
      </c>
      <c r="T1906" s="8">
        <v>299507.7</v>
      </c>
    </row>
    <row r="1907" spans="1:20" ht="15.75" thickBot="1">
      <c r="A1907" s="4" t="s">
        <v>19</v>
      </c>
      <c r="B1907" s="5">
        <v>43145</v>
      </c>
      <c r="C1907" s="6">
        <v>301049751</v>
      </c>
      <c r="D1907" s="7">
        <v>73231000</v>
      </c>
      <c r="E1907" s="6" t="s">
        <v>1814</v>
      </c>
      <c r="F1907" s="6"/>
      <c r="G1907" s="6"/>
      <c r="H1907" s="6"/>
      <c r="I1907" s="6"/>
      <c r="J1907" s="6"/>
      <c r="K1907" s="6"/>
      <c r="L1907" s="6"/>
      <c r="M1907" s="6"/>
      <c r="N1907" s="8">
        <v>318384</v>
      </c>
      <c r="O1907" s="6" t="s">
        <v>770</v>
      </c>
      <c r="P1907" s="8">
        <v>4.9643845170000001</v>
      </c>
      <c r="Q1907" s="8">
        <v>1580580.6</v>
      </c>
      <c r="R1907" s="8">
        <v>7.6967201999999998E-2</v>
      </c>
      <c r="S1907" s="8">
        <v>24505.12558</v>
      </c>
      <c r="T1907" s="8">
        <v>489663.9</v>
      </c>
    </row>
    <row r="1908" spans="1:20" ht="15.75" hidden="1" thickBot="1">
      <c r="A1908" s="4" t="s">
        <v>19</v>
      </c>
      <c r="B1908" s="5">
        <v>43138</v>
      </c>
      <c r="C1908" s="6">
        <v>301049751</v>
      </c>
      <c r="D1908" s="7">
        <v>73239990</v>
      </c>
      <c r="E1908" s="6" t="s">
        <v>1815</v>
      </c>
      <c r="F1908" s="6"/>
      <c r="G1908" s="6"/>
      <c r="H1908" s="6"/>
      <c r="I1908" s="6"/>
      <c r="J1908" s="6"/>
      <c r="K1908" s="6"/>
      <c r="L1908" s="6"/>
      <c r="M1908" s="6"/>
      <c r="N1908" s="8">
        <v>1206</v>
      </c>
      <c r="O1908" s="6" t="s">
        <v>770</v>
      </c>
      <c r="P1908" s="8">
        <v>610.97289390000003</v>
      </c>
      <c r="Q1908" s="8">
        <v>736833.31</v>
      </c>
      <c r="R1908" s="8">
        <v>9.4724479670000008</v>
      </c>
      <c r="S1908" s="8">
        <v>11423.77225</v>
      </c>
      <c r="T1908" s="8">
        <v>179197.8</v>
      </c>
    </row>
    <row r="1909" spans="1:20" ht="15.75" hidden="1" thickBot="1">
      <c r="A1909" s="4" t="s">
        <v>19</v>
      </c>
      <c r="B1909" s="5">
        <v>43138</v>
      </c>
      <c r="C1909" s="6">
        <v>301049751</v>
      </c>
      <c r="D1909" s="7">
        <v>73239990</v>
      </c>
      <c r="E1909" s="6" t="s">
        <v>1816</v>
      </c>
      <c r="F1909" s="6"/>
      <c r="G1909" s="6"/>
      <c r="H1909" s="6"/>
      <c r="I1909" s="6"/>
      <c r="J1909" s="6"/>
      <c r="K1909" s="6"/>
      <c r="L1909" s="6"/>
      <c r="M1909" s="6"/>
      <c r="N1909" s="8">
        <v>14712</v>
      </c>
      <c r="O1909" s="6" t="s">
        <v>770</v>
      </c>
      <c r="P1909" s="8">
        <v>85.581716290000003</v>
      </c>
      <c r="Q1909" s="8">
        <v>1259078.21</v>
      </c>
      <c r="R1909" s="8">
        <v>1.3268483149999999</v>
      </c>
      <c r="S1909" s="8">
        <v>19520.592400000001</v>
      </c>
      <c r="T1909" s="8">
        <v>306207.8</v>
      </c>
    </row>
    <row r="1910" spans="1:20" ht="15.75" hidden="1" thickBot="1">
      <c r="A1910" s="4" t="s">
        <v>19</v>
      </c>
      <c r="B1910" s="5">
        <v>43138</v>
      </c>
      <c r="C1910" s="6">
        <v>301049751</v>
      </c>
      <c r="D1910" s="7">
        <v>73239990</v>
      </c>
      <c r="E1910" s="6" t="s">
        <v>1817</v>
      </c>
      <c r="F1910" s="6"/>
      <c r="G1910" s="6"/>
      <c r="H1910" s="6"/>
      <c r="I1910" s="6"/>
      <c r="J1910" s="6"/>
      <c r="K1910" s="6"/>
      <c r="L1910" s="6"/>
      <c r="M1910" s="6"/>
      <c r="N1910" s="8">
        <v>13680</v>
      </c>
      <c r="O1910" s="6" t="s">
        <v>770</v>
      </c>
      <c r="P1910" s="8">
        <v>107.14046999999999</v>
      </c>
      <c r="Q1910" s="8">
        <v>1465681.63</v>
      </c>
      <c r="R1910" s="8">
        <v>1.6610925590000001</v>
      </c>
      <c r="S1910" s="8">
        <v>22723.746200000001</v>
      </c>
      <c r="T1910" s="8">
        <v>356453.8</v>
      </c>
    </row>
    <row r="1911" spans="1:20" ht="15.75" hidden="1" thickBot="1">
      <c r="A1911" s="4" t="s">
        <v>19</v>
      </c>
      <c r="B1911" s="5">
        <v>43134</v>
      </c>
      <c r="C1911" s="6">
        <v>301049751</v>
      </c>
      <c r="D1911" s="7">
        <v>73239990</v>
      </c>
      <c r="E1911" s="6" t="s">
        <v>1818</v>
      </c>
      <c r="F1911" s="6"/>
      <c r="G1911" s="6"/>
      <c r="H1911" s="6"/>
      <c r="I1911" s="6"/>
      <c r="J1911" s="6"/>
      <c r="K1911" s="6"/>
      <c r="L1911" s="6"/>
      <c r="M1911" s="6"/>
      <c r="N1911" s="8">
        <v>16632</v>
      </c>
      <c r="O1911" s="6" t="s">
        <v>770</v>
      </c>
      <c r="P1911" s="8">
        <v>217.50612430000001</v>
      </c>
      <c r="Q1911" s="8">
        <v>3617561.86</v>
      </c>
      <c r="R1911" s="8">
        <v>3.372187974</v>
      </c>
      <c r="S1911" s="8">
        <v>56086.230389999997</v>
      </c>
      <c r="T1911" s="8">
        <v>879791</v>
      </c>
    </row>
    <row r="1912" spans="1:20" ht="15.75" hidden="1" thickBot="1">
      <c r="A1912" s="4" t="s">
        <v>19</v>
      </c>
      <c r="B1912" s="5">
        <v>43134</v>
      </c>
      <c r="C1912" s="6">
        <v>301049751</v>
      </c>
      <c r="D1912" s="7">
        <v>73239990</v>
      </c>
      <c r="E1912" s="6" t="s">
        <v>1819</v>
      </c>
      <c r="F1912" s="6"/>
      <c r="G1912" s="6"/>
      <c r="H1912" s="6"/>
      <c r="I1912" s="6"/>
      <c r="J1912" s="6"/>
      <c r="K1912" s="6"/>
      <c r="L1912" s="6"/>
      <c r="M1912" s="6"/>
      <c r="N1912" s="8">
        <v>912</v>
      </c>
      <c r="O1912" s="6" t="s">
        <v>770</v>
      </c>
      <c r="P1912" s="8">
        <v>85.565471489999993</v>
      </c>
      <c r="Q1912" s="8">
        <v>78035.710000000006</v>
      </c>
      <c r="R1912" s="8">
        <v>1.326596457</v>
      </c>
      <c r="S1912" s="8">
        <v>1209.855969</v>
      </c>
      <c r="T1912" s="8">
        <v>18978.400000000001</v>
      </c>
    </row>
    <row r="1913" spans="1:20" ht="15.75" hidden="1" thickBot="1">
      <c r="A1913" s="4" t="s">
        <v>19</v>
      </c>
      <c r="B1913" s="5">
        <v>43134</v>
      </c>
      <c r="C1913" s="6">
        <v>301049751</v>
      </c>
      <c r="D1913" s="7">
        <v>73239990</v>
      </c>
      <c r="E1913" s="6" t="s">
        <v>1820</v>
      </c>
      <c r="F1913" s="6"/>
      <c r="G1913" s="6"/>
      <c r="H1913" s="6"/>
      <c r="I1913" s="6"/>
      <c r="J1913" s="6"/>
      <c r="K1913" s="6"/>
      <c r="L1913" s="6"/>
      <c r="M1913" s="6"/>
      <c r="N1913" s="8">
        <v>12300</v>
      </c>
      <c r="O1913" s="6" t="s">
        <v>770</v>
      </c>
      <c r="P1913" s="8">
        <v>146.31042600000001</v>
      </c>
      <c r="Q1913" s="8">
        <v>1799618.24</v>
      </c>
      <c r="R1913" s="8">
        <v>2.2683786979999998</v>
      </c>
      <c r="S1913" s="8">
        <v>27901.057980000001</v>
      </c>
      <c r="T1913" s="8">
        <v>437667.2</v>
      </c>
    </row>
    <row r="1914" spans="1:20" ht="15.75" hidden="1" thickBot="1">
      <c r="A1914" s="4" t="s">
        <v>19</v>
      </c>
      <c r="B1914" s="5">
        <v>43134</v>
      </c>
      <c r="C1914" s="6">
        <v>301049751</v>
      </c>
      <c r="D1914" s="7">
        <v>73239990</v>
      </c>
      <c r="E1914" s="6" t="s">
        <v>1821</v>
      </c>
      <c r="F1914" s="6"/>
      <c r="G1914" s="6"/>
      <c r="H1914" s="6"/>
      <c r="I1914" s="6"/>
      <c r="J1914" s="6"/>
      <c r="K1914" s="6"/>
      <c r="L1914" s="6"/>
      <c r="M1914" s="6"/>
      <c r="N1914" s="8">
        <v>10800</v>
      </c>
      <c r="O1914" s="6" t="s">
        <v>770</v>
      </c>
      <c r="P1914" s="8">
        <v>160.68020000000001</v>
      </c>
      <c r="Q1914" s="8">
        <v>1735346.16</v>
      </c>
      <c r="R1914" s="8">
        <v>2.4911658910000001</v>
      </c>
      <c r="S1914" s="8">
        <v>26904.591629999999</v>
      </c>
      <c r="T1914" s="8">
        <v>422036.2</v>
      </c>
    </row>
    <row r="1915" spans="1:20" ht="15.75" hidden="1" thickBot="1">
      <c r="A1915" s="4" t="s">
        <v>19</v>
      </c>
      <c r="B1915" s="5">
        <v>43123</v>
      </c>
      <c r="C1915" s="6">
        <v>301049751</v>
      </c>
      <c r="D1915" s="7">
        <v>73239990</v>
      </c>
      <c r="E1915" s="6" t="s">
        <v>1822</v>
      </c>
      <c r="F1915" s="6"/>
      <c r="G1915" s="6"/>
      <c r="H1915" s="6"/>
      <c r="I1915" s="6"/>
      <c r="J1915" s="6"/>
      <c r="K1915" s="6"/>
      <c r="L1915" s="6"/>
      <c r="M1915" s="6"/>
      <c r="N1915" s="8">
        <v>29952</v>
      </c>
      <c r="O1915" s="6" t="s">
        <v>1583</v>
      </c>
      <c r="P1915" s="8">
        <v>39.154678820000001</v>
      </c>
      <c r="Q1915" s="8">
        <v>1172760.94</v>
      </c>
      <c r="R1915" s="8">
        <v>0.60423887070000004</v>
      </c>
      <c r="S1915" s="8">
        <v>18098.162649999998</v>
      </c>
      <c r="T1915" s="8">
        <v>276021</v>
      </c>
    </row>
    <row r="1916" spans="1:20" ht="15.75" thickBot="1">
      <c r="A1916" s="4" t="s">
        <v>19</v>
      </c>
      <c r="B1916" s="5">
        <v>43122</v>
      </c>
      <c r="C1916" s="6">
        <v>301049751</v>
      </c>
      <c r="D1916" s="7">
        <v>73231000</v>
      </c>
      <c r="E1916" s="6" t="s">
        <v>1814</v>
      </c>
      <c r="F1916" s="6"/>
      <c r="G1916" s="6"/>
      <c r="H1916" s="6"/>
      <c r="I1916" s="6"/>
      <c r="J1916" s="6"/>
      <c r="K1916" s="6"/>
      <c r="L1916" s="6"/>
      <c r="M1916" s="6"/>
      <c r="N1916" s="8">
        <v>318384</v>
      </c>
      <c r="O1916" s="6" t="s">
        <v>770</v>
      </c>
      <c r="P1916" s="8">
        <v>4.9735798280000001</v>
      </c>
      <c r="Q1916" s="8">
        <v>1583508.24</v>
      </c>
      <c r="R1916" s="8">
        <v>7.6752775130000006E-2</v>
      </c>
      <c r="S1916" s="8">
        <v>24436.85556</v>
      </c>
      <c r="T1916" s="8">
        <v>477491</v>
      </c>
    </row>
    <row r="1917" spans="1:20" ht="15.75" thickBot="1">
      <c r="A1917" s="4" t="s">
        <v>19</v>
      </c>
      <c r="B1917" s="5">
        <v>43122</v>
      </c>
      <c r="C1917" s="6">
        <v>301049751</v>
      </c>
      <c r="D1917" s="7">
        <v>73231000</v>
      </c>
      <c r="E1917" s="6" t="s">
        <v>1814</v>
      </c>
      <c r="F1917" s="6"/>
      <c r="G1917" s="6"/>
      <c r="H1917" s="6"/>
      <c r="I1917" s="6"/>
      <c r="J1917" s="6"/>
      <c r="K1917" s="6"/>
      <c r="L1917" s="6"/>
      <c r="M1917" s="6"/>
      <c r="N1917" s="8">
        <v>318384</v>
      </c>
      <c r="O1917" s="6" t="s">
        <v>770</v>
      </c>
      <c r="P1917" s="8">
        <v>4.9735798280000001</v>
      </c>
      <c r="Q1917" s="8">
        <v>1583508.24</v>
      </c>
      <c r="R1917" s="8">
        <v>7.6752775130000006E-2</v>
      </c>
      <c r="S1917" s="8">
        <v>24436.85556</v>
      </c>
      <c r="T1917" s="8">
        <v>477491</v>
      </c>
    </row>
    <row r="1918" spans="1:20" ht="15.75" hidden="1" thickBot="1">
      <c r="A1918" s="4" t="s">
        <v>19</v>
      </c>
      <c r="B1918" s="5">
        <v>43116</v>
      </c>
      <c r="C1918" s="6">
        <v>301049751</v>
      </c>
      <c r="D1918" s="7">
        <v>73239990</v>
      </c>
      <c r="E1918" s="6" t="s">
        <v>1823</v>
      </c>
      <c r="F1918" s="6"/>
      <c r="G1918" s="6"/>
      <c r="H1918" s="6"/>
      <c r="I1918" s="6"/>
      <c r="J1918" s="6"/>
      <c r="K1918" s="6"/>
      <c r="L1918" s="6"/>
      <c r="M1918" s="6"/>
      <c r="N1918" s="8">
        <v>5400</v>
      </c>
      <c r="O1918" s="6" t="s">
        <v>770</v>
      </c>
      <c r="P1918" s="8">
        <v>81.241812960000004</v>
      </c>
      <c r="Q1918" s="8">
        <v>438705.79</v>
      </c>
      <c r="R1918" s="8">
        <v>1.259562992</v>
      </c>
      <c r="S1918" s="8">
        <v>6801.640155</v>
      </c>
      <c r="T1918" s="8">
        <v>103253.8</v>
      </c>
    </row>
    <row r="1919" spans="1:20" ht="15.75" hidden="1" thickBot="1">
      <c r="A1919" s="4" t="s">
        <v>19</v>
      </c>
      <c r="B1919" s="5">
        <v>43108</v>
      </c>
      <c r="C1919" s="6">
        <v>301049751</v>
      </c>
      <c r="D1919" s="7">
        <v>73239990</v>
      </c>
      <c r="E1919" s="6" t="s">
        <v>1824</v>
      </c>
      <c r="F1919" s="6"/>
      <c r="G1919" s="6"/>
      <c r="H1919" s="6"/>
      <c r="I1919" s="6"/>
      <c r="J1919" s="6"/>
      <c r="K1919" s="6"/>
      <c r="L1919" s="6"/>
      <c r="M1919" s="6"/>
      <c r="N1919" s="8">
        <v>1512</v>
      </c>
      <c r="O1919" s="6" t="s">
        <v>1583</v>
      </c>
      <c r="P1919" s="8">
        <v>38.247433860000001</v>
      </c>
      <c r="Q1919" s="8">
        <v>57830.12</v>
      </c>
      <c r="R1919" s="8">
        <v>0.59298347070000001</v>
      </c>
      <c r="S1919" s="8">
        <v>896.59100780000006</v>
      </c>
      <c r="T1919" s="8">
        <v>13610.9</v>
      </c>
    </row>
    <row r="1920" spans="1:20" ht="15.75" hidden="1" thickBot="1">
      <c r="A1920" s="4" t="s">
        <v>19</v>
      </c>
      <c r="B1920" s="5">
        <v>43108</v>
      </c>
      <c r="C1920" s="6">
        <v>301049751</v>
      </c>
      <c r="D1920" s="7">
        <v>73239990</v>
      </c>
      <c r="E1920" s="6" t="s">
        <v>1825</v>
      </c>
      <c r="F1920" s="6"/>
      <c r="G1920" s="6"/>
      <c r="H1920" s="6"/>
      <c r="I1920" s="6"/>
      <c r="J1920" s="6"/>
      <c r="K1920" s="6"/>
      <c r="L1920" s="6"/>
      <c r="M1920" s="6"/>
      <c r="N1920" s="8">
        <v>1296</v>
      </c>
      <c r="O1920" s="6" t="s">
        <v>770</v>
      </c>
      <c r="P1920" s="8">
        <v>611.51079479999999</v>
      </c>
      <c r="Q1920" s="8">
        <v>792517.99</v>
      </c>
      <c r="R1920" s="8">
        <v>9.4807875159999995</v>
      </c>
      <c r="S1920" s="8">
        <v>12287.100619999999</v>
      </c>
      <c r="T1920" s="8">
        <v>186527</v>
      </c>
    </row>
    <row r="1921" spans="1:20" ht="15.75" hidden="1" thickBot="1">
      <c r="A1921" s="4" t="s">
        <v>19</v>
      </c>
      <c r="B1921" s="5">
        <v>43108</v>
      </c>
      <c r="C1921" s="6">
        <v>301049751</v>
      </c>
      <c r="D1921" s="7">
        <v>73239990</v>
      </c>
      <c r="E1921" s="6" t="s">
        <v>1826</v>
      </c>
      <c r="F1921" s="6"/>
      <c r="G1921" s="6"/>
      <c r="H1921" s="6"/>
      <c r="I1921" s="6"/>
      <c r="J1921" s="6"/>
      <c r="K1921" s="6"/>
      <c r="L1921" s="6"/>
      <c r="M1921" s="6"/>
      <c r="N1921" s="8">
        <v>1232</v>
      </c>
      <c r="O1921" s="6" t="s">
        <v>770</v>
      </c>
      <c r="P1921" s="8">
        <v>981.72273540000003</v>
      </c>
      <c r="Q1921" s="8">
        <v>1209482.4099999999</v>
      </c>
      <c r="R1921" s="8">
        <v>15.220507530000001</v>
      </c>
      <c r="S1921" s="8">
        <v>18751.665270000001</v>
      </c>
      <c r="T1921" s="8">
        <v>284663.8</v>
      </c>
    </row>
    <row r="1922" spans="1:20" ht="15.75" hidden="1" thickBot="1">
      <c r="A1922" s="4" t="s">
        <v>19</v>
      </c>
      <c r="B1922" s="5">
        <v>43102</v>
      </c>
      <c r="C1922" s="6">
        <v>301049751</v>
      </c>
      <c r="D1922" s="7">
        <v>73239990</v>
      </c>
      <c r="E1922" s="6" t="s">
        <v>1827</v>
      </c>
      <c r="F1922" s="6"/>
      <c r="G1922" s="6"/>
      <c r="H1922" s="6"/>
      <c r="I1922" s="6"/>
      <c r="J1922" s="6"/>
      <c r="K1922" s="6"/>
      <c r="L1922" s="6"/>
      <c r="M1922" s="6"/>
      <c r="N1922" s="8">
        <v>8028</v>
      </c>
      <c r="O1922" s="6" t="s">
        <v>770</v>
      </c>
      <c r="P1922" s="8">
        <v>47.604856750000003</v>
      </c>
      <c r="Q1922" s="8">
        <v>382171.79</v>
      </c>
      <c r="R1922" s="8">
        <v>0.73351088990000002</v>
      </c>
      <c r="S1922" s="8">
        <v>5888.6254239999998</v>
      </c>
      <c r="T1922" s="8">
        <v>89948</v>
      </c>
    </row>
    <row r="1923" spans="1:20" ht="15.75" hidden="1" thickBot="1">
      <c r="A1923" s="4" t="s">
        <v>19</v>
      </c>
      <c r="B1923" s="5">
        <v>43102</v>
      </c>
      <c r="C1923" s="6">
        <v>301049751</v>
      </c>
      <c r="D1923" s="7">
        <v>73239990</v>
      </c>
      <c r="E1923" s="6" t="s">
        <v>1828</v>
      </c>
      <c r="F1923" s="6"/>
      <c r="G1923" s="6"/>
      <c r="H1923" s="6"/>
      <c r="I1923" s="6"/>
      <c r="J1923" s="6"/>
      <c r="K1923" s="6"/>
      <c r="L1923" s="6"/>
      <c r="M1923" s="6"/>
      <c r="N1923" s="8">
        <v>28584</v>
      </c>
      <c r="O1923" s="6" t="s">
        <v>1583</v>
      </c>
      <c r="P1923" s="8">
        <v>38.015878809999997</v>
      </c>
      <c r="Q1923" s="8">
        <v>1086645.8799999999</v>
      </c>
      <c r="R1923" s="8">
        <v>0.5857608446</v>
      </c>
      <c r="S1923" s="8">
        <v>16743.38798</v>
      </c>
      <c r="T1923" s="8">
        <v>255753</v>
      </c>
    </row>
    <row r="1924" spans="1:20" ht="15.75" hidden="1" thickBot="1">
      <c r="A1924" s="4" t="s">
        <v>19</v>
      </c>
      <c r="B1924" s="5">
        <v>43102</v>
      </c>
      <c r="C1924" s="6">
        <v>301049751</v>
      </c>
      <c r="D1924" s="7">
        <v>73239990</v>
      </c>
      <c r="E1924" s="6" t="s">
        <v>1829</v>
      </c>
      <c r="F1924" s="6"/>
      <c r="G1924" s="6"/>
      <c r="H1924" s="6"/>
      <c r="I1924" s="6"/>
      <c r="J1924" s="6"/>
      <c r="K1924" s="6"/>
      <c r="L1924" s="6"/>
      <c r="M1924" s="6"/>
      <c r="N1924" s="8">
        <v>36000</v>
      </c>
      <c r="O1924" s="6" t="s">
        <v>770</v>
      </c>
      <c r="P1924" s="8">
        <v>30.39910167</v>
      </c>
      <c r="Q1924" s="8">
        <v>1094367.6599999999</v>
      </c>
      <c r="R1924" s="8">
        <v>0.4683991012</v>
      </c>
      <c r="S1924" s="8">
        <v>16862.36764</v>
      </c>
      <c r="T1924" s="8">
        <v>257570.4</v>
      </c>
    </row>
    <row r="1925" spans="1:20" ht="15.75" hidden="1" thickBot="1">
      <c r="A1925" s="4" t="s">
        <v>19</v>
      </c>
      <c r="B1925" s="5">
        <v>43080</v>
      </c>
      <c r="C1925" s="6">
        <v>301049751</v>
      </c>
      <c r="D1925" s="7">
        <v>73239990</v>
      </c>
      <c r="E1925" s="6" t="s">
        <v>1830</v>
      </c>
      <c r="F1925" s="6"/>
      <c r="G1925" s="6"/>
      <c r="H1925" s="6"/>
      <c r="I1925" s="6"/>
      <c r="J1925" s="6"/>
      <c r="K1925" s="6"/>
      <c r="L1925" s="6"/>
      <c r="M1925" s="6"/>
      <c r="N1925" s="8">
        <v>480</v>
      </c>
      <c r="O1925" s="6" t="s">
        <v>770</v>
      </c>
      <c r="P1925" s="8">
        <v>69.970333330000003</v>
      </c>
      <c r="Q1925" s="8">
        <v>33585.760000000002</v>
      </c>
      <c r="R1925" s="8">
        <v>1.069882773</v>
      </c>
      <c r="S1925" s="8">
        <v>513.54373090000001</v>
      </c>
      <c r="T1925" s="8">
        <v>7904.8</v>
      </c>
    </row>
    <row r="1926" spans="1:20" ht="15.75" hidden="1" thickBot="1">
      <c r="A1926" s="4" t="s">
        <v>19</v>
      </c>
      <c r="B1926" s="5">
        <v>43080</v>
      </c>
      <c r="C1926" s="6">
        <v>301049751</v>
      </c>
      <c r="D1926" s="7">
        <v>73239990</v>
      </c>
      <c r="E1926" s="6" t="s">
        <v>1831</v>
      </c>
      <c r="F1926" s="6"/>
      <c r="G1926" s="6"/>
      <c r="H1926" s="6"/>
      <c r="I1926" s="6"/>
      <c r="J1926" s="6"/>
      <c r="K1926" s="6"/>
      <c r="L1926" s="6"/>
      <c r="M1926" s="6"/>
      <c r="N1926" s="8">
        <v>360</v>
      </c>
      <c r="O1926" s="6" t="s">
        <v>770</v>
      </c>
      <c r="P1926" s="8">
        <v>180.63772220000001</v>
      </c>
      <c r="Q1926" s="8">
        <v>65029.58</v>
      </c>
      <c r="R1926" s="8">
        <v>2.762044682</v>
      </c>
      <c r="S1926" s="8">
        <v>994.33608560000005</v>
      </c>
      <c r="T1926" s="8">
        <v>15305.4</v>
      </c>
    </row>
    <row r="1927" spans="1:20" ht="15.75" hidden="1" thickBot="1">
      <c r="A1927" s="4" t="s">
        <v>19</v>
      </c>
      <c r="B1927" s="5">
        <v>43080</v>
      </c>
      <c r="C1927" s="6">
        <v>301049751</v>
      </c>
      <c r="D1927" s="7">
        <v>73239990</v>
      </c>
      <c r="E1927" s="6" t="s">
        <v>1832</v>
      </c>
      <c r="F1927" s="6"/>
      <c r="G1927" s="6"/>
      <c r="H1927" s="6"/>
      <c r="I1927" s="6"/>
      <c r="J1927" s="6"/>
      <c r="K1927" s="6"/>
      <c r="L1927" s="6"/>
      <c r="M1927" s="6"/>
      <c r="N1927" s="8">
        <v>10188</v>
      </c>
      <c r="O1927" s="6" t="s">
        <v>770</v>
      </c>
      <c r="P1927" s="8">
        <v>49.907414609999996</v>
      </c>
      <c r="Q1927" s="8">
        <v>508456.74</v>
      </c>
      <c r="R1927" s="8">
        <v>0.76311031510000005</v>
      </c>
      <c r="S1927" s="8">
        <v>7774.5678900000003</v>
      </c>
      <c r="T1927" s="8">
        <v>119670.39999999999</v>
      </c>
    </row>
    <row r="1928" spans="1:20" ht="15.75" hidden="1" thickBot="1">
      <c r="A1928" s="4" t="s">
        <v>19</v>
      </c>
      <c r="B1928" s="5">
        <v>43076</v>
      </c>
      <c r="C1928" s="6">
        <v>301049751</v>
      </c>
      <c r="D1928" s="7">
        <v>73239990</v>
      </c>
      <c r="E1928" s="6" t="s">
        <v>1716</v>
      </c>
      <c r="F1928" s="6"/>
      <c r="G1928" s="6"/>
      <c r="H1928" s="6"/>
      <c r="I1928" s="6"/>
      <c r="J1928" s="6"/>
      <c r="K1928" s="6"/>
      <c r="L1928" s="6"/>
      <c r="M1928" s="6"/>
      <c r="N1928" s="8">
        <v>50400</v>
      </c>
      <c r="O1928" s="6" t="s">
        <v>770</v>
      </c>
      <c r="P1928" s="8">
        <v>76.833174600000007</v>
      </c>
      <c r="Q1928" s="8">
        <v>3872392</v>
      </c>
      <c r="R1928" s="8">
        <v>1.160621973</v>
      </c>
      <c r="S1928" s="8">
        <v>58495.347430000002</v>
      </c>
      <c r="T1928" s="8">
        <v>911406.2</v>
      </c>
    </row>
    <row r="1929" spans="1:20" ht="15.75" hidden="1" thickBot="1">
      <c r="A1929" s="4" t="s">
        <v>19</v>
      </c>
      <c r="B1929" s="5">
        <v>43070</v>
      </c>
      <c r="C1929" s="6">
        <v>301049751</v>
      </c>
      <c r="D1929" s="7">
        <v>73239990</v>
      </c>
      <c r="E1929" s="6" t="s">
        <v>1833</v>
      </c>
      <c r="F1929" s="6"/>
      <c r="G1929" s="6"/>
      <c r="H1929" s="6"/>
      <c r="I1929" s="6"/>
      <c r="J1929" s="6"/>
      <c r="K1929" s="6"/>
      <c r="L1929" s="6"/>
      <c r="M1929" s="6"/>
      <c r="N1929" s="8">
        <v>8856</v>
      </c>
      <c r="O1929" s="6" t="s">
        <v>770</v>
      </c>
      <c r="P1929" s="8">
        <v>75.800460700000002</v>
      </c>
      <c r="Q1929" s="8">
        <v>671288.88</v>
      </c>
      <c r="R1929" s="8">
        <v>1.145022065</v>
      </c>
      <c r="S1929" s="8">
        <v>10140.315409999999</v>
      </c>
      <c r="T1929" s="8">
        <v>157994.6</v>
      </c>
    </row>
    <row r="1930" spans="1:20" ht="15.75" hidden="1" thickBot="1">
      <c r="A1930" s="4" t="s">
        <v>19</v>
      </c>
      <c r="B1930" s="5">
        <v>43070</v>
      </c>
      <c r="C1930" s="6">
        <v>301049751</v>
      </c>
      <c r="D1930" s="7">
        <v>73239990</v>
      </c>
      <c r="E1930" s="6" t="s">
        <v>1834</v>
      </c>
      <c r="F1930" s="6"/>
      <c r="G1930" s="6"/>
      <c r="H1930" s="6"/>
      <c r="I1930" s="6"/>
      <c r="J1930" s="6"/>
      <c r="K1930" s="6"/>
      <c r="L1930" s="6"/>
      <c r="M1930" s="6"/>
      <c r="N1930" s="8">
        <v>8028</v>
      </c>
      <c r="O1930" s="6" t="s">
        <v>770</v>
      </c>
      <c r="P1930" s="8">
        <v>83.552001739999994</v>
      </c>
      <c r="Q1930" s="8">
        <v>670755.47</v>
      </c>
      <c r="R1930" s="8">
        <v>1.26211483</v>
      </c>
      <c r="S1930" s="8">
        <v>10132.25785</v>
      </c>
      <c r="T1930" s="8">
        <v>157869</v>
      </c>
    </row>
    <row r="1931" spans="1:20" ht="15.75" hidden="1" thickBot="1">
      <c r="A1931" s="4" t="s">
        <v>19</v>
      </c>
      <c r="B1931" s="5">
        <v>43070</v>
      </c>
      <c r="C1931" s="6">
        <v>301049751</v>
      </c>
      <c r="D1931" s="7">
        <v>73239990</v>
      </c>
      <c r="E1931" s="6" t="s">
        <v>1835</v>
      </c>
      <c r="F1931" s="6"/>
      <c r="G1931" s="6"/>
      <c r="H1931" s="6"/>
      <c r="I1931" s="6"/>
      <c r="J1931" s="6"/>
      <c r="K1931" s="6"/>
      <c r="L1931" s="6"/>
      <c r="M1931" s="6"/>
      <c r="N1931" s="8">
        <v>30000</v>
      </c>
      <c r="O1931" s="6" t="s">
        <v>770</v>
      </c>
      <c r="P1931" s="8">
        <v>36.263774329999997</v>
      </c>
      <c r="Q1931" s="8">
        <v>1087913.23</v>
      </c>
      <c r="R1931" s="8">
        <v>0.54779115310000004</v>
      </c>
      <c r="S1931" s="8">
        <v>16433.73459</v>
      </c>
      <c r="T1931" s="8">
        <v>256051.20000000001</v>
      </c>
    </row>
    <row r="1932" spans="1:20" ht="15.75" hidden="1" thickBot="1">
      <c r="A1932" s="4" t="s">
        <v>19</v>
      </c>
      <c r="B1932" s="5">
        <v>43070</v>
      </c>
      <c r="C1932" s="6">
        <v>301049751</v>
      </c>
      <c r="D1932" s="7">
        <v>73239990</v>
      </c>
      <c r="E1932" s="6" t="s">
        <v>1836</v>
      </c>
      <c r="F1932" s="6"/>
      <c r="G1932" s="6"/>
      <c r="H1932" s="6"/>
      <c r="I1932" s="6"/>
      <c r="J1932" s="6"/>
      <c r="K1932" s="6"/>
      <c r="L1932" s="6"/>
      <c r="M1932" s="6"/>
      <c r="N1932" s="8">
        <v>68760</v>
      </c>
      <c r="O1932" s="6" t="s">
        <v>1583</v>
      </c>
      <c r="P1932" s="8">
        <v>31.415267889999999</v>
      </c>
      <c r="Q1932" s="8">
        <v>2160113.8199999998</v>
      </c>
      <c r="R1932" s="8">
        <v>0.47455087439999999</v>
      </c>
      <c r="S1932" s="8">
        <v>32630.118129999999</v>
      </c>
      <c r="T1932" s="8">
        <v>508404.4</v>
      </c>
    </row>
    <row r="1933" spans="1:20" ht="15.75" hidden="1" thickBot="1">
      <c r="A1933" s="4" t="s">
        <v>19</v>
      </c>
      <c r="B1933" s="5">
        <v>43066</v>
      </c>
      <c r="C1933" s="6">
        <v>301049751</v>
      </c>
      <c r="D1933" s="7">
        <v>73239990</v>
      </c>
      <c r="E1933" s="6" t="s">
        <v>1837</v>
      </c>
      <c r="F1933" s="6"/>
      <c r="G1933" s="6"/>
      <c r="H1933" s="6"/>
      <c r="I1933" s="6"/>
      <c r="J1933" s="6"/>
      <c r="K1933" s="6"/>
      <c r="L1933" s="6"/>
      <c r="M1933" s="6"/>
      <c r="N1933" s="8">
        <v>25920</v>
      </c>
      <c r="O1933" s="6" t="s">
        <v>770</v>
      </c>
      <c r="P1933" s="8">
        <v>22.402829090000001</v>
      </c>
      <c r="Q1933" s="8">
        <v>580681.32999999996</v>
      </c>
      <c r="R1933" s="8">
        <v>0.33841131559999998</v>
      </c>
      <c r="S1933" s="8">
        <v>8771.6212990000004</v>
      </c>
      <c r="T1933" s="8">
        <v>136669.20000000001</v>
      </c>
    </row>
    <row r="1934" spans="1:20" ht="15.75" hidden="1" thickBot="1">
      <c r="A1934" s="4" t="s">
        <v>19</v>
      </c>
      <c r="B1934" s="5">
        <v>43066</v>
      </c>
      <c r="C1934" s="6">
        <v>301049751</v>
      </c>
      <c r="D1934" s="7">
        <v>73239990</v>
      </c>
      <c r="E1934" s="6" t="s">
        <v>1838</v>
      </c>
      <c r="F1934" s="6"/>
      <c r="G1934" s="6"/>
      <c r="H1934" s="6"/>
      <c r="I1934" s="6"/>
      <c r="J1934" s="6"/>
      <c r="K1934" s="6"/>
      <c r="L1934" s="6"/>
      <c r="M1934" s="6"/>
      <c r="N1934" s="8">
        <v>20160</v>
      </c>
      <c r="O1934" s="6" t="s">
        <v>770</v>
      </c>
      <c r="P1934" s="8">
        <v>34.29998363</v>
      </c>
      <c r="Q1934" s="8">
        <v>691487.67</v>
      </c>
      <c r="R1934" s="8">
        <v>0.51812664100000005</v>
      </c>
      <c r="S1934" s="8">
        <v>10445.433080000001</v>
      </c>
      <c r="T1934" s="8">
        <v>162748.6</v>
      </c>
    </row>
    <row r="1935" spans="1:20" ht="15.75" hidden="1" thickBot="1">
      <c r="A1935" s="4" t="s">
        <v>19</v>
      </c>
      <c r="B1935" s="5">
        <v>43059</v>
      </c>
      <c r="C1935" s="6">
        <v>301049751</v>
      </c>
      <c r="D1935" s="7">
        <v>73239990</v>
      </c>
      <c r="E1935" s="6" t="s">
        <v>1839</v>
      </c>
      <c r="F1935" s="6"/>
      <c r="G1935" s="6"/>
      <c r="H1935" s="6"/>
      <c r="I1935" s="6"/>
      <c r="J1935" s="6"/>
      <c r="K1935" s="6"/>
      <c r="L1935" s="6"/>
      <c r="M1935" s="6"/>
      <c r="N1935" s="8">
        <v>43200</v>
      </c>
      <c r="O1935" s="6" t="s">
        <v>770</v>
      </c>
      <c r="P1935" s="8">
        <v>16.728157410000001</v>
      </c>
      <c r="Q1935" s="8">
        <v>722656.4</v>
      </c>
      <c r="R1935" s="8">
        <v>0.25269119950000002</v>
      </c>
      <c r="S1935" s="8">
        <v>10916.259819999999</v>
      </c>
      <c r="T1935" s="8">
        <v>170084.4</v>
      </c>
    </row>
    <row r="1936" spans="1:20" ht="15.75" hidden="1" thickBot="1">
      <c r="A1936" s="4" t="s">
        <v>19</v>
      </c>
      <c r="B1936" s="5">
        <v>43059</v>
      </c>
      <c r="C1936" s="6">
        <v>301049751</v>
      </c>
      <c r="D1936" s="7">
        <v>73239990</v>
      </c>
      <c r="E1936" s="6" t="s">
        <v>1840</v>
      </c>
      <c r="F1936" s="6"/>
      <c r="G1936" s="6"/>
      <c r="H1936" s="6"/>
      <c r="I1936" s="6"/>
      <c r="J1936" s="6"/>
      <c r="K1936" s="6"/>
      <c r="L1936" s="6"/>
      <c r="M1936" s="6"/>
      <c r="N1936" s="8">
        <v>10800</v>
      </c>
      <c r="O1936" s="6" t="s">
        <v>770</v>
      </c>
      <c r="P1936" s="8">
        <v>75.766925929999999</v>
      </c>
      <c r="Q1936" s="8">
        <v>818282.8</v>
      </c>
      <c r="R1936" s="8">
        <v>1.144515497</v>
      </c>
      <c r="S1936" s="8">
        <v>12360.76737</v>
      </c>
      <c r="T1936" s="8">
        <v>192591.1</v>
      </c>
    </row>
    <row r="1937" spans="1:20" ht="15.75" hidden="1" thickBot="1">
      <c r="A1937" s="4" t="s">
        <v>19</v>
      </c>
      <c r="B1937" s="5">
        <v>43059</v>
      </c>
      <c r="C1937" s="6">
        <v>301049751</v>
      </c>
      <c r="D1937" s="7">
        <v>73239990</v>
      </c>
      <c r="E1937" s="6" t="s">
        <v>1841</v>
      </c>
      <c r="F1937" s="6"/>
      <c r="G1937" s="6"/>
      <c r="H1937" s="6"/>
      <c r="I1937" s="6"/>
      <c r="J1937" s="6"/>
      <c r="K1937" s="6"/>
      <c r="L1937" s="6"/>
      <c r="M1937" s="6"/>
      <c r="N1937" s="8">
        <v>13824</v>
      </c>
      <c r="O1937" s="6" t="s">
        <v>770</v>
      </c>
      <c r="P1937" s="8">
        <v>83.515036890000005</v>
      </c>
      <c r="Q1937" s="8">
        <v>1154511.8700000001</v>
      </c>
      <c r="R1937" s="8">
        <v>1.261556449</v>
      </c>
      <c r="S1937" s="8">
        <v>17439.75634</v>
      </c>
      <c r="T1937" s="8">
        <v>271725.90000000002</v>
      </c>
    </row>
    <row r="1938" spans="1:20" ht="15.75" hidden="1" thickBot="1">
      <c r="A1938" s="4" t="s">
        <v>19</v>
      </c>
      <c r="B1938" s="5">
        <v>43055</v>
      </c>
      <c r="C1938" s="6">
        <v>301049751</v>
      </c>
      <c r="D1938" s="7">
        <v>73239990</v>
      </c>
      <c r="E1938" s="6" t="s">
        <v>1842</v>
      </c>
      <c r="F1938" s="6"/>
      <c r="G1938" s="6"/>
      <c r="H1938" s="6"/>
      <c r="I1938" s="6"/>
      <c r="J1938" s="6"/>
      <c r="K1938" s="6"/>
      <c r="L1938" s="6"/>
      <c r="M1938" s="6"/>
      <c r="N1938" s="8">
        <v>18000</v>
      </c>
      <c r="O1938" s="6" t="s">
        <v>770</v>
      </c>
      <c r="P1938" s="8">
        <v>109.806775</v>
      </c>
      <c r="Q1938" s="8">
        <v>1976521.95</v>
      </c>
      <c r="R1938" s="8">
        <v>1.6790026760000001</v>
      </c>
      <c r="S1938" s="8">
        <v>30222.048169999998</v>
      </c>
      <c r="T1938" s="8">
        <v>465194.2</v>
      </c>
    </row>
    <row r="1939" spans="1:20" ht="15.75" hidden="1" thickBot="1">
      <c r="A1939" s="4" t="s">
        <v>19</v>
      </c>
      <c r="B1939" s="5">
        <v>43055</v>
      </c>
      <c r="C1939" s="6">
        <v>301049751</v>
      </c>
      <c r="D1939" s="7">
        <v>73239990</v>
      </c>
      <c r="E1939" s="6" t="s">
        <v>1843</v>
      </c>
      <c r="F1939" s="6"/>
      <c r="G1939" s="6"/>
      <c r="H1939" s="6"/>
      <c r="I1939" s="6"/>
      <c r="J1939" s="6"/>
      <c r="K1939" s="6"/>
      <c r="L1939" s="6"/>
      <c r="M1939" s="6"/>
      <c r="N1939" s="8">
        <v>6000</v>
      </c>
      <c r="O1939" s="6" t="s">
        <v>770</v>
      </c>
      <c r="P1939" s="8">
        <v>89.962176670000005</v>
      </c>
      <c r="Q1939" s="8">
        <v>539773.06000000006</v>
      </c>
      <c r="R1939" s="8">
        <v>1.3755684509999999</v>
      </c>
      <c r="S1939" s="8">
        <v>8253.4107029999996</v>
      </c>
      <c r="T1939" s="8">
        <v>127041</v>
      </c>
    </row>
    <row r="1940" spans="1:20" ht="15.75" hidden="1" thickBot="1">
      <c r="A1940" s="4" t="s">
        <v>19</v>
      </c>
      <c r="B1940" s="5">
        <v>43053</v>
      </c>
      <c r="C1940" s="6">
        <v>301049751</v>
      </c>
      <c r="D1940" s="7">
        <v>73239990</v>
      </c>
      <c r="E1940" s="6" t="s">
        <v>1844</v>
      </c>
      <c r="F1940" s="6"/>
      <c r="G1940" s="6"/>
      <c r="H1940" s="6"/>
      <c r="I1940" s="6"/>
      <c r="J1940" s="6"/>
      <c r="K1940" s="6"/>
      <c r="L1940" s="6"/>
      <c r="M1940" s="6"/>
      <c r="N1940" s="8">
        <v>2040</v>
      </c>
      <c r="O1940" s="6" t="s">
        <v>770</v>
      </c>
      <c r="P1940" s="8">
        <v>120.82961760000001</v>
      </c>
      <c r="Q1940" s="8">
        <v>246492.42</v>
      </c>
      <c r="R1940" s="8">
        <v>1.84754767</v>
      </c>
      <c r="S1940" s="8">
        <v>3768.9972480000001</v>
      </c>
      <c r="T1940" s="8">
        <v>58014.400000000001</v>
      </c>
    </row>
    <row r="1941" spans="1:20" ht="15.75" hidden="1" thickBot="1">
      <c r="A1941" s="4" t="s">
        <v>19</v>
      </c>
      <c r="B1941" s="5">
        <v>43053</v>
      </c>
      <c r="C1941" s="6">
        <v>301049751</v>
      </c>
      <c r="D1941" s="7">
        <v>73239990</v>
      </c>
      <c r="E1941" s="6" t="s">
        <v>1845</v>
      </c>
      <c r="F1941" s="6"/>
      <c r="G1941" s="6"/>
      <c r="H1941" s="6"/>
      <c r="I1941" s="6"/>
      <c r="J1941" s="6"/>
      <c r="K1941" s="6"/>
      <c r="L1941" s="6"/>
      <c r="M1941" s="6"/>
      <c r="N1941" s="8">
        <v>72000</v>
      </c>
      <c r="O1941" s="6" t="s">
        <v>770</v>
      </c>
      <c r="P1941" s="8">
        <v>30.75998319</v>
      </c>
      <c r="Q1941" s="8">
        <v>2214718.79</v>
      </c>
      <c r="R1941" s="8">
        <v>0.4703361345</v>
      </c>
      <c r="S1941" s="8">
        <v>33864.201679999998</v>
      </c>
      <c r="T1941" s="8">
        <v>521256.2</v>
      </c>
    </row>
    <row r="1942" spans="1:20" ht="15.75" hidden="1" thickBot="1">
      <c r="A1942" s="4" t="s">
        <v>19</v>
      </c>
      <c r="B1942" s="5">
        <v>43053</v>
      </c>
      <c r="C1942" s="6">
        <v>301049751</v>
      </c>
      <c r="D1942" s="7">
        <v>73239990</v>
      </c>
      <c r="E1942" s="6" t="s">
        <v>1846</v>
      </c>
      <c r="F1942" s="6"/>
      <c r="G1942" s="6"/>
      <c r="H1942" s="6"/>
      <c r="I1942" s="6"/>
      <c r="J1942" s="6"/>
      <c r="K1942" s="6"/>
      <c r="L1942" s="6"/>
      <c r="M1942" s="6"/>
      <c r="N1942" s="8">
        <v>18864</v>
      </c>
      <c r="O1942" s="6" t="s">
        <v>770</v>
      </c>
      <c r="P1942" s="8">
        <v>74.530314360000006</v>
      </c>
      <c r="Q1942" s="8">
        <v>1405939.85</v>
      </c>
      <c r="R1942" s="8">
        <v>1.1396072530000001</v>
      </c>
      <c r="S1942" s="8">
        <v>21497.551220000001</v>
      </c>
      <c r="T1942" s="8">
        <v>330902</v>
      </c>
    </row>
    <row r="1943" spans="1:20" ht="15.75" hidden="1" thickBot="1">
      <c r="A1943" s="4" t="s">
        <v>19</v>
      </c>
      <c r="B1943" s="5">
        <v>43053</v>
      </c>
      <c r="C1943" s="6">
        <v>301049751</v>
      </c>
      <c r="D1943" s="7">
        <v>73239990</v>
      </c>
      <c r="E1943" s="6" t="s">
        <v>1847</v>
      </c>
      <c r="F1943" s="6"/>
      <c r="G1943" s="6"/>
      <c r="H1943" s="6"/>
      <c r="I1943" s="6"/>
      <c r="J1943" s="6"/>
      <c r="K1943" s="6"/>
      <c r="L1943" s="6"/>
      <c r="M1943" s="6"/>
      <c r="N1943" s="8">
        <v>14400</v>
      </c>
      <c r="O1943" s="6" t="s">
        <v>770</v>
      </c>
      <c r="P1943" s="8">
        <v>21.981433330000002</v>
      </c>
      <c r="Q1943" s="8">
        <v>316532.64</v>
      </c>
      <c r="R1943" s="8">
        <v>0.33610754329999998</v>
      </c>
      <c r="S1943" s="8">
        <v>4839.9486239999997</v>
      </c>
      <c r="T1943" s="8">
        <v>74499.199999999997</v>
      </c>
    </row>
    <row r="1944" spans="1:20" ht="15.75" hidden="1" thickBot="1">
      <c r="A1944" s="4" t="s">
        <v>19</v>
      </c>
      <c r="B1944" s="5">
        <v>43053</v>
      </c>
      <c r="C1944" s="6">
        <v>301049751</v>
      </c>
      <c r="D1944" s="7">
        <v>73239990</v>
      </c>
      <c r="E1944" s="6" t="s">
        <v>1848</v>
      </c>
      <c r="F1944" s="6"/>
      <c r="G1944" s="6"/>
      <c r="H1944" s="6"/>
      <c r="I1944" s="6"/>
      <c r="J1944" s="6"/>
      <c r="K1944" s="6"/>
      <c r="L1944" s="6"/>
      <c r="M1944" s="6"/>
      <c r="N1944" s="8">
        <v>15372</v>
      </c>
      <c r="O1944" s="6" t="s">
        <v>770</v>
      </c>
      <c r="P1944" s="8">
        <v>82.151966560000005</v>
      </c>
      <c r="Q1944" s="8">
        <v>1262840.03</v>
      </c>
      <c r="R1944" s="8">
        <v>1.2561462779999999</v>
      </c>
      <c r="S1944" s="8">
        <v>19309.480579999999</v>
      </c>
      <c r="T1944" s="8">
        <v>297222</v>
      </c>
    </row>
    <row r="1945" spans="1:20" ht="15.75" hidden="1" thickBot="1">
      <c r="A1945" s="4" t="s">
        <v>19</v>
      </c>
      <c r="B1945" s="5">
        <v>43053</v>
      </c>
      <c r="C1945" s="6">
        <v>301049751</v>
      </c>
      <c r="D1945" s="7">
        <v>73239990</v>
      </c>
      <c r="E1945" s="6" t="s">
        <v>1849</v>
      </c>
      <c r="F1945" s="6"/>
      <c r="G1945" s="6"/>
      <c r="H1945" s="6"/>
      <c r="I1945" s="6"/>
      <c r="J1945" s="6"/>
      <c r="K1945" s="6"/>
      <c r="L1945" s="6"/>
      <c r="M1945" s="6"/>
      <c r="N1945" s="8">
        <v>40320</v>
      </c>
      <c r="O1945" s="6" t="s">
        <v>770</v>
      </c>
      <c r="P1945" s="8">
        <v>22.04007738</v>
      </c>
      <c r="Q1945" s="8">
        <v>888655.92</v>
      </c>
      <c r="R1945" s="8">
        <v>0.33700424130000001</v>
      </c>
      <c r="S1945" s="8">
        <v>13588.01101</v>
      </c>
      <c r="T1945" s="8">
        <v>209154.1</v>
      </c>
    </row>
    <row r="1946" spans="1:20" ht="15.75" hidden="1" thickBot="1">
      <c r="A1946" s="4" t="s">
        <v>19</v>
      </c>
      <c r="B1946" s="5">
        <v>43053</v>
      </c>
      <c r="C1946" s="6">
        <v>301049751</v>
      </c>
      <c r="D1946" s="7">
        <v>73239990</v>
      </c>
      <c r="E1946" s="6" t="s">
        <v>1850</v>
      </c>
      <c r="F1946" s="6"/>
      <c r="G1946" s="6"/>
      <c r="H1946" s="6"/>
      <c r="I1946" s="6"/>
      <c r="J1946" s="6"/>
      <c r="K1946" s="6"/>
      <c r="L1946" s="6"/>
      <c r="M1946" s="6"/>
      <c r="N1946" s="8">
        <v>5940</v>
      </c>
      <c r="O1946" s="6" t="s">
        <v>770</v>
      </c>
      <c r="P1946" s="8">
        <v>93.078582490000002</v>
      </c>
      <c r="Q1946" s="8">
        <v>552886.78</v>
      </c>
      <c r="R1946" s="8">
        <v>1.4232199160000001</v>
      </c>
      <c r="S1946" s="8">
        <v>8453.9262999999992</v>
      </c>
      <c r="T1946" s="8">
        <v>130127.5</v>
      </c>
    </row>
    <row r="1947" spans="1:20" ht="15.75" hidden="1" thickBot="1">
      <c r="A1947" s="4" t="s">
        <v>19</v>
      </c>
      <c r="B1947" s="5">
        <v>43046</v>
      </c>
      <c r="C1947" s="6">
        <v>301049751</v>
      </c>
      <c r="D1947" s="7">
        <v>73239990</v>
      </c>
      <c r="E1947" s="6" t="s">
        <v>1851</v>
      </c>
      <c r="F1947" s="6"/>
      <c r="G1947" s="6"/>
      <c r="H1947" s="6"/>
      <c r="I1947" s="6"/>
      <c r="J1947" s="6"/>
      <c r="K1947" s="6"/>
      <c r="L1947" s="6"/>
      <c r="M1947" s="6"/>
      <c r="N1947" s="8">
        <v>7368</v>
      </c>
      <c r="O1947" s="6" t="s">
        <v>770</v>
      </c>
      <c r="P1947" s="8">
        <v>52.127924810000003</v>
      </c>
      <c r="Q1947" s="8">
        <v>384078.55</v>
      </c>
      <c r="R1947" s="8">
        <v>0.79706307050000003</v>
      </c>
      <c r="S1947" s="8">
        <v>5872.7607029999999</v>
      </c>
      <c r="T1947" s="8">
        <v>90396.800000000003</v>
      </c>
    </row>
    <row r="1948" spans="1:20" ht="15.75" hidden="1" thickBot="1">
      <c r="A1948" s="4" t="s">
        <v>19</v>
      </c>
      <c r="B1948" s="5">
        <v>43046</v>
      </c>
      <c r="C1948" s="6">
        <v>301049751</v>
      </c>
      <c r="D1948" s="7">
        <v>73239990</v>
      </c>
      <c r="E1948" s="6" t="s">
        <v>1852</v>
      </c>
      <c r="F1948" s="6"/>
      <c r="G1948" s="6"/>
      <c r="H1948" s="6"/>
      <c r="I1948" s="6"/>
      <c r="J1948" s="6"/>
      <c r="K1948" s="6"/>
      <c r="L1948" s="6"/>
      <c r="M1948" s="6"/>
      <c r="N1948" s="8">
        <v>25200</v>
      </c>
      <c r="O1948" s="6" t="s">
        <v>1583</v>
      </c>
      <c r="P1948" s="8">
        <v>30.119898020000001</v>
      </c>
      <c r="Q1948" s="8">
        <v>759021.43</v>
      </c>
      <c r="R1948" s="8">
        <v>0.46054889929999998</v>
      </c>
      <c r="S1948" s="8">
        <v>11605.832259999999</v>
      </c>
      <c r="T1948" s="8">
        <v>178643.20000000001</v>
      </c>
    </row>
    <row r="1949" spans="1:20" ht="15.75" hidden="1" thickBot="1">
      <c r="A1949" s="4" t="s">
        <v>19</v>
      </c>
      <c r="B1949" s="5">
        <v>43046</v>
      </c>
      <c r="C1949" s="6">
        <v>301049751</v>
      </c>
      <c r="D1949" s="7">
        <v>73239990</v>
      </c>
      <c r="E1949" s="6" t="s">
        <v>1853</v>
      </c>
      <c r="F1949" s="6"/>
      <c r="G1949" s="6"/>
      <c r="H1949" s="6"/>
      <c r="I1949" s="6"/>
      <c r="J1949" s="6"/>
      <c r="K1949" s="6"/>
      <c r="L1949" s="6"/>
      <c r="M1949" s="6"/>
      <c r="N1949" s="8">
        <v>40320</v>
      </c>
      <c r="O1949" s="6" t="s">
        <v>770</v>
      </c>
      <c r="P1949" s="8">
        <v>22.570133930000001</v>
      </c>
      <c r="Q1949" s="8">
        <v>910027.8</v>
      </c>
      <c r="R1949" s="8">
        <v>0.34510908150000003</v>
      </c>
      <c r="S1949" s="8">
        <v>13914.79817</v>
      </c>
      <c r="T1949" s="8">
        <v>214184.2</v>
      </c>
    </row>
    <row r="1950" spans="1:20" ht="15.75" hidden="1" thickBot="1">
      <c r="A1950" s="4" t="s">
        <v>19</v>
      </c>
      <c r="B1950" s="5">
        <v>43042</v>
      </c>
      <c r="C1950" s="6">
        <v>301049751</v>
      </c>
      <c r="D1950" s="7">
        <v>73239990</v>
      </c>
      <c r="E1950" s="6" t="s">
        <v>1854</v>
      </c>
      <c r="F1950" s="6"/>
      <c r="G1950" s="6"/>
      <c r="H1950" s="6"/>
      <c r="I1950" s="6"/>
      <c r="J1950" s="6"/>
      <c r="K1950" s="6"/>
      <c r="L1950" s="6"/>
      <c r="M1950" s="6"/>
      <c r="N1950" s="8">
        <v>25200</v>
      </c>
      <c r="O1950" s="6" t="s">
        <v>1583</v>
      </c>
      <c r="P1950" s="8">
        <v>38.738588890000003</v>
      </c>
      <c r="Q1950" s="8">
        <v>976212.44</v>
      </c>
      <c r="R1950" s="8">
        <v>0.59233316339999997</v>
      </c>
      <c r="S1950" s="8">
        <v>14926.79572</v>
      </c>
      <c r="T1950" s="8">
        <v>229761.3</v>
      </c>
    </row>
    <row r="1951" spans="1:20" ht="15.75" hidden="1" thickBot="1">
      <c r="A1951" s="4" t="s">
        <v>19</v>
      </c>
      <c r="B1951" s="5">
        <v>43042</v>
      </c>
      <c r="C1951" s="6">
        <v>301049751</v>
      </c>
      <c r="D1951" s="7">
        <v>73239990</v>
      </c>
      <c r="E1951" s="6" t="s">
        <v>1855</v>
      </c>
      <c r="F1951" s="6"/>
      <c r="G1951" s="6"/>
      <c r="H1951" s="6"/>
      <c r="I1951" s="6"/>
      <c r="J1951" s="6"/>
      <c r="K1951" s="6"/>
      <c r="L1951" s="6"/>
      <c r="M1951" s="6"/>
      <c r="N1951" s="8">
        <v>7350</v>
      </c>
      <c r="O1951" s="6" t="s">
        <v>21</v>
      </c>
      <c r="P1951" s="8">
        <v>520.97970880000003</v>
      </c>
      <c r="Q1951" s="8">
        <v>3829200.86</v>
      </c>
      <c r="R1951" s="8">
        <v>7.9660505940000004</v>
      </c>
      <c r="S1951" s="8">
        <v>58550.471870000001</v>
      </c>
      <c r="T1951" s="8">
        <v>901240.7</v>
      </c>
    </row>
    <row r="1952" spans="1:20" ht="15.75" hidden="1" thickBot="1">
      <c r="A1952" s="4" t="s">
        <v>19</v>
      </c>
      <c r="B1952" s="5">
        <v>43042</v>
      </c>
      <c r="C1952" s="6">
        <v>301049751</v>
      </c>
      <c r="D1952" s="7">
        <v>73239990</v>
      </c>
      <c r="E1952" s="6" t="s">
        <v>1856</v>
      </c>
      <c r="F1952" s="6"/>
      <c r="G1952" s="6"/>
      <c r="H1952" s="6"/>
      <c r="I1952" s="6"/>
      <c r="J1952" s="6"/>
      <c r="K1952" s="6"/>
      <c r="L1952" s="6"/>
      <c r="M1952" s="6"/>
      <c r="N1952" s="8">
        <v>10632</v>
      </c>
      <c r="O1952" s="6" t="s">
        <v>21</v>
      </c>
      <c r="P1952" s="8">
        <v>51.605334839999998</v>
      </c>
      <c r="Q1952" s="8">
        <v>548667.92000000004</v>
      </c>
      <c r="R1952" s="8">
        <v>0.78907239809999996</v>
      </c>
      <c r="S1952" s="8">
        <v>8389.4177369999998</v>
      </c>
      <c r="T1952" s="8">
        <v>129134.5</v>
      </c>
    </row>
    <row r="1953" spans="1:20" ht="15.75" thickBot="1">
      <c r="A1953" s="4" t="s">
        <v>19</v>
      </c>
      <c r="B1953" s="5">
        <v>43034</v>
      </c>
      <c r="C1953" s="6">
        <v>301049751</v>
      </c>
      <c r="D1953" s="7">
        <v>73231000</v>
      </c>
      <c r="E1953" s="6" t="s">
        <v>1857</v>
      </c>
      <c r="F1953" s="6"/>
      <c r="G1953" s="6"/>
      <c r="H1953" s="6"/>
      <c r="I1953" s="6"/>
      <c r="J1953" s="6"/>
      <c r="K1953" s="6"/>
      <c r="L1953" s="6"/>
      <c r="M1953" s="6"/>
      <c r="N1953" s="8">
        <v>114336</v>
      </c>
      <c r="O1953" s="6" t="s">
        <v>1583</v>
      </c>
      <c r="P1953" s="8">
        <v>11.15</v>
      </c>
      <c r="Q1953" s="8">
        <v>1274903.21</v>
      </c>
      <c r="R1953" s="8">
        <v>0.17</v>
      </c>
      <c r="S1953" s="8">
        <v>19360.72</v>
      </c>
      <c r="T1953" s="8">
        <v>384434.3</v>
      </c>
    </row>
    <row r="1954" spans="1:20" ht="15.75" hidden="1" thickBot="1">
      <c r="A1954" s="4" t="s">
        <v>19</v>
      </c>
      <c r="B1954" s="5">
        <v>43022</v>
      </c>
      <c r="C1954" s="6">
        <v>301049751</v>
      </c>
      <c r="D1954" s="7">
        <v>73239990</v>
      </c>
      <c r="E1954" s="6" t="s">
        <v>1858</v>
      </c>
      <c r="F1954" s="6"/>
      <c r="G1954" s="6"/>
      <c r="H1954" s="6"/>
      <c r="I1954" s="6"/>
      <c r="J1954" s="6"/>
      <c r="K1954" s="6"/>
      <c r="L1954" s="6"/>
      <c r="M1954" s="6"/>
      <c r="N1954" s="8">
        <v>360</v>
      </c>
      <c r="O1954" s="6" t="s">
        <v>770</v>
      </c>
      <c r="P1954" s="8">
        <v>90.89</v>
      </c>
      <c r="Q1954" s="8">
        <v>32719.98</v>
      </c>
      <c r="R1954" s="8">
        <v>1.38</v>
      </c>
      <c r="S1954" s="8">
        <v>496.13</v>
      </c>
      <c r="T1954" s="8">
        <v>7700.9</v>
      </c>
    </row>
    <row r="1955" spans="1:20" ht="15.75" hidden="1" thickBot="1">
      <c r="A1955" s="4" t="s">
        <v>19</v>
      </c>
      <c r="B1955" s="5">
        <v>43022</v>
      </c>
      <c r="C1955" s="6">
        <v>301049751</v>
      </c>
      <c r="D1955" s="7">
        <v>73239990</v>
      </c>
      <c r="E1955" s="6" t="s">
        <v>1858</v>
      </c>
      <c r="F1955" s="6"/>
      <c r="G1955" s="6"/>
      <c r="H1955" s="6"/>
      <c r="I1955" s="6"/>
      <c r="J1955" s="6"/>
      <c r="K1955" s="6"/>
      <c r="L1955" s="6"/>
      <c r="M1955" s="6"/>
      <c r="N1955" s="8">
        <v>360</v>
      </c>
      <c r="O1955" s="6" t="s">
        <v>770</v>
      </c>
      <c r="P1955" s="8">
        <v>90.89</v>
      </c>
      <c r="Q1955" s="8">
        <v>32719.98</v>
      </c>
      <c r="R1955" s="8">
        <v>1.38</v>
      </c>
      <c r="S1955" s="8">
        <v>496.13</v>
      </c>
      <c r="T1955" s="8">
        <v>7700.9</v>
      </c>
    </row>
    <row r="1956" spans="1:20" ht="15.75" hidden="1" thickBot="1">
      <c r="A1956" s="4" t="s">
        <v>19</v>
      </c>
      <c r="B1956" s="5">
        <v>43018</v>
      </c>
      <c r="C1956" s="6">
        <v>301049751</v>
      </c>
      <c r="D1956" s="7">
        <v>73239990</v>
      </c>
      <c r="E1956" s="6" t="s">
        <v>1859</v>
      </c>
      <c r="F1956" s="6"/>
      <c r="G1956" s="6"/>
      <c r="H1956" s="6"/>
      <c r="I1956" s="6"/>
      <c r="J1956" s="6"/>
      <c r="K1956" s="6"/>
      <c r="L1956" s="6"/>
      <c r="M1956" s="6"/>
      <c r="N1956" s="8">
        <v>24000</v>
      </c>
      <c r="O1956" s="6" t="s">
        <v>770</v>
      </c>
      <c r="P1956" s="8">
        <v>31.82</v>
      </c>
      <c r="Q1956" s="8">
        <v>763664.97</v>
      </c>
      <c r="R1956" s="8">
        <v>0.48</v>
      </c>
      <c r="S1956" s="8">
        <v>11579.45</v>
      </c>
      <c r="T1956" s="8">
        <v>179736.2</v>
      </c>
    </row>
    <row r="1957" spans="1:20" ht="15.75" thickBot="1">
      <c r="A1957" s="4" t="s">
        <v>19</v>
      </c>
      <c r="B1957" s="5">
        <v>43018</v>
      </c>
      <c r="C1957" s="6">
        <v>301049751</v>
      </c>
      <c r="D1957" s="7">
        <v>73231000</v>
      </c>
      <c r="E1957" s="6" t="s">
        <v>1860</v>
      </c>
      <c r="F1957" s="6"/>
      <c r="G1957" s="6"/>
      <c r="H1957" s="6"/>
      <c r="I1957" s="6"/>
      <c r="J1957" s="6"/>
      <c r="K1957" s="6"/>
      <c r="L1957" s="6"/>
      <c r="M1957" s="6"/>
      <c r="N1957" s="8">
        <v>318384</v>
      </c>
      <c r="O1957" s="6" t="s">
        <v>770</v>
      </c>
      <c r="P1957" s="8">
        <v>4.76</v>
      </c>
      <c r="Q1957" s="8">
        <v>1514229.21</v>
      </c>
      <c r="R1957" s="8">
        <v>7.0000000000000007E-2</v>
      </c>
      <c r="S1957" s="8">
        <v>22960.26</v>
      </c>
      <c r="T1957" s="8">
        <v>456600.7</v>
      </c>
    </row>
    <row r="1958" spans="1:20" ht="15.75" hidden="1" thickBot="1">
      <c r="A1958" s="4" t="s">
        <v>19</v>
      </c>
      <c r="B1958" s="5">
        <v>43018</v>
      </c>
      <c r="C1958" s="6">
        <v>301049751</v>
      </c>
      <c r="D1958" s="7">
        <v>73239990</v>
      </c>
      <c r="E1958" s="6" t="s">
        <v>1859</v>
      </c>
      <c r="F1958" s="6"/>
      <c r="G1958" s="6"/>
      <c r="H1958" s="6"/>
      <c r="I1958" s="6"/>
      <c r="J1958" s="6"/>
      <c r="K1958" s="6"/>
      <c r="L1958" s="6"/>
      <c r="M1958" s="6"/>
      <c r="N1958" s="8">
        <v>24000</v>
      </c>
      <c r="O1958" s="6" t="s">
        <v>770</v>
      </c>
      <c r="P1958" s="8">
        <v>31.82</v>
      </c>
      <c r="Q1958" s="8">
        <v>763664.97</v>
      </c>
      <c r="R1958" s="8">
        <v>0.48</v>
      </c>
      <c r="S1958" s="8">
        <v>11579.45</v>
      </c>
      <c r="T1958" s="8">
        <v>179736.2</v>
      </c>
    </row>
    <row r="1959" spans="1:20" ht="15.75" thickBot="1">
      <c r="A1959" s="4" t="s">
        <v>19</v>
      </c>
      <c r="B1959" s="5">
        <v>43018</v>
      </c>
      <c r="C1959" s="6">
        <v>301049751</v>
      </c>
      <c r="D1959" s="7">
        <v>73231000</v>
      </c>
      <c r="E1959" s="6" t="s">
        <v>1860</v>
      </c>
      <c r="F1959" s="6"/>
      <c r="G1959" s="6"/>
      <c r="H1959" s="6"/>
      <c r="I1959" s="6"/>
      <c r="J1959" s="6"/>
      <c r="K1959" s="6"/>
      <c r="L1959" s="6"/>
      <c r="M1959" s="6"/>
      <c r="N1959" s="8">
        <v>318384</v>
      </c>
      <c r="O1959" s="6" t="s">
        <v>770</v>
      </c>
      <c r="P1959" s="8">
        <v>4.76</v>
      </c>
      <c r="Q1959" s="8">
        <v>1514229.21</v>
      </c>
      <c r="R1959" s="8">
        <v>7.0000000000000007E-2</v>
      </c>
      <c r="S1959" s="8">
        <v>22960.26</v>
      </c>
      <c r="T1959" s="8">
        <v>456600.7</v>
      </c>
    </row>
    <row r="1960" spans="1:20" ht="15.75" hidden="1" thickBot="1">
      <c r="A1960" s="4" t="s">
        <v>19</v>
      </c>
      <c r="B1960" s="5">
        <v>43013</v>
      </c>
      <c r="C1960" s="6">
        <v>301049751</v>
      </c>
      <c r="D1960" s="7">
        <v>73239990</v>
      </c>
      <c r="E1960" s="6" t="s">
        <v>1861</v>
      </c>
      <c r="F1960" s="6"/>
      <c r="G1960" s="6"/>
      <c r="H1960" s="6"/>
      <c r="I1960" s="6"/>
      <c r="J1960" s="6"/>
      <c r="K1960" s="6"/>
      <c r="L1960" s="6"/>
      <c r="M1960" s="6"/>
      <c r="N1960" s="8">
        <v>6660</v>
      </c>
      <c r="O1960" s="6" t="s">
        <v>770</v>
      </c>
      <c r="P1960" s="8">
        <v>93.62</v>
      </c>
      <c r="Q1960" s="8">
        <v>623511.88</v>
      </c>
      <c r="R1960" s="8">
        <v>1.43</v>
      </c>
      <c r="S1960" s="8">
        <v>9533.82</v>
      </c>
      <c r="T1960" s="8">
        <v>146749.70000000001</v>
      </c>
    </row>
    <row r="1961" spans="1:20" ht="15.75" hidden="1" thickBot="1">
      <c r="A1961" s="4" t="s">
        <v>19</v>
      </c>
      <c r="B1961" s="5">
        <v>43013</v>
      </c>
      <c r="C1961" s="6">
        <v>301049751</v>
      </c>
      <c r="D1961" s="7">
        <v>73239990</v>
      </c>
      <c r="E1961" s="6" t="s">
        <v>1862</v>
      </c>
      <c r="F1961" s="6"/>
      <c r="G1961" s="6"/>
      <c r="H1961" s="6"/>
      <c r="I1961" s="6"/>
      <c r="J1961" s="6"/>
      <c r="K1961" s="6"/>
      <c r="L1961" s="6"/>
      <c r="M1961" s="6"/>
      <c r="N1961" s="8">
        <v>5076</v>
      </c>
      <c r="O1961" s="6" t="s">
        <v>770</v>
      </c>
      <c r="P1961" s="8">
        <v>82.63</v>
      </c>
      <c r="Q1961" s="8">
        <v>419430.8</v>
      </c>
      <c r="R1961" s="8">
        <v>1.26</v>
      </c>
      <c r="S1961" s="8">
        <v>6413.31</v>
      </c>
      <c r="T1961" s="8">
        <v>98717.3</v>
      </c>
    </row>
    <row r="1962" spans="1:20" ht="15.75" hidden="1" thickBot="1">
      <c r="A1962" s="4" t="s">
        <v>19</v>
      </c>
      <c r="B1962" s="5">
        <v>43000</v>
      </c>
      <c r="C1962" s="6">
        <v>301049751</v>
      </c>
      <c r="D1962" s="7">
        <v>73239990</v>
      </c>
      <c r="E1962" s="6" t="s">
        <v>1863</v>
      </c>
      <c r="F1962" s="6"/>
      <c r="G1962" s="6"/>
      <c r="H1962" s="6"/>
      <c r="I1962" s="6"/>
      <c r="J1962" s="6"/>
      <c r="K1962" s="6"/>
      <c r="L1962" s="6"/>
      <c r="M1962" s="6"/>
      <c r="N1962" s="8">
        <v>12000</v>
      </c>
      <c r="O1962" s="6" t="s">
        <v>770</v>
      </c>
      <c r="P1962" s="8">
        <v>91.751784999999998</v>
      </c>
      <c r="Q1962" s="8">
        <v>1101021.42</v>
      </c>
      <c r="R1962" s="8">
        <v>1.4029324919999999</v>
      </c>
      <c r="S1962" s="8">
        <v>16835.189910000001</v>
      </c>
      <c r="T1962" s="8">
        <v>259136.3</v>
      </c>
    </row>
    <row r="1963" spans="1:20" ht="15.75" hidden="1" thickBot="1">
      <c r="A1963" s="4" t="s">
        <v>19</v>
      </c>
      <c r="B1963" s="5">
        <v>43000</v>
      </c>
      <c r="C1963" s="6">
        <v>301049751</v>
      </c>
      <c r="D1963" s="7">
        <v>73239990</v>
      </c>
      <c r="E1963" s="6" t="s">
        <v>1864</v>
      </c>
      <c r="F1963" s="6"/>
      <c r="G1963" s="6"/>
      <c r="H1963" s="6"/>
      <c r="I1963" s="6"/>
      <c r="J1963" s="6"/>
      <c r="K1963" s="6"/>
      <c r="L1963" s="6"/>
      <c r="M1963" s="6"/>
      <c r="N1963" s="8">
        <v>30000</v>
      </c>
      <c r="O1963" s="6" t="s">
        <v>770</v>
      </c>
      <c r="P1963" s="8">
        <v>111.9911493</v>
      </c>
      <c r="Q1963" s="8">
        <v>3359734.48</v>
      </c>
      <c r="R1963" s="8">
        <v>1.7124028950000001</v>
      </c>
      <c r="S1963" s="8">
        <v>51372.08685</v>
      </c>
      <c r="T1963" s="8">
        <v>790747.1</v>
      </c>
    </row>
    <row r="1964" spans="1:20" ht="15.75" hidden="1" thickBot="1">
      <c r="A1964" s="4" t="s">
        <v>19</v>
      </c>
      <c r="B1964" s="5">
        <v>42999</v>
      </c>
      <c r="C1964" s="6">
        <v>301049751</v>
      </c>
      <c r="D1964" s="7">
        <v>73239990</v>
      </c>
      <c r="E1964" s="6" t="s">
        <v>1865</v>
      </c>
      <c r="F1964" s="6"/>
      <c r="G1964" s="6"/>
      <c r="H1964" s="6"/>
      <c r="I1964" s="6"/>
      <c r="J1964" s="6"/>
      <c r="K1964" s="6"/>
      <c r="L1964" s="6"/>
      <c r="M1964" s="6"/>
      <c r="N1964" s="8">
        <v>27000</v>
      </c>
      <c r="O1964" s="6" t="s">
        <v>770</v>
      </c>
      <c r="P1964" s="8">
        <v>94.925451109999997</v>
      </c>
      <c r="Q1964" s="8">
        <v>2562987.1800000002</v>
      </c>
      <c r="R1964" s="8">
        <v>1.462641774</v>
      </c>
      <c r="S1964" s="8">
        <v>39491.32789</v>
      </c>
      <c r="T1964" s="8">
        <v>603224.69999999995</v>
      </c>
    </row>
    <row r="1965" spans="1:20" ht="15.75" hidden="1" thickBot="1">
      <c r="A1965" s="4" t="s">
        <v>19</v>
      </c>
      <c r="B1965" s="5">
        <v>42999</v>
      </c>
      <c r="C1965" s="6">
        <v>301049751</v>
      </c>
      <c r="D1965" s="7">
        <v>73239990</v>
      </c>
      <c r="E1965" s="6" t="s">
        <v>1866</v>
      </c>
      <c r="F1965" s="6"/>
      <c r="G1965" s="6"/>
      <c r="H1965" s="6"/>
      <c r="I1965" s="6"/>
      <c r="J1965" s="6"/>
      <c r="K1965" s="6"/>
      <c r="L1965" s="6"/>
      <c r="M1965" s="6"/>
      <c r="N1965" s="8">
        <v>14904</v>
      </c>
      <c r="O1965" s="6" t="s">
        <v>770</v>
      </c>
      <c r="P1965" s="8">
        <v>80.212006169999995</v>
      </c>
      <c r="Q1965" s="8">
        <v>1195479.74</v>
      </c>
      <c r="R1965" s="8">
        <v>1.2359322989999999</v>
      </c>
      <c r="S1965" s="8">
        <v>18420.33498</v>
      </c>
      <c r="T1965" s="8">
        <v>281368.2</v>
      </c>
    </row>
    <row r="1966" spans="1:20" ht="15.75" hidden="1" thickBot="1">
      <c r="A1966" s="4" t="s">
        <v>19</v>
      </c>
      <c r="B1966" s="5">
        <v>42999</v>
      </c>
      <c r="C1966" s="6">
        <v>301049751</v>
      </c>
      <c r="D1966" s="7">
        <v>73239990</v>
      </c>
      <c r="E1966" s="6" t="s">
        <v>1867</v>
      </c>
      <c r="F1966" s="6"/>
      <c r="G1966" s="6"/>
      <c r="H1966" s="6"/>
      <c r="I1966" s="6"/>
      <c r="J1966" s="6"/>
      <c r="K1966" s="6"/>
      <c r="L1966" s="6"/>
      <c r="M1966" s="6"/>
      <c r="N1966" s="8">
        <v>36000</v>
      </c>
      <c r="O1966" s="6" t="s">
        <v>770</v>
      </c>
      <c r="P1966" s="8">
        <v>16.870242780000002</v>
      </c>
      <c r="Q1966" s="8">
        <v>607328.74</v>
      </c>
      <c r="R1966" s="8">
        <v>0.25994210750000002</v>
      </c>
      <c r="S1966" s="8">
        <v>9357.9158709999992</v>
      </c>
      <c r="T1966" s="8">
        <v>142940.9</v>
      </c>
    </row>
    <row r="1967" spans="1:20" ht="15.75" hidden="1" thickBot="1">
      <c r="A1967" s="4" t="s">
        <v>19</v>
      </c>
      <c r="B1967" s="5">
        <v>42998</v>
      </c>
      <c r="C1967" s="6">
        <v>301049751</v>
      </c>
      <c r="D1967" s="7">
        <v>73239990</v>
      </c>
      <c r="E1967" s="6" t="s">
        <v>1868</v>
      </c>
      <c r="F1967" s="6"/>
      <c r="G1967" s="6"/>
      <c r="H1967" s="6"/>
      <c r="I1967" s="6"/>
      <c r="J1967" s="6"/>
      <c r="K1967" s="6"/>
      <c r="L1967" s="6"/>
      <c r="M1967" s="6"/>
      <c r="N1967" s="8">
        <v>60000</v>
      </c>
      <c r="O1967" s="6" t="s">
        <v>770</v>
      </c>
      <c r="P1967" s="8">
        <v>30.993957170000002</v>
      </c>
      <c r="Q1967" s="8">
        <v>1859637.43</v>
      </c>
      <c r="R1967" s="8">
        <v>0.4775648254</v>
      </c>
      <c r="S1967" s="8">
        <v>28653.889520000001</v>
      </c>
      <c r="T1967" s="8">
        <v>437684.2</v>
      </c>
    </row>
    <row r="1968" spans="1:20" ht="15.75" hidden="1" thickBot="1">
      <c r="A1968" s="4" t="s">
        <v>19</v>
      </c>
      <c r="B1968" s="5">
        <v>42992</v>
      </c>
      <c r="C1968" s="6">
        <v>301049751</v>
      </c>
      <c r="D1968" s="7">
        <v>73239990</v>
      </c>
      <c r="E1968" s="6" t="s">
        <v>1869</v>
      </c>
      <c r="F1968" s="6"/>
      <c r="G1968" s="6"/>
      <c r="H1968" s="6"/>
      <c r="I1968" s="6"/>
      <c r="J1968" s="6"/>
      <c r="K1968" s="6"/>
      <c r="L1968" s="6"/>
      <c r="M1968" s="6"/>
      <c r="N1968" s="8">
        <v>2400</v>
      </c>
      <c r="O1968" s="6" t="s">
        <v>770</v>
      </c>
      <c r="P1968" s="8">
        <v>51.473762499999999</v>
      </c>
      <c r="Q1968" s="8">
        <v>123537.03</v>
      </c>
      <c r="R1968" s="8">
        <v>0.79312422959999995</v>
      </c>
      <c r="S1968" s="8">
        <v>1903.498151</v>
      </c>
      <c r="T1968" s="8">
        <v>29075.7</v>
      </c>
    </row>
    <row r="1969" spans="1:20" ht="15.75" hidden="1" thickBot="1">
      <c r="A1969" s="4" t="s">
        <v>19</v>
      </c>
      <c r="B1969" s="5">
        <v>42992</v>
      </c>
      <c r="C1969" s="6">
        <v>301049751</v>
      </c>
      <c r="D1969" s="7">
        <v>73239990</v>
      </c>
      <c r="E1969" s="6" t="s">
        <v>1870</v>
      </c>
      <c r="F1969" s="6"/>
      <c r="G1969" s="6"/>
      <c r="H1969" s="6"/>
      <c r="I1969" s="6"/>
      <c r="J1969" s="6"/>
      <c r="K1969" s="6"/>
      <c r="L1969" s="6"/>
      <c r="M1969" s="6"/>
      <c r="N1969" s="8">
        <v>3600</v>
      </c>
      <c r="O1969" s="6" t="s">
        <v>770</v>
      </c>
      <c r="P1969" s="8">
        <v>12.45108611</v>
      </c>
      <c r="Q1969" s="8">
        <v>44823.91</v>
      </c>
      <c r="R1969" s="8">
        <v>0.19185032530000001</v>
      </c>
      <c r="S1969" s="8">
        <v>690.66117099999997</v>
      </c>
      <c r="T1969" s="8">
        <v>13516.1</v>
      </c>
    </row>
    <row r="1970" spans="1:20" ht="15.75" hidden="1" thickBot="1">
      <c r="A1970" s="4" t="s">
        <v>19</v>
      </c>
      <c r="B1970" s="5">
        <v>42992</v>
      </c>
      <c r="C1970" s="6">
        <v>301049751</v>
      </c>
      <c r="D1970" s="7">
        <v>73239990</v>
      </c>
      <c r="E1970" s="6" t="s">
        <v>1871</v>
      </c>
      <c r="F1970" s="6"/>
      <c r="G1970" s="6"/>
      <c r="H1970" s="6"/>
      <c r="I1970" s="6"/>
      <c r="J1970" s="6"/>
      <c r="K1970" s="6"/>
      <c r="L1970" s="6"/>
      <c r="M1970" s="6"/>
      <c r="N1970" s="8">
        <v>768</v>
      </c>
      <c r="O1970" s="6" t="s">
        <v>770</v>
      </c>
      <c r="P1970" s="8">
        <v>82.079778649999994</v>
      </c>
      <c r="Q1970" s="8">
        <v>63037.27</v>
      </c>
      <c r="R1970" s="8">
        <v>1.264711535</v>
      </c>
      <c r="S1970" s="8">
        <v>971.29845920000002</v>
      </c>
      <c r="T1970" s="8">
        <v>14836.4</v>
      </c>
    </row>
    <row r="1971" spans="1:20" ht="15.75" hidden="1" thickBot="1">
      <c r="A1971" s="4" t="s">
        <v>19</v>
      </c>
      <c r="B1971" s="5">
        <v>42992</v>
      </c>
      <c r="C1971" s="6">
        <v>301049751</v>
      </c>
      <c r="D1971" s="7">
        <v>73239990</v>
      </c>
      <c r="E1971" s="6" t="s">
        <v>1872</v>
      </c>
      <c r="F1971" s="6"/>
      <c r="G1971" s="6"/>
      <c r="H1971" s="6"/>
      <c r="I1971" s="6"/>
      <c r="J1971" s="6"/>
      <c r="K1971" s="6"/>
      <c r="L1971" s="6"/>
      <c r="M1971" s="6"/>
      <c r="N1971" s="8">
        <v>15600</v>
      </c>
      <c r="O1971" s="6" t="s">
        <v>770</v>
      </c>
      <c r="P1971" s="8">
        <v>45.213440380000002</v>
      </c>
      <c r="Q1971" s="8">
        <v>705329.67</v>
      </c>
      <c r="R1971" s="8">
        <v>0.69666318000000005</v>
      </c>
      <c r="S1971" s="8">
        <v>10867.945610000001</v>
      </c>
      <c r="T1971" s="8">
        <v>166006.39999999999</v>
      </c>
    </row>
    <row r="1972" spans="1:20" ht="15.75" hidden="1" thickBot="1">
      <c r="A1972" s="4" t="s">
        <v>19</v>
      </c>
      <c r="B1972" s="5">
        <v>42986</v>
      </c>
      <c r="C1972" s="6">
        <v>301049751</v>
      </c>
      <c r="D1972" s="7">
        <v>73239990</v>
      </c>
      <c r="E1972" s="6" t="s">
        <v>1873</v>
      </c>
      <c r="F1972" s="6"/>
      <c r="G1972" s="6"/>
      <c r="H1972" s="6"/>
      <c r="I1972" s="6"/>
      <c r="J1972" s="6"/>
      <c r="K1972" s="6"/>
      <c r="L1972" s="6"/>
      <c r="M1972" s="6"/>
      <c r="N1972" s="8">
        <v>2592</v>
      </c>
      <c r="O1972" s="6" t="s">
        <v>770</v>
      </c>
      <c r="P1972" s="8">
        <v>593.81814429999997</v>
      </c>
      <c r="Q1972" s="8">
        <v>1539176.63</v>
      </c>
      <c r="R1972" s="8">
        <v>9.1497402819999998</v>
      </c>
      <c r="S1972" s="8">
        <v>23716.126810000002</v>
      </c>
      <c r="T1972" s="8">
        <v>362260.7</v>
      </c>
    </row>
    <row r="1973" spans="1:20" ht="15.75" hidden="1" thickBot="1">
      <c r="A1973" s="4" t="s">
        <v>19</v>
      </c>
      <c r="B1973" s="5">
        <v>42978</v>
      </c>
      <c r="C1973" s="6">
        <v>301049751</v>
      </c>
      <c r="D1973" s="7">
        <v>73239990</v>
      </c>
      <c r="E1973" s="6" t="s">
        <v>1874</v>
      </c>
      <c r="F1973" s="6"/>
      <c r="G1973" s="6"/>
      <c r="H1973" s="6"/>
      <c r="I1973" s="6"/>
      <c r="J1973" s="6"/>
      <c r="K1973" s="6"/>
      <c r="L1973" s="6"/>
      <c r="M1973" s="6"/>
      <c r="N1973" s="8">
        <v>35160</v>
      </c>
      <c r="O1973" s="6" t="s">
        <v>770</v>
      </c>
      <c r="P1973" s="8">
        <v>31.372668659999999</v>
      </c>
      <c r="Q1973" s="8">
        <v>1103063.03</v>
      </c>
      <c r="R1973" s="8">
        <v>0.48154518299999999</v>
      </c>
      <c r="S1973" s="8">
        <v>16931.128629999999</v>
      </c>
      <c r="T1973" s="8">
        <v>0</v>
      </c>
    </row>
    <row r="1974" spans="1:20" ht="15.75" hidden="1" thickBot="1">
      <c r="A1974" s="4" t="s">
        <v>19</v>
      </c>
      <c r="B1974" s="5">
        <v>42978</v>
      </c>
      <c r="C1974" s="6">
        <v>301049751</v>
      </c>
      <c r="D1974" s="7">
        <v>73239990</v>
      </c>
      <c r="E1974" s="6" t="s">
        <v>1875</v>
      </c>
      <c r="F1974" s="6"/>
      <c r="G1974" s="6"/>
      <c r="H1974" s="6"/>
      <c r="I1974" s="6"/>
      <c r="J1974" s="6"/>
      <c r="K1974" s="6"/>
      <c r="L1974" s="6"/>
      <c r="M1974" s="6"/>
      <c r="N1974" s="8">
        <v>4644</v>
      </c>
      <c r="O1974" s="6" t="s">
        <v>770</v>
      </c>
      <c r="P1974" s="8">
        <v>92.973318259999999</v>
      </c>
      <c r="Q1974" s="8">
        <v>431768.09</v>
      </c>
      <c r="R1974" s="8">
        <v>1.4270655139999999</v>
      </c>
      <c r="S1974" s="8">
        <v>6627.2922490000001</v>
      </c>
      <c r="T1974" s="8">
        <v>0</v>
      </c>
    </row>
    <row r="1975" spans="1:20" ht="15.75" hidden="1" thickBot="1">
      <c r="A1975" s="4" t="s">
        <v>19</v>
      </c>
      <c r="B1975" s="5">
        <v>42978</v>
      </c>
      <c r="C1975" s="6">
        <v>301049751</v>
      </c>
      <c r="D1975" s="7">
        <v>73239990</v>
      </c>
      <c r="E1975" s="6" t="s">
        <v>1876</v>
      </c>
      <c r="F1975" s="6"/>
      <c r="G1975" s="6"/>
      <c r="H1975" s="6"/>
      <c r="I1975" s="6"/>
      <c r="J1975" s="6"/>
      <c r="K1975" s="6"/>
      <c r="L1975" s="6"/>
      <c r="M1975" s="6"/>
      <c r="N1975" s="8">
        <v>432</v>
      </c>
      <c r="O1975" s="6" t="s">
        <v>770</v>
      </c>
      <c r="P1975" s="8">
        <v>73.35321759</v>
      </c>
      <c r="Q1975" s="8">
        <v>31688.59</v>
      </c>
      <c r="R1975" s="8">
        <v>1.1259127799999999</v>
      </c>
      <c r="S1975" s="8">
        <v>486.3943208</v>
      </c>
      <c r="T1975" s="8">
        <v>0</v>
      </c>
    </row>
    <row r="1976" spans="1:20" ht="15.75" hidden="1" thickBot="1">
      <c r="A1976" s="4" t="s">
        <v>19</v>
      </c>
      <c r="B1976" s="5">
        <v>42978</v>
      </c>
      <c r="C1976" s="6">
        <v>301049751</v>
      </c>
      <c r="D1976" s="7">
        <v>73239990</v>
      </c>
      <c r="E1976" s="6" t="s">
        <v>1877</v>
      </c>
      <c r="F1976" s="6"/>
      <c r="G1976" s="6"/>
      <c r="H1976" s="6"/>
      <c r="I1976" s="6"/>
      <c r="J1976" s="6"/>
      <c r="K1976" s="6"/>
      <c r="L1976" s="6"/>
      <c r="M1976" s="6"/>
      <c r="N1976" s="8">
        <v>28296</v>
      </c>
      <c r="O1976" s="6" t="s">
        <v>770</v>
      </c>
      <c r="P1976" s="8">
        <v>80.873114220000005</v>
      </c>
      <c r="Q1976" s="8">
        <v>2288385.64</v>
      </c>
      <c r="R1976" s="8">
        <v>1.241337133</v>
      </c>
      <c r="S1976" s="8">
        <v>35124.875520000001</v>
      </c>
      <c r="T1976" s="8">
        <v>0</v>
      </c>
    </row>
    <row r="1977" spans="1:20" ht="15.75" hidden="1" thickBot="1">
      <c r="A1977" s="4" t="s">
        <v>19</v>
      </c>
      <c r="B1977" s="5">
        <v>42972</v>
      </c>
      <c r="C1977" s="6">
        <v>301049751</v>
      </c>
      <c r="D1977" s="7">
        <v>73239990</v>
      </c>
      <c r="E1977" s="6" t="s">
        <v>1878</v>
      </c>
      <c r="F1977" s="6"/>
      <c r="G1977" s="6"/>
      <c r="H1977" s="6"/>
      <c r="I1977" s="6"/>
      <c r="J1977" s="6"/>
      <c r="K1977" s="6"/>
      <c r="L1977" s="6"/>
      <c r="M1977" s="6"/>
      <c r="N1977" s="8">
        <v>15120</v>
      </c>
      <c r="O1977" s="6" t="s">
        <v>1583</v>
      </c>
      <c r="P1977" s="8">
        <v>38.275032410000001</v>
      </c>
      <c r="Q1977" s="8">
        <v>578718.49</v>
      </c>
      <c r="R1977" s="8">
        <v>0.58749090400000004</v>
      </c>
      <c r="S1977" s="8">
        <v>8882.8624710000004</v>
      </c>
      <c r="T1977" s="8">
        <v>136207.1</v>
      </c>
    </row>
    <row r="1978" spans="1:20" ht="15.75" hidden="1" thickBot="1">
      <c r="A1978" s="4" t="s">
        <v>19</v>
      </c>
      <c r="B1978" s="5">
        <v>42969</v>
      </c>
      <c r="C1978" s="6">
        <v>301049751</v>
      </c>
      <c r="D1978" s="7">
        <v>73239990</v>
      </c>
      <c r="E1978" s="6" t="s">
        <v>1879</v>
      </c>
      <c r="F1978" s="6"/>
      <c r="G1978" s="6"/>
      <c r="H1978" s="6"/>
      <c r="I1978" s="6"/>
      <c r="J1978" s="6"/>
      <c r="K1978" s="6"/>
      <c r="L1978" s="6"/>
      <c r="M1978" s="6"/>
      <c r="N1978" s="8">
        <v>36000</v>
      </c>
      <c r="O1978" s="6" t="s">
        <v>770</v>
      </c>
      <c r="P1978" s="8">
        <v>16.37458694</v>
      </c>
      <c r="Q1978" s="8">
        <v>589485.13</v>
      </c>
      <c r="R1978" s="8">
        <v>0.25133671400000002</v>
      </c>
      <c r="S1978" s="8">
        <v>9048.1217190000007</v>
      </c>
      <c r="T1978" s="8">
        <v>138741.29999999999</v>
      </c>
    </row>
    <row r="1979" spans="1:20" ht="15.75" thickBot="1">
      <c r="A1979" s="4" t="s">
        <v>19</v>
      </c>
      <c r="B1979" s="5">
        <v>42968</v>
      </c>
      <c r="C1979" s="6">
        <v>301049751</v>
      </c>
      <c r="D1979" s="7">
        <v>73231000</v>
      </c>
      <c r="E1979" s="6" t="s">
        <v>1880</v>
      </c>
      <c r="F1979" s="6"/>
      <c r="G1979" s="6"/>
      <c r="H1979" s="6"/>
      <c r="I1979" s="6"/>
      <c r="J1979" s="6"/>
      <c r="K1979" s="6"/>
      <c r="L1979" s="6"/>
      <c r="M1979" s="6"/>
      <c r="N1979" s="8">
        <v>114432</v>
      </c>
      <c r="O1979" s="6" t="s">
        <v>1583</v>
      </c>
      <c r="P1979" s="8">
        <v>11.24517451</v>
      </c>
      <c r="Q1979" s="8">
        <v>1286807.81</v>
      </c>
      <c r="R1979" s="8">
        <v>0.17260436700000001</v>
      </c>
      <c r="S1979" s="8">
        <v>19751.462930000002</v>
      </c>
      <c r="T1979" s="8">
        <v>388024</v>
      </c>
    </row>
    <row r="1980" spans="1:20" ht="15.75" hidden="1" thickBot="1">
      <c r="A1980" s="4" t="s">
        <v>19</v>
      </c>
      <c r="B1980" s="5">
        <v>42966</v>
      </c>
      <c r="C1980" s="6">
        <v>301049751</v>
      </c>
      <c r="D1980" s="7">
        <v>73239990</v>
      </c>
      <c r="E1980" s="6" t="s">
        <v>1716</v>
      </c>
      <c r="F1980" s="6"/>
      <c r="G1980" s="6"/>
      <c r="H1980" s="6"/>
      <c r="I1980" s="6"/>
      <c r="J1980" s="6"/>
      <c r="K1980" s="6"/>
      <c r="L1980" s="6"/>
      <c r="M1980" s="6"/>
      <c r="N1980" s="8">
        <v>49776</v>
      </c>
      <c r="O1980" s="6" t="s">
        <v>770</v>
      </c>
      <c r="P1980" s="8">
        <v>76.941316700000002</v>
      </c>
      <c r="Q1980" s="8">
        <v>3829830.98</v>
      </c>
      <c r="R1980" s="8">
        <v>1.180987209</v>
      </c>
      <c r="S1980" s="8">
        <v>58784.819340000002</v>
      </c>
      <c r="T1980" s="8">
        <v>901389</v>
      </c>
    </row>
    <row r="1981" spans="1:20" ht="15.75" hidden="1" thickBot="1">
      <c r="A1981" s="4" t="s">
        <v>19</v>
      </c>
      <c r="B1981" s="5">
        <v>42961</v>
      </c>
      <c r="C1981" s="6">
        <v>301049751</v>
      </c>
      <c r="D1981" s="7">
        <v>73239990</v>
      </c>
      <c r="E1981" s="6" t="s">
        <v>1881</v>
      </c>
      <c r="F1981" s="6"/>
      <c r="G1981" s="6"/>
      <c r="H1981" s="6"/>
      <c r="I1981" s="6"/>
      <c r="J1981" s="6"/>
      <c r="K1981" s="6"/>
      <c r="L1981" s="6"/>
      <c r="M1981" s="6"/>
      <c r="N1981" s="8">
        <v>10200</v>
      </c>
      <c r="O1981" s="6" t="s">
        <v>770</v>
      </c>
      <c r="P1981" s="8">
        <v>48.841818629999999</v>
      </c>
      <c r="Q1981" s="8">
        <v>498186.55</v>
      </c>
      <c r="R1981" s="8">
        <v>0.75665094700000002</v>
      </c>
      <c r="S1981" s="8">
        <v>7717.8396590000002</v>
      </c>
      <c r="T1981" s="8">
        <v>117253.3</v>
      </c>
    </row>
    <row r="1982" spans="1:20" ht="15.75" hidden="1" thickBot="1">
      <c r="A1982" s="4" t="s">
        <v>19</v>
      </c>
      <c r="B1982" s="5">
        <v>42950</v>
      </c>
      <c r="C1982" s="6">
        <v>301049751</v>
      </c>
      <c r="D1982" s="7">
        <v>73239990</v>
      </c>
      <c r="E1982" s="6" t="s">
        <v>1882</v>
      </c>
      <c r="F1982" s="6"/>
      <c r="G1982" s="6"/>
      <c r="H1982" s="6"/>
      <c r="I1982" s="6"/>
      <c r="J1982" s="6"/>
      <c r="K1982" s="6"/>
      <c r="L1982" s="6"/>
      <c r="M1982" s="6"/>
      <c r="N1982" s="8">
        <v>18864</v>
      </c>
      <c r="O1982" s="6" t="s">
        <v>770</v>
      </c>
      <c r="P1982" s="8">
        <v>74.114113660000001</v>
      </c>
      <c r="Q1982" s="8">
        <v>1398088.64</v>
      </c>
      <c r="R1982" s="8">
        <v>1.1367195349999999</v>
      </c>
      <c r="S1982" s="8">
        <v>21443.077300000001</v>
      </c>
      <c r="T1982" s="8">
        <v>329054.2</v>
      </c>
    </row>
    <row r="1983" spans="1:20" ht="15.75" hidden="1" thickBot="1">
      <c r="A1983" s="4" t="s">
        <v>19</v>
      </c>
      <c r="B1983" s="5">
        <v>42950</v>
      </c>
      <c r="C1983" s="6">
        <v>301049751</v>
      </c>
      <c r="D1983" s="7">
        <v>73239990</v>
      </c>
      <c r="E1983" s="6" t="s">
        <v>1883</v>
      </c>
      <c r="F1983" s="6"/>
      <c r="G1983" s="6"/>
      <c r="H1983" s="6"/>
      <c r="I1983" s="6"/>
      <c r="J1983" s="6"/>
      <c r="K1983" s="6"/>
      <c r="L1983" s="6"/>
      <c r="M1983" s="6"/>
      <c r="N1983" s="8">
        <v>23040</v>
      </c>
      <c r="O1983" s="6" t="s">
        <v>770</v>
      </c>
      <c r="P1983" s="8">
        <v>81.712019100000006</v>
      </c>
      <c r="Q1983" s="8">
        <v>1882644.92</v>
      </c>
      <c r="R1983" s="8">
        <v>1.2532518269999999</v>
      </c>
      <c r="S1983" s="8">
        <v>28874.92209</v>
      </c>
      <c r="T1983" s="8">
        <v>443099.3</v>
      </c>
    </row>
    <row r="1984" spans="1:20" ht="15.75" hidden="1" thickBot="1">
      <c r="A1984" s="4" t="s">
        <v>19</v>
      </c>
      <c r="B1984" s="5">
        <v>42949</v>
      </c>
      <c r="C1984" s="6">
        <v>301049751</v>
      </c>
      <c r="D1984" s="7">
        <v>73239990</v>
      </c>
      <c r="E1984" s="6" t="s">
        <v>1884</v>
      </c>
      <c r="F1984" s="6"/>
      <c r="G1984" s="6"/>
      <c r="H1984" s="6"/>
      <c r="I1984" s="6"/>
      <c r="J1984" s="6"/>
      <c r="K1984" s="6"/>
      <c r="L1984" s="6"/>
      <c r="M1984" s="6"/>
      <c r="N1984" s="8">
        <v>2592</v>
      </c>
      <c r="O1984" s="6" t="s">
        <v>770</v>
      </c>
      <c r="P1984" s="8">
        <v>618.78448300000002</v>
      </c>
      <c r="Q1984" s="8">
        <v>1603889.38</v>
      </c>
      <c r="R1984" s="8">
        <v>9.4905595559999991</v>
      </c>
      <c r="S1984" s="8">
        <v>24599.53037</v>
      </c>
      <c r="T1984" s="8">
        <v>377491.4</v>
      </c>
    </row>
    <row r="1985" spans="1:20" ht="15.75" hidden="1" thickBot="1">
      <c r="A1985" s="4" t="s">
        <v>19</v>
      </c>
      <c r="B1985" s="5">
        <v>42949</v>
      </c>
      <c r="C1985" s="6">
        <v>301049751</v>
      </c>
      <c r="D1985" s="7">
        <v>73239990</v>
      </c>
      <c r="E1985" s="6" t="s">
        <v>1885</v>
      </c>
      <c r="F1985" s="6"/>
      <c r="G1985" s="6"/>
      <c r="H1985" s="6"/>
      <c r="I1985" s="6"/>
      <c r="J1985" s="6"/>
      <c r="K1985" s="6"/>
      <c r="L1985" s="6"/>
      <c r="M1985" s="6"/>
      <c r="N1985" s="8">
        <v>54000</v>
      </c>
      <c r="O1985" s="6" t="s">
        <v>770</v>
      </c>
      <c r="P1985" s="8">
        <v>31.03236278</v>
      </c>
      <c r="Q1985" s="8">
        <v>1675747.59</v>
      </c>
      <c r="R1985" s="8">
        <v>0.47595648400000001</v>
      </c>
      <c r="S1985" s="8">
        <v>25701.650150000001</v>
      </c>
      <c r="T1985" s="8">
        <v>394404</v>
      </c>
    </row>
    <row r="1986" spans="1:20" ht="15.75" hidden="1" thickBot="1">
      <c r="A1986" s="4" t="s">
        <v>19</v>
      </c>
      <c r="B1986" s="5">
        <v>42949</v>
      </c>
      <c r="C1986" s="6">
        <v>301049751</v>
      </c>
      <c r="D1986" s="7">
        <v>73239990</v>
      </c>
      <c r="E1986" s="6" t="s">
        <v>1886</v>
      </c>
      <c r="F1986" s="6"/>
      <c r="G1986" s="6"/>
      <c r="H1986" s="6"/>
      <c r="I1986" s="6"/>
      <c r="J1986" s="6"/>
      <c r="K1986" s="6"/>
      <c r="L1986" s="6"/>
      <c r="M1986" s="6"/>
      <c r="N1986" s="8">
        <v>14976</v>
      </c>
      <c r="O1986" s="6" t="s">
        <v>1583</v>
      </c>
      <c r="P1986" s="8">
        <v>38.68251068</v>
      </c>
      <c r="Q1986" s="8">
        <v>579309.28</v>
      </c>
      <c r="R1986" s="8">
        <v>0.59329004100000005</v>
      </c>
      <c r="S1986" s="8">
        <v>8885.1116559999991</v>
      </c>
      <c r="T1986" s="8">
        <v>136346.20000000001</v>
      </c>
    </row>
    <row r="1987" spans="1:20" ht="15.75" hidden="1" thickBot="1">
      <c r="A1987" s="4" t="s">
        <v>19</v>
      </c>
      <c r="B1987" s="5">
        <v>42949</v>
      </c>
      <c r="C1987" s="6">
        <v>301049751</v>
      </c>
      <c r="D1987" s="7">
        <v>73239990</v>
      </c>
      <c r="E1987" s="6" t="s">
        <v>1887</v>
      </c>
      <c r="F1987" s="6"/>
      <c r="G1987" s="6"/>
      <c r="H1987" s="6"/>
      <c r="I1987" s="6"/>
      <c r="J1987" s="6"/>
      <c r="K1987" s="6"/>
      <c r="L1987" s="6"/>
      <c r="M1987" s="6"/>
      <c r="N1987" s="8">
        <v>12852</v>
      </c>
      <c r="O1987" s="6" t="s">
        <v>770</v>
      </c>
      <c r="P1987" s="8">
        <v>73.89808979</v>
      </c>
      <c r="Q1987" s="8">
        <v>949738.25</v>
      </c>
      <c r="R1987" s="8">
        <v>1.133406285</v>
      </c>
      <c r="S1987" s="8">
        <v>14566.53758</v>
      </c>
      <c r="T1987" s="8">
        <v>223530.4</v>
      </c>
    </row>
    <row r="1988" spans="1:20" ht="15.75" hidden="1" thickBot="1">
      <c r="A1988" s="4" t="s">
        <v>19</v>
      </c>
      <c r="B1988" s="5">
        <v>42949</v>
      </c>
      <c r="C1988" s="6">
        <v>301049751</v>
      </c>
      <c r="D1988" s="7">
        <v>73239990</v>
      </c>
      <c r="E1988" s="6" t="s">
        <v>1888</v>
      </c>
      <c r="F1988" s="6"/>
      <c r="G1988" s="6"/>
      <c r="H1988" s="6"/>
      <c r="I1988" s="6"/>
      <c r="J1988" s="6"/>
      <c r="K1988" s="6"/>
      <c r="L1988" s="6"/>
      <c r="M1988" s="6"/>
      <c r="N1988" s="8">
        <v>18000</v>
      </c>
      <c r="O1988" s="6" t="s">
        <v>770</v>
      </c>
      <c r="P1988" s="8">
        <v>81.473848889999999</v>
      </c>
      <c r="Q1988" s="8">
        <v>1466529.28</v>
      </c>
      <c r="R1988" s="8">
        <v>1.2495989089999999</v>
      </c>
      <c r="S1988" s="8">
        <v>22492.78037</v>
      </c>
      <c r="T1988" s="8">
        <v>345162.3</v>
      </c>
    </row>
    <row r="1989" spans="1:20" ht="15.75" thickBot="1">
      <c r="A1989" s="4" t="s">
        <v>19</v>
      </c>
      <c r="B1989" s="5">
        <v>42945</v>
      </c>
      <c r="C1989" s="6">
        <v>301049751</v>
      </c>
      <c r="D1989" s="7">
        <v>73231000</v>
      </c>
      <c r="E1989" s="6" t="s">
        <v>1889</v>
      </c>
      <c r="F1989" s="6"/>
      <c r="G1989" s="6"/>
      <c r="H1989" s="6"/>
      <c r="I1989" s="6"/>
      <c r="J1989" s="6"/>
      <c r="K1989" s="6"/>
      <c r="L1989" s="6"/>
      <c r="M1989" s="6"/>
      <c r="N1989" s="8">
        <v>3000</v>
      </c>
      <c r="O1989" s="6" t="s">
        <v>770</v>
      </c>
      <c r="P1989" s="8">
        <v>13.43324333</v>
      </c>
      <c r="Q1989" s="8">
        <v>40299.730000000003</v>
      </c>
      <c r="R1989" s="8">
        <v>0.20603133900000001</v>
      </c>
      <c r="S1989" s="8">
        <v>618.09401839999998</v>
      </c>
      <c r="T1989" s="8">
        <v>12152</v>
      </c>
    </row>
    <row r="1990" spans="1:20" ht="15.75" hidden="1" thickBot="1">
      <c r="A1990" s="4" t="s">
        <v>19</v>
      </c>
      <c r="B1990" s="5">
        <v>42944</v>
      </c>
      <c r="C1990" s="6">
        <v>301049751</v>
      </c>
      <c r="D1990" s="7">
        <v>73239990</v>
      </c>
      <c r="E1990" s="6" t="s">
        <v>1879</v>
      </c>
      <c r="F1990" s="6"/>
      <c r="G1990" s="6"/>
      <c r="H1990" s="6"/>
      <c r="I1990" s="6"/>
      <c r="J1990" s="6"/>
      <c r="K1990" s="6"/>
      <c r="L1990" s="6"/>
      <c r="M1990" s="6"/>
      <c r="N1990" s="8">
        <v>36000</v>
      </c>
      <c r="O1990" s="6" t="s">
        <v>770</v>
      </c>
      <c r="P1990" s="8">
        <v>16.274913059999999</v>
      </c>
      <c r="Q1990" s="8">
        <v>585896.87</v>
      </c>
      <c r="R1990" s="8">
        <v>0.24961523099999999</v>
      </c>
      <c r="S1990" s="8">
        <v>8986.1483129999997</v>
      </c>
      <c r="T1990" s="8">
        <v>137896.70000000001</v>
      </c>
    </row>
    <row r="1991" spans="1:20" ht="15.75" hidden="1" thickBot="1">
      <c r="A1991" s="4" t="s">
        <v>19</v>
      </c>
      <c r="B1991" s="5">
        <v>42943</v>
      </c>
      <c r="C1991" s="6">
        <v>301049751</v>
      </c>
      <c r="D1991" s="7">
        <v>73239990</v>
      </c>
      <c r="E1991" s="6" t="s">
        <v>1890</v>
      </c>
      <c r="F1991" s="6"/>
      <c r="G1991" s="6"/>
      <c r="H1991" s="6"/>
      <c r="I1991" s="6"/>
      <c r="J1991" s="6"/>
      <c r="K1991" s="6"/>
      <c r="L1991" s="6"/>
      <c r="M1991" s="6"/>
      <c r="N1991" s="8">
        <v>12</v>
      </c>
      <c r="O1991" s="6" t="s">
        <v>770</v>
      </c>
      <c r="P1991" s="8">
        <v>1728.281667</v>
      </c>
      <c r="Q1991" s="8">
        <v>20739.38</v>
      </c>
      <c r="R1991" s="8">
        <v>26.507387529999999</v>
      </c>
      <c r="S1991" s="8">
        <v>318.08865029999998</v>
      </c>
      <c r="T1991" s="8">
        <v>4881.2</v>
      </c>
    </row>
    <row r="1992" spans="1:20" ht="15.75" hidden="1" thickBot="1">
      <c r="A1992" s="4" t="s">
        <v>19</v>
      </c>
      <c r="B1992" s="5">
        <v>42943</v>
      </c>
      <c r="C1992" s="6">
        <v>301049751</v>
      </c>
      <c r="D1992" s="7">
        <v>73239990</v>
      </c>
      <c r="E1992" s="6" t="s">
        <v>1891</v>
      </c>
      <c r="F1992" s="6"/>
      <c r="G1992" s="6"/>
      <c r="H1992" s="6"/>
      <c r="I1992" s="6"/>
      <c r="J1992" s="6"/>
      <c r="K1992" s="6"/>
      <c r="L1992" s="6"/>
      <c r="M1992" s="6"/>
      <c r="N1992" s="8">
        <v>1800</v>
      </c>
      <c r="O1992" s="6" t="s">
        <v>770</v>
      </c>
      <c r="P1992" s="8">
        <v>819.89699440000004</v>
      </c>
      <c r="Q1992" s="8">
        <v>1475814.59</v>
      </c>
      <c r="R1992" s="8">
        <v>12.575107279999999</v>
      </c>
      <c r="S1992" s="8">
        <v>22635.1931</v>
      </c>
      <c r="T1992" s="8">
        <v>347347.7</v>
      </c>
    </row>
    <row r="1993" spans="1:20" ht="15.75" hidden="1" thickBot="1">
      <c r="A1993" s="4" t="s">
        <v>19</v>
      </c>
      <c r="B1993" s="5">
        <v>42936</v>
      </c>
      <c r="C1993" s="6">
        <v>301049751</v>
      </c>
      <c r="D1993" s="7">
        <v>73239990</v>
      </c>
      <c r="E1993" s="6" t="s">
        <v>1884</v>
      </c>
      <c r="F1993" s="6"/>
      <c r="G1993" s="6"/>
      <c r="H1993" s="6"/>
      <c r="I1993" s="6"/>
      <c r="J1993" s="6"/>
      <c r="K1993" s="6"/>
      <c r="L1993" s="6"/>
      <c r="M1993" s="6"/>
      <c r="N1993" s="8">
        <v>3888</v>
      </c>
      <c r="O1993" s="6" t="s">
        <v>770</v>
      </c>
      <c r="P1993" s="8">
        <v>641.29038319999995</v>
      </c>
      <c r="Q1993" s="8">
        <v>2493337.0099999998</v>
      </c>
      <c r="R1993" s="8">
        <v>9.7683226689999998</v>
      </c>
      <c r="S1993" s="8">
        <v>37979.238539999998</v>
      </c>
      <c r="T1993" s="8">
        <v>586831.80000000005</v>
      </c>
    </row>
    <row r="1994" spans="1:20" ht="15.75" hidden="1" thickBot="1">
      <c r="A1994" s="4" t="s">
        <v>19</v>
      </c>
      <c r="B1994" s="5">
        <v>42936</v>
      </c>
      <c r="C1994" s="6">
        <v>301049751</v>
      </c>
      <c r="D1994" s="7">
        <v>73239990</v>
      </c>
      <c r="E1994" s="6" t="s">
        <v>1892</v>
      </c>
      <c r="F1994" s="6"/>
      <c r="G1994" s="6"/>
      <c r="H1994" s="6"/>
      <c r="I1994" s="6"/>
      <c r="J1994" s="6"/>
      <c r="K1994" s="6"/>
      <c r="L1994" s="6"/>
      <c r="M1994" s="6"/>
      <c r="N1994" s="8">
        <v>13608</v>
      </c>
      <c r="O1994" s="6" t="s">
        <v>770</v>
      </c>
      <c r="P1994" s="8">
        <v>82.383692679999996</v>
      </c>
      <c r="Q1994" s="8">
        <v>1121077.29</v>
      </c>
      <c r="R1994" s="8">
        <v>1.254892501</v>
      </c>
      <c r="S1994" s="8">
        <v>17076.577150000001</v>
      </c>
      <c r="T1994" s="8">
        <v>263856.8</v>
      </c>
    </row>
    <row r="1995" spans="1:20" ht="15.75" hidden="1" thickBot="1">
      <c r="A1995" s="4" t="s">
        <v>19</v>
      </c>
      <c r="B1995" s="5">
        <v>42936</v>
      </c>
      <c r="C1995" s="6">
        <v>301049751</v>
      </c>
      <c r="D1995" s="7">
        <v>73239990</v>
      </c>
      <c r="E1995" s="6" t="s">
        <v>1893</v>
      </c>
      <c r="F1995" s="6"/>
      <c r="G1995" s="6"/>
      <c r="H1995" s="6"/>
      <c r="I1995" s="6"/>
      <c r="J1995" s="6"/>
      <c r="K1995" s="6"/>
      <c r="L1995" s="6"/>
      <c r="M1995" s="6"/>
      <c r="N1995" s="8">
        <v>7056</v>
      </c>
      <c r="O1995" s="6" t="s">
        <v>770</v>
      </c>
      <c r="P1995" s="8">
        <v>94.709909300000007</v>
      </c>
      <c r="Q1995" s="8">
        <v>668273.12</v>
      </c>
      <c r="R1995" s="8">
        <v>1.442649037</v>
      </c>
      <c r="S1995" s="8">
        <v>10179.331609999999</v>
      </c>
      <c r="T1995" s="8">
        <v>157284.70000000001</v>
      </c>
    </row>
    <row r="1996" spans="1:20" ht="15.75" hidden="1" thickBot="1">
      <c r="A1996" s="4" t="s">
        <v>19</v>
      </c>
      <c r="B1996" s="5">
        <v>42936</v>
      </c>
      <c r="C1996" s="6">
        <v>301049751</v>
      </c>
      <c r="D1996" s="7">
        <v>73239990</v>
      </c>
      <c r="E1996" s="6" t="s">
        <v>1894</v>
      </c>
      <c r="F1996" s="6"/>
      <c r="G1996" s="6"/>
      <c r="H1996" s="6"/>
      <c r="I1996" s="6"/>
      <c r="J1996" s="6"/>
      <c r="K1996" s="6"/>
      <c r="L1996" s="6"/>
      <c r="M1996" s="6"/>
      <c r="N1996" s="8">
        <v>11232</v>
      </c>
      <c r="O1996" s="6" t="s">
        <v>770</v>
      </c>
      <c r="P1996" s="8">
        <v>74.723332439999993</v>
      </c>
      <c r="Q1996" s="8">
        <v>839292.47</v>
      </c>
      <c r="R1996" s="8">
        <v>1.138207653</v>
      </c>
      <c r="S1996" s="8">
        <v>12784.34836</v>
      </c>
      <c r="T1996" s="8">
        <v>197535.9</v>
      </c>
    </row>
    <row r="1997" spans="1:20" ht="15.75" hidden="1" thickBot="1">
      <c r="A1997" s="4" t="s">
        <v>19</v>
      </c>
      <c r="B1997" s="5">
        <v>42936</v>
      </c>
      <c r="C1997" s="6">
        <v>301049751</v>
      </c>
      <c r="D1997" s="7">
        <v>73239990</v>
      </c>
      <c r="E1997" s="6" t="s">
        <v>1895</v>
      </c>
      <c r="F1997" s="6"/>
      <c r="G1997" s="6"/>
      <c r="H1997" s="6"/>
      <c r="I1997" s="6"/>
      <c r="J1997" s="6"/>
      <c r="K1997" s="6"/>
      <c r="L1997" s="6"/>
      <c r="M1997" s="6"/>
      <c r="N1997" s="8">
        <v>37248</v>
      </c>
      <c r="O1997" s="6" t="s">
        <v>770</v>
      </c>
      <c r="P1997" s="8">
        <v>35.54962656</v>
      </c>
      <c r="Q1997" s="8">
        <v>1324152.49</v>
      </c>
      <c r="R1997" s="8">
        <v>0.54150230899999996</v>
      </c>
      <c r="S1997" s="8">
        <v>20169.877990000001</v>
      </c>
      <c r="T1997" s="8">
        <v>311652.5</v>
      </c>
    </row>
    <row r="1998" spans="1:20" ht="15.75" hidden="1" thickBot="1">
      <c r="A1998" s="4" t="s">
        <v>19</v>
      </c>
      <c r="B1998" s="5">
        <v>42936</v>
      </c>
      <c r="C1998" s="6">
        <v>301049751</v>
      </c>
      <c r="D1998" s="7">
        <v>73239990</v>
      </c>
      <c r="E1998" s="6" t="s">
        <v>1896</v>
      </c>
      <c r="F1998" s="6"/>
      <c r="G1998" s="6"/>
      <c r="H1998" s="6"/>
      <c r="I1998" s="6"/>
      <c r="J1998" s="6"/>
      <c r="K1998" s="6"/>
      <c r="L1998" s="6"/>
      <c r="M1998" s="6"/>
      <c r="N1998" s="8">
        <v>15120</v>
      </c>
      <c r="O1998" s="6" t="s">
        <v>1583</v>
      </c>
      <c r="P1998" s="8">
        <v>38.791417989999999</v>
      </c>
      <c r="Q1998" s="8">
        <v>586526.24</v>
      </c>
      <c r="R1998" s="8">
        <v>0.59088222400000001</v>
      </c>
      <c r="S1998" s="8">
        <v>8934.1392230000001</v>
      </c>
      <c r="T1998" s="8">
        <v>138044.79999999999</v>
      </c>
    </row>
    <row r="1999" spans="1:20" ht="15.75" hidden="1" thickBot="1">
      <c r="A1999" s="4" t="s">
        <v>19</v>
      </c>
      <c r="B1999" s="5">
        <v>42936</v>
      </c>
      <c r="C1999" s="6">
        <v>301049751</v>
      </c>
      <c r="D1999" s="7">
        <v>73239990</v>
      </c>
      <c r="E1999" s="6" t="s">
        <v>1897</v>
      </c>
      <c r="F1999" s="6"/>
      <c r="G1999" s="6"/>
      <c r="H1999" s="6"/>
      <c r="I1999" s="6"/>
      <c r="J1999" s="6"/>
      <c r="K1999" s="6"/>
      <c r="L1999" s="6"/>
      <c r="M1999" s="6"/>
      <c r="N1999" s="8">
        <v>51000</v>
      </c>
      <c r="O1999" s="6" t="s">
        <v>770</v>
      </c>
      <c r="P1999" s="8">
        <v>15.11724373</v>
      </c>
      <c r="Q1999" s="8">
        <v>770979.43</v>
      </c>
      <c r="R1999" s="8">
        <v>0.23027027799999999</v>
      </c>
      <c r="S1999" s="8">
        <v>11743.784159999999</v>
      </c>
      <c r="T1999" s="8">
        <v>181457.7</v>
      </c>
    </row>
    <row r="2000" spans="1:20" ht="15.75" hidden="1" thickBot="1">
      <c r="A2000" s="4" t="s">
        <v>19</v>
      </c>
      <c r="B2000" s="5">
        <v>42929</v>
      </c>
      <c r="C2000" s="6">
        <v>301049751</v>
      </c>
      <c r="D2000" s="7">
        <v>73239990</v>
      </c>
      <c r="E2000" s="6" t="s">
        <v>1898</v>
      </c>
      <c r="F2000" s="6"/>
      <c r="G2000" s="6"/>
      <c r="H2000" s="6"/>
      <c r="I2000" s="6"/>
      <c r="J2000" s="6"/>
      <c r="K2000" s="6"/>
      <c r="L2000" s="6"/>
      <c r="M2000" s="6"/>
      <c r="N2000" s="8">
        <v>13020</v>
      </c>
      <c r="O2000" s="6" t="s">
        <v>770</v>
      </c>
      <c r="P2000" s="8">
        <v>174.86491710000001</v>
      </c>
      <c r="Q2000" s="8">
        <v>2276741.2200000002</v>
      </c>
      <c r="R2000" s="8">
        <v>2.6635935580000001</v>
      </c>
      <c r="S2000" s="8">
        <v>34679.988120000002</v>
      </c>
      <c r="T2000" s="8">
        <v>535853.80000000005</v>
      </c>
    </row>
    <row r="2001" spans="1:20" ht="15.75" hidden="1" thickBot="1">
      <c r="A2001" s="4" t="s">
        <v>19</v>
      </c>
      <c r="B2001" s="5">
        <v>42929</v>
      </c>
      <c r="C2001" s="6">
        <v>301049751</v>
      </c>
      <c r="D2001" s="7">
        <v>73239990</v>
      </c>
      <c r="E2001" s="6" t="s">
        <v>1899</v>
      </c>
      <c r="F2001" s="6"/>
      <c r="G2001" s="6"/>
      <c r="H2001" s="6"/>
      <c r="I2001" s="6"/>
      <c r="J2001" s="6"/>
      <c r="K2001" s="6"/>
      <c r="L2001" s="6"/>
      <c r="M2001" s="6"/>
      <c r="N2001" s="8">
        <v>20040</v>
      </c>
      <c r="O2001" s="6" t="s">
        <v>770</v>
      </c>
      <c r="P2001" s="8">
        <v>54.376644210000002</v>
      </c>
      <c r="Q2001" s="8">
        <v>1089707.95</v>
      </c>
      <c r="R2001" s="8">
        <v>0.82828094799999996</v>
      </c>
      <c r="S2001" s="8">
        <v>16598.750189999999</v>
      </c>
      <c r="T2001" s="8">
        <v>256473.60000000001</v>
      </c>
    </row>
    <row r="2002" spans="1:20" ht="15.75" hidden="1" thickBot="1">
      <c r="A2002" s="4" t="s">
        <v>19</v>
      </c>
      <c r="B2002" s="5">
        <v>42929</v>
      </c>
      <c r="C2002" s="6">
        <v>301049751</v>
      </c>
      <c r="D2002" s="7">
        <v>73239990</v>
      </c>
      <c r="E2002" s="6" t="s">
        <v>1900</v>
      </c>
      <c r="F2002" s="6"/>
      <c r="G2002" s="6"/>
      <c r="H2002" s="6"/>
      <c r="I2002" s="6"/>
      <c r="J2002" s="6"/>
      <c r="K2002" s="6"/>
      <c r="L2002" s="6"/>
      <c r="M2002" s="6"/>
      <c r="N2002" s="8">
        <v>3504</v>
      </c>
      <c r="O2002" s="6" t="s">
        <v>770</v>
      </c>
      <c r="P2002" s="8">
        <v>241.65888129999999</v>
      </c>
      <c r="Q2002" s="8">
        <v>846772.72</v>
      </c>
      <c r="R2002" s="8">
        <v>3.6810187550000002</v>
      </c>
      <c r="S2002" s="8">
        <v>12898.289720000001</v>
      </c>
      <c r="T2002" s="8">
        <v>199296.4</v>
      </c>
    </row>
    <row r="2003" spans="1:20" ht="15.75" hidden="1" thickBot="1">
      <c r="A2003" s="4" t="s">
        <v>19</v>
      </c>
      <c r="B2003" s="5">
        <v>42928</v>
      </c>
      <c r="C2003" s="6">
        <v>301049751</v>
      </c>
      <c r="D2003" s="7">
        <v>73239990</v>
      </c>
      <c r="E2003" s="6" t="s">
        <v>1901</v>
      </c>
      <c r="F2003" s="6"/>
      <c r="G2003" s="6"/>
      <c r="H2003" s="6"/>
      <c r="I2003" s="6"/>
      <c r="J2003" s="6"/>
      <c r="K2003" s="6"/>
      <c r="L2003" s="6"/>
      <c r="M2003" s="6"/>
      <c r="N2003" s="8">
        <v>13152</v>
      </c>
      <c r="O2003" s="6" t="s">
        <v>770</v>
      </c>
      <c r="P2003" s="8">
        <v>35.354967309999999</v>
      </c>
      <c r="Q2003" s="8">
        <v>464988.53</v>
      </c>
      <c r="R2003" s="8">
        <v>0.53853720199999999</v>
      </c>
      <c r="S2003" s="8">
        <v>7082.8412799999996</v>
      </c>
      <c r="T2003" s="8">
        <v>109439.8</v>
      </c>
    </row>
    <row r="2004" spans="1:20" ht="15.75" hidden="1" thickBot="1">
      <c r="A2004" s="4" t="s">
        <v>19</v>
      </c>
      <c r="B2004" s="5">
        <v>42922</v>
      </c>
      <c r="C2004" s="6">
        <v>301049751</v>
      </c>
      <c r="D2004" s="7">
        <v>73239990</v>
      </c>
      <c r="E2004" s="6" t="s">
        <v>1902</v>
      </c>
      <c r="F2004" s="6"/>
      <c r="G2004" s="6"/>
      <c r="H2004" s="6"/>
      <c r="I2004" s="6"/>
      <c r="J2004" s="6"/>
      <c r="K2004" s="6"/>
      <c r="L2004" s="6"/>
      <c r="M2004" s="6"/>
      <c r="N2004" s="8">
        <v>41220</v>
      </c>
      <c r="O2004" s="6" t="s">
        <v>770</v>
      </c>
      <c r="P2004" s="8">
        <v>74.016881369999993</v>
      </c>
      <c r="Q2004" s="8">
        <v>3050975.85</v>
      </c>
      <c r="R2004" s="8">
        <v>1.136099484</v>
      </c>
      <c r="S2004" s="8">
        <v>46830.02072</v>
      </c>
      <c r="T2004" s="8">
        <v>718077.8</v>
      </c>
    </row>
    <row r="2005" spans="1:20" ht="15.75" hidden="1" thickBot="1">
      <c r="A2005" s="4" t="s">
        <v>19</v>
      </c>
      <c r="B2005" s="5">
        <v>42922</v>
      </c>
      <c r="C2005" s="6">
        <v>301049751</v>
      </c>
      <c r="D2005" s="7">
        <v>73239990</v>
      </c>
      <c r="E2005" s="6" t="s">
        <v>1903</v>
      </c>
      <c r="F2005" s="6"/>
      <c r="G2005" s="6"/>
      <c r="H2005" s="6"/>
      <c r="I2005" s="6"/>
      <c r="J2005" s="6"/>
      <c r="K2005" s="6"/>
      <c r="L2005" s="6"/>
      <c r="M2005" s="6"/>
      <c r="N2005" s="8">
        <v>43056</v>
      </c>
      <c r="O2005" s="6" t="s">
        <v>770</v>
      </c>
      <c r="P2005" s="8">
        <v>81.604818839999993</v>
      </c>
      <c r="Q2005" s="8">
        <v>3513577.08</v>
      </c>
      <c r="R2005" s="8">
        <v>1.2525682090000001</v>
      </c>
      <c r="S2005" s="8">
        <v>53930.576820000002</v>
      </c>
      <c r="T2005" s="8">
        <v>826955.6</v>
      </c>
    </row>
    <row r="2006" spans="1:20" ht="15.75" thickBot="1">
      <c r="A2006" s="4" t="s">
        <v>19</v>
      </c>
      <c r="B2006" s="5">
        <v>42921</v>
      </c>
      <c r="C2006" s="6">
        <v>301049751</v>
      </c>
      <c r="D2006" s="7">
        <v>73231000</v>
      </c>
      <c r="E2006" s="6" t="s">
        <v>1904</v>
      </c>
      <c r="F2006" s="6"/>
      <c r="G2006" s="6"/>
      <c r="H2006" s="6"/>
      <c r="I2006" s="6"/>
      <c r="J2006" s="6"/>
      <c r="K2006" s="6"/>
      <c r="L2006" s="6"/>
      <c r="M2006" s="6"/>
      <c r="N2006" s="8">
        <v>114432</v>
      </c>
      <c r="O2006" s="6" t="s">
        <v>1583</v>
      </c>
      <c r="P2006" s="8">
        <v>10.59074953</v>
      </c>
      <c r="Q2006" s="8">
        <v>1211920.6499999999</v>
      </c>
      <c r="R2006" s="8">
        <v>0.16255947100000001</v>
      </c>
      <c r="S2006" s="8">
        <v>18602.005369999999</v>
      </c>
      <c r="T2006" s="8">
        <v>365442.5</v>
      </c>
    </row>
    <row r="2007" spans="1:20" ht="15.75" hidden="1" thickBot="1">
      <c r="A2007" s="4" t="s">
        <v>19</v>
      </c>
      <c r="B2007" s="5">
        <v>42919</v>
      </c>
      <c r="C2007" s="6">
        <v>301049751</v>
      </c>
      <c r="D2007" s="7">
        <v>73239990</v>
      </c>
      <c r="E2007" s="6" t="s">
        <v>1905</v>
      </c>
      <c r="F2007" s="6"/>
      <c r="G2007" s="6"/>
      <c r="H2007" s="6"/>
      <c r="I2007" s="6"/>
      <c r="J2007" s="6"/>
      <c r="K2007" s="6"/>
      <c r="L2007" s="6"/>
      <c r="M2007" s="6"/>
      <c r="N2007" s="8">
        <v>500</v>
      </c>
      <c r="O2007" s="6" t="s">
        <v>770</v>
      </c>
      <c r="P2007" s="8">
        <v>119.48090000000001</v>
      </c>
      <c r="Q2007" s="8">
        <v>59740.45</v>
      </c>
      <c r="R2007" s="8">
        <v>1.833935533</v>
      </c>
      <c r="S2007" s="8">
        <v>916.96776669999997</v>
      </c>
      <c r="T2007" s="8">
        <v>14060.5</v>
      </c>
    </row>
    <row r="2008" spans="1:20" ht="15.75" hidden="1" thickBot="1">
      <c r="A2008" s="4" t="s">
        <v>19</v>
      </c>
      <c r="B2008" s="5">
        <v>42919</v>
      </c>
      <c r="C2008" s="6">
        <v>301049751</v>
      </c>
      <c r="D2008" s="7">
        <v>73239990</v>
      </c>
      <c r="E2008" s="6" t="s">
        <v>1906</v>
      </c>
      <c r="F2008" s="6"/>
      <c r="G2008" s="6"/>
      <c r="H2008" s="6"/>
      <c r="I2008" s="6"/>
      <c r="J2008" s="6"/>
      <c r="K2008" s="6"/>
      <c r="L2008" s="6"/>
      <c r="M2008" s="6"/>
      <c r="N2008" s="8">
        <v>10224</v>
      </c>
      <c r="O2008" s="6" t="s">
        <v>1583</v>
      </c>
      <c r="P2008" s="8">
        <v>37.952755279999998</v>
      </c>
      <c r="Q2008" s="8">
        <v>388028.97</v>
      </c>
      <c r="R2008" s="8">
        <v>0.58254421000000001</v>
      </c>
      <c r="S2008" s="8">
        <v>5955.9320029999999</v>
      </c>
      <c r="T2008" s="8">
        <v>91326.5</v>
      </c>
    </row>
    <row r="2009" spans="1:20" ht="15.75" hidden="1" thickBot="1">
      <c r="A2009" s="4" t="s">
        <v>19</v>
      </c>
      <c r="B2009" s="5">
        <v>42919</v>
      </c>
      <c r="C2009" s="6">
        <v>301049751</v>
      </c>
      <c r="D2009" s="7">
        <v>73239990</v>
      </c>
      <c r="E2009" s="6" t="s">
        <v>1907</v>
      </c>
      <c r="F2009" s="6"/>
      <c r="G2009" s="6"/>
      <c r="H2009" s="6"/>
      <c r="I2009" s="6"/>
      <c r="J2009" s="6"/>
      <c r="K2009" s="6"/>
      <c r="L2009" s="6"/>
      <c r="M2009" s="6"/>
      <c r="N2009" s="8">
        <v>36000</v>
      </c>
      <c r="O2009" s="6" t="s">
        <v>770</v>
      </c>
      <c r="P2009" s="8">
        <v>16.305628330000001</v>
      </c>
      <c r="Q2009" s="8">
        <v>587002.62</v>
      </c>
      <c r="R2009" s="8">
        <v>0.25027825500000001</v>
      </c>
      <c r="S2009" s="8">
        <v>9010.0171910000008</v>
      </c>
      <c r="T2009" s="8">
        <v>138157</v>
      </c>
    </row>
    <row r="2010" spans="1:20" ht="15.75" hidden="1" thickBot="1">
      <c r="A2010" s="4" t="s">
        <v>19</v>
      </c>
      <c r="B2010" s="5">
        <v>42919</v>
      </c>
      <c r="C2010" s="6">
        <v>301049751</v>
      </c>
      <c r="D2010" s="7">
        <v>73239990</v>
      </c>
      <c r="E2010" s="6" t="s">
        <v>1908</v>
      </c>
      <c r="F2010" s="6"/>
      <c r="G2010" s="6"/>
      <c r="H2010" s="6"/>
      <c r="I2010" s="6"/>
      <c r="J2010" s="6"/>
      <c r="K2010" s="6"/>
      <c r="L2010" s="6"/>
      <c r="M2010" s="6"/>
      <c r="N2010" s="8">
        <v>48000</v>
      </c>
      <c r="O2010" s="6" t="s">
        <v>770</v>
      </c>
      <c r="P2010" s="8">
        <v>31.627296040000001</v>
      </c>
      <c r="Q2010" s="8">
        <v>1518110.21</v>
      </c>
      <c r="R2010" s="8">
        <v>0.48545350799999998</v>
      </c>
      <c r="S2010" s="8">
        <v>23301.768380000001</v>
      </c>
      <c r="T2010" s="8">
        <v>357302.4</v>
      </c>
    </row>
    <row r="2011" spans="1:20" ht="15.75" thickBot="1">
      <c r="A2011" s="4" t="s">
        <v>19</v>
      </c>
      <c r="B2011" s="5">
        <v>42909</v>
      </c>
      <c r="C2011" s="6">
        <v>301049751</v>
      </c>
      <c r="D2011" s="7">
        <v>73231000</v>
      </c>
      <c r="E2011" s="6" t="s">
        <v>1909</v>
      </c>
      <c r="F2011" s="6"/>
      <c r="G2011" s="6"/>
      <c r="H2011" s="6"/>
      <c r="I2011" s="6"/>
      <c r="J2011" s="6"/>
      <c r="K2011" s="6"/>
      <c r="L2011" s="6"/>
      <c r="M2011" s="6"/>
      <c r="N2011" s="8">
        <v>319248</v>
      </c>
      <c r="O2011" s="6" t="s">
        <v>770</v>
      </c>
      <c r="P2011" s="8">
        <v>4.7575711050000002</v>
      </c>
      <c r="Q2011" s="8">
        <v>1518845.06</v>
      </c>
      <c r="R2011" s="8">
        <v>7.3024882649999998E-2</v>
      </c>
      <c r="S2011" s="8">
        <v>23313.047740000002</v>
      </c>
      <c r="T2011" s="8">
        <v>259692.2</v>
      </c>
    </row>
    <row r="2012" spans="1:20" ht="15.75" hidden="1" thickBot="1">
      <c r="A2012" s="4" t="s">
        <v>19</v>
      </c>
      <c r="B2012" s="5">
        <v>42901</v>
      </c>
      <c r="C2012" s="6">
        <v>301049751</v>
      </c>
      <c r="D2012" s="7">
        <v>73239990</v>
      </c>
      <c r="E2012" s="6" t="s">
        <v>1910</v>
      </c>
      <c r="F2012" s="6"/>
      <c r="G2012" s="6"/>
      <c r="H2012" s="6"/>
      <c r="I2012" s="6"/>
      <c r="J2012" s="6"/>
      <c r="K2012" s="6"/>
      <c r="L2012" s="6"/>
      <c r="M2012" s="6"/>
      <c r="N2012" s="8">
        <v>30600</v>
      </c>
      <c r="O2012" s="6" t="s">
        <v>770</v>
      </c>
      <c r="P2012" s="8">
        <v>21.868582679999999</v>
      </c>
      <c r="Q2012" s="8">
        <v>669178.63</v>
      </c>
      <c r="R2012" s="8">
        <v>0.33463783699999999</v>
      </c>
      <c r="S2012" s="8">
        <v>10239.91783</v>
      </c>
      <c r="T2012" s="8">
        <v>114416.2</v>
      </c>
    </row>
    <row r="2013" spans="1:20" ht="15.75" hidden="1" thickBot="1">
      <c r="A2013" s="4" t="s">
        <v>19</v>
      </c>
      <c r="B2013" s="5">
        <v>42900</v>
      </c>
      <c r="C2013" s="6">
        <v>301049751</v>
      </c>
      <c r="D2013" s="7">
        <v>73239990</v>
      </c>
      <c r="E2013" s="6" t="s">
        <v>1911</v>
      </c>
      <c r="F2013" s="6"/>
      <c r="G2013" s="6"/>
      <c r="H2013" s="6"/>
      <c r="I2013" s="6"/>
      <c r="J2013" s="6"/>
      <c r="K2013" s="6"/>
      <c r="L2013" s="6"/>
      <c r="M2013" s="6"/>
      <c r="N2013" s="8">
        <v>42264</v>
      </c>
      <c r="O2013" s="6" t="s">
        <v>770</v>
      </c>
      <c r="P2013" s="8">
        <v>81.239738070000001</v>
      </c>
      <c r="Q2013" s="8">
        <v>3433516.29</v>
      </c>
      <c r="R2013" s="8">
        <v>1.2431482490000001</v>
      </c>
      <c r="S2013" s="8">
        <v>52540.417600000001</v>
      </c>
      <c r="T2013" s="8">
        <v>587062.6</v>
      </c>
    </row>
    <row r="2014" spans="1:20" ht="15.75" hidden="1" thickBot="1">
      <c r="A2014" s="4" t="s">
        <v>19</v>
      </c>
      <c r="B2014" s="5">
        <v>42898</v>
      </c>
      <c r="C2014" s="6">
        <v>301049751</v>
      </c>
      <c r="D2014" s="7">
        <v>73239990</v>
      </c>
      <c r="E2014" s="6" t="s">
        <v>1912</v>
      </c>
      <c r="F2014" s="6"/>
      <c r="G2014" s="6"/>
      <c r="H2014" s="6"/>
      <c r="I2014" s="6"/>
      <c r="J2014" s="6"/>
      <c r="K2014" s="6"/>
      <c r="L2014" s="6"/>
      <c r="M2014" s="6"/>
      <c r="N2014" s="8">
        <v>20160</v>
      </c>
      <c r="O2014" s="6" t="s">
        <v>770</v>
      </c>
      <c r="P2014" s="8">
        <v>32.426964290000001</v>
      </c>
      <c r="Q2014" s="8">
        <v>653727.6</v>
      </c>
      <c r="R2014" s="8">
        <v>0.49620450300000002</v>
      </c>
      <c r="S2014" s="8">
        <v>10003.48279</v>
      </c>
      <c r="T2014" s="8">
        <v>111774.39999999999</v>
      </c>
    </row>
    <row r="2015" spans="1:20" ht="15.75" hidden="1" thickBot="1">
      <c r="A2015" s="4" t="s">
        <v>19</v>
      </c>
      <c r="B2015" s="5">
        <v>42898</v>
      </c>
      <c r="C2015" s="6">
        <v>301049751</v>
      </c>
      <c r="D2015" s="7">
        <v>73239990</v>
      </c>
      <c r="E2015" s="6" t="s">
        <v>1913</v>
      </c>
      <c r="F2015" s="6"/>
      <c r="G2015" s="6"/>
      <c r="H2015" s="6"/>
      <c r="I2015" s="6"/>
      <c r="J2015" s="6"/>
      <c r="K2015" s="6"/>
      <c r="L2015" s="6"/>
      <c r="M2015" s="6"/>
      <c r="N2015" s="8">
        <v>79920</v>
      </c>
      <c r="O2015" s="6" t="s">
        <v>770</v>
      </c>
      <c r="P2015" s="8">
        <v>21.59483058</v>
      </c>
      <c r="Q2015" s="8">
        <v>1725858.86</v>
      </c>
      <c r="R2015" s="8">
        <v>0.330448823</v>
      </c>
      <c r="S2015" s="8">
        <v>26409.469929999999</v>
      </c>
      <c r="T2015" s="8">
        <v>295087.40000000002</v>
      </c>
    </row>
    <row r="2016" spans="1:20" ht="15.75" hidden="1" thickBot="1">
      <c r="A2016" s="4" t="s">
        <v>19</v>
      </c>
      <c r="B2016" s="5">
        <v>42892</v>
      </c>
      <c r="C2016" s="6">
        <v>301049751</v>
      </c>
      <c r="D2016" s="7">
        <v>73239990</v>
      </c>
      <c r="E2016" s="6" t="s">
        <v>1914</v>
      </c>
      <c r="F2016" s="6"/>
      <c r="G2016" s="6"/>
      <c r="H2016" s="6"/>
      <c r="I2016" s="6"/>
      <c r="J2016" s="6"/>
      <c r="K2016" s="6"/>
      <c r="L2016" s="6"/>
      <c r="M2016" s="6"/>
      <c r="N2016" s="8">
        <v>4200</v>
      </c>
      <c r="O2016" s="6" t="s">
        <v>770</v>
      </c>
      <c r="P2016" s="8">
        <v>28.756083329999999</v>
      </c>
      <c r="Q2016" s="8">
        <v>120775.55</v>
      </c>
      <c r="R2016" s="8">
        <v>0.44003187999999999</v>
      </c>
      <c r="S2016" s="8">
        <v>1848.1338940000001</v>
      </c>
      <c r="T2016" s="8">
        <v>20650.3</v>
      </c>
    </row>
    <row r="2017" spans="1:20" ht="15.75" hidden="1" thickBot="1">
      <c r="A2017" s="4" t="s">
        <v>19</v>
      </c>
      <c r="B2017" s="5">
        <v>42892</v>
      </c>
      <c r="C2017" s="6">
        <v>301049751</v>
      </c>
      <c r="D2017" s="7">
        <v>73239990</v>
      </c>
      <c r="E2017" s="6" t="s">
        <v>1915</v>
      </c>
      <c r="F2017" s="6"/>
      <c r="G2017" s="6"/>
      <c r="H2017" s="6"/>
      <c r="I2017" s="6"/>
      <c r="J2017" s="6"/>
      <c r="K2017" s="6"/>
      <c r="L2017" s="6"/>
      <c r="M2017" s="6"/>
      <c r="N2017" s="8">
        <v>31800</v>
      </c>
      <c r="O2017" s="6" t="s">
        <v>770</v>
      </c>
      <c r="P2017" s="8">
        <v>27.58596447</v>
      </c>
      <c r="Q2017" s="8">
        <v>877233.67</v>
      </c>
      <c r="R2017" s="8">
        <v>0.42212646500000001</v>
      </c>
      <c r="S2017" s="8">
        <v>13423.621580000001</v>
      </c>
      <c r="T2017" s="8">
        <v>149989.4</v>
      </c>
    </row>
    <row r="2018" spans="1:20" ht="15.75" hidden="1" thickBot="1">
      <c r="A2018" s="4" t="s">
        <v>19</v>
      </c>
      <c r="B2018" s="5">
        <v>42892</v>
      </c>
      <c r="C2018" s="6">
        <v>301049751</v>
      </c>
      <c r="D2018" s="7">
        <v>73239990</v>
      </c>
      <c r="E2018" s="6" t="s">
        <v>1916</v>
      </c>
      <c r="F2018" s="6"/>
      <c r="G2018" s="6"/>
      <c r="H2018" s="6"/>
      <c r="I2018" s="6"/>
      <c r="J2018" s="6"/>
      <c r="K2018" s="6"/>
      <c r="L2018" s="6"/>
      <c r="M2018" s="6"/>
      <c r="N2018" s="8">
        <v>38400</v>
      </c>
      <c r="O2018" s="6" t="s">
        <v>770</v>
      </c>
      <c r="P2018" s="8">
        <v>14.59611797</v>
      </c>
      <c r="Q2018" s="8">
        <v>560490.93000000005</v>
      </c>
      <c r="R2018" s="8">
        <v>0.223352991</v>
      </c>
      <c r="S2018" s="8">
        <v>8576.7548580000002</v>
      </c>
      <c r="T2018" s="8">
        <v>95832.7</v>
      </c>
    </row>
    <row r="2019" spans="1:20" ht="15.75" hidden="1" thickBot="1">
      <c r="A2019" s="4" t="s">
        <v>19</v>
      </c>
      <c r="B2019" s="5">
        <v>42892</v>
      </c>
      <c r="C2019" s="6">
        <v>301049751</v>
      </c>
      <c r="D2019" s="7">
        <v>73239990</v>
      </c>
      <c r="E2019" s="6" t="s">
        <v>1917</v>
      </c>
      <c r="F2019" s="6"/>
      <c r="G2019" s="6"/>
      <c r="H2019" s="6"/>
      <c r="I2019" s="6"/>
      <c r="J2019" s="6"/>
      <c r="K2019" s="6"/>
      <c r="L2019" s="6"/>
      <c r="M2019" s="6"/>
      <c r="N2019" s="8">
        <v>30000</v>
      </c>
      <c r="O2019" s="6" t="s">
        <v>770</v>
      </c>
      <c r="P2019" s="8">
        <v>30.588993670000001</v>
      </c>
      <c r="Q2019" s="8">
        <v>917669.81</v>
      </c>
      <c r="R2019" s="8">
        <v>0.46807947500000002</v>
      </c>
      <c r="S2019" s="8">
        <v>14042.384239999999</v>
      </c>
      <c r="T2019" s="8">
        <v>156903.20000000001</v>
      </c>
    </row>
    <row r="2020" spans="1:20" ht="15.75" hidden="1" thickBot="1">
      <c r="A2020" s="4" t="s">
        <v>19</v>
      </c>
      <c r="B2020" s="5">
        <v>42892</v>
      </c>
      <c r="C2020" s="6">
        <v>301049751</v>
      </c>
      <c r="D2020" s="7">
        <v>73239990</v>
      </c>
      <c r="E2020" s="6" t="s">
        <v>1918</v>
      </c>
      <c r="F2020" s="6"/>
      <c r="G2020" s="6"/>
      <c r="H2020" s="6"/>
      <c r="I2020" s="6"/>
      <c r="J2020" s="6"/>
      <c r="K2020" s="6"/>
      <c r="L2020" s="6"/>
      <c r="M2020" s="6"/>
      <c r="N2020" s="8">
        <v>115848</v>
      </c>
      <c r="O2020" s="6" t="s">
        <v>770</v>
      </c>
      <c r="P2020" s="8">
        <v>24.255824180000001</v>
      </c>
      <c r="Q2020" s="8">
        <v>2809988.72</v>
      </c>
      <c r="R2020" s="8">
        <v>0.37116792900000001</v>
      </c>
      <c r="S2020" s="8">
        <v>42999.062279999998</v>
      </c>
      <c r="T2020" s="8">
        <v>480452</v>
      </c>
    </row>
    <row r="2021" spans="1:20" ht="15.75" hidden="1" thickBot="1">
      <c r="A2021" s="4" t="s">
        <v>19</v>
      </c>
      <c r="B2021" s="5">
        <v>42885</v>
      </c>
      <c r="C2021" s="6">
        <v>301049751</v>
      </c>
      <c r="D2021" s="7">
        <v>73239990</v>
      </c>
      <c r="E2021" s="6" t="s">
        <v>1919</v>
      </c>
      <c r="F2021" s="6"/>
      <c r="G2021" s="6"/>
      <c r="H2021" s="6"/>
      <c r="I2021" s="6"/>
      <c r="J2021" s="6"/>
      <c r="K2021" s="6"/>
      <c r="L2021" s="6"/>
      <c r="M2021" s="6"/>
      <c r="N2021" s="8">
        <v>9900</v>
      </c>
      <c r="O2021" s="6" t="s">
        <v>770</v>
      </c>
      <c r="P2021" s="8">
        <v>39.047874749999998</v>
      </c>
      <c r="Q2021" s="8">
        <v>386573.96</v>
      </c>
      <c r="R2021" s="8">
        <v>0.597976642</v>
      </c>
      <c r="S2021" s="8">
        <v>5919.9687599999997</v>
      </c>
      <c r="T2021" s="8">
        <v>66096.399999999994</v>
      </c>
    </row>
    <row r="2022" spans="1:20" ht="15.75" hidden="1" thickBot="1">
      <c r="A2022" s="4" t="s">
        <v>19</v>
      </c>
      <c r="B2022" s="5">
        <v>42885</v>
      </c>
      <c r="C2022" s="6">
        <v>301049751</v>
      </c>
      <c r="D2022" s="7">
        <v>73239990</v>
      </c>
      <c r="E2022" s="6" t="s">
        <v>1920</v>
      </c>
      <c r="F2022" s="6"/>
      <c r="G2022" s="6"/>
      <c r="H2022" s="6"/>
      <c r="I2022" s="6"/>
      <c r="J2022" s="6"/>
      <c r="K2022" s="6"/>
      <c r="L2022" s="6"/>
      <c r="M2022" s="6"/>
      <c r="N2022" s="8">
        <v>480</v>
      </c>
      <c r="O2022" s="6" t="s">
        <v>770</v>
      </c>
      <c r="P2022" s="8">
        <v>112.36797919999999</v>
      </c>
      <c r="Q2022" s="8">
        <v>53936.63</v>
      </c>
      <c r="R2022" s="8">
        <v>1.720796006</v>
      </c>
      <c r="S2022" s="8">
        <v>825.98208269999998</v>
      </c>
      <c r="T2022" s="8">
        <v>9222.1</v>
      </c>
    </row>
    <row r="2023" spans="1:20" ht="15.75" hidden="1" thickBot="1">
      <c r="A2023" s="4" t="s">
        <v>19</v>
      </c>
      <c r="B2023" s="5">
        <v>42885</v>
      </c>
      <c r="C2023" s="6">
        <v>301049751</v>
      </c>
      <c r="D2023" s="7">
        <v>73239990</v>
      </c>
      <c r="E2023" s="6" t="s">
        <v>1921</v>
      </c>
      <c r="F2023" s="6"/>
      <c r="G2023" s="6"/>
      <c r="H2023" s="6"/>
      <c r="I2023" s="6"/>
      <c r="J2023" s="6"/>
      <c r="K2023" s="6"/>
      <c r="L2023" s="6"/>
      <c r="M2023" s="6"/>
      <c r="N2023" s="8">
        <v>42000</v>
      </c>
      <c r="O2023" s="6" t="s">
        <v>770</v>
      </c>
      <c r="P2023" s="8">
        <v>14.6078381</v>
      </c>
      <c r="Q2023" s="8">
        <v>613529.19999999995</v>
      </c>
      <c r="R2023" s="8">
        <v>0.223703493</v>
      </c>
      <c r="S2023" s="8">
        <v>9395.5467079999999</v>
      </c>
      <c r="T2023" s="8">
        <v>104901.2</v>
      </c>
    </row>
    <row r="2024" spans="1:20" ht="15.75" hidden="1" thickBot="1">
      <c r="A2024" s="4" t="s">
        <v>19</v>
      </c>
      <c r="B2024" s="5">
        <v>42885</v>
      </c>
      <c r="C2024" s="6">
        <v>301049751</v>
      </c>
      <c r="D2024" s="7">
        <v>73239990</v>
      </c>
      <c r="E2024" s="6" t="s">
        <v>1922</v>
      </c>
      <c r="F2024" s="6"/>
      <c r="G2024" s="6"/>
      <c r="H2024" s="6"/>
      <c r="I2024" s="6"/>
      <c r="J2024" s="6"/>
      <c r="K2024" s="6"/>
      <c r="L2024" s="6"/>
      <c r="M2024" s="6"/>
      <c r="N2024" s="8">
        <v>10224</v>
      </c>
      <c r="O2024" s="6" t="s">
        <v>1583</v>
      </c>
      <c r="P2024" s="8">
        <v>37.573044799999998</v>
      </c>
      <c r="Q2024" s="8">
        <v>384146.81</v>
      </c>
      <c r="R2024" s="8">
        <v>0.57539119100000002</v>
      </c>
      <c r="S2024" s="8">
        <v>5882.7995410000003</v>
      </c>
      <c r="T2024" s="8">
        <v>65681.5</v>
      </c>
    </row>
    <row r="2025" spans="1:20" ht="15.75" hidden="1" thickBot="1">
      <c r="A2025" s="4" t="s">
        <v>19</v>
      </c>
      <c r="B2025" s="5">
        <v>42884</v>
      </c>
      <c r="C2025" s="6">
        <v>301049751</v>
      </c>
      <c r="D2025" s="7">
        <v>73239990</v>
      </c>
      <c r="E2025" s="6" t="s">
        <v>1923</v>
      </c>
      <c r="F2025" s="6"/>
      <c r="G2025" s="6"/>
      <c r="H2025" s="6"/>
      <c r="I2025" s="6"/>
      <c r="J2025" s="6"/>
      <c r="K2025" s="6"/>
      <c r="L2025" s="6"/>
      <c r="M2025" s="6"/>
      <c r="N2025" s="8">
        <v>17640</v>
      </c>
      <c r="O2025" s="6" t="s">
        <v>770</v>
      </c>
      <c r="P2025" s="8">
        <v>73.678521540000006</v>
      </c>
      <c r="Q2025" s="8">
        <v>1299689.1200000001</v>
      </c>
      <c r="R2025" s="8">
        <v>1.1283081399999999</v>
      </c>
      <c r="S2025" s="8">
        <v>19903.355589999999</v>
      </c>
      <c r="T2025" s="8">
        <v>222220.9</v>
      </c>
    </row>
    <row r="2026" spans="1:20" ht="15.75" hidden="1" thickBot="1">
      <c r="A2026" s="4" t="s">
        <v>19</v>
      </c>
      <c r="B2026" s="5">
        <v>42884</v>
      </c>
      <c r="C2026" s="6">
        <v>301049751</v>
      </c>
      <c r="D2026" s="7">
        <v>73239990</v>
      </c>
      <c r="E2026" s="6" t="s">
        <v>1924</v>
      </c>
      <c r="F2026" s="6"/>
      <c r="G2026" s="6"/>
      <c r="H2026" s="6"/>
      <c r="I2026" s="6"/>
      <c r="J2026" s="6"/>
      <c r="K2026" s="6"/>
      <c r="L2026" s="6"/>
      <c r="M2026" s="6"/>
      <c r="N2026" s="8">
        <v>16668</v>
      </c>
      <c r="O2026" s="6" t="s">
        <v>770</v>
      </c>
      <c r="P2026" s="8">
        <v>81.231771660000007</v>
      </c>
      <c r="Q2026" s="8">
        <v>1353971.17</v>
      </c>
      <c r="R2026" s="8">
        <v>1.243978126</v>
      </c>
      <c r="S2026" s="8">
        <v>20734.627410000001</v>
      </c>
      <c r="T2026" s="8">
        <v>231502</v>
      </c>
    </row>
    <row r="2027" spans="1:20" ht="15.75" hidden="1" thickBot="1">
      <c r="A2027" s="4" t="s">
        <v>19</v>
      </c>
      <c r="B2027" s="5">
        <v>42884</v>
      </c>
      <c r="C2027" s="6">
        <v>301049751</v>
      </c>
      <c r="D2027" s="7">
        <v>73239990</v>
      </c>
      <c r="E2027" s="6" t="s">
        <v>1925</v>
      </c>
      <c r="F2027" s="6"/>
      <c r="G2027" s="6"/>
      <c r="H2027" s="6"/>
      <c r="I2027" s="6"/>
      <c r="J2027" s="6"/>
      <c r="K2027" s="6"/>
      <c r="L2027" s="6"/>
      <c r="M2027" s="6"/>
      <c r="N2027" s="8">
        <v>6984</v>
      </c>
      <c r="O2027" s="6" t="s">
        <v>770</v>
      </c>
      <c r="P2027" s="8">
        <v>97.505592780000001</v>
      </c>
      <c r="Q2027" s="8">
        <v>680979.06</v>
      </c>
      <c r="R2027" s="8">
        <v>1.4931943759999999</v>
      </c>
      <c r="S2027" s="8">
        <v>10428.46953</v>
      </c>
      <c r="T2027" s="8">
        <v>116433.8</v>
      </c>
    </row>
    <row r="2028" spans="1:20" ht="15.75" thickBot="1">
      <c r="A2028" s="4" t="s">
        <v>19</v>
      </c>
      <c r="B2028" s="5">
        <v>42879</v>
      </c>
      <c r="C2028" s="6">
        <v>301049751</v>
      </c>
      <c r="D2028" s="7">
        <v>73231000</v>
      </c>
      <c r="E2028" s="6" t="s">
        <v>1926</v>
      </c>
      <c r="F2028" s="6"/>
      <c r="G2028" s="6"/>
      <c r="H2028" s="6"/>
      <c r="I2028" s="6"/>
      <c r="J2028" s="6"/>
      <c r="K2028" s="6"/>
      <c r="L2028" s="6"/>
      <c r="M2028" s="6"/>
      <c r="N2028" s="8">
        <v>100080</v>
      </c>
      <c r="O2028" s="6" t="s">
        <v>770</v>
      </c>
      <c r="P2028" s="8">
        <v>10.52077888</v>
      </c>
      <c r="Q2028" s="8">
        <v>1052919.55</v>
      </c>
      <c r="R2028" s="8">
        <v>0.16111453100000001</v>
      </c>
      <c r="S2028" s="8">
        <v>16124.342269999999</v>
      </c>
      <c r="T2028" s="8">
        <v>180028.2</v>
      </c>
    </row>
    <row r="2029" spans="1:20" ht="15.75" hidden="1" thickBot="1">
      <c r="A2029" s="4" t="s">
        <v>19</v>
      </c>
      <c r="B2029" s="5">
        <v>42879</v>
      </c>
      <c r="C2029" s="6">
        <v>301049751</v>
      </c>
      <c r="D2029" s="7">
        <v>73239990</v>
      </c>
      <c r="E2029" s="6" t="s">
        <v>1927</v>
      </c>
      <c r="F2029" s="6"/>
      <c r="G2029" s="6"/>
      <c r="H2029" s="6"/>
      <c r="I2029" s="6"/>
      <c r="J2029" s="6"/>
      <c r="K2029" s="6"/>
      <c r="L2029" s="6"/>
      <c r="M2029" s="6"/>
      <c r="N2029" s="8">
        <v>24000</v>
      </c>
      <c r="O2029" s="6" t="s">
        <v>770</v>
      </c>
      <c r="P2029" s="8">
        <v>27.740379170000001</v>
      </c>
      <c r="Q2029" s="8">
        <v>665769.1</v>
      </c>
      <c r="R2029" s="8">
        <v>0.42481438199999999</v>
      </c>
      <c r="S2029" s="8">
        <v>10195.545179999999</v>
      </c>
      <c r="T2029" s="8">
        <v>113833.3</v>
      </c>
    </row>
    <row r="2030" spans="1:20" ht="15.75" thickBot="1">
      <c r="A2030" s="4" t="s">
        <v>19</v>
      </c>
      <c r="B2030" s="5">
        <v>42879</v>
      </c>
      <c r="C2030" s="6">
        <v>301049751</v>
      </c>
      <c r="D2030" s="7">
        <v>73231000</v>
      </c>
      <c r="E2030" s="6" t="s">
        <v>1928</v>
      </c>
      <c r="F2030" s="6"/>
      <c r="G2030" s="6"/>
      <c r="H2030" s="6"/>
      <c r="I2030" s="6"/>
      <c r="J2030" s="6"/>
      <c r="K2030" s="6"/>
      <c r="L2030" s="6"/>
      <c r="M2030" s="6"/>
      <c r="N2030" s="8">
        <v>319248</v>
      </c>
      <c r="O2030" s="6" t="s">
        <v>770</v>
      </c>
      <c r="P2030" s="8">
        <v>4.7275640880000003</v>
      </c>
      <c r="Q2030" s="8">
        <v>1509265.38</v>
      </c>
      <c r="R2030" s="8">
        <v>7.2397612E-2</v>
      </c>
      <c r="S2030" s="8">
        <v>23112.792959999999</v>
      </c>
      <c r="T2030" s="8">
        <v>258054.2</v>
      </c>
    </row>
    <row r="2031" spans="1:20" ht="15.75" hidden="1" thickBot="1">
      <c r="A2031" s="4" t="s">
        <v>19</v>
      </c>
      <c r="B2031" s="5">
        <v>42875</v>
      </c>
      <c r="C2031" s="6">
        <v>301049751</v>
      </c>
      <c r="D2031" s="7">
        <v>73239990</v>
      </c>
      <c r="E2031" s="6" t="s">
        <v>1929</v>
      </c>
      <c r="F2031" s="6"/>
      <c r="G2031" s="6"/>
      <c r="H2031" s="6"/>
      <c r="I2031" s="6"/>
      <c r="J2031" s="6"/>
      <c r="K2031" s="6"/>
      <c r="L2031" s="6"/>
      <c r="M2031" s="6"/>
      <c r="N2031" s="8">
        <v>8640</v>
      </c>
      <c r="O2031" s="6" t="s">
        <v>770</v>
      </c>
      <c r="P2031" s="8">
        <v>81.442568289999997</v>
      </c>
      <c r="Q2031" s="8">
        <v>703663.79</v>
      </c>
      <c r="R2031" s="8">
        <v>1.247206252</v>
      </c>
      <c r="S2031" s="8">
        <v>10775.86202</v>
      </c>
      <c r="T2031" s="8">
        <v>120312.5</v>
      </c>
    </row>
    <row r="2032" spans="1:20" ht="15.75" hidden="1" thickBot="1">
      <c r="A2032" s="4" t="s">
        <v>19</v>
      </c>
      <c r="B2032" s="5">
        <v>42875</v>
      </c>
      <c r="C2032" s="6">
        <v>301049751</v>
      </c>
      <c r="D2032" s="7">
        <v>73239990</v>
      </c>
      <c r="E2032" s="6" t="s">
        <v>1930</v>
      </c>
      <c r="F2032" s="6"/>
      <c r="G2032" s="6"/>
      <c r="H2032" s="6"/>
      <c r="I2032" s="6"/>
      <c r="J2032" s="6"/>
      <c r="K2032" s="6"/>
      <c r="L2032" s="6"/>
      <c r="M2032" s="6"/>
      <c r="N2032" s="8">
        <v>10836</v>
      </c>
      <c r="O2032" s="6" t="s">
        <v>770</v>
      </c>
      <c r="P2032" s="8">
        <v>97.758619420000002</v>
      </c>
      <c r="Q2032" s="8">
        <v>1059312.3999999999</v>
      </c>
      <c r="R2032" s="8">
        <v>1.49706921</v>
      </c>
      <c r="S2032" s="8">
        <v>16222.241959999999</v>
      </c>
      <c r="T2032" s="8">
        <v>181121.2</v>
      </c>
    </row>
    <row r="2033" spans="1:20" ht="15.75" hidden="1" thickBot="1">
      <c r="A2033" s="4" t="s">
        <v>19</v>
      </c>
      <c r="B2033" s="5">
        <v>42875</v>
      </c>
      <c r="C2033" s="6">
        <v>301049751</v>
      </c>
      <c r="D2033" s="7">
        <v>73239990</v>
      </c>
      <c r="E2033" s="6" t="s">
        <v>1931</v>
      </c>
      <c r="F2033" s="6"/>
      <c r="G2033" s="6"/>
      <c r="H2033" s="6"/>
      <c r="I2033" s="6"/>
      <c r="J2033" s="6"/>
      <c r="K2033" s="6"/>
      <c r="L2033" s="6"/>
      <c r="M2033" s="6"/>
      <c r="N2033" s="8">
        <v>8640</v>
      </c>
      <c r="O2033" s="6" t="s">
        <v>770</v>
      </c>
      <c r="P2033" s="8">
        <v>73.869717589999993</v>
      </c>
      <c r="Q2033" s="8">
        <v>638234.36</v>
      </c>
      <c r="R2033" s="8">
        <v>1.1312361040000001</v>
      </c>
      <c r="S2033" s="8">
        <v>9773.8799390000004</v>
      </c>
      <c r="T2033" s="8">
        <v>109125.3</v>
      </c>
    </row>
    <row r="2034" spans="1:20" ht="15.75" thickBot="1">
      <c r="A2034" s="4" t="s">
        <v>19</v>
      </c>
      <c r="B2034" s="5">
        <v>42874</v>
      </c>
      <c r="C2034" s="6">
        <v>301049751</v>
      </c>
      <c r="D2034" s="7">
        <v>73231000</v>
      </c>
      <c r="E2034" s="6" t="s">
        <v>1932</v>
      </c>
      <c r="F2034" s="6"/>
      <c r="G2034" s="6"/>
      <c r="H2034" s="6"/>
      <c r="I2034" s="6"/>
      <c r="J2034" s="6"/>
      <c r="K2034" s="6"/>
      <c r="L2034" s="6"/>
      <c r="M2034" s="6"/>
      <c r="N2034" s="8">
        <v>117120</v>
      </c>
      <c r="O2034" s="6" t="s">
        <v>1583</v>
      </c>
      <c r="P2034" s="8">
        <v>10.47982975</v>
      </c>
      <c r="Q2034" s="8">
        <v>1227397.6599999999</v>
      </c>
      <c r="R2034" s="8">
        <v>0.16048743870000001</v>
      </c>
      <c r="S2034" s="8">
        <v>18796.288820000002</v>
      </c>
      <c r="T2034" s="8">
        <v>209860.5</v>
      </c>
    </row>
    <row r="2035" spans="1:20" ht="15.75" hidden="1" thickBot="1">
      <c r="A2035" s="4" t="s">
        <v>19</v>
      </c>
      <c r="B2035" s="5">
        <v>42872</v>
      </c>
      <c r="C2035" s="6">
        <v>301049751</v>
      </c>
      <c r="D2035" s="7">
        <v>73239390</v>
      </c>
      <c r="E2035" s="6" t="s">
        <v>1716</v>
      </c>
      <c r="F2035" s="6"/>
      <c r="G2035" s="6"/>
      <c r="H2035" s="6"/>
      <c r="I2035" s="6"/>
      <c r="J2035" s="6"/>
      <c r="K2035" s="6"/>
      <c r="L2035" s="6"/>
      <c r="M2035" s="6"/>
      <c r="N2035" s="8">
        <v>45600</v>
      </c>
      <c r="O2035" s="6" t="s">
        <v>770</v>
      </c>
      <c r="P2035" s="8">
        <v>77.004670390000001</v>
      </c>
      <c r="Q2035" s="8">
        <v>3511412.97</v>
      </c>
      <c r="R2035" s="8">
        <v>1.182867441</v>
      </c>
      <c r="S2035" s="8">
        <v>53938.755299999997</v>
      </c>
      <c r="T2035" s="8">
        <v>600381.4</v>
      </c>
    </row>
    <row r="2036" spans="1:20" ht="15.75" hidden="1" thickBot="1">
      <c r="A2036" s="4" t="s">
        <v>19</v>
      </c>
      <c r="B2036" s="5">
        <v>42867</v>
      </c>
      <c r="C2036" s="6">
        <v>301049751</v>
      </c>
      <c r="D2036" s="7">
        <v>73239990</v>
      </c>
      <c r="E2036" s="6" t="s">
        <v>1933</v>
      </c>
      <c r="F2036" s="6"/>
      <c r="G2036" s="6"/>
      <c r="H2036" s="6"/>
      <c r="I2036" s="6"/>
      <c r="J2036" s="6"/>
      <c r="K2036" s="6"/>
      <c r="L2036" s="6"/>
      <c r="M2036" s="6"/>
      <c r="N2036" s="8">
        <v>22195</v>
      </c>
      <c r="O2036" s="6" t="s">
        <v>1583</v>
      </c>
      <c r="P2036" s="8">
        <v>29.20170083</v>
      </c>
      <c r="Q2036" s="8">
        <v>648131.75</v>
      </c>
      <c r="R2036" s="8">
        <v>0.448566833</v>
      </c>
      <c r="S2036" s="8">
        <v>9955.9408600000006</v>
      </c>
      <c r="T2036" s="8">
        <v>110817.60000000001</v>
      </c>
    </row>
    <row r="2037" spans="1:20" ht="15.75" hidden="1" thickBot="1">
      <c r="A2037" s="4" t="s">
        <v>19</v>
      </c>
      <c r="B2037" s="5">
        <v>42863</v>
      </c>
      <c r="C2037" s="6">
        <v>301049751</v>
      </c>
      <c r="D2037" s="7">
        <v>73239990</v>
      </c>
      <c r="E2037" s="6" t="s">
        <v>1934</v>
      </c>
      <c r="F2037" s="6"/>
      <c r="G2037" s="6"/>
      <c r="H2037" s="6"/>
      <c r="I2037" s="6"/>
      <c r="J2037" s="6"/>
      <c r="K2037" s="6"/>
      <c r="L2037" s="6"/>
      <c r="M2037" s="6"/>
      <c r="N2037" s="8">
        <v>4020</v>
      </c>
      <c r="O2037" s="6" t="s">
        <v>770</v>
      </c>
      <c r="P2037" s="8">
        <v>239.30477110000001</v>
      </c>
      <c r="Q2037" s="8">
        <v>962005.18</v>
      </c>
      <c r="R2037" s="8">
        <v>3.6759565460000001</v>
      </c>
      <c r="S2037" s="8">
        <v>14777.345310000001</v>
      </c>
      <c r="T2037" s="8">
        <v>164483.6</v>
      </c>
    </row>
    <row r="2038" spans="1:20" ht="15.75" hidden="1" thickBot="1">
      <c r="A2038" s="4" t="s">
        <v>19</v>
      </c>
      <c r="B2038" s="5">
        <v>42859</v>
      </c>
      <c r="C2038" s="6">
        <v>301049751</v>
      </c>
      <c r="D2038" s="7">
        <v>73239990</v>
      </c>
      <c r="E2038" s="6" t="s">
        <v>1935</v>
      </c>
      <c r="F2038" s="6"/>
      <c r="G2038" s="6"/>
      <c r="H2038" s="6"/>
      <c r="I2038" s="6"/>
      <c r="J2038" s="6"/>
      <c r="K2038" s="6"/>
      <c r="L2038" s="6"/>
      <c r="M2038" s="6"/>
      <c r="N2038" s="8">
        <v>10980</v>
      </c>
      <c r="O2038" s="6" t="s">
        <v>770</v>
      </c>
      <c r="P2038" s="8">
        <v>97.63753552</v>
      </c>
      <c r="Q2038" s="8">
        <v>1072060.1399999999</v>
      </c>
      <c r="R2038" s="8">
        <v>1.4895123649999999</v>
      </c>
      <c r="S2038" s="8">
        <v>16354.84577</v>
      </c>
      <c r="T2038" s="8">
        <v>183300.8</v>
      </c>
    </row>
    <row r="2039" spans="1:20" ht="15.75" hidden="1" thickBot="1">
      <c r="A2039" s="4" t="s">
        <v>19</v>
      </c>
      <c r="B2039" s="5">
        <v>42859</v>
      </c>
      <c r="C2039" s="6">
        <v>301049751</v>
      </c>
      <c r="D2039" s="7">
        <v>73239990</v>
      </c>
      <c r="E2039" s="6" t="s">
        <v>1936</v>
      </c>
      <c r="F2039" s="6"/>
      <c r="G2039" s="6"/>
      <c r="H2039" s="6"/>
      <c r="I2039" s="6"/>
      <c r="J2039" s="6"/>
      <c r="K2039" s="6"/>
      <c r="L2039" s="6"/>
      <c r="M2039" s="6"/>
      <c r="N2039" s="8">
        <v>4680</v>
      </c>
      <c r="O2039" s="6" t="s">
        <v>770</v>
      </c>
      <c r="P2039" s="8">
        <v>73.778222220000004</v>
      </c>
      <c r="Q2039" s="8">
        <v>345282.08</v>
      </c>
      <c r="R2039" s="8">
        <v>1.125525892</v>
      </c>
      <c r="S2039" s="8">
        <v>5267.4611750000004</v>
      </c>
      <c r="T2039" s="8">
        <v>59036.3</v>
      </c>
    </row>
    <row r="2040" spans="1:20" ht="15.75" hidden="1" thickBot="1">
      <c r="A2040" s="4" t="s">
        <v>19</v>
      </c>
      <c r="B2040" s="5">
        <v>42854</v>
      </c>
      <c r="C2040" s="6">
        <v>301049751</v>
      </c>
      <c r="D2040" s="7">
        <v>73239990</v>
      </c>
      <c r="E2040" s="6" t="s">
        <v>1937</v>
      </c>
      <c r="F2040" s="6"/>
      <c r="G2040" s="6"/>
      <c r="H2040" s="6"/>
      <c r="I2040" s="6"/>
      <c r="J2040" s="6"/>
      <c r="K2040" s="6"/>
      <c r="L2040" s="6"/>
      <c r="M2040" s="6"/>
      <c r="N2040" s="8">
        <v>13680</v>
      </c>
      <c r="O2040" s="6" t="s">
        <v>770</v>
      </c>
      <c r="P2040" s="8">
        <v>15.76768787</v>
      </c>
      <c r="Q2040" s="8">
        <v>215701.97</v>
      </c>
      <c r="R2040" s="8">
        <v>0.240544437</v>
      </c>
      <c r="S2040" s="8">
        <v>3290.6479020000002</v>
      </c>
      <c r="T2040" s="8">
        <v>36880.699999999997</v>
      </c>
    </row>
    <row r="2041" spans="1:20" ht="15.75" hidden="1" thickBot="1">
      <c r="A2041" s="4" t="s">
        <v>19</v>
      </c>
      <c r="B2041" s="5">
        <v>42854</v>
      </c>
      <c r="C2041" s="6">
        <v>301049751</v>
      </c>
      <c r="D2041" s="7">
        <v>73239990</v>
      </c>
      <c r="E2041" s="6" t="s">
        <v>1938</v>
      </c>
      <c r="F2041" s="6"/>
      <c r="G2041" s="6"/>
      <c r="H2041" s="6"/>
      <c r="I2041" s="6"/>
      <c r="J2041" s="6"/>
      <c r="K2041" s="6"/>
      <c r="L2041" s="6"/>
      <c r="M2041" s="6"/>
      <c r="N2041" s="8">
        <v>9720</v>
      </c>
      <c r="O2041" s="6" t="s">
        <v>770</v>
      </c>
      <c r="P2041" s="8">
        <v>15.446222219999999</v>
      </c>
      <c r="Q2041" s="8">
        <v>150137.28</v>
      </c>
      <c r="R2041" s="8">
        <v>0.23564030899999999</v>
      </c>
      <c r="S2041" s="8">
        <v>2290.4237990000001</v>
      </c>
      <c r="T2041" s="8">
        <v>25670.5</v>
      </c>
    </row>
    <row r="2042" spans="1:20" ht="15.75" hidden="1" thickBot="1">
      <c r="A2042" s="4" t="s">
        <v>19</v>
      </c>
      <c r="B2042" s="5">
        <v>42854</v>
      </c>
      <c r="C2042" s="6">
        <v>301049751</v>
      </c>
      <c r="D2042" s="7">
        <v>73239990</v>
      </c>
      <c r="E2042" s="6" t="s">
        <v>1939</v>
      </c>
      <c r="F2042" s="6"/>
      <c r="G2042" s="6"/>
      <c r="H2042" s="6"/>
      <c r="I2042" s="6"/>
      <c r="J2042" s="6"/>
      <c r="K2042" s="6"/>
      <c r="L2042" s="6"/>
      <c r="M2042" s="6"/>
      <c r="N2042" s="8">
        <v>10080</v>
      </c>
      <c r="O2042" s="6" t="s">
        <v>770</v>
      </c>
      <c r="P2042" s="8">
        <v>32.208491070000001</v>
      </c>
      <c r="Q2042" s="8">
        <v>324661.59000000003</v>
      </c>
      <c r="R2042" s="8">
        <v>0.491357606</v>
      </c>
      <c r="S2042" s="8">
        <v>4952.8846679999997</v>
      </c>
      <c r="T2042" s="8">
        <v>79420.399999999994</v>
      </c>
    </row>
    <row r="2043" spans="1:20" ht="15.75" hidden="1" thickBot="1">
      <c r="A2043" s="4" t="s">
        <v>19</v>
      </c>
      <c r="B2043" s="5">
        <v>42851</v>
      </c>
      <c r="C2043" s="6">
        <v>301049751</v>
      </c>
      <c r="D2043" s="7">
        <v>73239990</v>
      </c>
      <c r="E2043" s="6" t="s">
        <v>1940</v>
      </c>
      <c r="F2043" s="6"/>
      <c r="G2043" s="6"/>
      <c r="H2043" s="6"/>
      <c r="I2043" s="6"/>
      <c r="J2043" s="6"/>
      <c r="K2043" s="6"/>
      <c r="L2043" s="6"/>
      <c r="M2043" s="6"/>
      <c r="N2043" s="8">
        <v>30000</v>
      </c>
      <c r="O2043" s="6" t="s">
        <v>770</v>
      </c>
      <c r="P2043" s="8">
        <v>35.529775999999998</v>
      </c>
      <c r="Q2043" s="8">
        <v>1065893.28</v>
      </c>
      <c r="R2043" s="8">
        <v>0.54202556800000001</v>
      </c>
      <c r="S2043" s="8">
        <v>16260.76705</v>
      </c>
      <c r="T2043" s="8">
        <v>182246.5</v>
      </c>
    </row>
    <row r="2044" spans="1:20" ht="15.75" hidden="1" thickBot="1">
      <c r="A2044" s="4" t="s">
        <v>19</v>
      </c>
      <c r="B2044" s="5">
        <v>42851</v>
      </c>
      <c r="C2044" s="6">
        <v>301049751</v>
      </c>
      <c r="D2044" s="7">
        <v>73239390</v>
      </c>
      <c r="E2044" s="6" t="s">
        <v>1737</v>
      </c>
      <c r="F2044" s="6"/>
      <c r="G2044" s="6"/>
      <c r="H2044" s="6"/>
      <c r="I2044" s="6"/>
      <c r="J2044" s="6"/>
      <c r="K2044" s="6"/>
      <c r="L2044" s="6"/>
      <c r="M2044" s="6"/>
      <c r="N2044" s="8">
        <v>2000</v>
      </c>
      <c r="O2044" s="6" t="s">
        <v>770</v>
      </c>
      <c r="P2044" s="8">
        <v>91.169439999999994</v>
      </c>
      <c r="Q2044" s="8">
        <v>182338.88</v>
      </c>
      <c r="R2044" s="8">
        <v>1.390838139</v>
      </c>
      <c r="S2044" s="8">
        <v>2781.6762779999999</v>
      </c>
      <c r="T2044" s="8">
        <v>31176.400000000001</v>
      </c>
    </row>
    <row r="2045" spans="1:20" ht="15.75" hidden="1" thickBot="1">
      <c r="A2045" s="4" t="s">
        <v>19</v>
      </c>
      <c r="B2045" s="5">
        <v>42851</v>
      </c>
      <c r="C2045" s="6">
        <v>301049751</v>
      </c>
      <c r="D2045" s="7">
        <v>73239990</v>
      </c>
      <c r="E2045" s="6" t="s">
        <v>1941</v>
      </c>
      <c r="F2045" s="6"/>
      <c r="G2045" s="6"/>
      <c r="H2045" s="6"/>
      <c r="I2045" s="6"/>
      <c r="J2045" s="6"/>
      <c r="K2045" s="6"/>
      <c r="L2045" s="6"/>
      <c r="M2045" s="6"/>
      <c r="N2045" s="8">
        <v>10800</v>
      </c>
      <c r="O2045" s="6" t="s">
        <v>770</v>
      </c>
      <c r="P2045" s="8">
        <v>73.750582410000007</v>
      </c>
      <c r="Q2045" s="8">
        <v>796506.29</v>
      </c>
      <c r="R2045" s="8">
        <v>1.125104232</v>
      </c>
      <c r="S2045" s="8">
        <v>12151.12571</v>
      </c>
      <c r="T2045" s="8">
        <v>136186.6</v>
      </c>
    </row>
    <row r="2046" spans="1:20" ht="15.75" hidden="1" thickBot="1">
      <c r="A2046" s="4" t="s">
        <v>19</v>
      </c>
      <c r="B2046" s="5">
        <v>42851</v>
      </c>
      <c r="C2046" s="6">
        <v>301049751</v>
      </c>
      <c r="D2046" s="7">
        <v>73239390</v>
      </c>
      <c r="E2046" s="6" t="s">
        <v>1742</v>
      </c>
      <c r="F2046" s="6"/>
      <c r="G2046" s="6"/>
      <c r="H2046" s="6"/>
      <c r="I2046" s="6"/>
      <c r="J2046" s="6"/>
      <c r="K2046" s="6"/>
      <c r="L2046" s="6"/>
      <c r="M2046" s="6"/>
      <c r="N2046" s="8">
        <v>6000</v>
      </c>
      <c r="O2046" s="6" t="s">
        <v>770</v>
      </c>
      <c r="P2046" s="8">
        <v>111.2803433</v>
      </c>
      <c r="Q2046" s="8">
        <v>667682.06000000006</v>
      </c>
      <c r="R2046" s="8">
        <v>1.6976406310000001</v>
      </c>
      <c r="S2046" s="8">
        <v>10185.843779999999</v>
      </c>
      <c r="T2046" s="8">
        <v>114160.3</v>
      </c>
    </row>
    <row r="2047" spans="1:20" ht="15.75" hidden="1" thickBot="1">
      <c r="A2047" s="4" t="s">
        <v>19</v>
      </c>
      <c r="B2047" s="5">
        <v>42851</v>
      </c>
      <c r="C2047" s="6">
        <v>301049751</v>
      </c>
      <c r="D2047" s="7">
        <v>73239990</v>
      </c>
      <c r="E2047" s="6" t="s">
        <v>1942</v>
      </c>
      <c r="F2047" s="6"/>
      <c r="G2047" s="6"/>
      <c r="H2047" s="6"/>
      <c r="I2047" s="6"/>
      <c r="J2047" s="6"/>
      <c r="K2047" s="6"/>
      <c r="L2047" s="6"/>
      <c r="M2047" s="6"/>
      <c r="N2047" s="8">
        <v>10800</v>
      </c>
      <c r="O2047" s="6" t="s">
        <v>770</v>
      </c>
      <c r="P2047" s="8">
        <v>81.311220370000001</v>
      </c>
      <c r="Q2047" s="8">
        <v>878161.18</v>
      </c>
      <c r="R2047" s="8">
        <v>1.2404457719999999</v>
      </c>
      <c r="S2047" s="8">
        <v>13396.814340000001</v>
      </c>
      <c r="T2047" s="8">
        <v>150147.9</v>
      </c>
    </row>
    <row r="2048" spans="1:20" ht="15.75" hidden="1" thickBot="1">
      <c r="A2048" s="4" t="s">
        <v>19</v>
      </c>
      <c r="B2048" s="5">
        <v>42845</v>
      </c>
      <c r="C2048" s="6">
        <v>301049751</v>
      </c>
      <c r="D2048" s="7">
        <v>73239990</v>
      </c>
      <c r="E2048" s="6" t="s">
        <v>1943</v>
      </c>
      <c r="F2048" s="6"/>
      <c r="G2048" s="6"/>
      <c r="H2048" s="6"/>
      <c r="I2048" s="6"/>
      <c r="J2048" s="6"/>
      <c r="K2048" s="6"/>
      <c r="L2048" s="6"/>
      <c r="M2048" s="6"/>
      <c r="N2048" s="8">
        <v>10800</v>
      </c>
      <c r="O2048" s="6" t="s">
        <v>770</v>
      </c>
      <c r="P2048" s="8">
        <v>73.907169440000004</v>
      </c>
      <c r="Q2048" s="8">
        <v>798197.43</v>
      </c>
      <c r="R2048" s="8">
        <v>1.121504847</v>
      </c>
      <c r="S2048" s="8">
        <v>12112.252350000001</v>
      </c>
      <c r="T2048" s="8">
        <v>136475.70000000001</v>
      </c>
    </row>
    <row r="2049" spans="1:20" ht="15.75" hidden="1" thickBot="1">
      <c r="A2049" s="4" t="s">
        <v>19</v>
      </c>
      <c r="B2049" s="5">
        <v>42845</v>
      </c>
      <c r="C2049" s="6">
        <v>301049751</v>
      </c>
      <c r="D2049" s="7">
        <v>73239990</v>
      </c>
      <c r="E2049" s="6" t="s">
        <v>1944</v>
      </c>
      <c r="F2049" s="6"/>
      <c r="G2049" s="6"/>
      <c r="H2049" s="6"/>
      <c r="I2049" s="6"/>
      <c r="J2049" s="6"/>
      <c r="K2049" s="6"/>
      <c r="L2049" s="6"/>
      <c r="M2049" s="6"/>
      <c r="N2049" s="8">
        <v>10800</v>
      </c>
      <c r="O2049" s="6" t="s">
        <v>770</v>
      </c>
      <c r="P2049" s="8">
        <v>97.808183330000006</v>
      </c>
      <c r="Q2049" s="8">
        <v>1056328.3799999999</v>
      </c>
      <c r="R2049" s="8">
        <v>1.484190946</v>
      </c>
      <c r="S2049" s="8">
        <v>16029.262220000001</v>
      </c>
      <c r="T2049" s="8">
        <v>180611</v>
      </c>
    </row>
    <row r="2050" spans="1:20" ht="15.75" hidden="1" thickBot="1">
      <c r="A2050" s="4" t="s">
        <v>19</v>
      </c>
      <c r="B2050" s="5">
        <v>42845</v>
      </c>
      <c r="C2050" s="6">
        <v>301049751</v>
      </c>
      <c r="D2050" s="7">
        <v>73239990</v>
      </c>
      <c r="E2050" s="6" t="s">
        <v>1945</v>
      </c>
      <c r="F2050" s="6"/>
      <c r="G2050" s="6"/>
      <c r="H2050" s="6"/>
      <c r="I2050" s="6"/>
      <c r="J2050" s="6"/>
      <c r="K2050" s="6"/>
      <c r="L2050" s="6"/>
      <c r="M2050" s="6"/>
      <c r="N2050" s="8">
        <v>10188</v>
      </c>
      <c r="O2050" s="6" t="s">
        <v>770</v>
      </c>
      <c r="P2050" s="8">
        <v>81.483859440000003</v>
      </c>
      <c r="Q2050" s="8">
        <v>830157.56</v>
      </c>
      <c r="R2050" s="8">
        <v>1.2364773819999999</v>
      </c>
      <c r="S2050" s="8">
        <v>12597.23156</v>
      </c>
      <c r="T2050" s="8">
        <v>141940.4</v>
      </c>
    </row>
    <row r="2051" spans="1:20" ht="15.75" hidden="1" thickBot="1">
      <c r="A2051" s="4" t="s">
        <v>19</v>
      </c>
      <c r="B2051" s="5">
        <v>42832</v>
      </c>
      <c r="C2051" s="6">
        <v>301049751</v>
      </c>
      <c r="D2051" s="7">
        <v>73239990</v>
      </c>
      <c r="E2051" s="6" t="s">
        <v>1946</v>
      </c>
      <c r="F2051" s="6"/>
      <c r="G2051" s="6"/>
      <c r="H2051" s="6"/>
      <c r="I2051" s="6"/>
      <c r="J2051" s="6"/>
      <c r="K2051" s="6"/>
      <c r="L2051" s="6"/>
      <c r="M2051" s="6"/>
      <c r="N2051" s="8">
        <v>10199</v>
      </c>
      <c r="O2051" s="6" t="s">
        <v>770</v>
      </c>
      <c r="P2051" s="8">
        <v>18.208921459999999</v>
      </c>
      <c r="Q2051" s="8">
        <v>185712.79</v>
      </c>
      <c r="R2051" s="8">
        <v>0.27631140300000001</v>
      </c>
      <c r="S2051" s="8">
        <v>2818.1</v>
      </c>
      <c r="T2051" s="8">
        <v>31753.200000000001</v>
      </c>
    </row>
    <row r="2052" spans="1:20" ht="15.75" hidden="1" thickBot="1">
      <c r="A2052" s="4" t="s">
        <v>19</v>
      </c>
      <c r="B2052" s="5">
        <v>42832</v>
      </c>
      <c r="C2052" s="6">
        <v>301049751</v>
      </c>
      <c r="D2052" s="7">
        <v>73239990</v>
      </c>
      <c r="E2052" s="6" t="s">
        <v>1947</v>
      </c>
      <c r="F2052" s="6"/>
      <c r="G2052" s="6"/>
      <c r="H2052" s="6"/>
      <c r="I2052" s="6"/>
      <c r="J2052" s="6"/>
      <c r="K2052" s="6"/>
      <c r="L2052" s="6"/>
      <c r="M2052" s="6"/>
      <c r="N2052" s="8">
        <v>6168</v>
      </c>
      <c r="O2052" s="6" t="s">
        <v>770</v>
      </c>
      <c r="P2052" s="8">
        <v>50.351536959999997</v>
      </c>
      <c r="Q2052" s="8">
        <v>310568.28000000003</v>
      </c>
      <c r="R2052" s="8">
        <v>0.76405974200000004</v>
      </c>
      <c r="S2052" s="8">
        <v>4712.7204860000002</v>
      </c>
      <c r="T2052" s="8">
        <v>53100.9</v>
      </c>
    </row>
    <row r="2053" spans="1:20" ht="15.75" hidden="1" thickBot="1">
      <c r="A2053" s="4" t="s">
        <v>19</v>
      </c>
      <c r="B2053" s="5">
        <v>42832</v>
      </c>
      <c r="C2053" s="6">
        <v>301049751</v>
      </c>
      <c r="D2053" s="7">
        <v>73239990</v>
      </c>
      <c r="E2053" s="6" t="s">
        <v>1948</v>
      </c>
      <c r="F2053" s="6"/>
      <c r="G2053" s="6"/>
      <c r="H2053" s="6"/>
      <c r="I2053" s="6"/>
      <c r="J2053" s="6"/>
      <c r="K2053" s="6"/>
      <c r="L2053" s="6"/>
      <c r="M2053" s="6"/>
      <c r="N2053" s="8">
        <v>5832</v>
      </c>
      <c r="O2053" s="6" t="s">
        <v>770</v>
      </c>
      <c r="P2053" s="8">
        <v>50.704988</v>
      </c>
      <c r="Q2053" s="8">
        <v>295711.49</v>
      </c>
      <c r="R2053" s="8">
        <v>0.76942318700000001</v>
      </c>
      <c r="S2053" s="8">
        <v>4487.2760239999998</v>
      </c>
      <c r="T2053" s="8">
        <v>50560.800000000003</v>
      </c>
    </row>
    <row r="2054" spans="1:20" ht="15.75" hidden="1" thickBot="1">
      <c r="A2054" s="4" t="s">
        <v>19</v>
      </c>
      <c r="B2054" s="5">
        <v>42832</v>
      </c>
      <c r="C2054" s="6">
        <v>301049751</v>
      </c>
      <c r="D2054" s="7">
        <v>73239990</v>
      </c>
      <c r="E2054" s="6" t="s">
        <v>1949</v>
      </c>
      <c r="F2054" s="6"/>
      <c r="G2054" s="6"/>
      <c r="H2054" s="6"/>
      <c r="I2054" s="6"/>
      <c r="J2054" s="6"/>
      <c r="K2054" s="6"/>
      <c r="L2054" s="6"/>
      <c r="M2054" s="6"/>
      <c r="N2054" s="8">
        <v>15299</v>
      </c>
      <c r="O2054" s="6" t="s">
        <v>770</v>
      </c>
      <c r="P2054" s="8">
        <v>45.382234130000001</v>
      </c>
      <c r="Q2054" s="8">
        <v>694302.8</v>
      </c>
      <c r="R2054" s="8">
        <v>0.688653022</v>
      </c>
      <c r="S2054" s="8">
        <v>10535.702579999999</v>
      </c>
      <c r="T2054" s="8">
        <v>118711.9</v>
      </c>
    </row>
    <row r="2055" spans="1:20" ht="15.75" hidden="1" thickBot="1">
      <c r="A2055" s="4" t="s">
        <v>19</v>
      </c>
      <c r="B2055" s="5">
        <v>42818</v>
      </c>
      <c r="C2055" s="6">
        <v>301049751</v>
      </c>
      <c r="D2055" s="7">
        <v>73239990</v>
      </c>
      <c r="E2055" s="6" t="s">
        <v>1950</v>
      </c>
      <c r="F2055" s="6"/>
      <c r="G2055" s="6"/>
      <c r="H2055" s="6"/>
      <c r="I2055" s="6"/>
      <c r="J2055" s="6"/>
      <c r="K2055" s="6"/>
      <c r="L2055" s="6"/>
      <c r="M2055" s="6"/>
      <c r="N2055" s="8">
        <v>10800</v>
      </c>
      <c r="O2055" s="6" t="s">
        <v>770</v>
      </c>
      <c r="P2055" s="8">
        <v>81.690548149999998</v>
      </c>
      <c r="Q2055" s="8">
        <v>882257.92000000004</v>
      </c>
      <c r="R2055" s="8">
        <v>1.2339961960000001</v>
      </c>
      <c r="S2055" s="8">
        <v>13327.15891</v>
      </c>
      <c r="T2055" s="8">
        <v>150848.4</v>
      </c>
    </row>
    <row r="2056" spans="1:20" ht="15.75" hidden="1" thickBot="1">
      <c r="A2056" s="4" t="s">
        <v>19</v>
      </c>
      <c r="B2056" s="5">
        <v>42818</v>
      </c>
      <c r="C2056" s="6">
        <v>301049751</v>
      </c>
      <c r="D2056" s="7">
        <v>73239990</v>
      </c>
      <c r="E2056" s="6" t="s">
        <v>1951</v>
      </c>
      <c r="F2056" s="6"/>
      <c r="G2056" s="6"/>
      <c r="H2056" s="6"/>
      <c r="I2056" s="6"/>
      <c r="J2056" s="6"/>
      <c r="K2056" s="6"/>
      <c r="L2056" s="6"/>
      <c r="M2056" s="6"/>
      <c r="N2056" s="8">
        <v>7200</v>
      </c>
      <c r="O2056" s="6" t="s">
        <v>770</v>
      </c>
      <c r="P2056" s="8">
        <v>74.094638889999999</v>
      </c>
      <c r="Q2056" s="8">
        <v>533481.4</v>
      </c>
      <c r="R2056" s="8">
        <v>1.1192543639999999</v>
      </c>
      <c r="S2056" s="8">
        <v>8058.6314199999997</v>
      </c>
      <c r="T2056" s="8">
        <v>91214.7</v>
      </c>
    </row>
    <row r="2057" spans="1:20" ht="15.75" thickBot="1">
      <c r="A2057" s="4" t="s">
        <v>19</v>
      </c>
      <c r="B2057" s="5">
        <v>42809</v>
      </c>
      <c r="C2057" s="6">
        <v>301049751</v>
      </c>
      <c r="D2057" s="7">
        <v>73231000</v>
      </c>
      <c r="E2057" s="6" t="s">
        <v>1952</v>
      </c>
      <c r="F2057" s="6"/>
      <c r="G2057" s="6"/>
      <c r="H2057" s="6"/>
      <c r="I2057" s="6"/>
      <c r="J2057" s="6"/>
      <c r="K2057" s="6"/>
      <c r="L2057" s="6"/>
      <c r="M2057" s="6"/>
      <c r="N2057" s="8">
        <v>117504</v>
      </c>
      <c r="O2057" s="6" t="s">
        <v>1583</v>
      </c>
      <c r="P2057" s="8">
        <v>10.685008849999999</v>
      </c>
      <c r="Q2057" s="8">
        <v>1255531.28</v>
      </c>
      <c r="R2057" s="8">
        <v>0.15794543799999999</v>
      </c>
      <c r="S2057" s="8">
        <v>18559.220689999998</v>
      </c>
      <c r="T2057" s="8">
        <v>214670.8</v>
      </c>
    </row>
    <row r="2058" spans="1:20" ht="15.75" hidden="1" thickBot="1">
      <c r="A2058" s="4" t="s">
        <v>19</v>
      </c>
      <c r="B2058" s="5">
        <v>42776</v>
      </c>
      <c r="C2058" s="6">
        <v>301049751</v>
      </c>
      <c r="D2058" s="7">
        <v>73239390</v>
      </c>
      <c r="E2058" s="6" t="s">
        <v>1953</v>
      </c>
      <c r="F2058" s="6"/>
      <c r="G2058" s="6"/>
      <c r="H2058" s="6"/>
      <c r="I2058" s="6"/>
      <c r="J2058" s="6"/>
      <c r="K2058" s="6"/>
      <c r="L2058" s="6"/>
      <c r="M2058" s="6"/>
      <c r="N2058" s="8">
        <v>8952</v>
      </c>
      <c r="O2058" s="6" t="s">
        <v>770</v>
      </c>
      <c r="P2058" s="8">
        <v>115.4871146</v>
      </c>
      <c r="Q2058" s="8">
        <v>1033840.65</v>
      </c>
      <c r="R2058" s="8">
        <v>1.688408108</v>
      </c>
      <c r="S2058" s="8">
        <v>15114.62939</v>
      </c>
      <c r="T2058" s="8">
        <v>176766.2</v>
      </c>
    </row>
    <row r="2059" spans="1:20" ht="15.75" hidden="1" thickBot="1">
      <c r="A2059" s="4" t="s">
        <v>19</v>
      </c>
      <c r="B2059" s="5">
        <v>42776</v>
      </c>
      <c r="C2059" s="6">
        <v>301049751</v>
      </c>
      <c r="D2059" s="7">
        <v>73239390</v>
      </c>
      <c r="E2059" s="6" t="s">
        <v>1954</v>
      </c>
      <c r="F2059" s="6"/>
      <c r="G2059" s="6"/>
      <c r="H2059" s="6"/>
      <c r="I2059" s="6"/>
      <c r="J2059" s="6"/>
      <c r="K2059" s="6"/>
      <c r="L2059" s="6"/>
      <c r="M2059" s="6"/>
      <c r="N2059" s="8">
        <v>5000</v>
      </c>
      <c r="O2059" s="6" t="s">
        <v>770</v>
      </c>
      <c r="P2059" s="8">
        <v>94.615397999999999</v>
      </c>
      <c r="Q2059" s="8">
        <v>473076.99</v>
      </c>
      <c r="R2059" s="8">
        <v>1.3832660530000001</v>
      </c>
      <c r="S2059" s="8">
        <v>6916.3302629999998</v>
      </c>
      <c r="T2059" s="8">
        <v>80886.7</v>
      </c>
    </row>
    <row r="2060" spans="1:20" ht="15.75" hidden="1" thickBot="1">
      <c r="A2060" s="4" t="s">
        <v>19</v>
      </c>
      <c r="B2060" s="5">
        <v>42776</v>
      </c>
      <c r="C2060" s="6">
        <v>301049751</v>
      </c>
      <c r="D2060" s="7">
        <v>73239390</v>
      </c>
      <c r="E2060" s="6" t="s">
        <v>1955</v>
      </c>
      <c r="F2060" s="6"/>
      <c r="G2060" s="6"/>
      <c r="H2060" s="6"/>
      <c r="I2060" s="6"/>
      <c r="J2060" s="6"/>
      <c r="K2060" s="6"/>
      <c r="L2060" s="6"/>
      <c r="M2060" s="6"/>
      <c r="N2060" s="8">
        <v>9000</v>
      </c>
      <c r="O2060" s="6" t="s">
        <v>770</v>
      </c>
      <c r="P2060" s="8">
        <v>115.4864422</v>
      </c>
      <c r="Q2060" s="8">
        <v>1039377.98</v>
      </c>
      <c r="R2060" s="8">
        <v>1.688398278</v>
      </c>
      <c r="S2060" s="8">
        <v>15195.584500000001</v>
      </c>
      <c r="T2060" s="8">
        <v>177712.8</v>
      </c>
    </row>
    <row r="2061" spans="1:20" ht="15.75" hidden="1" thickBot="1">
      <c r="A2061" s="4" t="s">
        <v>19</v>
      </c>
      <c r="B2061" s="5">
        <v>42776</v>
      </c>
      <c r="C2061" s="6">
        <v>301049751</v>
      </c>
      <c r="D2061" s="7">
        <v>73239390</v>
      </c>
      <c r="E2061" s="6" t="s">
        <v>1956</v>
      </c>
      <c r="F2061" s="6"/>
      <c r="G2061" s="6"/>
      <c r="H2061" s="6"/>
      <c r="I2061" s="6"/>
      <c r="J2061" s="6"/>
      <c r="K2061" s="6"/>
      <c r="L2061" s="6"/>
      <c r="M2061" s="6"/>
      <c r="N2061" s="8">
        <v>5020</v>
      </c>
      <c r="O2061" s="6" t="s">
        <v>770</v>
      </c>
      <c r="P2061" s="8">
        <v>94.6159502</v>
      </c>
      <c r="Q2061" s="8">
        <v>474972.07</v>
      </c>
      <c r="R2061" s="8">
        <v>1.3832741260000001</v>
      </c>
      <c r="S2061" s="8">
        <v>6944.0361110000003</v>
      </c>
      <c r="T2061" s="8">
        <v>81210.8</v>
      </c>
    </row>
    <row r="2062" spans="1:20" ht="15.75" hidden="1" thickBot="1">
      <c r="A2062" s="4" t="s">
        <v>19</v>
      </c>
      <c r="B2062" s="5">
        <v>42770</v>
      </c>
      <c r="C2062" s="6">
        <v>301049751</v>
      </c>
      <c r="D2062" s="7">
        <v>73239990</v>
      </c>
      <c r="E2062" s="6" t="s">
        <v>1957</v>
      </c>
      <c r="F2062" s="6"/>
      <c r="G2062" s="6"/>
      <c r="H2062" s="6"/>
      <c r="I2062" s="6"/>
      <c r="J2062" s="6"/>
      <c r="K2062" s="6"/>
      <c r="L2062" s="6"/>
      <c r="M2062" s="6"/>
      <c r="N2062" s="8">
        <v>12000</v>
      </c>
      <c r="O2062" s="6" t="s">
        <v>770</v>
      </c>
      <c r="P2062" s="8">
        <v>180.00056670000001</v>
      </c>
      <c r="Q2062" s="8">
        <v>2160006.7999999998</v>
      </c>
      <c r="R2062" s="8">
        <v>2.6315872320000002</v>
      </c>
      <c r="S2062" s="8">
        <v>31579.046780000001</v>
      </c>
      <c r="T2062" s="8">
        <v>369317.9</v>
      </c>
    </row>
    <row r="2063" spans="1:20" ht="15.75" hidden="1" thickBot="1">
      <c r="A2063" s="4" t="s">
        <v>19</v>
      </c>
      <c r="B2063" s="5">
        <v>42770</v>
      </c>
      <c r="C2063" s="6">
        <v>301049751</v>
      </c>
      <c r="D2063" s="7">
        <v>73239990</v>
      </c>
      <c r="E2063" s="6" t="s">
        <v>1958</v>
      </c>
      <c r="F2063" s="6"/>
      <c r="G2063" s="6"/>
      <c r="H2063" s="6"/>
      <c r="I2063" s="6"/>
      <c r="J2063" s="6"/>
      <c r="K2063" s="6"/>
      <c r="L2063" s="6"/>
      <c r="M2063" s="6"/>
      <c r="N2063" s="8">
        <v>50040</v>
      </c>
      <c r="O2063" s="6" t="s">
        <v>770</v>
      </c>
      <c r="P2063" s="8">
        <v>15.18215008</v>
      </c>
      <c r="Q2063" s="8">
        <v>759714.79</v>
      </c>
      <c r="R2063" s="8">
        <v>0.22196125799999999</v>
      </c>
      <c r="S2063" s="8">
        <v>11106.94137</v>
      </c>
      <c r="T2063" s="8">
        <v>129896.1</v>
      </c>
    </row>
    <row r="2064" spans="1:20" ht="15.75" hidden="1" thickBot="1">
      <c r="A2064" s="4" t="s">
        <v>19</v>
      </c>
      <c r="B2064" s="5">
        <v>42770</v>
      </c>
      <c r="C2064" s="6">
        <v>301049751</v>
      </c>
      <c r="D2064" s="7">
        <v>73239990</v>
      </c>
      <c r="E2064" s="6" t="s">
        <v>1959</v>
      </c>
      <c r="F2064" s="6"/>
      <c r="G2064" s="6"/>
      <c r="H2064" s="6"/>
      <c r="I2064" s="6"/>
      <c r="J2064" s="6"/>
      <c r="K2064" s="6"/>
      <c r="L2064" s="6"/>
      <c r="M2064" s="6"/>
      <c r="N2064" s="8">
        <v>2016</v>
      </c>
      <c r="O2064" s="6" t="s">
        <v>770</v>
      </c>
      <c r="P2064" s="8">
        <v>112.5794345</v>
      </c>
      <c r="Q2064" s="8">
        <v>226960.14</v>
      </c>
      <c r="R2064" s="8">
        <v>1.6458981660000001</v>
      </c>
      <c r="S2064" s="8">
        <v>3318.1307019999999</v>
      </c>
      <c r="T2064" s="8">
        <v>38805.699999999997</v>
      </c>
    </row>
    <row r="2065" spans="1:20" ht="15.75" hidden="1" thickBot="1">
      <c r="A2065" s="4" t="s">
        <v>19</v>
      </c>
      <c r="B2065" s="5">
        <v>42770</v>
      </c>
      <c r="C2065" s="6">
        <v>301049751</v>
      </c>
      <c r="D2065" s="7">
        <v>73239990</v>
      </c>
      <c r="E2065" s="6" t="s">
        <v>1960</v>
      </c>
      <c r="F2065" s="6"/>
      <c r="G2065" s="6"/>
      <c r="H2065" s="6"/>
      <c r="I2065" s="6"/>
      <c r="J2065" s="6"/>
      <c r="K2065" s="6"/>
      <c r="L2065" s="6"/>
      <c r="M2065" s="6"/>
      <c r="N2065" s="8">
        <v>7200</v>
      </c>
      <c r="O2065" s="6" t="s">
        <v>770</v>
      </c>
      <c r="P2065" s="8">
        <v>16.277016669999998</v>
      </c>
      <c r="Q2065" s="8">
        <v>117194.52</v>
      </c>
      <c r="R2065" s="8">
        <v>0.23796808</v>
      </c>
      <c r="S2065" s="8">
        <v>1713.370175</v>
      </c>
      <c r="T2065" s="8">
        <v>20037.900000000001</v>
      </c>
    </row>
    <row r="2066" spans="1:20" ht="15.75" hidden="1" thickBot="1">
      <c r="A2066" s="4" t="s">
        <v>19</v>
      </c>
      <c r="B2066" s="5">
        <v>42770</v>
      </c>
      <c r="C2066" s="6">
        <v>301049751</v>
      </c>
      <c r="D2066" s="7">
        <v>73239990</v>
      </c>
      <c r="E2066" s="6" t="s">
        <v>1961</v>
      </c>
      <c r="F2066" s="6"/>
      <c r="G2066" s="6"/>
      <c r="H2066" s="6"/>
      <c r="I2066" s="6"/>
      <c r="J2066" s="6"/>
      <c r="K2066" s="6"/>
      <c r="L2066" s="6"/>
      <c r="M2066" s="6"/>
      <c r="N2066" s="8">
        <v>3504</v>
      </c>
      <c r="O2066" s="6" t="s">
        <v>770</v>
      </c>
      <c r="P2066" s="8">
        <v>248.82630710000001</v>
      </c>
      <c r="Q2066" s="8">
        <v>871887.38</v>
      </c>
      <c r="R2066" s="8">
        <v>3.6378115069999999</v>
      </c>
      <c r="S2066" s="8">
        <v>12746.891519999999</v>
      </c>
      <c r="T2066" s="8">
        <v>149075.29999999999</v>
      </c>
    </row>
    <row r="2067" spans="1:20" ht="15.75" hidden="1" thickBot="1">
      <c r="A2067" s="4" t="s">
        <v>19</v>
      </c>
      <c r="B2067" s="5">
        <v>42770</v>
      </c>
      <c r="C2067" s="6">
        <v>301049751</v>
      </c>
      <c r="D2067" s="7">
        <v>73239990</v>
      </c>
      <c r="E2067" s="6" t="s">
        <v>1962</v>
      </c>
      <c r="F2067" s="6"/>
      <c r="G2067" s="6"/>
      <c r="H2067" s="6"/>
      <c r="I2067" s="6"/>
      <c r="J2067" s="6"/>
      <c r="K2067" s="6"/>
      <c r="L2067" s="6"/>
      <c r="M2067" s="6"/>
      <c r="N2067" s="8">
        <v>15000</v>
      </c>
      <c r="O2067" s="6" t="s">
        <v>770</v>
      </c>
      <c r="P2067" s="8">
        <v>55.973644669999999</v>
      </c>
      <c r="Q2067" s="8">
        <v>839604.67</v>
      </c>
      <c r="R2067" s="8">
        <v>0.81832813800000004</v>
      </c>
      <c r="S2067" s="8">
        <v>12274.92208</v>
      </c>
      <c r="T2067" s="8">
        <v>143555.6</v>
      </c>
    </row>
    <row r="2068" spans="1:20" ht="15.75" hidden="1" thickBot="1">
      <c r="A2068" s="4" t="s">
        <v>19</v>
      </c>
      <c r="B2068" s="5">
        <v>42769</v>
      </c>
      <c r="C2068" s="6">
        <v>301049751</v>
      </c>
      <c r="D2068" s="7">
        <v>73239990</v>
      </c>
      <c r="E2068" s="6" t="s">
        <v>1963</v>
      </c>
      <c r="F2068" s="6"/>
      <c r="G2068" s="6"/>
      <c r="H2068" s="6"/>
      <c r="I2068" s="6"/>
      <c r="J2068" s="6"/>
      <c r="K2068" s="6"/>
      <c r="L2068" s="6"/>
      <c r="M2068" s="6"/>
      <c r="N2068" s="8">
        <v>21240</v>
      </c>
      <c r="O2068" s="6" t="s">
        <v>770</v>
      </c>
      <c r="P2068" s="8">
        <v>76.297635589999999</v>
      </c>
      <c r="Q2068" s="8">
        <v>1620561.78</v>
      </c>
      <c r="R2068" s="8">
        <v>1.1154625090000001</v>
      </c>
      <c r="S2068" s="8">
        <v>23692.42368</v>
      </c>
      <c r="T2068" s="8">
        <v>277083.7</v>
      </c>
    </row>
    <row r="2069" spans="1:20" ht="15.75" hidden="1" thickBot="1">
      <c r="A2069" s="4" t="s">
        <v>19</v>
      </c>
      <c r="B2069" s="5">
        <v>42769</v>
      </c>
      <c r="C2069" s="6">
        <v>301049751</v>
      </c>
      <c r="D2069" s="7">
        <v>73239990</v>
      </c>
      <c r="E2069" s="6" t="s">
        <v>1964</v>
      </c>
      <c r="F2069" s="6"/>
      <c r="G2069" s="6"/>
      <c r="H2069" s="6"/>
      <c r="I2069" s="6"/>
      <c r="J2069" s="6"/>
      <c r="K2069" s="6"/>
      <c r="L2069" s="6"/>
      <c r="M2069" s="6"/>
      <c r="N2069" s="8">
        <v>21240</v>
      </c>
      <c r="O2069" s="6" t="s">
        <v>770</v>
      </c>
      <c r="P2069" s="8">
        <v>84.119387950000004</v>
      </c>
      <c r="Q2069" s="8">
        <v>1786695.8</v>
      </c>
      <c r="R2069" s="8">
        <v>1.229815613</v>
      </c>
      <c r="S2069" s="8">
        <v>26121.283630000002</v>
      </c>
      <c r="T2069" s="8">
        <v>305489.2</v>
      </c>
    </row>
    <row r="2070" spans="1:20" ht="15.75" hidden="1" thickBot="1">
      <c r="A2070" s="4" t="s">
        <v>19</v>
      </c>
      <c r="B2070" s="5">
        <v>42762</v>
      </c>
      <c r="C2070" s="6">
        <v>301049751</v>
      </c>
      <c r="D2070" s="7">
        <v>73239990</v>
      </c>
      <c r="E2070" s="6" t="s">
        <v>1965</v>
      </c>
      <c r="F2070" s="6"/>
      <c r="G2070" s="6"/>
      <c r="H2070" s="6"/>
      <c r="I2070" s="6"/>
      <c r="J2070" s="6"/>
      <c r="K2070" s="6"/>
      <c r="L2070" s="6"/>
      <c r="M2070" s="6"/>
      <c r="N2070" s="8">
        <v>24048</v>
      </c>
      <c r="O2070" s="6" t="s">
        <v>1583</v>
      </c>
      <c r="P2070" s="8">
        <v>37.031334409999999</v>
      </c>
      <c r="Q2070" s="8">
        <v>890529.53</v>
      </c>
      <c r="R2070" s="8">
        <v>0.53590932599999996</v>
      </c>
      <c r="S2070" s="8">
        <v>12887.54747</v>
      </c>
      <c r="T2070" s="8">
        <v>152262.79999999999</v>
      </c>
    </row>
    <row r="2071" spans="1:20" ht="15.75" thickBot="1">
      <c r="A2071" s="4" t="s">
        <v>19</v>
      </c>
      <c r="B2071" s="5">
        <v>42762</v>
      </c>
      <c r="C2071" s="6">
        <v>301049751</v>
      </c>
      <c r="D2071" s="7">
        <v>73231000</v>
      </c>
      <c r="E2071" s="6" t="s">
        <v>1966</v>
      </c>
      <c r="F2071" s="6"/>
      <c r="G2071" s="6"/>
      <c r="H2071" s="6"/>
      <c r="I2071" s="6"/>
      <c r="J2071" s="6"/>
      <c r="K2071" s="6"/>
      <c r="L2071" s="6"/>
      <c r="M2071" s="6"/>
      <c r="N2071" s="8">
        <v>118272</v>
      </c>
      <c r="O2071" s="6" t="s">
        <v>1583</v>
      </c>
      <c r="P2071" s="8">
        <v>10.88972064</v>
      </c>
      <c r="Q2071" s="8">
        <v>1287949.04</v>
      </c>
      <c r="R2071" s="8">
        <v>0.15759364200000001</v>
      </c>
      <c r="S2071" s="8">
        <v>18638.915199999999</v>
      </c>
      <c r="T2071" s="8">
        <v>220213.5</v>
      </c>
    </row>
    <row r="2072" spans="1:20" ht="15.75" hidden="1" thickBot="1">
      <c r="A2072" s="4" t="s">
        <v>19</v>
      </c>
      <c r="B2072" s="5">
        <v>42762</v>
      </c>
      <c r="C2072" s="6">
        <v>301049751</v>
      </c>
      <c r="D2072" s="7">
        <v>73239990</v>
      </c>
      <c r="E2072" s="6" t="s">
        <v>1967</v>
      </c>
      <c r="F2072" s="6"/>
      <c r="G2072" s="6"/>
      <c r="H2072" s="6"/>
      <c r="I2072" s="6"/>
      <c r="J2072" s="6"/>
      <c r="K2072" s="6"/>
      <c r="L2072" s="6"/>
      <c r="M2072" s="6"/>
      <c r="N2072" s="8">
        <v>432</v>
      </c>
      <c r="O2072" s="6" t="s">
        <v>770</v>
      </c>
      <c r="P2072" s="8">
        <v>36.920856479999998</v>
      </c>
      <c r="Q2072" s="8">
        <v>15949.81</v>
      </c>
      <c r="R2072" s="8">
        <v>0.53431051299999999</v>
      </c>
      <c r="S2072" s="8">
        <v>230.8221418</v>
      </c>
      <c r="T2072" s="8">
        <v>2727.2</v>
      </c>
    </row>
    <row r="2073" spans="1:20" ht="15.75" hidden="1" thickBot="1">
      <c r="A2073" s="4" t="s">
        <v>19</v>
      </c>
      <c r="B2073" s="5">
        <v>42760</v>
      </c>
      <c r="C2073" s="6">
        <v>301049751</v>
      </c>
      <c r="D2073" s="7">
        <v>73239990</v>
      </c>
      <c r="E2073" s="6" t="s">
        <v>1968</v>
      </c>
      <c r="F2073" s="6"/>
      <c r="G2073" s="6"/>
      <c r="H2073" s="6"/>
      <c r="I2073" s="6"/>
      <c r="J2073" s="6"/>
      <c r="K2073" s="6"/>
      <c r="L2073" s="6"/>
      <c r="M2073" s="6"/>
      <c r="N2073" s="8">
        <v>21168</v>
      </c>
      <c r="O2073" s="6" t="s">
        <v>770</v>
      </c>
      <c r="P2073" s="8">
        <v>36.834676399999999</v>
      </c>
      <c r="Q2073" s="8">
        <v>779716.43</v>
      </c>
      <c r="R2073" s="8">
        <v>0.53306333400000006</v>
      </c>
      <c r="S2073" s="8">
        <v>11283.88466</v>
      </c>
      <c r="T2073" s="8">
        <v>133315.9</v>
      </c>
    </row>
    <row r="2074" spans="1:20" ht="15.75" thickBot="1">
      <c r="A2074" s="4" t="s">
        <v>19</v>
      </c>
      <c r="B2074" s="5">
        <v>42756</v>
      </c>
      <c r="C2074" s="6">
        <v>301049751</v>
      </c>
      <c r="D2074" s="7">
        <v>73231000</v>
      </c>
      <c r="E2074" s="6" t="s">
        <v>1969</v>
      </c>
      <c r="F2074" s="6"/>
      <c r="G2074" s="6"/>
      <c r="H2074" s="6"/>
      <c r="I2074" s="6"/>
      <c r="J2074" s="6"/>
      <c r="K2074" s="6"/>
      <c r="L2074" s="6"/>
      <c r="M2074" s="6"/>
      <c r="N2074" s="8">
        <v>273600</v>
      </c>
      <c r="O2074" s="6" t="s">
        <v>770</v>
      </c>
      <c r="P2074" s="8">
        <v>4.7127486479999998</v>
      </c>
      <c r="Q2074" s="8">
        <v>1289408.03</v>
      </c>
      <c r="R2074" s="8">
        <v>6.8201862000000002E-2</v>
      </c>
      <c r="S2074" s="8">
        <v>18660.02938</v>
      </c>
      <c r="T2074" s="8">
        <v>220462.9</v>
      </c>
    </row>
    <row r="2075" spans="1:20" ht="15.75" hidden="1" thickBot="1">
      <c r="A2075" s="4" t="s">
        <v>19</v>
      </c>
      <c r="B2075" s="5">
        <v>42749</v>
      </c>
      <c r="C2075" s="6">
        <v>301049751</v>
      </c>
      <c r="D2075" s="7">
        <v>73239990</v>
      </c>
      <c r="E2075" s="6" t="s">
        <v>1970</v>
      </c>
      <c r="F2075" s="6"/>
      <c r="G2075" s="6"/>
      <c r="H2075" s="6"/>
      <c r="I2075" s="6"/>
      <c r="J2075" s="6"/>
      <c r="K2075" s="6"/>
      <c r="L2075" s="6"/>
      <c r="M2075" s="6"/>
      <c r="N2075" s="8">
        <v>20400</v>
      </c>
      <c r="O2075" s="6" t="s">
        <v>770</v>
      </c>
      <c r="P2075" s="8">
        <v>51.854725979999998</v>
      </c>
      <c r="Q2075" s="8">
        <v>1057836.4099999999</v>
      </c>
      <c r="R2075" s="8">
        <v>0.75370241299999996</v>
      </c>
      <c r="S2075" s="8">
        <v>15375.52922</v>
      </c>
      <c r="T2075" s="8">
        <v>180868.8</v>
      </c>
    </row>
    <row r="2076" spans="1:20" ht="15.75" hidden="1" thickBot="1">
      <c r="A2076" s="4" t="s">
        <v>19</v>
      </c>
      <c r="B2076" s="5">
        <v>42749</v>
      </c>
      <c r="C2076" s="6">
        <v>301049751</v>
      </c>
      <c r="D2076" s="7">
        <v>73239990</v>
      </c>
      <c r="E2076" s="6" t="s">
        <v>1971</v>
      </c>
      <c r="F2076" s="6"/>
      <c r="G2076" s="6"/>
      <c r="H2076" s="6"/>
      <c r="I2076" s="6"/>
      <c r="J2076" s="6"/>
      <c r="K2076" s="6"/>
      <c r="L2076" s="6"/>
      <c r="M2076" s="6"/>
      <c r="N2076" s="8">
        <v>10800</v>
      </c>
      <c r="O2076" s="6" t="s">
        <v>770</v>
      </c>
      <c r="P2076" s="8">
        <v>33.751993519999999</v>
      </c>
      <c r="Q2076" s="8">
        <v>364521.53</v>
      </c>
      <c r="R2076" s="8">
        <v>0.49058130100000003</v>
      </c>
      <c r="S2076" s="8">
        <v>5298.2780519999997</v>
      </c>
      <c r="T2076" s="8">
        <v>62325.9</v>
      </c>
    </row>
    <row r="2077" spans="1:20" ht="15.75" hidden="1" thickBot="1">
      <c r="A2077" s="4" t="s">
        <v>19</v>
      </c>
      <c r="B2077" s="5">
        <v>42749</v>
      </c>
      <c r="C2077" s="6">
        <v>301049751</v>
      </c>
      <c r="D2077" s="7">
        <v>73239990</v>
      </c>
      <c r="E2077" s="6" t="s">
        <v>1972</v>
      </c>
      <c r="F2077" s="6"/>
      <c r="G2077" s="6"/>
      <c r="H2077" s="6"/>
      <c r="I2077" s="6"/>
      <c r="J2077" s="6"/>
      <c r="K2077" s="6"/>
      <c r="L2077" s="6"/>
      <c r="M2077" s="6"/>
      <c r="N2077" s="8">
        <v>39600</v>
      </c>
      <c r="O2077" s="6" t="s">
        <v>770</v>
      </c>
      <c r="P2077" s="8">
        <v>20.351402019999998</v>
      </c>
      <c r="Q2077" s="8">
        <v>805915.52</v>
      </c>
      <c r="R2077" s="8">
        <v>0.29580526200000001</v>
      </c>
      <c r="S2077" s="8">
        <v>11713.888370000001</v>
      </c>
      <c r="T2077" s="8">
        <v>137795.4</v>
      </c>
    </row>
    <row r="2078" spans="1:20" ht="15.75" hidden="1" thickBot="1">
      <c r="A2078" s="4" t="s">
        <v>19</v>
      </c>
      <c r="B2078" s="5">
        <v>42749</v>
      </c>
      <c r="C2078" s="6">
        <v>301049751</v>
      </c>
      <c r="D2078" s="7">
        <v>73239990</v>
      </c>
      <c r="E2078" s="6" t="s">
        <v>1973</v>
      </c>
      <c r="F2078" s="6"/>
      <c r="G2078" s="6"/>
      <c r="H2078" s="6"/>
      <c r="I2078" s="6"/>
      <c r="J2078" s="6"/>
      <c r="K2078" s="6"/>
      <c r="L2078" s="6"/>
      <c r="M2078" s="6"/>
      <c r="N2078" s="8">
        <v>30600</v>
      </c>
      <c r="O2078" s="6" t="s">
        <v>770</v>
      </c>
      <c r="P2078" s="8">
        <v>20.35140196</v>
      </c>
      <c r="Q2078" s="8">
        <v>622752.9</v>
      </c>
      <c r="R2078" s="8">
        <v>0.29580526099999999</v>
      </c>
      <c r="S2078" s="8">
        <v>9051.6409879999992</v>
      </c>
      <c r="T2078" s="8">
        <v>106478.3</v>
      </c>
    </row>
    <row r="2079" spans="1:20" ht="15.75" hidden="1" thickBot="1">
      <c r="A2079" s="4" t="s">
        <v>19</v>
      </c>
      <c r="B2079" s="5">
        <v>42748</v>
      </c>
      <c r="C2079" s="6">
        <v>301049751</v>
      </c>
      <c r="D2079" s="7">
        <v>73239990</v>
      </c>
      <c r="E2079" s="6" t="s">
        <v>1974</v>
      </c>
      <c r="F2079" s="6"/>
      <c r="G2079" s="6"/>
      <c r="H2079" s="6"/>
      <c r="I2079" s="6"/>
      <c r="J2079" s="6"/>
      <c r="K2079" s="6"/>
      <c r="L2079" s="6"/>
      <c r="M2079" s="6"/>
      <c r="N2079" s="8">
        <v>22860</v>
      </c>
      <c r="O2079" s="6" t="s">
        <v>770</v>
      </c>
      <c r="P2079" s="8">
        <v>84.736239280000007</v>
      </c>
      <c r="Q2079" s="8">
        <v>1937070.43</v>
      </c>
      <c r="R2079" s="8">
        <v>1.231631385</v>
      </c>
      <c r="S2079" s="8">
        <v>28155.09346</v>
      </c>
      <c r="T2079" s="8">
        <v>331200.2</v>
      </c>
    </row>
    <row r="2080" spans="1:20" ht="15.75" hidden="1" thickBot="1">
      <c r="A2080" s="4" t="s">
        <v>19</v>
      </c>
      <c r="B2080" s="5">
        <v>42748</v>
      </c>
      <c r="C2080" s="6">
        <v>301049751</v>
      </c>
      <c r="D2080" s="7">
        <v>73239990</v>
      </c>
      <c r="E2080" s="6" t="s">
        <v>1975</v>
      </c>
      <c r="F2080" s="6"/>
      <c r="G2080" s="6"/>
      <c r="H2080" s="6"/>
      <c r="I2080" s="6"/>
      <c r="J2080" s="6"/>
      <c r="K2080" s="6"/>
      <c r="L2080" s="6"/>
      <c r="M2080" s="6"/>
      <c r="N2080" s="8">
        <v>1656</v>
      </c>
      <c r="O2080" s="6" t="s">
        <v>770</v>
      </c>
      <c r="P2080" s="8">
        <v>79.149233089999996</v>
      </c>
      <c r="Q2080" s="8">
        <v>131071.13</v>
      </c>
      <c r="R2080" s="8">
        <v>1.1504249</v>
      </c>
      <c r="S2080" s="8">
        <v>1905.1036340000001</v>
      </c>
      <c r="T2080" s="8">
        <v>22410.6</v>
      </c>
    </row>
  </sheetData>
  <autoFilter ref="A1:T2080">
    <filterColumn colId="3">
      <filters>
        <filter val="73231000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080"/>
  <sheetViews>
    <sheetView topLeftCell="V1" workbookViewId="0">
      <selection activeCell="AF8" sqref="AF8"/>
    </sheetView>
  </sheetViews>
  <sheetFormatPr defaultRowHeight="15"/>
  <cols>
    <col min="1" max="1" width="12.140625" bestFit="1" customWidth="1"/>
    <col min="2" max="2" width="10.42578125" bestFit="1" customWidth="1"/>
    <col min="3" max="3" width="10" bestFit="1" customWidth="1"/>
    <col min="4" max="4" width="9.42578125" bestFit="1" customWidth="1"/>
    <col min="5" max="5" width="147.85546875" bestFit="1" customWidth="1"/>
    <col min="6" max="6" width="17.28515625" bestFit="1" customWidth="1"/>
    <col min="7" max="7" width="13.7109375" bestFit="1" customWidth="1"/>
    <col min="8" max="8" width="16" bestFit="1" customWidth="1"/>
    <col min="9" max="9" width="9.28515625" bestFit="1" customWidth="1"/>
    <col min="10" max="10" width="4.5703125" bestFit="1" customWidth="1"/>
    <col min="11" max="11" width="16.7109375" bestFit="1" customWidth="1"/>
    <col min="12" max="12" width="5.85546875" bestFit="1" customWidth="1"/>
    <col min="13" max="13" width="16.7109375" bestFit="1" customWidth="1"/>
    <col min="14" max="14" width="11" bestFit="1" customWidth="1"/>
    <col min="15" max="15" width="5.7109375" bestFit="1" customWidth="1"/>
    <col min="16" max="16" width="16.42578125" bestFit="1" customWidth="1"/>
    <col min="17" max="17" width="19" bestFit="1" customWidth="1"/>
    <col min="18" max="18" width="17" bestFit="1" customWidth="1"/>
    <col min="19" max="19" width="19.5703125" bestFit="1" customWidth="1"/>
    <col min="20" max="20" width="16.140625" bestFit="1" customWidth="1"/>
    <col min="21" max="21" width="59" bestFit="1" customWidth="1"/>
    <col min="22" max="22" width="12.85546875" bestFit="1" customWidth="1"/>
    <col min="23" max="23" width="13.5703125" bestFit="1" customWidth="1"/>
    <col min="24" max="24" width="22.7109375" bestFit="1" customWidth="1"/>
    <col min="25" max="25" width="17.85546875" bestFit="1" customWidth="1"/>
    <col min="26" max="26" width="14.85546875" bestFit="1" customWidth="1"/>
    <col min="28" max="28" width="20.42578125" customWidth="1"/>
    <col min="29" max="29" width="13.85546875" bestFit="1" customWidth="1"/>
    <col min="30" max="30" width="14" bestFit="1" customWidth="1"/>
    <col min="31" max="31" width="12" bestFit="1" customWidth="1"/>
  </cols>
  <sheetData>
    <row r="1" spans="1:32" ht="15.7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10</v>
      </c>
      <c r="N1" s="16" t="s">
        <v>12</v>
      </c>
      <c r="O1" s="16" t="s">
        <v>13</v>
      </c>
      <c r="P1" s="16" t="s">
        <v>14</v>
      </c>
      <c r="Q1" s="16" t="s">
        <v>15</v>
      </c>
      <c r="R1" s="16" t="s">
        <v>16</v>
      </c>
      <c r="S1" s="16" t="s">
        <v>17</v>
      </c>
      <c r="T1" s="16" t="s">
        <v>18</v>
      </c>
      <c r="U1" s="16" t="s">
        <v>1976</v>
      </c>
      <c r="V1" s="16" t="s">
        <v>1977</v>
      </c>
      <c r="W1" s="16" t="s">
        <v>1978</v>
      </c>
      <c r="X1" s="16" t="s">
        <v>1979</v>
      </c>
      <c r="Y1" s="16" t="s">
        <v>1982</v>
      </c>
      <c r="Z1" s="16" t="s">
        <v>1980</v>
      </c>
      <c r="AA1" s="16" t="s">
        <v>1981</v>
      </c>
      <c r="AB1" s="16" t="s">
        <v>1983</v>
      </c>
      <c r="AC1" s="16" t="s">
        <v>1984</v>
      </c>
      <c r="AD1" s="16" t="s">
        <v>1985</v>
      </c>
      <c r="AE1" s="16" t="s">
        <v>2000</v>
      </c>
      <c r="AF1" s="16" t="s">
        <v>2590</v>
      </c>
    </row>
    <row r="2" spans="1:32">
      <c r="A2" s="18" t="str">
        <f>'Raw Data'!A2</f>
        <v>INNSA1</v>
      </c>
      <c r="B2" s="19">
        <f>'Raw Data'!B2</f>
        <v>45958</v>
      </c>
      <c r="C2" s="18">
        <f>'Raw Data'!C2</f>
        <v>301049751</v>
      </c>
      <c r="D2" s="18">
        <f>'Raw Data'!D2</f>
        <v>73239990</v>
      </c>
      <c r="E2" s="18" t="str">
        <f>'Raw Data'!E2</f>
        <v>TH5170 STEEL CUTLERY HOLDER (QTY:600 PCS/USD 2.03 PER PCS) TH5170 STEEL CUTLERY HOLDER (QTY:600 PCS/USD 2.03 PER PCS)</v>
      </c>
      <c r="F2" s="18">
        <f>'Raw Data'!F2</f>
        <v>0</v>
      </c>
      <c r="G2" s="18">
        <f>'Raw Data'!G2</f>
        <v>0</v>
      </c>
      <c r="H2" s="18">
        <f>'Raw Data'!H2</f>
        <v>0</v>
      </c>
      <c r="I2" s="18">
        <f>'Raw Data'!I2</f>
        <v>0</v>
      </c>
      <c r="J2" s="18">
        <f>'Raw Data'!J2</f>
        <v>0</v>
      </c>
      <c r="K2" s="18">
        <f>'Raw Data'!K2</f>
        <v>0</v>
      </c>
      <c r="L2" s="18">
        <f>'Raw Data'!L2</f>
        <v>0</v>
      </c>
      <c r="M2" s="18">
        <f>'Raw Data'!M2</f>
        <v>0</v>
      </c>
      <c r="N2" s="18">
        <f>'Raw Data'!N2</f>
        <v>290</v>
      </c>
      <c r="O2" s="18" t="str">
        <f>'Raw Data'!O2</f>
        <v>KGS</v>
      </c>
      <c r="P2" s="18">
        <f>'Raw Data'!P2</f>
        <v>401.72531029999999</v>
      </c>
      <c r="Q2" s="18">
        <f>'Raw Data'!Q2</f>
        <v>116500.34</v>
      </c>
      <c r="R2" s="18">
        <f>'Raw Data'!R2</f>
        <v>4.5290339380000004</v>
      </c>
      <c r="S2" s="18">
        <f>'Raw Data'!S2</f>
        <v>1313.419842</v>
      </c>
      <c r="T2" s="18">
        <f>'Raw Data'!T2</f>
        <v>32736.6</v>
      </c>
      <c r="U2" s="18" t="str">
        <f>LEFT(E2, FIND("(", E2)-1)</f>
        <v xml:space="preserve">TH5170 STEEL CUTLERY HOLDER </v>
      </c>
      <c r="V2" s="18">
        <f>IFERROR(
    VALUE(
        MID(E2,
            FIND("QTY",E2)+4,
            FIND(" ",E2,FIND("QTY",E2)+4) - (FIND("QTY",E2)+4)
        )
    ),
"")</f>
        <v>600</v>
      </c>
      <c r="W2" s="18" t="str">
        <f>TRIM(MID(E2, FIND(" ", E2, FIND("QTY:", E2)+4)+1, FIND("/", E2) - FIND(" ", E2, FIND("QTY:", E2)+4)-1))</f>
        <v>PCS</v>
      </c>
      <c r="X2" s="18">
        <f>IFERROR(
  IF(AND(ISNUMBER(FIND("/",E2)), ISNUMBER(FIND("PER",E2))),
     VALUE(TRIM(SUBSTITUTE(SUBSTITUTE(MID(E2, FIND("/",E2)+1, FIND("PER",E2)-FIND("/",E2)-1), "USD", ""), "CNY:", ""))),
     IF(ISNUMBER(SEARCH("USD",E2)),
        VALUE(TRIM(MID(E2, SEARCH("USD",E2)+3, 12))),
        IF(ISNUMBER(SEARCH("CNY",E2)),
           VALUE(TRIM(SUBSTITUTE(MID(E2, SEARCH("CNY",E2)+3, 12), ":", ""))),
           "" )
     )
  ),
"")</f>
        <v>2.0299999999999998</v>
      </c>
      <c r="Y2" s="18" t="str">
        <f>IF(ISNUMBER(FIND("USD", E2)), "USD",
IF(ISNUMBER(FIND("CNY", E2)), "CNY", ""))</f>
        <v>USD</v>
      </c>
      <c r="Z2" s="18">
        <f>Q2 + T2</f>
        <v>149236.94</v>
      </c>
      <c r="AA2" s="18">
        <f>YEAR(B2)</f>
        <v>2025</v>
      </c>
      <c r="AB2" s="19" t="str">
        <f>IFERROR(VLOOKUP(D2, 'Lookup Tables'!$A:$B, 2, FALSE), "Unknown")</f>
        <v>Table, kitchen or other household articles of iron or steel</v>
      </c>
      <c r="AC2" s="18" t="str">
        <f>IFERROR(
    IF(ISNUMBER(SEARCH("STEEL", E2)), "Steel Products",
    IF(ISNUMBER(SEARCH("SCRUBBER", E2)), "Cleaning Items",
    IF(ISNUMBER(SEARCH("CLOTH", E2)), "Household Items",
    IF(ISNUMBER(SEARCH("HOLDER", E2)), "Kitchen Items",
    "Other")))),
"Other")</f>
        <v>Steel Products</v>
      </c>
      <c r="AD2" s="18" t="str">
        <f>IFERROR(
    IF(ISNUMBER(SEARCH("SCRUBBER", E2)), "Scrubber",
    IF(ISNUMBER(SEARCH("CUTLERY", E2)), "Cutlery Holder",
    IF(ISNUMBER(SEARCH("CLOTH STAND", E2)), "Cloth Stand",
    IF(ISNUMBER(SEARCH("HOLDER", E2)), "Holder",
    "Misc")))),
"Misc")</f>
        <v>Cutlery Holder</v>
      </c>
      <c r="AE2" s="18">
        <f>T2/N2</f>
        <v>112.8848275862069</v>
      </c>
      <c r="AF2" s="20">
        <f>IFERROR(T2/Q2,0)</f>
        <v>0.28100003828315007</v>
      </c>
    </row>
    <row r="3" spans="1:32">
      <c r="A3" s="18" t="str">
        <f>'Raw Data'!A3</f>
        <v>INNSA1</v>
      </c>
      <c r="B3" s="19">
        <f>'Raw Data'!B3</f>
        <v>45958</v>
      </c>
      <c r="C3" s="18">
        <f>'Raw Data'!C3</f>
        <v>301049751</v>
      </c>
      <c r="D3" s="18">
        <f>'Raw Data'!D3</f>
        <v>73231000</v>
      </c>
      <c r="E3" s="18" t="str">
        <f>'Raw Data'!E3</f>
        <v>8001-2 STEEL SCRUBBER 2PCS SET (QTY: 336000 SETS/USD 0.139 PER SETS)8001-2 STEEL SCRUBBER 2PCS SET (QTY: 336000 SETS/USD 0.139 P</v>
      </c>
      <c r="F3" s="18">
        <f>'Raw Data'!F3</f>
        <v>0</v>
      </c>
      <c r="G3" s="18">
        <f>'Raw Data'!G3</f>
        <v>0</v>
      </c>
      <c r="H3" s="18">
        <f>'Raw Data'!H3</f>
        <v>0</v>
      </c>
      <c r="I3" s="18">
        <f>'Raw Data'!I3</f>
        <v>0</v>
      </c>
      <c r="J3" s="18">
        <f>'Raw Data'!J3</f>
        <v>0</v>
      </c>
      <c r="K3" s="18">
        <f>'Raw Data'!K3</f>
        <v>0</v>
      </c>
      <c r="L3" s="18">
        <f>'Raw Data'!L3</f>
        <v>0</v>
      </c>
      <c r="M3" s="18">
        <f>'Raw Data'!M3</f>
        <v>0</v>
      </c>
      <c r="N3" s="18">
        <f>'Raw Data'!N3</f>
        <v>9800</v>
      </c>
      <c r="O3" s="18" t="str">
        <f>'Raw Data'!O3</f>
        <v>KGS</v>
      </c>
      <c r="P3" s="18">
        <f>'Raw Data'!P3</f>
        <v>440.60221840000003</v>
      </c>
      <c r="Q3" s="18">
        <f>'Raw Data'!Q3</f>
        <v>4317901.74</v>
      </c>
      <c r="R3" s="18">
        <f>'Raw Data'!R3</f>
        <v>4.9673305340000002</v>
      </c>
      <c r="S3" s="18">
        <f>'Raw Data'!S3</f>
        <v>48679.839229999998</v>
      </c>
      <c r="T3" s="18">
        <f>'Raw Data'!T3</f>
        <v>1898149.5</v>
      </c>
      <c r="U3" s="18" t="str">
        <f t="shared" ref="U3:U66" si="0">LEFT(E3, FIND("(", E3)-1)</f>
        <v xml:space="preserve">8001-2 STEEL SCRUBBER 2PCS SET </v>
      </c>
      <c r="V3" s="18" t="str">
        <f t="shared" ref="V3:V66" si="1">IFERROR(
    VALUE(
        MID(E3,
            FIND("QTY",E3)+4,
            FIND(" ",E3,FIND("QTY",E3)+4) - (FIND("QTY",E3)+4)
        )
    ),
"")</f>
        <v/>
      </c>
      <c r="W3" s="18" t="str">
        <f t="shared" ref="W3:W66" si="2">TRIM(MID(E3, FIND(" ", E3, FIND("QTY:", E3)+4)+1, FIND("/", E3) - FIND(" ", E3, FIND("QTY:", E3)+4)-1))</f>
        <v>336000 SETS</v>
      </c>
      <c r="X3" s="18">
        <f t="shared" ref="X3:X66" si="3">IFERROR(
  IF(AND(ISNUMBER(FIND("/",E3)), ISNUMBER(FIND("PER",E3))),
     VALUE(TRIM(SUBSTITUTE(SUBSTITUTE(MID(E3, FIND("/",E3)+1, FIND("PER",E3)-FIND("/",E3)-1), "USD", ""), "CNY:", ""))),
     IF(ISNUMBER(SEARCH("USD",E3)),
        VALUE(TRIM(MID(E3, SEARCH("USD",E3)+3, 12))),
        IF(ISNUMBER(SEARCH("CNY",E3)),
           VALUE(TRIM(SUBSTITUTE(MID(E3, SEARCH("CNY",E3)+3, 12), ":", ""))),
           "" )
     )
  ),
"")</f>
        <v>0.13900000000000001</v>
      </c>
      <c r="Y3" s="18" t="str">
        <f t="shared" ref="Y3:Y66" si="4">IF(ISNUMBER(FIND("USD", E3)), "USD",
IF(ISNUMBER(FIND("CNY", E3)), "CNY", ""))</f>
        <v>USD</v>
      </c>
      <c r="Z3" s="18">
        <f t="shared" ref="Z3:Z66" si="5">Q3 + T3</f>
        <v>6216051.2400000002</v>
      </c>
      <c r="AA3" s="18">
        <f t="shared" ref="AA3:AA66" si="6">YEAR(B3)</f>
        <v>2025</v>
      </c>
      <c r="AB3" s="19" t="str">
        <f>IFERROR(VLOOKUP(D3, 'Lookup Tables'!$A:$B, 2, FALSE), "Unknown")</f>
        <v>Steel Scrubbers</v>
      </c>
      <c r="AC3" s="18" t="str">
        <f t="shared" ref="AC3:AC66" si="7">IFERROR(
    IF(ISNUMBER(SEARCH("STEEL", E3)), "Steel Products",
    IF(ISNUMBER(SEARCH("SCRUBBER", E3)), "Cleaning Items",
    IF(ISNUMBER(SEARCH("CLOTH", E3)), "Household Items",
    IF(ISNUMBER(SEARCH("HOLDER", E3)), "Kitchen Items",
    "Other")))),
"Other")</f>
        <v>Steel Products</v>
      </c>
      <c r="AD3" s="18" t="str">
        <f t="shared" ref="AD3:AD66" si="8">IFERROR(
    IF(ISNUMBER(SEARCH("SCRUBBER", E3)), "Scrubber",
    IF(ISNUMBER(SEARCH("CUTLERY", E3)), "Cutlery Holder",
    IF(ISNUMBER(SEARCH("CLOTH STAND", E3)), "Cloth Stand",
    IF(ISNUMBER(SEARCH("HOLDER", E3)), "Holder",
    "Misc")))),
"Misc")</f>
        <v>Scrubber</v>
      </c>
      <c r="AE3" s="18">
        <f t="shared" ref="AE3:AE66" si="9">T3/N3</f>
        <v>193.68872448979593</v>
      </c>
      <c r="AF3" s="20">
        <f t="shared" ref="AF3:AF66" si="10">IFERROR(T3/Q3,0)</f>
        <v>0.43959997570486631</v>
      </c>
    </row>
    <row r="4" spans="1:32">
      <c r="A4" s="18" t="str">
        <f>'Raw Data'!A4</f>
        <v>INNSA1</v>
      </c>
      <c r="B4" s="19">
        <f>'Raw Data'!B4</f>
        <v>45953</v>
      </c>
      <c r="C4" s="18">
        <f>'Raw Data'!C4</f>
        <v>301049751</v>
      </c>
      <c r="D4" s="18">
        <f>'Raw Data'!D4</f>
        <v>73239990</v>
      </c>
      <c r="E4" s="18" t="str">
        <f>'Raw Data'!E4</f>
        <v>MILD STEEL MULTI FUNCTION CLOTH STAND (RYX-02-020) (QTY: 1,232 PCS/CNY:101 PER PCS)MILD STEEL MULTI FUNCTION CLOTH STAND (RYX-02-020) (QTY: 1,2</v>
      </c>
      <c r="F4" s="18">
        <f>'Raw Data'!F4</f>
        <v>0</v>
      </c>
      <c r="G4" s="18">
        <f>'Raw Data'!G4</f>
        <v>0</v>
      </c>
      <c r="H4" s="18">
        <f>'Raw Data'!H4</f>
        <v>0</v>
      </c>
      <c r="I4" s="18">
        <f>'Raw Data'!I4</f>
        <v>0</v>
      </c>
      <c r="J4" s="18">
        <f>'Raw Data'!J4</f>
        <v>0</v>
      </c>
      <c r="K4" s="18">
        <f>'Raw Data'!K4</f>
        <v>0</v>
      </c>
      <c r="L4" s="18">
        <f>'Raw Data'!L4</f>
        <v>0</v>
      </c>
      <c r="M4" s="18">
        <f>'Raw Data'!M4</f>
        <v>0</v>
      </c>
      <c r="N4" s="18">
        <f>'Raw Data'!N4</f>
        <v>4004</v>
      </c>
      <c r="O4" s="18" t="str">
        <f>'Raw Data'!O4</f>
        <v>KGS</v>
      </c>
      <c r="P4" s="18">
        <f>'Raw Data'!P4</f>
        <v>408.89366380000001</v>
      </c>
      <c r="Q4" s="18">
        <f>'Raw Data'!Q4</f>
        <v>1637210.23</v>
      </c>
      <c r="R4" s="18">
        <f>'Raw Data'!R4</f>
        <v>4.609849649</v>
      </c>
      <c r="S4" s="18">
        <f>'Raw Data'!S4</f>
        <v>18457.83799</v>
      </c>
      <c r="T4" s="18">
        <f>'Raw Data'!T4</f>
        <v>460056</v>
      </c>
      <c r="U4" s="18" t="str">
        <f t="shared" si="0"/>
        <v xml:space="preserve">MILD STEEL MULTI FUNCTION CLOTH STAND </v>
      </c>
      <c r="V4" s="18" t="str">
        <f t="shared" si="1"/>
        <v/>
      </c>
      <c r="W4" s="18" t="str">
        <f t="shared" si="2"/>
        <v>1,232 PCS</v>
      </c>
      <c r="X4" s="18">
        <f t="shared" si="3"/>
        <v>101</v>
      </c>
      <c r="Y4" s="18" t="str">
        <f t="shared" si="4"/>
        <v>CNY</v>
      </c>
      <c r="Z4" s="18">
        <f t="shared" si="5"/>
        <v>2097266.23</v>
      </c>
      <c r="AA4" s="18">
        <f t="shared" si="6"/>
        <v>2025</v>
      </c>
      <c r="AB4" s="19" t="str">
        <f>IFERROR(VLOOKUP(D4, 'Lookup Tables'!$A:$B, 2, FALSE), "Unknown")</f>
        <v>Table, kitchen or other household articles of iron or steel</v>
      </c>
      <c r="AC4" s="18" t="str">
        <f t="shared" si="7"/>
        <v>Steel Products</v>
      </c>
      <c r="AD4" s="18" t="str">
        <f t="shared" si="8"/>
        <v>Cloth Stand</v>
      </c>
      <c r="AE4" s="18">
        <f t="shared" si="9"/>
        <v>114.8991008991009</v>
      </c>
      <c r="AF4" s="20">
        <f t="shared" si="10"/>
        <v>0.28099995441636105</v>
      </c>
    </row>
    <row r="5" spans="1:32">
      <c r="A5" s="18" t="str">
        <f>'Raw Data'!A5</f>
        <v>INNSA1</v>
      </c>
      <c r="B5" s="19">
        <f>'Raw Data'!B5</f>
        <v>45943</v>
      </c>
      <c r="C5" s="18">
        <f>'Raw Data'!C5</f>
        <v>301049751</v>
      </c>
      <c r="D5" s="18">
        <f>'Raw Data'!D5</f>
        <v>73239990</v>
      </c>
      <c r="E5" s="18" t="str">
        <f>'Raw Data'!E5</f>
        <v>SB-12 STEEL TEA STRAINER BIG (QTY 6336 PCS/USD 0.973 PER PCS)SB-12 STEEL TEA STRAINER BIG (QTY 6336 PCS/USD 0.973 PER PCS</v>
      </c>
      <c r="F5" s="18">
        <f>'Raw Data'!F5</f>
        <v>0</v>
      </c>
      <c r="G5" s="18">
        <f>'Raw Data'!G5</f>
        <v>0</v>
      </c>
      <c r="H5" s="18">
        <f>'Raw Data'!H5</f>
        <v>0</v>
      </c>
      <c r="I5" s="18">
        <f>'Raw Data'!I5</f>
        <v>0</v>
      </c>
      <c r="J5" s="18">
        <f>'Raw Data'!J5</f>
        <v>0</v>
      </c>
      <c r="K5" s="18">
        <f>'Raw Data'!K5</f>
        <v>0</v>
      </c>
      <c r="L5" s="18">
        <f>'Raw Data'!L5</f>
        <v>0</v>
      </c>
      <c r="M5" s="18">
        <f>'Raw Data'!M5</f>
        <v>0</v>
      </c>
      <c r="N5" s="18">
        <f>'Raw Data'!N5</f>
        <v>1548.8</v>
      </c>
      <c r="O5" s="18" t="str">
        <f>'Raw Data'!O5</f>
        <v>KGS</v>
      </c>
      <c r="P5" s="18">
        <f>'Raw Data'!P5</f>
        <v>378.45784479999998</v>
      </c>
      <c r="Q5" s="18">
        <f>'Raw Data'!Q5</f>
        <v>586155.51</v>
      </c>
      <c r="R5" s="18">
        <f>'Raw Data'!R5</f>
        <v>4.2191510010000002</v>
      </c>
      <c r="S5" s="18">
        <f>'Raw Data'!S5</f>
        <v>6534.6210700000001</v>
      </c>
      <c r="T5" s="18">
        <f>'Raw Data'!T5</f>
        <v>164709.70000000001</v>
      </c>
      <c r="U5" s="18" t="str">
        <f t="shared" si="0"/>
        <v xml:space="preserve">SB-12 STEEL TEA STRAINER BIG </v>
      </c>
      <c r="V5" s="18">
        <f t="shared" si="1"/>
        <v>6336</v>
      </c>
      <c r="W5" s="18" t="e">
        <f t="shared" si="2"/>
        <v>#VALUE!</v>
      </c>
      <c r="X5" s="18">
        <f t="shared" si="3"/>
        <v>0.97299999999999998</v>
      </c>
      <c r="Y5" s="18" t="str">
        <f t="shared" si="4"/>
        <v>USD</v>
      </c>
      <c r="Z5" s="18">
        <f t="shared" si="5"/>
        <v>750865.21</v>
      </c>
      <c r="AA5" s="18">
        <f t="shared" si="6"/>
        <v>2025</v>
      </c>
      <c r="AB5" s="19" t="str">
        <f>IFERROR(VLOOKUP(D5, 'Lookup Tables'!$A:$B, 2, FALSE), "Unknown")</f>
        <v>Table, kitchen or other household articles of iron or steel</v>
      </c>
      <c r="AC5" s="18" t="str">
        <f t="shared" si="7"/>
        <v>Steel Products</v>
      </c>
      <c r="AD5" s="18" t="str">
        <f t="shared" si="8"/>
        <v>Misc</v>
      </c>
      <c r="AE5" s="18">
        <f t="shared" si="9"/>
        <v>106.34665547520662</v>
      </c>
      <c r="AF5" s="20">
        <f t="shared" si="10"/>
        <v>0.28100000288319393</v>
      </c>
    </row>
    <row r="6" spans="1:32">
      <c r="A6" s="18" t="str">
        <f>'Raw Data'!A6</f>
        <v>INNSA1</v>
      </c>
      <c r="B6" s="19">
        <f>'Raw Data'!B6</f>
        <v>45943</v>
      </c>
      <c r="C6" s="18">
        <f>'Raw Data'!C6</f>
        <v>301049751</v>
      </c>
      <c r="D6" s="18">
        <f>'Raw Data'!D6</f>
        <v>73239990</v>
      </c>
      <c r="E6" s="18" t="str">
        <f>'Raw Data'!E6</f>
        <v>SB-12 STEEL TEA STRAINER BIG (QTY 43038 PCS/USD 0.9718 PER PCS)SB-12 STEEL TEA STRAINER BIG (QTY 43038 PCS/USD 0.9718 PER P</v>
      </c>
      <c r="F6" s="18">
        <f>'Raw Data'!F6</f>
        <v>0</v>
      </c>
      <c r="G6" s="18">
        <f>'Raw Data'!G6</f>
        <v>0</v>
      </c>
      <c r="H6" s="18">
        <f>'Raw Data'!H6</f>
        <v>0</v>
      </c>
      <c r="I6" s="18">
        <f>'Raw Data'!I6</f>
        <v>0</v>
      </c>
      <c r="J6" s="18">
        <f>'Raw Data'!J6</f>
        <v>0</v>
      </c>
      <c r="K6" s="18">
        <f>'Raw Data'!K6</f>
        <v>0</v>
      </c>
      <c r="L6" s="18">
        <f>'Raw Data'!L6</f>
        <v>0</v>
      </c>
      <c r="M6" s="18">
        <f>'Raw Data'!M6</f>
        <v>0</v>
      </c>
      <c r="N6" s="18">
        <f>'Raw Data'!N6</f>
        <v>10042.200000000001</v>
      </c>
      <c r="O6" s="18" t="str">
        <f>'Raw Data'!O6</f>
        <v>KGS</v>
      </c>
      <c r="P6" s="18">
        <f>'Raw Data'!P6</f>
        <v>399.7396746</v>
      </c>
      <c r="Q6" s="18">
        <f>'Raw Data'!Q6</f>
        <v>4014265.76</v>
      </c>
      <c r="R6" s="18">
        <f>'Raw Data'!R6</f>
        <v>4.4564066279999999</v>
      </c>
      <c r="S6" s="18">
        <f>'Raw Data'!S6</f>
        <v>44752.126640000002</v>
      </c>
      <c r="T6" s="18">
        <f>'Raw Data'!T6</f>
        <v>1128008.7</v>
      </c>
      <c r="U6" s="18" t="str">
        <f t="shared" si="0"/>
        <v xml:space="preserve">SB-12 STEEL TEA STRAINER BIG </v>
      </c>
      <c r="V6" s="18">
        <f t="shared" si="1"/>
        <v>43038</v>
      </c>
      <c r="W6" s="18" t="e">
        <f t="shared" si="2"/>
        <v>#VALUE!</v>
      </c>
      <c r="X6" s="18">
        <f t="shared" si="3"/>
        <v>0.9718</v>
      </c>
      <c r="Y6" s="18" t="str">
        <f t="shared" si="4"/>
        <v>USD</v>
      </c>
      <c r="Z6" s="18">
        <f t="shared" si="5"/>
        <v>5142274.46</v>
      </c>
      <c r="AA6" s="18">
        <f t="shared" si="6"/>
        <v>2025</v>
      </c>
      <c r="AB6" s="19" t="str">
        <f>IFERROR(VLOOKUP(D6, 'Lookup Tables'!$A:$B, 2, FALSE), "Unknown")</f>
        <v>Table, kitchen or other household articles of iron or steel</v>
      </c>
      <c r="AC6" s="18" t="str">
        <f t="shared" si="7"/>
        <v>Steel Products</v>
      </c>
      <c r="AD6" s="18" t="str">
        <f t="shared" si="8"/>
        <v>Misc</v>
      </c>
      <c r="AE6" s="18">
        <f t="shared" si="9"/>
        <v>112.32685069008782</v>
      </c>
      <c r="AF6" s="20">
        <f t="shared" si="10"/>
        <v>0.28100000534095182</v>
      </c>
    </row>
    <row r="7" spans="1:32">
      <c r="A7" s="18" t="str">
        <f>'Raw Data'!A7</f>
        <v>INNSA1</v>
      </c>
      <c r="B7" s="19">
        <f>'Raw Data'!B7</f>
        <v>45938</v>
      </c>
      <c r="C7" s="18">
        <f>'Raw Data'!C7</f>
        <v>301049751</v>
      </c>
      <c r="D7" s="18">
        <f>'Raw Data'!D7</f>
        <v>73239990</v>
      </c>
      <c r="E7" s="18" t="str">
        <f>'Raw Data'!E7</f>
        <v>STEEL HANGER WITH HOOK (SL-89) (QTY:70056 PCS/CNY:7.45 PER PCS)STEEL HANGER WITH HOOK (SL-89) (QTY:70056 PCS/:7.45</v>
      </c>
      <c r="F7" s="18">
        <f>'Raw Data'!F7</f>
        <v>0</v>
      </c>
      <c r="G7" s="18">
        <f>'Raw Data'!G7</f>
        <v>0</v>
      </c>
      <c r="H7" s="18">
        <f>'Raw Data'!H7</f>
        <v>0</v>
      </c>
      <c r="I7" s="18">
        <f>'Raw Data'!I7</f>
        <v>0</v>
      </c>
      <c r="J7" s="18">
        <f>'Raw Data'!J7</f>
        <v>0</v>
      </c>
      <c r="K7" s="18">
        <f>'Raw Data'!K7</f>
        <v>0</v>
      </c>
      <c r="L7" s="18">
        <f>'Raw Data'!L7</f>
        <v>0</v>
      </c>
      <c r="M7" s="18">
        <f>'Raw Data'!M7</f>
        <v>0</v>
      </c>
      <c r="N7" s="18">
        <f>'Raw Data'!N7</f>
        <v>15568</v>
      </c>
      <c r="O7" s="18" t="str">
        <f>'Raw Data'!O7</f>
        <v>KGS</v>
      </c>
      <c r="P7" s="18">
        <f>'Raw Data'!P7</f>
        <v>432.1581764</v>
      </c>
      <c r="Q7" s="18">
        <f>'Raw Data'!Q7</f>
        <v>6727838.4900000002</v>
      </c>
      <c r="R7" s="18">
        <f>'Raw Data'!R7</f>
        <v>4.8178169049999999</v>
      </c>
      <c r="S7" s="18">
        <f>'Raw Data'!S7</f>
        <v>75003.773579999994</v>
      </c>
      <c r="T7" s="18">
        <f>'Raw Data'!T7</f>
        <v>1890522.7</v>
      </c>
      <c r="U7" s="18" t="str">
        <f t="shared" si="0"/>
        <v xml:space="preserve">STEEL HANGER WITH HOOK </v>
      </c>
      <c r="V7" s="18">
        <f t="shared" si="1"/>
        <v>70056</v>
      </c>
      <c r="W7" s="18" t="str">
        <f t="shared" si="2"/>
        <v>PCS</v>
      </c>
      <c r="X7" s="18">
        <f t="shared" si="3"/>
        <v>7.45</v>
      </c>
      <c r="Y7" s="18" t="str">
        <f t="shared" si="4"/>
        <v>CNY</v>
      </c>
      <c r="Z7" s="18">
        <f t="shared" si="5"/>
        <v>8618361.1899999995</v>
      </c>
      <c r="AA7" s="18">
        <f t="shared" si="6"/>
        <v>2025</v>
      </c>
      <c r="AB7" s="19" t="str">
        <f>IFERROR(VLOOKUP(D7, 'Lookup Tables'!$A:$B, 2, FALSE), "Unknown")</f>
        <v>Table, kitchen or other household articles of iron or steel</v>
      </c>
      <c r="AC7" s="18" t="str">
        <f t="shared" si="7"/>
        <v>Steel Products</v>
      </c>
      <c r="AD7" s="18" t="str">
        <f t="shared" si="8"/>
        <v>Misc</v>
      </c>
      <c r="AE7" s="18">
        <f t="shared" si="9"/>
        <v>121.43645298047277</v>
      </c>
      <c r="AF7" s="20">
        <f t="shared" si="10"/>
        <v>0.28100001253151363</v>
      </c>
    </row>
    <row r="8" spans="1:32">
      <c r="A8" s="18" t="str">
        <f>'Raw Data'!A8</f>
        <v>INNSA1</v>
      </c>
      <c r="B8" s="19">
        <f>'Raw Data'!B8</f>
        <v>45936</v>
      </c>
      <c r="C8" s="18">
        <f>'Raw Data'!C8</f>
        <v>301049751</v>
      </c>
      <c r="D8" s="18">
        <f>'Raw Data'!D8</f>
        <v>73239990</v>
      </c>
      <c r="E8" s="18" t="str">
        <f>'Raw Data'!E8</f>
        <v>STEEL HANGER 10PCS SET (AM-969) (QTY: 480 SET/USD 0.819 PERSET)STEEL HANGER 10PCS SET (AM-969) (QTY: 480 SET/USD 0.819 PER</v>
      </c>
      <c r="F8" s="18">
        <f>'Raw Data'!F8</f>
        <v>0</v>
      </c>
      <c r="G8" s="18">
        <f>'Raw Data'!G8</f>
        <v>0</v>
      </c>
      <c r="H8" s="18">
        <f>'Raw Data'!H8</f>
        <v>0</v>
      </c>
      <c r="I8" s="18">
        <f>'Raw Data'!I8</f>
        <v>0</v>
      </c>
      <c r="J8" s="18">
        <f>'Raw Data'!J8</f>
        <v>0</v>
      </c>
      <c r="K8" s="18">
        <f>'Raw Data'!K8</f>
        <v>0</v>
      </c>
      <c r="L8" s="18">
        <f>'Raw Data'!L8</f>
        <v>0</v>
      </c>
      <c r="M8" s="18">
        <f>'Raw Data'!M8</f>
        <v>0</v>
      </c>
      <c r="N8" s="18">
        <f>'Raw Data'!N8</f>
        <v>380</v>
      </c>
      <c r="O8" s="18" t="str">
        <f>'Raw Data'!O8</f>
        <v>KGS</v>
      </c>
      <c r="P8" s="18">
        <f>'Raw Data'!P8</f>
        <v>100.4420789</v>
      </c>
      <c r="Q8" s="18">
        <f>'Raw Data'!Q8</f>
        <v>38167.99</v>
      </c>
      <c r="R8" s="18">
        <f>'Raw Data'!R8</f>
        <v>1.1197556179999999</v>
      </c>
      <c r="S8" s="18">
        <f>'Raw Data'!S8</f>
        <v>425.50713489999998</v>
      </c>
      <c r="T8" s="18">
        <f>'Raw Data'!T8</f>
        <v>10725.3</v>
      </c>
      <c r="U8" s="18" t="str">
        <f t="shared" si="0"/>
        <v xml:space="preserve">STEEL HANGER 10PCS SET </v>
      </c>
      <c r="V8" s="18" t="str">
        <f t="shared" si="1"/>
        <v/>
      </c>
      <c r="W8" s="18" t="str">
        <f t="shared" si="2"/>
        <v>480 SET</v>
      </c>
      <c r="X8" s="18">
        <f t="shared" si="3"/>
        <v>0.81899999999999995</v>
      </c>
      <c r="Y8" s="18" t="str">
        <f t="shared" si="4"/>
        <v>USD</v>
      </c>
      <c r="Z8" s="18">
        <f t="shared" si="5"/>
        <v>48893.289999999994</v>
      </c>
      <c r="AA8" s="18">
        <f t="shared" si="6"/>
        <v>2025</v>
      </c>
      <c r="AB8" s="19" t="str">
        <f>IFERROR(VLOOKUP(D8, 'Lookup Tables'!$A:$B, 2, FALSE), "Unknown")</f>
        <v>Table, kitchen or other household articles of iron or steel</v>
      </c>
      <c r="AC8" s="18" t="str">
        <f t="shared" si="7"/>
        <v>Steel Products</v>
      </c>
      <c r="AD8" s="18" t="str">
        <f t="shared" si="8"/>
        <v>Misc</v>
      </c>
      <c r="AE8" s="18">
        <f t="shared" si="9"/>
        <v>28.224473684210526</v>
      </c>
      <c r="AF8" s="20">
        <f t="shared" si="10"/>
        <v>0.28100248401867639</v>
      </c>
    </row>
    <row r="9" spans="1:32">
      <c r="A9" s="18" t="str">
        <f>'Raw Data'!A9</f>
        <v>INNSA1</v>
      </c>
      <c r="B9" s="19">
        <f>'Raw Data'!B9</f>
        <v>45931</v>
      </c>
      <c r="C9" s="18">
        <f>'Raw Data'!C9</f>
        <v>301049751</v>
      </c>
      <c r="D9" s="18">
        <f>'Raw Data'!D9</f>
        <v>73239990</v>
      </c>
      <c r="E9" s="18" t="str">
        <f>'Raw Data'!E9</f>
        <v>AM-967 STEEL FRUIT BASKET (QTY 400 PCS/USD 1.031 PER PCS) AM-967 STEEL FRUIT BASKET (QTY 400 PCS/USD 1.031 PER PCS)</v>
      </c>
      <c r="F9" s="18">
        <f>'Raw Data'!F9</f>
        <v>0</v>
      </c>
      <c r="G9" s="18">
        <f>'Raw Data'!G9</f>
        <v>0</v>
      </c>
      <c r="H9" s="18">
        <f>'Raw Data'!H9</f>
        <v>0</v>
      </c>
      <c r="I9" s="18">
        <f>'Raw Data'!I9</f>
        <v>0</v>
      </c>
      <c r="J9" s="18">
        <f>'Raw Data'!J9</f>
        <v>0</v>
      </c>
      <c r="K9" s="18">
        <f>'Raw Data'!K9</f>
        <v>0</v>
      </c>
      <c r="L9" s="18">
        <f>'Raw Data'!L9</f>
        <v>0</v>
      </c>
      <c r="M9" s="18">
        <f>'Raw Data'!M9</f>
        <v>0</v>
      </c>
      <c r="N9" s="18">
        <f>'Raw Data'!N9</f>
        <v>460</v>
      </c>
      <c r="O9" s="18" t="str">
        <f>'Raw Data'!O9</f>
        <v>KGS</v>
      </c>
      <c r="P9" s="18">
        <f>'Raw Data'!P9</f>
        <v>85.377826089999999</v>
      </c>
      <c r="Q9" s="18">
        <f>'Raw Data'!Q9</f>
        <v>39273.800000000003</v>
      </c>
      <c r="R9" s="18">
        <f>'Raw Data'!R9</f>
        <v>0.96092094640000003</v>
      </c>
      <c r="S9" s="18">
        <f>'Raw Data'!S9</f>
        <v>442.02363530000002</v>
      </c>
      <c r="T9" s="18">
        <f>'Raw Data'!T9</f>
        <v>11036</v>
      </c>
      <c r="U9" s="18" t="str">
        <f t="shared" si="0"/>
        <v xml:space="preserve">AM-967 STEEL FRUIT BASKET </v>
      </c>
      <c r="V9" s="18">
        <f t="shared" si="1"/>
        <v>400</v>
      </c>
      <c r="W9" s="18" t="e">
        <f t="shared" si="2"/>
        <v>#VALUE!</v>
      </c>
      <c r="X9" s="18">
        <f t="shared" si="3"/>
        <v>1.0309999999999999</v>
      </c>
      <c r="Y9" s="18" t="str">
        <f t="shared" si="4"/>
        <v>USD</v>
      </c>
      <c r="Z9" s="18">
        <f t="shared" si="5"/>
        <v>50309.8</v>
      </c>
      <c r="AA9" s="18">
        <f t="shared" si="6"/>
        <v>2025</v>
      </c>
      <c r="AB9" s="19" t="str">
        <f>IFERROR(VLOOKUP(D9, 'Lookup Tables'!$A:$B, 2, FALSE), "Unknown")</f>
        <v>Table, kitchen or other household articles of iron or steel</v>
      </c>
      <c r="AC9" s="18" t="str">
        <f t="shared" si="7"/>
        <v>Steel Products</v>
      </c>
      <c r="AD9" s="18" t="str">
        <f t="shared" si="8"/>
        <v>Misc</v>
      </c>
      <c r="AE9" s="18">
        <f t="shared" si="9"/>
        <v>23.991304347826087</v>
      </c>
      <c r="AF9" s="20">
        <f t="shared" si="10"/>
        <v>0.28100158375303635</v>
      </c>
    </row>
    <row r="10" spans="1:32">
      <c r="A10" s="18" t="str">
        <f>'Raw Data'!A10</f>
        <v>INNSA1</v>
      </c>
      <c r="B10" s="19">
        <f>'Raw Data'!B10</f>
        <v>45931</v>
      </c>
      <c r="C10" s="18">
        <f>'Raw Data'!C10</f>
        <v>301049751</v>
      </c>
      <c r="D10" s="18">
        <f>'Raw Data'!D10</f>
        <v>73239990</v>
      </c>
      <c r="E10" s="18" t="str">
        <f>'Raw Data'!E10</f>
        <v>AM-966 STEEL FRUIT BASKET (QTY 400 PCS/USD 1.017 PER PCS) AM-966 STEEL FRUIT BASKET (QTY 400 PCS/USD 1.017 PER PCS)</v>
      </c>
      <c r="F10" s="18">
        <f>'Raw Data'!F10</f>
        <v>0</v>
      </c>
      <c r="G10" s="18">
        <f>'Raw Data'!G10</f>
        <v>0</v>
      </c>
      <c r="H10" s="18">
        <f>'Raw Data'!H10</f>
        <v>0</v>
      </c>
      <c r="I10" s="18">
        <f>'Raw Data'!I10</f>
        <v>0</v>
      </c>
      <c r="J10" s="18">
        <f>'Raw Data'!J10</f>
        <v>0</v>
      </c>
      <c r="K10" s="18">
        <f>'Raw Data'!K10</f>
        <v>0</v>
      </c>
      <c r="L10" s="18">
        <f>'Raw Data'!L10</f>
        <v>0</v>
      </c>
      <c r="M10" s="18">
        <f>'Raw Data'!M10</f>
        <v>0</v>
      </c>
      <c r="N10" s="18">
        <f>'Raw Data'!N10</f>
        <v>310</v>
      </c>
      <c r="O10" s="18" t="str">
        <f>'Raw Data'!O10</f>
        <v>KGS</v>
      </c>
      <c r="P10" s="18">
        <f>'Raw Data'!P10</f>
        <v>124.9693226</v>
      </c>
      <c r="Q10" s="18">
        <f>'Raw Data'!Q10</f>
        <v>38740.49</v>
      </c>
      <c r="R10" s="18">
        <f>'Raw Data'!R10</f>
        <v>1.4065202320000001</v>
      </c>
      <c r="S10" s="18">
        <f>'Raw Data'!S10</f>
        <v>436.02127180000002</v>
      </c>
      <c r="T10" s="18">
        <f>'Raw Data'!T10</f>
        <v>10886.1</v>
      </c>
      <c r="U10" s="18" t="str">
        <f t="shared" si="0"/>
        <v xml:space="preserve">AM-966 STEEL FRUIT BASKET </v>
      </c>
      <c r="V10" s="18">
        <f t="shared" si="1"/>
        <v>400</v>
      </c>
      <c r="W10" s="18" t="e">
        <f t="shared" si="2"/>
        <v>#VALUE!</v>
      </c>
      <c r="X10" s="18">
        <f t="shared" si="3"/>
        <v>1.0169999999999999</v>
      </c>
      <c r="Y10" s="18" t="str">
        <f t="shared" si="4"/>
        <v>USD</v>
      </c>
      <c r="Z10" s="18">
        <f t="shared" si="5"/>
        <v>49626.59</v>
      </c>
      <c r="AA10" s="18">
        <f t="shared" si="6"/>
        <v>2025</v>
      </c>
      <c r="AB10" s="19" t="str">
        <f>IFERROR(VLOOKUP(D10, 'Lookup Tables'!$A:$B, 2, FALSE), "Unknown")</f>
        <v>Table, kitchen or other household articles of iron or steel</v>
      </c>
      <c r="AC10" s="18" t="str">
        <f t="shared" si="7"/>
        <v>Steel Products</v>
      </c>
      <c r="AD10" s="18" t="str">
        <f t="shared" si="8"/>
        <v>Misc</v>
      </c>
      <c r="AE10" s="18">
        <f t="shared" si="9"/>
        <v>35.116451612903226</v>
      </c>
      <c r="AF10" s="20">
        <f t="shared" si="10"/>
        <v>0.28100057588326843</v>
      </c>
    </row>
    <row r="11" spans="1:32">
      <c r="A11" s="18" t="str">
        <f>'Raw Data'!A11</f>
        <v>INNSA1</v>
      </c>
      <c r="B11" s="19">
        <f>'Raw Data'!B11</f>
        <v>45931</v>
      </c>
      <c r="C11" s="18">
        <f>'Raw Data'!C11</f>
        <v>301049751</v>
      </c>
      <c r="D11" s="18">
        <f>'Raw Data'!D11</f>
        <v>73239990</v>
      </c>
      <c r="E11" s="18" t="str">
        <f>'Raw Data'!E11</f>
        <v>AM-965 STEEL SPOON &amp; FORK HOLDER (QTY 480 PCS/USD 0.734 PERPCS)AM-965 STEEL SPOON &amp; FORK HOLDER (QTY 480 PCS/USD 0.734 PER</v>
      </c>
      <c r="F11" s="18">
        <f>'Raw Data'!F11</f>
        <v>0</v>
      </c>
      <c r="G11" s="18">
        <f>'Raw Data'!G11</f>
        <v>0</v>
      </c>
      <c r="H11" s="18">
        <f>'Raw Data'!H11</f>
        <v>0</v>
      </c>
      <c r="I11" s="18">
        <f>'Raw Data'!I11</f>
        <v>0</v>
      </c>
      <c r="J11" s="18">
        <f>'Raw Data'!J11</f>
        <v>0</v>
      </c>
      <c r="K11" s="18">
        <f>'Raw Data'!K11</f>
        <v>0</v>
      </c>
      <c r="L11" s="18">
        <f>'Raw Data'!L11</f>
        <v>0</v>
      </c>
      <c r="M11" s="18">
        <f>'Raw Data'!M11</f>
        <v>0</v>
      </c>
      <c r="N11" s="18">
        <f>'Raw Data'!N11</f>
        <v>168</v>
      </c>
      <c r="O11" s="18" t="str">
        <f>'Raw Data'!O11</f>
        <v>KGS</v>
      </c>
      <c r="P11" s="18">
        <f>'Raw Data'!P11</f>
        <v>199.7157143</v>
      </c>
      <c r="Q11" s="18">
        <f>'Raw Data'!Q11</f>
        <v>33552.239999999998</v>
      </c>
      <c r="R11" s="18">
        <f>'Raw Data'!R11</f>
        <v>2.2477851919999998</v>
      </c>
      <c r="S11" s="18">
        <f>'Raw Data'!S11</f>
        <v>377.62791220000003</v>
      </c>
      <c r="T11" s="18">
        <f>'Raw Data'!T11</f>
        <v>9428.1</v>
      </c>
      <c r="U11" s="18" t="str">
        <f t="shared" si="0"/>
        <v xml:space="preserve">AM-965 STEEL SPOON &amp; FORK HOLDER </v>
      </c>
      <c r="V11" s="18">
        <f t="shared" si="1"/>
        <v>480</v>
      </c>
      <c r="W11" s="18" t="e">
        <f t="shared" si="2"/>
        <v>#VALUE!</v>
      </c>
      <c r="X11" s="18">
        <f t="shared" si="3"/>
        <v>0.73399999999999999</v>
      </c>
      <c r="Y11" s="18" t="str">
        <f t="shared" si="4"/>
        <v>USD</v>
      </c>
      <c r="Z11" s="18">
        <f t="shared" si="5"/>
        <v>42980.34</v>
      </c>
      <c r="AA11" s="18">
        <f t="shared" si="6"/>
        <v>2025</v>
      </c>
      <c r="AB11" s="19" t="str">
        <f>IFERROR(VLOOKUP(D11, 'Lookup Tables'!$A:$B, 2, FALSE), "Unknown")</f>
        <v>Table, kitchen or other household articles of iron or steel</v>
      </c>
      <c r="AC11" s="18" t="str">
        <f t="shared" si="7"/>
        <v>Steel Products</v>
      </c>
      <c r="AD11" s="18" t="str">
        <f t="shared" si="8"/>
        <v>Holder</v>
      </c>
      <c r="AE11" s="18">
        <f t="shared" si="9"/>
        <v>56.119642857142857</v>
      </c>
      <c r="AF11" s="20">
        <f t="shared" si="10"/>
        <v>0.28099763234883873</v>
      </c>
    </row>
    <row r="12" spans="1:32">
      <c r="A12" s="18" t="str">
        <f>'Raw Data'!A12</f>
        <v>INNSA1</v>
      </c>
      <c r="B12" s="19">
        <f>'Raw Data'!B12</f>
        <v>45931</v>
      </c>
      <c r="C12" s="18">
        <f>'Raw Data'!C12</f>
        <v>301049751</v>
      </c>
      <c r="D12" s="18">
        <f>'Raw Data'!D12</f>
        <v>73231000</v>
      </c>
      <c r="E12" s="18" t="str">
        <f>'Raw Data'!E12</f>
        <v>8001-2 STEEL SCRUBBER 2 PCS SET (QTY 336000 SETS/USD 0.139 PER SETS)8001-2 STEEL SCRUBBER 2 PCS SET (QTY 336000 SETS/USD 0.139 P</v>
      </c>
      <c r="F12" s="18">
        <f>'Raw Data'!F12</f>
        <v>0</v>
      </c>
      <c r="G12" s="18">
        <f>'Raw Data'!G12</f>
        <v>0</v>
      </c>
      <c r="H12" s="18">
        <f>'Raw Data'!H12</f>
        <v>0</v>
      </c>
      <c r="I12" s="18">
        <f>'Raw Data'!I12</f>
        <v>0</v>
      </c>
      <c r="J12" s="18">
        <f>'Raw Data'!J12</f>
        <v>0</v>
      </c>
      <c r="K12" s="18">
        <f>'Raw Data'!K12</f>
        <v>0</v>
      </c>
      <c r="L12" s="18">
        <f>'Raw Data'!L12</f>
        <v>0</v>
      </c>
      <c r="M12" s="18">
        <f>'Raw Data'!M12</f>
        <v>0</v>
      </c>
      <c r="N12" s="18">
        <f>'Raw Data'!N12</f>
        <v>9800</v>
      </c>
      <c r="O12" s="18" t="str">
        <f>'Raw Data'!O12</f>
        <v>KGS</v>
      </c>
      <c r="P12" s="18">
        <f>'Raw Data'!P12</f>
        <v>456.12538979999999</v>
      </c>
      <c r="Q12" s="18">
        <f>'Raw Data'!Q12</f>
        <v>4470028.82</v>
      </c>
      <c r="R12" s="18">
        <f>'Raw Data'!R12</f>
        <v>5.1336566100000001</v>
      </c>
      <c r="S12" s="18">
        <f>'Raw Data'!S12</f>
        <v>50309.834779999997</v>
      </c>
      <c r="T12" s="18">
        <f>'Raw Data'!T12</f>
        <v>1965024.7</v>
      </c>
      <c r="U12" s="18" t="str">
        <f t="shared" si="0"/>
        <v xml:space="preserve">8001-2 STEEL SCRUBBER 2 PCS SET </v>
      </c>
      <c r="V12" s="18">
        <f t="shared" si="1"/>
        <v>336000</v>
      </c>
      <c r="W12" s="18" t="e">
        <f t="shared" si="2"/>
        <v>#VALUE!</v>
      </c>
      <c r="X12" s="18">
        <f t="shared" si="3"/>
        <v>0.13900000000000001</v>
      </c>
      <c r="Y12" s="18" t="str">
        <f t="shared" si="4"/>
        <v>USD</v>
      </c>
      <c r="Z12" s="18">
        <f t="shared" si="5"/>
        <v>6435053.5200000005</v>
      </c>
      <c r="AA12" s="18">
        <f t="shared" si="6"/>
        <v>2025</v>
      </c>
      <c r="AB12" s="19" t="str">
        <f>IFERROR(VLOOKUP(D12, 'Lookup Tables'!$A:$B, 2, FALSE), "Unknown")</f>
        <v>Steel Scrubbers</v>
      </c>
      <c r="AC12" s="18" t="str">
        <f t="shared" si="7"/>
        <v>Steel Products</v>
      </c>
      <c r="AD12" s="18" t="str">
        <f t="shared" si="8"/>
        <v>Scrubber</v>
      </c>
      <c r="AE12" s="18">
        <f t="shared" si="9"/>
        <v>200.51272448979591</v>
      </c>
      <c r="AF12" s="20">
        <f t="shared" si="10"/>
        <v>0.43960000687422857</v>
      </c>
    </row>
    <row r="13" spans="1:32">
      <c r="A13" s="18" t="str">
        <f>'Raw Data'!A13</f>
        <v>INNSA1</v>
      </c>
      <c r="B13" s="19">
        <f>'Raw Data'!B13</f>
        <v>45927</v>
      </c>
      <c r="C13" s="18">
        <f>'Raw Data'!C13</f>
        <v>301049751</v>
      </c>
      <c r="D13" s="18">
        <f>'Raw Data'!D13</f>
        <v>73231000</v>
      </c>
      <c r="E13" s="18" t="str">
        <f>'Raw Data'!E13</f>
        <v>OKS-4156 STEEL SCRUBBER 6PCS SET (QTY: 93360 PCS /USD 0.228PER PCS)OKS-4156 STEEL SCRUBBER 6PCS SET (QTY: 93360 PCS /USD 0.228</v>
      </c>
      <c r="F13" s="18">
        <f>'Raw Data'!F13</f>
        <v>0</v>
      </c>
      <c r="G13" s="18">
        <f>'Raw Data'!G13</f>
        <v>0</v>
      </c>
      <c r="H13" s="18">
        <f>'Raw Data'!H13</f>
        <v>0</v>
      </c>
      <c r="I13" s="18">
        <f>'Raw Data'!I13</f>
        <v>0</v>
      </c>
      <c r="J13" s="18">
        <f>'Raw Data'!J13</f>
        <v>0</v>
      </c>
      <c r="K13" s="18">
        <f>'Raw Data'!K13</f>
        <v>0</v>
      </c>
      <c r="L13" s="18">
        <f>'Raw Data'!L13</f>
        <v>0</v>
      </c>
      <c r="M13" s="18">
        <f>'Raw Data'!M13</f>
        <v>0</v>
      </c>
      <c r="N13" s="18">
        <f>'Raw Data'!N13</f>
        <v>7496.03</v>
      </c>
      <c r="O13" s="18" t="str">
        <f>'Raw Data'!O13</f>
        <v>KGS</v>
      </c>
      <c r="P13" s="18">
        <f>'Raw Data'!P13</f>
        <v>263.57137840000001</v>
      </c>
      <c r="Q13" s="18">
        <f>'Raw Data'!Q13</f>
        <v>1975738.96</v>
      </c>
      <c r="R13" s="18">
        <f>'Raw Data'!R13</f>
        <v>2.9664758409999998</v>
      </c>
      <c r="S13" s="18">
        <f>'Raw Data'!S13</f>
        <v>22236.7919</v>
      </c>
      <c r="T13" s="18">
        <f>'Raw Data'!T13</f>
        <v>868534.9</v>
      </c>
      <c r="U13" s="18" t="str">
        <f t="shared" si="0"/>
        <v xml:space="preserve">OKS-4156 STEEL SCRUBBER 6PCS SET </v>
      </c>
      <c r="V13" s="18" t="str">
        <f t="shared" si="1"/>
        <v/>
      </c>
      <c r="W13" s="18" t="str">
        <f t="shared" si="2"/>
        <v>93360 PCS</v>
      </c>
      <c r="X13" s="18">
        <f t="shared" si="3"/>
        <v>0.22800000000000001</v>
      </c>
      <c r="Y13" s="18" t="str">
        <f t="shared" si="4"/>
        <v>USD</v>
      </c>
      <c r="Z13" s="18">
        <f t="shared" si="5"/>
        <v>2844273.86</v>
      </c>
      <c r="AA13" s="18">
        <f t="shared" si="6"/>
        <v>2025</v>
      </c>
      <c r="AB13" s="19" t="str">
        <f>IFERROR(VLOOKUP(D13, 'Lookup Tables'!$A:$B, 2, FALSE), "Unknown")</f>
        <v>Steel Scrubbers</v>
      </c>
      <c r="AC13" s="18" t="str">
        <f t="shared" si="7"/>
        <v>Steel Products</v>
      </c>
      <c r="AD13" s="18" t="str">
        <f t="shared" si="8"/>
        <v>Scrubber</v>
      </c>
      <c r="AE13" s="18">
        <f t="shared" si="9"/>
        <v>115.86598506142586</v>
      </c>
      <c r="AF13" s="20">
        <f t="shared" si="10"/>
        <v>0.43960002691853584</v>
      </c>
    </row>
    <row r="14" spans="1:32">
      <c r="A14" s="18" t="str">
        <f>'Raw Data'!A14</f>
        <v>INNSA1</v>
      </c>
      <c r="B14" s="19">
        <f>'Raw Data'!B14</f>
        <v>45927</v>
      </c>
      <c r="C14" s="18">
        <f>'Raw Data'!C14</f>
        <v>301049751</v>
      </c>
      <c r="D14" s="18">
        <f>'Raw Data'!D14</f>
        <v>73231000</v>
      </c>
      <c r="E14" s="18" t="str">
        <f>'Raw Data'!E14</f>
        <v>8001-2 STEEL SCRUBBER 2PCS SET (QTY: 168000 SETS/USD 0.139 PER SETS)8001-2 STEEL SCRUBBER 2PCS SET (QTY: 168000 SETS/USD 0.139 P</v>
      </c>
      <c r="F14" s="18">
        <f>'Raw Data'!F14</f>
        <v>0</v>
      </c>
      <c r="G14" s="18">
        <f>'Raw Data'!G14</f>
        <v>0</v>
      </c>
      <c r="H14" s="18">
        <f>'Raw Data'!H14</f>
        <v>0</v>
      </c>
      <c r="I14" s="18">
        <f>'Raw Data'!I14</f>
        <v>0</v>
      </c>
      <c r="J14" s="18">
        <f>'Raw Data'!J14</f>
        <v>0</v>
      </c>
      <c r="K14" s="18">
        <f>'Raw Data'!K14</f>
        <v>0</v>
      </c>
      <c r="L14" s="18">
        <f>'Raw Data'!L14</f>
        <v>0</v>
      </c>
      <c r="M14" s="18">
        <f>'Raw Data'!M14</f>
        <v>0</v>
      </c>
      <c r="N14" s="18">
        <f>'Raw Data'!N14</f>
        <v>4900</v>
      </c>
      <c r="O14" s="18" t="str">
        <f>'Raw Data'!O14</f>
        <v>KGS</v>
      </c>
      <c r="P14" s="18">
        <f>'Raw Data'!P14</f>
        <v>442.07293670000001</v>
      </c>
      <c r="Q14" s="18">
        <f>'Raw Data'!Q14</f>
        <v>2166157.39</v>
      </c>
      <c r="R14" s="18">
        <f>'Raw Data'!R14</f>
        <v>4.9754973180000004</v>
      </c>
      <c r="S14" s="18">
        <f>'Raw Data'!S14</f>
        <v>24379.936860000002</v>
      </c>
      <c r="T14" s="18">
        <f>'Raw Data'!T14</f>
        <v>952242.8</v>
      </c>
      <c r="U14" s="18" t="str">
        <f t="shared" si="0"/>
        <v xml:space="preserve">8001-2 STEEL SCRUBBER 2PCS SET </v>
      </c>
      <c r="V14" s="18" t="str">
        <f t="shared" si="1"/>
        <v/>
      </c>
      <c r="W14" s="18" t="str">
        <f t="shared" si="2"/>
        <v>168000 SETS</v>
      </c>
      <c r="X14" s="18">
        <f t="shared" si="3"/>
        <v>0.13900000000000001</v>
      </c>
      <c r="Y14" s="18" t="str">
        <f t="shared" si="4"/>
        <v>USD</v>
      </c>
      <c r="Z14" s="18">
        <f t="shared" si="5"/>
        <v>3118400.1900000004</v>
      </c>
      <c r="AA14" s="18">
        <f t="shared" si="6"/>
        <v>2025</v>
      </c>
      <c r="AB14" s="19" t="str">
        <f>IFERROR(VLOOKUP(D14, 'Lookup Tables'!$A:$B, 2, FALSE), "Unknown")</f>
        <v>Steel Scrubbers</v>
      </c>
      <c r="AC14" s="18" t="str">
        <f t="shared" si="7"/>
        <v>Steel Products</v>
      </c>
      <c r="AD14" s="18" t="str">
        <f t="shared" si="8"/>
        <v>Scrubber</v>
      </c>
      <c r="AE14" s="18">
        <f t="shared" si="9"/>
        <v>194.33526530612247</v>
      </c>
      <c r="AF14" s="20">
        <f t="shared" si="10"/>
        <v>0.43960000524246301</v>
      </c>
    </row>
    <row r="15" spans="1:32">
      <c r="A15" s="18" t="str">
        <f>'Raw Data'!A15</f>
        <v>INNSA1</v>
      </c>
      <c r="B15" s="19">
        <f>'Raw Data'!B15</f>
        <v>45924</v>
      </c>
      <c r="C15" s="18">
        <f>'Raw Data'!C15</f>
        <v>301049751</v>
      </c>
      <c r="D15" s="18">
        <f>'Raw Data'!D15</f>
        <v>73239990</v>
      </c>
      <c r="E15" s="18" t="str">
        <f>'Raw Data'!E15</f>
        <v>AM-321 STEEL DRAINER (QTY:28752 PCS/USD 0.7050 PER PCS) AM-321 STEEL DRAINER (QTY:28752 PCS/USD 0.7050 PER PCS)</v>
      </c>
      <c r="F15" s="18">
        <f>'Raw Data'!F15</f>
        <v>0</v>
      </c>
      <c r="G15" s="18">
        <f>'Raw Data'!G15</f>
        <v>0</v>
      </c>
      <c r="H15" s="18">
        <f>'Raw Data'!H15</f>
        <v>0</v>
      </c>
      <c r="I15" s="18">
        <f>'Raw Data'!I15</f>
        <v>0</v>
      </c>
      <c r="J15" s="18">
        <f>'Raw Data'!J15</f>
        <v>0</v>
      </c>
      <c r="K15" s="18">
        <f>'Raw Data'!K15</f>
        <v>0</v>
      </c>
      <c r="L15" s="18">
        <f>'Raw Data'!L15</f>
        <v>0</v>
      </c>
      <c r="M15" s="18">
        <f>'Raw Data'!M15</f>
        <v>0</v>
      </c>
      <c r="N15" s="18">
        <f>'Raw Data'!N15</f>
        <v>3953.4</v>
      </c>
      <c r="O15" s="18" t="str">
        <f>'Raw Data'!O15</f>
        <v>KGS</v>
      </c>
      <c r="P15" s="18">
        <f>'Raw Data'!P15</f>
        <v>492.73196990000002</v>
      </c>
      <c r="Q15" s="18">
        <f>'Raw Data'!Q15</f>
        <v>1947966.57</v>
      </c>
      <c r="R15" s="18">
        <f>'Raw Data'!R15</f>
        <v>5.5456608889999996</v>
      </c>
      <c r="S15" s="18">
        <f>'Raw Data'!S15</f>
        <v>21924.215759999999</v>
      </c>
      <c r="T15" s="18">
        <f>'Raw Data'!T15</f>
        <v>547378.6</v>
      </c>
      <c r="U15" s="18" t="str">
        <f t="shared" si="0"/>
        <v xml:space="preserve">AM-321 STEEL DRAINER </v>
      </c>
      <c r="V15" s="18">
        <f t="shared" si="1"/>
        <v>28752</v>
      </c>
      <c r="W15" s="18" t="str">
        <f t="shared" si="2"/>
        <v>PCS</v>
      </c>
      <c r="X15" s="18">
        <f t="shared" si="3"/>
        <v>0.70499999999999996</v>
      </c>
      <c r="Y15" s="18" t="str">
        <f t="shared" si="4"/>
        <v>USD</v>
      </c>
      <c r="Z15" s="18">
        <f t="shared" si="5"/>
        <v>2495345.17</v>
      </c>
      <c r="AA15" s="18">
        <f t="shared" si="6"/>
        <v>2025</v>
      </c>
      <c r="AB15" s="19" t="str">
        <f>IFERROR(VLOOKUP(D15, 'Lookup Tables'!$A:$B, 2, FALSE), "Unknown")</f>
        <v>Table, kitchen or other household articles of iron or steel</v>
      </c>
      <c r="AC15" s="18" t="str">
        <f t="shared" si="7"/>
        <v>Steel Products</v>
      </c>
      <c r="AD15" s="18" t="str">
        <f t="shared" si="8"/>
        <v>Misc</v>
      </c>
      <c r="AE15" s="18">
        <f t="shared" si="9"/>
        <v>138.4576819952446</v>
      </c>
      <c r="AF15" s="20">
        <f t="shared" si="10"/>
        <v>0.28099999683259447</v>
      </c>
    </row>
    <row r="16" spans="1:32">
      <c r="A16" s="18" t="str">
        <f>'Raw Data'!A16</f>
        <v>INNSA1</v>
      </c>
      <c r="B16" s="19">
        <f>'Raw Data'!B16</f>
        <v>45924</v>
      </c>
      <c r="C16" s="18">
        <f>'Raw Data'!C16</f>
        <v>301049751</v>
      </c>
      <c r="D16" s="18">
        <f>'Raw Data'!D16</f>
        <v>73239990</v>
      </c>
      <c r="E16" s="18" t="str">
        <f>'Raw Data'!E16</f>
        <v>HOUSEHOLD STEEL HOOK 3PCS SET (2628) (QTY: 166608 SET/USD 0.36 PER SET)HOUSEHOLD STEEL HOOK 3PCS SET (2628) (QTY: 166608 SET/USD 0.</v>
      </c>
      <c r="F16" s="18">
        <f>'Raw Data'!F16</f>
        <v>0</v>
      </c>
      <c r="G16" s="18">
        <f>'Raw Data'!G16</f>
        <v>0</v>
      </c>
      <c r="H16" s="18">
        <f>'Raw Data'!H16</f>
        <v>0</v>
      </c>
      <c r="I16" s="18">
        <f>'Raw Data'!I16</f>
        <v>0</v>
      </c>
      <c r="J16" s="18">
        <f>'Raw Data'!J16</f>
        <v>0</v>
      </c>
      <c r="K16" s="18">
        <f>'Raw Data'!K16</f>
        <v>0</v>
      </c>
      <c r="L16" s="18">
        <f>'Raw Data'!L16</f>
        <v>0</v>
      </c>
      <c r="M16" s="18">
        <f>'Raw Data'!M16</f>
        <v>0</v>
      </c>
      <c r="N16" s="18">
        <f>'Raw Data'!N16</f>
        <v>5646.16</v>
      </c>
      <c r="O16" s="18" t="str">
        <f>'Raw Data'!O16</f>
        <v>KGS</v>
      </c>
      <c r="P16" s="18">
        <f>'Raw Data'!P16</f>
        <v>971.5058004</v>
      </c>
      <c r="Q16" s="18">
        <f>'Raw Data'!Q16</f>
        <v>5485277.1900000004</v>
      </c>
      <c r="R16" s="18">
        <f>'Raw Data'!R16</f>
        <v>10.934223980000001</v>
      </c>
      <c r="S16" s="18">
        <f>'Raw Data'!S16</f>
        <v>61736.378049999999</v>
      </c>
      <c r="T16" s="18">
        <f>'Raw Data'!T16</f>
        <v>1541362.8</v>
      </c>
      <c r="U16" s="18" t="str">
        <f t="shared" si="0"/>
        <v xml:space="preserve">HOUSEHOLD STEEL HOOK 3PCS SET </v>
      </c>
      <c r="V16" s="18" t="str">
        <f t="shared" si="1"/>
        <v/>
      </c>
      <c r="W16" s="18" t="str">
        <f t="shared" si="2"/>
        <v>166608 SET</v>
      </c>
      <c r="X16" s="18">
        <f t="shared" si="3"/>
        <v>0.36</v>
      </c>
      <c r="Y16" s="18" t="str">
        <f t="shared" si="4"/>
        <v>USD</v>
      </c>
      <c r="Z16" s="18">
        <f t="shared" si="5"/>
        <v>7026639.9900000002</v>
      </c>
      <c r="AA16" s="18">
        <f t="shared" si="6"/>
        <v>2025</v>
      </c>
      <c r="AB16" s="19" t="str">
        <f>IFERROR(VLOOKUP(D16, 'Lookup Tables'!$A:$B, 2, FALSE), "Unknown")</f>
        <v>Table, kitchen or other household articles of iron or steel</v>
      </c>
      <c r="AC16" s="18" t="str">
        <f t="shared" si="7"/>
        <v>Steel Products</v>
      </c>
      <c r="AD16" s="18" t="str">
        <f t="shared" si="8"/>
        <v>Misc</v>
      </c>
      <c r="AE16" s="18">
        <f t="shared" si="9"/>
        <v>272.99311390396304</v>
      </c>
      <c r="AF16" s="20">
        <f t="shared" si="10"/>
        <v>0.28099998352134326</v>
      </c>
    </row>
    <row r="17" spans="1:32">
      <c r="A17" s="18" t="str">
        <f>'Raw Data'!A17</f>
        <v>INNSA1</v>
      </c>
      <c r="B17" s="19">
        <f>'Raw Data'!B17</f>
        <v>45924</v>
      </c>
      <c r="C17" s="18">
        <f>'Raw Data'!C17</f>
        <v>301049751</v>
      </c>
      <c r="D17" s="18">
        <f>'Raw Data'!D17</f>
        <v>73239990</v>
      </c>
      <c r="E17" s="18" t="str">
        <f>'Raw Data'!E17</f>
        <v>NP-55 STEEL TEA STRAINER (QTY:50400 PCS/USD 0.2710 PER PCS) NP-55 STEEL TEA STRAINER (QTY:50400 PCS/USD 0.2710 PER PCS)</v>
      </c>
      <c r="F17" s="18">
        <f>'Raw Data'!F17</f>
        <v>0</v>
      </c>
      <c r="G17" s="18">
        <f>'Raw Data'!G17</f>
        <v>0</v>
      </c>
      <c r="H17" s="18">
        <f>'Raw Data'!H17</f>
        <v>0</v>
      </c>
      <c r="I17" s="18">
        <f>'Raw Data'!I17</f>
        <v>0</v>
      </c>
      <c r="J17" s="18">
        <f>'Raw Data'!J17</f>
        <v>0</v>
      </c>
      <c r="K17" s="18">
        <f>'Raw Data'!K17</f>
        <v>0</v>
      </c>
      <c r="L17" s="18">
        <f>'Raw Data'!L17</f>
        <v>0</v>
      </c>
      <c r="M17" s="18">
        <f>'Raw Data'!M17</f>
        <v>0</v>
      </c>
      <c r="N17" s="18">
        <f>'Raw Data'!N17</f>
        <v>2310</v>
      </c>
      <c r="O17" s="18" t="str">
        <f>'Raw Data'!O17</f>
        <v>KGS</v>
      </c>
      <c r="P17" s="18">
        <f>'Raw Data'!P17</f>
        <v>568.21425539999996</v>
      </c>
      <c r="Q17" s="18">
        <f>'Raw Data'!Q17</f>
        <v>1312574.93</v>
      </c>
      <c r="R17" s="18">
        <f>'Raw Data'!R17</f>
        <v>6.3952082770000001</v>
      </c>
      <c r="S17" s="18">
        <f>'Raw Data'!S17</f>
        <v>14772.931119999999</v>
      </c>
      <c r="T17" s="18">
        <f>'Raw Data'!T17</f>
        <v>368833.6</v>
      </c>
      <c r="U17" s="18" t="str">
        <f t="shared" si="0"/>
        <v xml:space="preserve">NP-55 STEEL TEA STRAINER </v>
      </c>
      <c r="V17" s="18">
        <f t="shared" si="1"/>
        <v>50400</v>
      </c>
      <c r="W17" s="18" t="str">
        <f t="shared" si="2"/>
        <v>PCS</v>
      </c>
      <c r="X17" s="18">
        <f t="shared" si="3"/>
        <v>0.27100000000000002</v>
      </c>
      <c r="Y17" s="18" t="str">
        <f t="shared" si="4"/>
        <v>USD</v>
      </c>
      <c r="Z17" s="18">
        <f t="shared" si="5"/>
        <v>1681408.5299999998</v>
      </c>
      <c r="AA17" s="18">
        <f t="shared" si="6"/>
        <v>2025</v>
      </c>
      <c r="AB17" s="19" t="str">
        <f>IFERROR(VLOOKUP(D17, 'Lookup Tables'!$A:$B, 2, FALSE), "Unknown")</f>
        <v>Table, kitchen or other household articles of iron or steel</v>
      </c>
      <c r="AC17" s="18" t="str">
        <f t="shared" si="7"/>
        <v>Steel Products</v>
      </c>
      <c r="AD17" s="18" t="str">
        <f t="shared" si="8"/>
        <v>Misc</v>
      </c>
      <c r="AE17" s="18">
        <f t="shared" si="9"/>
        <v>159.6682251082251</v>
      </c>
      <c r="AF17" s="20">
        <f t="shared" si="10"/>
        <v>0.2810000340323428</v>
      </c>
    </row>
    <row r="18" spans="1:32">
      <c r="A18" s="18" t="str">
        <f>'Raw Data'!A18</f>
        <v>INNSA1</v>
      </c>
      <c r="B18" s="19">
        <f>'Raw Data'!B18</f>
        <v>45924</v>
      </c>
      <c r="C18" s="18">
        <f>'Raw Data'!C18</f>
        <v>301049751</v>
      </c>
      <c r="D18" s="18">
        <f>'Raw Data'!D18</f>
        <v>73239990</v>
      </c>
      <c r="E18" s="18" t="str">
        <f>'Raw Data'!E18</f>
        <v>HOUSEHOLD STEEL HOOK 3PCS SET (3888) (QTY:55,296 SET/USD:0.24 PER SET)HOUSEHOLD STEEL HOOK 3PCS SET (3888) (QTY:55,296 SET/USD:0.2</v>
      </c>
      <c r="F18" s="18">
        <f>'Raw Data'!F18</f>
        <v>0</v>
      </c>
      <c r="G18" s="18">
        <f>'Raw Data'!G18</f>
        <v>0</v>
      </c>
      <c r="H18" s="18">
        <f>'Raw Data'!H18</f>
        <v>0</v>
      </c>
      <c r="I18" s="18">
        <f>'Raw Data'!I18</f>
        <v>0</v>
      </c>
      <c r="J18" s="18">
        <f>'Raw Data'!J18</f>
        <v>0</v>
      </c>
      <c r="K18" s="18">
        <f>'Raw Data'!K18</f>
        <v>0</v>
      </c>
      <c r="L18" s="18">
        <f>'Raw Data'!L18</f>
        <v>0</v>
      </c>
      <c r="M18" s="18">
        <f>'Raw Data'!M18</f>
        <v>0</v>
      </c>
      <c r="N18" s="18">
        <f>'Raw Data'!N18</f>
        <v>1843.2</v>
      </c>
      <c r="O18" s="18" t="str">
        <f>'Raw Data'!O18</f>
        <v>KGS</v>
      </c>
      <c r="P18" s="18">
        <f>'Raw Data'!P18</f>
        <v>689.90430230000004</v>
      </c>
      <c r="Q18" s="18">
        <f>'Raw Data'!Q18</f>
        <v>1271631.6100000001</v>
      </c>
      <c r="R18" s="18">
        <f>'Raw Data'!R18</f>
        <v>7.7648205099999998</v>
      </c>
      <c r="S18" s="18">
        <f>'Raw Data'!S18</f>
        <v>14312.11716</v>
      </c>
      <c r="T18" s="18">
        <f>'Raw Data'!T18</f>
        <v>357328.4</v>
      </c>
      <c r="U18" s="18" t="str">
        <f t="shared" si="0"/>
        <v xml:space="preserve">HOUSEHOLD STEEL HOOK 3PCS SET </v>
      </c>
      <c r="V18" s="18">
        <f t="shared" si="1"/>
        <v>55296</v>
      </c>
      <c r="W18" s="18" t="str">
        <f t="shared" si="2"/>
        <v>SET</v>
      </c>
      <c r="X18" s="18" t="str">
        <f t="shared" si="3"/>
        <v/>
      </c>
      <c r="Y18" s="18" t="str">
        <f t="shared" si="4"/>
        <v>USD</v>
      </c>
      <c r="Z18" s="18">
        <f t="shared" si="5"/>
        <v>1628960.0100000002</v>
      </c>
      <c r="AA18" s="18">
        <f t="shared" si="6"/>
        <v>2025</v>
      </c>
      <c r="AB18" s="19" t="str">
        <f>IFERROR(VLOOKUP(D18, 'Lookup Tables'!$A:$B, 2, FALSE), "Unknown")</f>
        <v>Table, kitchen or other household articles of iron or steel</v>
      </c>
      <c r="AC18" s="18" t="str">
        <f t="shared" si="7"/>
        <v>Steel Products</v>
      </c>
      <c r="AD18" s="18" t="str">
        <f t="shared" si="8"/>
        <v>Misc</v>
      </c>
      <c r="AE18" s="18">
        <f t="shared" si="9"/>
        <v>193.86306423611111</v>
      </c>
      <c r="AF18" s="20">
        <f t="shared" si="10"/>
        <v>0.2809999351934952</v>
      </c>
    </row>
    <row r="19" spans="1:32">
      <c r="A19" s="18" t="str">
        <f>'Raw Data'!A19</f>
        <v>INNSA1</v>
      </c>
      <c r="B19" s="19">
        <f>'Raw Data'!B19</f>
        <v>45924</v>
      </c>
      <c r="C19" s="18">
        <f>'Raw Data'!C19</f>
        <v>301049751</v>
      </c>
      <c r="D19" s="18">
        <f>'Raw Data'!D19</f>
        <v>73239990</v>
      </c>
      <c r="E19" s="18" t="str">
        <f>'Raw Data'!E19</f>
        <v>SB-12 STEEL TEA STRAINER BIG (QTY:1026 PCS/USD 0.9770 PER PCS)SB-12 STEEL TEA STRAINER BIG (QTY:1026 PCS/USD 0.9770 PER PC</v>
      </c>
      <c r="F19" s="18">
        <f>'Raw Data'!F19</f>
        <v>0</v>
      </c>
      <c r="G19" s="18">
        <f>'Raw Data'!G19</f>
        <v>0</v>
      </c>
      <c r="H19" s="18">
        <f>'Raw Data'!H19</f>
        <v>0</v>
      </c>
      <c r="I19" s="18">
        <f>'Raw Data'!I19</f>
        <v>0</v>
      </c>
      <c r="J19" s="18">
        <f>'Raw Data'!J19</f>
        <v>0</v>
      </c>
      <c r="K19" s="18">
        <f>'Raw Data'!K19</f>
        <v>0</v>
      </c>
      <c r="L19" s="18">
        <f>'Raw Data'!L19</f>
        <v>0</v>
      </c>
      <c r="M19" s="18">
        <f>'Raw Data'!M19</f>
        <v>0</v>
      </c>
      <c r="N19" s="18">
        <f>'Raw Data'!N19</f>
        <v>250.8</v>
      </c>
      <c r="O19" s="18" t="str">
        <f>'Raw Data'!O19</f>
        <v>KGS</v>
      </c>
      <c r="P19" s="18">
        <f>'Raw Data'!P19</f>
        <v>384.0942584</v>
      </c>
      <c r="Q19" s="18">
        <f>'Raw Data'!Q19</f>
        <v>96330.84</v>
      </c>
      <c r="R19" s="18">
        <f>'Raw Data'!R19</f>
        <v>4.3229516979999998</v>
      </c>
      <c r="S19" s="18">
        <f>'Raw Data'!S19</f>
        <v>1084.1962860000001</v>
      </c>
      <c r="T19" s="18">
        <f>'Raw Data'!T19</f>
        <v>27069</v>
      </c>
      <c r="U19" s="18" t="str">
        <f t="shared" si="0"/>
        <v xml:space="preserve">SB-12 STEEL TEA STRAINER BIG </v>
      </c>
      <c r="V19" s="18">
        <f t="shared" si="1"/>
        <v>1026</v>
      </c>
      <c r="W19" s="18" t="str">
        <f t="shared" si="2"/>
        <v>PCS</v>
      </c>
      <c r="X19" s="18">
        <f t="shared" si="3"/>
        <v>0.97699999999999998</v>
      </c>
      <c r="Y19" s="18" t="str">
        <f t="shared" si="4"/>
        <v>USD</v>
      </c>
      <c r="Z19" s="18">
        <f t="shared" si="5"/>
        <v>123399.84</v>
      </c>
      <c r="AA19" s="18">
        <f t="shared" si="6"/>
        <v>2025</v>
      </c>
      <c r="AB19" s="19" t="str">
        <f>IFERROR(VLOOKUP(D19, 'Lookup Tables'!$A:$B, 2, FALSE), "Unknown")</f>
        <v>Table, kitchen or other household articles of iron or steel</v>
      </c>
      <c r="AC19" s="18" t="str">
        <f t="shared" si="7"/>
        <v>Steel Products</v>
      </c>
      <c r="AD19" s="18" t="str">
        <f t="shared" si="8"/>
        <v>Misc</v>
      </c>
      <c r="AE19" s="18">
        <f t="shared" si="9"/>
        <v>107.93062200956938</v>
      </c>
      <c r="AF19" s="20">
        <f t="shared" si="10"/>
        <v>0.28100035253507599</v>
      </c>
    </row>
    <row r="20" spans="1:32">
      <c r="A20" s="18" t="str">
        <f>'Raw Data'!A20</f>
        <v>INNSA1</v>
      </c>
      <c r="B20" s="19">
        <f>'Raw Data'!B20</f>
        <v>45924</v>
      </c>
      <c r="C20" s="18">
        <f>'Raw Data'!C20</f>
        <v>301049751</v>
      </c>
      <c r="D20" s="18">
        <f>'Raw Data'!D20</f>
        <v>73239990</v>
      </c>
      <c r="E20" s="18" t="str">
        <f>'Raw Data'!E20</f>
        <v>HOUSEHOLD STEEL HOOK 3 PCS SET (2628) (QTY:432 SET/USD:0.360PER SET)HOUSEHOLD STEEL HOOK 3 PCS SET (2628) (QTY:432 SET/USD:0.360</v>
      </c>
      <c r="F20" s="18">
        <f>'Raw Data'!F20</f>
        <v>0</v>
      </c>
      <c r="G20" s="18">
        <f>'Raw Data'!G20</f>
        <v>0</v>
      </c>
      <c r="H20" s="18">
        <f>'Raw Data'!H20</f>
        <v>0</v>
      </c>
      <c r="I20" s="18">
        <f>'Raw Data'!I20</f>
        <v>0</v>
      </c>
      <c r="J20" s="18">
        <f>'Raw Data'!J20</f>
        <v>0</v>
      </c>
      <c r="K20" s="18">
        <f>'Raw Data'!K20</f>
        <v>0</v>
      </c>
      <c r="L20" s="18">
        <f>'Raw Data'!L20</f>
        <v>0</v>
      </c>
      <c r="M20" s="18">
        <f>'Raw Data'!M20</f>
        <v>0</v>
      </c>
      <c r="N20" s="18">
        <f>'Raw Data'!N20</f>
        <v>14.64</v>
      </c>
      <c r="O20" s="18" t="str">
        <f>'Raw Data'!O20</f>
        <v>KGS</v>
      </c>
      <c r="P20" s="18">
        <f>'Raw Data'!P20</f>
        <v>987.67759560000002</v>
      </c>
      <c r="Q20" s="18">
        <f>'Raw Data'!Q20</f>
        <v>14459.6</v>
      </c>
      <c r="R20" s="18">
        <f>'Raw Data'!R20</f>
        <v>11.116236300000001</v>
      </c>
      <c r="S20" s="18">
        <f>'Raw Data'!S20</f>
        <v>162.74169950000001</v>
      </c>
      <c r="T20" s="18">
        <f>'Raw Data'!T20</f>
        <v>4063.1</v>
      </c>
      <c r="U20" s="18" t="str">
        <f t="shared" si="0"/>
        <v xml:space="preserve">HOUSEHOLD STEEL HOOK 3 PCS SET </v>
      </c>
      <c r="V20" s="18">
        <f t="shared" si="1"/>
        <v>432</v>
      </c>
      <c r="W20" s="18" t="str">
        <f t="shared" si="2"/>
        <v>SET</v>
      </c>
      <c r="X20" s="18" t="str">
        <f t="shared" si="3"/>
        <v/>
      </c>
      <c r="Y20" s="18" t="str">
        <f t="shared" si="4"/>
        <v>USD</v>
      </c>
      <c r="Z20" s="18">
        <f t="shared" si="5"/>
        <v>18522.7</v>
      </c>
      <c r="AA20" s="18">
        <f t="shared" si="6"/>
        <v>2025</v>
      </c>
      <c r="AB20" s="19" t="str">
        <f>IFERROR(VLOOKUP(D20, 'Lookup Tables'!$A:$B, 2, FALSE), "Unknown")</f>
        <v>Table, kitchen or other household articles of iron or steel</v>
      </c>
      <c r="AC20" s="18" t="str">
        <f t="shared" si="7"/>
        <v>Steel Products</v>
      </c>
      <c r="AD20" s="18" t="str">
        <f t="shared" si="8"/>
        <v>Misc</v>
      </c>
      <c r="AE20" s="18">
        <f t="shared" si="9"/>
        <v>277.53415300546447</v>
      </c>
      <c r="AF20" s="20">
        <f t="shared" si="10"/>
        <v>0.28099670806937949</v>
      </c>
    </row>
    <row r="21" spans="1:32">
      <c r="A21" s="18" t="str">
        <f>'Raw Data'!A21</f>
        <v>INNSA1</v>
      </c>
      <c r="B21" s="19">
        <f>'Raw Data'!B21</f>
        <v>45923</v>
      </c>
      <c r="C21" s="18">
        <f>'Raw Data'!C21</f>
        <v>301049751</v>
      </c>
      <c r="D21" s="18">
        <f>'Raw Data'!D21</f>
        <v>73239990</v>
      </c>
      <c r="E21" s="18" t="str">
        <f>'Raw Data'!E21</f>
        <v>MILD STEEL MULTI FUNCTION CLOTH STAND (RYX-02-020) (QTY: 1232 PCS/CNY 101 PER PCS)MILD STEEL MULTI FUNCTION CLOTH STAND (RYX-02-020) (QTY: 123</v>
      </c>
      <c r="F21" s="18">
        <f>'Raw Data'!F21</f>
        <v>0</v>
      </c>
      <c r="G21" s="18">
        <f>'Raw Data'!G21</f>
        <v>0</v>
      </c>
      <c r="H21" s="18">
        <f>'Raw Data'!H21</f>
        <v>0</v>
      </c>
      <c r="I21" s="18">
        <f>'Raw Data'!I21</f>
        <v>0</v>
      </c>
      <c r="J21" s="18">
        <f>'Raw Data'!J21</f>
        <v>0</v>
      </c>
      <c r="K21" s="18">
        <f>'Raw Data'!K21</f>
        <v>0</v>
      </c>
      <c r="L21" s="18">
        <f>'Raw Data'!L21</f>
        <v>0</v>
      </c>
      <c r="M21" s="18">
        <f>'Raw Data'!M21</f>
        <v>0</v>
      </c>
      <c r="N21" s="18">
        <f>'Raw Data'!N21</f>
        <v>4004</v>
      </c>
      <c r="O21" s="18" t="str">
        <f>'Raw Data'!O21</f>
        <v>KGS</v>
      </c>
      <c r="P21" s="18">
        <f>'Raw Data'!P21</f>
        <v>434.33413339999998</v>
      </c>
      <c r="Q21" s="18">
        <f>'Raw Data'!Q21</f>
        <v>1739073.87</v>
      </c>
      <c r="R21" s="18">
        <f>'Raw Data'!R21</f>
        <v>4.8883976740000001</v>
      </c>
      <c r="S21" s="18">
        <f>'Raw Data'!S21</f>
        <v>19573.14429</v>
      </c>
      <c r="T21" s="18">
        <f>'Raw Data'!T21</f>
        <v>488679.8</v>
      </c>
      <c r="U21" s="18" t="str">
        <f t="shared" si="0"/>
        <v xml:space="preserve">MILD STEEL MULTI FUNCTION CLOTH STAND </v>
      </c>
      <c r="V21" s="18" t="str">
        <f t="shared" si="1"/>
        <v/>
      </c>
      <c r="W21" s="18" t="str">
        <f t="shared" si="2"/>
        <v>1232 PCS</v>
      </c>
      <c r="X21" s="18" t="str">
        <f t="shared" si="3"/>
        <v/>
      </c>
      <c r="Y21" s="18" t="str">
        <f t="shared" si="4"/>
        <v>CNY</v>
      </c>
      <c r="Z21" s="18">
        <f t="shared" si="5"/>
        <v>2227753.67</v>
      </c>
      <c r="AA21" s="18">
        <f t="shared" si="6"/>
        <v>2025</v>
      </c>
      <c r="AB21" s="19" t="str">
        <f>IFERROR(VLOOKUP(D21, 'Lookup Tables'!$A:$B, 2, FALSE), "Unknown")</f>
        <v>Table, kitchen or other household articles of iron or steel</v>
      </c>
      <c r="AC21" s="18" t="str">
        <f t="shared" si="7"/>
        <v>Steel Products</v>
      </c>
      <c r="AD21" s="18" t="str">
        <f t="shared" si="8"/>
        <v>Cloth Stand</v>
      </c>
      <c r="AE21" s="18">
        <f t="shared" si="9"/>
        <v>122.0479020979021</v>
      </c>
      <c r="AF21" s="20">
        <f t="shared" si="10"/>
        <v>0.28100002445554539</v>
      </c>
    </row>
    <row r="22" spans="1:32">
      <c r="A22" s="18" t="str">
        <f>'Raw Data'!A22</f>
        <v>INNSA1</v>
      </c>
      <c r="B22" s="19">
        <f>'Raw Data'!B22</f>
        <v>45923</v>
      </c>
      <c r="C22" s="18">
        <f>'Raw Data'!C22</f>
        <v>301049751</v>
      </c>
      <c r="D22" s="18">
        <f>'Raw Data'!D22</f>
        <v>73239990</v>
      </c>
      <c r="E22" s="18" t="str">
        <f>'Raw Data'!E22</f>
        <v>H2740 STEEL CUTLERY HOLDER (QTY:24960 PCS/ USD 1.46 PER PCS) H2740 STEEL CUTLERY HOLDER (QTY:24960 PCS/ USD 1.46 PER PCS)</v>
      </c>
      <c r="F22" s="18">
        <f>'Raw Data'!F22</f>
        <v>0</v>
      </c>
      <c r="G22" s="18">
        <f>'Raw Data'!G22</f>
        <v>0</v>
      </c>
      <c r="H22" s="18">
        <f>'Raw Data'!H22</f>
        <v>0</v>
      </c>
      <c r="I22" s="18">
        <f>'Raw Data'!I22</f>
        <v>0</v>
      </c>
      <c r="J22" s="18">
        <f>'Raw Data'!J22</f>
        <v>0</v>
      </c>
      <c r="K22" s="18">
        <f>'Raw Data'!K22</f>
        <v>0</v>
      </c>
      <c r="L22" s="18">
        <f>'Raw Data'!L22</f>
        <v>0</v>
      </c>
      <c r="M22" s="18">
        <f>'Raw Data'!M22</f>
        <v>0</v>
      </c>
      <c r="N22" s="18">
        <f>'Raw Data'!N22</f>
        <v>9776</v>
      </c>
      <c r="O22" s="18" t="str">
        <f>'Raw Data'!O22</f>
        <v>KGS</v>
      </c>
      <c r="P22" s="18">
        <f>'Raw Data'!P22</f>
        <v>347.60346670000001</v>
      </c>
      <c r="Q22" s="18">
        <f>'Raw Data'!Q22</f>
        <v>3398171.49</v>
      </c>
      <c r="R22" s="18">
        <f>'Raw Data'!R22</f>
        <v>3.912250609</v>
      </c>
      <c r="S22" s="18">
        <f>'Raw Data'!S22</f>
        <v>38246.161959999998</v>
      </c>
      <c r="T22" s="18">
        <f>'Raw Data'!T22</f>
        <v>954886.2</v>
      </c>
      <c r="U22" s="18" t="str">
        <f t="shared" si="0"/>
        <v xml:space="preserve">H2740 STEEL CUTLERY HOLDER </v>
      </c>
      <c r="V22" s="18">
        <f t="shared" si="1"/>
        <v>24960</v>
      </c>
      <c r="W22" s="18" t="str">
        <f t="shared" si="2"/>
        <v>PCS</v>
      </c>
      <c r="X22" s="18">
        <f t="shared" si="3"/>
        <v>1.46</v>
      </c>
      <c r="Y22" s="18" t="str">
        <f t="shared" si="4"/>
        <v>USD</v>
      </c>
      <c r="Z22" s="18">
        <f t="shared" si="5"/>
        <v>4353057.6900000004</v>
      </c>
      <c r="AA22" s="18">
        <f t="shared" si="6"/>
        <v>2025</v>
      </c>
      <c r="AB22" s="19" t="str">
        <f>IFERROR(VLOOKUP(D22, 'Lookup Tables'!$A:$B, 2, FALSE), "Unknown")</f>
        <v>Table, kitchen or other household articles of iron or steel</v>
      </c>
      <c r="AC22" s="18" t="str">
        <f t="shared" si="7"/>
        <v>Steel Products</v>
      </c>
      <c r="AD22" s="18" t="str">
        <f t="shared" si="8"/>
        <v>Cutlery Holder</v>
      </c>
      <c r="AE22" s="18">
        <f t="shared" si="9"/>
        <v>97.676575286415712</v>
      </c>
      <c r="AF22" s="20">
        <f t="shared" si="10"/>
        <v>0.28100000332826047</v>
      </c>
    </row>
    <row r="23" spans="1:32">
      <c r="A23" s="18" t="str">
        <f>'Raw Data'!A23</f>
        <v>INNSA1</v>
      </c>
      <c r="B23" s="19">
        <f>'Raw Data'!B23</f>
        <v>45923</v>
      </c>
      <c r="C23" s="18">
        <f>'Raw Data'!C23</f>
        <v>301049751</v>
      </c>
      <c r="D23" s="18">
        <f>'Raw Data'!D23</f>
        <v>73239990</v>
      </c>
      <c r="E23" s="18" t="str">
        <f>'Raw Data'!E23</f>
        <v>H2740 STEEL CUTLERY HOLDER (QTY:24960 PCS/ USD 1.46 PER PCS)H2740 STEEL CUTLERY HOLDER (QTY:24960 PCS/ USD 1.46 PER PCS</v>
      </c>
      <c r="F23" s="18">
        <f>'Raw Data'!F23</f>
        <v>0</v>
      </c>
      <c r="G23" s="18">
        <f>'Raw Data'!G23</f>
        <v>0</v>
      </c>
      <c r="H23" s="18">
        <f>'Raw Data'!H23</f>
        <v>0</v>
      </c>
      <c r="I23" s="18">
        <f>'Raw Data'!I23</f>
        <v>0</v>
      </c>
      <c r="J23" s="18">
        <f>'Raw Data'!J23</f>
        <v>0</v>
      </c>
      <c r="K23" s="18">
        <f>'Raw Data'!K23</f>
        <v>0</v>
      </c>
      <c r="L23" s="18">
        <f>'Raw Data'!L23</f>
        <v>0</v>
      </c>
      <c r="M23" s="18">
        <f>'Raw Data'!M23</f>
        <v>0</v>
      </c>
      <c r="N23" s="18">
        <f>'Raw Data'!N23</f>
        <v>9776</v>
      </c>
      <c r="O23" s="18" t="str">
        <f>'Raw Data'!O23</f>
        <v>KGS</v>
      </c>
      <c r="P23" s="18">
        <f>'Raw Data'!P23</f>
        <v>347.6034186</v>
      </c>
      <c r="Q23" s="18">
        <f>'Raw Data'!Q23</f>
        <v>3398171.02</v>
      </c>
      <c r="R23" s="18">
        <f>'Raw Data'!R23</f>
        <v>3.9122500680000001</v>
      </c>
      <c r="S23" s="18">
        <f>'Raw Data'!S23</f>
        <v>38246.156669999997</v>
      </c>
      <c r="T23" s="18">
        <f>'Raw Data'!T23</f>
        <v>954886</v>
      </c>
      <c r="U23" s="18" t="str">
        <f t="shared" si="0"/>
        <v xml:space="preserve">H2740 STEEL CUTLERY HOLDER </v>
      </c>
      <c r="V23" s="18">
        <f t="shared" si="1"/>
        <v>24960</v>
      </c>
      <c r="W23" s="18" t="str">
        <f t="shared" si="2"/>
        <v>PCS</v>
      </c>
      <c r="X23" s="18">
        <f t="shared" si="3"/>
        <v>1.46</v>
      </c>
      <c r="Y23" s="18" t="str">
        <f t="shared" si="4"/>
        <v>USD</v>
      </c>
      <c r="Z23" s="18">
        <f t="shared" si="5"/>
        <v>4353057.0199999996</v>
      </c>
      <c r="AA23" s="18">
        <f t="shared" si="6"/>
        <v>2025</v>
      </c>
      <c r="AB23" s="19" t="str">
        <f>IFERROR(VLOOKUP(D23, 'Lookup Tables'!$A:$B, 2, FALSE), "Unknown")</f>
        <v>Table, kitchen or other household articles of iron or steel</v>
      </c>
      <c r="AC23" s="18" t="str">
        <f t="shared" si="7"/>
        <v>Steel Products</v>
      </c>
      <c r="AD23" s="18" t="str">
        <f t="shared" si="8"/>
        <v>Cutlery Holder</v>
      </c>
      <c r="AE23" s="18">
        <f t="shared" si="9"/>
        <v>97.676554828150572</v>
      </c>
      <c r="AF23" s="20">
        <f t="shared" si="10"/>
        <v>0.28099998333809578</v>
      </c>
    </row>
    <row r="24" spans="1:32">
      <c r="A24" s="18" t="str">
        <f>'Raw Data'!A24</f>
        <v>INNSA1</v>
      </c>
      <c r="B24" s="19">
        <f>'Raw Data'!B24</f>
        <v>45920</v>
      </c>
      <c r="C24" s="18">
        <f>'Raw Data'!C24</f>
        <v>301049751</v>
      </c>
      <c r="D24" s="18">
        <f>'Raw Data'!D24</f>
        <v>73239990</v>
      </c>
      <c r="E24" s="18" t="str">
        <f>'Raw Data'!E24</f>
        <v>HOUSEHOLD STEEL HOOK 3PCS SET (3888) (QTY:153600 SET/USD:0.24 PER SET)HOUSEHOLD STEEL HOOK 3PCS SET (3888) (QTY:153600 SET/USD:0.2</v>
      </c>
      <c r="F24" s="18">
        <f>'Raw Data'!F24</f>
        <v>0</v>
      </c>
      <c r="G24" s="18">
        <f>'Raw Data'!G24</f>
        <v>0</v>
      </c>
      <c r="H24" s="18">
        <f>'Raw Data'!H24</f>
        <v>0</v>
      </c>
      <c r="I24" s="18">
        <f>'Raw Data'!I24</f>
        <v>0</v>
      </c>
      <c r="J24" s="18">
        <f>'Raw Data'!J24</f>
        <v>0</v>
      </c>
      <c r="K24" s="18">
        <f>'Raw Data'!K24</f>
        <v>0</v>
      </c>
      <c r="L24" s="18">
        <f>'Raw Data'!L24</f>
        <v>0</v>
      </c>
      <c r="M24" s="18">
        <f>'Raw Data'!M24</f>
        <v>0</v>
      </c>
      <c r="N24" s="18">
        <f>'Raw Data'!N24</f>
        <v>5120</v>
      </c>
      <c r="O24" s="18" t="str">
        <f>'Raw Data'!O24</f>
        <v>KGS</v>
      </c>
      <c r="P24" s="18">
        <f>'Raw Data'!P24</f>
        <v>660.84275390000005</v>
      </c>
      <c r="Q24" s="18">
        <f>'Raw Data'!Q24</f>
        <v>3383514.9</v>
      </c>
      <c r="R24" s="18">
        <f>'Raw Data'!R24</f>
        <v>7.4377349910000001</v>
      </c>
      <c r="S24" s="18">
        <f>'Raw Data'!S24</f>
        <v>38081.203150000001</v>
      </c>
      <c r="T24" s="18">
        <f>'Raw Data'!T24</f>
        <v>1239719.8999999999</v>
      </c>
      <c r="U24" s="18" t="str">
        <f t="shared" si="0"/>
        <v xml:space="preserve">HOUSEHOLD STEEL HOOK 3PCS SET </v>
      </c>
      <c r="V24" s="18">
        <f t="shared" si="1"/>
        <v>153600</v>
      </c>
      <c r="W24" s="18" t="str">
        <f t="shared" si="2"/>
        <v>SET</v>
      </c>
      <c r="X24" s="18" t="str">
        <f t="shared" si="3"/>
        <v/>
      </c>
      <c r="Y24" s="18" t="str">
        <f t="shared" si="4"/>
        <v>USD</v>
      </c>
      <c r="Z24" s="18">
        <f t="shared" si="5"/>
        <v>4623234.8</v>
      </c>
      <c r="AA24" s="18">
        <f t="shared" si="6"/>
        <v>2025</v>
      </c>
      <c r="AB24" s="19" t="str">
        <f>IFERROR(VLOOKUP(D24, 'Lookup Tables'!$A:$B, 2, FALSE), "Unknown")</f>
        <v>Table, kitchen or other household articles of iron or steel</v>
      </c>
      <c r="AC24" s="18" t="str">
        <f t="shared" si="7"/>
        <v>Steel Products</v>
      </c>
      <c r="AD24" s="18" t="str">
        <f t="shared" si="8"/>
        <v>Misc</v>
      </c>
      <c r="AE24" s="18">
        <f t="shared" si="9"/>
        <v>242.13279296874998</v>
      </c>
      <c r="AF24" s="20">
        <f t="shared" si="10"/>
        <v>0.36640001201117806</v>
      </c>
    </row>
    <row r="25" spans="1:32">
      <c r="A25" s="18" t="str">
        <f>'Raw Data'!A25</f>
        <v>INNSA1</v>
      </c>
      <c r="B25" s="19">
        <f>'Raw Data'!B25</f>
        <v>45910</v>
      </c>
      <c r="C25" s="18">
        <f>'Raw Data'!C25</f>
        <v>301049751</v>
      </c>
      <c r="D25" s="18">
        <f>'Raw Data'!D25</f>
        <v>73239990</v>
      </c>
      <c r="E25" s="18" t="str">
        <f>'Raw Data'!E25</f>
        <v>MILD STEEL MULTI FUNCTION CLOTH STAND (RYX-02-020) (QTY:1,232 PCS/CNY:101.00 PER PCS)MILD STEEL MULTI FUNCTION CLOTH STAND (RYX-02-020) (QTY:1,23</v>
      </c>
      <c r="F25" s="18">
        <f>'Raw Data'!F25</f>
        <v>0</v>
      </c>
      <c r="G25" s="18">
        <f>'Raw Data'!G25</f>
        <v>0</v>
      </c>
      <c r="H25" s="18">
        <f>'Raw Data'!H25</f>
        <v>0</v>
      </c>
      <c r="I25" s="18">
        <f>'Raw Data'!I25</f>
        <v>0</v>
      </c>
      <c r="J25" s="18">
        <f>'Raw Data'!J25</f>
        <v>0</v>
      </c>
      <c r="K25" s="18">
        <f>'Raw Data'!K25</f>
        <v>0</v>
      </c>
      <c r="L25" s="18">
        <f>'Raw Data'!L25</f>
        <v>0</v>
      </c>
      <c r="M25" s="18">
        <f>'Raw Data'!M25</f>
        <v>0</v>
      </c>
      <c r="N25" s="18">
        <f>'Raw Data'!N25</f>
        <v>4004</v>
      </c>
      <c r="O25" s="18" t="str">
        <f>'Raw Data'!O25</f>
        <v>KGS</v>
      </c>
      <c r="P25" s="18">
        <f>'Raw Data'!P25</f>
        <v>427.85099650000001</v>
      </c>
      <c r="Q25" s="18">
        <f>'Raw Data'!Q25</f>
        <v>1713115.39</v>
      </c>
      <c r="R25" s="18">
        <f>'Raw Data'!R25</f>
        <v>4.8073145669999997</v>
      </c>
      <c r="S25" s="18">
        <f>'Raw Data'!S25</f>
        <v>19248.487529999999</v>
      </c>
      <c r="T25" s="18">
        <f>'Raw Data'!T25</f>
        <v>627685.5</v>
      </c>
      <c r="U25" s="18" t="str">
        <f t="shared" si="0"/>
        <v xml:space="preserve">MILD STEEL MULTI FUNCTION CLOTH STAND </v>
      </c>
      <c r="V25" s="18">
        <f t="shared" si="1"/>
        <v>1232</v>
      </c>
      <c r="W25" s="18" t="str">
        <f t="shared" si="2"/>
        <v>PCS</v>
      </c>
      <c r="X25" s="18">
        <f t="shared" si="3"/>
        <v>101</v>
      </c>
      <c r="Y25" s="18" t="str">
        <f t="shared" si="4"/>
        <v>CNY</v>
      </c>
      <c r="Z25" s="18">
        <f t="shared" si="5"/>
        <v>2340800.8899999997</v>
      </c>
      <c r="AA25" s="18">
        <f t="shared" si="6"/>
        <v>2025</v>
      </c>
      <c r="AB25" s="19" t="str">
        <f>IFERROR(VLOOKUP(D25, 'Lookup Tables'!$A:$B, 2, FALSE), "Unknown")</f>
        <v>Table, kitchen or other household articles of iron or steel</v>
      </c>
      <c r="AC25" s="18" t="str">
        <f t="shared" si="7"/>
        <v>Steel Products</v>
      </c>
      <c r="AD25" s="18" t="str">
        <f t="shared" si="8"/>
        <v>Cloth Stand</v>
      </c>
      <c r="AE25" s="18">
        <f t="shared" si="9"/>
        <v>156.7646103896104</v>
      </c>
      <c r="AF25" s="20">
        <f t="shared" si="10"/>
        <v>0.36640001231907676</v>
      </c>
    </row>
    <row r="26" spans="1:32">
      <c r="A26" s="18" t="str">
        <f>'Raw Data'!A26</f>
        <v>INNSA1</v>
      </c>
      <c r="B26" s="19">
        <f>'Raw Data'!B26</f>
        <v>45909</v>
      </c>
      <c r="C26" s="18">
        <f>'Raw Data'!C26</f>
        <v>301049751</v>
      </c>
      <c r="D26" s="18">
        <f>'Raw Data'!D26</f>
        <v>73239990</v>
      </c>
      <c r="E26" s="18" t="str">
        <f>'Raw Data'!E26</f>
        <v>STEEL BASKET BIG (SY-845-4) (QTY:800 PCS/USD:0.9710 PER PCS) STEEL BASKET BIG (SY-845-4) (QTY:800 PCS/USD:0.9710 PER PCS)</v>
      </c>
      <c r="F26" s="18">
        <f>'Raw Data'!F26</f>
        <v>0</v>
      </c>
      <c r="G26" s="18">
        <f>'Raw Data'!G26</f>
        <v>0</v>
      </c>
      <c r="H26" s="18">
        <f>'Raw Data'!H26</f>
        <v>0</v>
      </c>
      <c r="I26" s="18">
        <f>'Raw Data'!I26</f>
        <v>0</v>
      </c>
      <c r="J26" s="18">
        <f>'Raw Data'!J26</f>
        <v>0</v>
      </c>
      <c r="K26" s="18">
        <f>'Raw Data'!K26</f>
        <v>0</v>
      </c>
      <c r="L26" s="18">
        <f>'Raw Data'!L26</f>
        <v>0</v>
      </c>
      <c r="M26" s="18">
        <f>'Raw Data'!M26</f>
        <v>0</v>
      </c>
      <c r="N26" s="18">
        <f>'Raw Data'!N26</f>
        <v>150</v>
      </c>
      <c r="O26" s="18" t="str">
        <f>'Raw Data'!O26</f>
        <v>KGS</v>
      </c>
      <c r="P26" s="18">
        <f>'Raw Data'!P26</f>
        <v>499.2998</v>
      </c>
      <c r="Q26" s="18">
        <f>'Raw Data'!Q26</f>
        <v>74894.97</v>
      </c>
      <c r="R26" s="18">
        <f>'Raw Data'!R26</f>
        <v>5.6101101120000001</v>
      </c>
      <c r="S26" s="18">
        <f>'Raw Data'!S26</f>
        <v>841.51651690000006</v>
      </c>
      <c r="T26" s="18">
        <f>'Raw Data'!T26</f>
        <v>27441.5</v>
      </c>
      <c r="U26" s="18" t="str">
        <f t="shared" si="0"/>
        <v xml:space="preserve">STEEL BASKET BIG </v>
      </c>
      <c r="V26" s="18">
        <f t="shared" si="1"/>
        <v>800</v>
      </c>
      <c r="W26" s="18" t="str">
        <f t="shared" si="2"/>
        <v>PCS</v>
      </c>
      <c r="X26" s="18" t="str">
        <f t="shared" si="3"/>
        <v/>
      </c>
      <c r="Y26" s="18" t="str">
        <f t="shared" si="4"/>
        <v>USD</v>
      </c>
      <c r="Z26" s="18">
        <f t="shared" si="5"/>
        <v>102336.47</v>
      </c>
      <c r="AA26" s="18">
        <f t="shared" si="6"/>
        <v>2025</v>
      </c>
      <c r="AB26" s="19" t="str">
        <f>IFERROR(VLOOKUP(D26, 'Lookup Tables'!$A:$B, 2, FALSE), "Unknown")</f>
        <v>Table, kitchen or other household articles of iron or steel</v>
      </c>
      <c r="AC26" s="18" t="str">
        <f t="shared" si="7"/>
        <v>Steel Products</v>
      </c>
      <c r="AD26" s="18" t="str">
        <f t="shared" si="8"/>
        <v>Misc</v>
      </c>
      <c r="AE26" s="18">
        <f t="shared" si="9"/>
        <v>182.94333333333333</v>
      </c>
      <c r="AF26" s="20">
        <f t="shared" si="10"/>
        <v>0.36639977290864795</v>
      </c>
    </row>
    <row r="27" spans="1:32">
      <c r="A27" s="18" t="str">
        <f>'Raw Data'!A27</f>
        <v>INNSA1</v>
      </c>
      <c r="B27" s="19">
        <f>'Raw Data'!B27</f>
        <v>45905</v>
      </c>
      <c r="C27" s="18">
        <f>'Raw Data'!C27</f>
        <v>301049751</v>
      </c>
      <c r="D27" s="18">
        <f>'Raw Data'!D27</f>
        <v>73239990</v>
      </c>
      <c r="E27" s="18" t="str">
        <f>'Raw Data'!E27</f>
        <v>MILD STEEL MULTI FUNCTION CLOTH STAND (RYX-02-026-3S) (QTY:1696 PCS/CNY: 81.50 PER PCS)MILD STEEL MULTI FUNCTION CLOTH STAND (RYX-02-026-3S) (QTY</v>
      </c>
      <c r="F27" s="18">
        <f>'Raw Data'!F27</f>
        <v>0</v>
      </c>
      <c r="G27" s="18">
        <f>'Raw Data'!G27</f>
        <v>0</v>
      </c>
      <c r="H27" s="18">
        <f>'Raw Data'!H27</f>
        <v>0</v>
      </c>
      <c r="I27" s="18">
        <f>'Raw Data'!I27</f>
        <v>0</v>
      </c>
      <c r="J27" s="18">
        <f>'Raw Data'!J27</f>
        <v>0</v>
      </c>
      <c r="K27" s="18">
        <f>'Raw Data'!K27</f>
        <v>0</v>
      </c>
      <c r="L27" s="18">
        <f>'Raw Data'!L27</f>
        <v>0</v>
      </c>
      <c r="M27" s="18">
        <f>'Raw Data'!M27</f>
        <v>0</v>
      </c>
      <c r="N27" s="18">
        <f>'Raw Data'!N27</f>
        <v>6614.4</v>
      </c>
      <c r="O27" s="18" t="str">
        <f>'Raw Data'!O27</f>
        <v>KGS</v>
      </c>
      <c r="P27" s="18">
        <f>'Raw Data'!P27</f>
        <v>308.04406299999999</v>
      </c>
      <c r="Q27" s="18">
        <f>'Raw Data'!Q27</f>
        <v>2037526.65</v>
      </c>
      <c r="R27" s="18">
        <f>'Raw Data'!R27</f>
        <v>3.4611692469999999</v>
      </c>
      <c r="S27" s="18">
        <f>'Raw Data'!S27</f>
        <v>22893.557870000001</v>
      </c>
      <c r="T27" s="18">
        <f>'Raw Data'!T27</f>
        <v>746549.7</v>
      </c>
      <c r="U27" s="18" t="str">
        <f t="shared" si="0"/>
        <v xml:space="preserve">MILD STEEL MULTI FUNCTION CLOTH STAND </v>
      </c>
      <c r="V27" s="18">
        <f t="shared" si="1"/>
        <v>1696</v>
      </c>
      <c r="W27" s="18" t="str">
        <f t="shared" si="2"/>
        <v>PCS</v>
      </c>
      <c r="X27" s="18">
        <f t="shared" si="3"/>
        <v>81.5</v>
      </c>
      <c r="Y27" s="18" t="str">
        <f t="shared" si="4"/>
        <v>CNY</v>
      </c>
      <c r="Z27" s="18">
        <f t="shared" si="5"/>
        <v>2784076.3499999996</v>
      </c>
      <c r="AA27" s="18">
        <f t="shared" si="6"/>
        <v>2025</v>
      </c>
      <c r="AB27" s="19" t="str">
        <f>IFERROR(VLOOKUP(D27, 'Lookup Tables'!$A:$B, 2, FALSE), "Unknown")</f>
        <v>Table, kitchen or other household articles of iron or steel</v>
      </c>
      <c r="AC27" s="18" t="str">
        <f t="shared" si="7"/>
        <v>Steel Products</v>
      </c>
      <c r="AD27" s="18" t="str">
        <f t="shared" si="8"/>
        <v>Cloth Stand</v>
      </c>
      <c r="AE27" s="18">
        <f t="shared" si="9"/>
        <v>112.86733490566037</v>
      </c>
      <c r="AF27" s="20">
        <f t="shared" si="10"/>
        <v>0.36639996831452487</v>
      </c>
    </row>
    <row r="28" spans="1:32">
      <c r="A28" s="18" t="str">
        <f>'Raw Data'!A28</f>
        <v>INNSA1</v>
      </c>
      <c r="B28" s="19">
        <f>'Raw Data'!B28</f>
        <v>45902</v>
      </c>
      <c r="C28" s="18">
        <f>'Raw Data'!C28</f>
        <v>301049751</v>
      </c>
      <c r="D28" s="18">
        <f>'Raw Data'!D28</f>
        <v>73239990</v>
      </c>
      <c r="E28" s="18" t="str">
        <f>'Raw Data'!E28</f>
        <v>SB-12 STEEL TEA STRAINER BIG (QTY:4842 PCS/USD 0.977 PER PCS)SB-12 STEEL TEA STRAINER BIG (QTY:4842 PCS/USD 0.977 PER PCS</v>
      </c>
      <c r="F28" s="18">
        <f>'Raw Data'!F28</f>
        <v>0</v>
      </c>
      <c r="G28" s="18">
        <f>'Raw Data'!G28</f>
        <v>0</v>
      </c>
      <c r="H28" s="18">
        <f>'Raw Data'!H28</f>
        <v>0</v>
      </c>
      <c r="I28" s="18">
        <f>'Raw Data'!I28</f>
        <v>0</v>
      </c>
      <c r="J28" s="18">
        <f>'Raw Data'!J28</f>
        <v>0</v>
      </c>
      <c r="K28" s="18">
        <f>'Raw Data'!K28</f>
        <v>0</v>
      </c>
      <c r="L28" s="18">
        <f>'Raw Data'!L28</f>
        <v>0</v>
      </c>
      <c r="M28" s="18">
        <f>'Raw Data'!M28</f>
        <v>0</v>
      </c>
      <c r="N28" s="18">
        <f>'Raw Data'!N28</f>
        <v>1183.5999999999999</v>
      </c>
      <c r="O28" s="18" t="str">
        <f>'Raw Data'!O28</f>
        <v>KGS</v>
      </c>
      <c r="P28" s="18">
        <f>'Raw Data'!P28</f>
        <v>381.68436969999999</v>
      </c>
      <c r="Q28" s="18">
        <f>'Raw Data'!Q28</f>
        <v>451761.62</v>
      </c>
      <c r="R28" s="18">
        <f>'Raw Data'!R28</f>
        <v>4.3422567660000002</v>
      </c>
      <c r="S28" s="18">
        <f>'Raw Data'!S28</f>
        <v>5139.4951080000001</v>
      </c>
      <c r="T28" s="18">
        <f>'Raw Data'!T28</f>
        <v>165525.4</v>
      </c>
      <c r="U28" s="18" t="str">
        <f t="shared" si="0"/>
        <v xml:space="preserve">SB-12 STEEL TEA STRAINER BIG </v>
      </c>
      <c r="V28" s="18">
        <f t="shared" si="1"/>
        <v>4842</v>
      </c>
      <c r="W28" s="18" t="str">
        <f t="shared" si="2"/>
        <v>PCS</v>
      </c>
      <c r="X28" s="18">
        <f t="shared" si="3"/>
        <v>0.97699999999999998</v>
      </c>
      <c r="Y28" s="18" t="str">
        <f t="shared" si="4"/>
        <v>USD</v>
      </c>
      <c r="Z28" s="18">
        <f t="shared" si="5"/>
        <v>617287.02</v>
      </c>
      <c r="AA28" s="18">
        <f t="shared" si="6"/>
        <v>2025</v>
      </c>
      <c r="AB28" s="19" t="str">
        <f>IFERROR(VLOOKUP(D28, 'Lookup Tables'!$A:$B, 2, FALSE), "Unknown")</f>
        <v>Table, kitchen or other household articles of iron or steel</v>
      </c>
      <c r="AC28" s="18" t="str">
        <f t="shared" si="7"/>
        <v>Steel Products</v>
      </c>
      <c r="AD28" s="18" t="str">
        <f t="shared" si="8"/>
        <v>Misc</v>
      </c>
      <c r="AE28" s="18">
        <f t="shared" si="9"/>
        <v>139.84910442717134</v>
      </c>
      <c r="AF28" s="20">
        <f t="shared" si="10"/>
        <v>0.36639987256996287</v>
      </c>
    </row>
    <row r="29" spans="1:32">
      <c r="A29" s="18" t="str">
        <f>'Raw Data'!A29</f>
        <v>INNSA1</v>
      </c>
      <c r="B29" s="19">
        <f>'Raw Data'!B29</f>
        <v>45902</v>
      </c>
      <c r="C29" s="18">
        <f>'Raw Data'!C29</f>
        <v>301049751</v>
      </c>
      <c r="D29" s="18">
        <f>'Raw Data'!D29</f>
        <v>73239990</v>
      </c>
      <c r="E29" s="18" t="str">
        <f>'Raw Data'!E29</f>
        <v>SY-845-4 STEEL BASKET BIG (QTY 37200 PCS/USD 0.9691 PER PCS) SY-845-4 STEEL BASKET BIG (QTY 37200 PCS/USD 0.9691 PER PCS)</v>
      </c>
      <c r="F29" s="18">
        <f>'Raw Data'!F29</f>
        <v>0</v>
      </c>
      <c r="G29" s="18">
        <f>'Raw Data'!G29</f>
        <v>0</v>
      </c>
      <c r="H29" s="18">
        <f>'Raw Data'!H29</f>
        <v>0</v>
      </c>
      <c r="I29" s="18">
        <f>'Raw Data'!I29</f>
        <v>0</v>
      </c>
      <c r="J29" s="18">
        <f>'Raw Data'!J29</f>
        <v>0</v>
      </c>
      <c r="K29" s="18">
        <f>'Raw Data'!K29</f>
        <v>0</v>
      </c>
      <c r="L29" s="18">
        <f>'Raw Data'!L29</f>
        <v>0</v>
      </c>
      <c r="M29" s="18">
        <f>'Raw Data'!M29</f>
        <v>0</v>
      </c>
      <c r="N29" s="18">
        <f>'Raw Data'!N29</f>
        <v>6975</v>
      </c>
      <c r="O29" s="18" t="str">
        <f>'Raw Data'!O29</f>
        <v>KGS</v>
      </c>
      <c r="P29" s="18">
        <f>'Raw Data'!P29</f>
        <v>506.1900172</v>
      </c>
      <c r="Q29" s="18">
        <f>'Raw Data'!Q29</f>
        <v>3530675.37</v>
      </c>
      <c r="R29" s="18">
        <f>'Raw Data'!R29</f>
        <v>5.7587032669999996</v>
      </c>
      <c r="S29" s="18">
        <f>'Raw Data'!S29</f>
        <v>40166.955289999998</v>
      </c>
      <c r="T29" s="18">
        <f>'Raw Data'!T29</f>
        <v>1293639.5</v>
      </c>
      <c r="U29" s="18" t="str">
        <f t="shared" si="0"/>
        <v xml:space="preserve">SY-845-4 STEEL BASKET BIG </v>
      </c>
      <c r="V29" s="18">
        <f t="shared" si="1"/>
        <v>37200</v>
      </c>
      <c r="W29" s="18" t="e">
        <f t="shared" si="2"/>
        <v>#VALUE!</v>
      </c>
      <c r="X29" s="18">
        <f t="shared" si="3"/>
        <v>0.96909999999999996</v>
      </c>
      <c r="Y29" s="18" t="str">
        <f t="shared" si="4"/>
        <v>USD</v>
      </c>
      <c r="Z29" s="18">
        <f t="shared" si="5"/>
        <v>4824314.87</v>
      </c>
      <c r="AA29" s="18">
        <f t="shared" si="6"/>
        <v>2025</v>
      </c>
      <c r="AB29" s="19" t="str">
        <f>IFERROR(VLOOKUP(D29, 'Lookup Tables'!$A:$B, 2, FALSE), "Unknown")</f>
        <v>Table, kitchen or other household articles of iron or steel</v>
      </c>
      <c r="AC29" s="18" t="str">
        <f t="shared" si="7"/>
        <v>Steel Products</v>
      </c>
      <c r="AD29" s="18" t="str">
        <f t="shared" si="8"/>
        <v>Misc</v>
      </c>
      <c r="AE29" s="18">
        <f t="shared" si="9"/>
        <v>185.46802867383514</v>
      </c>
      <c r="AF29" s="20">
        <f t="shared" si="10"/>
        <v>0.36640001258456112</v>
      </c>
    </row>
    <row r="30" spans="1:32">
      <c r="A30" s="18" t="str">
        <f>'Raw Data'!A30</f>
        <v>INNSA1</v>
      </c>
      <c r="B30" s="19">
        <f>'Raw Data'!B30</f>
        <v>45902</v>
      </c>
      <c r="C30" s="18">
        <f>'Raw Data'!C30</f>
        <v>301049751</v>
      </c>
      <c r="D30" s="18">
        <f>'Raw Data'!D30</f>
        <v>73239990</v>
      </c>
      <c r="E30" s="18" t="str">
        <f>'Raw Data'!E30</f>
        <v>NP-55 STEEL TEA STRAINER (QTY:50400 PCS/USD 0.270 PER PCS) NP-55 STEEL TEA STRAINER (QTY:50400 PCS/USD 0.270 PER PCS)</v>
      </c>
      <c r="F30" s="18">
        <f>'Raw Data'!F30</f>
        <v>0</v>
      </c>
      <c r="G30" s="18">
        <f>'Raw Data'!G30</f>
        <v>0</v>
      </c>
      <c r="H30" s="18">
        <f>'Raw Data'!H30</f>
        <v>0</v>
      </c>
      <c r="I30" s="18">
        <f>'Raw Data'!I30</f>
        <v>0</v>
      </c>
      <c r="J30" s="18">
        <f>'Raw Data'!J30</f>
        <v>0</v>
      </c>
      <c r="K30" s="18">
        <f>'Raw Data'!K30</f>
        <v>0</v>
      </c>
      <c r="L30" s="18">
        <f>'Raw Data'!L30</f>
        <v>0</v>
      </c>
      <c r="M30" s="18">
        <f>'Raw Data'!M30</f>
        <v>0</v>
      </c>
      <c r="N30" s="18">
        <f>'Raw Data'!N30</f>
        <v>2310</v>
      </c>
      <c r="O30" s="18" t="str">
        <f>'Raw Data'!O30</f>
        <v>KGS</v>
      </c>
      <c r="P30" s="18">
        <f>'Raw Data'!P30</f>
        <v>562.56491340000002</v>
      </c>
      <c r="Q30" s="18">
        <f>'Raw Data'!Q30</f>
        <v>1299524.95</v>
      </c>
      <c r="R30" s="18">
        <f>'Raw Data'!R30</f>
        <v>6.4000558979999997</v>
      </c>
      <c r="S30" s="18">
        <f>'Raw Data'!S30</f>
        <v>14784.12912</v>
      </c>
      <c r="T30" s="18">
        <f>'Raw Data'!T30</f>
        <v>476146</v>
      </c>
      <c r="U30" s="18" t="str">
        <f t="shared" si="0"/>
        <v xml:space="preserve">NP-55 STEEL TEA STRAINER </v>
      </c>
      <c r="V30" s="18">
        <f t="shared" si="1"/>
        <v>50400</v>
      </c>
      <c r="W30" s="18" t="str">
        <f t="shared" si="2"/>
        <v>PCS</v>
      </c>
      <c r="X30" s="18">
        <f t="shared" si="3"/>
        <v>0.27</v>
      </c>
      <c r="Y30" s="18" t="str">
        <f t="shared" si="4"/>
        <v>USD</v>
      </c>
      <c r="Z30" s="18">
        <f t="shared" si="5"/>
        <v>1775670.95</v>
      </c>
      <c r="AA30" s="18">
        <f t="shared" si="6"/>
        <v>2025</v>
      </c>
      <c r="AB30" s="19" t="str">
        <f>IFERROR(VLOOKUP(D30, 'Lookup Tables'!$A:$B, 2, FALSE), "Unknown")</f>
        <v>Table, kitchen or other household articles of iron or steel</v>
      </c>
      <c r="AC30" s="18" t="str">
        <f t="shared" si="7"/>
        <v>Steel Products</v>
      </c>
      <c r="AD30" s="18" t="str">
        <f t="shared" si="8"/>
        <v>Misc</v>
      </c>
      <c r="AE30" s="18">
        <f t="shared" si="9"/>
        <v>206.12380952380951</v>
      </c>
      <c r="AF30" s="20">
        <f t="shared" si="10"/>
        <v>0.36640004487793792</v>
      </c>
    </row>
    <row r="31" spans="1:32">
      <c r="A31" s="18" t="str">
        <f>'Raw Data'!A31</f>
        <v>INNSA1</v>
      </c>
      <c r="B31" s="19">
        <f>'Raw Data'!B31</f>
        <v>45902</v>
      </c>
      <c r="C31" s="18">
        <f>'Raw Data'!C31</f>
        <v>301049751</v>
      </c>
      <c r="D31" s="18">
        <f>'Raw Data'!D31</f>
        <v>73239990</v>
      </c>
      <c r="E31" s="18" t="str">
        <f>'Raw Data'!E31</f>
        <v>AM-321 STEEL DRAINER (QTY:21648 PCS/USD 0.702 PER PCS) AM-321 STEEL DRAINER (QTY:21648 PCS/USD 0.702 PER PCS)</v>
      </c>
      <c r="F31" s="18">
        <f>'Raw Data'!F31</f>
        <v>0</v>
      </c>
      <c r="G31" s="18">
        <f>'Raw Data'!G31</f>
        <v>0</v>
      </c>
      <c r="H31" s="18">
        <f>'Raw Data'!H31</f>
        <v>0</v>
      </c>
      <c r="I31" s="18">
        <f>'Raw Data'!I31</f>
        <v>0</v>
      </c>
      <c r="J31" s="18">
        <f>'Raw Data'!J31</f>
        <v>0</v>
      </c>
      <c r="K31" s="18">
        <f>'Raw Data'!K31</f>
        <v>0</v>
      </c>
      <c r="L31" s="18">
        <f>'Raw Data'!L31</f>
        <v>0</v>
      </c>
      <c r="M31" s="18">
        <f>'Raw Data'!M31</f>
        <v>0</v>
      </c>
      <c r="N31" s="18">
        <f>'Raw Data'!N31</f>
        <v>2976.6</v>
      </c>
      <c r="O31" s="18" t="str">
        <f>'Raw Data'!O31</f>
        <v>KGS</v>
      </c>
      <c r="P31" s="18">
        <f>'Raw Data'!P31</f>
        <v>487.5564066</v>
      </c>
      <c r="Q31" s="18">
        <f>'Raw Data'!Q31</f>
        <v>1451260.4</v>
      </c>
      <c r="R31" s="18">
        <f>'Raw Data'!R31</f>
        <v>5.5467167990000004</v>
      </c>
      <c r="S31" s="18">
        <f>'Raw Data'!S31</f>
        <v>16510.357220000002</v>
      </c>
      <c r="T31" s="18">
        <f>'Raw Data'!T31</f>
        <v>531741.80000000005</v>
      </c>
      <c r="U31" s="18" t="str">
        <f t="shared" si="0"/>
        <v xml:space="preserve">AM-321 STEEL DRAINER </v>
      </c>
      <c r="V31" s="18">
        <f t="shared" si="1"/>
        <v>21648</v>
      </c>
      <c r="W31" s="18" t="str">
        <f t="shared" si="2"/>
        <v>PCS</v>
      </c>
      <c r="X31" s="18">
        <f t="shared" si="3"/>
        <v>0.70199999999999996</v>
      </c>
      <c r="Y31" s="18" t="str">
        <f t="shared" si="4"/>
        <v>USD</v>
      </c>
      <c r="Z31" s="18">
        <f t="shared" si="5"/>
        <v>1983002.2</v>
      </c>
      <c r="AA31" s="18">
        <f t="shared" si="6"/>
        <v>2025</v>
      </c>
      <c r="AB31" s="19" t="str">
        <f>IFERROR(VLOOKUP(D31, 'Lookup Tables'!$A:$B, 2, FALSE), "Unknown")</f>
        <v>Table, kitchen or other household articles of iron or steel</v>
      </c>
      <c r="AC31" s="18" t="str">
        <f t="shared" si="7"/>
        <v>Steel Products</v>
      </c>
      <c r="AD31" s="18" t="str">
        <f t="shared" si="8"/>
        <v>Misc</v>
      </c>
      <c r="AE31" s="18">
        <f t="shared" si="9"/>
        <v>178.64066384465499</v>
      </c>
      <c r="AF31" s="20">
        <f t="shared" si="10"/>
        <v>0.36639999272356644</v>
      </c>
    </row>
    <row r="32" spans="1:32">
      <c r="A32" s="18" t="str">
        <f>'Raw Data'!A32</f>
        <v>INNSA1</v>
      </c>
      <c r="B32" s="19">
        <f>'Raw Data'!B32</f>
        <v>45899</v>
      </c>
      <c r="C32" s="18">
        <f>'Raw Data'!C32</f>
        <v>301049751</v>
      </c>
      <c r="D32" s="18">
        <f>'Raw Data'!D32</f>
        <v>73239990</v>
      </c>
      <c r="E32" s="18" t="str">
        <f>'Raw Data'!E32</f>
        <v>STEEL SALT BOTTLE (NP-19) (QTY: 36180 PC/USD 0.446 PER PC) STEEL SALT BOTTLE (NP-19) (QTY: 36180 PC/USD 0.446 PER PC)</v>
      </c>
      <c r="F32" s="18">
        <f>'Raw Data'!F32</f>
        <v>0</v>
      </c>
      <c r="G32" s="18">
        <f>'Raw Data'!G32</f>
        <v>0</v>
      </c>
      <c r="H32" s="18">
        <f>'Raw Data'!H32</f>
        <v>0</v>
      </c>
      <c r="I32" s="18">
        <f>'Raw Data'!I32</f>
        <v>0</v>
      </c>
      <c r="J32" s="18">
        <f>'Raw Data'!J32</f>
        <v>0</v>
      </c>
      <c r="K32" s="18">
        <f>'Raw Data'!K32</f>
        <v>0</v>
      </c>
      <c r="L32" s="18">
        <f>'Raw Data'!L32</f>
        <v>0</v>
      </c>
      <c r="M32" s="18">
        <f>'Raw Data'!M32</f>
        <v>0</v>
      </c>
      <c r="N32" s="18">
        <f>'Raw Data'!N32</f>
        <v>5628</v>
      </c>
      <c r="O32" s="18" t="str">
        <f>'Raw Data'!O32</f>
        <v>KGS</v>
      </c>
      <c r="P32" s="18">
        <f>'Raw Data'!P32</f>
        <v>271.19431059999999</v>
      </c>
      <c r="Q32" s="18">
        <f>'Raw Data'!Q32</f>
        <v>1526281.58</v>
      </c>
      <c r="R32" s="18">
        <f>'Raw Data'!R32</f>
        <v>3.0852595059999999</v>
      </c>
      <c r="S32" s="18">
        <f>'Raw Data'!S32</f>
        <v>17363.840499999998</v>
      </c>
      <c r="T32" s="18">
        <f>'Raw Data'!T32</f>
        <v>559229.5</v>
      </c>
      <c r="U32" s="18" t="str">
        <f t="shared" si="0"/>
        <v xml:space="preserve">STEEL SALT BOTTLE </v>
      </c>
      <c r="V32" s="18" t="str">
        <f t="shared" si="1"/>
        <v/>
      </c>
      <c r="W32" s="18" t="str">
        <f t="shared" si="2"/>
        <v>36180 PC</v>
      </c>
      <c r="X32" s="18">
        <f t="shared" si="3"/>
        <v>0.44600000000000001</v>
      </c>
      <c r="Y32" s="18" t="str">
        <f t="shared" si="4"/>
        <v>USD</v>
      </c>
      <c r="Z32" s="18">
        <f t="shared" si="5"/>
        <v>2085511.08</v>
      </c>
      <c r="AA32" s="18">
        <f t="shared" si="6"/>
        <v>2025</v>
      </c>
      <c r="AB32" s="19" t="str">
        <f>IFERROR(VLOOKUP(D32, 'Lookup Tables'!$A:$B, 2, FALSE), "Unknown")</f>
        <v>Table, kitchen or other household articles of iron or steel</v>
      </c>
      <c r="AC32" s="18" t="str">
        <f t="shared" si="7"/>
        <v>Steel Products</v>
      </c>
      <c r="AD32" s="18" t="str">
        <f t="shared" si="8"/>
        <v>Misc</v>
      </c>
      <c r="AE32" s="18">
        <f t="shared" si="9"/>
        <v>99.365582800284287</v>
      </c>
      <c r="AF32" s="20">
        <f t="shared" si="10"/>
        <v>0.36639995353937244</v>
      </c>
    </row>
    <row r="33" spans="1:32">
      <c r="A33" s="18" t="str">
        <f>'Raw Data'!A33</f>
        <v>INNSA1</v>
      </c>
      <c r="B33" s="19">
        <f>'Raw Data'!B33</f>
        <v>45898</v>
      </c>
      <c r="C33" s="18">
        <f>'Raw Data'!C33</f>
        <v>301049751</v>
      </c>
      <c r="D33" s="18">
        <f>'Raw Data'!D33</f>
        <v>73231000</v>
      </c>
      <c r="E33" s="18" t="str">
        <f>'Raw Data'!E33</f>
        <v>STEEL SCRUBBER 6PCS SET (OKS-4156) (QTY:98,400 SET/USD:0.228PER SET)STEEL SCRUBBER 6PCS SET (OKS-4156) (QTY:98,400 SET/USD:0.228</v>
      </c>
      <c r="F33" s="18">
        <f>'Raw Data'!F33</f>
        <v>0</v>
      </c>
      <c r="G33" s="18">
        <f>'Raw Data'!G33</f>
        <v>0</v>
      </c>
      <c r="H33" s="18">
        <f>'Raw Data'!H33</f>
        <v>0</v>
      </c>
      <c r="I33" s="18">
        <f>'Raw Data'!I33</f>
        <v>0</v>
      </c>
      <c r="J33" s="18">
        <f>'Raw Data'!J33</f>
        <v>0</v>
      </c>
      <c r="K33" s="18">
        <f>'Raw Data'!K33</f>
        <v>0</v>
      </c>
      <c r="L33" s="18">
        <f>'Raw Data'!L33</f>
        <v>0</v>
      </c>
      <c r="M33" s="18">
        <f>'Raw Data'!M33</f>
        <v>0</v>
      </c>
      <c r="N33" s="18">
        <f>'Raw Data'!N33</f>
        <v>8856</v>
      </c>
      <c r="O33" s="18" t="str">
        <f>'Raw Data'!O33</f>
        <v>KGS</v>
      </c>
      <c r="P33" s="18">
        <f>'Raw Data'!P33</f>
        <v>242.06264569999999</v>
      </c>
      <c r="Q33" s="18">
        <f>'Raw Data'!Q33</f>
        <v>2143706.79</v>
      </c>
      <c r="R33" s="18">
        <f>'Raw Data'!R33</f>
        <v>2.7538412480000001</v>
      </c>
      <c r="S33" s="18">
        <f>'Raw Data'!S33</f>
        <v>24388.018090000001</v>
      </c>
      <c r="T33" s="18">
        <f>'Raw Data'!T33</f>
        <v>942373.5</v>
      </c>
      <c r="U33" s="18" t="str">
        <f t="shared" si="0"/>
        <v xml:space="preserve">STEEL SCRUBBER 6PCS SET </v>
      </c>
      <c r="V33" s="18">
        <f t="shared" si="1"/>
        <v>98400</v>
      </c>
      <c r="W33" s="18" t="str">
        <f t="shared" si="2"/>
        <v>SET</v>
      </c>
      <c r="X33" s="18" t="str">
        <f t="shared" si="3"/>
        <v/>
      </c>
      <c r="Y33" s="18" t="str">
        <f t="shared" si="4"/>
        <v>USD</v>
      </c>
      <c r="Z33" s="18">
        <f t="shared" si="5"/>
        <v>3086080.29</v>
      </c>
      <c r="AA33" s="18">
        <f t="shared" si="6"/>
        <v>2025</v>
      </c>
      <c r="AB33" s="19" t="str">
        <f>IFERROR(VLOOKUP(D33, 'Lookup Tables'!$A:$B, 2, FALSE), "Unknown")</f>
        <v>Steel Scrubbers</v>
      </c>
      <c r="AC33" s="18" t="str">
        <f t="shared" si="7"/>
        <v>Steel Products</v>
      </c>
      <c r="AD33" s="18" t="str">
        <f t="shared" si="8"/>
        <v>Scrubber</v>
      </c>
      <c r="AE33" s="18">
        <f t="shared" si="9"/>
        <v>106.41073848238483</v>
      </c>
      <c r="AF33" s="20">
        <f t="shared" si="10"/>
        <v>0.43959999772170333</v>
      </c>
    </row>
    <row r="34" spans="1:32">
      <c r="A34" s="18" t="str">
        <f>'Raw Data'!A34</f>
        <v>INNSA1</v>
      </c>
      <c r="B34" s="19">
        <f>'Raw Data'!B34</f>
        <v>45892</v>
      </c>
      <c r="C34" s="18">
        <f>'Raw Data'!C34</f>
        <v>301049751</v>
      </c>
      <c r="D34" s="18">
        <f>'Raw Data'!D34</f>
        <v>73231000</v>
      </c>
      <c r="E34" s="18" t="str">
        <f>'Raw Data'!E34</f>
        <v>STEEL SCRUBBER (8001-12) (QTY:263520 PCS/USD:0.078 PER PCS) STEEL SCRUBBER (8001-12) (QTY:263520 PCS/USD:0.078 PER PCS)</v>
      </c>
      <c r="F34" s="18">
        <f>'Raw Data'!F34</f>
        <v>0</v>
      </c>
      <c r="G34" s="18">
        <f>'Raw Data'!G34</f>
        <v>0</v>
      </c>
      <c r="H34" s="18">
        <f>'Raw Data'!H34</f>
        <v>0</v>
      </c>
      <c r="I34" s="18">
        <f>'Raw Data'!I34</f>
        <v>0</v>
      </c>
      <c r="J34" s="18">
        <f>'Raw Data'!J34</f>
        <v>0</v>
      </c>
      <c r="K34" s="18">
        <f>'Raw Data'!K34</f>
        <v>0</v>
      </c>
      <c r="L34" s="18">
        <f>'Raw Data'!L34</f>
        <v>0</v>
      </c>
      <c r="M34" s="18">
        <f>'Raw Data'!M34</f>
        <v>0</v>
      </c>
      <c r="N34" s="18">
        <f>'Raw Data'!N34</f>
        <v>4758</v>
      </c>
      <c r="O34" s="18" t="str">
        <f>'Raw Data'!O34</f>
        <v>KGS</v>
      </c>
      <c r="P34" s="18">
        <f>'Raw Data'!P34</f>
        <v>399.76610970000002</v>
      </c>
      <c r="Q34" s="18">
        <f>'Raw Data'!Q34</f>
        <v>1902087.15</v>
      </c>
      <c r="R34" s="18">
        <f>'Raw Data'!R34</f>
        <v>4.5479648429999999</v>
      </c>
      <c r="S34" s="18">
        <f>'Raw Data'!S34</f>
        <v>21639.21672</v>
      </c>
      <c r="T34" s="18">
        <f>'Raw Data'!T34</f>
        <v>836157.4</v>
      </c>
      <c r="U34" s="18" t="str">
        <f t="shared" si="0"/>
        <v xml:space="preserve">STEEL SCRUBBER </v>
      </c>
      <c r="V34" s="18">
        <f t="shared" si="1"/>
        <v>263520</v>
      </c>
      <c r="W34" s="18" t="str">
        <f t="shared" si="2"/>
        <v>PCS</v>
      </c>
      <c r="X34" s="18" t="str">
        <f t="shared" si="3"/>
        <v/>
      </c>
      <c r="Y34" s="18" t="str">
        <f t="shared" si="4"/>
        <v>USD</v>
      </c>
      <c r="Z34" s="18">
        <f t="shared" si="5"/>
        <v>2738244.55</v>
      </c>
      <c r="AA34" s="18">
        <f t="shared" si="6"/>
        <v>2025</v>
      </c>
      <c r="AB34" s="19" t="str">
        <f>IFERROR(VLOOKUP(D34, 'Lookup Tables'!$A:$B, 2, FALSE), "Unknown")</f>
        <v>Steel Scrubbers</v>
      </c>
      <c r="AC34" s="18" t="str">
        <f t="shared" si="7"/>
        <v>Steel Products</v>
      </c>
      <c r="AD34" s="18" t="str">
        <f t="shared" si="8"/>
        <v>Scrubber</v>
      </c>
      <c r="AE34" s="18">
        <f t="shared" si="9"/>
        <v>175.73715846994537</v>
      </c>
      <c r="AF34" s="20">
        <f t="shared" si="10"/>
        <v>0.43959994156944915</v>
      </c>
    </row>
    <row r="35" spans="1:32">
      <c r="A35" s="18" t="str">
        <f>'Raw Data'!A35</f>
        <v>INNSA1</v>
      </c>
      <c r="B35" s="19">
        <f>'Raw Data'!B35</f>
        <v>45892</v>
      </c>
      <c r="C35" s="18">
        <f>'Raw Data'!C35</f>
        <v>301049751</v>
      </c>
      <c r="D35" s="18">
        <f>'Raw Data'!D35</f>
        <v>73231000</v>
      </c>
      <c r="E35" s="18" t="str">
        <f>'Raw Data'!E35</f>
        <v>STEEL SCRUBBER 6 PCS SET (GT001) (QTY:1260 PCS/USD:0.238 PERPCS)STEEL SCRUBBER 6 PCS SET (GT001) (QTY:1260 PCS/USD:0.238 PER</v>
      </c>
      <c r="F35" s="18">
        <f>'Raw Data'!F35</f>
        <v>0</v>
      </c>
      <c r="G35" s="18">
        <f>'Raw Data'!G35</f>
        <v>0</v>
      </c>
      <c r="H35" s="18">
        <f>'Raw Data'!H35</f>
        <v>0</v>
      </c>
      <c r="I35" s="18">
        <f>'Raw Data'!I35</f>
        <v>0</v>
      </c>
      <c r="J35" s="18">
        <f>'Raw Data'!J35</f>
        <v>0</v>
      </c>
      <c r="K35" s="18">
        <f>'Raw Data'!K35</f>
        <v>0</v>
      </c>
      <c r="L35" s="18">
        <f>'Raw Data'!L35</f>
        <v>0</v>
      </c>
      <c r="M35" s="18">
        <f>'Raw Data'!M35</f>
        <v>0</v>
      </c>
      <c r="N35" s="18">
        <f>'Raw Data'!N35</f>
        <v>180</v>
      </c>
      <c r="O35" s="18" t="str">
        <f>'Raw Data'!O35</f>
        <v>KGS</v>
      </c>
      <c r="P35" s="18">
        <f>'Raw Data'!P35</f>
        <v>154.16905560000001</v>
      </c>
      <c r="Q35" s="18">
        <f>'Raw Data'!Q35</f>
        <v>27750.43</v>
      </c>
      <c r="R35" s="18">
        <f>'Raw Data'!R35</f>
        <v>1.7539141700000001</v>
      </c>
      <c r="S35" s="18">
        <f>'Raw Data'!S35</f>
        <v>315.7045506</v>
      </c>
      <c r="T35" s="18">
        <f>'Raw Data'!T35</f>
        <v>12199.1</v>
      </c>
      <c r="U35" s="18" t="str">
        <f t="shared" si="0"/>
        <v xml:space="preserve">STEEL SCRUBBER 6 PCS SET </v>
      </c>
      <c r="V35" s="18">
        <f t="shared" si="1"/>
        <v>1260</v>
      </c>
      <c r="W35" s="18" t="str">
        <f t="shared" si="2"/>
        <v>PCS</v>
      </c>
      <c r="X35" s="18" t="str">
        <f t="shared" si="3"/>
        <v/>
      </c>
      <c r="Y35" s="18" t="str">
        <f t="shared" si="4"/>
        <v>USD</v>
      </c>
      <c r="Z35" s="18">
        <f t="shared" si="5"/>
        <v>39949.53</v>
      </c>
      <c r="AA35" s="18">
        <f t="shared" si="6"/>
        <v>2025</v>
      </c>
      <c r="AB35" s="19" t="str">
        <f>IFERROR(VLOOKUP(D35, 'Lookup Tables'!$A:$B, 2, FALSE), "Unknown")</f>
        <v>Steel Scrubbers</v>
      </c>
      <c r="AC35" s="18" t="str">
        <f t="shared" si="7"/>
        <v>Steel Products</v>
      </c>
      <c r="AD35" s="18" t="str">
        <f t="shared" si="8"/>
        <v>Scrubber</v>
      </c>
      <c r="AE35" s="18">
        <f t="shared" si="9"/>
        <v>67.772777777777776</v>
      </c>
      <c r="AF35" s="20">
        <f t="shared" si="10"/>
        <v>0.43960039538126078</v>
      </c>
    </row>
    <row r="36" spans="1:32">
      <c r="A36" s="18" t="str">
        <f>'Raw Data'!A36</f>
        <v>INNSA1</v>
      </c>
      <c r="B36" s="19">
        <f>'Raw Data'!B36</f>
        <v>45889</v>
      </c>
      <c r="C36" s="18">
        <f>'Raw Data'!C36</f>
        <v>301049751</v>
      </c>
      <c r="D36" s="18">
        <f>'Raw Data'!D36</f>
        <v>73239990</v>
      </c>
      <c r="E36" s="18" t="str">
        <f>'Raw Data'!E36</f>
        <v>STEEL SPRINKLER (AM-430) (QTY: 30072 PCS/USD 0.578 PER PCS) STEEL SPRINKLER (AM-430) (QTY: 30072 PCS/USD 0.578 PER PCS)</v>
      </c>
      <c r="F36" s="18">
        <f>'Raw Data'!F36</f>
        <v>0</v>
      </c>
      <c r="G36" s="18">
        <f>'Raw Data'!G36</f>
        <v>0</v>
      </c>
      <c r="H36" s="18">
        <f>'Raw Data'!H36</f>
        <v>0</v>
      </c>
      <c r="I36" s="18">
        <f>'Raw Data'!I36</f>
        <v>0</v>
      </c>
      <c r="J36" s="18">
        <f>'Raw Data'!J36</f>
        <v>0</v>
      </c>
      <c r="K36" s="18">
        <f>'Raw Data'!K36</f>
        <v>0</v>
      </c>
      <c r="L36" s="18">
        <f>'Raw Data'!L36</f>
        <v>0</v>
      </c>
      <c r="M36" s="18">
        <f>'Raw Data'!M36</f>
        <v>0</v>
      </c>
      <c r="N36" s="18">
        <f>'Raw Data'!N36</f>
        <v>5012</v>
      </c>
      <c r="O36" s="18" t="str">
        <f>'Raw Data'!O36</f>
        <v>KGS</v>
      </c>
      <c r="P36" s="18">
        <f>'Raw Data'!P36</f>
        <v>326.07507379999998</v>
      </c>
      <c r="Q36" s="18">
        <f>'Raw Data'!Q36</f>
        <v>1634288.27</v>
      </c>
      <c r="R36" s="18">
        <f>'Raw Data'!R36</f>
        <v>3.6803055740000001</v>
      </c>
      <c r="S36" s="18">
        <f>'Raw Data'!S36</f>
        <v>18445.69153</v>
      </c>
      <c r="T36" s="18">
        <f>'Raw Data'!T36</f>
        <v>598803.30000000005</v>
      </c>
      <c r="U36" s="18" t="str">
        <f t="shared" si="0"/>
        <v xml:space="preserve">STEEL SPRINKLER </v>
      </c>
      <c r="V36" s="18" t="str">
        <f t="shared" si="1"/>
        <v/>
      </c>
      <c r="W36" s="18" t="str">
        <f t="shared" si="2"/>
        <v>30072 PCS</v>
      </c>
      <c r="X36" s="18">
        <f t="shared" si="3"/>
        <v>0.57799999999999996</v>
      </c>
      <c r="Y36" s="18" t="str">
        <f t="shared" si="4"/>
        <v>USD</v>
      </c>
      <c r="Z36" s="18">
        <f t="shared" si="5"/>
        <v>2233091.5700000003</v>
      </c>
      <c r="AA36" s="18">
        <f t="shared" si="6"/>
        <v>2025</v>
      </c>
      <c r="AB36" s="19" t="str">
        <f>IFERROR(VLOOKUP(D36, 'Lookup Tables'!$A:$B, 2, FALSE), "Unknown")</f>
        <v>Table, kitchen or other household articles of iron or steel</v>
      </c>
      <c r="AC36" s="18" t="str">
        <f t="shared" si="7"/>
        <v>Steel Products</v>
      </c>
      <c r="AD36" s="18" t="str">
        <f t="shared" si="8"/>
        <v>Misc</v>
      </c>
      <c r="AE36" s="18">
        <f t="shared" si="9"/>
        <v>119.4739225857941</v>
      </c>
      <c r="AF36" s="20">
        <f t="shared" si="10"/>
        <v>0.36640004764887657</v>
      </c>
    </row>
    <row r="37" spans="1:32">
      <c r="A37" s="18" t="str">
        <f>'Raw Data'!A37</f>
        <v>INNSA1</v>
      </c>
      <c r="B37" s="19">
        <f>'Raw Data'!B37</f>
        <v>45889</v>
      </c>
      <c r="C37" s="18">
        <f>'Raw Data'!C37</f>
        <v>301049751</v>
      </c>
      <c r="D37" s="18">
        <f>'Raw Data'!D37</f>
        <v>73239990</v>
      </c>
      <c r="E37" s="18" t="str">
        <f>'Raw Data'!E37</f>
        <v>STEEL SALT BOTTLE (NP-19) (QTY: 36000 PCS/USD 0.445 PER PCS) STEEL SALT BOTTLE (NP-19) (QTY: 36000 PCS/USD 0.445 PER PCS)</v>
      </c>
      <c r="F37" s="18">
        <f>'Raw Data'!F37</f>
        <v>0</v>
      </c>
      <c r="G37" s="18">
        <f>'Raw Data'!G37</f>
        <v>0</v>
      </c>
      <c r="H37" s="18">
        <f>'Raw Data'!H37</f>
        <v>0</v>
      </c>
      <c r="I37" s="18">
        <f>'Raw Data'!I37</f>
        <v>0</v>
      </c>
      <c r="J37" s="18">
        <f>'Raw Data'!J37</f>
        <v>0</v>
      </c>
      <c r="K37" s="18">
        <f>'Raw Data'!K37</f>
        <v>0</v>
      </c>
      <c r="L37" s="18">
        <f>'Raw Data'!L37</f>
        <v>0</v>
      </c>
      <c r="M37" s="18">
        <f>'Raw Data'!M37</f>
        <v>0</v>
      </c>
      <c r="N37" s="18">
        <f>'Raw Data'!N37</f>
        <v>5600</v>
      </c>
      <c r="O37" s="18" t="str">
        <f>'Raw Data'!O37</f>
        <v>KGS</v>
      </c>
      <c r="P37" s="18">
        <f>'Raw Data'!P37</f>
        <v>268.97564290000003</v>
      </c>
      <c r="Q37" s="18">
        <f>'Raw Data'!Q37</f>
        <v>1506263.6</v>
      </c>
      <c r="R37" s="18">
        <f>'Raw Data'!R37</f>
        <v>3.03584247</v>
      </c>
      <c r="S37" s="18">
        <f>'Raw Data'!S37</f>
        <v>17000.717830000001</v>
      </c>
      <c r="T37" s="18">
        <f>'Raw Data'!T37</f>
        <v>551895</v>
      </c>
      <c r="U37" s="18" t="str">
        <f t="shared" si="0"/>
        <v xml:space="preserve">STEEL SALT BOTTLE </v>
      </c>
      <c r="V37" s="18" t="str">
        <f t="shared" si="1"/>
        <v/>
      </c>
      <c r="W37" s="18" t="str">
        <f t="shared" si="2"/>
        <v>36000 PCS</v>
      </c>
      <c r="X37" s="18">
        <f t="shared" si="3"/>
        <v>0.44500000000000001</v>
      </c>
      <c r="Y37" s="18" t="str">
        <f t="shared" si="4"/>
        <v>USD</v>
      </c>
      <c r="Z37" s="18">
        <f t="shared" si="5"/>
        <v>2058158.6</v>
      </c>
      <c r="AA37" s="18">
        <f t="shared" si="6"/>
        <v>2025</v>
      </c>
      <c r="AB37" s="19" t="str">
        <f>IFERROR(VLOOKUP(D37, 'Lookup Tables'!$A:$B, 2, FALSE), "Unknown")</f>
        <v>Table, kitchen or other household articles of iron or steel</v>
      </c>
      <c r="AC37" s="18" t="str">
        <f t="shared" si="7"/>
        <v>Steel Products</v>
      </c>
      <c r="AD37" s="18" t="str">
        <f t="shared" si="8"/>
        <v>Misc</v>
      </c>
      <c r="AE37" s="18">
        <f t="shared" si="9"/>
        <v>98.552678571428572</v>
      </c>
      <c r="AF37" s="20">
        <f t="shared" si="10"/>
        <v>0.36640001125964933</v>
      </c>
    </row>
    <row r="38" spans="1:32">
      <c r="A38" s="18" t="str">
        <f>'Raw Data'!A38</f>
        <v>INNSA1</v>
      </c>
      <c r="B38" s="19">
        <f>'Raw Data'!B38</f>
        <v>45885</v>
      </c>
      <c r="C38" s="18">
        <f>'Raw Data'!C38</f>
        <v>301049751</v>
      </c>
      <c r="D38" s="18">
        <f>'Raw Data'!D38</f>
        <v>73231000</v>
      </c>
      <c r="E38" s="18" t="str">
        <f>'Raw Data'!E38</f>
        <v>STEEL SCRUBBER 6PCS SET (OKS-4156) (QTY:98,400 SET/USD:0.228PER SET)STEEL SCRUBBER 6PCS SET (OKS-4156) (QTY:98,400 SET/USD:0.228</v>
      </c>
      <c r="F38" s="18">
        <f>'Raw Data'!F38</f>
        <v>0</v>
      </c>
      <c r="G38" s="18">
        <f>'Raw Data'!G38</f>
        <v>0</v>
      </c>
      <c r="H38" s="18">
        <f>'Raw Data'!H38</f>
        <v>0</v>
      </c>
      <c r="I38" s="18">
        <f>'Raw Data'!I38</f>
        <v>0</v>
      </c>
      <c r="J38" s="18">
        <f>'Raw Data'!J38</f>
        <v>0</v>
      </c>
      <c r="K38" s="18">
        <f>'Raw Data'!K38</f>
        <v>0</v>
      </c>
      <c r="L38" s="18">
        <f>'Raw Data'!L38</f>
        <v>0</v>
      </c>
      <c r="M38" s="18">
        <f>'Raw Data'!M38</f>
        <v>0</v>
      </c>
      <c r="N38" s="18">
        <f>'Raw Data'!N38</f>
        <v>8856</v>
      </c>
      <c r="O38" s="18" t="str">
        <f>'Raw Data'!O38</f>
        <v>KGS</v>
      </c>
      <c r="P38" s="18">
        <f>'Raw Data'!P38</f>
        <v>235.98643630000001</v>
      </c>
      <c r="Q38" s="18">
        <f>'Raw Data'!Q38</f>
        <v>2089895.88</v>
      </c>
      <c r="R38" s="18">
        <f>'Raw Data'!R38</f>
        <v>2.6635037960000001</v>
      </c>
      <c r="S38" s="18">
        <f>'Raw Data'!S38</f>
        <v>23587.98962</v>
      </c>
      <c r="T38" s="18">
        <f>'Raw Data'!T38</f>
        <v>918718.2</v>
      </c>
      <c r="U38" s="18" t="str">
        <f t="shared" si="0"/>
        <v xml:space="preserve">STEEL SCRUBBER 6PCS SET </v>
      </c>
      <c r="V38" s="18">
        <f t="shared" si="1"/>
        <v>98400</v>
      </c>
      <c r="W38" s="18" t="str">
        <f t="shared" si="2"/>
        <v>SET</v>
      </c>
      <c r="X38" s="18" t="str">
        <f t="shared" si="3"/>
        <v/>
      </c>
      <c r="Y38" s="18" t="str">
        <f t="shared" si="4"/>
        <v>USD</v>
      </c>
      <c r="Z38" s="18">
        <f t="shared" si="5"/>
        <v>3008614.08</v>
      </c>
      <c r="AA38" s="18">
        <f t="shared" si="6"/>
        <v>2025</v>
      </c>
      <c r="AB38" s="19" t="str">
        <f>IFERROR(VLOOKUP(D38, 'Lookup Tables'!$A:$B, 2, FALSE), "Unknown")</f>
        <v>Steel Scrubbers</v>
      </c>
      <c r="AC38" s="18" t="str">
        <f t="shared" si="7"/>
        <v>Steel Products</v>
      </c>
      <c r="AD38" s="18" t="str">
        <f t="shared" si="8"/>
        <v>Scrubber</v>
      </c>
      <c r="AE38" s="18">
        <f t="shared" si="9"/>
        <v>103.73963414634146</v>
      </c>
      <c r="AF38" s="20">
        <f t="shared" si="10"/>
        <v>0.43959998619644153</v>
      </c>
    </row>
    <row r="39" spans="1:32">
      <c r="A39" s="18" t="str">
        <f>'Raw Data'!A39</f>
        <v>INNSA1</v>
      </c>
      <c r="B39" s="19">
        <f>'Raw Data'!B39</f>
        <v>45876</v>
      </c>
      <c r="C39" s="18">
        <f>'Raw Data'!C39</f>
        <v>301049751</v>
      </c>
      <c r="D39" s="18">
        <f>'Raw Data'!D39</f>
        <v>73239990</v>
      </c>
      <c r="E39" s="18" t="str">
        <f>'Raw Data'!E39</f>
        <v>STEEL BASKET SQUARE (SY-845-6) (QTY: 4400 PCS/USD 0.702 PERPCS)STEEL BASKET SQUARE (SY-845-6) (QTY: 4400 PCS/USD 0.702 PER</v>
      </c>
      <c r="F39" s="18">
        <f>'Raw Data'!F39</f>
        <v>0</v>
      </c>
      <c r="G39" s="18">
        <f>'Raw Data'!G39</f>
        <v>0</v>
      </c>
      <c r="H39" s="18">
        <f>'Raw Data'!H39</f>
        <v>0</v>
      </c>
      <c r="I39" s="18">
        <f>'Raw Data'!I39</f>
        <v>0</v>
      </c>
      <c r="J39" s="18">
        <f>'Raw Data'!J39</f>
        <v>0</v>
      </c>
      <c r="K39" s="18">
        <f>'Raw Data'!K39</f>
        <v>0</v>
      </c>
      <c r="L39" s="18">
        <f>'Raw Data'!L39</f>
        <v>0</v>
      </c>
      <c r="M39" s="18">
        <f>'Raw Data'!M39</f>
        <v>0</v>
      </c>
      <c r="N39" s="18">
        <f>'Raw Data'!N39</f>
        <v>660</v>
      </c>
      <c r="O39" s="18" t="str">
        <f>'Raw Data'!O39</f>
        <v>KGS</v>
      </c>
      <c r="P39" s="18">
        <f>'Raw Data'!P39</f>
        <v>436.13304549999998</v>
      </c>
      <c r="Q39" s="18">
        <f>'Raw Data'!Q39</f>
        <v>287847.81</v>
      </c>
      <c r="R39" s="18">
        <f>'Raw Data'!R39</f>
        <v>5.0245742560000002</v>
      </c>
      <c r="S39" s="18">
        <f>'Raw Data'!S39</f>
        <v>3316.2190089999999</v>
      </c>
      <c r="T39" s="18">
        <f>'Raw Data'!T39</f>
        <v>105467.5</v>
      </c>
      <c r="U39" s="18" t="str">
        <f t="shared" si="0"/>
        <v xml:space="preserve">STEEL BASKET SQUARE </v>
      </c>
      <c r="V39" s="18" t="str">
        <f t="shared" si="1"/>
        <v/>
      </c>
      <c r="W39" s="18" t="str">
        <f t="shared" si="2"/>
        <v>4400 PCS</v>
      </c>
      <c r="X39" s="18">
        <f t="shared" si="3"/>
        <v>0.70199999999999996</v>
      </c>
      <c r="Y39" s="18" t="str">
        <f t="shared" si="4"/>
        <v>USD</v>
      </c>
      <c r="Z39" s="18">
        <f t="shared" si="5"/>
        <v>393315.31</v>
      </c>
      <c r="AA39" s="18">
        <f t="shared" si="6"/>
        <v>2025</v>
      </c>
      <c r="AB39" s="19" t="str">
        <f>IFERROR(VLOOKUP(D39, 'Lookup Tables'!$A:$B, 2, FALSE), "Unknown")</f>
        <v>Table, kitchen or other household articles of iron or steel</v>
      </c>
      <c r="AC39" s="18" t="str">
        <f t="shared" si="7"/>
        <v>Steel Products</v>
      </c>
      <c r="AD39" s="18" t="str">
        <f t="shared" si="8"/>
        <v>Misc</v>
      </c>
      <c r="AE39" s="18">
        <f t="shared" si="9"/>
        <v>159.79924242424244</v>
      </c>
      <c r="AF39" s="20">
        <f t="shared" si="10"/>
        <v>0.3664002168368069</v>
      </c>
    </row>
    <row r="40" spans="1:32">
      <c r="A40" s="18" t="str">
        <f>'Raw Data'!A40</f>
        <v>INNSA1</v>
      </c>
      <c r="B40" s="19">
        <f>'Raw Data'!B40</f>
        <v>45870</v>
      </c>
      <c r="C40" s="18">
        <f>'Raw Data'!C40</f>
        <v>301049751</v>
      </c>
      <c r="D40" s="18">
        <f>'Raw Data'!D40</f>
        <v>73231000</v>
      </c>
      <c r="E40" s="18" t="str">
        <f>'Raw Data'!E40</f>
        <v>STEEL SCRUBBER 2 PCS SET (8001-2) (QTY:336000 SET/USD:0.139PER SET)STEEL SCRUBBER 2 PCS SET (8001-2) (QTY:336000 SET/USD:0.139</v>
      </c>
      <c r="F40" s="18">
        <f>'Raw Data'!F40</f>
        <v>0</v>
      </c>
      <c r="G40" s="18">
        <f>'Raw Data'!G40</f>
        <v>0</v>
      </c>
      <c r="H40" s="18">
        <f>'Raw Data'!H40</f>
        <v>0</v>
      </c>
      <c r="I40" s="18">
        <f>'Raw Data'!I40</f>
        <v>0</v>
      </c>
      <c r="J40" s="18">
        <f>'Raw Data'!J40</f>
        <v>0</v>
      </c>
      <c r="K40" s="18">
        <f>'Raw Data'!K40</f>
        <v>0</v>
      </c>
      <c r="L40" s="18">
        <f>'Raw Data'!L40</f>
        <v>0</v>
      </c>
      <c r="M40" s="18">
        <f>'Raw Data'!M40</f>
        <v>0</v>
      </c>
      <c r="N40" s="18">
        <f>'Raw Data'!N40</f>
        <v>9800</v>
      </c>
      <c r="O40" s="18" t="str">
        <f>'Raw Data'!O40</f>
        <v>KGS</v>
      </c>
      <c r="P40" s="18">
        <f>'Raw Data'!P40</f>
        <v>438.0730643</v>
      </c>
      <c r="Q40" s="18">
        <f>'Raw Data'!Q40</f>
        <v>4293116.03</v>
      </c>
      <c r="R40" s="18">
        <f>'Raw Data'!R40</f>
        <v>5.0469247040000003</v>
      </c>
      <c r="S40" s="18">
        <f>'Raw Data'!S40</f>
        <v>49459.862099999998</v>
      </c>
      <c r="T40" s="18">
        <f>'Raw Data'!T40</f>
        <v>1887253.8</v>
      </c>
      <c r="U40" s="18" t="str">
        <f t="shared" si="0"/>
        <v xml:space="preserve">STEEL SCRUBBER 2 PCS SET </v>
      </c>
      <c r="V40" s="18">
        <f t="shared" si="1"/>
        <v>336000</v>
      </c>
      <c r="W40" s="18" t="str">
        <f t="shared" si="2"/>
        <v>SET</v>
      </c>
      <c r="X40" s="18" t="str">
        <f t="shared" si="3"/>
        <v/>
      </c>
      <c r="Y40" s="18" t="str">
        <f t="shared" si="4"/>
        <v>USD</v>
      </c>
      <c r="Z40" s="18">
        <f t="shared" si="5"/>
        <v>6180369.8300000001</v>
      </c>
      <c r="AA40" s="18">
        <f t="shared" si="6"/>
        <v>2025</v>
      </c>
      <c r="AB40" s="19" t="str">
        <f>IFERROR(VLOOKUP(D40, 'Lookup Tables'!$A:$B, 2, FALSE), "Unknown")</f>
        <v>Steel Scrubbers</v>
      </c>
      <c r="AC40" s="18" t="str">
        <f t="shared" si="7"/>
        <v>Steel Products</v>
      </c>
      <c r="AD40" s="18" t="str">
        <f t="shared" si="8"/>
        <v>Scrubber</v>
      </c>
      <c r="AE40" s="18">
        <f t="shared" si="9"/>
        <v>192.57691836734693</v>
      </c>
      <c r="AF40" s="20">
        <f t="shared" si="10"/>
        <v>0.43959999841886405</v>
      </c>
    </row>
    <row r="41" spans="1:32">
      <c r="A41" s="18" t="str">
        <f>'Raw Data'!A41</f>
        <v>INNSA1</v>
      </c>
      <c r="B41" s="19">
        <f>'Raw Data'!B41</f>
        <v>45867</v>
      </c>
      <c r="C41" s="18">
        <f>'Raw Data'!C41</f>
        <v>301049751</v>
      </c>
      <c r="D41" s="18">
        <f>'Raw Data'!D41</f>
        <v>73239990</v>
      </c>
      <c r="E41" s="18" t="str">
        <f>'Raw Data'!E41</f>
        <v>STEEL TEA STRAINER BIG (SB-12) (QTY:1,332 PCS/USD:0.973 PERPCS)STEEL TEA STRAINER BIG (SB-12) (QTY:1,332 PCS/USD:0.973 PER</v>
      </c>
      <c r="F41" s="18">
        <f>'Raw Data'!F41</f>
        <v>0</v>
      </c>
      <c r="G41" s="18">
        <f>'Raw Data'!G41</f>
        <v>0</v>
      </c>
      <c r="H41" s="18">
        <f>'Raw Data'!H41</f>
        <v>0</v>
      </c>
      <c r="I41" s="18">
        <f>'Raw Data'!I41</f>
        <v>0</v>
      </c>
      <c r="J41" s="18">
        <f>'Raw Data'!J41</f>
        <v>0</v>
      </c>
      <c r="K41" s="18">
        <f>'Raw Data'!K41</f>
        <v>0</v>
      </c>
      <c r="L41" s="18">
        <f>'Raw Data'!L41</f>
        <v>0</v>
      </c>
      <c r="M41" s="18">
        <f>'Raw Data'!M41</f>
        <v>0</v>
      </c>
      <c r="N41" s="18">
        <f>'Raw Data'!N41</f>
        <v>325.60000000000002</v>
      </c>
      <c r="O41" s="18" t="str">
        <f>'Raw Data'!O41</f>
        <v>KGS</v>
      </c>
      <c r="P41" s="18">
        <f>'Raw Data'!P41</f>
        <v>371.7940418</v>
      </c>
      <c r="Q41" s="18">
        <f>'Raw Data'!Q41</f>
        <v>121056.14</v>
      </c>
      <c r="R41" s="18">
        <f>'Raw Data'!R41</f>
        <v>4.2833414950000002</v>
      </c>
      <c r="S41" s="18">
        <f>'Raw Data'!S41</f>
        <v>1394.6559910000001</v>
      </c>
      <c r="T41" s="18">
        <f>'Raw Data'!T41</f>
        <v>44354.9</v>
      </c>
      <c r="U41" s="18" t="str">
        <f t="shared" si="0"/>
        <v xml:space="preserve">STEEL TEA STRAINER BIG </v>
      </c>
      <c r="V41" s="18">
        <f t="shared" si="1"/>
        <v>1332</v>
      </c>
      <c r="W41" s="18" t="str">
        <f t="shared" si="2"/>
        <v>PCS</v>
      </c>
      <c r="X41" s="18" t="str">
        <f t="shared" si="3"/>
        <v/>
      </c>
      <c r="Y41" s="18" t="str">
        <f t="shared" si="4"/>
        <v>USD</v>
      </c>
      <c r="Z41" s="18">
        <f t="shared" si="5"/>
        <v>165411.04</v>
      </c>
      <c r="AA41" s="18">
        <f t="shared" si="6"/>
        <v>2025</v>
      </c>
      <c r="AB41" s="19" t="str">
        <f>IFERROR(VLOOKUP(D41, 'Lookup Tables'!$A:$B, 2, FALSE), "Unknown")</f>
        <v>Table, kitchen or other household articles of iron or steel</v>
      </c>
      <c r="AC41" s="18" t="str">
        <f t="shared" si="7"/>
        <v>Steel Products</v>
      </c>
      <c r="AD41" s="18" t="str">
        <f t="shared" si="8"/>
        <v>Misc</v>
      </c>
      <c r="AE41" s="18">
        <f t="shared" si="9"/>
        <v>136.22512285012286</v>
      </c>
      <c r="AF41" s="20">
        <f t="shared" si="10"/>
        <v>0.36639942426712102</v>
      </c>
    </row>
    <row r="42" spans="1:32">
      <c r="A42" s="18" t="str">
        <f>'Raw Data'!A42</f>
        <v>INNSA1</v>
      </c>
      <c r="B42" s="19">
        <f>'Raw Data'!B42</f>
        <v>45867</v>
      </c>
      <c r="C42" s="18">
        <f>'Raw Data'!C42</f>
        <v>301049751</v>
      </c>
      <c r="D42" s="18">
        <f>'Raw Data'!D42</f>
        <v>73239990</v>
      </c>
      <c r="E42" s="18" t="str">
        <f>'Raw Data'!E42</f>
        <v>STEEL TEA STRAINER (NP-55) (QTY:1,00,800 PCS/USD:0.269 PER PCS)STEEL TEA STRAINER (NP-55) (QTY:1,00,800 PCS/USD:0.269 PER P</v>
      </c>
      <c r="F42" s="18">
        <f>'Raw Data'!F42</f>
        <v>0</v>
      </c>
      <c r="G42" s="18">
        <f>'Raw Data'!G42</f>
        <v>0</v>
      </c>
      <c r="H42" s="18">
        <f>'Raw Data'!H42</f>
        <v>0</v>
      </c>
      <c r="I42" s="18">
        <f>'Raw Data'!I42</f>
        <v>0</v>
      </c>
      <c r="J42" s="18">
        <f>'Raw Data'!J42</f>
        <v>0</v>
      </c>
      <c r="K42" s="18">
        <f>'Raw Data'!K42</f>
        <v>0</v>
      </c>
      <c r="L42" s="18">
        <f>'Raw Data'!L42</f>
        <v>0</v>
      </c>
      <c r="M42" s="18">
        <f>'Raw Data'!M42</f>
        <v>0</v>
      </c>
      <c r="N42" s="18">
        <f>'Raw Data'!N42</f>
        <v>4620</v>
      </c>
      <c r="O42" s="18" t="str">
        <f>'Raw Data'!O42</f>
        <v>KGS</v>
      </c>
      <c r="P42" s="18">
        <f>'Raw Data'!P42</f>
        <v>548.20028569999999</v>
      </c>
      <c r="Q42" s="18">
        <f>'Raw Data'!Q42</f>
        <v>2532685.3199999998</v>
      </c>
      <c r="R42" s="18">
        <f>'Raw Data'!R42</f>
        <v>6.3156714940000001</v>
      </c>
      <c r="S42" s="18">
        <f>'Raw Data'!S42</f>
        <v>29178.402300000002</v>
      </c>
      <c r="T42" s="18">
        <f>'Raw Data'!T42</f>
        <v>927975.9</v>
      </c>
      <c r="U42" s="18" t="str">
        <f t="shared" si="0"/>
        <v xml:space="preserve">STEEL TEA STRAINER </v>
      </c>
      <c r="V42" s="18">
        <f t="shared" si="1"/>
        <v>100800</v>
      </c>
      <c r="W42" s="18" t="str">
        <f t="shared" si="2"/>
        <v>PCS</v>
      </c>
      <c r="X42" s="18" t="str">
        <f t="shared" si="3"/>
        <v/>
      </c>
      <c r="Y42" s="18" t="str">
        <f t="shared" si="4"/>
        <v>USD</v>
      </c>
      <c r="Z42" s="18">
        <f t="shared" si="5"/>
        <v>3460661.2199999997</v>
      </c>
      <c r="AA42" s="18">
        <f t="shared" si="6"/>
        <v>2025</v>
      </c>
      <c r="AB42" s="19" t="str">
        <f>IFERROR(VLOOKUP(D42, 'Lookup Tables'!$A:$B, 2, FALSE), "Unknown")</f>
        <v>Table, kitchen or other household articles of iron or steel</v>
      </c>
      <c r="AC42" s="18" t="str">
        <f t="shared" si="7"/>
        <v>Steel Products</v>
      </c>
      <c r="AD42" s="18" t="str">
        <f t="shared" si="8"/>
        <v>Misc</v>
      </c>
      <c r="AE42" s="18">
        <f t="shared" si="9"/>
        <v>200.86058441558441</v>
      </c>
      <c r="AF42" s="20">
        <f t="shared" si="10"/>
        <v>0.36639999950724239</v>
      </c>
    </row>
    <row r="43" spans="1:32">
      <c r="A43" s="18" t="str">
        <f>'Raw Data'!A43</f>
        <v>INNSA1</v>
      </c>
      <c r="B43" s="19">
        <f>'Raw Data'!B43</f>
        <v>45866</v>
      </c>
      <c r="C43" s="18">
        <f>'Raw Data'!C43</f>
        <v>301049751</v>
      </c>
      <c r="D43" s="18">
        <f>'Raw Data'!D43</f>
        <v>73239990</v>
      </c>
      <c r="E43" s="18" t="str">
        <f>'Raw Data'!E43</f>
        <v>STEEL BASKET SQUARE (SY-845-6) (QTY: 82,800 PCS/USD:0.7012 PCS)STEEL BASKET SQUARE (SY-845-6) (QTY: 82,800 PCS/USD:0.7012 P</v>
      </c>
      <c r="F43" s="18">
        <f>'Raw Data'!F43</f>
        <v>0</v>
      </c>
      <c r="G43" s="18">
        <f>'Raw Data'!G43</f>
        <v>0</v>
      </c>
      <c r="H43" s="18">
        <f>'Raw Data'!H43</f>
        <v>0</v>
      </c>
      <c r="I43" s="18">
        <f>'Raw Data'!I43</f>
        <v>0</v>
      </c>
      <c r="J43" s="18">
        <f>'Raw Data'!J43</f>
        <v>0</v>
      </c>
      <c r="K43" s="18">
        <f>'Raw Data'!K43</f>
        <v>0</v>
      </c>
      <c r="L43" s="18">
        <f>'Raw Data'!L43</f>
        <v>0</v>
      </c>
      <c r="M43" s="18">
        <f>'Raw Data'!M43</f>
        <v>0</v>
      </c>
      <c r="N43" s="18">
        <f>'Raw Data'!N43</f>
        <v>12006</v>
      </c>
      <c r="O43" s="18" t="str">
        <f>'Raw Data'!O43</f>
        <v>KGS</v>
      </c>
      <c r="P43" s="18">
        <f>'Raw Data'!P43</f>
        <v>448.12217889999999</v>
      </c>
      <c r="Q43" s="18">
        <f>'Raw Data'!Q43</f>
        <v>5380154.8799999999</v>
      </c>
      <c r="R43" s="18">
        <f>'Raw Data'!R43</f>
        <v>5.1626979139999998</v>
      </c>
      <c r="S43" s="18">
        <f>'Raw Data'!S43</f>
        <v>61983.351150000002</v>
      </c>
      <c r="T43" s="18">
        <f>'Raw Data'!T43</f>
        <v>1971288.8</v>
      </c>
      <c r="U43" s="18" t="str">
        <f t="shared" si="0"/>
        <v xml:space="preserve">STEEL BASKET SQUARE </v>
      </c>
      <c r="V43" s="18" t="str">
        <f t="shared" si="1"/>
        <v/>
      </c>
      <c r="W43" s="18" t="str">
        <f t="shared" si="2"/>
        <v>82,800 PCS</v>
      </c>
      <c r="X43" s="18" t="str">
        <f t="shared" si="3"/>
        <v/>
      </c>
      <c r="Y43" s="18" t="str">
        <f t="shared" si="4"/>
        <v>USD</v>
      </c>
      <c r="Z43" s="18">
        <f t="shared" si="5"/>
        <v>7351443.6799999997</v>
      </c>
      <c r="AA43" s="18">
        <f t="shared" si="6"/>
        <v>2025</v>
      </c>
      <c r="AB43" s="19" t="str">
        <f>IFERROR(VLOOKUP(D43, 'Lookup Tables'!$A:$B, 2, FALSE), "Unknown")</f>
        <v>Table, kitchen or other household articles of iron or steel</v>
      </c>
      <c r="AC43" s="18" t="str">
        <f t="shared" si="7"/>
        <v>Steel Products</v>
      </c>
      <c r="AD43" s="18" t="str">
        <f t="shared" si="8"/>
        <v>Misc</v>
      </c>
      <c r="AE43" s="18">
        <f t="shared" si="9"/>
        <v>164.19197068132601</v>
      </c>
      <c r="AF43" s="20">
        <f t="shared" si="10"/>
        <v>0.3664000096592015</v>
      </c>
    </row>
    <row r="44" spans="1:32">
      <c r="A44" s="18" t="str">
        <f>'Raw Data'!A44</f>
        <v>INNSA1</v>
      </c>
      <c r="B44" s="19">
        <f>'Raw Data'!B44</f>
        <v>45861</v>
      </c>
      <c r="C44" s="18">
        <f>'Raw Data'!C44</f>
        <v>301049751</v>
      </c>
      <c r="D44" s="18">
        <f>'Raw Data'!D44</f>
        <v>73239990</v>
      </c>
      <c r="E44" s="18" t="str">
        <f>'Raw Data'!E44</f>
        <v>STEEL CUTLERY HOLDER (H2740) (QTY: 24960 NOS/USD 1.55 PER NOS)STEEL CUTLERY HOLDER (H2740) (QTY: 24960 NOS/USD 1.55 PER NO</v>
      </c>
      <c r="F44" s="18">
        <f>'Raw Data'!F44</f>
        <v>0</v>
      </c>
      <c r="G44" s="18">
        <f>'Raw Data'!G44</f>
        <v>0</v>
      </c>
      <c r="H44" s="18">
        <f>'Raw Data'!H44</f>
        <v>0</v>
      </c>
      <c r="I44" s="18">
        <f>'Raw Data'!I44</f>
        <v>0</v>
      </c>
      <c r="J44" s="18">
        <f>'Raw Data'!J44</f>
        <v>0</v>
      </c>
      <c r="K44" s="18">
        <f>'Raw Data'!K44</f>
        <v>0</v>
      </c>
      <c r="L44" s="18">
        <f>'Raw Data'!L44</f>
        <v>0</v>
      </c>
      <c r="M44" s="18">
        <f>'Raw Data'!M44</f>
        <v>0</v>
      </c>
      <c r="N44" s="18">
        <f>'Raw Data'!N44</f>
        <v>9776</v>
      </c>
      <c r="O44" s="18" t="str">
        <f>'Raw Data'!O44</f>
        <v>KGS</v>
      </c>
      <c r="P44" s="18">
        <f>'Raw Data'!P44</f>
        <v>361.08517999999998</v>
      </c>
      <c r="Q44" s="18">
        <f>'Raw Data'!Q44</f>
        <v>3529968.72</v>
      </c>
      <c r="R44" s="18">
        <f>'Raw Data'!R44</f>
        <v>4.1599675119999997</v>
      </c>
      <c r="S44" s="18">
        <f>'Raw Data'!S44</f>
        <v>40667.842400000001</v>
      </c>
      <c r="T44" s="18">
        <f>'Raw Data'!T44</f>
        <v>1293380.5</v>
      </c>
      <c r="U44" s="18" t="str">
        <f t="shared" si="0"/>
        <v xml:space="preserve">STEEL CUTLERY HOLDER </v>
      </c>
      <c r="V44" s="18" t="str">
        <f t="shared" si="1"/>
        <v/>
      </c>
      <c r="W44" s="18" t="str">
        <f t="shared" si="2"/>
        <v>24960 NOS</v>
      </c>
      <c r="X44" s="18">
        <f t="shared" si="3"/>
        <v>1.55</v>
      </c>
      <c r="Y44" s="18" t="str">
        <f t="shared" si="4"/>
        <v>USD</v>
      </c>
      <c r="Z44" s="18">
        <f t="shared" si="5"/>
        <v>4823349.2200000007</v>
      </c>
      <c r="AA44" s="18">
        <f t="shared" si="6"/>
        <v>2025</v>
      </c>
      <c r="AB44" s="19" t="str">
        <f>IFERROR(VLOOKUP(D44, 'Lookup Tables'!$A:$B, 2, FALSE), "Unknown")</f>
        <v>Table, kitchen or other household articles of iron or steel</v>
      </c>
      <c r="AC44" s="18" t="str">
        <f t="shared" si="7"/>
        <v>Steel Products</v>
      </c>
      <c r="AD44" s="18" t="str">
        <f t="shared" si="8"/>
        <v>Cutlery Holder</v>
      </c>
      <c r="AE44" s="18">
        <f t="shared" si="9"/>
        <v>132.30160597381342</v>
      </c>
      <c r="AF44" s="20">
        <f t="shared" si="10"/>
        <v>0.36639998894947712</v>
      </c>
    </row>
    <row r="45" spans="1:32">
      <c r="A45" s="18" t="str">
        <f>'Raw Data'!A45</f>
        <v>INNSA1</v>
      </c>
      <c r="B45" s="19">
        <f>'Raw Data'!B45</f>
        <v>45860</v>
      </c>
      <c r="C45" s="18">
        <f>'Raw Data'!C45</f>
        <v>301049751</v>
      </c>
      <c r="D45" s="18">
        <f>'Raw Data'!D45</f>
        <v>73231000</v>
      </c>
      <c r="E45" s="18" t="str">
        <f>'Raw Data'!E45</f>
        <v>STEEL SCRUBBER 2 PCS SET (8001-2) (QTY:168000 SETS/USD:0.139PER PCS)STEEL SCRUBBER 2 PCS SET (8001-2) (QTY:168000 SETS/USD:0.139</v>
      </c>
      <c r="F45" s="18">
        <f>'Raw Data'!F45</f>
        <v>0</v>
      </c>
      <c r="G45" s="18">
        <f>'Raw Data'!G45</f>
        <v>0</v>
      </c>
      <c r="H45" s="18">
        <f>'Raw Data'!H45</f>
        <v>0</v>
      </c>
      <c r="I45" s="18">
        <f>'Raw Data'!I45</f>
        <v>0</v>
      </c>
      <c r="J45" s="18">
        <f>'Raw Data'!J45</f>
        <v>0</v>
      </c>
      <c r="K45" s="18">
        <f>'Raw Data'!K45</f>
        <v>0</v>
      </c>
      <c r="L45" s="18">
        <f>'Raw Data'!L45</f>
        <v>0</v>
      </c>
      <c r="M45" s="18">
        <f>'Raw Data'!M45</f>
        <v>0</v>
      </c>
      <c r="N45" s="18">
        <f>'Raw Data'!N45</f>
        <v>4900</v>
      </c>
      <c r="O45" s="18" t="str">
        <f>'Raw Data'!O45</f>
        <v>KGS</v>
      </c>
      <c r="P45" s="18">
        <f>'Raw Data'!P45</f>
        <v>448.69948779999999</v>
      </c>
      <c r="Q45" s="18">
        <f>'Raw Data'!Q45</f>
        <v>2198627.4900000002</v>
      </c>
      <c r="R45" s="18">
        <f>'Raw Data'!R45</f>
        <v>5.1693489369999996</v>
      </c>
      <c r="S45" s="18">
        <f>'Raw Data'!S45</f>
        <v>25329.809789999999</v>
      </c>
      <c r="T45" s="18">
        <f>'Raw Data'!T45</f>
        <v>966516.6</v>
      </c>
      <c r="U45" s="18" t="str">
        <f t="shared" si="0"/>
        <v xml:space="preserve">STEEL SCRUBBER 2 PCS SET </v>
      </c>
      <c r="V45" s="18">
        <f t="shared" si="1"/>
        <v>168000</v>
      </c>
      <c r="W45" s="18" t="str">
        <f t="shared" si="2"/>
        <v>SETS</v>
      </c>
      <c r="X45" s="18" t="str">
        <f t="shared" si="3"/>
        <v/>
      </c>
      <c r="Y45" s="18" t="str">
        <f t="shared" si="4"/>
        <v>USD</v>
      </c>
      <c r="Z45" s="18">
        <f t="shared" si="5"/>
        <v>3165144.0900000003</v>
      </c>
      <c r="AA45" s="18">
        <f t="shared" si="6"/>
        <v>2025</v>
      </c>
      <c r="AB45" s="19" t="str">
        <f>IFERROR(VLOOKUP(D45, 'Lookup Tables'!$A:$B, 2, FALSE), "Unknown")</f>
        <v>Steel Scrubbers</v>
      </c>
      <c r="AC45" s="18" t="str">
        <f t="shared" si="7"/>
        <v>Steel Products</v>
      </c>
      <c r="AD45" s="18" t="str">
        <f t="shared" si="8"/>
        <v>Scrubber</v>
      </c>
      <c r="AE45" s="18">
        <f t="shared" si="9"/>
        <v>197.24828571428571</v>
      </c>
      <c r="AF45" s="20">
        <f t="shared" si="10"/>
        <v>0.43959997971279796</v>
      </c>
    </row>
    <row r="46" spans="1:32">
      <c r="A46" s="18" t="str">
        <f>'Raw Data'!A46</f>
        <v>INNSA1</v>
      </c>
      <c r="B46" s="19">
        <f>'Raw Data'!B46</f>
        <v>45855</v>
      </c>
      <c r="C46" s="18">
        <f>'Raw Data'!C46</f>
        <v>301049751</v>
      </c>
      <c r="D46" s="18">
        <f>'Raw Data'!D46</f>
        <v>73239990</v>
      </c>
      <c r="E46" s="18" t="str">
        <f>'Raw Data'!E46</f>
        <v>STEEL SPRINKLER (AM-430) (QTY: 2880 PCS/USD 0.579 PER PCS) STEEL SPRINKLER (AM-430) (QTY: 2880 PCS/USD 0.579 PER PCS)</v>
      </c>
      <c r="F46" s="18">
        <f>'Raw Data'!F46</f>
        <v>0</v>
      </c>
      <c r="G46" s="18">
        <f>'Raw Data'!G46</f>
        <v>0</v>
      </c>
      <c r="H46" s="18">
        <f>'Raw Data'!H46</f>
        <v>0</v>
      </c>
      <c r="I46" s="18">
        <f>'Raw Data'!I46</f>
        <v>0</v>
      </c>
      <c r="J46" s="18">
        <f>'Raw Data'!J46</f>
        <v>0</v>
      </c>
      <c r="K46" s="18">
        <f>'Raw Data'!K46</f>
        <v>0</v>
      </c>
      <c r="L46" s="18">
        <f>'Raw Data'!L46</f>
        <v>0</v>
      </c>
      <c r="M46" s="18">
        <f>'Raw Data'!M46</f>
        <v>0</v>
      </c>
      <c r="N46" s="18">
        <f>'Raw Data'!N46</f>
        <v>528</v>
      </c>
      <c r="O46" s="18" t="str">
        <f>'Raw Data'!O46</f>
        <v>KGS</v>
      </c>
      <c r="P46" s="18">
        <f>'Raw Data'!P46</f>
        <v>297.14039769999999</v>
      </c>
      <c r="Q46" s="18">
        <f>'Raw Data'!Q46</f>
        <v>156890.13</v>
      </c>
      <c r="R46" s="18">
        <f>'Raw Data'!R46</f>
        <v>3.447104382</v>
      </c>
      <c r="S46" s="18">
        <f>'Raw Data'!S46</f>
        <v>1820.0711140000001</v>
      </c>
      <c r="T46" s="18">
        <f>'Raw Data'!T46</f>
        <v>57484.5</v>
      </c>
      <c r="U46" s="18" t="str">
        <f t="shared" si="0"/>
        <v xml:space="preserve">STEEL SPRINKLER </v>
      </c>
      <c r="V46" s="18" t="str">
        <f t="shared" si="1"/>
        <v/>
      </c>
      <c r="W46" s="18" t="str">
        <f t="shared" si="2"/>
        <v>2880 PCS</v>
      </c>
      <c r="X46" s="18">
        <f t="shared" si="3"/>
        <v>0.57899999999999996</v>
      </c>
      <c r="Y46" s="18" t="str">
        <f t="shared" si="4"/>
        <v>USD</v>
      </c>
      <c r="Z46" s="18">
        <f t="shared" si="5"/>
        <v>214374.63</v>
      </c>
      <c r="AA46" s="18">
        <f t="shared" si="6"/>
        <v>2025</v>
      </c>
      <c r="AB46" s="19" t="str">
        <f>IFERROR(VLOOKUP(D46, 'Lookup Tables'!$A:$B, 2, FALSE), "Unknown")</f>
        <v>Table, kitchen or other household articles of iron or steel</v>
      </c>
      <c r="AC46" s="18" t="str">
        <f t="shared" si="7"/>
        <v>Steel Products</v>
      </c>
      <c r="AD46" s="18" t="str">
        <f t="shared" si="8"/>
        <v>Misc</v>
      </c>
      <c r="AE46" s="18">
        <f t="shared" si="9"/>
        <v>108.87215909090909</v>
      </c>
      <c r="AF46" s="20">
        <f t="shared" si="10"/>
        <v>0.36639972189455128</v>
      </c>
    </row>
    <row r="47" spans="1:32">
      <c r="A47" s="18" t="str">
        <f>'Raw Data'!A47</f>
        <v>INNSA1</v>
      </c>
      <c r="B47" s="19">
        <f>'Raw Data'!B47</f>
        <v>45855</v>
      </c>
      <c r="C47" s="18">
        <f>'Raw Data'!C47</f>
        <v>301049751</v>
      </c>
      <c r="D47" s="18">
        <f>'Raw Data'!D47</f>
        <v>73239990</v>
      </c>
      <c r="E47" s="18" t="str">
        <f>'Raw Data'!E47</f>
        <v>STEEL HAND BLENDER (SR-13) (QTY: 540 PCS/USD 0.337 PER PCS) STEEL HAND BLENDER (SR-13) (QTY: 540 PCS/USD 0.337 PER PCS)</v>
      </c>
      <c r="F47" s="18">
        <f>'Raw Data'!F47</f>
        <v>0</v>
      </c>
      <c r="G47" s="18">
        <f>'Raw Data'!G47</f>
        <v>0</v>
      </c>
      <c r="H47" s="18">
        <f>'Raw Data'!H47</f>
        <v>0</v>
      </c>
      <c r="I47" s="18">
        <f>'Raw Data'!I47</f>
        <v>0</v>
      </c>
      <c r="J47" s="18">
        <f>'Raw Data'!J47</f>
        <v>0</v>
      </c>
      <c r="K47" s="18">
        <f>'Raw Data'!K47</f>
        <v>0</v>
      </c>
      <c r="L47" s="18">
        <f>'Raw Data'!L47</f>
        <v>0</v>
      </c>
      <c r="M47" s="18">
        <f>'Raw Data'!M47</f>
        <v>0</v>
      </c>
      <c r="N47" s="18">
        <f>'Raw Data'!N47</f>
        <v>33</v>
      </c>
      <c r="O47" s="18" t="str">
        <f>'Raw Data'!O47</f>
        <v>KGS</v>
      </c>
      <c r="P47" s="18">
        <f>'Raw Data'!P47</f>
        <v>518.84090909999998</v>
      </c>
      <c r="Q47" s="18">
        <f>'Raw Data'!Q47</f>
        <v>17121.75</v>
      </c>
      <c r="R47" s="18">
        <f>'Raw Data'!R47</f>
        <v>6.0190360680000001</v>
      </c>
      <c r="S47" s="18">
        <f>'Raw Data'!S47</f>
        <v>198.6281903</v>
      </c>
      <c r="T47" s="18">
        <f>'Raw Data'!T47</f>
        <v>6273.4</v>
      </c>
      <c r="U47" s="18" t="str">
        <f t="shared" si="0"/>
        <v xml:space="preserve">STEEL HAND BLENDER </v>
      </c>
      <c r="V47" s="18" t="str">
        <f t="shared" si="1"/>
        <v/>
      </c>
      <c r="W47" s="18" t="str">
        <f t="shared" si="2"/>
        <v>540 PCS</v>
      </c>
      <c r="X47" s="18">
        <f t="shared" si="3"/>
        <v>0.33700000000000002</v>
      </c>
      <c r="Y47" s="18" t="str">
        <f t="shared" si="4"/>
        <v>USD</v>
      </c>
      <c r="Z47" s="18">
        <f t="shared" si="5"/>
        <v>23395.15</v>
      </c>
      <c r="AA47" s="18">
        <f t="shared" si="6"/>
        <v>2025</v>
      </c>
      <c r="AB47" s="19" t="str">
        <f>IFERROR(VLOOKUP(D47, 'Lookup Tables'!$A:$B, 2, FALSE), "Unknown")</f>
        <v>Table, kitchen or other household articles of iron or steel</v>
      </c>
      <c r="AC47" s="18" t="str">
        <f t="shared" si="7"/>
        <v>Steel Products</v>
      </c>
      <c r="AD47" s="18" t="str">
        <f t="shared" si="8"/>
        <v>Misc</v>
      </c>
      <c r="AE47" s="18">
        <f t="shared" si="9"/>
        <v>190.10303030303029</v>
      </c>
      <c r="AF47" s="20">
        <f t="shared" si="10"/>
        <v>0.36639946267174789</v>
      </c>
    </row>
    <row r="48" spans="1:32">
      <c r="A48" s="18" t="str">
        <f>'Raw Data'!A48</f>
        <v>INNSA1</v>
      </c>
      <c r="B48" s="19">
        <f>'Raw Data'!B48</f>
        <v>45855</v>
      </c>
      <c r="C48" s="18">
        <f>'Raw Data'!C48</f>
        <v>301049751</v>
      </c>
      <c r="D48" s="18">
        <f>'Raw Data'!D48</f>
        <v>73239990</v>
      </c>
      <c r="E48" s="18" t="str">
        <f>'Raw Data'!E48</f>
        <v>STEEL SALT BOTTLE (NP-19) (QTY: 6624 PCS/USD 0.446 PER PCS) STEEL SALT BOTTLE (NP-19) (QTY: 6624 PCS/USD 0.446 PER PCS)</v>
      </c>
      <c r="F48" s="18">
        <f>'Raw Data'!F48</f>
        <v>0</v>
      </c>
      <c r="G48" s="18">
        <f>'Raw Data'!G48</f>
        <v>0</v>
      </c>
      <c r="H48" s="18">
        <f>'Raw Data'!H48</f>
        <v>0</v>
      </c>
      <c r="I48" s="18">
        <f>'Raw Data'!I48</f>
        <v>0</v>
      </c>
      <c r="J48" s="18">
        <f>'Raw Data'!J48</f>
        <v>0</v>
      </c>
      <c r="K48" s="18">
        <f>'Raw Data'!K48</f>
        <v>0</v>
      </c>
      <c r="L48" s="18">
        <f>'Raw Data'!L48</f>
        <v>0</v>
      </c>
      <c r="M48" s="18">
        <f>'Raw Data'!M48</f>
        <v>0</v>
      </c>
      <c r="N48" s="18">
        <f>'Raw Data'!N48</f>
        <v>1030.4000000000001</v>
      </c>
      <c r="O48" s="18" t="str">
        <f>'Raw Data'!O48</f>
        <v>KGS</v>
      </c>
      <c r="P48" s="18">
        <f>'Raw Data'!P48</f>
        <v>269.75735639999999</v>
      </c>
      <c r="Q48" s="18">
        <f>'Raw Data'!Q48</f>
        <v>277957.98</v>
      </c>
      <c r="R48" s="18">
        <f>'Raw Data'!R48</f>
        <v>3.1294356890000001</v>
      </c>
      <c r="S48" s="18">
        <f>'Raw Data'!S48</f>
        <v>3224.570534</v>
      </c>
      <c r="T48" s="18">
        <f>'Raw Data'!T48</f>
        <v>101843.9</v>
      </c>
      <c r="U48" s="18" t="str">
        <f t="shared" si="0"/>
        <v xml:space="preserve">STEEL SALT BOTTLE </v>
      </c>
      <c r="V48" s="18" t="str">
        <f t="shared" si="1"/>
        <v/>
      </c>
      <c r="W48" s="18" t="str">
        <f t="shared" si="2"/>
        <v>6624 PCS</v>
      </c>
      <c r="X48" s="18">
        <f t="shared" si="3"/>
        <v>0.44600000000000001</v>
      </c>
      <c r="Y48" s="18" t="str">
        <f t="shared" si="4"/>
        <v>USD</v>
      </c>
      <c r="Z48" s="18">
        <f t="shared" si="5"/>
        <v>379801.88</v>
      </c>
      <c r="AA48" s="18">
        <f t="shared" si="6"/>
        <v>2025</v>
      </c>
      <c r="AB48" s="19" t="str">
        <f>IFERROR(VLOOKUP(D48, 'Lookup Tables'!$A:$B, 2, FALSE), "Unknown")</f>
        <v>Table, kitchen or other household articles of iron or steel</v>
      </c>
      <c r="AC48" s="18" t="str">
        <f t="shared" si="7"/>
        <v>Steel Products</v>
      </c>
      <c r="AD48" s="18" t="str">
        <f t="shared" si="8"/>
        <v>Misc</v>
      </c>
      <c r="AE48" s="18">
        <f t="shared" si="9"/>
        <v>98.839188664596264</v>
      </c>
      <c r="AF48" s="20">
        <f t="shared" si="10"/>
        <v>0.36640034583644621</v>
      </c>
    </row>
    <row r="49" spans="1:32">
      <c r="A49" s="18" t="str">
        <f>'Raw Data'!A49</f>
        <v>INNSA1</v>
      </c>
      <c r="B49" s="19">
        <f>'Raw Data'!B49</f>
        <v>45855</v>
      </c>
      <c r="C49" s="18">
        <f>'Raw Data'!C49</f>
        <v>301049751</v>
      </c>
      <c r="D49" s="18">
        <f>'Raw Data'!D49</f>
        <v>73239390</v>
      </c>
      <c r="E49" s="18" t="str">
        <f>'Raw Data'!E49</f>
        <v>STEEL FILTER BALL WITH CHAIN (SR-10) (QTY: 540 PCS/USD 0.258PER PCS)STEEL FILTER BALL WITH CHAIN (SR-10) (QTY: 540 PCS/USD 0.25</v>
      </c>
      <c r="F49" s="18">
        <f>'Raw Data'!F49</f>
        <v>0</v>
      </c>
      <c r="G49" s="18">
        <f>'Raw Data'!G49</f>
        <v>0</v>
      </c>
      <c r="H49" s="18">
        <f>'Raw Data'!H49</f>
        <v>0</v>
      </c>
      <c r="I49" s="18">
        <f>'Raw Data'!I49</f>
        <v>0</v>
      </c>
      <c r="J49" s="18">
        <f>'Raw Data'!J49</f>
        <v>0</v>
      </c>
      <c r="K49" s="18">
        <f>'Raw Data'!K49</f>
        <v>0</v>
      </c>
      <c r="L49" s="18">
        <f>'Raw Data'!L49</f>
        <v>0</v>
      </c>
      <c r="M49" s="18">
        <f>'Raw Data'!M49</f>
        <v>0</v>
      </c>
      <c r="N49" s="18">
        <f>'Raw Data'!N49</f>
        <v>12</v>
      </c>
      <c r="O49" s="18" t="str">
        <f>'Raw Data'!O49</f>
        <v>KGS</v>
      </c>
      <c r="P49" s="18">
        <f>'Raw Data'!P49</f>
        <v>1087.7441670000001</v>
      </c>
      <c r="Q49" s="18">
        <f>'Raw Data'!Q49</f>
        <v>13052.93</v>
      </c>
      <c r="R49" s="18">
        <f>'Raw Data'!R49</f>
        <v>12.61884184</v>
      </c>
      <c r="S49" s="18">
        <f>'Raw Data'!S49</f>
        <v>151.42610210000001</v>
      </c>
      <c r="T49" s="18">
        <f>'Raw Data'!T49</f>
        <v>4782.7</v>
      </c>
      <c r="U49" s="18" t="str">
        <f t="shared" si="0"/>
        <v xml:space="preserve">STEEL FILTER BALL WITH CHAIN </v>
      </c>
      <c r="V49" s="18" t="str">
        <f t="shared" si="1"/>
        <v/>
      </c>
      <c r="W49" s="18" t="str">
        <f t="shared" si="2"/>
        <v>540 PCS</v>
      </c>
      <c r="X49" s="18">
        <f t="shared" si="3"/>
        <v>0.25800000000000001</v>
      </c>
      <c r="Y49" s="18" t="str">
        <f t="shared" si="4"/>
        <v>USD</v>
      </c>
      <c r="Z49" s="18">
        <f t="shared" si="5"/>
        <v>17835.63</v>
      </c>
      <c r="AA49" s="18">
        <f t="shared" si="6"/>
        <v>2025</v>
      </c>
      <c r="AB49" s="19" t="str">
        <f>IFERROR(VLOOKUP(D49, 'Lookup Tables'!$A:$B, 2, FALSE), "Unknown")</f>
        <v>Scrubbers, scouring pads, and similar articles</v>
      </c>
      <c r="AC49" s="18" t="str">
        <f t="shared" si="7"/>
        <v>Steel Products</v>
      </c>
      <c r="AD49" s="18" t="str">
        <f t="shared" si="8"/>
        <v>Misc</v>
      </c>
      <c r="AE49" s="18">
        <f t="shared" si="9"/>
        <v>398.55833333333334</v>
      </c>
      <c r="AF49" s="20">
        <f t="shared" si="10"/>
        <v>0.3664081551038732</v>
      </c>
    </row>
    <row r="50" spans="1:32">
      <c r="A50" s="18" t="str">
        <f>'Raw Data'!A50</f>
        <v>INNSA1</v>
      </c>
      <c r="B50" s="19">
        <f>'Raw Data'!B50</f>
        <v>45854</v>
      </c>
      <c r="C50" s="18">
        <f>'Raw Data'!C50</f>
        <v>301049751</v>
      </c>
      <c r="D50" s="18">
        <f>'Raw Data'!D50</f>
        <v>73239990</v>
      </c>
      <c r="E50" s="18" t="str">
        <f>'Raw Data'!E50</f>
        <v>STEEL HANGER WITH HOOK (SL-89) (QTY: 70056 PCS/CNY 7.45 PERPCS)STEEL HANGER WITH HOOK (SL-89) (QTY: 70056 PCS/CNY 7.45 PER</v>
      </c>
      <c r="F50" s="18">
        <f>'Raw Data'!F50</f>
        <v>0</v>
      </c>
      <c r="G50" s="18">
        <f>'Raw Data'!G50</f>
        <v>0</v>
      </c>
      <c r="H50" s="18">
        <f>'Raw Data'!H50</f>
        <v>0</v>
      </c>
      <c r="I50" s="18">
        <f>'Raw Data'!I50</f>
        <v>0</v>
      </c>
      <c r="J50" s="18">
        <f>'Raw Data'!J50</f>
        <v>0</v>
      </c>
      <c r="K50" s="18">
        <f>'Raw Data'!K50</f>
        <v>0</v>
      </c>
      <c r="L50" s="18">
        <f>'Raw Data'!L50</f>
        <v>0</v>
      </c>
      <c r="M50" s="18">
        <f>'Raw Data'!M50</f>
        <v>0</v>
      </c>
      <c r="N50" s="18">
        <f>'Raw Data'!N50</f>
        <v>15568</v>
      </c>
      <c r="O50" s="18" t="str">
        <f>'Raw Data'!O50</f>
        <v>KGS</v>
      </c>
      <c r="P50" s="18">
        <f>'Raw Data'!P50</f>
        <v>416.91548560000001</v>
      </c>
      <c r="Q50" s="18">
        <f>'Raw Data'!Q50</f>
        <v>6490540.2800000003</v>
      </c>
      <c r="R50" s="18">
        <f>'Raw Data'!R50</f>
        <v>4.8366065620000001</v>
      </c>
      <c r="S50" s="18">
        <f>'Raw Data'!S50</f>
        <v>75296.290949999995</v>
      </c>
      <c r="T50" s="18">
        <f>'Raw Data'!T50</f>
        <v>2378134</v>
      </c>
      <c r="U50" s="18" t="str">
        <f t="shared" si="0"/>
        <v xml:space="preserve">STEEL HANGER WITH HOOK </v>
      </c>
      <c r="V50" s="18" t="str">
        <f t="shared" si="1"/>
        <v/>
      </c>
      <c r="W50" s="18" t="str">
        <f t="shared" si="2"/>
        <v>70056 PCS</v>
      </c>
      <c r="X50" s="18" t="str">
        <f t="shared" si="3"/>
        <v/>
      </c>
      <c r="Y50" s="18" t="str">
        <f t="shared" si="4"/>
        <v>CNY</v>
      </c>
      <c r="Z50" s="18">
        <f t="shared" si="5"/>
        <v>8868674.2800000012</v>
      </c>
      <c r="AA50" s="18">
        <f t="shared" si="6"/>
        <v>2025</v>
      </c>
      <c r="AB50" s="19" t="str">
        <f>IFERROR(VLOOKUP(D50, 'Lookup Tables'!$A:$B, 2, FALSE), "Unknown")</f>
        <v>Table, kitchen or other household articles of iron or steel</v>
      </c>
      <c r="AC50" s="18" t="str">
        <f t="shared" si="7"/>
        <v>Steel Products</v>
      </c>
      <c r="AD50" s="18" t="str">
        <f t="shared" si="8"/>
        <v>Misc</v>
      </c>
      <c r="AE50" s="18">
        <f t="shared" si="9"/>
        <v>152.75783658787256</v>
      </c>
      <c r="AF50" s="20">
        <f t="shared" si="10"/>
        <v>0.36640000637974623</v>
      </c>
    </row>
    <row r="51" spans="1:32">
      <c r="A51" s="18" t="str">
        <f>'Raw Data'!A51</f>
        <v>INNSA1</v>
      </c>
      <c r="B51" s="19">
        <f>'Raw Data'!B51</f>
        <v>45853</v>
      </c>
      <c r="C51" s="18">
        <f>'Raw Data'!C51</f>
        <v>301049751</v>
      </c>
      <c r="D51" s="18">
        <f>'Raw Data'!D51</f>
        <v>73239390</v>
      </c>
      <c r="E51" s="18" t="str">
        <f>'Raw Data'!E51</f>
        <v>STEEL INFUSER (SR-20) (QTY: 360 PCS/USD 0.743 PER PCS) STEEL INFUSER (SR-20) (QTY: 360 PCS/USD 0.743 PER PCS)</v>
      </c>
      <c r="F51" s="18">
        <f>'Raw Data'!F51</f>
        <v>0</v>
      </c>
      <c r="G51" s="18">
        <f>'Raw Data'!G51</f>
        <v>0</v>
      </c>
      <c r="H51" s="18">
        <f>'Raw Data'!H51</f>
        <v>0</v>
      </c>
      <c r="I51" s="18">
        <f>'Raw Data'!I51</f>
        <v>0</v>
      </c>
      <c r="J51" s="18">
        <f>'Raw Data'!J51</f>
        <v>0</v>
      </c>
      <c r="K51" s="18">
        <f>'Raw Data'!K51</f>
        <v>0</v>
      </c>
      <c r="L51" s="18">
        <f>'Raw Data'!L51</f>
        <v>0</v>
      </c>
      <c r="M51" s="18">
        <f>'Raw Data'!M51</f>
        <v>0</v>
      </c>
      <c r="N51" s="18">
        <f>'Raw Data'!N51</f>
        <v>15</v>
      </c>
      <c r="O51" s="18" t="str">
        <f>'Raw Data'!O51</f>
        <v>KGS</v>
      </c>
      <c r="P51" s="18">
        <f>'Raw Data'!P51</f>
        <v>1678.8246670000001</v>
      </c>
      <c r="Q51" s="18">
        <f>'Raw Data'!Q51</f>
        <v>25182.37</v>
      </c>
      <c r="R51" s="18">
        <f>'Raw Data'!R51</f>
        <v>19.475924209999999</v>
      </c>
      <c r="S51" s="18">
        <f>'Raw Data'!S51</f>
        <v>292.13886309999998</v>
      </c>
      <c r="T51" s="18">
        <f>'Raw Data'!T51</f>
        <v>9226.7999999999993</v>
      </c>
      <c r="U51" s="18" t="str">
        <f t="shared" si="0"/>
        <v xml:space="preserve">STEEL INFUSER </v>
      </c>
      <c r="V51" s="18" t="str">
        <f t="shared" si="1"/>
        <v/>
      </c>
      <c r="W51" s="18" t="str">
        <f t="shared" si="2"/>
        <v>360 PCS</v>
      </c>
      <c r="X51" s="18">
        <f t="shared" si="3"/>
        <v>0.74299999999999999</v>
      </c>
      <c r="Y51" s="18" t="str">
        <f t="shared" si="4"/>
        <v>USD</v>
      </c>
      <c r="Z51" s="18">
        <f t="shared" si="5"/>
        <v>34409.17</v>
      </c>
      <c r="AA51" s="18">
        <f t="shared" si="6"/>
        <v>2025</v>
      </c>
      <c r="AB51" s="19" t="str">
        <f>IFERROR(VLOOKUP(D51, 'Lookup Tables'!$A:$B, 2, FALSE), "Unknown")</f>
        <v>Scrubbers, scouring pads, and similar articles</v>
      </c>
      <c r="AC51" s="18" t="str">
        <f t="shared" si="7"/>
        <v>Steel Products</v>
      </c>
      <c r="AD51" s="18" t="str">
        <f t="shared" si="8"/>
        <v>Misc</v>
      </c>
      <c r="AE51" s="18">
        <f t="shared" si="9"/>
        <v>615.12</v>
      </c>
      <c r="AF51" s="20">
        <f t="shared" si="10"/>
        <v>0.36639919118017883</v>
      </c>
    </row>
    <row r="52" spans="1:32">
      <c r="A52" s="18" t="str">
        <f>'Raw Data'!A52</f>
        <v>INNSA1</v>
      </c>
      <c r="B52" s="19">
        <f>'Raw Data'!B52</f>
        <v>45853</v>
      </c>
      <c r="C52" s="18">
        <f>'Raw Data'!C52</f>
        <v>301049751</v>
      </c>
      <c r="D52" s="18">
        <f>'Raw Data'!D52</f>
        <v>73239990</v>
      </c>
      <c r="E52" s="18" t="str">
        <f>'Raw Data'!E52</f>
        <v>MILD STEEL MULTI FUNCTION CLOTH STAND (RYX-02-020) (QTY:1,232 PCS/ CNY:101 PER PCS)MILD STEEL MULTI FUNCTION CLOTH STAND (RYX-02-020) (QTY:1,23</v>
      </c>
      <c r="F52" s="18">
        <f>'Raw Data'!F52</f>
        <v>0</v>
      </c>
      <c r="G52" s="18">
        <f>'Raw Data'!G52</f>
        <v>0</v>
      </c>
      <c r="H52" s="18">
        <f>'Raw Data'!H52</f>
        <v>0</v>
      </c>
      <c r="I52" s="18">
        <f>'Raw Data'!I52</f>
        <v>0</v>
      </c>
      <c r="J52" s="18">
        <f>'Raw Data'!J52</f>
        <v>0</v>
      </c>
      <c r="K52" s="18">
        <f>'Raw Data'!K52</f>
        <v>0</v>
      </c>
      <c r="L52" s="18">
        <f>'Raw Data'!L52</f>
        <v>0</v>
      </c>
      <c r="M52" s="18">
        <f>'Raw Data'!M52</f>
        <v>0</v>
      </c>
      <c r="N52" s="18">
        <f>'Raw Data'!N52</f>
        <v>4004</v>
      </c>
      <c r="O52" s="18" t="str">
        <f>'Raw Data'!O52</f>
        <v>KGS</v>
      </c>
      <c r="P52" s="18">
        <f>'Raw Data'!P52</f>
        <v>424.51678070000003</v>
      </c>
      <c r="Q52" s="18">
        <f>'Raw Data'!Q52</f>
        <v>1699765.19</v>
      </c>
      <c r="R52" s="18">
        <f>'Raw Data'!R52</f>
        <v>4.924788639</v>
      </c>
      <c r="S52" s="18">
        <f>'Raw Data'!S52</f>
        <v>19718.853709999999</v>
      </c>
      <c r="T52" s="18">
        <f>'Raw Data'!T52</f>
        <v>622793.9</v>
      </c>
      <c r="U52" s="18" t="str">
        <f t="shared" si="0"/>
        <v xml:space="preserve">MILD STEEL MULTI FUNCTION CLOTH STAND </v>
      </c>
      <c r="V52" s="18">
        <f t="shared" si="1"/>
        <v>1232</v>
      </c>
      <c r="W52" s="18" t="str">
        <f t="shared" si="2"/>
        <v>PCS</v>
      </c>
      <c r="X52" s="18">
        <f t="shared" si="3"/>
        <v>101</v>
      </c>
      <c r="Y52" s="18" t="str">
        <f t="shared" si="4"/>
        <v>CNY</v>
      </c>
      <c r="Z52" s="18">
        <f t="shared" si="5"/>
        <v>2322559.09</v>
      </c>
      <c r="AA52" s="18">
        <f t="shared" si="6"/>
        <v>2025</v>
      </c>
      <c r="AB52" s="19" t="str">
        <f>IFERROR(VLOOKUP(D52, 'Lookup Tables'!$A:$B, 2, FALSE), "Unknown")</f>
        <v>Table, kitchen or other household articles of iron or steel</v>
      </c>
      <c r="AC52" s="18" t="str">
        <f t="shared" si="7"/>
        <v>Steel Products</v>
      </c>
      <c r="AD52" s="18" t="str">
        <f t="shared" si="8"/>
        <v>Cloth Stand</v>
      </c>
      <c r="AE52" s="18">
        <f t="shared" si="9"/>
        <v>155.54293206793207</v>
      </c>
      <c r="AF52" s="20">
        <f t="shared" si="10"/>
        <v>0.36639996139702097</v>
      </c>
    </row>
    <row r="53" spans="1:32">
      <c r="A53" s="18" t="str">
        <f>'Raw Data'!A53</f>
        <v>INNSA1</v>
      </c>
      <c r="B53" s="19">
        <f>'Raw Data'!B53</f>
        <v>45848</v>
      </c>
      <c r="C53" s="18">
        <f>'Raw Data'!C53</f>
        <v>301049751</v>
      </c>
      <c r="D53" s="18">
        <f>'Raw Data'!D53</f>
        <v>73239990</v>
      </c>
      <c r="E53" s="18" t="str">
        <f>'Raw Data'!E53</f>
        <v>SB-12 STEEL TEA STRAINER BIG (QTY:44226 PCS/USD 0.975 PER PCS)SB-12 STEEL TEA STRAINER BIG (QTY:44226 PCS/USD 0.975 PER PC</v>
      </c>
      <c r="F53" s="18">
        <f>'Raw Data'!F53</f>
        <v>0</v>
      </c>
      <c r="G53" s="18">
        <f>'Raw Data'!G53</f>
        <v>0</v>
      </c>
      <c r="H53" s="18">
        <f>'Raw Data'!H53</f>
        <v>0</v>
      </c>
      <c r="I53" s="18">
        <f>'Raw Data'!I53</f>
        <v>0</v>
      </c>
      <c r="J53" s="18">
        <f>'Raw Data'!J53</f>
        <v>0</v>
      </c>
      <c r="K53" s="18">
        <f>'Raw Data'!K53</f>
        <v>0</v>
      </c>
      <c r="L53" s="18">
        <f>'Raw Data'!L53</f>
        <v>0</v>
      </c>
      <c r="M53" s="18">
        <f>'Raw Data'!M53</f>
        <v>0</v>
      </c>
      <c r="N53" s="18">
        <f>'Raw Data'!N53</f>
        <v>10810.8</v>
      </c>
      <c r="O53" s="18" t="str">
        <f>'Raw Data'!O53</f>
        <v>KGS</v>
      </c>
      <c r="P53" s="18">
        <f>'Raw Data'!P53</f>
        <v>394.95271209999999</v>
      </c>
      <c r="Q53" s="18">
        <f>'Raw Data'!Q53</f>
        <v>4269754.78</v>
      </c>
      <c r="R53" s="18">
        <f>'Raw Data'!R53</f>
        <v>4.5818180059999998</v>
      </c>
      <c r="S53" s="18">
        <f>'Raw Data'!S53</f>
        <v>49533.1181</v>
      </c>
      <c r="T53" s="18">
        <f>'Raw Data'!T53</f>
        <v>1564438.2</v>
      </c>
      <c r="U53" s="18" t="str">
        <f t="shared" si="0"/>
        <v xml:space="preserve">SB-12 STEEL TEA STRAINER BIG </v>
      </c>
      <c r="V53" s="18">
        <f t="shared" si="1"/>
        <v>44226</v>
      </c>
      <c r="W53" s="18" t="str">
        <f t="shared" si="2"/>
        <v>PCS</v>
      </c>
      <c r="X53" s="18">
        <f t="shared" si="3"/>
        <v>0.97499999999999998</v>
      </c>
      <c r="Y53" s="18" t="str">
        <f t="shared" si="4"/>
        <v>USD</v>
      </c>
      <c r="Z53" s="18">
        <f t="shared" si="5"/>
        <v>5834192.9800000004</v>
      </c>
      <c r="AA53" s="18">
        <f t="shared" si="6"/>
        <v>2025</v>
      </c>
      <c r="AB53" s="19" t="str">
        <f>IFERROR(VLOOKUP(D53, 'Lookup Tables'!$A:$B, 2, FALSE), "Unknown")</f>
        <v>Table, kitchen or other household articles of iron or steel</v>
      </c>
      <c r="AC53" s="18" t="str">
        <f t="shared" si="7"/>
        <v>Steel Products</v>
      </c>
      <c r="AD53" s="18" t="str">
        <f t="shared" si="8"/>
        <v>Misc</v>
      </c>
      <c r="AE53" s="18">
        <f t="shared" si="9"/>
        <v>144.71067821067822</v>
      </c>
      <c r="AF53" s="20">
        <f t="shared" si="10"/>
        <v>0.36640001138426032</v>
      </c>
    </row>
    <row r="54" spans="1:32">
      <c r="A54" s="18" t="str">
        <f>'Raw Data'!A54</f>
        <v>INNSA1</v>
      </c>
      <c r="B54" s="19">
        <f>'Raw Data'!B54</f>
        <v>45840</v>
      </c>
      <c r="C54" s="18">
        <f>'Raw Data'!C54</f>
        <v>301049751</v>
      </c>
      <c r="D54" s="18">
        <f>'Raw Data'!D54</f>
        <v>73231000</v>
      </c>
      <c r="E54" s="18" t="str">
        <f>'Raw Data'!E54</f>
        <v>STEEL SCRUBBER 6PCS SET (OKS-4156) (QTY:98,400 PCS/USD:0.228PER PCS)STEEL SCRUBBER 6PCS SET (OKS-4156) (QTY:98,400 PCS/USD:0.228</v>
      </c>
      <c r="F54" s="18">
        <f>'Raw Data'!F54</f>
        <v>0</v>
      </c>
      <c r="G54" s="18">
        <f>'Raw Data'!G54</f>
        <v>0</v>
      </c>
      <c r="H54" s="18">
        <f>'Raw Data'!H54</f>
        <v>0</v>
      </c>
      <c r="I54" s="18">
        <f>'Raw Data'!I54</f>
        <v>0</v>
      </c>
      <c r="J54" s="18">
        <f>'Raw Data'!J54</f>
        <v>0</v>
      </c>
      <c r="K54" s="18">
        <f>'Raw Data'!K54</f>
        <v>0</v>
      </c>
      <c r="L54" s="18">
        <f>'Raw Data'!L54</f>
        <v>0</v>
      </c>
      <c r="M54" s="18">
        <f>'Raw Data'!M54</f>
        <v>0</v>
      </c>
      <c r="N54" s="18">
        <f>'Raw Data'!N54</f>
        <v>9151</v>
      </c>
      <c r="O54" s="18" t="str">
        <f>'Raw Data'!O54</f>
        <v>KGS</v>
      </c>
      <c r="P54" s="18">
        <f>'Raw Data'!P54</f>
        <v>237.42367830000001</v>
      </c>
      <c r="Q54" s="18">
        <f>'Raw Data'!Q54</f>
        <v>2172664.08</v>
      </c>
      <c r="R54" s="18">
        <f>'Raw Data'!R54</f>
        <v>2.7087698609999999</v>
      </c>
      <c r="S54" s="18">
        <f>'Raw Data'!S54</f>
        <v>24787.952990000002</v>
      </c>
      <c r="T54" s="18">
        <f>'Raw Data'!T54</f>
        <v>955103.1</v>
      </c>
      <c r="U54" s="18" t="str">
        <f t="shared" si="0"/>
        <v xml:space="preserve">STEEL SCRUBBER 6PCS SET </v>
      </c>
      <c r="V54" s="18">
        <f t="shared" si="1"/>
        <v>98400</v>
      </c>
      <c r="W54" s="18" t="str">
        <f t="shared" si="2"/>
        <v>PCS</v>
      </c>
      <c r="X54" s="18" t="str">
        <f t="shared" si="3"/>
        <v/>
      </c>
      <c r="Y54" s="18" t="str">
        <f t="shared" si="4"/>
        <v>USD</v>
      </c>
      <c r="Z54" s="18">
        <f t="shared" si="5"/>
        <v>3127767.18</v>
      </c>
      <c r="AA54" s="18">
        <f t="shared" si="6"/>
        <v>2025</v>
      </c>
      <c r="AB54" s="19" t="str">
        <f>IFERROR(VLOOKUP(D54, 'Lookup Tables'!$A:$B, 2, FALSE), "Unknown")</f>
        <v>Steel Scrubbers</v>
      </c>
      <c r="AC54" s="18" t="str">
        <f t="shared" si="7"/>
        <v>Steel Products</v>
      </c>
      <c r="AD54" s="18" t="str">
        <f t="shared" si="8"/>
        <v>Scrubber</v>
      </c>
      <c r="AE54" s="18">
        <f t="shared" si="9"/>
        <v>104.37144574363457</v>
      </c>
      <c r="AF54" s="20">
        <f t="shared" si="10"/>
        <v>0.43959998639090125</v>
      </c>
    </row>
    <row r="55" spans="1:32">
      <c r="A55" s="18" t="str">
        <f>'Raw Data'!A55</f>
        <v>INNSA1</v>
      </c>
      <c r="B55" s="19">
        <f>'Raw Data'!B55</f>
        <v>45836</v>
      </c>
      <c r="C55" s="18">
        <f>'Raw Data'!C55</f>
        <v>301049751</v>
      </c>
      <c r="D55" s="18">
        <f>'Raw Data'!D55</f>
        <v>73231000</v>
      </c>
      <c r="E55" s="18" t="str">
        <f>'Raw Data'!E55</f>
        <v>STEEL SCRUBBER 2PCS SET (8001-2) (QTY: 168000 SET/USD 0.142PER SET)STEEL SCRUBBER 2PCS SET (8001-2) (QTY: 168000 SET/USD 0.142</v>
      </c>
      <c r="F55" s="18">
        <f>'Raw Data'!F55</f>
        <v>0</v>
      </c>
      <c r="G55" s="18">
        <f>'Raw Data'!G55</f>
        <v>0</v>
      </c>
      <c r="H55" s="18">
        <f>'Raw Data'!H55</f>
        <v>0</v>
      </c>
      <c r="I55" s="18">
        <f>'Raw Data'!I55</f>
        <v>0</v>
      </c>
      <c r="J55" s="18">
        <f>'Raw Data'!J55</f>
        <v>0</v>
      </c>
      <c r="K55" s="18">
        <f>'Raw Data'!K55</f>
        <v>0</v>
      </c>
      <c r="L55" s="18">
        <f>'Raw Data'!L55</f>
        <v>0</v>
      </c>
      <c r="M55" s="18">
        <f>'Raw Data'!M55</f>
        <v>0</v>
      </c>
      <c r="N55" s="18">
        <f>'Raw Data'!N55</f>
        <v>4900</v>
      </c>
      <c r="O55" s="18" t="str">
        <f>'Raw Data'!O55</f>
        <v>KGS</v>
      </c>
      <c r="P55" s="18">
        <f>'Raw Data'!P55</f>
        <v>468.81910199999999</v>
      </c>
      <c r="Q55" s="18">
        <f>'Raw Data'!Q55</f>
        <v>2297213.6</v>
      </c>
      <c r="R55" s="18">
        <f>'Raw Data'!R55</f>
        <v>5.3487632859999996</v>
      </c>
      <c r="S55" s="18">
        <f>'Raw Data'!S55</f>
        <v>26208.9401</v>
      </c>
      <c r="T55" s="18">
        <f>'Raw Data'!T55</f>
        <v>1009855.1</v>
      </c>
      <c r="U55" s="18" t="str">
        <f t="shared" si="0"/>
        <v xml:space="preserve">STEEL SCRUBBER 2PCS SET </v>
      </c>
      <c r="V55" s="18" t="str">
        <f t="shared" si="1"/>
        <v/>
      </c>
      <c r="W55" s="18" t="str">
        <f t="shared" si="2"/>
        <v>168000 SET</v>
      </c>
      <c r="X55" s="18">
        <f t="shared" si="3"/>
        <v>0.14199999999999999</v>
      </c>
      <c r="Y55" s="18" t="str">
        <f t="shared" si="4"/>
        <v>USD</v>
      </c>
      <c r="Z55" s="18">
        <f t="shared" si="5"/>
        <v>3307068.7</v>
      </c>
      <c r="AA55" s="18">
        <f t="shared" si="6"/>
        <v>2025</v>
      </c>
      <c r="AB55" s="19" t="str">
        <f>IFERROR(VLOOKUP(D55, 'Lookup Tables'!$A:$B, 2, FALSE), "Unknown")</f>
        <v>Steel Scrubbers</v>
      </c>
      <c r="AC55" s="18" t="str">
        <f t="shared" si="7"/>
        <v>Steel Products</v>
      </c>
      <c r="AD55" s="18" t="str">
        <f t="shared" si="8"/>
        <v>Scrubber</v>
      </c>
      <c r="AE55" s="18">
        <f t="shared" si="9"/>
        <v>206.09287755102039</v>
      </c>
      <c r="AF55" s="20">
        <f t="shared" si="10"/>
        <v>0.43960000062684634</v>
      </c>
    </row>
    <row r="56" spans="1:32">
      <c r="A56" s="18" t="str">
        <f>'Raw Data'!A56</f>
        <v>INNSA1</v>
      </c>
      <c r="B56" s="19">
        <f>'Raw Data'!B56</f>
        <v>45835</v>
      </c>
      <c r="C56" s="18">
        <f>'Raw Data'!C56</f>
        <v>301049751</v>
      </c>
      <c r="D56" s="18">
        <f>'Raw Data'!D56</f>
        <v>73239990</v>
      </c>
      <c r="E56" s="18" t="str">
        <f>'Raw Data'!E56</f>
        <v>MILD STEEL MULTI FUNCTION CLOTH STAND (RYX-02-020) (QTY: 1232 PCS/CNY 101 PER PCS)MILD STEEL MULTI FUNCTION CLOTH STAND (RYX-02-020) (QTY: 123</v>
      </c>
      <c r="F56" s="18">
        <f>'Raw Data'!F56</f>
        <v>0</v>
      </c>
      <c r="G56" s="18">
        <f>'Raw Data'!G56</f>
        <v>0</v>
      </c>
      <c r="H56" s="18">
        <f>'Raw Data'!H56</f>
        <v>0</v>
      </c>
      <c r="I56" s="18">
        <f>'Raw Data'!I56</f>
        <v>0</v>
      </c>
      <c r="J56" s="18">
        <f>'Raw Data'!J56</f>
        <v>0</v>
      </c>
      <c r="K56" s="18">
        <f>'Raw Data'!K56</f>
        <v>0</v>
      </c>
      <c r="L56" s="18">
        <f>'Raw Data'!L56</f>
        <v>0</v>
      </c>
      <c r="M56" s="18">
        <f>'Raw Data'!M56</f>
        <v>0</v>
      </c>
      <c r="N56" s="18">
        <f>'Raw Data'!N56</f>
        <v>4004</v>
      </c>
      <c r="O56" s="18" t="str">
        <f>'Raw Data'!O56</f>
        <v>KGS</v>
      </c>
      <c r="P56" s="18">
        <f>'Raw Data'!P56</f>
        <v>431.54728519999998</v>
      </c>
      <c r="Q56" s="18">
        <f>'Raw Data'!Q56</f>
        <v>1727915.33</v>
      </c>
      <c r="R56" s="18">
        <f>'Raw Data'!R56</f>
        <v>4.9235286389999997</v>
      </c>
      <c r="S56" s="18">
        <f>'Raw Data'!S56</f>
        <v>19713.808669999999</v>
      </c>
      <c r="T56" s="18">
        <f>'Raw Data'!T56</f>
        <v>633108.19999999995</v>
      </c>
      <c r="U56" s="18" t="str">
        <f t="shared" si="0"/>
        <v xml:space="preserve">MILD STEEL MULTI FUNCTION CLOTH STAND </v>
      </c>
      <c r="V56" s="18" t="str">
        <f t="shared" si="1"/>
        <v/>
      </c>
      <c r="W56" s="18" t="str">
        <f t="shared" si="2"/>
        <v>1232 PCS</v>
      </c>
      <c r="X56" s="18" t="str">
        <f t="shared" si="3"/>
        <v/>
      </c>
      <c r="Y56" s="18" t="str">
        <f t="shared" si="4"/>
        <v>CNY</v>
      </c>
      <c r="Z56" s="18">
        <f t="shared" si="5"/>
        <v>2361023.5300000003</v>
      </c>
      <c r="AA56" s="18">
        <f t="shared" si="6"/>
        <v>2025</v>
      </c>
      <c r="AB56" s="19" t="str">
        <f>IFERROR(VLOOKUP(D56, 'Lookup Tables'!$A:$B, 2, FALSE), "Unknown")</f>
        <v>Table, kitchen or other household articles of iron or steel</v>
      </c>
      <c r="AC56" s="18" t="str">
        <f t="shared" si="7"/>
        <v>Steel Products</v>
      </c>
      <c r="AD56" s="18" t="str">
        <f t="shared" si="8"/>
        <v>Cloth Stand</v>
      </c>
      <c r="AE56" s="18">
        <f t="shared" si="9"/>
        <v>158.11893106893106</v>
      </c>
      <c r="AF56" s="20">
        <f t="shared" si="10"/>
        <v>0.36640001336176575</v>
      </c>
    </row>
    <row r="57" spans="1:32">
      <c r="A57" s="18" t="str">
        <f>'Raw Data'!A57</f>
        <v>INNSA1</v>
      </c>
      <c r="B57" s="19">
        <f>'Raw Data'!B57</f>
        <v>45833</v>
      </c>
      <c r="C57" s="18">
        <f>'Raw Data'!C57</f>
        <v>301049751</v>
      </c>
      <c r="D57" s="18">
        <f>'Raw Data'!D57</f>
        <v>73239990</v>
      </c>
      <c r="E57" s="18" t="str">
        <f>'Raw Data'!E57</f>
        <v>STEEL SPRINKLER (AM-430) (QTY:528 PCS/USD:0.5776 PER PCS) STEEL SPRINKLER (AM-430) (QTY:528 PCS/USD:0.5776 PER PCS)</v>
      </c>
      <c r="F57" s="18">
        <f>'Raw Data'!F57</f>
        <v>0</v>
      </c>
      <c r="G57" s="18">
        <f>'Raw Data'!G57</f>
        <v>0</v>
      </c>
      <c r="H57" s="18">
        <f>'Raw Data'!H57</f>
        <v>0</v>
      </c>
      <c r="I57" s="18">
        <f>'Raw Data'!I57</f>
        <v>0</v>
      </c>
      <c r="J57" s="18">
        <f>'Raw Data'!J57</f>
        <v>0</v>
      </c>
      <c r="K57" s="18">
        <f>'Raw Data'!K57</f>
        <v>0</v>
      </c>
      <c r="L57" s="18">
        <f>'Raw Data'!L57</f>
        <v>0</v>
      </c>
      <c r="M57" s="18">
        <f>'Raw Data'!M57</f>
        <v>0</v>
      </c>
      <c r="N57" s="18">
        <f>'Raw Data'!N57</f>
        <v>96.8</v>
      </c>
      <c r="O57" s="18" t="str">
        <f>'Raw Data'!O57</f>
        <v>KGS</v>
      </c>
      <c r="P57" s="18">
        <f>'Raw Data'!P57</f>
        <v>317.7392562</v>
      </c>
      <c r="Q57" s="18">
        <f>'Raw Data'!Q57</f>
        <v>30757.16</v>
      </c>
      <c r="R57" s="18">
        <f>'Raw Data'!R57</f>
        <v>3.6250913429999998</v>
      </c>
      <c r="S57" s="18">
        <f>'Raw Data'!S57</f>
        <v>350.90884199999999</v>
      </c>
      <c r="T57" s="18">
        <f>'Raw Data'!T57</f>
        <v>11269.4</v>
      </c>
      <c r="U57" s="18" t="str">
        <f t="shared" si="0"/>
        <v xml:space="preserve">STEEL SPRINKLER </v>
      </c>
      <c r="V57" s="18">
        <f t="shared" si="1"/>
        <v>528</v>
      </c>
      <c r="W57" s="18" t="str">
        <f t="shared" si="2"/>
        <v>PCS</v>
      </c>
      <c r="X57" s="18" t="str">
        <f t="shared" si="3"/>
        <v/>
      </c>
      <c r="Y57" s="18" t="str">
        <f t="shared" si="4"/>
        <v>USD</v>
      </c>
      <c r="Z57" s="18">
        <f t="shared" si="5"/>
        <v>42026.559999999998</v>
      </c>
      <c r="AA57" s="18">
        <f t="shared" si="6"/>
        <v>2025</v>
      </c>
      <c r="AB57" s="19" t="str">
        <f>IFERROR(VLOOKUP(D57, 'Lookup Tables'!$A:$B, 2, FALSE), "Unknown")</f>
        <v>Table, kitchen or other household articles of iron or steel</v>
      </c>
      <c r="AC57" s="18" t="str">
        <f t="shared" si="7"/>
        <v>Steel Products</v>
      </c>
      <c r="AD57" s="18" t="str">
        <f t="shared" si="8"/>
        <v>Misc</v>
      </c>
      <c r="AE57" s="18">
        <f t="shared" si="9"/>
        <v>116.4194214876033</v>
      </c>
      <c r="AF57" s="20">
        <f t="shared" si="10"/>
        <v>0.36639923842123262</v>
      </c>
    </row>
    <row r="58" spans="1:32">
      <c r="A58" s="18" t="str">
        <f>'Raw Data'!A58</f>
        <v>INNSA1</v>
      </c>
      <c r="B58" s="19">
        <f>'Raw Data'!B58</f>
        <v>45833</v>
      </c>
      <c r="C58" s="18">
        <f>'Raw Data'!C58</f>
        <v>301049751</v>
      </c>
      <c r="D58" s="18">
        <f>'Raw Data'!D58</f>
        <v>73239990</v>
      </c>
      <c r="E58" s="18" t="str">
        <f>'Raw Data'!E58</f>
        <v>STEEL CUTLERY HOLDER (H2740) (QTY:24960 NOS/USD:1.55 PER PCS)STEEL CUTLERY HOLDER (H2740) (QTY:24960 NOS/USD:1.55 PER PCS</v>
      </c>
      <c r="F58" s="18">
        <f>'Raw Data'!F58</f>
        <v>0</v>
      </c>
      <c r="G58" s="18">
        <f>'Raw Data'!G58</f>
        <v>0</v>
      </c>
      <c r="H58" s="18">
        <f>'Raw Data'!H58</f>
        <v>0</v>
      </c>
      <c r="I58" s="18">
        <f>'Raw Data'!I58</f>
        <v>0</v>
      </c>
      <c r="J58" s="18">
        <f>'Raw Data'!J58</f>
        <v>0</v>
      </c>
      <c r="K58" s="18">
        <f>'Raw Data'!K58</f>
        <v>0</v>
      </c>
      <c r="L58" s="18">
        <f>'Raw Data'!L58</f>
        <v>0</v>
      </c>
      <c r="M58" s="18">
        <f>'Raw Data'!M58</f>
        <v>0</v>
      </c>
      <c r="N58" s="18">
        <f>'Raw Data'!N58</f>
        <v>9776</v>
      </c>
      <c r="O58" s="18" t="str">
        <f>'Raw Data'!O58</f>
        <v>KGS</v>
      </c>
      <c r="P58" s="18">
        <f>'Raw Data'!P58</f>
        <v>367.98287440000001</v>
      </c>
      <c r="Q58" s="18">
        <f>'Raw Data'!Q58</f>
        <v>3597400.58</v>
      </c>
      <c r="R58" s="18">
        <f>'Raw Data'!R58</f>
        <v>4.1983214420000001</v>
      </c>
      <c r="S58" s="18">
        <f>'Raw Data'!S58</f>
        <v>41042.790419999998</v>
      </c>
      <c r="T58" s="18">
        <f>'Raw Data'!T58</f>
        <v>1318087.6000000001</v>
      </c>
      <c r="U58" s="18" t="str">
        <f t="shared" si="0"/>
        <v xml:space="preserve">STEEL CUTLERY HOLDER </v>
      </c>
      <c r="V58" s="18">
        <f t="shared" si="1"/>
        <v>24960</v>
      </c>
      <c r="W58" s="18" t="str">
        <f t="shared" si="2"/>
        <v>NOS</v>
      </c>
      <c r="X58" s="18" t="str">
        <f t="shared" si="3"/>
        <v/>
      </c>
      <c r="Y58" s="18" t="str">
        <f t="shared" si="4"/>
        <v>USD</v>
      </c>
      <c r="Z58" s="18">
        <f t="shared" si="5"/>
        <v>4915488.18</v>
      </c>
      <c r="AA58" s="18">
        <f t="shared" si="6"/>
        <v>2025</v>
      </c>
      <c r="AB58" s="19" t="str">
        <f>IFERROR(VLOOKUP(D58, 'Lookup Tables'!$A:$B, 2, FALSE), "Unknown")</f>
        <v>Table, kitchen or other household articles of iron or steel</v>
      </c>
      <c r="AC58" s="18" t="str">
        <f t="shared" si="7"/>
        <v>Steel Products</v>
      </c>
      <c r="AD58" s="18" t="str">
        <f t="shared" si="8"/>
        <v>Cutlery Holder</v>
      </c>
      <c r="AE58" s="18">
        <f t="shared" si="9"/>
        <v>134.82892798690671</v>
      </c>
      <c r="AF58" s="20">
        <f t="shared" si="10"/>
        <v>0.36640000764107289</v>
      </c>
    </row>
    <row r="59" spans="1:32">
      <c r="A59" s="18" t="str">
        <f>'Raw Data'!A59</f>
        <v>INNSA1</v>
      </c>
      <c r="B59" s="19">
        <f>'Raw Data'!B59</f>
        <v>45831</v>
      </c>
      <c r="C59" s="18">
        <f>'Raw Data'!C59</f>
        <v>301049751</v>
      </c>
      <c r="D59" s="18">
        <f>'Raw Data'!D59</f>
        <v>73239990</v>
      </c>
      <c r="E59" s="18" t="str">
        <f>'Raw Data'!E59</f>
        <v>STEEL SPRINKLER (AM-430) (QTY: 76968 PCS/USD 0.578 PER PCS) STEEL SPRINKLER (AM-430) (QTY: 76968 PCS/USD 0.578 PER PCS)</v>
      </c>
      <c r="F59" s="18">
        <f>'Raw Data'!F59</f>
        <v>0</v>
      </c>
      <c r="G59" s="18">
        <f>'Raw Data'!G59</f>
        <v>0</v>
      </c>
      <c r="H59" s="18">
        <f>'Raw Data'!H59</f>
        <v>0</v>
      </c>
      <c r="I59" s="18">
        <f>'Raw Data'!I59</f>
        <v>0</v>
      </c>
      <c r="J59" s="18">
        <f>'Raw Data'!J59</f>
        <v>0</v>
      </c>
      <c r="K59" s="18">
        <f>'Raw Data'!K59</f>
        <v>0</v>
      </c>
      <c r="L59" s="18">
        <f>'Raw Data'!L59</f>
        <v>0</v>
      </c>
      <c r="M59" s="18">
        <f>'Raw Data'!M59</f>
        <v>0</v>
      </c>
      <c r="N59" s="18">
        <f>'Raw Data'!N59</f>
        <v>14110.8</v>
      </c>
      <c r="O59" s="18" t="str">
        <f>'Raw Data'!O59</f>
        <v>KGS</v>
      </c>
      <c r="P59" s="18">
        <f>'Raw Data'!P59</f>
        <v>297.68057800000003</v>
      </c>
      <c r="Q59" s="18">
        <f>'Raw Data'!Q59</f>
        <v>4200511.0999999996</v>
      </c>
      <c r="R59" s="18">
        <f>'Raw Data'!R59</f>
        <v>3.3962416200000001</v>
      </c>
      <c r="S59" s="18">
        <f>'Raw Data'!S59</f>
        <v>47923.686249999999</v>
      </c>
      <c r="T59" s="18">
        <f>'Raw Data'!T59</f>
        <v>1539067.2</v>
      </c>
      <c r="U59" s="18" t="str">
        <f t="shared" si="0"/>
        <v xml:space="preserve">STEEL SPRINKLER </v>
      </c>
      <c r="V59" s="18" t="str">
        <f t="shared" si="1"/>
        <v/>
      </c>
      <c r="W59" s="18" t="str">
        <f t="shared" si="2"/>
        <v>76968 PCS</v>
      </c>
      <c r="X59" s="18">
        <f t="shared" si="3"/>
        <v>0.57799999999999996</v>
      </c>
      <c r="Y59" s="18" t="str">
        <f t="shared" si="4"/>
        <v>USD</v>
      </c>
      <c r="Z59" s="18">
        <f t="shared" si="5"/>
        <v>5739578.2999999998</v>
      </c>
      <c r="AA59" s="18">
        <f t="shared" si="6"/>
        <v>2025</v>
      </c>
      <c r="AB59" s="19" t="str">
        <f>IFERROR(VLOOKUP(D59, 'Lookup Tables'!$A:$B, 2, FALSE), "Unknown")</f>
        <v>Table, kitchen or other household articles of iron or steel</v>
      </c>
      <c r="AC59" s="18" t="str">
        <f t="shared" si="7"/>
        <v>Steel Products</v>
      </c>
      <c r="AD59" s="18" t="str">
        <f t="shared" si="8"/>
        <v>Misc</v>
      </c>
      <c r="AE59" s="18">
        <f t="shared" si="9"/>
        <v>109.07015902712816</v>
      </c>
      <c r="AF59" s="20">
        <f t="shared" si="10"/>
        <v>0.36639998404003743</v>
      </c>
    </row>
    <row r="60" spans="1:32">
      <c r="A60" s="18" t="str">
        <f>'Raw Data'!A60</f>
        <v>INNSA1</v>
      </c>
      <c r="B60" s="19">
        <f>'Raw Data'!B60</f>
        <v>45831</v>
      </c>
      <c r="C60" s="18">
        <f>'Raw Data'!C60</f>
        <v>301049751</v>
      </c>
      <c r="D60" s="18">
        <f>'Raw Data'!D60</f>
        <v>73239990</v>
      </c>
      <c r="E60" s="18" t="str">
        <f>'Raw Data'!E60</f>
        <v>STEEL SALT BOTTLE (NP-19) (QTY: 44100 PCS/USD 0.445 PER PCS) STEEL SALT BOTTLE (NP-19) (QTY: 44100 PCS/USD 0.445 PER PCS)</v>
      </c>
      <c r="F60" s="18">
        <f>'Raw Data'!F60</f>
        <v>0</v>
      </c>
      <c r="G60" s="18">
        <f>'Raw Data'!G60</f>
        <v>0</v>
      </c>
      <c r="H60" s="18">
        <f>'Raw Data'!H60</f>
        <v>0</v>
      </c>
      <c r="I60" s="18">
        <f>'Raw Data'!I60</f>
        <v>0</v>
      </c>
      <c r="J60" s="18">
        <f>'Raw Data'!J60</f>
        <v>0</v>
      </c>
      <c r="K60" s="18">
        <f>'Raw Data'!K60</f>
        <v>0</v>
      </c>
      <c r="L60" s="18">
        <f>'Raw Data'!L60</f>
        <v>0</v>
      </c>
      <c r="M60" s="18">
        <f>'Raw Data'!M60</f>
        <v>0</v>
      </c>
      <c r="N60" s="18">
        <f>'Raw Data'!N60</f>
        <v>6860</v>
      </c>
      <c r="O60" s="18" t="str">
        <f>'Raw Data'!O60</f>
        <v>KGS</v>
      </c>
      <c r="P60" s="18">
        <f>'Raw Data'!P60</f>
        <v>270.10870260000002</v>
      </c>
      <c r="Q60" s="18">
        <f>'Raw Data'!Q60</f>
        <v>1852945.7</v>
      </c>
      <c r="R60" s="18">
        <f>'Raw Data'!R60</f>
        <v>3.0816737320000001</v>
      </c>
      <c r="S60" s="18">
        <f>'Raw Data'!S60</f>
        <v>21140.281800000001</v>
      </c>
      <c r="T60" s="18">
        <f>'Raw Data'!T60</f>
        <v>678919.3</v>
      </c>
      <c r="U60" s="18" t="str">
        <f t="shared" si="0"/>
        <v xml:space="preserve">STEEL SALT BOTTLE </v>
      </c>
      <c r="V60" s="18" t="str">
        <f t="shared" si="1"/>
        <v/>
      </c>
      <c r="W60" s="18" t="str">
        <f t="shared" si="2"/>
        <v>44100 PCS</v>
      </c>
      <c r="X60" s="18">
        <f t="shared" si="3"/>
        <v>0.44500000000000001</v>
      </c>
      <c r="Y60" s="18" t="str">
        <f t="shared" si="4"/>
        <v>USD</v>
      </c>
      <c r="Z60" s="18">
        <f t="shared" si="5"/>
        <v>2531865</v>
      </c>
      <c r="AA60" s="18">
        <f t="shared" si="6"/>
        <v>2025</v>
      </c>
      <c r="AB60" s="19" t="str">
        <f>IFERROR(VLOOKUP(D60, 'Lookup Tables'!$A:$B, 2, FALSE), "Unknown")</f>
        <v>Table, kitchen or other household articles of iron or steel</v>
      </c>
      <c r="AC60" s="18" t="str">
        <f t="shared" si="7"/>
        <v>Steel Products</v>
      </c>
      <c r="AD60" s="18" t="str">
        <f t="shared" si="8"/>
        <v>Misc</v>
      </c>
      <c r="AE60" s="18">
        <f t="shared" si="9"/>
        <v>98.9678279883382</v>
      </c>
      <c r="AF60" s="20">
        <f t="shared" si="10"/>
        <v>0.36639999758222813</v>
      </c>
    </row>
    <row r="61" spans="1:32">
      <c r="A61" s="18" t="str">
        <f>'Raw Data'!A61</f>
        <v>INNSA1</v>
      </c>
      <c r="B61" s="19">
        <f>'Raw Data'!B61</f>
        <v>45818</v>
      </c>
      <c r="C61" s="18">
        <f>'Raw Data'!C61</f>
        <v>301049751</v>
      </c>
      <c r="D61" s="18">
        <f>'Raw Data'!D61</f>
        <v>73231000</v>
      </c>
      <c r="E61" s="18" t="str">
        <f>'Raw Data'!E61</f>
        <v>STEEL SCRUBBER 2PCS SET (8001-2) (QTY: 168000 SET/USD 0.142PER SET)STEEL SCRUBBER 2PCS SET (8001-2) (QTY: 168000 SET/USD 0.142</v>
      </c>
      <c r="F61" s="18">
        <f>'Raw Data'!F61</f>
        <v>0</v>
      </c>
      <c r="G61" s="18">
        <f>'Raw Data'!G61</f>
        <v>0</v>
      </c>
      <c r="H61" s="18">
        <f>'Raw Data'!H61</f>
        <v>0</v>
      </c>
      <c r="I61" s="18">
        <f>'Raw Data'!I61</f>
        <v>0</v>
      </c>
      <c r="J61" s="18">
        <f>'Raw Data'!J61</f>
        <v>0</v>
      </c>
      <c r="K61" s="18">
        <f>'Raw Data'!K61</f>
        <v>0</v>
      </c>
      <c r="L61" s="18">
        <f>'Raw Data'!L61</f>
        <v>0</v>
      </c>
      <c r="M61" s="18">
        <f>'Raw Data'!M61</f>
        <v>0</v>
      </c>
      <c r="N61" s="18">
        <f>'Raw Data'!N61</f>
        <v>4900</v>
      </c>
      <c r="O61" s="18" t="str">
        <f>'Raw Data'!O61</f>
        <v>KGS</v>
      </c>
      <c r="P61" s="18">
        <f>'Raw Data'!P61</f>
        <v>459.5766673</v>
      </c>
      <c r="Q61" s="18">
        <f>'Raw Data'!Q61</f>
        <v>2251925.67</v>
      </c>
      <c r="R61" s="18">
        <f>'Raw Data'!R61</f>
        <v>5.2977137450000003</v>
      </c>
      <c r="S61" s="18">
        <f>'Raw Data'!S61</f>
        <v>25958.797350000001</v>
      </c>
      <c r="T61" s="18">
        <f>'Raw Data'!T61</f>
        <v>989946.5</v>
      </c>
      <c r="U61" s="18" t="str">
        <f t="shared" si="0"/>
        <v xml:space="preserve">STEEL SCRUBBER 2PCS SET </v>
      </c>
      <c r="V61" s="18" t="str">
        <f t="shared" si="1"/>
        <v/>
      </c>
      <c r="W61" s="18" t="str">
        <f t="shared" si="2"/>
        <v>168000 SET</v>
      </c>
      <c r="X61" s="18">
        <f t="shared" si="3"/>
        <v>0.14199999999999999</v>
      </c>
      <c r="Y61" s="18" t="str">
        <f t="shared" si="4"/>
        <v>USD</v>
      </c>
      <c r="Z61" s="18">
        <f t="shared" si="5"/>
        <v>3241872.17</v>
      </c>
      <c r="AA61" s="18">
        <f t="shared" si="6"/>
        <v>2025</v>
      </c>
      <c r="AB61" s="19" t="str">
        <f>IFERROR(VLOOKUP(D61, 'Lookup Tables'!$A:$B, 2, FALSE), "Unknown")</f>
        <v>Steel Scrubbers</v>
      </c>
      <c r="AC61" s="18" t="str">
        <f t="shared" si="7"/>
        <v>Steel Products</v>
      </c>
      <c r="AD61" s="18" t="str">
        <f t="shared" si="8"/>
        <v>Scrubber</v>
      </c>
      <c r="AE61" s="18">
        <f t="shared" si="9"/>
        <v>202.02989795918367</v>
      </c>
      <c r="AF61" s="20">
        <f t="shared" si="10"/>
        <v>0.4395999891062124</v>
      </c>
    </row>
    <row r="62" spans="1:32">
      <c r="A62" s="18" t="str">
        <f>'Raw Data'!A62</f>
        <v>INNSA1</v>
      </c>
      <c r="B62" s="19">
        <f>'Raw Data'!B62</f>
        <v>45813</v>
      </c>
      <c r="C62" s="18">
        <f>'Raw Data'!C62</f>
        <v>301049751</v>
      </c>
      <c r="D62" s="18">
        <f>'Raw Data'!D62</f>
        <v>73239990</v>
      </c>
      <c r="E62" s="18" t="str">
        <f>'Raw Data'!E62</f>
        <v>STEEL TEA STRAINER BIG (SB-12) (QTY:12600 PCS/USD:0.986 PERPCS)STEEL TEA STRAINER BIG (SB-12) (QTY:12600 PCS/USD:0.986 PER</v>
      </c>
      <c r="F62" s="18">
        <f>'Raw Data'!F62</f>
        <v>0</v>
      </c>
      <c r="G62" s="18">
        <f>'Raw Data'!G62</f>
        <v>0</v>
      </c>
      <c r="H62" s="18">
        <f>'Raw Data'!H62</f>
        <v>0</v>
      </c>
      <c r="I62" s="18">
        <f>'Raw Data'!I62</f>
        <v>0</v>
      </c>
      <c r="J62" s="18">
        <f>'Raw Data'!J62</f>
        <v>0</v>
      </c>
      <c r="K62" s="18">
        <f>'Raw Data'!K62</f>
        <v>0</v>
      </c>
      <c r="L62" s="18">
        <f>'Raw Data'!L62</f>
        <v>0</v>
      </c>
      <c r="M62" s="18">
        <f>'Raw Data'!M62</f>
        <v>0</v>
      </c>
      <c r="N62" s="18">
        <f>'Raw Data'!N62</f>
        <v>3080</v>
      </c>
      <c r="O62" s="18" t="str">
        <f>'Raw Data'!O62</f>
        <v>KGS</v>
      </c>
      <c r="P62" s="18">
        <f>'Raw Data'!P62</f>
        <v>372.73600320000003</v>
      </c>
      <c r="Q62" s="18">
        <f>'Raw Data'!Q62</f>
        <v>1148026.8899999999</v>
      </c>
      <c r="R62" s="18">
        <f>'Raw Data'!R62</f>
        <v>4.3140741120000001</v>
      </c>
      <c r="S62" s="18">
        <f>'Raw Data'!S62</f>
        <v>13287.348260000001</v>
      </c>
      <c r="T62" s="18">
        <f>'Raw Data'!T62</f>
        <v>420637</v>
      </c>
      <c r="U62" s="18" t="str">
        <f t="shared" si="0"/>
        <v xml:space="preserve">STEEL TEA STRAINER BIG </v>
      </c>
      <c r="V62" s="18">
        <f t="shared" si="1"/>
        <v>12600</v>
      </c>
      <c r="W62" s="18" t="str">
        <f t="shared" si="2"/>
        <v>PCS</v>
      </c>
      <c r="X62" s="18" t="str">
        <f t="shared" si="3"/>
        <v/>
      </c>
      <c r="Y62" s="18" t="str">
        <f t="shared" si="4"/>
        <v>USD</v>
      </c>
      <c r="Z62" s="18">
        <f t="shared" si="5"/>
        <v>1568663.89</v>
      </c>
      <c r="AA62" s="18">
        <f t="shared" si="6"/>
        <v>2025</v>
      </c>
      <c r="AB62" s="19" t="str">
        <f>IFERROR(VLOOKUP(D62, 'Lookup Tables'!$A:$B, 2, FALSE), "Unknown")</f>
        <v>Table, kitchen or other household articles of iron or steel</v>
      </c>
      <c r="AC62" s="18" t="str">
        <f t="shared" si="7"/>
        <v>Steel Products</v>
      </c>
      <c r="AD62" s="18" t="str">
        <f t="shared" si="8"/>
        <v>Misc</v>
      </c>
      <c r="AE62" s="18">
        <f t="shared" si="9"/>
        <v>136.57045454545454</v>
      </c>
      <c r="AF62" s="20">
        <f t="shared" si="10"/>
        <v>0.36639995427284811</v>
      </c>
    </row>
    <row r="63" spans="1:32">
      <c r="A63" s="18" t="str">
        <f>'Raw Data'!A63</f>
        <v>INNSA1</v>
      </c>
      <c r="B63" s="19">
        <f>'Raw Data'!B63</f>
        <v>45813</v>
      </c>
      <c r="C63" s="18">
        <f>'Raw Data'!C63</f>
        <v>301049751</v>
      </c>
      <c r="D63" s="18">
        <f>'Raw Data'!D63</f>
        <v>73239990</v>
      </c>
      <c r="E63" s="18" t="str">
        <f>'Raw Data'!E63</f>
        <v>STEEL DRAINER (AM-321) (QTY:50,856 PCS/USD:0.712 PER PCS) STEEL DRAINER (AM-321) (QTY:50,856 PCS/USD:0.712 PER PCS)</v>
      </c>
      <c r="F63" s="18">
        <f>'Raw Data'!F63</f>
        <v>0</v>
      </c>
      <c r="G63" s="18">
        <f>'Raw Data'!G63</f>
        <v>0</v>
      </c>
      <c r="H63" s="18">
        <f>'Raw Data'!H63</f>
        <v>0</v>
      </c>
      <c r="I63" s="18">
        <f>'Raw Data'!I63</f>
        <v>0</v>
      </c>
      <c r="J63" s="18">
        <f>'Raw Data'!J63</f>
        <v>0</v>
      </c>
      <c r="K63" s="18">
        <f>'Raw Data'!K63</f>
        <v>0</v>
      </c>
      <c r="L63" s="18">
        <f>'Raw Data'!L63</f>
        <v>0</v>
      </c>
      <c r="M63" s="18">
        <f>'Raw Data'!M63</f>
        <v>0</v>
      </c>
      <c r="N63" s="18">
        <f>'Raw Data'!N63</f>
        <v>6357</v>
      </c>
      <c r="O63" s="18" t="str">
        <f>'Raw Data'!O63</f>
        <v>KGS</v>
      </c>
      <c r="P63" s="18">
        <f>'Raw Data'!P63</f>
        <v>526.34999059999996</v>
      </c>
      <c r="Q63" s="18">
        <f>'Raw Data'!Q63</f>
        <v>3346006.89</v>
      </c>
      <c r="R63" s="18">
        <f>'Raw Data'!R63</f>
        <v>6.0920137800000003</v>
      </c>
      <c r="S63" s="18">
        <f>'Raw Data'!S63</f>
        <v>38726.931600000004</v>
      </c>
      <c r="T63" s="18">
        <f>'Raw Data'!T63</f>
        <v>1225976.8999999999</v>
      </c>
      <c r="U63" s="18" t="str">
        <f t="shared" si="0"/>
        <v xml:space="preserve">STEEL DRAINER </v>
      </c>
      <c r="V63" s="18">
        <f t="shared" si="1"/>
        <v>50856</v>
      </c>
      <c r="W63" s="18" t="str">
        <f t="shared" si="2"/>
        <v>PCS</v>
      </c>
      <c r="X63" s="18" t="str">
        <f t="shared" si="3"/>
        <v/>
      </c>
      <c r="Y63" s="18" t="str">
        <f t="shared" si="4"/>
        <v>USD</v>
      </c>
      <c r="Z63" s="18">
        <f t="shared" si="5"/>
        <v>4571983.79</v>
      </c>
      <c r="AA63" s="18">
        <f t="shared" si="6"/>
        <v>2025</v>
      </c>
      <c r="AB63" s="19" t="str">
        <f>IFERROR(VLOOKUP(D63, 'Lookup Tables'!$A:$B, 2, FALSE), "Unknown")</f>
        <v>Table, kitchen or other household articles of iron or steel</v>
      </c>
      <c r="AC63" s="18" t="str">
        <f t="shared" si="7"/>
        <v>Steel Products</v>
      </c>
      <c r="AD63" s="18" t="str">
        <f t="shared" si="8"/>
        <v>Misc</v>
      </c>
      <c r="AE63" s="18">
        <f t="shared" si="9"/>
        <v>192.85463268837501</v>
      </c>
      <c r="AF63" s="20">
        <f t="shared" si="10"/>
        <v>0.36639999267903478</v>
      </c>
    </row>
    <row r="64" spans="1:32">
      <c r="A64" s="18" t="str">
        <f>'Raw Data'!A64</f>
        <v>INNSA1</v>
      </c>
      <c r="B64" s="19">
        <f>'Raw Data'!B64</f>
        <v>45813</v>
      </c>
      <c r="C64" s="18">
        <f>'Raw Data'!C64</f>
        <v>301049751</v>
      </c>
      <c r="D64" s="18">
        <f>'Raw Data'!D64</f>
        <v>73239990</v>
      </c>
      <c r="E64" s="18" t="str">
        <f>'Raw Data'!E64</f>
        <v>HOUSEHOLD STEEL HOOK 3PCS SET (2628) (QTY:1332 PKT/USD:0.370PER PKT)HOUSEHOLD STEEL HOOK 3PCS SET (2628) (QTY:1332 PKT/USD:0.370</v>
      </c>
      <c r="F64" s="18">
        <f>'Raw Data'!F64</f>
        <v>0</v>
      </c>
      <c r="G64" s="18">
        <f>'Raw Data'!G64</f>
        <v>0</v>
      </c>
      <c r="H64" s="18">
        <f>'Raw Data'!H64</f>
        <v>0</v>
      </c>
      <c r="I64" s="18">
        <f>'Raw Data'!I64</f>
        <v>0</v>
      </c>
      <c r="J64" s="18">
        <f>'Raw Data'!J64</f>
        <v>0</v>
      </c>
      <c r="K64" s="18">
        <f>'Raw Data'!K64</f>
        <v>0</v>
      </c>
      <c r="L64" s="18">
        <f>'Raw Data'!L64</f>
        <v>0</v>
      </c>
      <c r="M64" s="18">
        <f>'Raw Data'!M64</f>
        <v>0</v>
      </c>
      <c r="N64" s="18">
        <f>'Raw Data'!N64</f>
        <v>45.14</v>
      </c>
      <c r="O64" s="18" t="str">
        <f>'Raw Data'!O64</f>
        <v>KGS</v>
      </c>
      <c r="P64" s="18">
        <f>'Raw Data'!P64</f>
        <v>985.65950380000004</v>
      </c>
      <c r="Q64" s="18">
        <f>'Raw Data'!Q64</f>
        <v>44492.67</v>
      </c>
      <c r="R64" s="18">
        <f>'Raw Data'!R64</f>
        <v>11.408096110000001</v>
      </c>
      <c r="S64" s="18">
        <f>'Raw Data'!S64</f>
        <v>514.9614583</v>
      </c>
      <c r="T64" s="18">
        <f>'Raw Data'!T64</f>
        <v>16302.1</v>
      </c>
      <c r="U64" s="18" t="str">
        <f t="shared" si="0"/>
        <v xml:space="preserve">HOUSEHOLD STEEL HOOK 3PCS SET </v>
      </c>
      <c r="V64" s="18">
        <f t="shared" si="1"/>
        <v>1332</v>
      </c>
      <c r="W64" s="18" t="str">
        <f t="shared" si="2"/>
        <v>PKT</v>
      </c>
      <c r="X64" s="18" t="str">
        <f t="shared" si="3"/>
        <v/>
      </c>
      <c r="Y64" s="18" t="str">
        <f t="shared" si="4"/>
        <v>USD</v>
      </c>
      <c r="Z64" s="18">
        <f t="shared" si="5"/>
        <v>60794.77</v>
      </c>
      <c r="AA64" s="18">
        <f t="shared" si="6"/>
        <v>2025</v>
      </c>
      <c r="AB64" s="19" t="str">
        <f>IFERROR(VLOOKUP(D64, 'Lookup Tables'!$A:$B, 2, FALSE), "Unknown")</f>
        <v>Table, kitchen or other household articles of iron or steel</v>
      </c>
      <c r="AC64" s="18" t="str">
        <f t="shared" si="7"/>
        <v>Steel Products</v>
      </c>
      <c r="AD64" s="18" t="str">
        <f t="shared" si="8"/>
        <v>Misc</v>
      </c>
      <c r="AE64" s="18">
        <f t="shared" si="9"/>
        <v>361.14532565352238</v>
      </c>
      <c r="AF64" s="20">
        <f t="shared" si="10"/>
        <v>0.36639967886845182</v>
      </c>
    </row>
    <row r="65" spans="1:32">
      <c r="A65" s="18" t="str">
        <f>'Raw Data'!A65</f>
        <v>INNSA1</v>
      </c>
      <c r="B65" s="19">
        <f>'Raw Data'!B65</f>
        <v>45813</v>
      </c>
      <c r="C65" s="18">
        <f>'Raw Data'!C65</f>
        <v>301049751</v>
      </c>
      <c r="D65" s="18">
        <f>'Raw Data'!D65</f>
        <v>73239990</v>
      </c>
      <c r="E65" s="18" t="str">
        <f>'Raw Data'!E65</f>
        <v>STEEL TEA STRAINER (NP-55) (QTY:50400 PCS/USD:0.277 PER PCS) STEEL TEA STRAINER (NP-55) (QTY:50400 PCS/USD:0.277 PER PCS)</v>
      </c>
      <c r="F65" s="18">
        <f>'Raw Data'!F65</f>
        <v>0</v>
      </c>
      <c r="G65" s="18">
        <f>'Raw Data'!G65</f>
        <v>0</v>
      </c>
      <c r="H65" s="18">
        <f>'Raw Data'!H65</f>
        <v>0</v>
      </c>
      <c r="I65" s="18">
        <f>'Raw Data'!I65</f>
        <v>0</v>
      </c>
      <c r="J65" s="18">
        <f>'Raw Data'!J65</f>
        <v>0</v>
      </c>
      <c r="K65" s="18">
        <f>'Raw Data'!K65</f>
        <v>0</v>
      </c>
      <c r="L65" s="18">
        <f>'Raw Data'!L65</f>
        <v>0</v>
      </c>
      <c r="M65" s="18">
        <f>'Raw Data'!M65</f>
        <v>0</v>
      </c>
      <c r="N65" s="18">
        <f>'Raw Data'!N65</f>
        <v>2310</v>
      </c>
      <c r="O65" s="18" t="str">
        <f>'Raw Data'!O65</f>
        <v>KGS</v>
      </c>
      <c r="P65" s="18">
        <f>'Raw Data'!P65</f>
        <v>558.473974</v>
      </c>
      <c r="Q65" s="18">
        <f>'Raw Data'!Q65</f>
        <v>1290074.8799999999</v>
      </c>
      <c r="R65" s="18">
        <f>'Raw Data'!R65</f>
        <v>6.4638191440000003</v>
      </c>
      <c r="S65" s="18">
        <f>'Raw Data'!S65</f>
        <v>14931.42222</v>
      </c>
      <c r="T65" s="18">
        <f>'Raw Data'!T65</f>
        <v>472683.5</v>
      </c>
      <c r="U65" s="18" t="str">
        <f t="shared" si="0"/>
        <v xml:space="preserve">STEEL TEA STRAINER </v>
      </c>
      <c r="V65" s="18">
        <f t="shared" si="1"/>
        <v>50400</v>
      </c>
      <c r="W65" s="18" t="str">
        <f t="shared" si="2"/>
        <v>PCS</v>
      </c>
      <c r="X65" s="18" t="str">
        <f t="shared" si="3"/>
        <v/>
      </c>
      <c r="Y65" s="18" t="str">
        <f t="shared" si="4"/>
        <v>USD</v>
      </c>
      <c r="Z65" s="18">
        <f t="shared" si="5"/>
        <v>1762758.38</v>
      </c>
      <c r="AA65" s="18">
        <f t="shared" si="6"/>
        <v>2025</v>
      </c>
      <c r="AB65" s="19" t="str">
        <f>IFERROR(VLOOKUP(D65, 'Lookup Tables'!$A:$B, 2, FALSE), "Unknown")</f>
        <v>Table, kitchen or other household articles of iron or steel</v>
      </c>
      <c r="AC65" s="18" t="str">
        <f t="shared" si="7"/>
        <v>Steel Products</v>
      </c>
      <c r="AD65" s="18" t="str">
        <f t="shared" si="8"/>
        <v>Misc</v>
      </c>
      <c r="AE65" s="18">
        <f t="shared" si="9"/>
        <v>204.62489177489178</v>
      </c>
      <c r="AF65" s="20">
        <f t="shared" si="10"/>
        <v>0.36640004958471872</v>
      </c>
    </row>
    <row r="66" spans="1:32">
      <c r="A66" s="18" t="str">
        <f>'Raw Data'!A66</f>
        <v>INNSA1</v>
      </c>
      <c r="B66" s="19">
        <f>'Raw Data'!B66</f>
        <v>45811</v>
      </c>
      <c r="C66" s="18">
        <f>'Raw Data'!C66</f>
        <v>301049751</v>
      </c>
      <c r="D66" s="18">
        <f>'Raw Data'!D66</f>
        <v>73231000</v>
      </c>
      <c r="E66" s="18" t="str">
        <f>'Raw Data'!E66</f>
        <v>STEEL SCRUBBER 6PCS SET (OKS-4156) (QTY:98400 PCS/USD:0.238PER PCS)STEEL SCRUBBER 6PCS SET (OKS-4156) (QTY:98400 PCS/USD:0.238</v>
      </c>
      <c r="F66" s="18">
        <f>'Raw Data'!F66</f>
        <v>0</v>
      </c>
      <c r="G66" s="18">
        <f>'Raw Data'!G66</f>
        <v>0</v>
      </c>
      <c r="H66" s="18">
        <f>'Raw Data'!H66</f>
        <v>0</v>
      </c>
      <c r="I66" s="18">
        <f>'Raw Data'!I66</f>
        <v>0</v>
      </c>
      <c r="J66" s="18">
        <f>'Raw Data'!J66</f>
        <v>0</v>
      </c>
      <c r="K66" s="18">
        <f>'Raw Data'!K66</f>
        <v>0</v>
      </c>
      <c r="L66" s="18">
        <f>'Raw Data'!L66</f>
        <v>0</v>
      </c>
      <c r="M66" s="18">
        <f>'Raw Data'!M66</f>
        <v>0</v>
      </c>
      <c r="N66" s="18">
        <f>'Raw Data'!N66</f>
        <v>8856</v>
      </c>
      <c r="O66" s="18" t="str">
        <f>'Raw Data'!O66</f>
        <v>KGS</v>
      </c>
      <c r="P66" s="18">
        <f>'Raw Data'!P66</f>
        <v>238.0206278</v>
      </c>
      <c r="Q66" s="18">
        <f>'Raw Data'!Q66</f>
        <v>2107910.6800000002</v>
      </c>
      <c r="R66" s="18">
        <f>'Raw Data'!R66</f>
        <v>2.7548683779999998</v>
      </c>
      <c r="S66" s="18">
        <f>'Raw Data'!S66</f>
        <v>24397.11435</v>
      </c>
      <c r="T66" s="18">
        <f>'Raw Data'!T66</f>
        <v>926637.5</v>
      </c>
      <c r="U66" s="18" t="str">
        <f t="shared" si="0"/>
        <v xml:space="preserve">STEEL SCRUBBER 6PCS SET </v>
      </c>
      <c r="V66" s="18">
        <f t="shared" si="1"/>
        <v>98400</v>
      </c>
      <c r="W66" s="18" t="str">
        <f t="shared" si="2"/>
        <v>PCS</v>
      </c>
      <c r="X66" s="18" t="str">
        <f t="shared" si="3"/>
        <v/>
      </c>
      <c r="Y66" s="18" t="str">
        <f t="shared" si="4"/>
        <v>USD</v>
      </c>
      <c r="Z66" s="18">
        <f t="shared" si="5"/>
        <v>3034548.18</v>
      </c>
      <c r="AA66" s="18">
        <f t="shared" si="6"/>
        <v>2025</v>
      </c>
      <c r="AB66" s="19" t="str">
        <f>IFERROR(VLOOKUP(D66, 'Lookup Tables'!$A:$B, 2, FALSE), "Unknown")</f>
        <v>Steel Scrubbers</v>
      </c>
      <c r="AC66" s="18" t="str">
        <f t="shared" si="7"/>
        <v>Steel Products</v>
      </c>
      <c r="AD66" s="18" t="str">
        <f t="shared" si="8"/>
        <v>Scrubber</v>
      </c>
      <c r="AE66" s="18">
        <f t="shared" si="9"/>
        <v>104.6338640469738</v>
      </c>
      <c r="AF66" s="20">
        <f t="shared" si="10"/>
        <v>0.43959998343003792</v>
      </c>
    </row>
    <row r="67" spans="1:32">
      <c r="A67" s="18" t="str">
        <f>'Raw Data'!A67</f>
        <v>INNSA1</v>
      </c>
      <c r="B67" s="19">
        <f>'Raw Data'!B67</f>
        <v>45804</v>
      </c>
      <c r="C67" s="18">
        <f>'Raw Data'!C67</f>
        <v>301049751</v>
      </c>
      <c r="D67" s="18">
        <f>'Raw Data'!D67</f>
        <v>73239990</v>
      </c>
      <c r="E67" s="18" t="str">
        <f>'Raw Data'!E67</f>
        <v>MILD STEEL MULTI FUNCTION CLOTH STAND (RYX-02-020) (QTY: 2464 NOS/USD 101 PER CNY)MILD STEEL MULTI FUNCTION CLOTH STAND (RYX-02-020) (QTY: 246</v>
      </c>
      <c r="F67" s="18">
        <f>'Raw Data'!F67</f>
        <v>0</v>
      </c>
      <c r="G67" s="18">
        <f>'Raw Data'!G67</f>
        <v>0</v>
      </c>
      <c r="H67" s="18">
        <f>'Raw Data'!H67</f>
        <v>0</v>
      </c>
      <c r="I67" s="18">
        <f>'Raw Data'!I67</f>
        <v>0</v>
      </c>
      <c r="J67" s="18">
        <f>'Raw Data'!J67</f>
        <v>0</v>
      </c>
      <c r="K67" s="18">
        <f>'Raw Data'!K67</f>
        <v>0</v>
      </c>
      <c r="L67" s="18">
        <f>'Raw Data'!L67</f>
        <v>0</v>
      </c>
      <c r="M67" s="18">
        <f>'Raw Data'!M67</f>
        <v>0</v>
      </c>
      <c r="N67" s="18">
        <f>'Raw Data'!N67</f>
        <v>8008</v>
      </c>
      <c r="O67" s="18" t="str">
        <f>'Raw Data'!O67</f>
        <v>KGS</v>
      </c>
      <c r="P67" s="18">
        <f>'Raw Data'!P67</f>
        <v>401.97127499999999</v>
      </c>
      <c r="Q67" s="18">
        <f>'Raw Data'!Q67</f>
        <v>3218985.97</v>
      </c>
      <c r="R67" s="18">
        <f>'Raw Data'!R67</f>
        <v>4.6524453120000002</v>
      </c>
      <c r="S67" s="18">
        <f>'Raw Data'!S67</f>
        <v>37256.782059999998</v>
      </c>
      <c r="T67" s="18">
        <f>'Raw Data'!T67</f>
        <v>1179436.5</v>
      </c>
      <c r="U67" s="18" t="str">
        <f t="shared" ref="U67:U130" si="11">LEFT(E67, FIND("(", E67)-1)</f>
        <v xml:space="preserve">MILD STEEL MULTI FUNCTION CLOTH STAND </v>
      </c>
      <c r="V67" s="18" t="str">
        <f t="shared" ref="V67:V130" si="12">IFERROR(
    VALUE(
        MID(E67,
            FIND("QTY",E67)+4,
            FIND(" ",E67,FIND("QTY",E67)+4) - (FIND("QTY",E67)+4)
        )
    ),
"")</f>
        <v/>
      </c>
      <c r="W67" s="18" t="str">
        <f t="shared" ref="W67:W130" si="13">TRIM(MID(E67, FIND(" ", E67, FIND("QTY:", E67)+4)+1, FIND("/", E67) - FIND(" ", E67, FIND("QTY:", E67)+4)-1))</f>
        <v>2464 NOS</v>
      </c>
      <c r="X67" s="18">
        <f t="shared" ref="X67:X130" si="14">IFERROR(
  IF(AND(ISNUMBER(FIND("/",E67)), ISNUMBER(FIND("PER",E67))),
     VALUE(TRIM(SUBSTITUTE(SUBSTITUTE(MID(E67, FIND("/",E67)+1, FIND("PER",E67)-FIND("/",E67)-1), "USD", ""), "CNY:", ""))),
     IF(ISNUMBER(SEARCH("USD",E67)),
        VALUE(TRIM(MID(E67, SEARCH("USD",E67)+3, 12))),
        IF(ISNUMBER(SEARCH("CNY",E67)),
           VALUE(TRIM(SUBSTITUTE(MID(E67, SEARCH("CNY",E67)+3, 12), ":", ""))),
           "" )
     )
  ),
"")</f>
        <v>101</v>
      </c>
      <c r="Y67" s="18" t="str">
        <f t="shared" ref="Y67:Y130" si="15">IF(ISNUMBER(FIND("USD", E67)), "USD",
IF(ISNUMBER(FIND("CNY", E67)), "CNY", ""))</f>
        <v>USD</v>
      </c>
      <c r="Z67" s="18">
        <f t="shared" ref="Z67:Z130" si="16">Q67 + T67</f>
        <v>4398422.4700000007</v>
      </c>
      <c r="AA67" s="18">
        <f t="shared" ref="AA67:AA130" si="17">YEAR(B67)</f>
        <v>2025</v>
      </c>
      <c r="AB67" s="19" t="str">
        <f>IFERROR(VLOOKUP(D67, 'Lookup Tables'!$A:$B, 2, FALSE), "Unknown")</f>
        <v>Table, kitchen or other household articles of iron or steel</v>
      </c>
      <c r="AC67" s="18" t="str">
        <f t="shared" ref="AC67:AC130" si="18">IFERROR(
    IF(ISNUMBER(SEARCH("STEEL", E67)), "Steel Products",
    IF(ISNUMBER(SEARCH("SCRUBBER", E67)), "Cleaning Items",
    IF(ISNUMBER(SEARCH("CLOTH", E67)), "Household Items",
    IF(ISNUMBER(SEARCH("HOLDER", E67)), "Kitchen Items",
    "Other")))),
"Other")</f>
        <v>Steel Products</v>
      </c>
      <c r="AD67" s="18" t="str">
        <f t="shared" ref="AD67:AD130" si="19">IFERROR(
    IF(ISNUMBER(SEARCH("SCRUBBER", E67)), "Scrubber",
    IF(ISNUMBER(SEARCH("CUTLERY", E67)), "Cutlery Holder",
    IF(ISNUMBER(SEARCH("CLOTH STAND", E67)), "Cloth Stand",
    IF(ISNUMBER(SEARCH("HOLDER", E67)), "Holder",
    "Misc")))),
"Misc")</f>
        <v>Cloth Stand</v>
      </c>
      <c r="AE67" s="18">
        <f t="shared" ref="AE67:AE130" si="20">T67/N67</f>
        <v>147.28228021978023</v>
      </c>
      <c r="AF67" s="20">
        <f t="shared" ref="AF67:AF130" si="21">IFERROR(T67/Q67,0)</f>
        <v>0.36640001261018229</v>
      </c>
    </row>
    <row r="68" spans="1:32">
      <c r="A68" s="18" t="str">
        <f>'Raw Data'!A68</f>
        <v>INNSA1</v>
      </c>
      <c r="B68" s="19">
        <f>'Raw Data'!B68</f>
        <v>45803</v>
      </c>
      <c r="C68" s="18">
        <f>'Raw Data'!C68</f>
        <v>301049751</v>
      </c>
      <c r="D68" s="18">
        <f>'Raw Data'!D68</f>
        <v>73239990</v>
      </c>
      <c r="E68" s="18" t="str">
        <f>'Raw Data'!E68</f>
        <v>MILD STEEL MULTI FUNCTION CLOTH STAND (RYX-02-026-3S) (QTY:848 NOS/CNY 81.50 PER NOS)MILD STEEL MULTI FUNCTION CLOTH STAND (RYX-02-026-3S) (QTY:</v>
      </c>
      <c r="F68" s="18">
        <f>'Raw Data'!F68</f>
        <v>0</v>
      </c>
      <c r="G68" s="18">
        <f>'Raw Data'!G68</f>
        <v>0</v>
      </c>
      <c r="H68" s="18">
        <f>'Raw Data'!H68</f>
        <v>0</v>
      </c>
      <c r="I68" s="18">
        <f>'Raw Data'!I68</f>
        <v>0</v>
      </c>
      <c r="J68" s="18">
        <f>'Raw Data'!J68</f>
        <v>0</v>
      </c>
      <c r="K68" s="18">
        <f>'Raw Data'!K68</f>
        <v>0</v>
      </c>
      <c r="L68" s="18">
        <f>'Raw Data'!L68</f>
        <v>0</v>
      </c>
      <c r="M68" s="18">
        <f>'Raw Data'!M68</f>
        <v>0</v>
      </c>
      <c r="N68" s="18">
        <f>'Raw Data'!N68</f>
        <v>3307.2</v>
      </c>
      <c r="O68" s="18" t="str">
        <f>'Raw Data'!O68</f>
        <v>KGS</v>
      </c>
      <c r="P68" s="18">
        <f>'Raw Data'!P68</f>
        <v>284.2399552</v>
      </c>
      <c r="Q68" s="18">
        <f>'Raw Data'!Q68</f>
        <v>940038.38</v>
      </c>
      <c r="R68" s="18">
        <f>'Raw Data'!R68</f>
        <v>3.2898142969999999</v>
      </c>
      <c r="S68" s="18">
        <f>'Raw Data'!S68</f>
        <v>10880.073839999999</v>
      </c>
      <c r="T68" s="18">
        <f>'Raw Data'!T68</f>
        <v>344430.1</v>
      </c>
      <c r="U68" s="18" t="str">
        <f t="shared" si="11"/>
        <v xml:space="preserve">MILD STEEL MULTI FUNCTION CLOTH STAND </v>
      </c>
      <c r="V68" s="18">
        <f t="shared" si="12"/>
        <v>848</v>
      </c>
      <c r="W68" s="18" t="str">
        <f t="shared" si="13"/>
        <v>NOS</v>
      </c>
      <c r="X68" s="18" t="str">
        <f t="shared" si="14"/>
        <v/>
      </c>
      <c r="Y68" s="18" t="str">
        <f t="shared" si="15"/>
        <v>CNY</v>
      </c>
      <c r="Z68" s="18">
        <f t="shared" si="16"/>
        <v>1284468.48</v>
      </c>
      <c r="AA68" s="18">
        <f t="shared" si="17"/>
        <v>2025</v>
      </c>
      <c r="AB68" s="19" t="str">
        <f>IFERROR(VLOOKUP(D68, 'Lookup Tables'!$A:$B, 2, FALSE), "Unknown")</f>
        <v>Table, kitchen or other household articles of iron or steel</v>
      </c>
      <c r="AC68" s="18" t="str">
        <f t="shared" si="18"/>
        <v>Steel Products</v>
      </c>
      <c r="AD68" s="18" t="str">
        <f t="shared" si="19"/>
        <v>Cloth Stand</v>
      </c>
      <c r="AE68" s="18">
        <f t="shared" si="20"/>
        <v>104.14553096274794</v>
      </c>
      <c r="AF68" s="20">
        <f t="shared" si="21"/>
        <v>0.36640003996432569</v>
      </c>
    </row>
    <row r="69" spans="1:32">
      <c r="A69" s="18" t="str">
        <f>'Raw Data'!A69</f>
        <v>INNSA1</v>
      </c>
      <c r="B69" s="19">
        <f>'Raw Data'!B69</f>
        <v>45800</v>
      </c>
      <c r="C69" s="18">
        <f>'Raw Data'!C69</f>
        <v>301049751</v>
      </c>
      <c r="D69" s="18">
        <f>'Raw Data'!D69</f>
        <v>73239990</v>
      </c>
      <c r="E69" s="18" t="str">
        <f>'Raw Data'!E69</f>
        <v>STEEL SALT BOTTLE (NP-19) (QTY: 21924 PCS/USD 0.442 PER PCS) STEEL SALT BOTTLE (NP-19) (QTY: 21924 PCS/USD 0.442 PER PCS)</v>
      </c>
      <c r="F69" s="18">
        <f>'Raw Data'!F69</f>
        <v>0</v>
      </c>
      <c r="G69" s="18">
        <f>'Raw Data'!G69</f>
        <v>0</v>
      </c>
      <c r="H69" s="18">
        <f>'Raw Data'!H69</f>
        <v>0</v>
      </c>
      <c r="I69" s="18">
        <f>'Raw Data'!I69</f>
        <v>0</v>
      </c>
      <c r="J69" s="18">
        <f>'Raw Data'!J69</f>
        <v>0</v>
      </c>
      <c r="K69" s="18">
        <f>'Raw Data'!K69</f>
        <v>0</v>
      </c>
      <c r="L69" s="18">
        <f>'Raw Data'!L69</f>
        <v>0</v>
      </c>
      <c r="M69" s="18">
        <f>'Raw Data'!M69</f>
        <v>0</v>
      </c>
      <c r="N69" s="18">
        <f>'Raw Data'!N69</f>
        <v>3349.5</v>
      </c>
      <c r="O69" s="18" t="str">
        <f>'Raw Data'!O69</f>
        <v>KGS</v>
      </c>
      <c r="P69" s="18">
        <f>'Raw Data'!P69</f>
        <v>265.27494250000001</v>
      </c>
      <c r="Q69" s="18">
        <f>'Raw Data'!Q69</f>
        <v>888538.42</v>
      </c>
      <c r="R69" s="18">
        <f>'Raw Data'!R69</f>
        <v>3.070311835</v>
      </c>
      <c r="S69" s="18">
        <f>'Raw Data'!S69</f>
        <v>10284.00949</v>
      </c>
      <c r="T69" s="18">
        <f>'Raw Data'!T69</f>
        <v>325560.5</v>
      </c>
      <c r="U69" s="18" t="str">
        <f t="shared" si="11"/>
        <v xml:space="preserve">STEEL SALT BOTTLE </v>
      </c>
      <c r="V69" s="18" t="str">
        <f t="shared" si="12"/>
        <v/>
      </c>
      <c r="W69" s="18" t="str">
        <f t="shared" si="13"/>
        <v>21924 PCS</v>
      </c>
      <c r="X69" s="18">
        <f t="shared" si="14"/>
        <v>0.442</v>
      </c>
      <c r="Y69" s="18" t="str">
        <f t="shared" si="15"/>
        <v>USD</v>
      </c>
      <c r="Z69" s="18">
        <f t="shared" si="16"/>
        <v>1214098.92</v>
      </c>
      <c r="AA69" s="18">
        <f t="shared" si="17"/>
        <v>2025</v>
      </c>
      <c r="AB69" s="19" t="str">
        <f>IFERROR(VLOOKUP(D69, 'Lookup Tables'!$A:$B, 2, FALSE), "Unknown")</f>
        <v>Table, kitchen or other household articles of iron or steel</v>
      </c>
      <c r="AC69" s="18" t="str">
        <f t="shared" si="18"/>
        <v>Steel Products</v>
      </c>
      <c r="AD69" s="18" t="str">
        <f t="shared" si="19"/>
        <v>Misc</v>
      </c>
      <c r="AE69" s="18">
        <f t="shared" si="20"/>
        <v>97.196745782952675</v>
      </c>
      <c r="AF69" s="20">
        <f t="shared" si="21"/>
        <v>0.36640002578616687</v>
      </c>
    </row>
    <row r="70" spans="1:32">
      <c r="A70" s="18" t="str">
        <f>'Raw Data'!A70</f>
        <v>INNSA1</v>
      </c>
      <c r="B70" s="19">
        <f>'Raw Data'!B70</f>
        <v>45800</v>
      </c>
      <c r="C70" s="18">
        <f>'Raw Data'!C70</f>
        <v>301049751</v>
      </c>
      <c r="D70" s="18">
        <f>'Raw Data'!D70</f>
        <v>73239990</v>
      </c>
      <c r="E70" s="18" t="str">
        <f>'Raw Data'!E70</f>
        <v>STEEL TEA STRAINER BIG (SB-12) (QTY:12,600 PCS/USD:0.980 PERPCS)STEEL TEA STRAINER BIG (SB-12) (QTY:12,600 PCS/USD:0.980 PER</v>
      </c>
      <c r="F70" s="18">
        <f>'Raw Data'!F70</f>
        <v>0</v>
      </c>
      <c r="G70" s="18">
        <f>'Raw Data'!G70</f>
        <v>0</v>
      </c>
      <c r="H70" s="18">
        <f>'Raw Data'!H70</f>
        <v>0</v>
      </c>
      <c r="I70" s="18">
        <f>'Raw Data'!I70</f>
        <v>0</v>
      </c>
      <c r="J70" s="18">
        <f>'Raw Data'!J70</f>
        <v>0</v>
      </c>
      <c r="K70" s="18">
        <f>'Raw Data'!K70</f>
        <v>0</v>
      </c>
      <c r="L70" s="18">
        <f>'Raw Data'!L70</f>
        <v>0</v>
      </c>
      <c r="M70" s="18">
        <f>'Raw Data'!M70</f>
        <v>0</v>
      </c>
      <c r="N70" s="18">
        <f>'Raw Data'!N70</f>
        <v>3080</v>
      </c>
      <c r="O70" s="18" t="str">
        <f>'Raw Data'!O70</f>
        <v>KGS</v>
      </c>
      <c r="P70" s="18">
        <f>'Raw Data'!P70</f>
        <v>362.21344479999999</v>
      </c>
      <c r="Q70" s="18">
        <f>'Raw Data'!Q70</f>
        <v>1115617.4099999999</v>
      </c>
      <c r="R70" s="18">
        <f>'Raw Data'!R70</f>
        <v>4.1922852410000004</v>
      </c>
      <c r="S70" s="18">
        <f>'Raw Data'!S70</f>
        <v>12912.23854</v>
      </c>
      <c r="T70" s="18">
        <f>'Raw Data'!T70</f>
        <v>408762.2</v>
      </c>
      <c r="U70" s="18" t="str">
        <f t="shared" si="11"/>
        <v xml:space="preserve">STEEL TEA STRAINER BIG </v>
      </c>
      <c r="V70" s="18">
        <f t="shared" si="12"/>
        <v>12600</v>
      </c>
      <c r="W70" s="18" t="str">
        <f t="shared" si="13"/>
        <v>PCS</v>
      </c>
      <c r="X70" s="18" t="str">
        <f t="shared" si="14"/>
        <v/>
      </c>
      <c r="Y70" s="18" t="str">
        <f t="shared" si="15"/>
        <v>USD</v>
      </c>
      <c r="Z70" s="18">
        <f t="shared" si="16"/>
        <v>1524379.6099999999</v>
      </c>
      <c r="AA70" s="18">
        <f t="shared" si="17"/>
        <v>2025</v>
      </c>
      <c r="AB70" s="19" t="str">
        <f>IFERROR(VLOOKUP(D70, 'Lookup Tables'!$A:$B, 2, FALSE), "Unknown")</f>
        <v>Table, kitchen or other household articles of iron or steel</v>
      </c>
      <c r="AC70" s="18" t="str">
        <f t="shared" si="18"/>
        <v>Steel Products</v>
      </c>
      <c r="AD70" s="18" t="str">
        <f t="shared" si="19"/>
        <v>Misc</v>
      </c>
      <c r="AE70" s="18">
        <f t="shared" si="20"/>
        <v>132.715</v>
      </c>
      <c r="AF70" s="20">
        <f t="shared" si="21"/>
        <v>0.3663999829475591</v>
      </c>
    </row>
    <row r="71" spans="1:32">
      <c r="A71" s="18" t="str">
        <f>'Raw Data'!A71</f>
        <v>INNSA1</v>
      </c>
      <c r="B71" s="19">
        <f>'Raw Data'!B71</f>
        <v>45800</v>
      </c>
      <c r="C71" s="18">
        <f>'Raw Data'!C71</f>
        <v>301049751</v>
      </c>
      <c r="D71" s="18">
        <f>'Raw Data'!D71</f>
        <v>73239990</v>
      </c>
      <c r="E71" s="18" t="str">
        <f>'Raw Data'!E71</f>
        <v>STEEL DRAINER (AM-321) (QTY:49,944 PCS/USD:0.708 PER PCS) STEEL DRAINER (AM-321) (QTY:49,944 PCS/USD:0.708 PER PCS)</v>
      </c>
      <c r="F71" s="18">
        <f>'Raw Data'!F71</f>
        <v>0</v>
      </c>
      <c r="G71" s="18">
        <f>'Raw Data'!G71</f>
        <v>0</v>
      </c>
      <c r="H71" s="18">
        <f>'Raw Data'!H71</f>
        <v>0</v>
      </c>
      <c r="I71" s="18">
        <f>'Raw Data'!I71</f>
        <v>0</v>
      </c>
      <c r="J71" s="18">
        <f>'Raw Data'!J71</f>
        <v>0</v>
      </c>
      <c r="K71" s="18">
        <f>'Raw Data'!K71</f>
        <v>0</v>
      </c>
      <c r="L71" s="18">
        <f>'Raw Data'!L71</f>
        <v>0</v>
      </c>
      <c r="M71" s="18">
        <f>'Raw Data'!M71</f>
        <v>0</v>
      </c>
      <c r="N71" s="18">
        <f>'Raw Data'!N71</f>
        <v>6243</v>
      </c>
      <c r="O71" s="18" t="str">
        <f>'Raw Data'!O71</f>
        <v>KGS</v>
      </c>
      <c r="P71" s="18">
        <f>'Raw Data'!P71</f>
        <v>511.73119969999999</v>
      </c>
      <c r="Q71" s="18">
        <f>'Raw Data'!Q71</f>
        <v>3194737.88</v>
      </c>
      <c r="R71" s="18">
        <f>'Raw Data'!R71</f>
        <v>5.9228148120000004</v>
      </c>
      <c r="S71" s="18">
        <f>'Raw Data'!S71</f>
        <v>36976.132870000001</v>
      </c>
      <c r="T71" s="18">
        <f>'Raw Data'!T71</f>
        <v>1170552</v>
      </c>
      <c r="U71" s="18" t="str">
        <f t="shared" si="11"/>
        <v xml:space="preserve">STEEL DRAINER </v>
      </c>
      <c r="V71" s="18">
        <f t="shared" si="12"/>
        <v>49944</v>
      </c>
      <c r="W71" s="18" t="str">
        <f t="shared" si="13"/>
        <v>PCS</v>
      </c>
      <c r="X71" s="18" t="str">
        <f t="shared" si="14"/>
        <v/>
      </c>
      <c r="Y71" s="18" t="str">
        <f t="shared" si="15"/>
        <v>USD</v>
      </c>
      <c r="Z71" s="18">
        <f t="shared" si="16"/>
        <v>4365289.88</v>
      </c>
      <c r="AA71" s="18">
        <f t="shared" si="17"/>
        <v>2025</v>
      </c>
      <c r="AB71" s="19" t="str">
        <f>IFERROR(VLOOKUP(D71, 'Lookup Tables'!$A:$B, 2, FALSE), "Unknown")</f>
        <v>Table, kitchen or other household articles of iron or steel</v>
      </c>
      <c r="AC71" s="18" t="str">
        <f t="shared" si="18"/>
        <v>Steel Products</v>
      </c>
      <c r="AD71" s="18" t="str">
        <f t="shared" si="19"/>
        <v>Misc</v>
      </c>
      <c r="AE71" s="18">
        <f t="shared" si="20"/>
        <v>187.49831811629025</v>
      </c>
      <c r="AF71" s="20">
        <f t="shared" si="21"/>
        <v>0.36640001276098433</v>
      </c>
    </row>
    <row r="72" spans="1:32">
      <c r="A72" s="18" t="str">
        <f>'Raw Data'!A72</f>
        <v>INNSA1</v>
      </c>
      <c r="B72" s="19">
        <f>'Raw Data'!B72</f>
        <v>45800</v>
      </c>
      <c r="C72" s="18">
        <f>'Raw Data'!C72</f>
        <v>301049751</v>
      </c>
      <c r="D72" s="18">
        <f>'Raw Data'!D72</f>
        <v>73239990</v>
      </c>
      <c r="E72" s="18" t="str">
        <f>'Raw Data'!E72</f>
        <v>STEEL TEA STRAINER (NP-55) (QTY:50,400 PCS/USD:0.275 PER PCS)STEEL TEA STRAINER (NP-55) (QTY:50,400 PCS/USD:0.275 PER PCS</v>
      </c>
      <c r="F72" s="18">
        <f>'Raw Data'!F72</f>
        <v>0</v>
      </c>
      <c r="G72" s="18">
        <f>'Raw Data'!G72</f>
        <v>0</v>
      </c>
      <c r="H72" s="18">
        <f>'Raw Data'!H72</f>
        <v>0</v>
      </c>
      <c r="I72" s="18">
        <f>'Raw Data'!I72</f>
        <v>0</v>
      </c>
      <c r="J72" s="18">
        <f>'Raw Data'!J72</f>
        <v>0</v>
      </c>
      <c r="K72" s="18">
        <f>'Raw Data'!K72</f>
        <v>0</v>
      </c>
      <c r="L72" s="18">
        <f>'Raw Data'!L72</f>
        <v>0</v>
      </c>
      <c r="M72" s="18">
        <f>'Raw Data'!M72</f>
        <v>0</v>
      </c>
      <c r="N72" s="18">
        <f>'Raw Data'!N72</f>
        <v>2310</v>
      </c>
      <c r="O72" s="18" t="str">
        <f>'Raw Data'!O72</f>
        <v>KGS</v>
      </c>
      <c r="P72" s="18">
        <f>'Raw Data'!P72</f>
        <v>542.08813420000001</v>
      </c>
      <c r="Q72" s="18">
        <f>'Raw Data'!Q72</f>
        <v>1252223.5900000001</v>
      </c>
      <c r="R72" s="18">
        <f>'Raw Data'!R72</f>
        <v>6.27416822</v>
      </c>
      <c r="S72" s="18">
        <f>'Raw Data'!S72</f>
        <v>14493.328589999999</v>
      </c>
      <c r="T72" s="18">
        <f>'Raw Data'!T72</f>
        <v>458814.7</v>
      </c>
      <c r="U72" s="18" t="str">
        <f t="shared" si="11"/>
        <v xml:space="preserve">STEEL TEA STRAINER </v>
      </c>
      <c r="V72" s="18">
        <f t="shared" si="12"/>
        <v>50400</v>
      </c>
      <c r="W72" s="18" t="str">
        <f t="shared" si="13"/>
        <v>PCS</v>
      </c>
      <c r="X72" s="18" t="str">
        <f t="shared" si="14"/>
        <v/>
      </c>
      <c r="Y72" s="18" t="str">
        <f t="shared" si="15"/>
        <v>USD</v>
      </c>
      <c r="Z72" s="18">
        <f t="shared" si="16"/>
        <v>1711038.29</v>
      </c>
      <c r="AA72" s="18">
        <f t="shared" si="17"/>
        <v>2025</v>
      </c>
      <c r="AB72" s="19" t="str">
        <f>IFERROR(VLOOKUP(D72, 'Lookup Tables'!$A:$B, 2, FALSE), "Unknown")</f>
        <v>Table, kitchen or other household articles of iron or steel</v>
      </c>
      <c r="AC72" s="18" t="str">
        <f t="shared" si="18"/>
        <v>Steel Products</v>
      </c>
      <c r="AD72" s="18" t="str">
        <f t="shared" si="19"/>
        <v>Misc</v>
      </c>
      <c r="AE72" s="18">
        <f t="shared" si="20"/>
        <v>198.62108225108224</v>
      </c>
      <c r="AF72" s="20">
        <f t="shared" si="21"/>
        <v>0.36639998133240725</v>
      </c>
    </row>
    <row r="73" spans="1:32">
      <c r="A73" s="18" t="str">
        <f>'Raw Data'!A73</f>
        <v>INNSA1</v>
      </c>
      <c r="B73" s="19">
        <f>'Raw Data'!B73</f>
        <v>45797</v>
      </c>
      <c r="C73" s="18">
        <f>'Raw Data'!C73</f>
        <v>301049751</v>
      </c>
      <c r="D73" s="18">
        <f>'Raw Data'!D73</f>
        <v>73231000</v>
      </c>
      <c r="E73" s="18" t="str">
        <f>'Raw Data'!E73</f>
        <v>STEEL SCRUBBER (8001-12) (QTY:276048 PCS/USD:0.08 PER PCS) STEEL SCRUBBER (8001-12) (QTY:276048 PCS/USD:0.08 PER PCS)</v>
      </c>
      <c r="F73" s="18">
        <f>'Raw Data'!F73</f>
        <v>0</v>
      </c>
      <c r="G73" s="18">
        <f>'Raw Data'!G73</f>
        <v>0</v>
      </c>
      <c r="H73" s="18">
        <f>'Raw Data'!H73</f>
        <v>0</v>
      </c>
      <c r="I73" s="18">
        <f>'Raw Data'!I73</f>
        <v>0</v>
      </c>
      <c r="J73" s="18">
        <f>'Raw Data'!J73</f>
        <v>0</v>
      </c>
      <c r="K73" s="18">
        <f>'Raw Data'!K73</f>
        <v>0</v>
      </c>
      <c r="L73" s="18">
        <f>'Raw Data'!L73</f>
        <v>0</v>
      </c>
      <c r="M73" s="18">
        <f>'Raw Data'!M73</f>
        <v>0</v>
      </c>
      <c r="N73" s="18">
        <f>'Raw Data'!N73</f>
        <v>4795</v>
      </c>
      <c r="O73" s="18" t="str">
        <f>'Raw Data'!O73</f>
        <v>KGS</v>
      </c>
      <c r="P73" s="18">
        <f>'Raw Data'!P73</f>
        <v>412.83817729999998</v>
      </c>
      <c r="Q73" s="18">
        <f>'Raw Data'!Q73</f>
        <v>1979559.06</v>
      </c>
      <c r="R73" s="18">
        <f>'Raw Data'!R73</f>
        <v>4.778219644</v>
      </c>
      <c r="S73" s="18">
        <f>'Raw Data'!S73</f>
        <v>22911.563190000001</v>
      </c>
      <c r="T73" s="18">
        <f>'Raw Data'!T73</f>
        <v>870214.2</v>
      </c>
      <c r="U73" s="18" t="str">
        <f t="shared" si="11"/>
        <v xml:space="preserve">STEEL SCRUBBER </v>
      </c>
      <c r="V73" s="18">
        <f t="shared" si="12"/>
        <v>276048</v>
      </c>
      <c r="W73" s="18" t="str">
        <f t="shared" si="13"/>
        <v>PCS</v>
      </c>
      <c r="X73" s="18" t="str">
        <f t="shared" si="14"/>
        <v/>
      </c>
      <c r="Y73" s="18" t="str">
        <f t="shared" si="15"/>
        <v>USD</v>
      </c>
      <c r="Z73" s="18">
        <f t="shared" si="16"/>
        <v>2849773.26</v>
      </c>
      <c r="AA73" s="18">
        <f t="shared" si="17"/>
        <v>2025</v>
      </c>
      <c r="AB73" s="19" t="str">
        <f>IFERROR(VLOOKUP(D73, 'Lookup Tables'!$A:$B, 2, FALSE), "Unknown")</f>
        <v>Steel Scrubbers</v>
      </c>
      <c r="AC73" s="18" t="str">
        <f t="shared" si="18"/>
        <v>Steel Products</v>
      </c>
      <c r="AD73" s="18" t="str">
        <f t="shared" si="19"/>
        <v>Scrubber</v>
      </c>
      <c r="AE73" s="18">
        <f t="shared" si="20"/>
        <v>181.48367049009383</v>
      </c>
      <c r="AF73" s="20">
        <f t="shared" si="21"/>
        <v>0.43960001880418759</v>
      </c>
    </row>
    <row r="74" spans="1:32">
      <c r="A74" s="18" t="str">
        <f>'Raw Data'!A74</f>
        <v>INNSA1</v>
      </c>
      <c r="B74" s="19">
        <f>'Raw Data'!B74</f>
        <v>45797</v>
      </c>
      <c r="C74" s="18">
        <f>'Raw Data'!C74</f>
        <v>301049751</v>
      </c>
      <c r="D74" s="18">
        <f>'Raw Data'!D74</f>
        <v>73231000</v>
      </c>
      <c r="E74" s="18" t="str">
        <f>'Raw Data'!E74</f>
        <v>STEEL SCRUBBER 2PCS SET (8001-2) (QTY: 168000 SET/USD 0.142PER SET)STEEL SCRUBBER 2PCS SET (8001-2) (QTY: 168000 SET/USD 0.142</v>
      </c>
      <c r="F74" s="18">
        <f>'Raw Data'!F74</f>
        <v>0</v>
      </c>
      <c r="G74" s="18">
        <f>'Raw Data'!G74</f>
        <v>0</v>
      </c>
      <c r="H74" s="18">
        <f>'Raw Data'!H74</f>
        <v>0</v>
      </c>
      <c r="I74" s="18">
        <f>'Raw Data'!I74</f>
        <v>0</v>
      </c>
      <c r="J74" s="18">
        <f>'Raw Data'!J74</f>
        <v>0</v>
      </c>
      <c r="K74" s="18">
        <f>'Raw Data'!K74</f>
        <v>0</v>
      </c>
      <c r="L74" s="18">
        <f>'Raw Data'!L74</f>
        <v>0</v>
      </c>
      <c r="M74" s="18">
        <f>'Raw Data'!M74</f>
        <v>0</v>
      </c>
      <c r="N74" s="18">
        <f>'Raw Data'!N74</f>
        <v>4900</v>
      </c>
      <c r="O74" s="18" t="str">
        <f>'Raw Data'!O74</f>
        <v>KGS</v>
      </c>
      <c r="P74" s="18">
        <f>'Raw Data'!P74</f>
        <v>435.24338569999998</v>
      </c>
      <c r="Q74" s="18">
        <f>'Raw Data'!Q74</f>
        <v>2132692.59</v>
      </c>
      <c r="R74" s="18">
        <f>'Raw Data'!R74</f>
        <v>5.0375391870000001</v>
      </c>
      <c r="S74" s="18">
        <f>'Raw Data'!S74</f>
        <v>24683.942009999999</v>
      </c>
      <c r="T74" s="18">
        <f>'Raw Data'!T74</f>
        <v>937531.7</v>
      </c>
      <c r="U74" s="18" t="str">
        <f t="shared" si="11"/>
        <v xml:space="preserve">STEEL SCRUBBER 2PCS SET </v>
      </c>
      <c r="V74" s="18" t="str">
        <f t="shared" si="12"/>
        <v/>
      </c>
      <c r="W74" s="18" t="str">
        <f t="shared" si="13"/>
        <v>168000 SET</v>
      </c>
      <c r="X74" s="18">
        <f t="shared" si="14"/>
        <v>0.14199999999999999</v>
      </c>
      <c r="Y74" s="18" t="str">
        <f t="shared" si="15"/>
        <v>USD</v>
      </c>
      <c r="Z74" s="18">
        <f t="shared" si="16"/>
        <v>3070224.29</v>
      </c>
      <c r="AA74" s="18">
        <f t="shared" si="17"/>
        <v>2025</v>
      </c>
      <c r="AB74" s="19" t="str">
        <f>IFERROR(VLOOKUP(D74, 'Lookup Tables'!$A:$B, 2, FALSE), "Unknown")</f>
        <v>Steel Scrubbers</v>
      </c>
      <c r="AC74" s="18" t="str">
        <f t="shared" si="18"/>
        <v>Steel Products</v>
      </c>
      <c r="AD74" s="18" t="str">
        <f t="shared" si="19"/>
        <v>Scrubber</v>
      </c>
      <c r="AE74" s="18">
        <f t="shared" si="20"/>
        <v>191.333</v>
      </c>
      <c r="AF74" s="20">
        <f t="shared" si="21"/>
        <v>0.43960001755339717</v>
      </c>
    </row>
    <row r="75" spans="1:32">
      <c r="A75" s="18" t="str">
        <f>'Raw Data'!A75</f>
        <v>INNSA1</v>
      </c>
      <c r="B75" s="19">
        <f>'Raw Data'!B75</f>
        <v>45789</v>
      </c>
      <c r="C75" s="18">
        <f>'Raw Data'!C75</f>
        <v>301049751</v>
      </c>
      <c r="D75" s="18">
        <f>'Raw Data'!D75</f>
        <v>73239990</v>
      </c>
      <c r="E75" s="18" t="str">
        <f>'Raw Data'!E75</f>
        <v>STEEL SPRINKLER (AM-430) (QTY: 21600 PC/USD 0.571 PER PC ) STEEL SPRINKLER (AM-430) (QTY: 21600 PC/USD 0.571 PER PC )</v>
      </c>
      <c r="F75" s="18">
        <f>'Raw Data'!F75</f>
        <v>0</v>
      </c>
      <c r="G75" s="18">
        <f>'Raw Data'!G75</f>
        <v>0</v>
      </c>
      <c r="H75" s="18">
        <f>'Raw Data'!H75</f>
        <v>0</v>
      </c>
      <c r="I75" s="18">
        <f>'Raw Data'!I75</f>
        <v>0</v>
      </c>
      <c r="J75" s="18">
        <f>'Raw Data'!J75</f>
        <v>0</v>
      </c>
      <c r="K75" s="18">
        <f>'Raw Data'!K75</f>
        <v>0</v>
      </c>
      <c r="L75" s="18">
        <f>'Raw Data'!L75</f>
        <v>0</v>
      </c>
      <c r="M75" s="18">
        <f>'Raw Data'!M75</f>
        <v>0</v>
      </c>
      <c r="N75" s="18">
        <f>'Raw Data'!N75</f>
        <v>3960</v>
      </c>
      <c r="O75" s="18" t="str">
        <f>'Raw Data'!O75</f>
        <v>KGS</v>
      </c>
      <c r="P75" s="18">
        <f>'Raw Data'!P75</f>
        <v>285.98875509999999</v>
      </c>
      <c r="Q75" s="18">
        <f>'Raw Data'!Q75</f>
        <v>1132515.47</v>
      </c>
      <c r="R75" s="18">
        <f>'Raw Data'!R75</f>
        <v>3.3429427829999998</v>
      </c>
      <c r="S75" s="18">
        <f>'Raw Data'!S75</f>
        <v>13238.05342</v>
      </c>
      <c r="T75" s="18">
        <f>'Raw Data'!T75</f>
        <v>414953.7</v>
      </c>
      <c r="U75" s="18" t="str">
        <f t="shared" si="11"/>
        <v xml:space="preserve">STEEL SPRINKLER </v>
      </c>
      <c r="V75" s="18" t="str">
        <f t="shared" si="12"/>
        <v/>
      </c>
      <c r="W75" s="18" t="str">
        <f t="shared" si="13"/>
        <v>21600 PC</v>
      </c>
      <c r="X75" s="18">
        <f t="shared" si="14"/>
        <v>0.57099999999999995</v>
      </c>
      <c r="Y75" s="18" t="str">
        <f t="shared" si="15"/>
        <v>USD</v>
      </c>
      <c r="Z75" s="18">
        <f t="shared" si="16"/>
        <v>1547469.17</v>
      </c>
      <c r="AA75" s="18">
        <f t="shared" si="17"/>
        <v>2025</v>
      </c>
      <c r="AB75" s="19" t="str">
        <f>IFERROR(VLOOKUP(D75, 'Lookup Tables'!$A:$B, 2, FALSE), "Unknown")</f>
        <v>Table, kitchen or other household articles of iron or steel</v>
      </c>
      <c r="AC75" s="18" t="str">
        <f t="shared" si="18"/>
        <v>Steel Products</v>
      </c>
      <c r="AD75" s="18" t="str">
        <f t="shared" si="19"/>
        <v>Misc</v>
      </c>
      <c r="AE75" s="18">
        <f t="shared" si="20"/>
        <v>104.78628787878789</v>
      </c>
      <c r="AF75" s="20">
        <f t="shared" si="21"/>
        <v>0.36640002807202271</v>
      </c>
    </row>
    <row r="76" spans="1:32">
      <c r="A76" s="18" t="str">
        <f>'Raw Data'!A76</f>
        <v>INNSA1</v>
      </c>
      <c r="B76" s="19">
        <f>'Raw Data'!B76</f>
        <v>45789</v>
      </c>
      <c r="C76" s="18">
        <f>'Raw Data'!C76</f>
        <v>301049751</v>
      </c>
      <c r="D76" s="18">
        <f>'Raw Data'!D76</f>
        <v>73231000</v>
      </c>
      <c r="E76" s="18" t="str">
        <f>'Raw Data'!E76</f>
        <v>STEEL SCRUBBER 6PCS SET (OKS-4156) (QTY: 94800 SET/USD 0.23PER SET)STEEL SCRUBBER 6PCS SET (OKS-4156) (QTY: 94800 SET/USD 0.23</v>
      </c>
      <c r="F76" s="18">
        <f>'Raw Data'!F76</f>
        <v>0</v>
      </c>
      <c r="G76" s="18">
        <f>'Raw Data'!G76</f>
        <v>0</v>
      </c>
      <c r="H76" s="18">
        <f>'Raw Data'!H76</f>
        <v>0</v>
      </c>
      <c r="I76" s="18">
        <f>'Raw Data'!I76</f>
        <v>0</v>
      </c>
      <c r="J76" s="18">
        <f>'Raw Data'!J76</f>
        <v>0</v>
      </c>
      <c r="K76" s="18">
        <f>'Raw Data'!K76</f>
        <v>0</v>
      </c>
      <c r="L76" s="18">
        <f>'Raw Data'!L76</f>
        <v>0</v>
      </c>
      <c r="M76" s="18">
        <f>'Raw Data'!M76</f>
        <v>0</v>
      </c>
      <c r="N76" s="18">
        <f>'Raw Data'!N76</f>
        <v>7708.8</v>
      </c>
      <c r="O76" s="18" t="str">
        <f>'Raw Data'!O76</f>
        <v>KGS</v>
      </c>
      <c r="P76" s="18">
        <f>'Raw Data'!P76</f>
        <v>251.86330430000001</v>
      </c>
      <c r="Q76" s="18">
        <f>'Raw Data'!Q76</f>
        <v>1941563.84</v>
      </c>
      <c r="R76" s="18">
        <f>'Raw Data'!R76</f>
        <v>2.9440479750000002</v>
      </c>
      <c r="S76" s="18">
        <f>'Raw Data'!S76</f>
        <v>22695.07703</v>
      </c>
      <c r="T76" s="18">
        <f>'Raw Data'!T76</f>
        <v>853511.5</v>
      </c>
      <c r="U76" s="18" t="str">
        <f t="shared" si="11"/>
        <v xml:space="preserve">STEEL SCRUBBER 6PCS SET </v>
      </c>
      <c r="V76" s="18" t="str">
        <f t="shared" si="12"/>
        <v/>
      </c>
      <c r="W76" s="18" t="str">
        <f t="shared" si="13"/>
        <v>94800 SET</v>
      </c>
      <c r="X76" s="18">
        <f t="shared" si="14"/>
        <v>0.23</v>
      </c>
      <c r="Y76" s="18" t="str">
        <f t="shared" si="15"/>
        <v>USD</v>
      </c>
      <c r="Z76" s="18">
        <f t="shared" si="16"/>
        <v>2795075.34</v>
      </c>
      <c r="AA76" s="18">
        <f t="shared" si="17"/>
        <v>2025</v>
      </c>
      <c r="AB76" s="19" t="str">
        <f>IFERROR(VLOOKUP(D76, 'Lookup Tables'!$A:$B, 2, FALSE), "Unknown")</f>
        <v>Steel Scrubbers</v>
      </c>
      <c r="AC76" s="18" t="str">
        <f t="shared" si="18"/>
        <v>Steel Products</v>
      </c>
      <c r="AD76" s="18" t="str">
        <f t="shared" si="19"/>
        <v>Scrubber</v>
      </c>
      <c r="AE76" s="18">
        <f t="shared" si="20"/>
        <v>110.71911322125364</v>
      </c>
      <c r="AF76" s="20">
        <f t="shared" si="21"/>
        <v>0.43960001850879132</v>
      </c>
    </row>
    <row r="77" spans="1:32">
      <c r="A77" s="18" t="str">
        <f>'Raw Data'!A77</f>
        <v>INNSA1</v>
      </c>
      <c r="B77" s="19">
        <f>'Raw Data'!B77</f>
        <v>45786</v>
      </c>
      <c r="C77" s="18">
        <f>'Raw Data'!C77</f>
        <v>301049751</v>
      </c>
      <c r="D77" s="18">
        <f>'Raw Data'!D77</f>
        <v>73231000</v>
      </c>
      <c r="E77" s="18" t="str">
        <f>'Raw Data'!E77</f>
        <v>SS SCRUBBER 3PCS SET (SS410) (QTY:120720 SETS/USD:0.16 PER SET)SS SCRUBBER 3PCS SET (SS410) (QTY:120720 SETS/USD:0.16 PER S</v>
      </c>
      <c r="F77" s="18">
        <f>'Raw Data'!F77</f>
        <v>0</v>
      </c>
      <c r="G77" s="18">
        <f>'Raw Data'!G77</f>
        <v>0</v>
      </c>
      <c r="H77" s="18">
        <f>'Raw Data'!H77</f>
        <v>0</v>
      </c>
      <c r="I77" s="18">
        <f>'Raw Data'!I77</f>
        <v>0</v>
      </c>
      <c r="J77" s="18">
        <f>'Raw Data'!J77</f>
        <v>0</v>
      </c>
      <c r="K77" s="18">
        <f>'Raw Data'!K77</f>
        <v>0</v>
      </c>
      <c r="L77" s="18">
        <f>'Raw Data'!L77</f>
        <v>0</v>
      </c>
      <c r="M77" s="18">
        <f>'Raw Data'!M77</f>
        <v>0</v>
      </c>
      <c r="N77" s="18">
        <f>'Raw Data'!N77</f>
        <v>7545</v>
      </c>
      <c r="O77" s="18" t="str">
        <f>'Raw Data'!O77</f>
        <v>KGS</v>
      </c>
      <c r="P77" s="18">
        <f>'Raw Data'!P77</f>
        <v>235.7600013</v>
      </c>
      <c r="Q77" s="18">
        <f>'Raw Data'!Q77</f>
        <v>1778809.21</v>
      </c>
      <c r="R77" s="18">
        <f>'Raw Data'!R77</f>
        <v>2.7558153280000002</v>
      </c>
      <c r="S77" s="18">
        <f>'Raw Data'!S77</f>
        <v>20792.626649999998</v>
      </c>
      <c r="T77" s="18">
        <f>'Raw Data'!T77</f>
        <v>781964.5</v>
      </c>
      <c r="U77" s="18" t="str">
        <f t="shared" si="11"/>
        <v xml:space="preserve">SS SCRUBBER 3PCS SET </v>
      </c>
      <c r="V77" s="18">
        <f t="shared" si="12"/>
        <v>120720</v>
      </c>
      <c r="W77" s="18" t="str">
        <f t="shared" si="13"/>
        <v>SETS</v>
      </c>
      <c r="X77" s="18" t="str">
        <f t="shared" si="14"/>
        <v/>
      </c>
      <c r="Y77" s="18" t="str">
        <f t="shared" si="15"/>
        <v>USD</v>
      </c>
      <c r="Z77" s="18">
        <f t="shared" si="16"/>
        <v>2560773.71</v>
      </c>
      <c r="AA77" s="18">
        <f t="shared" si="17"/>
        <v>2025</v>
      </c>
      <c r="AB77" s="19" t="str">
        <f>IFERROR(VLOOKUP(D77, 'Lookup Tables'!$A:$B, 2, FALSE), "Unknown")</f>
        <v>Steel Scrubbers</v>
      </c>
      <c r="AC77" s="18" t="str">
        <f t="shared" si="18"/>
        <v>Cleaning Items</v>
      </c>
      <c r="AD77" s="18" t="str">
        <f t="shared" si="19"/>
        <v>Scrubber</v>
      </c>
      <c r="AE77" s="18">
        <f t="shared" si="20"/>
        <v>103.6400927766733</v>
      </c>
      <c r="AF77" s="20">
        <f t="shared" si="21"/>
        <v>0.43959998385661608</v>
      </c>
    </row>
    <row r="78" spans="1:32">
      <c r="A78" s="18" t="str">
        <f>'Raw Data'!A78</f>
        <v>INNSA1</v>
      </c>
      <c r="B78" s="19">
        <f>'Raw Data'!B78</f>
        <v>45783</v>
      </c>
      <c r="C78" s="18">
        <f>'Raw Data'!C78</f>
        <v>301049751</v>
      </c>
      <c r="D78" s="18">
        <f>'Raw Data'!D78</f>
        <v>73239990</v>
      </c>
      <c r="E78" s="18" t="str">
        <f>'Raw Data'!E78</f>
        <v>STEEL SPRINKLER (AM-430) (QTY: 19200 PCS/USD 0.5680 PER PCS) STEEL SPRINKLER (AM-430) (QTY: 19200 PCS/USD 0.5680 PER PCS)</v>
      </c>
      <c r="F78" s="18">
        <f>'Raw Data'!F78</f>
        <v>0</v>
      </c>
      <c r="G78" s="18">
        <f>'Raw Data'!G78</f>
        <v>0</v>
      </c>
      <c r="H78" s="18">
        <f>'Raw Data'!H78</f>
        <v>0</v>
      </c>
      <c r="I78" s="18">
        <f>'Raw Data'!I78</f>
        <v>0</v>
      </c>
      <c r="J78" s="18">
        <f>'Raw Data'!J78</f>
        <v>0</v>
      </c>
      <c r="K78" s="18">
        <f>'Raw Data'!K78</f>
        <v>0</v>
      </c>
      <c r="L78" s="18">
        <f>'Raw Data'!L78</f>
        <v>0</v>
      </c>
      <c r="M78" s="18">
        <f>'Raw Data'!M78</f>
        <v>0</v>
      </c>
      <c r="N78" s="18">
        <f>'Raw Data'!N78</f>
        <v>3200</v>
      </c>
      <c r="O78" s="18" t="str">
        <f>'Raw Data'!O78</f>
        <v>KGS</v>
      </c>
      <c r="P78" s="18">
        <f>'Raw Data'!P78</f>
        <v>311.8705344</v>
      </c>
      <c r="Q78" s="18">
        <f>'Raw Data'!Q78</f>
        <v>997985.71</v>
      </c>
      <c r="R78" s="18">
        <f>'Raw Data'!R78</f>
        <v>3.645476731</v>
      </c>
      <c r="S78" s="18">
        <f>'Raw Data'!S78</f>
        <v>11665.525540000001</v>
      </c>
      <c r="T78" s="18">
        <f>'Raw Data'!T78</f>
        <v>365661.9</v>
      </c>
      <c r="U78" s="18" t="str">
        <f t="shared" si="11"/>
        <v xml:space="preserve">STEEL SPRINKLER </v>
      </c>
      <c r="V78" s="18" t="str">
        <f t="shared" si="12"/>
        <v/>
      </c>
      <c r="W78" s="18" t="str">
        <f t="shared" si="13"/>
        <v>19200 PCS</v>
      </c>
      <c r="X78" s="18">
        <f t="shared" si="14"/>
        <v>0.56799999999999995</v>
      </c>
      <c r="Y78" s="18" t="str">
        <f t="shared" si="15"/>
        <v>USD</v>
      </c>
      <c r="Z78" s="18">
        <f t="shared" si="16"/>
        <v>1363647.6099999999</v>
      </c>
      <c r="AA78" s="18">
        <f t="shared" si="17"/>
        <v>2025</v>
      </c>
      <c r="AB78" s="19" t="str">
        <f>IFERROR(VLOOKUP(D78, 'Lookup Tables'!$A:$B, 2, FALSE), "Unknown")</f>
        <v>Table, kitchen or other household articles of iron or steel</v>
      </c>
      <c r="AC78" s="18" t="str">
        <f t="shared" si="18"/>
        <v>Steel Products</v>
      </c>
      <c r="AD78" s="18" t="str">
        <f t="shared" si="19"/>
        <v>Misc</v>
      </c>
      <c r="AE78" s="18">
        <f t="shared" si="20"/>
        <v>114.26934375</v>
      </c>
      <c r="AF78" s="20">
        <f t="shared" si="21"/>
        <v>0.36639993572653462</v>
      </c>
    </row>
    <row r="79" spans="1:32">
      <c r="A79" s="18" t="str">
        <f>'Raw Data'!A79</f>
        <v>INNSA1</v>
      </c>
      <c r="B79" s="19">
        <f>'Raw Data'!B79</f>
        <v>45783</v>
      </c>
      <c r="C79" s="18">
        <f>'Raw Data'!C79</f>
        <v>301049751</v>
      </c>
      <c r="D79" s="18">
        <f>'Raw Data'!D79</f>
        <v>73231000</v>
      </c>
      <c r="E79" s="18" t="str">
        <f>'Raw Data'!E79</f>
        <v>STEEL SCRUBBER 2PCS SET (8001-2) (QTY: 168000 SET/USD 0.142PER SET)STEEL SCRUBBER 2PCS SET (8001-2) (QTY: 168000 SET/USD 0.142</v>
      </c>
      <c r="F79" s="18">
        <f>'Raw Data'!F79</f>
        <v>0</v>
      </c>
      <c r="G79" s="18">
        <f>'Raw Data'!G79</f>
        <v>0</v>
      </c>
      <c r="H79" s="18">
        <f>'Raw Data'!H79</f>
        <v>0</v>
      </c>
      <c r="I79" s="18">
        <f>'Raw Data'!I79</f>
        <v>0</v>
      </c>
      <c r="J79" s="18">
        <f>'Raw Data'!J79</f>
        <v>0</v>
      </c>
      <c r="K79" s="18">
        <f>'Raw Data'!K79</f>
        <v>0</v>
      </c>
      <c r="L79" s="18">
        <f>'Raw Data'!L79</f>
        <v>0</v>
      </c>
      <c r="M79" s="18">
        <f>'Raw Data'!M79</f>
        <v>0</v>
      </c>
      <c r="N79" s="18">
        <f>'Raw Data'!N79</f>
        <v>4900</v>
      </c>
      <c r="O79" s="18" t="str">
        <f>'Raw Data'!O79</f>
        <v>KGS</v>
      </c>
      <c r="P79" s="18">
        <f>'Raw Data'!P79</f>
        <v>432.70831629999998</v>
      </c>
      <c r="Q79" s="18">
        <f>'Raw Data'!Q79</f>
        <v>2120270.75</v>
      </c>
      <c r="R79" s="18">
        <f>'Raw Data'!R79</f>
        <v>5.0579581100000004</v>
      </c>
      <c r="S79" s="18">
        <f>'Raw Data'!S79</f>
        <v>24783.994739999998</v>
      </c>
      <c r="T79" s="18">
        <f>'Raw Data'!T79</f>
        <v>932071.1</v>
      </c>
      <c r="U79" s="18" t="str">
        <f t="shared" si="11"/>
        <v xml:space="preserve">STEEL SCRUBBER 2PCS SET </v>
      </c>
      <c r="V79" s="18" t="str">
        <f t="shared" si="12"/>
        <v/>
      </c>
      <c r="W79" s="18" t="str">
        <f t="shared" si="13"/>
        <v>168000 SET</v>
      </c>
      <c r="X79" s="18">
        <f t="shared" si="14"/>
        <v>0.14199999999999999</v>
      </c>
      <c r="Y79" s="18" t="str">
        <f t="shared" si="15"/>
        <v>USD</v>
      </c>
      <c r="Z79" s="18">
        <f t="shared" si="16"/>
        <v>3052341.85</v>
      </c>
      <c r="AA79" s="18">
        <f t="shared" si="17"/>
        <v>2025</v>
      </c>
      <c r="AB79" s="19" t="str">
        <f>IFERROR(VLOOKUP(D79, 'Lookup Tables'!$A:$B, 2, FALSE), "Unknown")</f>
        <v>Steel Scrubbers</v>
      </c>
      <c r="AC79" s="18" t="str">
        <f t="shared" si="18"/>
        <v>Steel Products</v>
      </c>
      <c r="AD79" s="18" t="str">
        <f t="shared" si="19"/>
        <v>Scrubber</v>
      </c>
      <c r="AE79" s="18">
        <f t="shared" si="20"/>
        <v>190.2185918367347</v>
      </c>
      <c r="AF79" s="20">
        <f t="shared" si="21"/>
        <v>0.43960003692924593</v>
      </c>
    </row>
    <row r="80" spans="1:32">
      <c r="A80" s="18" t="str">
        <f>'Raw Data'!A80</f>
        <v>INNSA1</v>
      </c>
      <c r="B80" s="19">
        <f>'Raw Data'!B80</f>
        <v>45783</v>
      </c>
      <c r="C80" s="18">
        <f>'Raw Data'!C80</f>
        <v>301049751</v>
      </c>
      <c r="D80" s="18">
        <f>'Raw Data'!D80</f>
        <v>73239990</v>
      </c>
      <c r="E80" s="18" t="str">
        <f>'Raw Data'!E80</f>
        <v>STEEL SALT BOTTLE (NP-19) (QTY:28152 PCS/USD 0.4370 PER PCS) STEEL SALT BOTTLE (NP-19) (QTY:28152 PCS/USD 0.4370 PER PCS)</v>
      </c>
      <c r="F80" s="18">
        <f>'Raw Data'!F80</f>
        <v>0</v>
      </c>
      <c r="G80" s="18">
        <f>'Raw Data'!G80</f>
        <v>0</v>
      </c>
      <c r="H80" s="18">
        <f>'Raw Data'!H80</f>
        <v>0</v>
      </c>
      <c r="I80" s="18">
        <f>'Raw Data'!I80</f>
        <v>0</v>
      </c>
      <c r="J80" s="18">
        <f>'Raw Data'!J80</f>
        <v>0</v>
      </c>
      <c r="K80" s="18">
        <f>'Raw Data'!K80</f>
        <v>0</v>
      </c>
      <c r="L80" s="18">
        <f>'Raw Data'!L80</f>
        <v>0</v>
      </c>
      <c r="M80" s="18">
        <f>'Raw Data'!M80</f>
        <v>0</v>
      </c>
      <c r="N80" s="18">
        <f>'Raw Data'!N80</f>
        <v>4379.2</v>
      </c>
      <c r="O80" s="18" t="str">
        <f>'Raw Data'!O80</f>
        <v>KGS</v>
      </c>
      <c r="P80" s="18">
        <f>'Raw Data'!P80</f>
        <v>257.08125000000001</v>
      </c>
      <c r="Q80" s="18">
        <f>'Raw Data'!Q80</f>
        <v>1125810.21</v>
      </c>
      <c r="R80" s="18">
        <f>'Raw Data'!R80</f>
        <v>3.0050409120000001</v>
      </c>
      <c r="S80" s="18">
        <f>'Raw Data'!S80</f>
        <v>13159.675160000001</v>
      </c>
      <c r="T80" s="18">
        <f>'Raw Data'!T80</f>
        <v>412496.8</v>
      </c>
      <c r="U80" s="18" t="str">
        <f t="shared" si="11"/>
        <v xml:space="preserve">STEEL SALT BOTTLE </v>
      </c>
      <c r="V80" s="18">
        <f t="shared" si="12"/>
        <v>28152</v>
      </c>
      <c r="W80" s="18" t="str">
        <f t="shared" si="13"/>
        <v>PCS</v>
      </c>
      <c r="X80" s="18">
        <f t="shared" si="14"/>
        <v>0.437</v>
      </c>
      <c r="Y80" s="18" t="str">
        <f t="shared" si="15"/>
        <v>USD</v>
      </c>
      <c r="Z80" s="18">
        <f t="shared" si="16"/>
        <v>1538307.01</v>
      </c>
      <c r="AA80" s="18">
        <f t="shared" si="17"/>
        <v>2025</v>
      </c>
      <c r="AB80" s="19" t="str">
        <f>IFERROR(VLOOKUP(D80, 'Lookup Tables'!$A:$B, 2, FALSE), "Unknown")</f>
        <v>Table, kitchen or other household articles of iron or steel</v>
      </c>
      <c r="AC80" s="18" t="str">
        <f t="shared" si="18"/>
        <v>Steel Products</v>
      </c>
      <c r="AD80" s="18" t="str">
        <f t="shared" si="19"/>
        <v>Misc</v>
      </c>
      <c r="AE80" s="18">
        <f t="shared" si="20"/>
        <v>94.194556083302885</v>
      </c>
      <c r="AF80" s="20">
        <f t="shared" si="21"/>
        <v>0.36639994586654173</v>
      </c>
    </row>
    <row r="81" spans="1:32">
      <c r="A81" s="18" t="str">
        <f>'Raw Data'!A81</f>
        <v>INNSA1</v>
      </c>
      <c r="B81" s="19">
        <f>'Raw Data'!B81</f>
        <v>45782</v>
      </c>
      <c r="C81" s="18">
        <f>'Raw Data'!C81</f>
        <v>301049751</v>
      </c>
      <c r="D81" s="18">
        <f>'Raw Data'!D81</f>
        <v>73239990</v>
      </c>
      <c r="E81" s="18" t="str">
        <f>'Raw Data'!E81</f>
        <v>HOUSEHOLD STEEL HOOK 3PCS SET (2628) (QTY: 167940 SET/USD 0.37 PER SET)HOUSEHOLD STEEL HOOK 3PCS SET (2628) (QTY: 167940 SET/USD 0.</v>
      </c>
      <c r="F81" s="18">
        <f>'Raw Data'!F81</f>
        <v>0</v>
      </c>
      <c r="G81" s="18">
        <f>'Raw Data'!G81</f>
        <v>0</v>
      </c>
      <c r="H81" s="18">
        <f>'Raw Data'!H81</f>
        <v>0</v>
      </c>
      <c r="I81" s="18">
        <f>'Raw Data'!I81</f>
        <v>0</v>
      </c>
      <c r="J81" s="18">
        <f>'Raw Data'!J81</f>
        <v>0</v>
      </c>
      <c r="K81" s="18">
        <f>'Raw Data'!K81</f>
        <v>0</v>
      </c>
      <c r="L81" s="18">
        <f>'Raw Data'!L81</f>
        <v>0</v>
      </c>
      <c r="M81" s="18">
        <f>'Raw Data'!M81</f>
        <v>0</v>
      </c>
      <c r="N81" s="18">
        <f>'Raw Data'!N81</f>
        <v>5691.3</v>
      </c>
      <c r="O81" s="18" t="str">
        <f>'Raw Data'!O81</f>
        <v>KGS</v>
      </c>
      <c r="P81" s="18">
        <f>'Raw Data'!P81</f>
        <v>947.90805790000002</v>
      </c>
      <c r="Q81" s="18">
        <f>'Raw Data'!Q81</f>
        <v>5394829.1299999999</v>
      </c>
      <c r="R81" s="18">
        <f>'Raw Data'!R81</f>
        <v>11.08016432</v>
      </c>
      <c r="S81" s="18">
        <f>'Raw Data'!S81</f>
        <v>63060.539219999999</v>
      </c>
      <c r="T81" s="18">
        <f>'Raw Data'!T81</f>
        <v>1976665.4</v>
      </c>
      <c r="U81" s="18" t="str">
        <f t="shared" si="11"/>
        <v xml:space="preserve">HOUSEHOLD STEEL HOOK 3PCS SET </v>
      </c>
      <c r="V81" s="18" t="str">
        <f t="shared" si="12"/>
        <v/>
      </c>
      <c r="W81" s="18" t="str">
        <f t="shared" si="13"/>
        <v>167940 SET</v>
      </c>
      <c r="X81" s="18">
        <f t="shared" si="14"/>
        <v>0.37</v>
      </c>
      <c r="Y81" s="18" t="str">
        <f t="shared" si="15"/>
        <v>USD</v>
      </c>
      <c r="Z81" s="18">
        <f t="shared" si="16"/>
        <v>7371494.5299999993</v>
      </c>
      <c r="AA81" s="18">
        <f t="shared" si="17"/>
        <v>2025</v>
      </c>
      <c r="AB81" s="19" t="str">
        <f>IFERROR(VLOOKUP(D81, 'Lookup Tables'!$A:$B, 2, FALSE), "Unknown")</f>
        <v>Table, kitchen or other household articles of iron or steel</v>
      </c>
      <c r="AC81" s="18" t="str">
        <f t="shared" si="18"/>
        <v>Steel Products</v>
      </c>
      <c r="AD81" s="18" t="str">
        <f t="shared" si="19"/>
        <v>Misc</v>
      </c>
      <c r="AE81" s="18">
        <f t="shared" si="20"/>
        <v>347.3135136084901</v>
      </c>
      <c r="AF81" s="20">
        <f t="shared" si="21"/>
        <v>0.36640000125453465</v>
      </c>
    </row>
    <row r="82" spans="1:32">
      <c r="A82" s="18" t="str">
        <f>'Raw Data'!A82</f>
        <v>INNSA1</v>
      </c>
      <c r="B82" s="19">
        <f>'Raw Data'!B82</f>
        <v>45781</v>
      </c>
      <c r="C82" s="18">
        <f>'Raw Data'!C82</f>
        <v>301049751</v>
      </c>
      <c r="D82" s="18">
        <f>'Raw Data'!D82</f>
        <v>73239990</v>
      </c>
      <c r="E82" s="18" t="str">
        <f>'Raw Data'!E82</f>
        <v>STEEL BASKET BIG (SY-845-4) (QTY: 5232 PC/USD 1.004 PER PC) STEEL BASKET BIG (SY-845-4) (QTY: 5232 PC/USD 1.004 PER PC)</v>
      </c>
      <c r="F82" s="18">
        <f>'Raw Data'!F82</f>
        <v>0</v>
      </c>
      <c r="G82" s="18">
        <f>'Raw Data'!G82</f>
        <v>0</v>
      </c>
      <c r="H82" s="18">
        <f>'Raw Data'!H82</f>
        <v>0</v>
      </c>
      <c r="I82" s="18">
        <f>'Raw Data'!I82</f>
        <v>0</v>
      </c>
      <c r="J82" s="18">
        <f>'Raw Data'!J82</f>
        <v>0</v>
      </c>
      <c r="K82" s="18">
        <f>'Raw Data'!K82</f>
        <v>0</v>
      </c>
      <c r="L82" s="18">
        <f>'Raw Data'!L82</f>
        <v>0</v>
      </c>
      <c r="M82" s="18">
        <f>'Raw Data'!M82</f>
        <v>0</v>
      </c>
      <c r="N82" s="18">
        <f>'Raw Data'!N82</f>
        <v>981</v>
      </c>
      <c r="O82" s="18" t="str">
        <f>'Raw Data'!O82</f>
        <v>KGS</v>
      </c>
      <c r="P82" s="18">
        <f>'Raw Data'!P82</f>
        <v>485.03127419999998</v>
      </c>
      <c r="Q82" s="18">
        <f>'Raw Data'!Q82</f>
        <v>475815.67999999999</v>
      </c>
      <c r="R82" s="18">
        <f>'Raw Data'!R82</f>
        <v>5.6695648649999999</v>
      </c>
      <c r="S82" s="18">
        <f>'Raw Data'!S82</f>
        <v>5561.8431330000003</v>
      </c>
      <c r="T82" s="18">
        <f>'Raw Data'!T82</f>
        <v>174338.8</v>
      </c>
      <c r="U82" s="18" t="str">
        <f t="shared" si="11"/>
        <v xml:space="preserve">STEEL BASKET BIG </v>
      </c>
      <c r="V82" s="18" t="str">
        <f t="shared" si="12"/>
        <v/>
      </c>
      <c r="W82" s="18" t="str">
        <f t="shared" si="13"/>
        <v>5232 PC</v>
      </c>
      <c r="X82" s="18">
        <f t="shared" si="14"/>
        <v>1.004</v>
      </c>
      <c r="Y82" s="18" t="str">
        <f t="shared" si="15"/>
        <v>USD</v>
      </c>
      <c r="Z82" s="18">
        <f t="shared" si="16"/>
        <v>650154.48</v>
      </c>
      <c r="AA82" s="18">
        <f t="shared" si="17"/>
        <v>2025</v>
      </c>
      <c r="AB82" s="19" t="str">
        <f>IFERROR(VLOOKUP(D82, 'Lookup Tables'!$A:$B, 2, FALSE), "Unknown")</f>
        <v>Table, kitchen or other household articles of iron or steel</v>
      </c>
      <c r="AC82" s="18" t="str">
        <f t="shared" si="18"/>
        <v>Steel Products</v>
      </c>
      <c r="AD82" s="18" t="str">
        <f t="shared" si="19"/>
        <v>Misc</v>
      </c>
      <c r="AE82" s="18">
        <f t="shared" si="20"/>
        <v>177.71539245667685</v>
      </c>
      <c r="AF82" s="20">
        <f t="shared" si="21"/>
        <v>0.36639986307302858</v>
      </c>
    </row>
    <row r="83" spans="1:32">
      <c r="A83" s="18" t="str">
        <f>'Raw Data'!A83</f>
        <v>INNSA1</v>
      </c>
      <c r="B83" s="19">
        <f>'Raw Data'!B83</f>
        <v>45778</v>
      </c>
      <c r="C83" s="18">
        <f>'Raw Data'!C83</f>
        <v>301049751</v>
      </c>
      <c r="D83" s="18">
        <f>'Raw Data'!D83</f>
        <v>73239990</v>
      </c>
      <c r="E83" s="18" t="str">
        <f>'Raw Data'!E83</f>
        <v>SY-845-7 STEEL BASKET ROUND (QTY 50400 PCS/USD 0.5371 PER PCS)SY-845-7 STEEL BASKET ROUND (QTY 50400 PCS/USD 0.5371 PER PC</v>
      </c>
      <c r="F83" s="18">
        <f>'Raw Data'!F83</f>
        <v>0</v>
      </c>
      <c r="G83" s="18">
        <f>'Raw Data'!G83</f>
        <v>0</v>
      </c>
      <c r="H83" s="18">
        <f>'Raw Data'!H83</f>
        <v>0</v>
      </c>
      <c r="I83" s="18">
        <f>'Raw Data'!I83</f>
        <v>0</v>
      </c>
      <c r="J83" s="18">
        <f>'Raw Data'!J83</f>
        <v>0</v>
      </c>
      <c r="K83" s="18">
        <f>'Raw Data'!K83</f>
        <v>0</v>
      </c>
      <c r="L83" s="18">
        <f>'Raw Data'!L83</f>
        <v>0</v>
      </c>
      <c r="M83" s="18">
        <f>'Raw Data'!M83</f>
        <v>0</v>
      </c>
      <c r="N83" s="18">
        <f>'Raw Data'!N83</f>
        <v>5880</v>
      </c>
      <c r="O83" s="18" t="str">
        <f>'Raw Data'!O83</f>
        <v>KGS</v>
      </c>
      <c r="P83" s="18">
        <f>'Raw Data'!P83</f>
        <v>426.13333160000002</v>
      </c>
      <c r="Q83" s="18">
        <f>'Raw Data'!Q83</f>
        <v>2505663.9900000002</v>
      </c>
      <c r="R83" s="18">
        <f>'Raw Data'!R83</f>
        <v>4.9320987460000003</v>
      </c>
      <c r="S83" s="18">
        <f>'Raw Data'!S83</f>
        <v>29000.74063</v>
      </c>
      <c r="T83" s="18">
        <f>'Raw Data'!T83</f>
        <v>918075.3</v>
      </c>
      <c r="U83" s="18" t="str">
        <f t="shared" si="11"/>
        <v xml:space="preserve">SY-845-7 STEEL BASKET ROUND </v>
      </c>
      <c r="V83" s="18">
        <f t="shared" si="12"/>
        <v>50400</v>
      </c>
      <c r="W83" s="18" t="e">
        <f t="shared" si="13"/>
        <v>#VALUE!</v>
      </c>
      <c r="X83" s="18">
        <f t="shared" si="14"/>
        <v>0.53710000000000002</v>
      </c>
      <c r="Y83" s="18" t="str">
        <f t="shared" si="15"/>
        <v>USD</v>
      </c>
      <c r="Z83" s="18">
        <f t="shared" si="16"/>
        <v>3423739.29</v>
      </c>
      <c r="AA83" s="18">
        <f t="shared" si="17"/>
        <v>2025</v>
      </c>
      <c r="AB83" s="19" t="str">
        <f>IFERROR(VLOOKUP(D83, 'Lookup Tables'!$A:$B, 2, FALSE), "Unknown")</f>
        <v>Table, kitchen or other household articles of iron or steel</v>
      </c>
      <c r="AC83" s="18" t="str">
        <f t="shared" si="18"/>
        <v>Steel Products</v>
      </c>
      <c r="AD83" s="18" t="str">
        <f t="shared" si="19"/>
        <v>Misc</v>
      </c>
      <c r="AE83" s="18">
        <f t="shared" si="20"/>
        <v>156.13525510204082</v>
      </c>
      <c r="AF83" s="20">
        <f t="shared" si="21"/>
        <v>0.36640000561288344</v>
      </c>
    </row>
    <row r="84" spans="1:32">
      <c r="A84" s="18" t="str">
        <f>'Raw Data'!A84</f>
        <v>INNSA1</v>
      </c>
      <c r="B84" s="19">
        <f>'Raw Data'!B84</f>
        <v>45778</v>
      </c>
      <c r="C84" s="18">
        <f>'Raw Data'!C84</f>
        <v>301049751</v>
      </c>
      <c r="D84" s="18">
        <f>'Raw Data'!D84</f>
        <v>73239990</v>
      </c>
      <c r="E84" s="18" t="str">
        <f>'Raw Data'!E84</f>
        <v>SY-845-4 STEEL BASKET BIG (QTY 14768 PCS/USD 1.0055 PER PCS) SY-845-4 STEEL BASKET BIG (QTY 14768 PCS/USD 1.0055 PER PCS)</v>
      </c>
      <c r="F84" s="18">
        <f>'Raw Data'!F84</f>
        <v>0</v>
      </c>
      <c r="G84" s="18">
        <f>'Raw Data'!G84</f>
        <v>0</v>
      </c>
      <c r="H84" s="18">
        <f>'Raw Data'!H84</f>
        <v>0</v>
      </c>
      <c r="I84" s="18">
        <f>'Raw Data'!I84</f>
        <v>0</v>
      </c>
      <c r="J84" s="18">
        <f>'Raw Data'!J84</f>
        <v>0</v>
      </c>
      <c r="K84" s="18">
        <f>'Raw Data'!K84</f>
        <v>0</v>
      </c>
      <c r="L84" s="18">
        <f>'Raw Data'!L84</f>
        <v>0</v>
      </c>
      <c r="M84" s="18">
        <f>'Raw Data'!M84</f>
        <v>0</v>
      </c>
      <c r="N84" s="18">
        <f>'Raw Data'!N84</f>
        <v>2769</v>
      </c>
      <c r="O84" s="18" t="str">
        <f>'Raw Data'!O84</f>
        <v>KGS</v>
      </c>
      <c r="P84" s="18">
        <f>'Raw Data'!P84</f>
        <v>496.38407369999999</v>
      </c>
      <c r="Q84" s="18">
        <f>'Raw Data'!Q84</f>
        <v>1374487.5</v>
      </c>
      <c r="R84" s="18">
        <f>'Raw Data'!R84</f>
        <v>5.7451860379999999</v>
      </c>
      <c r="S84" s="18">
        <f>'Raw Data'!S84</f>
        <v>15908.42014</v>
      </c>
      <c r="T84" s="18">
        <f>'Raw Data'!T84</f>
        <v>503612.2</v>
      </c>
      <c r="U84" s="18" t="str">
        <f t="shared" si="11"/>
        <v xml:space="preserve">SY-845-4 STEEL BASKET BIG </v>
      </c>
      <c r="V84" s="18">
        <f t="shared" si="12"/>
        <v>14768</v>
      </c>
      <c r="W84" s="18" t="e">
        <f t="shared" si="13"/>
        <v>#VALUE!</v>
      </c>
      <c r="X84" s="18">
        <f t="shared" si="14"/>
        <v>1.0055000000000001</v>
      </c>
      <c r="Y84" s="18" t="str">
        <f t="shared" si="15"/>
        <v>USD</v>
      </c>
      <c r="Z84" s="18">
        <f t="shared" si="16"/>
        <v>1878099.7</v>
      </c>
      <c r="AA84" s="18">
        <f t="shared" si="17"/>
        <v>2025</v>
      </c>
      <c r="AB84" s="19" t="str">
        <f>IFERROR(VLOOKUP(D84, 'Lookup Tables'!$A:$B, 2, FALSE), "Unknown")</f>
        <v>Table, kitchen or other household articles of iron or steel</v>
      </c>
      <c r="AC84" s="18" t="str">
        <f t="shared" si="18"/>
        <v>Steel Products</v>
      </c>
      <c r="AD84" s="18" t="str">
        <f t="shared" si="19"/>
        <v>Misc</v>
      </c>
      <c r="AE84" s="18">
        <f t="shared" si="20"/>
        <v>181.87511737089201</v>
      </c>
      <c r="AF84" s="20">
        <f t="shared" si="21"/>
        <v>0.36639998544912195</v>
      </c>
    </row>
    <row r="85" spans="1:32">
      <c r="A85" s="18" t="str">
        <f>'Raw Data'!A85</f>
        <v>INNSA1</v>
      </c>
      <c r="B85" s="19">
        <f>'Raw Data'!B85</f>
        <v>45773</v>
      </c>
      <c r="C85" s="18">
        <f>'Raw Data'!C85</f>
        <v>301049751</v>
      </c>
      <c r="D85" s="18">
        <f>'Raw Data'!D85</f>
        <v>73239990</v>
      </c>
      <c r="E85" s="18" t="str">
        <f>'Raw Data'!E85</f>
        <v>RYX-02-026-3S MILD STEEL MULTI FUNCTION CLOTH STAND (QTY :848 NUM/CNY 81.50 PER NUM)RYX-02-026-3S MILD STEEL MULTI FUNCTION CLOTH STAND (QTY :84</v>
      </c>
      <c r="F85" s="18">
        <f>'Raw Data'!F85</f>
        <v>0</v>
      </c>
      <c r="G85" s="18">
        <f>'Raw Data'!G85</f>
        <v>0</v>
      </c>
      <c r="H85" s="18">
        <f>'Raw Data'!H85</f>
        <v>0</v>
      </c>
      <c r="I85" s="18">
        <f>'Raw Data'!I85</f>
        <v>0</v>
      </c>
      <c r="J85" s="18">
        <f>'Raw Data'!J85</f>
        <v>0</v>
      </c>
      <c r="K85" s="18">
        <f>'Raw Data'!K85</f>
        <v>0</v>
      </c>
      <c r="L85" s="18">
        <f>'Raw Data'!L85</f>
        <v>0</v>
      </c>
      <c r="M85" s="18">
        <f>'Raw Data'!M85</f>
        <v>0</v>
      </c>
      <c r="N85" s="18">
        <f>'Raw Data'!N85</f>
        <v>3307.2</v>
      </c>
      <c r="O85" s="18" t="str">
        <f>'Raw Data'!O85</f>
        <v>KGS</v>
      </c>
      <c r="P85" s="18">
        <f>'Raw Data'!P85</f>
        <v>272.32767899999999</v>
      </c>
      <c r="Q85" s="18">
        <f>'Raw Data'!Q85</f>
        <v>900642.1</v>
      </c>
      <c r="R85" s="18">
        <f>'Raw Data'!R85</f>
        <v>3.1519407290000001</v>
      </c>
      <c r="S85" s="18">
        <f>'Raw Data'!S85</f>
        <v>10424.098379999999</v>
      </c>
      <c r="T85" s="18">
        <f>'Raw Data'!T85</f>
        <v>329995.2</v>
      </c>
      <c r="U85" s="18" t="str">
        <f t="shared" si="11"/>
        <v xml:space="preserve">RYX-02-026-3S MILD STEEL MULTI FUNCTION CLOTH STAND </v>
      </c>
      <c r="V85" s="18" t="str">
        <f t="shared" si="12"/>
        <v/>
      </c>
      <c r="W85" s="18" t="e">
        <f t="shared" si="13"/>
        <v>#VALUE!</v>
      </c>
      <c r="X85" s="18" t="str">
        <f t="shared" si="14"/>
        <v/>
      </c>
      <c r="Y85" s="18" t="str">
        <f t="shared" si="15"/>
        <v>CNY</v>
      </c>
      <c r="Z85" s="18">
        <f t="shared" si="16"/>
        <v>1230637.3</v>
      </c>
      <c r="AA85" s="18">
        <f t="shared" si="17"/>
        <v>2025</v>
      </c>
      <c r="AB85" s="19" t="str">
        <f>IFERROR(VLOOKUP(D85, 'Lookup Tables'!$A:$B, 2, FALSE), "Unknown")</f>
        <v>Table, kitchen or other household articles of iron or steel</v>
      </c>
      <c r="AC85" s="18" t="str">
        <f t="shared" si="18"/>
        <v>Steel Products</v>
      </c>
      <c r="AD85" s="18" t="str">
        <f t="shared" si="19"/>
        <v>Cloth Stand</v>
      </c>
      <c r="AE85" s="18">
        <f t="shared" si="20"/>
        <v>99.780841799709734</v>
      </c>
      <c r="AF85" s="20">
        <f t="shared" si="21"/>
        <v>0.36639992734072724</v>
      </c>
    </row>
    <row r="86" spans="1:32">
      <c r="A86" s="18" t="str">
        <f>'Raw Data'!A86</f>
        <v>INNSA1</v>
      </c>
      <c r="B86" s="19">
        <f>'Raw Data'!B86</f>
        <v>45769</v>
      </c>
      <c r="C86" s="18">
        <f>'Raw Data'!C86</f>
        <v>301049751</v>
      </c>
      <c r="D86" s="18">
        <f>'Raw Data'!D86</f>
        <v>73239990</v>
      </c>
      <c r="E86" s="18" t="str">
        <f>'Raw Data'!E86</f>
        <v>MILD STEEL MULTI FUNCTION CLOTH STAND (RYX-02-020) (QTY: 2464 PCS/CNY 101 PER PCS)MILD STEEL MULTI FUNCTION CLOTH STAND (RYX-02-020) (QTY: 246</v>
      </c>
      <c r="F86" s="18">
        <f>'Raw Data'!F86</f>
        <v>0</v>
      </c>
      <c r="G86" s="18">
        <f>'Raw Data'!G86</f>
        <v>0</v>
      </c>
      <c r="H86" s="18">
        <f>'Raw Data'!H86</f>
        <v>0</v>
      </c>
      <c r="I86" s="18">
        <f>'Raw Data'!I86</f>
        <v>0</v>
      </c>
      <c r="J86" s="18">
        <f>'Raw Data'!J86</f>
        <v>0</v>
      </c>
      <c r="K86" s="18">
        <f>'Raw Data'!K86</f>
        <v>0</v>
      </c>
      <c r="L86" s="18">
        <f>'Raw Data'!L86</f>
        <v>0</v>
      </c>
      <c r="M86" s="18">
        <f>'Raw Data'!M86</f>
        <v>0</v>
      </c>
      <c r="N86" s="18">
        <f>'Raw Data'!N86</f>
        <v>8008</v>
      </c>
      <c r="O86" s="18" t="str">
        <f>'Raw Data'!O86</f>
        <v>KGS</v>
      </c>
      <c r="P86" s="18">
        <f>'Raw Data'!P86</f>
        <v>401.15030089999999</v>
      </c>
      <c r="Q86" s="18">
        <f>'Raw Data'!Q86</f>
        <v>3212411.61</v>
      </c>
      <c r="R86" s="18">
        <f>'Raw Data'!R86</f>
        <v>4.6429432979999996</v>
      </c>
      <c r="S86" s="18">
        <f>'Raw Data'!S86</f>
        <v>37180.68993</v>
      </c>
      <c r="T86" s="18">
        <f>'Raw Data'!T86</f>
        <v>1177027.6000000001</v>
      </c>
      <c r="U86" s="18" t="str">
        <f t="shared" si="11"/>
        <v xml:space="preserve">MILD STEEL MULTI FUNCTION CLOTH STAND </v>
      </c>
      <c r="V86" s="18" t="str">
        <f t="shared" si="12"/>
        <v/>
      </c>
      <c r="W86" s="18" t="str">
        <f t="shared" si="13"/>
        <v>2464 PCS</v>
      </c>
      <c r="X86" s="18" t="str">
        <f t="shared" si="14"/>
        <v/>
      </c>
      <c r="Y86" s="18" t="str">
        <f t="shared" si="15"/>
        <v>CNY</v>
      </c>
      <c r="Z86" s="18">
        <f t="shared" si="16"/>
        <v>4389439.21</v>
      </c>
      <c r="AA86" s="18">
        <f t="shared" si="17"/>
        <v>2025</v>
      </c>
      <c r="AB86" s="19" t="str">
        <f>IFERROR(VLOOKUP(D86, 'Lookup Tables'!$A:$B, 2, FALSE), "Unknown")</f>
        <v>Table, kitchen or other household articles of iron or steel</v>
      </c>
      <c r="AC86" s="18" t="str">
        <f t="shared" si="18"/>
        <v>Steel Products</v>
      </c>
      <c r="AD86" s="18" t="str">
        <f t="shared" si="19"/>
        <v>Cloth Stand</v>
      </c>
      <c r="AE86" s="18">
        <f t="shared" si="20"/>
        <v>146.98146853146855</v>
      </c>
      <c r="AF86" s="20">
        <f t="shared" si="21"/>
        <v>0.36639999567178755</v>
      </c>
    </row>
    <row r="87" spans="1:32">
      <c r="A87" s="18" t="str">
        <f>'Raw Data'!A87</f>
        <v>INNSA1</v>
      </c>
      <c r="B87" s="19">
        <f>'Raw Data'!B87</f>
        <v>45769</v>
      </c>
      <c r="C87" s="18">
        <f>'Raw Data'!C87</f>
        <v>301049751</v>
      </c>
      <c r="D87" s="18">
        <f>'Raw Data'!D87</f>
        <v>73239990</v>
      </c>
      <c r="E87" s="18" t="str">
        <f>'Raw Data'!E87</f>
        <v>HOUSEHOLD STEEL HOOK 3PCS SET (3888) (QTY:6240 PCS/USD:0.255PER PCS)HOUSEHOLD STEEL HOOK 3PCS SET (3888) (QTY:6240 PCS/USD:0.255</v>
      </c>
      <c r="F87" s="18">
        <f>'Raw Data'!F87</f>
        <v>0</v>
      </c>
      <c r="G87" s="18">
        <f>'Raw Data'!G87</f>
        <v>0</v>
      </c>
      <c r="H87" s="18">
        <f>'Raw Data'!H87</f>
        <v>0</v>
      </c>
      <c r="I87" s="18">
        <f>'Raw Data'!I87</f>
        <v>0</v>
      </c>
      <c r="J87" s="18">
        <f>'Raw Data'!J87</f>
        <v>0</v>
      </c>
      <c r="K87" s="18">
        <f>'Raw Data'!K87</f>
        <v>0</v>
      </c>
      <c r="L87" s="18">
        <f>'Raw Data'!L87</f>
        <v>0</v>
      </c>
      <c r="M87" s="18">
        <f>'Raw Data'!M87</f>
        <v>0</v>
      </c>
      <c r="N87" s="18">
        <f>'Raw Data'!N87</f>
        <v>214.5</v>
      </c>
      <c r="O87" s="18" t="str">
        <f>'Raw Data'!O87</f>
        <v>KGS</v>
      </c>
      <c r="P87" s="18">
        <f>'Raw Data'!P87</f>
        <v>694.29669000000001</v>
      </c>
      <c r="Q87" s="18">
        <f>'Raw Data'!Q87</f>
        <v>148926.64000000001</v>
      </c>
      <c r="R87" s="18">
        <f>'Raw Data'!R87</f>
        <v>8.0358413189999993</v>
      </c>
      <c r="S87" s="18">
        <f>'Raw Data'!S87</f>
        <v>1723.6879630000001</v>
      </c>
      <c r="T87" s="18">
        <f>'Raw Data'!T87</f>
        <v>54566.7</v>
      </c>
      <c r="U87" s="18" t="str">
        <f t="shared" si="11"/>
        <v xml:space="preserve">HOUSEHOLD STEEL HOOK 3PCS SET </v>
      </c>
      <c r="V87" s="18">
        <f t="shared" si="12"/>
        <v>6240</v>
      </c>
      <c r="W87" s="18" t="str">
        <f t="shared" si="13"/>
        <v>PCS</v>
      </c>
      <c r="X87" s="18" t="str">
        <f t="shared" si="14"/>
        <v/>
      </c>
      <c r="Y87" s="18" t="str">
        <f t="shared" si="15"/>
        <v>USD</v>
      </c>
      <c r="Z87" s="18">
        <f t="shared" si="16"/>
        <v>203493.34000000003</v>
      </c>
      <c r="AA87" s="18">
        <f t="shared" si="17"/>
        <v>2025</v>
      </c>
      <c r="AB87" s="19" t="str">
        <f>IFERROR(VLOOKUP(D87, 'Lookup Tables'!$A:$B, 2, FALSE), "Unknown")</f>
        <v>Table, kitchen or other household articles of iron or steel</v>
      </c>
      <c r="AC87" s="18" t="str">
        <f t="shared" si="18"/>
        <v>Steel Products</v>
      </c>
      <c r="AD87" s="18" t="str">
        <f t="shared" si="19"/>
        <v>Misc</v>
      </c>
      <c r="AE87" s="18">
        <f t="shared" si="20"/>
        <v>254.39020979020978</v>
      </c>
      <c r="AF87" s="20">
        <f t="shared" si="21"/>
        <v>0.36639985968930738</v>
      </c>
    </row>
    <row r="88" spans="1:32">
      <c r="A88" s="18" t="str">
        <f>'Raw Data'!A88</f>
        <v>INNSA1</v>
      </c>
      <c r="B88" s="19">
        <f>'Raw Data'!B88</f>
        <v>45768</v>
      </c>
      <c r="C88" s="18">
        <f>'Raw Data'!C88</f>
        <v>301049751</v>
      </c>
      <c r="D88" s="18">
        <f>'Raw Data'!D88</f>
        <v>73231000</v>
      </c>
      <c r="E88" s="18" t="str">
        <f>'Raw Data'!E88</f>
        <v>STEEL SCRUBBER 2PCS SET (8001-2) (QTY:168000 SETS/USD:0.142PER PCS)STEEL SCRUBBER 2PCS SET (8001-2) (QTY:168000 SETS/USD:0.142</v>
      </c>
      <c r="F88" s="18">
        <f>'Raw Data'!F88</f>
        <v>0</v>
      </c>
      <c r="G88" s="18">
        <f>'Raw Data'!G88</f>
        <v>0</v>
      </c>
      <c r="H88" s="18">
        <f>'Raw Data'!H88</f>
        <v>0</v>
      </c>
      <c r="I88" s="18">
        <f>'Raw Data'!I88</f>
        <v>0</v>
      </c>
      <c r="J88" s="18">
        <f>'Raw Data'!J88</f>
        <v>0</v>
      </c>
      <c r="K88" s="18">
        <f>'Raw Data'!K88</f>
        <v>0</v>
      </c>
      <c r="L88" s="18">
        <f>'Raw Data'!L88</f>
        <v>0</v>
      </c>
      <c r="M88" s="18">
        <f>'Raw Data'!M88</f>
        <v>0</v>
      </c>
      <c r="N88" s="18">
        <f>'Raw Data'!N88</f>
        <v>4900</v>
      </c>
      <c r="O88" s="18" t="str">
        <f>'Raw Data'!O88</f>
        <v>KGS</v>
      </c>
      <c r="P88" s="18">
        <f>'Raw Data'!P88</f>
        <v>437.00727760000001</v>
      </c>
      <c r="Q88" s="18">
        <f>'Raw Data'!Q88</f>
        <v>2141335.66</v>
      </c>
      <c r="R88" s="18">
        <f>'Raw Data'!R88</f>
        <v>5.0579546009999996</v>
      </c>
      <c r="S88" s="18">
        <f>'Raw Data'!S88</f>
        <v>24783.97755</v>
      </c>
      <c r="T88" s="18">
        <f>'Raw Data'!T88</f>
        <v>941331.1</v>
      </c>
      <c r="U88" s="18" t="str">
        <f t="shared" si="11"/>
        <v xml:space="preserve">STEEL SCRUBBER 2PCS SET </v>
      </c>
      <c r="V88" s="18">
        <f t="shared" si="12"/>
        <v>168000</v>
      </c>
      <c r="W88" s="18" t="str">
        <f t="shared" si="13"/>
        <v>SETS</v>
      </c>
      <c r="X88" s="18" t="str">
        <f t="shared" si="14"/>
        <v/>
      </c>
      <c r="Y88" s="18" t="str">
        <f t="shared" si="15"/>
        <v>USD</v>
      </c>
      <c r="Z88" s="18">
        <f t="shared" si="16"/>
        <v>3082666.7600000002</v>
      </c>
      <c r="AA88" s="18">
        <f t="shared" si="17"/>
        <v>2025</v>
      </c>
      <c r="AB88" s="19" t="str">
        <f>IFERROR(VLOOKUP(D88, 'Lookup Tables'!$A:$B, 2, FALSE), "Unknown")</f>
        <v>Steel Scrubbers</v>
      </c>
      <c r="AC88" s="18" t="str">
        <f t="shared" si="18"/>
        <v>Steel Products</v>
      </c>
      <c r="AD88" s="18" t="str">
        <f t="shared" si="19"/>
        <v>Scrubber</v>
      </c>
      <c r="AE88" s="18">
        <f t="shared" si="20"/>
        <v>192.10838775510203</v>
      </c>
      <c r="AF88" s="20">
        <f t="shared" si="21"/>
        <v>0.43959997378458637</v>
      </c>
    </row>
    <row r="89" spans="1:32">
      <c r="A89" s="18" t="str">
        <f>'Raw Data'!A89</f>
        <v>INNSA1</v>
      </c>
      <c r="B89" s="19">
        <f>'Raw Data'!B89</f>
        <v>45765</v>
      </c>
      <c r="C89" s="18">
        <f>'Raw Data'!C89</f>
        <v>301049751</v>
      </c>
      <c r="D89" s="18">
        <f>'Raw Data'!D89</f>
        <v>73239990</v>
      </c>
      <c r="E89" s="18" t="str">
        <f>'Raw Data'!E89</f>
        <v>STEEL BASKET SMALL (SY-845-3) (QTY:8,260 PCS/USD:0.905 PER PCS)STEEL BASKET SMALL (SY-845-3) (QTY:8,260 PCS/USD:0.905 PER P</v>
      </c>
      <c r="F89" s="18">
        <f>'Raw Data'!F89</f>
        <v>0</v>
      </c>
      <c r="G89" s="18">
        <f>'Raw Data'!G89</f>
        <v>0</v>
      </c>
      <c r="H89" s="18">
        <f>'Raw Data'!H89</f>
        <v>0</v>
      </c>
      <c r="I89" s="18">
        <f>'Raw Data'!I89</f>
        <v>0</v>
      </c>
      <c r="J89" s="18">
        <f>'Raw Data'!J89</f>
        <v>0</v>
      </c>
      <c r="K89" s="18">
        <f>'Raw Data'!K89</f>
        <v>0</v>
      </c>
      <c r="L89" s="18">
        <f>'Raw Data'!L89</f>
        <v>0</v>
      </c>
      <c r="M89" s="18">
        <f>'Raw Data'!M89</f>
        <v>0</v>
      </c>
      <c r="N89" s="18">
        <f>'Raw Data'!N89</f>
        <v>1239</v>
      </c>
      <c r="O89" s="18" t="str">
        <f>'Raw Data'!O89</f>
        <v>KGS</v>
      </c>
      <c r="P89" s="18">
        <f>'Raw Data'!P89</f>
        <v>551.81941080000001</v>
      </c>
      <c r="Q89" s="18">
        <f>'Raw Data'!Q89</f>
        <v>683704.25</v>
      </c>
      <c r="R89" s="18">
        <f>'Raw Data'!R89</f>
        <v>6.3867987360000003</v>
      </c>
      <c r="S89" s="18">
        <f>'Raw Data'!S89</f>
        <v>7913.2436340000004</v>
      </c>
      <c r="T89" s="18">
        <f>'Raw Data'!T89</f>
        <v>250509.2</v>
      </c>
      <c r="U89" s="18" t="str">
        <f t="shared" si="11"/>
        <v xml:space="preserve">STEEL BASKET SMALL </v>
      </c>
      <c r="V89" s="18">
        <f t="shared" si="12"/>
        <v>8260</v>
      </c>
      <c r="W89" s="18" t="str">
        <f t="shared" si="13"/>
        <v>PCS</v>
      </c>
      <c r="X89" s="18" t="str">
        <f t="shared" si="14"/>
        <v/>
      </c>
      <c r="Y89" s="18" t="str">
        <f t="shared" si="15"/>
        <v>USD</v>
      </c>
      <c r="Z89" s="18">
        <f t="shared" si="16"/>
        <v>934213.45</v>
      </c>
      <c r="AA89" s="18">
        <f t="shared" si="17"/>
        <v>2025</v>
      </c>
      <c r="AB89" s="19" t="str">
        <f>IFERROR(VLOOKUP(D89, 'Lookup Tables'!$A:$B, 2, FALSE), "Unknown")</f>
        <v>Table, kitchen or other household articles of iron or steel</v>
      </c>
      <c r="AC89" s="18" t="str">
        <f t="shared" si="18"/>
        <v>Steel Products</v>
      </c>
      <c r="AD89" s="18" t="str">
        <f t="shared" si="19"/>
        <v>Misc</v>
      </c>
      <c r="AE89" s="18">
        <f t="shared" si="20"/>
        <v>202.18660209846652</v>
      </c>
      <c r="AF89" s="20">
        <f t="shared" si="21"/>
        <v>0.36639994559050937</v>
      </c>
    </row>
    <row r="90" spans="1:32">
      <c r="A90" s="18" t="str">
        <f>'Raw Data'!A90</f>
        <v>INNSA1</v>
      </c>
      <c r="B90" s="19">
        <f>'Raw Data'!B90</f>
        <v>45765</v>
      </c>
      <c r="C90" s="18">
        <f>'Raw Data'!C90</f>
        <v>301049751</v>
      </c>
      <c r="D90" s="18">
        <f>'Raw Data'!D90</f>
        <v>73239990</v>
      </c>
      <c r="E90" s="18" t="str">
        <f>'Raw Data'!E90</f>
        <v>STEEL FRUIT BASKET (SD1078-B) (QTY:20400 PCS/USD:0.844 PER PCS)STEEL FRUIT BASKET (SD1078-B) (QTY:20400 PCS/USD:0.844 PER P</v>
      </c>
      <c r="F90" s="18">
        <f>'Raw Data'!F90</f>
        <v>0</v>
      </c>
      <c r="G90" s="18">
        <f>'Raw Data'!G90</f>
        <v>0</v>
      </c>
      <c r="H90" s="18">
        <f>'Raw Data'!H90</f>
        <v>0</v>
      </c>
      <c r="I90" s="18">
        <f>'Raw Data'!I90</f>
        <v>0</v>
      </c>
      <c r="J90" s="18">
        <f>'Raw Data'!J90</f>
        <v>0</v>
      </c>
      <c r="K90" s="18">
        <f>'Raw Data'!K90</f>
        <v>0</v>
      </c>
      <c r="L90" s="18">
        <f>'Raw Data'!L90</f>
        <v>0</v>
      </c>
      <c r="M90" s="18">
        <f>'Raw Data'!M90</f>
        <v>0</v>
      </c>
      <c r="N90" s="18">
        <f>'Raw Data'!N90</f>
        <v>3910</v>
      </c>
      <c r="O90" s="18" t="str">
        <f>'Raw Data'!O90</f>
        <v>KGS</v>
      </c>
      <c r="P90" s="18">
        <f>'Raw Data'!P90</f>
        <v>402.74996160000001</v>
      </c>
      <c r="Q90" s="18">
        <f>'Raw Data'!Q90</f>
        <v>1574752.35</v>
      </c>
      <c r="R90" s="18">
        <f>'Raw Data'!R90</f>
        <v>4.6614578890000002</v>
      </c>
      <c r="S90" s="18">
        <f>'Raw Data'!S90</f>
        <v>18226.300350000001</v>
      </c>
      <c r="T90" s="18">
        <f>'Raw Data'!T90</f>
        <v>576989.19999999995</v>
      </c>
      <c r="U90" s="18" t="str">
        <f t="shared" si="11"/>
        <v xml:space="preserve">STEEL FRUIT BASKET </v>
      </c>
      <c r="V90" s="18">
        <f t="shared" si="12"/>
        <v>20400</v>
      </c>
      <c r="W90" s="18" t="str">
        <f t="shared" si="13"/>
        <v>PCS</v>
      </c>
      <c r="X90" s="18" t="str">
        <f t="shared" si="14"/>
        <v/>
      </c>
      <c r="Y90" s="18" t="str">
        <f t="shared" si="15"/>
        <v>USD</v>
      </c>
      <c r="Z90" s="18">
        <f t="shared" si="16"/>
        <v>2151741.5499999998</v>
      </c>
      <c r="AA90" s="18">
        <f t="shared" si="17"/>
        <v>2025</v>
      </c>
      <c r="AB90" s="19" t="str">
        <f>IFERROR(VLOOKUP(D90, 'Lookup Tables'!$A:$B, 2, FALSE), "Unknown")</f>
        <v>Table, kitchen or other household articles of iron or steel</v>
      </c>
      <c r="AC90" s="18" t="str">
        <f t="shared" si="18"/>
        <v>Steel Products</v>
      </c>
      <c r="AD90" s="18" t="str">
        <f t="shared" si="19"/>
        <v>Misc</v>
      </c>
      <c r="AE90" s="18">
        <f t="shared" si="20"/>
        <v>147.56757033248081</v>
      </c>
      <c r="AF90" s="20">
        <f t="shared" si="21"/>
        <v>0.36639996123834956</v>
      </c>
    </row>
    <row r="91" spans="1:32">
      <c r="A91" s="18" t="str">
        <f>'Raw Data'!A91</f>
        <v>INNSA1</v>
      </c>
      <c r="B91" s="19">
        <f>'Raw Data'!B91</f>
        <v>45762</v>
      </c>
      <c r="C91" s="18">
        <f>'Raw Data'!C91</f>
        <v>301049751</v>
      </c>
      <c r="D91" s="18">
        <f>'Raw Data'!D91</f>
        <v>73239990</v>
      </c>
      <c r="E91" s="18" t="str">
        <f>'Raw Data'!E91</f>
        <v>STEEL BASKET BIG (SY845-4) (QTY: 20000 PCS/USD 1.036 PER PCS)STEEL BASKET BIG (SY845-4) (QTY: 20000 PCS/USD 1.036 PER PCS</v>
      </c>
      <c r="F91" s="18">
        <f>'Raw Data'!F91</f>
        <v>0</v>
      </c>
      <c r="G91" s="18">
        <f>'Raw Data'!G91</f>
        <v>0</v>
      </c>
      <c r="H91" s="18">
        <f>'Raw Data'!H91</f>
        <v>0</v>
      </c>
      <c r="I91" s="18">
        <f>'Raw Data'!I91</f>
        <v>0</v>
      </c>
      <c r="J91" s="18">
        <f>'Raw Data'!J91</f>
        <v>0</v>
      </c>
      <c r="K91" s="18">
        <f>'Raw Data'!K91</f>
        <v>0</v>
      </c>
      <c r="L91" s="18">
        <f>'Raw Data'!L91</f>
        <v>0</v>
      </c>
      <c r="M91" s="18">
        <f>'Raw Data'!M91</f>
        <v>0</v>
      </c>
      <c r="N91" s="18">
        <f>'Raw Data'!N91</f>
        <v>3750</v>
      </c>
      <c r="O91" s="18" t="str">
        <f>'Raw Data'!O91</f>
        <v>KGS</v>
      </c>
      <c r="P91" s="18">
        <f>'Raw Data'!P91</f>
        <v>510.65971730000001</v>
      </c>
      <c r="Q91" s="18">
        <f>'Raw Data'!Q91</f>
        <v>1914973.94</v>
      </c>
      <c r="R91" s="18">
        <f>'Raw Data'!R91</f>
        <v>5.8967634799999997</v>
      </c>
      <c r="S91" s="18">
        <f>'Raw Data'!S91</f>
        <v>22112.86305</v>
      </c>
      <c r="T91" s="18">
        <f>'Raw Data'!T91</f>
        <v>701646.5</v>
      </c>
      <c r="U91" s="18" t="str">
        <f t="shared" si="11"/>
        <v xml:space="preserve">STEEL BASKET BIG </v>
      </c>
      <c r="V91" s="18" t="str">
        <f t="shared" si="12"/>
        <v/>
      </c>
      <c r="W91" s="18" t="str">
        <f t="shared" si="13"/>
        <v>20000 PCS</v>
      </c>
      <c r="X91" s="18">
        <f t="shared" si="14"/>
        <v>1.036</v>
      </c>
      <c r="Y91" s="18" t="str">
        <f t="shared" si="15"/>
        <v>USD</v>
      </c>
      <c r="Z91" s="18">
        <f t="shared" si="16"/>
        <v>2616620.44</v>
      </c>
      <c r="AA91" s="18">
        <f t="shared" si="17"/>
        <v>2025</v>
      </c>
      <c r="AB91" s="19" t="str">
        <f>IFERROR(VLOOKUP(D91, 'Lookup Tables'!$A:$B, 2, FALSE), "Unknown")</f>
        <v>Table, kitchen or other household articles of iron or steel</v>
      </c>
      <c r="AC91" s="18" t="str">
        <f t="shared" si="18"/>
        <v>Steel Products</v>
      </c>
      <c r="AD91" s="18" t="str">
        <f t="shared" si="19"/>
        <v>Misc</v>
      </c>
      <c r="AE91" s="18">
        <f t="shared" si="20"/>
        <v>187.10573333333335</v>
      </c>
      <c r="AF91" s="20">
        <f t="shared" si="21"/>
        <v>0.36640002526614018</v>
      </c>
    </row>
    <row r="92" spans="1:32">
      <c r="A92" s="18" t="str">
        <f>'Raw Data'!A92</f>
        <v>INNSA1</v>
      </c>
      <c r="B92" s="19">
        <f>'Raw Data'!B92</f>
        <v>45762</v>
      </c>
      <c r="C92" s="18">
        <f>'Raw Data'!C92</f>
        <v>301049751</v>
      </c>
      <c r="D92" s="18">
        <f>'Raw Data'!D92</f>
        <v>73239990</v>
      </c>
      <c r="E92" s="18" t="str">
        <f>'Raw Data'!E92</f>
        <v>STEEL BASKET SMALL (SY-845-3) (QTY: 11740 PCS/USD 0.905 PERPCS)STEEL BASKET SMALL (SY-845-3) (QTY: 11740 PCS/USD 0.905 PER</v>
      </c>
      <c r="F92" s="18">
        <f>'Raw Data'!F92</f>
        <v>0</v>
      </c>
      <c r="G92" s="18">
        <f>'Raw Data'!G92</f>
        <v>0</v>
      </c>
      <c r="H92" s="18">
        <f>'Raw Data'!H92</f>
        <v>0</v>
      </c>
      <c r="I92" s="18">
        <f>'Raw Data'!I92</f>
        <v>0</v>
      </c>
      <c r="J92" s="18">
        <f>'Raw Data'!J92</f>
        <v>0</v>
      </c>
      <c r="K92" s="18">
        <f>'Raw Data'!K92</f>
        <v>0</v>
      </c>
      <c r="L92" s="18">
        <f>'Raw Data'!L92</f>
        <v>0</v>
      </c>
      <c r="M92" s="18">
        <f>'Raw Data'!M92</f>
        <v>0</v>
      </c>
      <c r="N92" s="18">
        <f>'Raw Data'!N92</f>
        <v>1761</v>
      </c>
      <c r="O92" s="18" t="str">
        <f>'Raw Data'!O92</f>
        <v>KGS</v>
      </c>
      <c r="P92" s="18">
        <f>'Raw Data'!P92</f>
        <v>557.60985240000002</v>
      </c>
      <c r="Q92" s="18">
        <f>'Raw Data'!Q92</f>
        <v>981950.95</v>
      </c>
      <c r="R92" s="18">
        <f>'Raw Data'!R92</f>
        <v>6.4389128449999999</v>
      </c>
      <c r="S92" s="18">
        <f>'Raw Data'!S92</f>
        <v>11338.925520000001</v>
      </c>
      <c r="T92" s="18">
        <f>'Raw Data'!T92</f>
        <v>359786.8</v>
      </c>
      <c r="U92" s="18" t="str">
        <f t="shared" si="11"/>
        <v xml:space="preserve">STEEL BASKET SMALL </v>
      </c>
      <c r="V92" s="18" t="str">
        <f t="shared" si="12"/>
        <v/>
      </c>
      <c r="W92" s="18" t="str">
        <f t="shared" si="13"/>
        <v>11740 PCS</v>
      </c>
      <c r="X92" s="18">
        <f t="shared" si="14"/>
        <v>0.90500000000000003</v>
      </c>
      <c r="Y92" s="18" t="str">
        <f t="shared" si="15"/>
        <v>USD</v>
      </c>
      <c r="Z92" s="18">
        <f t="shared" si="16"/>
        <v>1341737.75</v>
      </c>
      <c r="AA92" s="18">
        <f t="shared" si="17"/>
        <v>2025</v>
      </c>
      <c r="AB92" s="19" t="str">
        <f>IFERROR(VLOOKUP(D92, 'Lookup Tables'!$A:$B, 2, FALSE), "Unknown")</f>
        <v>Table, kitchen or other household articles of iron or steel</v>
      </c>
      <c r="AC92" s="18" t="str">
        <f t="shared" si="18"/>
        <v>Steel Products</v>
      </c>
      <c r="AD92" s="18" t="str">
        <f t="shared" si="19"/>
        <v>Misc</v>
      </c>
      <c r="AE92" s="18">
        <f t="shared" si="20"/>
        <v>204.30823395797842</v>
      </c>
      <c r="AF92" s="20">
        <f t="shared" si="21"/>
        <v>0.36639997140386699</v>
      </c>
    </row>
    <row r="93" spans="1:32">
      <c r="A93" s="18" t="str">
        <f>'Raw Data'!A93</f>
        <v>INNSA1</v>
      </c>
      <c r="B93" s="19">
        <f>'Raw Data'!B93</f>
        <v>45762</v>
      </c>
      <c r="C93" s="18">
        <f>'Raw Data'!C93</f>
        <v>301049751</v>
      </c>
      <c r="D93" s="18">
        <f>'Raw Data'!D93</f>
        <v>73239990</v>
      </c>
      <c r="E93" s="18" t="str">
        <f>'Raw Data'!E93</f>
        <v>STEEL BASKET SQUARE (SY-845-6) (QTY: 20000 PCS/USD 0.741 PERPCS)STEEL BASKET SQUARE (SY-845-6) (QTY: 20000 PCS/USD 0.741 PER</v>
      </c>
      <c r="F93" s="18">
        <f>'Raw Data'!F93</f>
        <v>0</v>
      </c>
      <c r="G93" s="18">
        <f>'Raw Data'!G93</f>
        <v>0</v>
      </c>
      <c r="H93" s="18">
        <f>'Raw Data'!H93</f>
        <v>0</v>
      </c>
      <c r="I93" s="18">
        <f>'Raw Data'!I93</f>
        <v>0</v>
      </c>
      <c r="J93" s="18">
        <f>'Raw Data'!J93</f>
        <v>0</v>
      </c>
      <c r="K93" s="18">
        <f>'Raw Data'!K93</f>
        <v>0</v>
      </c>
      <c r="L93" s="18">
        <f>'Raw Data'!L93</f>
        <v>0</v>
      </c>
      <c r="M93" s="18">
        <f>'Raw Data'!M93</f>
        <v>0</v>
      </c>
      <c r="N93" s="18">
        <f>'Raw Data'!N93</f>
        <v>3200</v>
      </c>
      <c r="O93" s="18" t="str">
        <f>'Raw Data'!O93</f>
        <v>KGS</v>
      </c>
      <c r="P93" s="18">
        <f>'Raw Data'!P93</f>
        <v>428.02719999999999</v>
      </c>
      <c r="Q93" s="18">
        <f>'Raw Data'!Q93</f>
        <v>1369687.04</v>
      </c>
      <c r="R93" s="18">
        <f>'Raw Data'!R93</f>
        <v>4.9425773670000002</v>
      </c>
      <c r="S93" s="18">
        <f>'Raw Data'!S93</f>
        <v>15816.247579999999</v>
      </c>
      <c r="T93" s="18">
        <f>'Raw Data'!T93</f>
        <v>501853.3</v>
      </c>
      <c r="U93" s="18" t="str">
        <f t="shared" si="11"/>
        <v xml:space="preserve">STEEL BASKET SQUARE </v>
      </c>
      <c r="V93" s="18" t="str">
        <f t="shared" si="12"/>
        <v/>
      </c>
      <c r="W93" s="18" t="str">
        <f t="shared" si="13"/>
        <v>20000 PCS</v>
      </c>
      <c r="X93" s="18">
        <f t="shared" si="14"/>
        <v>0.74099999999999999</v>
      </c>
      <c r="Y93" s="18" t="str">
        <f t="shared" si="15"/>
        <v>USD</v>
      </c>
      <c r="Z93" s="18">
        <f t="shared" si="16"/>
        <v>1871540.34</v>
      </c>
      <c r="AA93" s="18">
        <f t="shared" si="17"/>
        <v>2025</v>
      </c>
      <c r="AB93" s="19" t="str">
        <f>IFERROR(VLOOKUP(D93, 'Lookup Tables'!$A:$B, 2, FALSE), "Unknown")</f>
        <v>Table, kitchen or other household articles of iron or steel</v>
      </c>
      <c r="AC93" s="18" t="str">
        <f t="shared" si="18"/>
        <v>Steel Products</v>
      </c>
      <c r="AD93" s="18" t="str">
        <f t="shared" si="19"/>
        <v>Misc</v>
      </c>
      <c r="AE93" s="18">
        <f t="shared" si="20"/>
        <v>156.82915624999998</v>
      </c>
      <c r="AF93" s="20">
        <f t="shared" si="21"/>
        <v>0.36639997703416977</v>
      </c>
    </row>
    <row r="94" spans="1:32">
      <c r="A94" s="18" t="str">
        <f>'Raw Data'!A94</f>
        <v>INNSA1</v>
      </c>
      <c r="B94" s="19">
        <f>'Raw Data'!B94</f>
        <v>45752</v>
      </c>
      <c r="C94" s="18">
        <f>'Raw Data'!C94</f>
        <v>301049751</v>
      </c>
      <c r="D94" s="18">
        <f>'Raw Data'!D94</f>
        <v>73239990</v>
      </c>
      <c r="E94" s="18" t="str">
        <f>'Raw Data'!E94</f>
        <v>STEEL HANGER WITH HOOK (SL-89) (QTY:70056 PCS/CNY:7.45 PER PCS)STEEL HANGER WITH HOOK (SL-89) (QTY:70056 PCS/CNY:7.45 PER P</v>
      </c>
      <c r="F94" s="18">
        <f>'Raw Data'!F94</f>
        <v>0</v>
      </c>
      <c r="G94" s="18">
        <f>'Raw Data'!G94</f>
        <v>0</v>
      </c>
      <c r="H94" s="18">
        <f>'Raw Data'!H94</f>
        <v>0</v>
      </c>
      <c r="I94" s="18">
        <f>'Raw Data'!I94</f>
        <v>0</v>
      </c>
      <c r="J94" s="18">
        <f>'Raw Data'!J94</f>
        <v>0</v>
      </c>
      <c r="K94" s="18">
        <f>'Raw Data'!K94</f>
        <v>0</v>
      </c>
      <c r="L94" s="18">
        <f>'Raw Data'!L94</f>
        <v>0</v>
      </c>
      <c r="M94" s="18">
        <f>'Raw Data'!M94</f>
        <v>0</v>
      </c>
      <c r="N94" s="18">
        <f>'Raw Data'!N94</f>
        <v>15568</v>
      </c>
      <c r="O94" s="18" t="str">
        <f>'Raw Data'!O94</f>
        <v>KGS</v>
      </c>
      <c r="P94" s="18">
        <f>'Raw Data'!P94</f>
        <v>407.21682040000002</v>
      </c>
      <c r="Q94" s="18">
        <f>'Raw Data'!Q94</f>
        <v>6339551.46</v>
      </c>
      <c r="R94" s="18">
        <f>'Raw Data'!R94</f>
        <v>4.7022727529999999</v>
      </c>
      <c r="S94" s="18">
        <f>'Raw Data'!S94</f>
        <v>73204.982220000005</v>
      </c>
      <c r="T94" s="18">
        <f>'Raw Data'!T94</f>
        <v>2322811.6</v>
      </c>
      <c r="U94" s="18" t="str">
        <f t="shared" si="11"/>
        <v xml:space="preserve">STEEL HANGER WITH HOOK </v>
      </c>
      <c r="V94" s="18">
        <f t="shared" si="12"/>
        <v>70056</v>
      </c>
      <c r="W94" s="18" t="str">
        <f t="shared" si="13"/>
        <v>PCS</v>
      </c>
      <c r="X94" s="18">
        <f t="shared" si="14"/>
        <v>7.45</v>
      </c>
      <c r="Y94" s="18" t="str">
        <f t="shared" si="15"/>
        <v>CNY</v>
      </c>
      <c r="Z94" s="18">
        <f t="shared" si="16"/>
        <v>8662363.0600000005</v>
      </c>
      <c r="AA94" s="18">
        <f t="shared" si="17"/>
        <v>2025</v>
      </c>
      <c r="AB94" s="19" t="str">
        <f>IFERROR(VLOOKUP(D94, 'Lookup Tables'!$A:$B, 2, FALSE), "Unknown")</f>
        <v>Table, kitchen or other household articles of iron or steel</v>
      </c>
      <c r="AC94" s="18" t="str">
        <f t="shared" si="18"/>
        <v>Steel Products</v>
      </c>
      <c r="AD94" s="18" t="str">
        <f t="shared" si="19"/>
        <v>Misc</v>
      </c>
      <c r="AE94" s="18">
        <f t="shared" si="20"/>
        <v>149.2042394655704</v>
      </c>
      <c r="AF94" s="20">
        <f t="shared" si="21"/>
        <v>0.36639999133314077</v>
      </c>
    </row>
    <row r="95" spans="1:32">
      <c r="A95" s="18" t="str">
        <f>'Raw Data'!A95</f>
        <v>INNSA1</v>
      </c>
      <c r="B95" s="19">
        <f>'Raw Data'!B95</f>
        <v>45751</v>
      </c>
      <c r="C95" s="18">
        <f>'Raw Data'!C95</f>
        <v>301049751</v>
      </c>
      <c r="D95" s="18">
        <f>'Raw Data'!D95</f>
        <v>73231000</v>
      </c>
      <c r="E95" s="18" t="str">
        <f>'Raw Data'!E95</f>
        <v>STEEL SCRUBBER 6PCS SET (OKS-4156) (QTY: 98400 SET/USD 0.238PER SET)STEEL SCRUBBER 6PCS SET (OKS-4156) (QTY: 98400 SET/USD 0.238</v>
      </c>
      <c r="F95" s="18">
        <f>'Raw Data'!F95</f>
        <v>0</v>
      </c>
      <c r="G95" s="18">
        <f>'Raw Data'!G95</f>
        <v>0</v>
      </c>
      <c r="H95" s="18">
        <f>'Raw Data'!H95</f>
        <v>0</v>
      </c>
      <c r="I95" s="18">
        <f>'Raw Data'!I95</f>
        <v>0</v>
      </c>
      <c r="J95" s="18">
        <f>'Raw Data'!J95</f>
        <v>0</v>
      </c>
      <c r="K95" s="18">
        <f>'Raw Data'!K95</f>
        <v>0</v>
      </c>
      <c r="L95" s="18">
        <f>'Raw Data'!L95</f>
        <v>0</v>
      </c>
      <c r="M95" s="18">
        <f>'Raw Data'!M95</f>
        <v>0</v>
      </c>
      <c r="N95" s="18">
        <f>'Raw Data'!N95</f>
        <v>9151</v>
      </c>
      <c r="O95" s="18" t="str">
        <f>'Raw Data'!O95</f>
        <v>KGS</v>
      </c>
      <c r="P95" s="18">
        <f>'Raw Data'!P95</f>
        <v>229.4612851</v>
      </c>
      <c r="Q95" s="18">
        <f>'Raw Data'!Q95</f>
        <v>2099800.2200000002</v>
      </c>
      <c r="R95" s="18">
        <f>'Raw Data'!R95</f>
        <v>2.6496684190000002</v>
      </c>
      <c r="S95" s="18">
        <f>'Raw Data'!S95</f>
        <v>24247.115699999998</v>
      </c>
      <c r="T95" s="18">
        <f>'Raw Data'!T95</f>
        <v>923072.1</v>
      </c>
      <c r="U95" s="18" t="str">
        <f t="shared" si="11"/>
        <v xml:space="preserve">STEEL SCRUBBER 6PCS SET </v>
      </c>
      <c r="V95" s="18" t="str">
        <f t="shared" si="12"/>
        <v/>
      </c>
      <c r="W95" s="18" t="str">
        <f t="shared" si="13"/>
        <v>98400 SET</v>
      </c>
      <c r="X95" s="18">
        <f t="shared" si="14"/>
        <v>0.23799999999999999</v>
      </c>
      <c r="Y95" s="18" t="str">
        <f t="shared" si="15"/>
        <v>USD</v>
      </c>
      <c r="Z95" s="18">
        <f t="shared" si="16"/>
        <v>3022872.3200000003</v>
      </c>
      <c r="AA95" s="18">
        <f t="shared" si="17"/>
        <v>2025</v>
      </c>
      <c r="AB95" s="19" t="str">
        <f>IFERROR(VLOOKUP(D95, 'Lookup Tables'!$A:$B, 2, FALSE), "Unknown")</f>
        <v>Steel Scrubbers</v>
      </c>
      <c r="AC95" s="18" t="str">
        <f t="shared" si="18"/>
        <v>Steel Products</v>
      </c>
      <c r="AD95" s="18" t="str">
        <f t="shared" si="19"/>
        <v>Scrubber</v>
      </c>
      <c r="AE95" s="18">
        <f t="shared" si="20"/>
        <v>100.87117254944815</v>
      </c>
      <c r="AF95" s="20">
        <f t="shared" si="21"/>
        <v>0.43959996346700064</v>
      </c>
    </row>
    <row r="96" spans="1:32">
      <c r="A96" s="18" t="str">
        <f>'Raw Data'!A96</f>
        <v>INNSA1</v>
      </c>
      <c r="B96" s="19">
        <f>'Raw Data'!B96</f>
        <v>45745</v>
      </c>
      <c r="C96" s="18">
        <f>'Raw Data'!C96</f>
        <v>301049751</v>
      </c>
      <c r="D96" s="18">
        <f>'Raw Data'!D96</f>
        <v>73239990</v>
      </c>
      <c r="E96" s="18" t="str">
        <f>'Raw Data'!E96</f>
        <v>RYX-02-026-3S MILD STEEL MULTI FUNCTION CLOTH STAND (QTY :1696 NUM/CNY 81.50 PER NUM)RYX-02-026-3S MILD STEEL MULTI FUNCTION CLOTH STAND (QTY :16</v>
      </c>
      <c r="F96" s="18">
        <f>'Raw Data'!F96</f>
        <v>0</v>
      </c>
      <c r="G96" s="18">
        <f>'Raw Data'!G96</f>
        <v>0</v>
      </c>
      <c r="H96" s="18">
        <f>'Raw Data'!H96</f>
        <v>0</v>
      </c>
      <c r="I96" s="18">
        <f>'Raw Data'!I96</f>
        <v>0</v>
      </c>
      <c r="J96" s="18">
        <f>'Raw Data'!J96</f>
        <v>0</v>
      </c>
      <c r="K96" s="18">
        <f>'Raw Data'!K96</f>
        <v>0</v>
      </c>
      <c r="L96" s="18">
        <f>'Raw Data'!L96</f>
        <v>0</v>
      </c>
      <c r="M96" s="18">
        <f>'Raw Data'!M96</f>
        <v>0</v>
      </c>
      <c r="N96" s="18">
        <f>'Raw Data'!N96</f>
        <v>6614.4</v>
      </c>
      <c r="O96" s="18" t="str">
        <f>'Raw Data'!O96</f>
        <v>KGS</v>
      </c>
      <c r="P96" s="18">
        <f>'Raw Data'!P96</f>
        <v>265.47043869999999</v>
      </c>
      <c r="Q96" s="18">
        <f>'Raw Data'!Q96</f>
        <v>1755927.67</v>
      </c>
      <c r="R96" s="18">
        <f>'Raw Data'!R96</f>
        <v>3.0408984960000001</v>
      </c>
      <c r="S96" s="18">
        <f>'Raw Data'!S96</f>
        <v>20113.719010000001</v>
      </c>
      <c r="T96" s="18">
        <f>'Raw Data'!T96</f>
        <v>643371.9</v>
      </c>
      <c r="U96" s="18" t="str">
        <f t="shared" si="11"/>
        <v xml:space="preserve">RYX-02-026-3S MILD STEEL MULTI FUNCTION CLOTH STAND </v>
      </c>
      <c r="V96" s="18" t="str">
        <f t="shared" si="12"/>
        <v/>
      </c>
      <c r="W96" s="18" t="e">
        <f t="shared" si="13"/>
        <v>#VALUE!</v>
      </c>
      <c r="X96" s="18" t="str">
        <f t="shared" si="14"/>
        <v/>
      </c>
      <c r="Y96" s="18" t="str">
        <f t="shared" si="15"/>
        <v>CNY</v>
      </c>
      <c r="Z96" s="18">
        <f t="shared" si="16"/>
        <v>2399299.5699999998</v>
      </c>
      <c r="AA96" s="18">
        <f t="shared" si="17"/>
        <v>2025</v>
      </c>
      <c r="AB96" s="19" t="str">
        <f>IFERROR(VLOOKUP(D96, 'Lookup Tables'!$A:$B, 2, FALSE), "Unknown")</f>
        <v>Table, kitchen or other household articles of iron or steel</v>
      </c>
      <c r="AC96" s="18" t="str">
        <f t="shared" si="18"/>
        <v>Steel Products</v>
      </c>
      <c r="AD96" s="18" t="str">
        <f t="shared" si="19"/>
        <v>Cloth Stand</v>
      </c>
      <c r="AE96" s="18">
        <f t="shared" si="20"/>
        <v>97.268369013062411</v>
      </c>
      <c r="AF96" s="20">
        <f t="shared" si="21"/>
        <v>0.36640000097498326</v>
      </c>
    </row>
    <row r="97" spans="1:32">
      <c r="A97" s="18" t="str">
        <f>'Raw Data'!A97</f>
        <v>INNSA1</v>
      </c>
      <c r="B97" s="19">
        <f>'Raw Data'!B97</f>
        <v>45744</v>
      </c>
      <c r="C97" s="18">
        <f>'Raw Data'!C97</f>
        <v>301049751</v>
      </c>
      <c r="D97" s="18">
        <f>'Raw Data'!D97</f>
        <v>73239990</v>
      </c>
      <c r="E97" s="18" t="str">
        <f>'Raw Data'!E97</f>
        <v>STEEL SPRINKLER (AM-430) (QTY: 24000 PCS/USD 0.574 PER PCS) STEEL SPRINKLER (AM-430) (QTY: 24000 PCS/USD 0.574 PER PCS)</v>
      </c>
      <c r="F97" s="18">
        <f>'Raw Data'!F97</f>
        <v>0</v>
      </c>
      <c r="G97" s="18">
        <f>'Raw Data'!G97</f>
        <v>0</v>
      </c>
      <c r="H97" s="18">
        <f>'Raw Data'!H97</f>
        <v>0</v>
      </c>
      <c r="I97" s="18">
        <f>'Raw Data'!I97</f>
        <v>0</v>
      </c>
      <c r="J97" s="18">
        <f>'Raw Data'!J97</f>
        <v>0</v>
      </c>
      <c r="K97" s="18">
        <f>'Raw Data'!K97</f>
        <v>0</v>
      </c>
      <c r="L97" s="18">
        <f>'Raw Data'!L97</f>
        <v>0</v>
      </c>
      <c r="M97" s="18">
        <f>'Raw Data'!M97</f>
        <v>0</v>
      </c>
      <c r="N97" s="18">
        <f>'Raw Data'!N97</f>
        <v>4400</v>
      </c>
      <c r="O97" s="18" t="str">
        <f>'Raw Data'!O97</f>
        <v>KGS</v>
      </c>
      <c r="P97" s="18">
        <f>'Raw Data'!P97</f>
        <v>289.60729090000001</v>
      </c>
      <c r="Q97" s="18">
        <f>'Raw Data'!Q97</f>
        <v>1274272.08</v>
      </c>
      <c r="R97" s="18">
        <f>'Raw Data'!R97</f>
        <v>3.3173801940000001</v>
      </c>
      <c r="S97" s="18">
        <f>'Raw Data'!S97</f>
        <v>14596.47285</v>
      </c>
      <c r="T97" s="18">
        <f>'Raw Data'!T97</f>
        <v>466893.2</v>
      </c>
      <c r="U97" s="18" t="str">
        <f t="shared" si="11"/>
        <v xml:space="preserve">STEEL SPRINKLER </v>
      </c>
      <c r="V97" s="18" t="str">
        <f t="shared" si="12"/>
        <v/>
      </c>
      <c r="W97" s="18" t="str">
        <f t="shared" si="13"/>
        <v>24000 PCS</v>
      </c>
      <c r="X97" s="18">
        <f t="shared" si="14"/>
        <v>0.57399999999999995</v>
      </c>
      <c r="Y97" s="18" t="str">
        <f t="shared" si="15"/>
        <v>USD</v>
      </c>
      <c r="Z97" s="18">
        <f t="shared" si="16"/>
        <v>1741165.28</v>
      </c>
      <c r="AA97" s="18">
        <f t="shared" si="17"/>
        <v>2025</v>
      </c>
      <c r="AB97" s="19" t="str">
        <f>IFERROR(VLOOKUP(D97, 'Lookup Tables'!$A:$B, 2, FALSE), "Unknown")</f>
        <v>Table, kitchen or other household articles of iron or steel</v>
      </c>
      <c r="AC97" s="18" t="str">
        <f t="shared" si="18"/>
        <v>Steel Products</v>
      </c>
      <c r="AD97" s="18" t="str">
        <f t="shared" si="19"/>
        <v>Misc</v>
      </c>
      <c r="AE97" s="18">
        <f t="shared" si="20"/>
        <v>106.11209090909091</v>
      </c>
      <c r="AF97" s="20">
        <f t="shared" si="21"/>
        <v>0.36639992928354831</v>
      </c>
    </row>
    <row r="98" spans="1:32">
      <c r="A98" s="18" t="str">
        <f>'Raw Data'!A98</f>
        <v>INNSA1</v>
      </c>
      <c r="B98" s="19">
        <f>'Raw Data'!B98</f>
        <v>45744</v>
      </c>
      <c r="C98" s="18">
        <f>'Raw Data'!C98</f>
        <v>301049751</v>
      </c>
      <c r="D98" s="18">
        <f>'Raw Data'!D98</f>
        <v>73239990</v>
      </c>
      <c r="E98" s="18" t="str">
        <f>'Raw Data'!E98</f>
        <v>STEEL SPRINKLER (AM-430) (QTY: 26400 PC/USD 0.573 PER PCS) STEEL SPRINKLER (AM-430) (QTY: 26400 PC/USD 0.573 PER PCS)</v>
      </c>
      <c r="F98" s="18">
        <f>'Raw Data'!F98</f>
        <v>0</v>
      </c>
      <c r="G98" s="18">
        <f>'Raw Data'!G98</f>
        <v>0</v>
      </c>
      <c r="H98" s="18">
        <f>'Raw Data'!H98</f>
        <v>0</v>
      </c>
      <c r="I98" s="18">
        <f>'Raw Data'!I98</f>
        <v>0</v>
      </c>
      <c r="J98" s="18">
        <f>'Raw Data'!J98</f>
        <v>0</v>
      </c>
      <c r="K98" s="18">
        <f>'Raw Data'!K98</f>
        <v>0</v>
      </c>
      <c r="L98" s="18">
        <f>'Raw Data'!L98</f>
        <v>0</v>
      </c>
      <c r="M98" s="18">
        <f>'Raw Data'!M98</f>
        <v>0</v>
      </c>
      <c r="N98" s="18">
        <f>'Raw Data'!N98</f>
        <v>4180</v>
      </c>
      <c r="O98" s="18" t="str">
        <f>'Raw Data'!O98</f>
        <v>KGS</v>
      </c>
      <c r="P98" s="18">
        <f>'Raw Data'!P98</f>
        <v>337.4974593</v>
      </c>
      <c r="Q98" s="18">
        <f>'Raw Data'!Q98</f>
        <v>1410739.38</v>
      </c>
      <c r="R98" s="18">
        <f>'Raw Data'!R98</f>
        <v>3.8659502790000002</v>
      </c>
      <c r="S98" s="18">
        <f>'Raw Data'!S98</f>
        <v>16159.67216</v>
      </c>
      <c r="T98" s="18">
        <f>'Raw Data'!T98</f>
        <v>516894.9</v>
      </c>
      <c r="U98" s="18" t="str">
        <f t="shared" si="11"/>
        <v xml:space="preserve">STEEL SPRINKLER </v>
      </c>
      <c r="V98" s="18" t="str">
        <f t="shared" si="12"/>
        <v/>
      </c>
      <c r="W98" s="18" t="str">
        <f t="shared" si="13"/>
        <v>26400 PC</v>
      </c>
      <c r="X98" s="18">
        <f t="shared" si="14"/>
        <v>0.57299999999999995</v>
      </c>
      <c r="Y98" s="18" t="str">
        <f t="shared" si="15"/>
        <v>USD</v>
      </c>
      <c r="Z98" s="18">
        <f t="shared" si="16"/>
        <v>1927634.2799999998</v>
      </c>
      <c r="AA98" s="18">
        <f t="shared" si="17"/>
        <v>2025</v>
      </c>
      <c r="AB98" s="19" t="str">
        <f>IFERROR(VLOOKUP(D98, 'Lookup Tables'!$A:$B, 2, FALSE), "Unknown")</f>
        <v>Table, kitchen or other household articles of iron or steel</v>
      </c>
      <c r="AC98" s="18" t="str">
        <f t="shared" si="18"/>
        <v>Steel Products</v>
      </c>
      <c r="AD98" s="18" t="str">
        <f t="shared" si="19"/>
        <v>Misc</v>
      </c>
      <c r="AE98" s="18">
        <f t="shared" si="20"/>
        <v>123.65906698564594</v>
      </c>
      <c r="AF98" s="20">
        <f t="shared" si="21"/>
        <v>0.3663999937394532</v>
      </c>
    </row>
    <row r="99" spans="1:32">
      <c r="A99" s="18" t="str">
        <f>'Raw Data'!A99</f>
        <v>INNSA1</v>
      </c>
      <c r="B99" s="19">
        <f>'Raw Data'!B99</f>
        <v>45743</v>
      </c>
      <c r="C99" s="18">
        <f>'Raw Data'!C99</f>
        <v>301049751</v>
      </c>
      <c r="D99" s="18">
        <f>'Raw Data'!D99</f>
        <v>73239990</v>
      </c>
      <c r="E99" s="18" t="str">
        <f>'Raw Data'!E99</f>
        <v>RYX-02-020 MILD STEEL MULTI FUNCTION CLOTH STAND (QTY :4928NUM/CNY 101.00 PER NUM)RYX-02-020 MILD STEEL MULTI FUNCTION CLOTH STAND (QTY :4928</v>
      </c>
      <c r="F99" s="18">
        <f>'Raw Data'!F99</f>
        <v>0</v>
      </c>
      <c r="G99" s="18">
        <f>'Raw Data'!G99</f>
        <v>0</v>
      </c>
      <c r="H99" s="18">
        <f>'Raw Data'!H99</f>
        <v>0</v>
      </c>
      <c r="I99" s="18">
        <f>'Raw Data'!I99</f>
        <v>0</v>
      </c>
      <c r="J99" s="18">
        <f>'Raw Data'!J99</f>
        <v>0</v>
      </c>
      <c r="K99" s="18">
        <f>'Raw Data'!K99</f>
        <v>0</v>
      </c>
      <c r="L99" s="18">
        <f>'Raw Data'!L99</f>
        <v>0</v>
      </c>
      <c r="M99" s="18">
        <f>'Raw Data'!M99</f>
        <v>0</v>
      </c>
      <c r="N99" s="18">
        <f>'Raw Data'!N99</f>
        <v>16016</v>
      </c>
      <c r="O99" s="18" t="str">
        <f>'Raw Data'!O99</f>
        <v>KGS</v>
      </c>
      <c r="P99" s="18">
        <f>'Raw Data'!P99</f>
        <v>387.15956039999998</v>
      </c>
      <c r="Q99" s="18">
        <f>'Raw Data'!Q99</f>
        <v>6200747.5199999996</v>
      </c>
      <c r="R99" s="18">
        <f>'Raw Data'!R99</f>
        <v>4.4348174159999996</v>
      </c>
      <c r="S99" s="18">
        <f>'Raw Data'!S99</f>
        <v>71028.035740000007</v>
      </c>
      <c r="T99" s="18">
        <f>'Raw Data'!T99</f>
        <v>2271953.9</v>
      </c>
      <c r="U99" s="18" t="str">
        <f t="shared" si="11"/>
        <v xml:space="preserve">RYX-02-020 MILD STEEL MULTI FUNCTION CLOTH STAND </v>
      </c>
      <c r="V99" s="18" t="str">
        <f t="shared" si="12"/>
        <v/>
      </c>
      <c r="W99" s="18" t="e">
        <f t="shared" si="13"/>
        <v>#VALUE!</v>
      </c>
      <c r="X99" s="18" t="str">
        <f t="shared" si="14"/>
        <v/>
      </c>
      <c r="Y99" s="18" t="str">
        <f t="shared" si="15"/>
        <v>CNY</v>
      </c>
      <c r="Z99" s="18">
        <f t="shared" si="16"/>
        <v>8472701.4199999999</v>
      </c>
      <c r="AA99" s="18">
        <f t="shared" si="17"/>
        <v>2025</v>
      </c>
      <c r="AB99" s="19" t="str">
        <f>IFERROR(VLOOKUP(D99, 'Lookup Tables'!$A:$B, 2, FALSE), "Unknown")</f>
        <v>Table, kitchen or other household articles of iron or steel</v>
      </c>
      <c r="AC99" s="18" t="str">
        <f t="shared" si="18"/>
        <v>Steel Products</v>
      </c>
      <c r="AD99" s="18" t="str">
        <f t="shared" si="19"/>
        <v>Cloth Stand</v>
      </c>
      <c r="AE99" s="18">
        <f t="shared" si="20"/>
        <v>141.85526348651348</v>
      </c>
      <c r="AF99" s="20">
        <f t="shared" si="21"/>
        <v>0.36640000139854106</v>
      </c>
    </row>
    <row r="100" spans="1:32">
      <c r="A100" s="18" t="str">
        <f>'Raw Data'!A100</f>
        <v>INNSA1</v>
      </c>
      <c r="B100" s="19">
        <f>'Raw Data'!B100</f>
        <v>45743</v>
      </c>
      <c r="C100" s="18">
        <f>'Raw Data'!C100</f>
        <v>301049751</v>
      </c>
      <c r="D100" s="18">
        <f>'Raw Data'!D100</f>
        <v>73231000</v>
      </c>
      <c r="E100" s="18" t="str">
        <f>'Raw Data'!E100</f>
        <v>STEEL SCRUBBER 2PCS SET (8001-2) (QTY:168000 SETS/USD:0.142PER SET)STEEL SCRUBBER 2PCS SET (8001-2) (QTY:168000 SETS/USD:0.142</v>
      </c>
      <c r="F100" s="18">
        <f>'Raw Data'!F100</f>
        <v>0</v>
      </c>
      <c r="G100" s="18">
        <f>'Raw Data'!G100</f>
        <v>0</v>
      </c>
      <c r="H100" s="18">
        <f>'Raw Data'!H100</f>
        <v>0</v>
      </c>
      <c r="I100" s="18">
        <f>'Raw Data'!I100</f>
        <v>0</v>
      </c>
      <c r="J100" s="18">
        <f>'Raw Data'!J100</f>
        <v>0</v>
      </c>
      <c r="K100" s="18">
        <f>'Raw Data'!K100</f>
        <v>0</v>
      </c>
      <c r="L100" s="18">
        <f>'Raw Data'!L100</f>
        <v>0</v>
      </c>
      <c r="M100" s="18">
        <f>'Raw Data'!M100</f>
        <v>0</v>
      </c>
      <c r="N100" s="18">
        <f>'Raw Data'!N100</f>
        <v>4900</v>
      </c>
      <c r="O100" s="18" t="str">
        <f>'Raw Data'!O100</f>
        <v>KGS</v>
      </c>
      <c r="P100" s="18">
        <f>'Raw Data'!P100</f>
        <v>440.22269590000002</v>
      </c>
      <c r="Q100" s="18">
        <f>'Raw Data'!Q100</f>
        <v>2157091.21</v>
      </c>
      <c r="R100" s="18">
        <f>'Raw Data'!R100</f>
        <v>5.0426425650000004</v>
      </c>
      <c r="S100" s="18">
        <f>'Raw Data'!S100</f>
        <v>24708.94857</v>
      </c>
      <c r="T100" s="18">
        <f>'Raw Data'!T100</f>
        <v>948257.2</v>
      </c>
      <c r="U100" s="18" t="str">
        <f t="shared" si="11"/>
        <v xml:space="preserve">STEEL SCRUBBER 2PCS SET </v>
      </c>
      <c r="V100" s="18">
        <f t="shared" si="12"/>
        <v>168000</v>
      </c>
      <c r="W100" s="18" t="str">
        <f t="shared" si="13"/>
        <v>SETS</v>
      </c>
      <c r="X100" s="18" t="str">
        <f t="shared" si="14"/>
        <v/>
      </c>
      <c r="Y100" s="18" t="str">
        <f t="shared" si="15"/>
        <v>USD</v>
      </c>
      <c r="Z100" s="18">
        <f t="shared" si="16"/>
        <v>3105348.41</v>
      </c>
      <c r="AA100" s="18">
        <f t="shared" si="17"/>
        <v>2025</v>
      </c>
      <c r="AB100" s="19" t="str">
        <f>IFERROR(VLOOKUP(D100, 'Lookup Tables'!$A:$B, 2, FALSE), "Unknown")</f>
        <v>Steel Scrubbers</v>
      </c>
      <c r="AC100" s="18" t="str">
        <f t="shared" si="18"/>
        <v>Steel Products</v>
      </c>
      <c r="AD100" s="18" t="str">
        <f t="shared" si="19"/>
        <v>Scrubber</v>
      </c>
      <c r="AE100" s="18">
        <f t="shared" si="20"/>
        <v>193.5218775510204</v>
      </c>
      <c r="AF100" s="20">
        <f t="shared" si="21"/>
        <v>0.43959995553456449</v>
      </c>
    </row>
    <row r="101" spans="1:32">
      <c r="A101" s="18" t="str">
        <f>'Raw Data'!A101</f>
        <v>INNSA1</v>
      </c>
      <c r="B101" s="19">
        <f>'Raw Data'!B101</f>
        <v>45743</v>
      </c>
      <c r="C101" s="18">
        <f>'Raw Data'!C101</f>
        <v>301049751</v>
      </c>
      <c r="D101" s="18">
        <f>'Raw Data'!D101</f>
        <v>73239990</v>
      </c>
      <c r="E101" s="18" t="str">
        <f>'Raw Data'!E101</f>
        <v>STEEL CUTLERY HOLDER (H2740) (QTY: 10008 PCS/USD 1.72 PER PCS)STEEL CUTLERY HOLDER (H2740) (QTY: 10008 PCS/USD 1.72 PER P</v>
      </c>
      <c r="F101" s="18">
        <f>'Raw Data'!F101</f>
        <v>0</v>
      </c>
      <c r="G101" s="18">
        <f>'Raw Data'!G101</f>
        <v>0</v>
      </c>
      <c r="H101" s="18">
        <f>'Raw Data'!H101</f>
        <v>0</v>
      </c>
      <c r="I101" s="18">
        <f>'Raw Data'!I101</f>
        <v>0</v>
      </c>
      <c r="J101" s="18">
        <f>'Raw Data'!J101</f>
        <v>0</v>
      </c>
      <c r="K101" s="18">
        <f>'Raw Data'!K101</f>
        <v>0</v>
      </c>
      <c r="L101" s="18">
        <f>'Raw Data'!L101</f>
        <v>0</v>
      </c>
      <c r="M101" s="18">
        <f>'Raw Data'!M101</f>
        <v>0</v>
      </c>
      <c r="N101" s="18">
        <f>'Raw Data'!N101</f>
        <v>3919.8</v>
      </c>
      <c r="O101" s="18" t="str">
        <f>'Raw Data'!O101</f>
        <v>KGS</v>
      </c>
      <c r="P101" s="18">
        <f>'Raw Data'!P101</f>
        <v>395.5428058</v>
      </c>
      <c r="Q101" s="18">
        <f>'Raw Data'!Q101</f>
        <v>1550448.69</v>
      </c>
      <c r="R101" s="18">
        <f>'Raw Data'!R101</f>
        <v>4.530845427</v>
      </c>
      <c r="S101" s="18">
        <f>'Raw Data'!S101</f>
        <v>17760.007900000001</v>
      </c>
      <c r="T101" s="18">
        <f>'Raw Data'!T101</f>
        <v>568084.4</v>
      </c>
      <c r="U101" s="18" t="str">
        <f t="shared" si="11"/>
        <v xml:space="preserve">STEEL CUTLERY HOLDER </v>
      </c>
      <c r="V101" s="18" t="str">
        <f t="shared" si="12"/>
        <v/>
      </c>
      <c r="W101" s="18" t="str">
        <f t="shared" si="13"/>
        <v>10008 PCS</v>
      </c>
      <c r="X101" s="18">
        <f t="shared" si="14"/>
        <v>1.72</v>
      </c>
      <c r="Y101" s="18" t="str">
        <f t="shared" si="15"/>
        <v>USD</v>
      </c>
      <c r="Z101" s="18">
        <f t="shared" si="16"/>
        <v>2118533.09</v>
      </c>
      <c r="AA101" s="18">
        <f t="shared" si="17"/>
        <v>2025</v>
      </c>
      <c r="AB101" s="19" t="str">
        <f>IFERROR(VLOOKUP(D101, 'Lookup Tables'!$A:$B, 2, FALSE), "Unknown")</f>
        <v>Table, kitchen or other household articles of iron or steel</v>
      </c>
      <c r="AC101" s="18" t="str">
        <f t="shared" si="18"/>
        <v>Steel Products</v>
      </c>
      <c r="AD101" s="18" t="str">
        <f t="shared" si="19"/>
        <v>Cutlery Holder</v>
      </c>
      <c r="AE101" s="18">
        <f t="shared" si="20"/>
        <v>144.92688402469514</v>
      </c>
      <c r="AF101" s="20">
        <f t="shared" si="21"/>
        <v>0.36639999998968042</v>
      </c>
    </row>
    <row r="102" spans="1:32">
      <c r="A102" s="18" t="str">
        <f>'Raw Data'!A102</f>
        <v>INNSA1</v>
      </c>
      <c r="B102" s="19">
        <f>'Raw Data'!B102</f>
        <v>45728</v>
      </c>
      <c r="C102" s="18">
        <f>'Raw Data'!C102</f>
        <v>301049751</v>
      </c>
      <c r="D102" s="18">
        <f>'Raw Data'!D102</f>
        <v>73231000</v>
      </c>
      <c r="E102" s="18" t="str">
        <f>'Raw Data'!E102</f>
        <v>STEEL SCRUBBER 2 PCS SET (8001-2) (QTY:168000 SETS/USD:0.142PER SETS)STEEL SCRUBBER 2 PCS SET (8001-2) (QTY:168000 SETS/USD:0.142</v>
      </c>
      <c r="F102" s="18">
        <f>'Raw Data'!F102</f>
        <v>0</v>
      </c>
      <c r="G102" s="18">
        <f>'Raw Data'!G102</f>
        <v>0</v>
      </c>
      <c r="H102" s="18">
        <f>'Raw Data'!H102</f>
        <v>0</v>
      </c>
      <c r="I102" s="18">
        <f>'Raw Data'!I102</f>
        <v>0</v>
      </c>
      <c r="J102" s="18">
        <f>'Raw Data'!J102</f>
        <v>0</v>
      </c>
      <c r="K102" s="18">
        <f>'Raw Data'!K102</f>
        <v>0</v>
      </c>
      <c r="L102" s="18">
        <f>'Raw Data'!L102</f>
        <v>0</v>
      </c>
      <c r="M102" s="18">
        <f>'Raw Data'!M102</f>
        <v>0</v>
      </c>
      <c r="N102" s="18">
        <f>'Raw Data'!N102</f>
        <v>4900</v>
      </c>
      <c r="O102" s="18" t="str">
        <f>'Raw Data'!O102</f>
        <v>KGS</v>
      </c>
      <c r="P102" s="18">
        <f>'Raw Data'!P102</f>
        <v>443.2040796</v>
      </c>
      <c r="Q102" s="18">
        <f>'Raw Data'!Q102</f>
        <v>2171699.9900000002</v>
      </c>
      <c r="R102" s="18">
        <f>'Raw Data'!R102</f>
        <v>5.0478824549999999</v>
      </c>
      <c r="S102" s="18">
        <f>'Raw Data'!S102</f>
        <v>24734.624029999999</v>
      </c>
      <c r="T102" s="18">
        <f>'Raw Data'!T102</f>
        <v>954679.3</v>
      </c>
      <c r="U102" s="18" t="str">
        <f t="shared" si="11"/>
        <v xml:space="preserve">STEEL SCRUBBER 2 PCS SET </v>
      </c>
      <c r="V102" s="18">
        <f t="shared" si="12"/>
        <v>168000</v>
      </c>
      <c r="W102" s="18" t="str">
        <f t="shared" si="13"/>
        <v>SETS</v>
      </c>
      <c r="X102" s="18" t="str">
        <f t="shared" si="14"/>
        <v/>
      </c>
      <c r="Y102" s="18" t="str">
        <f t="shared" si="15"/>
        <v>USD</v>
      </c>
      <c r="Z102" s="18">
        <f t="shared" si="16"/>
        <v>3126379.29</v>
      </c>
      <c r="AA102" s="18">
        <f t="shared" si="17"/>
        <v>2025</v>
      </c>
      <c r="AB102" s="19" t="str">
        <f>IFERROR(VLOOKUP(D102, 'Lookup Tables'!$A:$B, 2, FALSE), "Unknown")</f>
        <v>Steel Scrubbers</v>
      </c>
      <c r="AC102" s="18" t="str">
        <f t="shared" si="18"/>
        <v>Steel Products</v>
      </c>
      <c r="AD102" s="18" t="str">
        <f t="shared" si="19"/>
        <v>Scrubber</v>
      </c>
      <c r="AE102" s="18">
        <f t="shared" si="20"/>
        <v>194.83251020408164</v>
      </c>
      <c r="AF102" s="20">
        <f t="shared" si="21"/>
        <v>0.43959999281484546</v>
      </c>
    </row>
    <row r="103" spans="1:32">
      <c r="A103" s="18" t="str">
        <f>'Raw Data'!A103</f>
        <v>INNSA1</v>
      </c>
      <c r="B103" s="19">
        <f>'Raw Data'!B103</f>
        <v>45726</v>
      </c>
      <c r="C103" s="18">
        <f>'Raw Data'!C103</f>
        <v>301049751</v>
      </c>
      <c r="D103" s="18">
        <f>'Raw Data'!D103</f>
        <v>73239990</v>
      </c>
      <c r="E103" s="18" t="str">
        <f>'Raw Data'!E103</f>
        <v>STEEL ROUND CONTAINER (6856) (QTY: 51768 PCS/USD 0.55 PER SET)STEEL ROUND CONTAINER (6856) (QTY: 51768 PCS/USD 0.55 PER SE</v>
      </c>
      <c r="F103" s="18">
        <f>'Raw Data'!F103</f>
        <v>0</v>
      </c>
      <c r="G103" s="18">
        <f>'Raw Data'!G103</f>
        <v>0</v>
      </c>
      <c r="H103" s="18">
        <f>'Raw Data'!H103</f>
        <v>0</v>
      </c>
      <c r="I103" s="18">
        <f>'Raw Data'!I103</f>
        <v>0</v>
      </c>
      <c r="J103" s="18">
        <f>'Raw Data'!J103</f>
        <v>0</v>
      </c>
      <c r="K103" s="18">
        <f>'Raw Data'!K103</f>
        <v>0</v>
      </c>
      <c r="L103" s="18">
        <f>'Raw Data'!L103</f>
        <v>0</v>
      </c>
      <c r="M103" s="18">
        <f>'Raw Data'!M103</f>
        <v>0</v>
      </c>
      <c r="N103" s="18">
        <f>'Raw Data'!N103</f>
        <v>4314</v>
      </c>
      <c r="O103" s="18" t="str">
        <f>'Raw Data'!O103</f>
        <v>KGS</v>
      </c>
      <c r="P103" s="18">
        <f>'Raw Data'!P103</f>
        <v>592.61176399999999</v>
      </c>
      <c r="Q103" s="18">
        <f>'Raw Data'!Q103</f>
        <v>2556527.15</v>
      </c>
      <c r="R103" s="18">
        <f>'Raw Data'!R103</f>
        <v>6.749564511</v>
      </c>
      <c r="S103" s="18">
        <f>'Raw Data'!S103</f>
        <v>29117.621299999999</v>
      </c>
      <c r="T103" s="18">
        <f>'Raw Data'!T103</f>
        <v>936711.5</v>
      </c>
      <c r="U103" s="18" t="str">
        <f t="shared" si="11"/>
        <v xml:space="preserve">STEEL ROUND CONTAINER </v>
      </c>
      <c r="V103" s="18" t="str">
        <f t="shared" si="12"/>
        <v/>
      </c>
      <c r="W103" s="18" t="str">
        <f t="shared" si="13"/>
        <v>51768 PCS</v>
      </c>
      <c r="X103" s="18">
        <f t="shared" si="14"/>
        <v>0.55000000000000004</v>
      </c>
      <c r="Y103" s="18" t="str">
        <f t="shared" si="15"/>
        <v>USD</v>
      </c>
      <c r="Z103" s="18">
        <f t="shared" si="16"/>
        <v>3493238.65</v>
      </c>
      <c r="AA103" s="18">
        <f t="shared" si="17"/>
        <v>2025</v>
      </c>
      <c r="AB103" s="19" t="str">
        <f>IFERROR(VLOOKUP(D103, 'Lookup Tables'!$A:$B, 2, FALSE), "Unknown")</f>
        <v>Table, kitchen or other household articles of iron or steel</v>
      </c>
      <c r="AC103" s="18" t="str">
        <f t="shared" si="18"/>
        <v>Steel Products</v>
      </c>
      <c r="AD103" s="18" t="str">
        <f t="shared" si="19"/>
        <v>Misc</v>
      </c>
      <c r="AE103" s="18">
        <f t="shared" si="20"/>
        <v>217.13293926750117</v>
      </c>
      <c r="AF103" s="20">
        <f t="shared" si="21"/>
        <v>0.3663999813184069</v>
      </c>
    </row>
    <row r="104" spans="1:32">
      <c r="A104" s="18" t="str">
        <f>'Raw Data'!A104</f>
        <v>INNSA1</v>
      </c>
      <c r="B104" s="19">
        <f>'Raw Data'!B104</f>
        <v>45723</v>
      </c>
      <c r="C104" s="18">
        <f>'Raw Data'!C104</f>
        <v>301049751</v>
      </c>
      <c r="D104" s="18">
        <f>'Raw Data'!D104</f>
        <v>73231000</v>
      </c>
      <c r="E104" s="18" t="str">
        <f>'Raw Data'!E104</f>
        <v>SS SCRUBBER 3PCS SET (SS410) (QTY: 120240 SET/USD 0.16 PER SET)SS SCRUBBER 3PCS SET (SS410) (QTY: 120240 SET/USD 0.16 PER S</v>
      </c>
      <c r="F104" s="18">
        <f>'Raw Data'!F104</f>
        <v>0</v>
      </c>
      <c r="G104" s="18">
        <f>'Raw Data'!G104</f>
        <v>0</v>
      </c>
      <c r="H104" s="18">
        <f>'Raw Data'!H104</f>
        <v>0</v>
      </c>
      <c r="I104" s="18">
        <f>'Raw Data'!I104</f>
        <v>0</v>
      </c>
      <c r="J104" s="18">
        <f>'Raw Data'!J104</f>
        <v>0</v>
      </c>
      <c r="K104" s="18">
        <f>'Raw Data'!K104</f>
        <v>0</v>
      </c>
      <c r="L104" s="18">
        <f>'Raw Data'!L104</f>
        <v>0</v>
      </c>
      <c r="M104" s="18">
        <f>'Raw Data'!M104</f>
        <v>0</v>
      </c>
      <c r="N104" s="18">
        <f>'Raw Data'!N104</f>
        <v>7515</v>
      </c>
      <c r="O104" s="18" t="str">
        <f>'Raw Data'!O104</f>
        <v>KGS</v>
      </c>
      <c r="P104" s="18">
        <f>'Raw Data'!P104</f>
        <v>242.32116569999999</v>
      </c>
      <c r="Q104" s="18">
        <f>'Raw Data'!Q104</f>
        <v>1821043.56</v>
      </c>
      <c r="R104" s="18">
        <f>'Raw Data'!R104</f>
        <v>2.7599221599999999</v>
      </c>
      <c r="S104" s="18">
        <f>'Raw Data'!S104</f>
        <v>20740.815030000002</v>
      </c>
      <c r="T104" s="18">
        <f>'Raw Data'!T104</f>
        <v>800530.8</v>
      </c>
      <c r="U104" s="18" t="str">
        <f t="shared" si="11"/>
        <v xml:space="preserve">SS SCRUBBER 3PCS SET </v>
      </c>
      <c r="V104" s="18" t="str">
        <f t="shared" si="12"/>
        <v/>
      </c>
      <c r="W104" s="18" t="str">
        <f t="shared" si="13"/>
        <v>120240 SET</v>
      </c>
      <c r="X104" s="18">
        <f t="shared" si="14"/>
        <v>0.16</v>
      </c>
      <c r="Y104" s="18" t="str">
        <f t="shared" si="15"/>
        <v>USD</v>
      </c>
      <c r="Z104" s="18">
        <f t="shared" si="16"/>
        <v>2621574.3600000003</v>
      </c>
      <c r="AA104" s="18">
        <f t="shared" si="17"/>
        <v>2025</v>
      </c>
      <c r="AB104" s="19" t="str">
        <f>IFERROR(VLOOKUP(D104, 'Lookup Tables'!$A:$B, 2, FALSE), "Unknown")</f>
        <v>Steel Scrubbers</v>
      </c>
      <c r="AC104" s="18" t="str">
        <f t="shared" si="18"/>
        <v>Cleaning Items</v>
      </c>
      <c r="AD104" s="18" t="str">
        <f t="shared" si="19"/>
        <v>Scrubber</v>
      </c>
      <c r="AE104" s="18">
        <f t="shared" si="20"/>
        <v>106.52439121756488</v>
      </c>
      <c r="AF104" s="20">
        <f t="shared" si="21"/>
        <v>0.43960002801909914</v>
      </c>
    </row>
    <row r="105" spans="1:32">
      <c r="A105" s="18" t="str">
        <f>'Raw Data'!A105</f>
        <v>INNSA1</v>
      </c>
      <c r="B105" s="19">
        <f>'Raw Data'!B105</f>
        <v>45700</v>
      </c>
      <c r="C105" s="18">
        <f>'Raw Data'!C105</f>
        <v>301049751</v>
      </c>
      <c r="D105" s="18">
        <f>'Raw Data'!D105</f>
        <v>73239990</v>
      </c>
      <c r="E105" s="18" t="str">
        <f>'Raw Data'!E105</f>
        <v>STEEL LUNCH BOX SMALL (6587) (QTY: 43560 PCS/USD 1.37 PER PCS)STEEL LUNCH BOX SMALL (6587) (QTY: 43560 PCS/USD 1.37 PER P</v>
      </c>
      <c r="F105" s="18">
        <f>'Raw Data'!F105</f>
        <v>0</v>
      </c>
      <c r="G105" s="18">
        <f>'Raw Data'!G105</f>
        <v>0</v>
      </c>
      <c r="H105" s="18">
        <f>'Raw Data'!H105</f>
        <v>0</v>
      </c>
      <c r="I105" s="18">
        <f>'Raw Data'!I105</f>
        <v>0</v>
      </c>
      <c r="J105" s="18">
        <f>'Raw Data'!J105</f>
        <v>0</v>
      </c>
      <c r="K105" s="18">
        <f>'Raw Data'!K105</f>
        <v>0</v>
      </c>
      <c r="L105" s="18">
        <f>'Raw Data'!L105</f>
        <v>0</v>
      </c>
      <c r="M105" s="18">
        <f>'Raw Data'!M105</f>
        <v>0</v>
      </c>
      <c r="N105" s="18">
        <f>'Raw Data'!N105</f>
        <v>8839.0499999999993</v>
      </c>
      <c r="O105" s="18" t="str">
        <f>'Raw Data'!O105</f>
        <v>KGS</v>
      </c>
      <c r="P105" s="18">
        <f>'Raw Data'!P105</f>
        <v>614.64977009999996</v>
      </c>
      <c r="Q105" s="18">
        <f>'Raw Data'!Q105</f>
        <v>5432920.0499999998</v>
      </c>
      <c r="R105" s="18">
        <f>'Raw Data'!R105</f>
        <v>6.9530516970000003</v>
      </c>
      <c r="S105" s="18">
        <f>'Raw Data'!S105</f>
        <v>61458.371610000002</v>
      </c>
      <c r="T105" s="18">
        <f>'Raw Data'!T105</f>
        <v>1990621.9</v>
      </c>
      <c r="U105" s="18" t="str">
        <f t="shared" si="11"/>
        <v xml:space="preserve">STEEL LUNCH BOX SMALL </v>
      </c>
      <c r="V105" s="18" t="str">
        <f t="shared" si="12"/>
        <v/>
      </c>
      <c r="W105" s="18" t="str">
        <f t="shared" si="13"/>
        <v>43560 PCS</v>
      </c>
      <c r="X105" s="18">
        <f t="shared" si="14"/>
        <v>1.37</v>
      </c>
      <c r="Y105" s="18" t="str">
        <f t="shared" si="15"/>
        <v>USD</v>
      </c>
      <c r="Z105" s="18">
        <f t="shared" si="16"/>
        <v>7423541.9499999993</v>
      </c>
      <c r="AA105" s="18">
        <f t="shared" si="17"/>
        <v>2025</v>
      </c>
      <c r="AB105" s="19" t="str">
        <f>IFERROR(VLOOKUP(D105, 'Lookup Tables'!$A:$B, 2, FALSE), "Unknown")</f>
        <v>Table, kitchen or other household articles of iron or steel</v>
      </c>
      <c r="AC105" s="18" t="str">
        <f t="shared" si="18"/>
        <v>Steel Products</v>
      </c>
      <c r="AD105" s="18" t="str">
        <f t="shared" si="19"/>
        <v>Misc</v>
      </c>
      <c r="AE105" s="18">
        <f t="shared" si="20"/>
        <v>225.20767503295039</v>
      </c>
      <c r="AF105" s="20">
        <f t="shared" si="21"/>
        <v>0.36639999883672131</v>
      </c>
    </row>
    <row r="106" spans="1:32">
      <c r="A106" s="18" t="str">
        <f>'Raw Data'!A106</f>
        <v>INNSA1</v>
      </c>
      <c r="B106" s="19">
        <f>'Raw Data'!B106</f>
        <v>45700</v>
      </c>
      <c r="C106" s="18">
        <f>'Raw Data'!C106</f>
        <v>301049751</v>
      </c>
      <c r="D106" s="18">
        <f>'Raw Data'!D106</f>
        <v>73239990</v>
      </c>
      <c r="E106" s="18" t="str">
        <f>'Raw Data'!E106</f>
        <v>STEEL ROUND CONTAINER (6856) (QTY: 62820 PCS/USD 0.55 PER PCS)STEEL ROUND CONTAINER (6856) (QTY: 62820 PCS/USD 0.55 PER P</v>
      </c>
      <c r="F106" s="18">
        <f>'Raw Data'!F106</f>
        <v>0</v>
      </c>
      <c r="G106" s="18">
        <f>'Raw Data'!G106</f>
        <v>0</v>
      </c>
      <c r="H106" s="18">
        <f>'Raw Data'!H106</f>
        <v>0</v>
      </c>
      <c r="I106" s="18">
        <f>'Raw Data'!I106</f>
        <v>0</v>
      </c>
      <c r="J106" s="18">
        <f>'Raw Data'!J106</f>
        <v>0</v>
      </c>
      <c r="K106" s="18">
        <f>'Raw Data'!K106</f>
        <v>0</v>
      </c>
      <c r="L106" s="18">
        <f>'Raw Data'!L106</f>
        <v>0</v>
      </c>
      <c r="M106" s="18">
        <f>'Raw Data'!M106</f>
        <v>0</v>
      </c>
      <c r="N106" s="18">
        <f>'Raw Data'!N106</f>
        <v>5235</v>
      </c>
      <c r="O106" s="18" t="str">
        <f>'Raw Data'!O106</f>
        <v>KGS</v>
      </c>
      <c r="P106" s="18">
        <f>'Raw Data'!P106</f>
        <v>600.85380129999999</v>
      </c>
      <c r="Q106" s="18">
        <f>'Raw Data'!Q106</f>
        <v>3145469.65</v>
      </c>
      <c r="R106" s="18">
        <f>'Raw Data'!R106</f>
        <v>6.7969887030000002</v>
      </c>
      <c r="S106" s="18">
        <f>'Raw Data'!S106</f>
        <v>35582.235860000001</v>
      </c>
      <c r="T106" s="18">
        <f>'Raw Data'!T106</f>
        <v>1152500.1000000001</v>
      </c>
      <c r="U106" s="18" t="str">
        <f t="shared" si="11"/>
        <v xml:space="preserve">STEEL ROUND CONTAINER </v>
      </c>
      <c r="V106" s="18" t="str">
        <f t="shared" si="12"/>
        <v/>
      </c>
      <c r="W106" s="18" t="str">
        <f t="shared" si="13"/>
        <v>62820 PCS</v>
      </c>
      <c r="X106" s="18">
        <f t="shared" si="14"/>
        <v>0.55000000000000004</v>
      </c>
      <c r="Y106" s="18" t="str">
        <f t="shared" si="15"/>
        <v>USD</v>
      </c>
      <c r="Z106" s="18">
        <f t="shared" si="16"/>
        <v>4297969.75</v>
      </c>
      <c r="AA106" s="18">
        <f t="shared" si="17"/>
        <v>2025</v>
      </c>
      <c r="AB106" s="19" t="str">
        <f>IFERROR(VLOOKUP(D106, 'Lookup Tables'!$A:$B, 2, FALSE), "Unknown")</f>
        <v>Table, kitchen or other household articles of iron or steel</v>
      </c>
      <c r="AC106" s="18" t="str">
        <f t="shared" si="18"/>
        <v>Steel Products</v>
      </c>
      <c r="AD106" s="18" t="str">
        <f t="shared" si="19"/>
        <v>Misc</v>
      </c>
      <c r="AE106" s="18">
        <f t="shared" si="20"/>
        <v>220.15283667621779</v>
      </c>
      <c r="AF106" s="20">
        <f t="shared" si="21"/>
        <v>0.3664000064346512</v>
      </c>
    </row>
    <row r="107" spans="1:32">
      <c r="A107" s="18" t="str">
        <f>'Raw Data'!A107</f>
        <v>INNSA1</v>
      </c>
      <c r="B107" s="19">
        <f>'Raw Data'!B107</f>
        <v>45700</v>
      </c>
      <c r="C107" s="18">
        <f>'Raw Data'!C107</f>
        <v>301049751</v>
      </c>
      <c r="D107" s="18">
        <f>'Raw Data'!D107</f>
        <v>73239990</v>
      </c>
      <c r="E107" s="18" t="str">
        <f>'Raw Data'!E107</f>
        <v>STEEL LUNCH BOX (6561) (QTY: 41580 PCS/USD 2.15 PER PCS) STEEL LUNCH BOX (6561) (QTY: 41580 PCS/USD 2.15 PER PCS)</v>
      </c>
      <c r="F107" s="18">
        <f>'Raw Data'!F107</f>
        <v>0</v>
      </c>
      <c r="G107" s="18">
        <f>'Raw Data'!G107</f>
        <v>0</v>
      </c>
      <c r="H107" s="18">
        <f>'Raw Data'!H107</f>
        <v>0</v>
      </c>
      <c r="I107" s="18">
        <f>'Raw Data'!I107</f>
        <v>0</v>
      </c>
      <c r="J107" s="18">
        <f>'Raw Data'!J107</f>
        <v>0</v>
      </c>
      <c r="K107" s="18">
        <f>'Raw Data'!K107</f>
        <v>0</v>
      </c>
      <c r="L107" s="18">
        <f>'Raw Data'!L107</f>
        <v>0</v>
      </c>
      <c r="M107" s="18">
        <f>'Raw Data'!M107</f>
        <v>0</v>
      </c>
      <c r="N107" s="18">
        <f>'Raw Data'!N107</f>
        <v>16285.5</v>
      </c>
      <c r="O107" s="18" t="str">
        <f>'Raw Data'!O107</f>
        <v>KGS</v>
      </c>
      <c r="P107" s="18">
        <f>'Raw Data'!P107</f>
        <v>499.74294370000001</v>
      </c>
      <c r="Q107" s="18">
        <f>'Raw Data'!Q107</f>
        <v>8138563.71</v>
      </c>
      <c r="R107" s="18">
        <f>'Raw Data'!R107</f>
        <v>5.6532007210000002</v>
      </c>
      <c r="S107" s="18">
        <f>'Raw Data'!S107</f>
        <v>92065.200339999996</v>
      </c>
      <c r="T107" s="18">
        <f>'Raw Data'!T107</f>
        <v>2981969.7</v>
      </c>
      <c r="U107" s="18" t="str">
        <f t="shared" si="11"/>
        <v xml:space="preserve">STEEL LUNCH BOX </v>
      </c>
      <c r="V107" s="18" t="str">
        <f t="shared" si="12"/>
        <v/>
      </c>
      <c r="W107" s="18" t="str">
        <f t="shared" si="13"/>
        <v>41580 PCS</v>
      </c>
      <c r="X107" s="18">
        <f t="shared" si="14"/>
        <v>2.15</v>
      </c>
      <c r="Y107" s="18" t="str">
        <f t="shared" si="15"/>
        <v>USD</v>
      </c>
      <c r="Z107" s="18">
        <f t="shared" si="16"/>
        <v>11120533.41</v>
      </c>
      <c r="AA107" s="18">
        <f t="shared" si="17"/>
        <v>2025</v>
      </c>
      <c r="AB107" s="19" t="str">
        <f>IFERROR(VLOOKUP(D107, 'Lookup Tables'!$A:$B, 2, FALSE), "Unknown")</f>
        <v>Table, kitchen or other household articles of iron or steel</v>
      </c>
      <c r="AC107" s="18" t="str">
        <f t="shared" si="18"/>
        <v>Steel Products</v>
      </c>
      <c r="AD107" s="18" t="str">
        <f t="shared" si="19"/>
        <v>Misc</v>
      </c>
      <c r="AE107" s="18">
        <f t="shared" si="20"/>
        <v>183.1058119185779</v>
      </c>
      <c r="AF107" s="20">
        <f t="shared" si="21"/>
        <v>0.36639999467424456</v>
      </c>
    </row>
    <row r="108" spans="1:32">
      <c r="A108" s="18" t="str">
        <f>'Raw Data'!A108</f>
        <v>INNSA1</v>
      </c>
      <c r="B108" s="19">
        <f>'Raw Data'!B108</f>
        <v>45700</v>
      </c>
      <c r="C108" s="18">
        <f>'Raw Data'!C108</f>
        <v>301049751</v>
      </c>
      <c r="D108" s="18">
        <f>'Raw Data'!D108</f>
        <v>73239990</v>
      </c>
      <c r="E108" s="18" t="str">
        <f>'Raw Data'!E108</f>
        <v>STEEL ROUND CONTAINER (6857) (QTY: 137280 PCS/USD 0.69 PERPCS)STEEL ROUND CONTAINER (6857) (QTY: 137280 PCS/USD 0.69 PER</v>
      </c>
      <c r="F108" s="18">
        <f>'Raw Data'!F108</f>
        <v>0</v>
      </c>
      <c r="G108" s="18">
        <f>'Raw Data'!G108</f>
        <v>0</v>
      </c>
      <c r="H108" s="18">
        <f>'Raw Data'!H108</f>
        <v>0</v>
      </c>
      <c r="I108" s="18">
        <f>'Raw Data'!I108</f>
        <v>0</v>
      </c>
      <c r="J108" s="18">
        <f>'Raw Data'!J108</f>
        <v>0</v>
      </c>
      <c r="K108" s="18">
        <f>'Raw Data'!K108</f>
        <v>0</v>
      </c>
      <c r="L108" s="18">
        <f>'Raw Data'!L108</f>
        <v>0</v>
      </c>
      <c r="M108" s="18">
        <f>'Raw Data'!M108</f>
        <v>0</v>
      </c>
      <c r="N108" s="18">
        <f>'Raw Data'!N108</f>
        <v>17503.2</v>
      </c>
      <c r="O108" s="18" t="str">
        <f>'Raw Data'!O108</f>
        <v>KGS</v>
      </c>
      <c r="P108" s="18">
        <f>'Raw Data'!P108</f>
        <v>492.67863249999999</v>
      </c>
      <c r="Q108" s="18">
        <f>'Raw Data'!Q108</f>
        <v>8623452.6400000006</v>
      </c>
      <c r="R108" s="18">
        <f>'Raw Data'!R108</f>
        <v>5.5732876979999997</v>
      </c>
      <c r="S108" s="18">
        <f>'Raw Data'!S108</f>
        <v>97550.369229999997</v>
      </c>
      <c r="T108" s="18">
        <f>'Raw Data'!T108</f>
        <v>3159633.1</v>
      </c>
      <c r="U108" s="18" t="str">
        <f t="shared" si="11"/>
        <v xml:space="preserve">STEEL ROUND CONTAINER </v>
      </c>
      <c r="V108" s="18" t="str">
        <f t="shared" si="12"/>
        <v/>
      </c>
      <c r="W108" s="18" t="str">
        <f t="shared" si="13"/>
        <v>137280 PCS</v>
      </c>
      <c r="X108" s="18">
        <f t="shared" si="14"/>
        <v>0.69</v>
      </c>
      <c r="Y108" s="18" t="str">
        <f t="shared" si="15"/>
        <v>USD</v>
      </c>
      <c r="Z108" s="18">
        <f t="shared" si="16"/>
        <v>11783085.74</v>
      </c>
      <c r="AA108" s="18">
        <f t="shared" si="17"/>
        <v>2025</v>
      </c>
      <c r="AB108" s="19" t="str">
        <f>IFERROR(VLOOKUP(D108, 'Lookup Tables'!$A:$B, 2, FALSE), "Unknown")</f>
        <v>Table, kitchen or other household articles of iron or steel</v>
      </c>
      <c r="AC108" s="18" t="str">
        <f t="shared" si="18"/>
        <v>Steel Products</v>
      </c>
      <c r="AD108" s="18" t="str">
        <f t="shared" si="19"/>
        <v>Misc</v>
      </c>
      <c r="AE108" s="18">
        <f t="shared" si="20"/>
        <v>180.51745395127747</v>
      </c>
      <c r="AF108" s="20">
        <f t="shared" si="21"/>
        <v>0.36640000611170515</v>
      </c>
    </row>
    <row r="109" spans="1:32">
      <c r="A109" s="18" t="str">
        <f>'Raw Data'!A109</f>
        <v>INNSA1</v>
      </c>
      <c r="B109" s="19">
        <f>'Raw Data'!B109</f>
        <v>45700</v>
      </c>
      <c r="C109" s="18">
        <f>'Raw Data'!C109</f>
        <v>301049751</v>
      </c>
      <c r="D109" s="18">
        <f>'Raw Data'!D109</f>
        <v>73239990</v>
      </c>
      <c r="E109" s="18" t="str">
        <f>'Raw Data'!E109</f>
        <v>STEEL LUNCH BOX 3LAYER (8505) (QTY: 33300 PCS/USD 3.07 PERPCS)STEEL LUNCH BOX 3LAYER (8505) (QTY: 33300 PCS/USD 3.07 PER</v>
      </c>
      <c r="F109" s="18">
        <f>'Raw Data'!F109</f>
        <v>0</v>
      </c>
      <c r="G109" s="18">
        <f>'Raw Data'!G109</f>
        <v>0</v>
      </c>
      <c r="H109" s="18">
        <f>'Raw Data'!H109</f>
        <v>0</v>
      </c>
      <c r="I109" s="18">
        <f>'Raw Data'!I109</f>
        <v>0</v>
      </c>
      <c r="J109" s="18">
        <f>'Raw Data'!J109</f>
        <v>0</v>
      </c>
      <c r="K109" s="18">
        <f>'Raw Data'!K109</f>
        <v>0</v>
      </c>
      <c r="L109" s="18">
        <f>'Raw Data'!L109</f>
        <v>0</v>
      </c>
      <c r="M109" s="18">
        <f>'Raw Data'!M109</f>
        <v>0</v>
      </c>
      <c r="N109" s="18">
        <f>'Raw Data'!N109</f>
        <v>21645</v>
      </c>
      <c r="O109" s="18" t="str">
        <f>'Raw Data'!O109</f>
        <v>KGS</v>
      </c>
      <c r="P109" s="18">
        <f>'Raw Data'!P109</f>
        <v>429.98154119999998</v>
      </c>
      <c r="Q109" s="18">
        <f>'Raw Data'!Q109</f>
        <v>9306950.4600000009</v>
      </c>
      <c r="R109" s="18">
        <f>'Raw Data'!R109</f>
        <v>4.8640445840000002</v>
      </c>
      <c r="S109" s="18">
        <f>'Raw Data'!S109</f>
        <v>105282.245</v>
      </c>
      <c r="T109" s="18">
        <f>'Raw Data'!T109</f>
        <v>3410066.7</v>
      </c>
      <c r="U109" s="18" t="str">
        <f t="shared" si="11"/>
        <v xml:space="preserve">STEEL LUNCH BOX 3LAYER </v>
      </c>
      <c r="V109" s="18" t="str">
        <f t="shared" si="12"/>
        <v/>
      </c>
      <c r="W109" s="18" t="str">
        <f t="shared" si="13"/>
        <v>33300 PCS</v>
      </c>
      <c r="X109" s="18">
        <f t="shared" si="14"/>
        <v>3.07</v>
      </c>
      <c r="Y109" s="18" t="str">
        <f t="shared" si="15"/>
        <v>USD</v>
      </c>
      <c r="Z109" s="18">
        <f t="shared" si="16"/>
        <v>12717017.16</v>
      </c>
      <c r="AA109" s="18">
        <f t="shared" si="17"/>
        <v>2025</v>
      </c>
      <c r="AB109" s="19" t="str">
        <f>IFERROR(VLOOKUP(D109, 'Lookup Tables'!$A:$B, 2, FALSE), "Unknown")</f>
        <v>Table, kitchen or other household articles of iron or steel</v>
      </c>
      <c r="AC109" s="18" t="str">
        <f t="shared" si="18"/>
        <v>Steel Products</v>
      </c>
      <c r="AD109" s="18" t="str">
        <f t="shared" si="19"/>
        <v>Misc</v>
      </c>
      <c r="AE109" s="18">
        <f t="shared" si="20"/>
        <v>157.5452390852391</v>
      </c>
      <c r="AF109" s="20">
        <f t="shared" si="21"/>
        <v>0.36640000552877122</v>
      </c>
    </row>
    <row r="110" spans="1:32">
      <c r="A110" s="18" t="str">
        <f>'Raw Data'!A110</f>
        <v>INNSA1</v>
      </c>
      <c r="B110" s="19">
        <f>'Raw Data'!B110</f>
        <v>45700</v>
      </c>
      <c r="C110" s="18">
        <f>'Raw Data'!C110</f>
        <v>301049751</v>
      </c>
      <c r="D110" s="18">
        <f>'Raw Data'!D110</f>
        <v>73239990</v>
      </c>
      <c r="E110" s="18" t="str">
        <f>'Raw Data'!E110</f>
        <v>STEEL RECTANGLE CONTAINER BIG (6578) (QTY: 12852 PCS/USD 1.53 PER PCS)STEEL RECTANGLE CONTAINER BIG (6578) (QTY: 12852 PCS/USD 1.</v>
      </c>
      <c r="F110" s="18">
        <f>'Raw Data'!F110</f>
        <v>0</v>
      </c>
      <c r="G110" s="18">
        <f>'Raw Data'!G110</f>
        <v>0</v>
      </c>
      <c r="H110" s="18">
        <f>'Raw Data'!H110</f>
        <v>0</v>
      </c>
      <c r="I110" s="18">
        <f>'Raw Data'!I110</f>
        <v>0</v>
      </c>
      <c r="J110" s="18">
        <f>'Raw Data'!J110</f>
        <v>0</v>
      </c>
      <c r="K110" s="18">
        <f>'Raw Data'!K110</f>
        <v>0</v>
      </c>
      <c r="L110" s="18">
        <f>'Raw Data'!L110</f>
        <v>0</v>
      </c>
      <c r="M110" s="18">
        <f>'Raw Data'!M110</f>
        <v>0</v>
      </c>
      <c r="N110" s="18">
        <f>'Raw Data'!N110</f>
        <v>3802.05</v>
      </c>
      <c r="O110" s="18" t="str">
        <f>'Raw Data'!O110</f>
        <v>KGS</v>
      </c>
      <c r="P110" s="18">
        <f>'Raw Data'!P110</f>
        <v>470.83541250000002</v>
      </c>
      <c r="Q110" s="18">
        <f>'Raw Data'!Q110</f>
        <v>1790139.78</v>
      </c>
      <c r="R110" s="18">
        <f>'Raw Data'!R110</f>
        <v>5.3261924489999997</v>
      </c>
      <c r="S110" s="18">
        <f>'Raw Data'!S110</f>
        <v>20250.45</v>
      </c>
      <c r="T110" s="18">
        <f>'Raw Data'!T110</f>
        <v>655907.30000000005</v>
      </c>
      <c r="U110" s="18" t="str">
        <f t="shared" si="11"/>
        <v xml:space="preserve">STEEL RECTANGLE CONTAINER BIG </v>
      </c>
      <c r="V110" s="18" t="str">
        <f t="shared" si="12"/>
        <v/>
      </c>
      <c r="W110" s="18" t="str">
        <f t="shared" si="13"/>
        <v>12852 PCS</v>
      </c>
      <c r="X110" s="18">
        <f t="shared" si="14"/>
        <v>1.53</v>
      </c>
      <c r="Y110" s="18" t="str">
        <f t="shared" si="15"/>
        <v>USD</v>
      </c>
      <c r="Z110" s="18">
        <f t="shared" si="16"/>
        <v>2446047.08</v>
      </c>
      <c r="AA110" s="18">
        <f t="shared" si="17"/>
        <v>2025</v>
      </c>
      <c r="AB110" s="19" t="str">
        <f>IFERROR(VLOOKUP(D110, 'Lookup Tables'!$A:$B, 2, FALSE), "Unknown")</f>
        <v>Table, kitchen or other household articles of iron or steel</v>
      </c>
      <c r="AC110" s="18" t="str">
        <f t="shared" si="18"/>
        <v>Steel Products</v>
      </c>
      <c r="AD110" s="18" t="str">
        <f t="shared" si="19"/>
        <v>Misc</v>
      </c>
      <c r="AE110" s="18">
        <f t="shared" si="20"/>
        <v>172.51411738404283</v>
      </c>
      <c r="AF110" s="20">
        <f t="shared" si="21"/>
        <v>0.36640004726334835</v>
      </c>
    </row>
    <row r="111" spans="1:32">
      <c r="A111" s="18" t="str">
        <f>'Raw Data'!A111</f>
        <v>INNSA1</v>
      </c>
      <c r="B111" s="19">
        <f>'Raw Data'!B111</f>
        <v>45700</v>
      </c>
      <c r="C111" s="18">
        <f>'Raw Data'!C111</f>
        <v>301049751</v>
      </c>
      <c r="D111" s="18">
        <f>'Raw Data'!D111</f>
        <v>73239990</v>
      </c>
      <c r="E111" s="18" t="str">
        <f>'Raw Data'!E111</f>
        <v>HOUSEHOLD STEEL HOOK 3 PCS SET (3888) (QTY:206928 SET/USD:0.255 PER SET)HOUSEHOLD STEEL HOOK 3 PCS SET (3888) (QTY:206928 SET/USD:0.</v>
      </c>
      <c r="F111" s="18">
        <f>'Raw Data'!F111</f>
        <v>0</v>
      </c>
      <c r="G111" s="18">
        <f>'Raw Data'!G111</f>
        <v>0</v>
      </c>
      <c r="H111" s="18">
        <f>'Raw Data'!H111</f>
        <v>0</v>
      </c>
      <c r="I111" s="18">
        <f>'Raw Data'!I111</f>
        <v>0</v>
      </c>
      <c r="J111" s="18">
        <f>'Raw Data'!J111</f>
        <v>0</v>
      </c>
      <c r="K111" s="18">
        <f>'Raw Data'!K111</f>
        <v>0</v>
      </c>
      <c r="L111" s="18">
        <f>'Raw Data'!L111</f>
        <v>0</v>
      </c>
      <c r="M111" s="18">
        <f>'Raw Data'!M111</f>
        <v>0</v>
      </c>
      <c r="N111" s="18">
        <f>'Raw Data'!N111</f>
        <v>7072</v>
      </c>
      <c r="O111" s="18" t="str">
        <f>'Raw Data'!O111</f>
        <v>KGS</v>
      </c>
      <c r="P111" s="18">
        <f>'Raw Data'!P111</f>
        <v>694.15848840000001</v>
      </c>
      <c r="Q111" s="18">
        <f>'Raw Data'!Q111</f>
        <v>4909088.83</v>
      </c>
      <c r="R111" s="18">
        <f>'Raw Data'!R111</f>
        <v>7.8524715880000002</v>
      </c>
      <c r="S111" s="18">
        <f>'Raw Data'!S111</f>
        <v>55532.679069999998</v>
      </c>
      <c r="T111" s="18">
        <f>'Raw Data'!T111</f>
        <v>1798690.2</v>
      </c>
      <c r="U111" s="18" t="str">
        <f t="shared" si="11"/>
        <v xml:space="preserve">HOUSEHOLD STEEL HOOK 3 PCS SET </v>
      </c>
      <c r="V111" s="18">
        <f t="shared" si="12"/>
        <v>206928</v>
      </c>
      <c r="W111" s="18" t="str">
        <f t="shared" si="13"/>
        <v>SET</v>
      </c>
      <c r="X111" s="18" t="str">
        <f t="shared" si="14"/>
        <v/>
      </c>
      <c r="Y111" s="18" t="str">
        <f t="shared" si="15"/>
        <v>USD</v>
      </c>
      <c r="Z111" s="18">
        <f t="shared" si="16"/>
        <v>6707779.0300000003</v>
      </c>
      <c r="AA111" s="18">
        <f t="shared" si="17"/>
        <v>2025</v>
      </c>
      <c r="AB111" s="19" t="str">
        <f>IFERROR(VLOOKUP(D111, 'Lookup Tables'!$A:$B, 2, FALSE), "Unknown")</f>
        <v>Table, kitchen or other household articles of iron or steel</v>
      </c>
      <c r="AC111" s="18" t="str">
        <f t="shared" si="18"/>
        <v>Steel Products</v>
      </c>
      <c r="AD111" s="18" t="str">
        <f t="shared" si="19"/>
        <v>Misc</v>
      </c>
      <c r="AE111" s="18">
        <f t="shared" si="20"/>
        <v>254.33967760180994</v>
      </c>
      <c r="AF111" s="20">
        <f t="shared" si="21"/>
        <v>0.36640001073274525</v>
      </c>
    </row>
    <row r="112" spans="1:32">
      <c r="A112" s="18" t="str">
        <f>'Raw Data'!A112</f>
        <v>INNSA1</v>
      </c>
      <c r="B112" s="19">
        <f>'Raw Data'!B112</f>
        <v>45700</v>
      </c>
      <c r="C112" s="18">
        <f>'Raw Data'!C112</f>
        <v>301049751</v>
      </c>
      <c r="D112" s="18">
        <f>'Raw Data'!D112</f>
        <v>73239990</v>
      </c>
      <c r="E112" s="18" t="str">
        <f>'Raw Data'!E112</f>
        <v>STEEL LUNCH BOX (6527) (QTY: 25044 PCS/USD 1.73 PER PCS) STEEL LUNCH BOX (6527) (QTY: 25044 PCS/USD 1.73 PER PCS)</v>
      </c>
      <c r="F112" s="18">
        <f>'Raw Data'!F112</f>
        <v>0</v>
      </c>
      <c r="G112" s="18">
        <f>'Raw Data'!G112</f>
        <v>0</v>
      </c>
      <c r="H112" s="18">
        <f>'Raw Data'!H112</f>
        <v>0</v>
      </c>
      <c r="I112" s="18">
        <f>'Raw Data'!I112</f>
        <v>0</v>
      </c>
      <c r="J112" s="18">
        <f>'Raw Data'!J112</f>
        <v>0</v>
      </c>
      <c r="K112" s="18">
        <f>'Raw Data'!K112</f>
        <v>0</v>
      </c>
      <c r="L112" s="18">
        <f>'Raw Data'!L112</f>
        <v>0</v>
      </c>
      <c r="M112" s="18">
        <f>'Raw Data'!M112</f>
        <v>0</v>
      </c>
      <c r="N112" s="18">
        <f>'Raw Data'!N112</f>
        <v>8723.66</v>
      </c>
      <c r="O112" s="18" t="str">
        <f>'Raw Data'!O112</f>
        <v>KGS</v>
      </c>
      <c r="P112" s="18">
        <f>'Raw Data'!P112</f>
        <v>452.14312339999998</v>
      </c>
      <c r="Q112" s="18">
        <f>'Raw Data'!Q112</f>
        <v>3944342.88</v>
      </c>
      <c r="R112" s="18">
        <f>'Raw Data'!R112</f>
        <v>5.1147412149999996</v>
      </c>
      <c r="S112" s="18">
        <f>'Raw Data'!S112</f>
        <v>44619.263350000001</v>
      </c>
      <c r="T112" s="18">
        <f>'Raw Data'!T112</f>
        <v>1445207.3</v>
      </c>
      <c r="U112" s="18" t="str">
        <f t="shared" si="11"/>
        <v xml:space="preserve">STEEL LUNCH BOX </v>
      </c>
      <c r="V112" s="18" t="str">
        <f t="shared" si="12"/>
        <v/>
      </c>
      <c r="W112" s="18" t="str">
        <f t="shared" si="13"/>
        <v>25044 PCS</v>
      </c>
      <c r="X112" s="18">
        <f t="shared" si="14"/>
        <v>1.73</v>
      </c>
      <c r="Y112" s="18" t="str">
        <f t="shared" si="15"/>
        <v>USD</v>
      </c>
      <c r="Z112" s="18">
        <f t="shared" si="16"/>
        <v>5389550.1799999997</v>
      </c>
      <c r="AA112" s="18">
        <f t="shared" si="17"/>
        <v>2025</v>
      </c>
      <c r="AB112" s="19" t="str">
        <f>IFERROR(VLOOKUP(D112, 'Lookup Tables'!$A:$B, 2, FALSE), "Unknown")</f>
        <v>Table, kitchen or other household articles of iron or steel</v>
      </c>
      <c r="AC112" s="18" t="str">
        <f t="shared" si="18"/>
        <v>Steel Products</v>
      </c>
      <c r="AD112" s="18" t="str">
        <f t="shared" si="19"/>
        <v>Misc</v>
      </c>
      <c r="AE112" s="18">
        <f t="shared" si="20"/>
        <v>165.66524830174492</v>
      </c>
      <c r="AF112" s="20">
        <f t="shared" si="21"/>
        <v>0.36640001743458978</v>
      </c>
    </row>
    <row r="113" spans="1:32">
      <c r="A113" s="18" t="str">
        <f>'Raw Data'!A113</f>
        <v>INNSA1</v>
      </c>
      <c r="B113" s="19">
        <f>'Raw Data'!B113</f>
        <v>45700</v>
      </c>
      <c r="C113" s="18">
        <f>'Raw Data'!C113</f>
        <v>301049751</v>
      </c>
      <c r="D113" s="18">
        <f>'Raw Data'!D113</f>
        <v>73239990</v>
      </c>
      <c r="E113" s="18" t="str">
        <f>'Raw Data'!E113</f>
        <v>STEEL RECTANGLE CONTAINER LARGE (6862) (QTY: 43644 PCS/USD1.29 PER PCS)STEEL RECTANGLE CONTAINER LARGE (6862) (QTY: 43644 PCS/USD</v>
      </c>
      <c r="F113" s="18">
        <f>'Raw Data'!F113</f>
        <v>0</v>
      </c>
      <c r="G113" s="18">
        <f>'Raw Data'!G113</f>
        <v>0</v>
      </c>
      <c r="H113" s="18">
        <f>'Raw Data'!H113</f>
        <v>0</v>
      </c>
      <c r="I113" s="18">
        <f>'Raw Data'!I113</f>
        <v>0</v>
      </c>
      <c r="J113" s="18">
        <f>'Raw Data'!J113</f>
        <v>0</v>
      </c>
      <c r="K113" s="18">
        <f>'Raw Data'!K113</f>
        <v>0</v>
      </c>
      <c r="L113" s="18">
        <f>'Raw Data'!L113</f>
        <v>0</v>
      </c>
      <c r="M113" s="18">
        <f>'Raw Data'!M113</f>
        <v>0</v>
      </c>
      <c r="N113" s="18">
        <f>'Raw Data'!N113</f>
        <v>10911</v>
      </c>
      <c r="O113" s="18" t="str">
        <f>'Raw Data'!O113</f>
        <v>KGS</v>
      </c>
      <c r="P113" s="18">
        <f>'Raw Data'!P113</f>
        <v>469.75842729999999</v>
      </c>
      <c r="Q113" s="18">
        <f>'Raw Data'!Q113</f>
        <v>5125534.2</v>
      </c>
      <c r="R113" s="18">
        <f>'Raw Data'!R113</f>
        <v>5.3140093579999998</v>
      </c>
      <c r="S113" s="18">
        <f>'Raw Data'!S113</f>
        <v>57981.156110000004</v>
      </c>
      <c r="T113" s="18">
        <f>'Raw Data'!T113</f>
        <v>1877995.7</v>
      </c>
      <c r="U113" s="18" t="str">
        <f t="shared" si="11"/>
        <v xml:space="preserve">STEEL RECTANGLE CONTAINER LARGE </v>
      </c>
      <c r="V113" s="18" t="str">
        <f t="shared" si="12"/>
        <v/>
      </c>
      <c r="W113" s="18" t="str">
        <f t="shared" si="13"/>
        <v>43644 PCS</v>
      </c>
      <c r="X113" s="18">
        <f t="shared" si="14"/>
        <v>1.29</v>
      </c>
      <c r="Y113" s="18" t="str">
        <f t="shared" si="15"/>
        <v>USD</v>
      </c>
      <c r="Z113" s="18">
        <f t="shared" si="16"/>
        <v>7003529.9000000004</v>
      </c>
      <c r="AA113" s="18">
        <f t="shared" si="17"/>
        <v>2025</v>
      </c>
      <c r="AB113" s="19" t="str">
        <f>IFERROR(VLOOKUP(D113, 'Lookup Tables'!$A:$B, 2, FALSE), "Unknown")</f>
        <v>Table, kitchen or other household articles of iron or steel</v>
      </c>
      <c r="AC113" s="18" t="str">
        <f t="shared" si="18"/>
        <v>Steel Products</v>
      </c>
      <c r="AD113" s="18" t="str">
        <f t="shared" si="19"/>
        <v>Misc</v>
      </c>
      <c r="AE113" s="18">
        <f t="shared" si="20"/>
        <v>172.11948492347173</v>
      </c>
      <c r="AF113" s="20">
        <f t="shared" si="21"/>
        <v>0.36639999397526213</v>
      </c>
    </row>
    <row r="114" spans="1:32">
      <c r="A114" s="18" t="str">
        <f>'Raw Data'!A114</f>
        <v>INNSA1</v>
      </c>
      <c r="B114" s="19">
        <f>'Raw Data'!B114</f>
        <v>45698</v>
      </c>
      <c r="C114" s="18">
        <f>'Raw Data'!C114</f>
        <v>301049751</v>
      </c>
      <c r="D114" s="18">
        <f>'Raw Data'!D114</f>
        <v>73231000</v>
      </c>
      <c r="E114" s="18" t="str">
        <f>'Raw Data'!E114</f>
        <v>STEEL SCRUBBER 6PCS SET (OKS-4156) (QTY: 98400 SET/USD 0.238PER SET)STEEL SCRUBBER 6PCS SET (OKS-4156) (QTY: 98400 SET/USD 0.238</v>
      </c>
      <c r="F114" s="18">
        <f>'Raw Data'!F114</f>
        <v>0</v>
      </c>
      <c r="G114" s="18">
        <f>'Raw Data'!G114</f>
        <v>0</v>
      </c>
      <c r="H114" s="18">
        <f>'Raw Data'!H114</f>
        <v>0</v>
      </c>
      <c r="I114" s="18">
        <f>'Raw Data'!I114</f>
        <v>0</v>
      </c>
      <c r="J114" s="18">
        <f>'Raw Data'!J114</f>
        <v>0</v>
      </c>
      <c r="K114" s="18">
        <f>'Raw Data'!K114</f>
        <v>0</v>
      </c>
      <c r="L114" s="18">
        <f>'Raw Data'!L114</f>
        <v>0</v>
      </c>
      <c r="M114" s="18">
        <f>'Raw Data'!M114</f>
        <v>0</v>
      </c>
      <c r="N114" s="18">
        <f>'Raw Data'!N114</f>
        <v>9151</v>
      </c>
      <c r="O114" s="18" t="str">
        <f>'Raw Data'!O114</f>
        <v>KGS</v>
      </c>
      <c r="P114" s="18">
        <f>'Raw Data'!P114</f>
        <v>240.26836739999999</v>
      </c>
      <c r="Q114" s="18">
        <f>'Raw Data'!Q114</f>
        <v>2198695.83</v>
      </c>
      <c r="R114" s="18">
        <f>'Raw Data'!R114</f>
        <v>2.7179679569999999</v>
      </c>
      <c r="S114" s="18">
        <f>'Raw Data'!S114</f>
        <v>24872.124769999999</v>
      </c>
      <c r="T114" s="18">
        <f>'Raw Data'!T114</f>
        <v>966546.7</v>
      </c>
      <c r="U114" s="18" t="str">
        <f t="shared" si="11"/>
        <v xml:space="preserve">STEEL SCRUBBER 6PCS SET </v>
      </c>
      <c r="V114" s="18" t="str">
        <f t="shared" si="12"/>
        <v/>
      </c>
      <c r="W114" s="18" t="str">
        <f t="shared" si="13"/>
        <v>98400 SET</v>
      </c>
      <c r="X114" s="18">
        <f t="shared" si="14"/>
        <v>0.23799999999999999</v>
      </c>
      <c r="Y114" s="18" t="str">
        <f t="shared" si="15"/>
        <v>USD</v>
      </c>
      <c r="Z114" s="18">
        <f t="shared" si="16"/>
        <v>3165242.5300000003</v>
      </c>
      <c r="AA114" s="18">
        <f t="shared" si="17"/>
        <v>2025</v>
      </c>
      <c r="AB114" s="19" t="str">
        <f>IFERROR(VLOOKUP(D114, 'Lookup Tables'!$A:$B, 2, FALSE), "Unknown")</f>
        <v>Steel Scrubbers</v>
      </c>
      <c r="AC114" s="18" t="str">
        <f t="shared" si="18"/>
        <v>Steel Products</v>
      </c>
      <c r="AD114" s="18" t="str">
        <f t="shared" si="19"/>
        <v>Scrubber</v>
      </c>
      <c r="AE114" s="18">
        <f t="shared" si="20"/>
        <v>105.62197574035623</v>
      </c>
      <c r="AF114" s="20">
        <f t="shared" si="21"/>
        <v>0.43960000597263149</v>
      </c>
    </row>
    <row r="115" spans="1:32">
      <c r="A115" s="18" t="str">
        <f>'Raw Data'!A115</f>
        <v>INNSA1</v>
      </c>
      <c r="B115" s="19">
        <f>'Raw Data'!B115</f>
        <v>45694</v>
      </c>
      <c r="C115" s="18">
        <f>'Raw Data'!C115</f>
        <v>301049751</v>
      </c>
      <c r="D115" s="18">
        <f>'Raw Data'!D115</f>
        <v>73239990</v>
      </c>
      <c r="E115" s="18" t="str">
        <f>'Raw Data'!E115</f>
        <v>HOUSEHOLD STEEL HOOK 3PCS SET (2628) (QTY: 164808 SET/USD 0.370 PER SET)HOUSEHOLD STEEL HOOK 3PCS SET (2628) (QTY: 164808 SET/USD 0.</v>
      </c>
      <c r="F115" s="18">
        <f>'Raw Data'!F115</f>
        <v>0</v>
      </c>
      <c r="G115" s="18">
        <f>'Raw Data'!G115</f>
        <v>0</v>
      </c>
      <c r="H115" s="18">
        <f>'Raw Data'!H115</f>
        <v>0</v>
      </c>
      <c r="I115" s="18">
        <f>'Raw Data'!I115</f>
        <v>0</v>
      </c>
      <c r="J115" s="18">
        <f>'Raw Data'!J115</f>
        <v>0</v>
      </c>
      <c r="K115" s="18">
        <f>'Raw Data'!K115</f>
        <v>0</v>
      </c>
      <c r="L115" s="18">
        <f>'Raw Data'!L115</f>
        <v>0</v>
      </c>
      <c r="M115" s="18">
        <f>'Raw Data'!M115</f>
        <v>0</v>
      </c>
      <c r="N115" s="18">
        <f>'Raw Data'!N115</f>
        <v>5585.16</v>
      </c>
      <c r="O115" s="18" t="str">
        <f>'Raw Data'!O115</f>
        <v>KGS</v>
      </c>
      <c r="P115" s="18">
        <f>'Raw Data'!P115</f>
        <v>974.13156470000001</v>
      </c>
      <c r="Q115" s="18">
        <f>'Raw Data'!Q115</f>
        <v>5440680.6500000004</v>
      </c>
      <c r="R115" s="18">
        <f>'Raw Data'!R115</f>
        <v>11.184059299999999</v>
      </c>
      <c r="S115" s="18">
        <f>'Raw Data'!S115</f>
        <v>62464.760620000001</v>
      </c>
      <c r="T115" s="18">
        <f>'Raw Data'!T115</f>
        <v>1993465.4</v>
      </c>
      <c r="U115" s="18" t="str">
        <f t="shared" si="11"/>
        <v xml:space="preserve">HOUSEHOLD STEEL HOOK 3PCS SET </v>
      </c>
      <c r="V115" s="18" t="str">
        <f t="shared" si="12"/>
        <v/>
      </c>
      <c r="W115" s="18" t="str">
        <f t="shared" si="13"/>
        <v>164808 SET</v>
      </c>
      <c r="X115" s="18">
        <f t="shared" si="14"/>
        <v>0.37</v>
      </c>
      <c r="Y115" s="18" t="str">
        <f t="shared" si="15"/>
        <v>USD</v>
      </c>
      <c r="Z115" s="18">
        <f t="shared" si="16"/>
        <v>7434146.0500000007</v>
      </c>
      <c r="AA115" s="18">
        <f t="shared" si="17"/>
        <v>2025</v>
      </c>
      <c r="AB115" s="19" t="str">
        <f>IFERROR(VLOOKUP(D115, 'Lookup Tables'!$A:$B, 2, FALSE), "Unknown")</f>
        <v>Table, kitchen or other household articles of iron or steel</v>
      </c>
      <c r="AC115" s="18" t="str">
        <f t="shared" si="18"/>
        <v>Steel Products</v>
      </c>
      <c r="AD115" s="18" t="str">
        <f t="shared" si="19"/>
        <v>Misc</v>
      </c>
      <c r="AE115" s="18">
        <f t="shared" si="20"/>
        <v>356.92180707446158</v>
      </c>
      <c r="AF115" s="20">
        <f t="shared" si="21"/>
        <v>0.36640000180859722</v>
      </c>
    </row>
    <row r="116" spans="1:32">
      <c r="A116" s="18" t="str">
        <f>'Raw Data'!A116</f>
        <v>INNSA1</v>
      </c>
      <c r="B116" s="19">
        <f>'Raw Data'!B116</f>
        <v>45691</v>
      </c>
      <c r="C116" s="18">
        <f>'Raw Data'!C116</f>
        <v>301049751</v>
      </c>
      <c r="D116" s="18">
        <f>'Raw Data'!D116</f>
        <v>73239990</v>
      </c>
      <c r="E116" s="18" t="str">
        <f>'Raw Data'!E116</f>
        <v>SB-12 STEEL TEA STRAINER BIG (QTY: 23130 PCS/ USD 0.9890 PERPCS)SB-12 STEEL TEA STRAINER BIG (QTY: 23130 PCS/ USD 0.9890 PER</v>
      </c>
      <c r="F116" s="18">
        <f>'Raw Data'!F116</f>
        <v>0</v>
      </c>
      <c r="G116" s="18">
        <f>'Raw Data'!G116</f>
        <v>0</v>
      </c>
      <c r="H116" s="18">
        <f>'Raw Data'!H116</f>
        <v>0</v>
      </c>
      <c r="I116" s="18">
        <f>'Raw Data'!I116</f>
        <v>0</v>
      </c>
      <c r="J116" s="18">
        <f>'Raw Data'!J116</f>
        <v>0</v>
      </c>
      <c r="K116" s="18">
        <f>'Raw Data'!K116</f>
        <v>0</v>
      </c>
      <c r="L116" s="18">
        <f>'Raw Data'!L116</f>
        <v>0</v>
      </c>
      <c r="M116" s="18">
        <f>'Raw Data'!M116</f>
        <v>0</v>
      </c>
      <c r="N116" s="18">
        <f>'Raw Data'!N116</f>
        <v>5140</v>
      </c>
      <c r="O116" s="18" t="str">
        <f>'Raw Data'!O116</f>
        <v>KGS</v>
      </c>
      <c r="P116" s="18">
        <f>'Raw Data'!P116</f>
        <v>441.00950390000003</v>
      </c>
      <c r="Q116" s="18">
        <f>'Raw Data'!Q116</f>
        <v>2266788.85</v>
      </c>
      <c r="R116" s="18">
        <f>'Raw Data'!R116</f>
        <v>5.0632549239999998</v>
      </c>
      <c r="S116" s="18">
        <f>'Raw Data'!S116</f>
        <v>26025.13031</v>
      </c>
      <c r="T116" s="18">
        <f>'Raw Data'!T116</f>
        <v>830551.5</v>
      </c>
      <c r="U116" s="18" t="str">
        <f t="shared" si="11"/>
        <v xml:space="preserve">SB-12 STEEL TEA STRAINER BIG </v>
      </c>
      <c r="V116" s="18" t="str">
        <f t="shared" si="12"/>
        <v/>
      </c>
      <c r="W116" s="18" t="str">
        <f t="shared" si="13"/>
        <v>23130 PCS</v>
      </c>
      <c r="X116" s="18">
        <f t="shared" si="14"/>
        <v>0.98899999999999999</v>
      </c>
      <c r="Y116" s="18" t="str">
        <f t="shared" si="15"/>
        <v>USD</v>
      </c>
      <c r="Z116" s="18">
        <f t="shared" si="16"/>
        <v>3097340.35</v>
      </c>
      <c r="AA116" s="18">
        <f t="shared" si="17"/>
        <v>2025</v>
      </c>
      <c r="AB116" s="19" t="str">
        <f>IFERROR(VLOOKUP(D116, 'Lookup Tables'!$A:$B, 2, FALSE), "Unknown")</f>
        <v>Table, kitchen or other household articles of iron or steel</v>
      </c>
      <c r="AC116" s="18" t="str">
        <f t="shared" si="18"/>
        <v>Steel Products</v>
      </c>
      <c r="AD116" s="18" t="str">
        <f t="shared" si="19"/>
        <v>Misc</v>
      </c>
      <c r="AE116" s="18">
        <f t="shared" si="20"/>
        <v>161.58589494163425</v>
      </c>
      <c r="AF116" s="20">
        <f t="shared" si="21"/>
        <v>0.36640002883373984</v>
      </c>
    </row>
    <row r="117" spans="1:32">
      <c r="A117" s="18" t="str">
        <f>'Raw Data'!A117</f>
        <v>INNSA1</v>
      </c>
      <c r="B117" s="19">
        <f>'Raw Data'!B117</f>
        <v>45691</v>
      </c>
      <c r="C117" s="18">
        <f>'Raw Data'!C117</f>
        <v>301049751</v>
      </c>
      <c r="D117" s="18">
        <f>'Raw Data'!D117</f>
        <v>73239990</v>
      </c>
      <c r="E117" s="18" t="str">
        <f>'Raw Data'!E117</f>
        <v>STEEL HANGER WITH HOOK (SM1168) (QTY: 57792 NOS/USD 1.23 PERNOS)STEEL HANGER WITH HOOK (SM1168) (QTY: 57792 NOS/USD 1.23 PER</v>
      </c>
      <c r="F117" s="18">
        <f>'Raw Data'!F117</f>
        <v>0</v>
      </c>
      <c r="G117" s="18">
        <f>'Raw Data'!G117</f>
        <v>0</v>
      </c>
      <c r="H117" s="18">
        <f>'Raw Data'!H117</f>
        <v>0</v>
      </c>
      <c r="I117" s="18">
        <f>'Raw Data'!I117</f>
        <v>0</v>
      </c>
      <c r="J117" s="18">
        <f>'Raw Data'!J117</f>
        <v>0</v>
      </c>
      <c r="K117" s="18">
        <f>'Raw Data'!K117</f>
        <v>0</v>
      </c>
      <c r="L117" s="18">
        <f>'Raw Data'!L117</f>
        <v>0</v>
      </c>
      <c r="M117" s="18">
        <f>'Raw Data'!M117</f>
        <v>0</v>
      </c>
      <c r="N117" s="18">
        <f>'Raw Data'!N117</f>
        <v>10836</v>
      </c>
      <c r="O117" s="18" t="str">
        <f>'Raw Data'!O117</f>
        <v>KGS</v>
      </c>
      <c r="P117" s="18">
        <f>'Raw Data'!P117</f>
        <v>587.26129289999994</v>
      </c>
      <c r="Q117" s="18">
        <f>'Raw Data'!Q117</f>
        <v>6363563.3700000001</v>
      </c>
      <c r="R117" s="18">
        <f>'Raw Data'!R117</f>
        <v>6.7423799420000003</v>
      </c>
      <c r="S117" s="18">
        <f>'Raw Data'!S117</f>
        <v>73060.429050000006</v>
      </c>
      <c r="T117" s="18">
        <f>'Raw Data'!T117</f>
        <v>2331609.7000000002</v>
      </c>
      <c r="U117" s="18" t="str">
        <f t="shared" si="11"/>
        <v xml:space="preserve">STEEL HANGER WITH HOOK </v>
      </c>
      <c r="V117" s="18" t="str">
        <f t="shared" si="12"/>
        <v/>
      </c>
      <c r="W117" s="18" t="str">
        <f t="shared" si="13"/>
        <v>57792 NOS</v>
      </c>
      <c r="X117" s="18">
        <f t="shared" si="14"/>
        <v>1.23</v>
      </c>
      <c r="Y117" s="18" t="str">
        <f t="shared" si="15"/>
        <v>USD</v>
      </c>
      <c r="Z117" s="18">
        <f t="shared" si="16"/>
        <v>8695173.0700000003</v>
      </c>
      <c r="AA117" s="18">
        <f t="shared" si="17"/>
        <v>2025</v>
      </c>
      <c r="AB117" s="19" t="str">
        <f>IFERROR(VLOOKUP(D117, 'Lookup Tables'!$A:$B, 2, FALSE), "Unknown")</f>
        <v>Table, kitchen or other household articles of iron or steel</v>
      </c>
      <c r="AC117" s="18" t="str">
        <f t="shared" si="18"/>
        <v>Steel Products</v>
      </c>
      <c r="AD117" s="18" t="str">
        <f t="shared" si="19"/>
        <v>Misc</v>
      </c>
      <c r="AE117" s="18">
        <f t="shared" si="20"/>
        <v>215.17254521963827</v>
      </c>
      <c r="AF117" s="20">
        <f t="shared" si="21"/>
        <v>0.36640001276517503</v>
      </c>
    </row>
    <row r="118" spans="1:32">
      <c r="A118" s="18" t="str">
        <f>'Raw Data'!A118</f>
        <v>INNSA1</v>
      </c>
      <c r="B118" s="19">
        <f>'Raw Data'!B118</f>
        <v>45691</v>
      </c>
      <c r="C118" s="18">
        <f>'Raw Data'!C118</f>
        <v>301049751</v>
      </c>
      <c r="D118" s="18">
        <f>'Raw Data'!D118</f>
        <v>73239990</v>
      </c>
      <c r="E118" s="18" t="str">
        <f>'Raw Data'!E118</f>
        <v>AM-321 STEEL DRAINER(QTY:16560 PCS/USD 0.7142 PER PCS) AM-321 STEEL DRAINER(QTY:16560 PCS/USD 0.7142 PER PCS)</v>
      </c>
      <c r="F118" s="18">
        <f>'Raw Data'!F118</f>
        <v>0</v>
      </c>
      <c r="G118" s="18">
        <f>'Raw Data'!G118</f>
        <v>0</v>
      </c>
      <c r="H118" s="18">
        <f>'Raw Data'!H118</f>
        <v>0</v>
      </c>
      <c r="I118" s="18">
        <f>'Raw Data'!I118</f>
        <v>0</v>
      </c>
      <c r="J118" s="18">
        <f>'Raw Data'!J118</f>
        <v>0</v>
      </c>
      <c r="K118" s="18">
        <f>'Raw Data'!K118</f>
        <v>0</v>
      </c>
      <c r="L118" s="18">
        <f>'Raw Data'!L118</f>
        <v>0</v>
      </c>
      <c r="M118" s="18">
        <f>'Raw Data'!M118</f>
        <v>0</v>
      </c>
      <c r="N118" s="18">
        <f>'Raw Data'!N118</f>
        <v>2277</v>
      </c>
      <c r="O118" s="18" t="str">
        <f>'Raw Data'!O118</f>
        <v>KGS</v>
      </c>
      <c r="P118" s="18">
        <f>'Raw Data'!P118</f>
        <v>514.70243300000004</v>
      </c>
      <c r="Q118" s="18">
        <f>'Raw Data'!Q118</f>
        <v>1171977.44</v>
      </c>
      <c r="R118" s="18">
        <f>'Raw Data'!R118</f>
        <v>5.9093275890000001</v>
      </c>
      <c r="S118" s="18">
        <f>'Raw Data'!S118</f>
        <v>13455.538920000001</v>
      </c>
      <c r="T118" s="18">
        <f>'Raw Data'!T118</f>
        <v>429412.5</v>
      </c>
      <c r="U118" s="18" t="str">
        <f t="shared" si="11"/>
        <v>AM-321 STEEL DRAINER</v>
      </c>
      <c r="V118" s="18">
        <f t="shared" si="12"/>
        <v>16560</v>
      </c>
      <c r="W118" s="18" t="str">
        <f t="shared" si="13"/>
        <v>PCS</v>
      </c>
      <c r="X118" s="18">
        <f t="shared" si="14"/>
        <v>0.71419999999999995</v>
      </c>
      <c r="Y118" s="18" t="str">
        <f t="shared" si="15"/>
        <v>USD</v>
      </c>
      <c r="Z118" s="18">
        <f t="shared" si="16"/>
        <v>1601389.94</v>
      </c>
      <c r="AA118" s="18">
        <f t="shared" si="17"/>
        <v>2025</v>
      </c>
      <c r="AB118" s="19" t="str">
        <f>IFERROR(VLOOKUP(D118, 'Lookup Tables'!$A:$B, 2, FALSE), "Unknown")</f>
        <v>Table, kitchen or other household articles of iron or steel</v>
      </c>
      <c r="AC118" s="18" t="str">
        <f t="shared" si="18"/>
        <v>Steel Products</v>
      </c>
      <c r="AD118" s="18" t="str">
        <f t="shared" si="19"/>
        <v>Misc</v>
      </c>
      <c r="AE118" s="18">
        <f t="shared" si="20"/>
        <v>188.58695652173913</v>
      </c>
      <c r="AF118" s="20">
        <f t="shared" si="21"/>
        <v>0.36639997097555055</v>
      </c>
    </row>
    <row r="119" spans="1:32">
      <c r="A119" s="18" t="str">
        <f>'Raw Data'!A119</f>
        <v>INNSA1</v>
      </c>
      <c r="B119" s="19">
        <f>'Raw Data'!B119</f>
        <v>45686</v>
      </c>
      <c r="C119" s="18">
        <f>'Raw Data'!C119</f>
        <v>301049751</v>
      </c>
      <c r="D119" s="18">
        <f>'Raw Data'!D119</f>
        <v>73239990</v>
      </c>
      <c r="E119" s="18" t="str">
        <f>'Raw Data'!E119</f>
        <v>RYX-02-026-3S MILD STEEL MULTI FUNCTION CLOTH STAND (QTY :848 NUM/CNY 81.50 PER NUM)RYX-02-026-3S MILD STEEL MULTI FUNCTION CLOTH STAND (QTY :84</v>
      </c>
      <c r="F119" s="18">
        <f>'Raw Data'!F119</f>
        <v>0</v>
      </c>
      <c r="G119" s="18">
        <f>'Raw Data'!G119</f>
        <v>0</v>
      </c>
      <c r="H119" s="18">
        <f>'Raw Data'!H119</f>
        <v>0</v>
      </c>
      <c r="I119" s="18">
        <f>'Raw Data'!I119</f>
        <v>0</v>
      </c>
      <c r="J119" s="18">
        <f>'Raw Data'!J119</f>
        <v>0</v>
      </c>
      <c r="K119" s="18">
        <f>'Raw Data'!K119</f>
        <v>0</v>
      </c>
      <c r="L119" s="18">
        <f>'Raw Data'!L119</f>
        <v>0</v>
      </c>
      <c r="M119" s="18">
        <f>'Raw Data'!M119</f>
        <v>0</v>
      </c>
      <c r="N119" s="18">
        <f>'Raw Data'!N119</f>
        <v>3307.2</v>
      </c>
      <c r="O119" s="18" t="str">
        <f>'Raw Data'!O119</f>
        <v>KGS</v>
      </c>
      <c r="P119" s="18">
        <f>'Raw Data'!P119</f>
        <v>300.7694515</v>
      </c>
      <c r="Q119" s="18">
        <f>'Raw Data'!Q119</f>
        <v>994704.73</v>
      </c>
      <c r="R119" s="18">
        <f>'Raw Data'!R119</f>
        <v>3.4531509929999999</v>
      </c>
      <c r="S119" s="18">
        <f>'Raw Data'!S119</f>
        <v>11420.26096</v>
      </c>
      <c r="T119" s="18">
        <f>'Raw Data'!T119</f>
        <v>364459.8</v>
      </c>
      <c r="U119" s="18" t="str">
        <f t="shared" si="11"/>
        <v xml:space="preserve">RYX-02-026-3S MILD STEEL MULTI FUNCTION CLOTH STAND </v>
      </c>
      <c r="V119" s="18" t="str">
        <f t="shared" si="12"/>
        <v/>
      </c>
      <c r="W119" s="18" t="e">
        <f t="shared" si="13"/>
        <v>#VALUE!</v>
      </c>
      <c r="X119" s="18" t="str">
        <f t="shared" si="14"/>
        <v/>
      </c>
      <c r="Y119" s="18" t="str">
        <f t="shared" si="15"/>
        <v>CNY</v>
      </c>
      <c r="Z119" s="18">
        <f t="shared" si="16"/>
        <v>1359164.53</v>
      </c>
      <c r="AA119" s="18">
        <f t="shared" si="17"/>
        <v>2025</v>
      </c>
      <c r="AB119" s="19" t="str">
        <f>IFERROR(VLOOKUP(D119, 'Lookup Tables'!$A:$B, 2, FALSE), "Unknown")</f>
        <v>Table, kitchen or other household articles of iron or steel</v>
      </c>
      <c r="AC119" s="18" t="str">
        <f t="shared" si="18"/>
        <v>Steel Products</v>
      </c>
      <c r="AD119" s="18" t="str">
        <f t="shared" si="19"/>
        <v>Cloth Stand</v>
      </c>
      <c r="AE119" s="18">
        <f t="shared" si="20"/>
        <v>110.20192307692308</v>
      </c>
      <c r="AF119" s="20">
        <f t="shared" si="21"/>
        <v>0.36639998685841174</v>
      </c>
    </row>
    <row r="120" spans="1:32">
      <c r="A120" s="18" t="str">
        <f>'Raw Data'!A120</f>
        <v>INNSA1</v>
      </c>
      <c r="B120" s="19">
        <f>'Raw Data'!B120</f>
        <v>45685</v>
      </c>
      <c r="C120" s="18">
        <f>'Raw Data'!C120</f>
        <v>301049751</v>
      </c>
      <c r="D120" s="18">
        <f>'Raw Data'!D120</f>
        <v>73231000</v>
      </c>
      <c r="E120" s="18" t="str">
        <f>'Raw Data'!E120</f>
        <v>STEEL SCRUBBER 2PCS SET (8001-2) (QTY: 168000 SET/USD 0.142PER SET)STEEL SCRUBBER 2PCS SET (8001-2) (QTY: 168000 SET/USD 0.142</v>
      </c>
      <c r="F120" s="18">
        <f>'Raw Data'!F120</f>
        <v>0</v>
      </c>
      <c r="G120" s="18">
        <f>'Raw Data'!G120</f>
        <v>0</v>
      </c>
      <c r="H120" s="18">
        <f>'Raw Data'!H120</f>
        <v>0</v>
      </c>
      <c r="I120" s="18">
        <f>'Raw Data'!I120</f>
        <v>0</v>
      </c>
      <c r="J120" s="18">
        <f>'Raw Data'!J120</f>
        <v>0</v>
      </c>
      <c r="K120" s="18">
        <f>'Raw Data'!K120</f>
        <v>0</v>
      </c>
      <c r="L120" s="18">
        <f>'Raw Data'!L120</f>
        <v>0</v>
      </c>
      <c r="M120" s="18">
        <f>'Raw Data'!M120</f>
        <v>0</v>
      </c>
      <c r="N120" s="18">
        <f>'Raw Data'!N120</f>
        <v>4900</v>
      </c>
      <c r="O120" s="18" t="str">
        <f>'Raw Data'!O120</f>
        <v>KGS</v>
      </c>
      <c r="P120" s="18">
        <f>'Raw Data'!P120</f>
        <v>463.21174079999997</v>
      </c>
      <c r="Q120" s="18">
        <f>'Raw Data'!Q120</f>
        <v>2269737.5299999998</v>
      </c>
      <c r="R120" s="18">
        <f>'Raw Data'!R120</f>
        <v>5.3181600549999999</v>
      </c>
      <c r="S120" s="18">
        <f>'Raw Data'!S120</f>
        <v>26058.984270000001</v>
      </c>
      <c r="T120" s="18">
        <f>'Raw Data'!T120</f>
        <v>997776.7</v>
      </c>
      <c r="U120" s="18" t="str">
        <f t="shared" si="11"/>
        <v xml:space="preserve">STEEL SCRUBBER 2PCS SET </v>
      </c>
      <c r="V120" s="18" t="str">
        <f t="shared" si="12"/>
        <v/>
      </c>
      <c r="W120" s="18" t="str">
        <f t="shared" si="13"/>
        <v>168000 SET</v>
      </c>
      <c r="X120" s="18">
        <f t="shared" si="14"/>
        <v>0.14199999999999999</v>
      </c>
      <c r="Y120" s="18" t="str">
        <f t="shared" si="15"/>
        <v>USD</v>
      </c>
      <c r="Z120" s="18">
        <f t="shared" si="16"/>
        <v>3267514.2299999995</v>
      </c>
      <c r="AA120" s="18">
        <f t="shared" si="17"/>
        <v>2025</v>
      </c>
      <c r="AB120" s="19" t="str">
        <f>IFERROR(VLOOKUP(D120, 'Lookup Tables'!$A:$B, 2, FALSE), "Unknown")</f>
        <v>Steel Scrubbers</v>
      </c>
      <c r="AC120" s="18" t="str">
        <f t="shared" si="18"/>
        <v>Steel Products</v>
      </c>
      <c r="AD120" s="18" t="str">
        <f t="shared" si="19"/>
        <v>Scrubber</v>
      </c>
      <c r="AE120" s="18">
        <f t="shared" si="20"/>
        <v>203.62789795918366</v>
      </c>
      <c r="AF120" s="20">
        <f t="shared" si="21"/>
        <v>0.43960003604469633</v>
      </c>
    </row>
    <row r="121" spans="1:32">
      <c r="A121" s="18" t="str">
        <f>'Raw Data'!A121</f>
        <v>INNSA1</v>
      </c>
      <c r="B121" s="19">
        <f>'Raw Data'!B121</f>
        <v>45684</v>
      </c>
      <c r="C121" s="18">
        <f>'Raw Data'!C121</f>
        <v>301049751</v>
      </c>
      <c r="D121" s="18">
        <f>'Raw Data'!D121</f>
        <v>73239990</v>
      </c>
      <c r="E121" s="18" t="str">
        <f>'Raw Data'!E121</f>
        <v>STEEL LUNCH BOX 2 LAYER (8504) (QTY: 21660 PCS /USD 2.12 PERPCS)STEEL LUNCH BOX 2 LAYER (8504) (QTY: 21660 PCS /USD 2.12 PER</v>
      </c>
      <c r="F121" s="18">
        <f>'Raw Data'!F121</f>
        <v>0</v>
      </c>
      <c r="G121" s="18">
        <f>'Raw Data'!G121</f>
        <v>0</v>
      </c>
      <c r="H121" s="18">
        <f>'Raw Data'!H121</f>
        <v>0</v>
      </c>
      <c r="I121" s="18">
        <f>'Raw Data'!I121</f>
        <v>0</v>
      </c>
      <c r="J121" s="18">
        <f>'Raw Data'!J121</f>
        <v>0</v>
      </c>
      <c r="K121" s="18">
        <f>'Raw Data'!K121</f>
        <v>0</v>
      </c>
      <c r="L121" s="18">
        <f>'Raw Data'!L121</f>
        <v>0</v>
      </c>
      <c r="M121" s="18">
        <f>'Raw Data'!M121</f>
        <v>0</v>
      </c>
      <c r="N121" s="18">
        <f>'Raw Data'!N121</f>
        <v>10360.700000000001</v>
      </c>
      <c r="O121" s="18" t="str">
        <f>'Raw Data'!O121</f>
        <v>KGS</v>
      </c>
      <c r="P121" s="18">
        <f>'Raw Data'!P121</f>
        <v>401.28087970000001</v>
      </c>
      <c r="Q121" s="18">
        <f>'Raw Data'!Q121</f>
        <v>4157550.81</v>
      </c>
      <c r="R121" s="18">
        <f>'Raw Data'!R121</f>
        <v>4.6071283540000003</v>
      </c>
      <c r="S121" s="18">
        <f>'Raw Data'!S121</f>
        <v>47733.074739999996</v>
      </c>
      <c r="T121" s="18">
        <f>'Raw Data'!T121</f>
        <v>1523326.6</v>
      </c>
      <c r="U121" s="18" t="str">
        <f t="shared" si="11"/>
        <v xml:space="preserve">STEEL LUNCH BOX 2 LAYER </v>
      </c>
      <c r="V121" s="18" t="str">
        <f t="shared" si="12"/>
        <v/>
      </c>
      <c r="W121" s="18" t="str">
        <f t="shared" si="13"/>
        <v>21660 PCS</v>
      </c>
      <c r="X121" s="18">
        <f t="shared" si="14"/>
        <v>2.12</v>
      </c>
      <c r="Y121" s="18" t="str">
        <f t="shared" si="15"/>
        <v>USD</v>
      </c>
      <c r="Z121" s="18">
        <f t="shared" si="16"/>
        <v>5680877.4100000001</v>
      </c>
      <c r="AA121" s="18">
        <f t="shared" si="17"/>
        <v>2025</v>
      </c>
      <c r="AB121" s="19" t="str">
        <f>IFERROR(VLOOKUP(D121, 'Lookup Tables'!$A:$B, 2, FALSE), "Unknown")</f>
        <v>Table, kitchen or other household articles of iron or steel</v>
      </c>
      <c r="AC121" s="18" t="str">
        <f t="shared" si="18"/>
        <v>Steel Products</v>
      </c>
      <c r="AD121" s="18" t="str">
        <f t="shared" si="19"/>
        <v>Misc</v>
      </c>
      <c r="AE121" s="18">
        <f t="shared" si="20"/>
        <v>147.02931269122743</v>
      </c>
      <c r="AF121" s="20">
        <f t="shared" si="21"/>
        <v>0.36639999596300787</v>
      </c>
    </row>
    <row r="122" spans="1:32">
      <c r="A122" s="18" t="str">
        <f>'Raw Data'!A122</f>
        <v>INNSA1</v>
      </c>
      <c r="B122" s="19">
        <f>'Raw Data'!B122</f>
        <v>45684</v>
      </c>
      <c r="C122" s="18">
        <f>'Raw Data'!C122</f>
        <v>301049751</v>
      </c>
      <c r="D122" s="18">
        <f>'Raw Data'!D122</f>
        <v>73239990</v>
      </c>
      <c r="E122" s="18" t="str">
        <f>'Raw Data'!E122</f>
        <v>STEEL LUNCH BOX (6561) (QTY: 21780 PCS /USD 2.15 PER PCS) STEEL LUNCH BOX (6561) (QTY: 21780 PCS /USD 2.15 PER PCS)</v>
      </c>
      <c r="F122" s="18">
        <f>'Raw Data'!F122</f>
        <v>0</v>
      </c>
      <c r="G122" s="18">
        <f>'Raw Data'!G122</f>
        <v>0</v>
      </c>
      <c r="H122" s="18">
        <f>'Raw Data'!H122</f>
        <v>0</v>
      </c>
      <c r="I122" s="18">
        <f>'Raw Data'!I122</f>
        <v>0</v>
      </c>
      <c r="J122" s="18">
        <f>'Raw Data'!J122</f>
        <v>0</v>
      </c>
      <c r="K122" s="18">
        <f>'Raw Data'!K122</f>
        <v>0</v>
      </c>
      <c r="L122" s="18">
        <f>'Raw Data'!L122</f>
        <v>0</v>
      </c>
      <c r="M122" s="18">
        <f>'Raw Data'!M122</f>
        <v>0</v>
      </c>
      <c r="N122" s="18">
        <f>'Raw Data'!N122</f>
        <v>8530.5</v>
      </c>
      <c r="O122" s="18" t="str">
        <f>'Raw Data'!O122</f>
        <v>KGS</v>
      </c>
      <c r="P122" s="18">
        <f>'Raw Data'!P122</f>
        <v>497.00996780000003</v>
      </c>
      <c r="Q122" s="18">
        <f>'Raw Data'!Q122</f>
        <v>4239743.53</v>
      </c>
      <c r="R122" s="18">
        <f>'Raw Data'!R122</f>
        <v>5.7061994</v>
      </c>
      <c r="S122" s="18">
        <f>'Raw Data'!S122</f>
        <v>48676.733979999997</v>
      </c>
      <c r="T122" s="18">
        <f>'Raw Data'!T122</f>
        <v>1553442.1</v>
      </c>
      <c r="U122" s="18" t="str">
        <f t="shared" si="11"/>
        <v xml:space="preserve">STEEL LUNCH BOX </v>
      </c>
      <c r="V122" s="18" t="str">
        <f t="shared" si="12"/>
        <v/>
      </c>
      <c r="W122" s="18" t="str">
        <f t="shared" si="13"/>
        <v>21780 PCS</v>
      </c>
      <c r="X122" s="18">
        <f t="shared" si="14"/>
        <v>2.15</v>
      </c>
      <c r="Y122" s="18" t="str">
        <f t="shared" si="15"/>
        <v>USD</v>
      </c>
      <c r="Z122" s="18">
        <f t="shared" si="16"/>
        <v>5793185.6300000008</v>
      </c>
      <c r="AA122" s="18">
        <f t="shared" si="17"/>
        <v>2025</v>
      </c>
      <c r="AB122" s="19" t="str">
        <f>IFERROR(VLOOKUP(D122, 'Lookup Tables'!$A:$B, 2, FALSE), "Unknown")</f>
        <v>Table, kitchen or other household articles of iron or steel</v>
      </c>
      <c r="AC122" s="18" t="str">
        <f t="shared" si="18"/>
        <v>Steel Products</v>
      </c>
      <c r="AD122" s="18" t="str">
        <f t="shared" si="19"/>
        <v>Misc</v>
      </c>
      <c r="AE122" s="18">
        <f t="shared" si="20"/>
        <v>182.10446046538891</v>
      </c>
      <c r="AF122" s="20">
        <f t="shared" si="21"/>
        <v>0.36640001665383753</v>
      </c>
    </row>
    <row r="123" spans="1:32">
      <c r="A123" s="18" t="str">
        <f>'Raw Data'!A123</f>
        <v>INNSA1</v>
      </c>
      <c r="B123" s="19">
        <f>'Raw Data'!B123</f>
        <v>45684</v>
      </c>
      <c r="C123" s="18">
        <f>'Raw Data'!C123</f>
        <v>301049751</v>
      </c>
      <c r="D123" s="18">
        <f>'Raw Data'!D123</f>
        <v>73239990</v>
      </c>
      <c r="E123" s="18" t="str">
        <f>'Raw Data'!E123</f>
        <v>STEEL LUNCH BOX SMALL (6587) (QTY: 54648 PCS /USD 1.37 PER PCS)STEEL LUNCH BOX SMALL (6587) (QTY: 54648 PCS /USD 1.37 PER P</v>
      </c>
      <c r="F123" s="18">
        <f>'Raw Data'!F123</f>
        <v>0</v>
      </c>
      <c r="G123" s="18">
        <f>'Raw Data'!G123</f>
        <v>0</v>
      </c>
      <c r="H123" s="18">
        <f>'Raw Data'!H123</f>
        <v>0</v>
      </c>
      <c r="I123" s="18">
        <f>'Raw Data'!I123</f>
        <v>0</v>
      </c>
      <c r="J123" s="18">
        <f>'Raw Data'!J123</f>
        <v>0</v>
      </c>
      <c r="K123" s="18">
        <f>'Raw Data'!K123</f>
        <v>0</v>
      </c>
      <c r="L123" s="18">
        <f>'Raw Data'!L123</f>
        <v>0</v>
      </c>
      <c r="M123" s="18">
        <f>'Raw Data'!M123</f>
        <v>0</v>
      </c>
      <c r="N123" s="18">
        <f>'Raw Data'!N123</f>
        <v>11088.99</v>
      </c>
      <c r="O123" s="18" t="str">
        <f>'Raw Data'!O123</f>
        <v>KGS</v>
      </c>
      <c r="P123" s="18">
        <f>'Raw Data'!P123</f>
        <v>611.28828410000006</v>
      </c>
      <c r="Q123" s="18">
        <f>'Raw Data'!Q123</f>
        <v>6778569.6699999999</v>
      </c>
      <c r="R123" s="18">
        <f>'Raw Data'!R123</f>
        <v>7.0182351799999996</v>
      </c>
      <c r="S123" s="18">
        <f>'Raw Data'!S123</f>
        <v>77825.139720000006</v>
      </c>
      <c r="T123" s="18">
        <f>'Raw Data'!T123</f>
        <v>2483667.9</v>
      </c>
      <c r="U123" s="18" t="str">
        <f t="shared" si="11"/>
        <v xml:space="preserve">STEEL LUNCH BOX SMALL </v>
      </c>
      <c r="V123" s="18" t="str">
        <f t="shared" si="12"/>
        <v/>
      </c>
      <c r="W123" s="18" t="str">
        <f t="shared" si="13"/>
        <v>54648 PCS</v>
      </c>
      <c r="X123" s="18">
        <f t="shared" si="14"/>
        <v>1.37</v>
      </c>
      <c r="Y123" s="18" t="str">
        <f t="shared" si="15"/>
        <v>USD</v>
      </c>
      <c r="Z123" s="18">
        <f t="shared" si="16"/>
        <v>9262237.5700000003</v>
      </c>
      <c r="AA123" s="18">
        <f t="shared" si="17"/>
        <v>2025</v>
      </c>
      <c r="AB123" s="19" t="str">
        <f>IFERROR(VLOOKUP(D123, 'Lookup Tables'!$A:$B, 2, FALSE), "Unknown")</f>
        <v>Table, kitchen or other household articles of iron or steel</v>
      </c>
      <c r="AC123" s="18" t="str">
        <f t="shared" si="18"/>
        <v>Steel Products</v>
      </c>
      <c r="AD123" s="18" t="str">
        <f t="shared" si="19"/>
        <v>Misc</v>
      </c>
      <c r="AE123" s="18">
        <f t="shared" si="20"/>
        <v>223.97602486790953</v>
      </c>
      <c r="AF123" s="20">
        <f t="shared" si="21"/>
        <v>0.36639999600387674</v>
      </c>
    </row>
    <row r="124" spans="1:32">
      <c r="A124" s="18" t="str">
        <f>'Raw Data'!A124</f>
        <v>INNSA1</v>
      </c>
      <c r="B124" s="19">
        <f>'Raw Data'!B124</f>
        <v>45682</v>
      </c>
      <c r="C124" s="18">
        <f>'Raw Data'!C124</f>
        <v>301049751</v>
      </c>
      <c r="D124" s="18">
        <f>'Raw Data'!D124</f>
        <v>73231000</v>
      </c>
      <c r="E124" s="18" t="str">
        <f>'Raw Data'!E124</f>
        <v>STEEL SCRUBBER (8001-12) (QTY: 269568 NOS/USD: 0.078 PER NOS)STEEL SCRUBBER (8001-12) (QTY: 269568 NOS/USD: 0.078 PER NOS</v>
      </c>
      <c r="F124" s="18">
        <f>'Raw Data'!F124</f>
        <v>0</v>
      </c>
      <c r="G124" s="18">
        <f>'Raw Data'!G124</f>
        <v>0</v>
      </c>
      <c r="H124" s="18">
        <f>'Raw Data'!H124</f>
        <v>0</v>
      </c>
      <c r="I124" s="18">
        <f>'Raw Data'!I124</f>
        <v>0</v>
      </c>
      <c r="J124" s="18">
        <f>'Raw Data'!J124</f>
        <v>0</v>
      </c>
      <c r="K124" s="18">
        <f>'Raw Data'!K124</f>
        <v>0</v>
      </c>
      <c r="L124" s="18">
        <f>'Raw Data'!L124</f>
        <v>0</v>
      </c>
      <c r="M124" s="18">
        <f>'Raw Data'!M124</f>
        <v>0</v>
      </c>
      <c r="N124" s="18">
        <f>'Raw Data'!N124</f>
        <v>4838</v>
      </c>
      <c r="O124" s="18" t="str">
        <f>'Raw Data'!O124</f>
        <v>KGS</v>
      </c>
      <c r="P124" s="18">
        <f>'Raw Data'!P124</f>
        <v>418.1975486</v>
      </c>
      <c r="Q124" s="18">
        <f>'Raw Data'!Q124</f>
        <v>2023239.74</v>
      </c>
      <c r="R124" s="18">
        <f>'Raw Data'!R124</f>
        <v>4.8013495820000003</v>
      </c>
      <c r="S124" s="18">
        <f>'Raw Data'!S124</f>
        <v>23228.92928</v>
      </c>
      <c r="T124" s="18">
        <f>'Raw Data'!T124</f>
        <v>889416.2</v>
      </c>
      <c r="U124" s="18" t="str">
        <f t="shared" si="11"/>
        <v xml:space="preserve">STEEL SCRUBBER </v>
      </c>
      <c r="V124" s="18" t="str">
        <f t="shared" si="12"/>
        <v/>
      </c>
      <c r="W124" s="18" t="str">
        <f t="shared" si="13"/>
        <v>269568 NOS</v>
      </c>
      <c r="X124" s="18" t="str">
        <f t="shared" si="14"/>
        <v/>
      </c>
      <c r="Y124" s="18" t="str">
        <f t="shared" si="15"/>
        <v>USD</v>
      </c>
      <c r="Z124" s="18">
        <f t="shared" si="16"/>
        <v>2912655.94</v>
      </c>
      <c r="AA124" s="18">
        <f t="shared" si="17"/>
        <v>2025</v>
      </c>
      <c r="AB124" s="19" t="str">
        <f>IFERROR(VLOOKUP(D124, 'Lookup Tables'!$A:$B, 2, FALSE), "Unknown")</f>
        <v>Steel Scrubbers</v>
      </c>
      <c r="AC124" s="18" t="str">
        <f t="shared" si="18"/>
        <v>Steel Products</v>
      </c>
      <c r="AD124" s="18" t="str">
        <f t="shared" si="19"/>
        <v>Scrubber</v>
      </c>
      <c r="AE124" s="18">
        <f t="shared" si="20"/>
        <v>183.83964448119056</v>
      </c>
      <c r="AF124" s="20">
        <f t="shared" si="21"/>
        <v>0.43960000508886798</v>
      </c>
    </row>
    <row r="125" spans="1:32">
      <c r="A125" s="18" t="str">
        <f>'Raw Data'!A125</f>
        <v>INNSA1</v>
      </c>
      <c r="B125" s="19">
        <f>'Raw Data'!B125</f>
        <v>45675</v>
      </c>
      <c r="C125" s="18">
        <f>'Raw Data'!C125</f>
        <v>301049751</v>
      </c>
      <c r="D125" s="18">
        <f>'Raw Data'!D125</f>
        <v>73239990</v>
      </c>
      <c r="E125" s="18" t="str">
        <f>'Raw Data'!E125</f>
        <v>STEEL LUNCH BOX 2 LAYER (8504) (QTY : 22500 PCS / USD : 2.12PER PCS)STEEL LUNCH BOX 2 LAYER (8504) (QTY : 22500 PCS / USD : 2.12</v>
      </c>
      <c r="F125" s="18">
        <f>'Raw Data'!F125</f>
        <v>0</v>
      </c>
      <c r="G125" s="18">
        <f>'Raw Data'!G125</f>
        <v>0</v>
      </c>
      <c r="H125" s="18">
        <f>'Raw Data'!H125</f>
        <v>0</v>
      </c>
      <c r="I125" s="18">
        <f>'Raw Data'!I125</f>
        <v>0</v>
      </c>
      <c r="J125" s="18">
        <f>'Raw Data'!J125</f>
        <v>0</v>
      </c>
      <c r="K125" s="18">
        <f>'Raw Data'!K125</f>
        <v>0</v>
      </c>
      <c r="L125" s="18">
        <f>'Raw Data'!L125</f>
        <v>0</v>
      </c>
      <c r="M125" s="18">
        <f>'Raw Data'!M125</f>
        <v>0</v>
      </c>
      <c r="N125" s="18">
        <f>'Raw Data'!N125</f>
        <v>10762.5</v>
      </c>
      <c r="O125" s="18" t="str">
        <f>'Raw Data'!O125</f>
        <v>KGS</v>
      </c>
      <c r="P125" s="18">
        <f>'Raw Data'!P125</f>
        <v>403.33209849999997</v>
      </c>
      <c r="Q125" s="18">
        <f>'Raw Data'!Q125</f>
        <v>4340861.71</v>
      </c>
      <c r="R125" s="18">
        <f>'Raw Data'!R125</f>
        <v>4.6306785130000003</v>
      </c>
      <c r="S125" s="18">
        <f>'Raw Data'!S125</f>
        <v>49837.677499999998</v>
      </c>
      <c r="T125" s="18">
        <f>'Raw Data'!T125</f>
        <v>1590491.7</v>
      </c>
      <c r="U125" s="18" t="str">
        <f t="shared" si="11"/>
        <v xml:space="preserve">STEEL LUNCH BOX 2 LAYER </v>
      </c>
      <c r="V125" s="18" t="str">
        <f t="shared" si="12"/>
        <v/>
      </c>
      <c r="W125" s="18" t="e">
        <f t="shared" si="13"/>
        <v>#VALUE!</v>
      </c>
      <c r="X125" s="18" t="str">
        <f t="shared" si="14"/>
        <v/>
      </c>
      <c r="Y125" s="18" t="str">
        <f t="shared" si="15"/>
        <v>USD</v>
      </c>
      <c r="Z125" s="18">
        <f t="shared" si="16"/>
        <v>5931353.4100000001</v>
      </c>
      <c r="AA125" s="18">
        <f t="shared" si="17"/>
        <v>2025</v>
      </c>
      <c r="AB125" s="19" t="str">
        <f>IFERROR(VLOOKUP(D125, 'Lookup Tables'!$A:$B, 2, FALSE), "Unknown")</f>
        <v>Table, kitchen or other household articles of iron or steel</v>
      </c>
      <c r="AC125" s="18" t="str">
        <f t="shared" si="18"/>
        <v>Steel Products</v>
      </c>
      <c r="AD125" s="18" t="str">
        <f t="shared" si="19"/>
        <v>Misc</v>
      </c>
      <c r="AE125" s="18">
        <f t="shared" si="20"/>
        <v>147.78087804878049</v>
      </c>
      <c r="AF125" s="20">
        <f t="shared" si="21"/>
        <v>0.36639999296360903</v>
      </c>
    </row>
    <row r="126" spans="1:32">
      <c r="A126" s="18" t="str">
        <f>'Raw Data'!A126</f>
        <v>INNSA1</v>
      </c>
      <c r="B126" s="19">
        <f>'Raw Data'!B126</f>
        <v>45675</v>
      </c>
      <c r="C126" s="18">
        <f>'Raw Data'!C126</f>
        <v>301049751</v>
      </c>
      <c r="D126" s="18">
        <f>'Raw Data'!D126</f>
        <v>73239990</v>
      </c>
      <c r="E126" s="18" t="str">
        <f>'Raw Data'!E126</f>
        <v>STEEL RECTANGLE CONTAINER LARGE (6862) (QTY : 42552 PCS / USD : 1.29 PER PCS)STEEL RECTANGLE CONTAINER LARGE (6862) (QTY : 42552 PCS / U</v>
      </c>
      <c r="F126" s="18">
        <f>'Raw Data'!F126</f>
        <v>0</v>
      </c>
      <c r="G126" s="18">
        <f>'Raw Data'!G126</f>
        <v>0</v>
      </c>
      <c r="H126" s="18">
        <f>'Raw Data'!H126</f>
        <v>0</v>
      </c>
      <c r="I126" s="18">
        <f>'Raw Data'!I126</f>
        <v>0</v>
      </c>
      <c r="J126" s="18">
        <f>'Raw Data'!J126</f>
        <v>0</v>
      </c>
      <c r="K126" s="18">
        <f>'Raw Data'!K126</f>
        <v>0</v>
      </c>
      <c r="L126" s="18">
        <f>'Raw Data'!L126</f>
        <v>0</v>
      </c>
      <c r="M126" s="18">
        <f>'Raw Data'!M126</f>
        <v>0</v>
      </c>
      <c r="N126" s="18">
        <f>'Raw Data'!N126</f>
        <v>10638</v>
      </c>
      <c r="O126" s="18" t="str">
        <f>'Raw Data'!O126</f>
        <v>KGS</v>
      </c>
      <c r="P126" s="18">
        <f>'Raw Data'!P126</f>
        <v>469.57757290000001</v>
      </c>
      <c r="Q126" s="18">
        <f>'Raw Data'!Q126</f>
        <v>4995366.22</v>
      </c>
      <c r="R126" s="18">
        <f>'Raw Data'!R126</f>
        <v>5.3912465310000002</v>
      </c>
      <c r="S126" s="18">
        <f>'Raw Data'!S126</f>
        <v>57352.080600000001</v>
      </c>
      <c r="T126" s="18">
        <f>'Raw Data'!T126</f>
        <v>1830302.1</v>
      </c>
      <c r="U126" s="18" t="str">
        <f t="shared" si="11"/>
        <v xml:space="preserve">STEEL RECTANGLE CONTAINER LARGE </v>
      </c>
      <c r="V126" s="18" t="str">
        <f t="shared" si="12"/>
        <v/>
      </c>
      <c r="W126" s="18" t="e">
        <f t="shared" si="13"/>
        <v>#VALUE!</v>
      </c>
      <c r="X126" s="18" t="str">
        <f t="shared" si="14"/>
        <v/>
      </c>
      <c r="Y126" s="18" t="str">
        <f t="shared" si="15"/>
        <v>USD</v>
      </c>
      <c r="Z126" s="18">
        <f t="shared" si="16"/>
        <v>6825668.3200000003</v>
      </c>
      <c r="AA126" s="18">
        <f t="shared" si="17"/>
        <v>2025</v>
      </c>
      <c r="AB126" s="19" t="str">
        <f>IFERROR(VLOOKUP(D126, 'Lookup Tables'!$A:$B, 2, FALSE), "Unknown")</f>
        <v>Table, kitchen or other household articles of iron or steel</v>
      </c>
      <c r="AC126" s="18" t="str">
        <f t="shared" si="18"/>
        <v>Steel Products</v>
      </c>
      <c r="AD126" s="18" t="str">
        <f t="shared" si="19"/>
        <v>Misc</v>
      </c>
      <c r="AE126" s="18">
        <f t="shared" si="20"/>
        <v>172.05321489001693</v>
      </c>
      <c r="AF126" s="20">
        <f t="shared" si="21"/>
        <v>0.36639998338300012</v>
      </c>
    </row>
    <row r="127" spans="1:32">
      <c r="A127" s="18" t="str">
        <f>'Raw Data'!A127</f>
        <v>INNSA1</v>
      </c>
      <c r="B127" s="19">
        <f>'Raw Data'!B127</f>
        <v>45675</v>
      </c>
      <c r="C127" s="18">
        <f>'Raw Data'!C127</f>
        <v>301049751</v>
      </c>
      <c r="D127" s="18">
        <f>'Raw Data'!D127</f>
        <v>73239990</v>
      </c>
      <c r="E127" s="18" t="str">
        <f>'Raw Data'!E127</f>
        <v>STEEL LUNCH BOX (6527) (QTY : 26316 PCS / USD : 1.73 PER PCS)STEEL LUNCH BOX (6527) (QTY : 26316 PCS / USD : 1.73 PER PC</v>
      </c>
      <c r="F127" s="18">
        <f>'Raw Data'!F127</f>
        <v>0</v>
      </c>
      <c r="G127" s="18">
        <f>'Raw Data'!G127</f>
        <v>0</v>
      </c>
      <c r="H127" s="18">
        <f>'Raw Data'!H127</f>
        <v>0</v>
      </c>
      <c r="I127" s="18">
        <f>'Raw Data'!I127</f>
        <v>0</v>
      </c>
      <c r="J127" s="18">
        <f>'Raw Data'!J127</f>
        <v>0</v>
      </c>
      <c r="K127" s="18">
        <f>'Raw Data'!K127</f>
        <v>0</v>
      </c>
      <c r="L127" s="18">
        <f>'Raw Data'!L127</f>
        <v>0</v>
      </c>
      <c r="M127" s="18">
        <f>'Raw Data'!M127</f>
        <v>0</v>
      </c>
      <c r="N127" s="18">
        <f>'Raw Data'!N127</f>
        <v>9166.74</v>
      </c>
      <c r="O127" s="18" t="str">
        <f>'Raw Data'!O127</f>
        <v>KGS</v>
      </c>
      <c r="P127" s="18">
        <f>'Raw Data'!P127</f>
        <v>451.96905120000002</v>
      </c>
      <c r="Q127" s="18">
        <f>'Raw Data'!Q127</f>
        <v>4143082.78</v>
      </c>
      <c r="R127" s="18">
        <f>'Raw Data'!R127</f>
        <v>5.1890821029999996</v>
      </c>
      <c r="S127" s="18">
        <f>'Raw Data'!S127</f>
        <v>47566.966480000003</v>
      </c>
      <c r="T127" s="18">
        <f>'Raw Data'!T127</f>
        <v>1518025.6</v>
      </c>
      <c r="U127" s="18" t="str">
        <f t="shared" si="11"/>
        <v xml:space="preserve">STEEL LUNCH BOX </v>
      </c>
      <c r="V127" s="18" t="str">
        <f t="shared" si="12"/>
        <v/>
      </c>
      <c r="W127" s="18" t="e">
        <f t="shared" si="13"/>
        <v>#VALUE!</v>
      </c>
      <c r="X127" s="18" t="str">
        <f t="shared" si="14"/>
        <v/>
      </c>
      <c r="Y127" s="18" t="str">
        <f t="shared" si="15"/>
        <v>USD</v>
      </c>
      <c r="Z127" s="18">
        <f t="shared" si="16"/>
        <v>5661108.3799999999</v>
      </c>
      <c r="AA127" s="18">
        <f t="shared" si="17"/>
        <v>2025</v>
      </c>
      <c r="AB127" s="19" t="str">
        <f>IFERROR(VLOOKUP(D127, 'Lookup Tables'!$A:$B, 2, FALSE), "Unknown")</f>
        <v>Table, kitchen or other household articles of iron or steel</v>
      </c>
      <c r="AC127" s="18" t="str">
        <f t="shared" si="18"/>
        <v>Steel Products</v>
      </c>
      <c r="AD127" s="18" t="str">
        <f t="shared" si="19"/>
        <v>Misc</v>
      </c>
      <c r="AE127" s="18">
        <f t="shared" si="20"/>
        <v>165.60146791552941</v>
      </c>
      <c r="AF127" s="20">
        <f t="shared" si="21"/>
        <v>0.36640001675274281</v>
      </c>
    </row>
    <row r="128" spans="1:32">
      <c r="A128" s="18" t="str">
        <f>'Raw Data'!A128</f>
        <v>INNSA1</v>
      </c>
      <c r="B128" s="19">
        <f>'Raw Data'!B128</f>
        <v>45675</v>
      </c>
      <c r="C128" s="18">
        <f>'Raw Data'!C128</f>
        <v>301049751</v>
      </c>
      <c r="D128" s="18">
        <f>'Raw Data'!D128</f>
        <v>73239990</v>
      </c>
      <c r="E128" s="18" t="str">
        <f>'Raw Data'!E128</f>
        <v>STEEL LUNCH BOX (6561) (QTY : 21216 PCS / USD : 2.15 PER PCS)STEEL LUNCH BOX (6561) (QTY : 21216 PCS / USD : 2.15 PER PC</v>
      </c>
      <c r="F128" s="18">
        <f>'Raw Data'!F128</f>
        <v>0</v>
      </c>
      <c r="G128" s="18">
        <f>'Raw Data'!G128</f>
        <v>0</v>
      </c>
      <c r="H128" s="18">
        <f>'Raw Data'!H128</f>
        <v>0</v>
      </c>
      <c r="I128" s="18">
        <f>'Raw Data'!I128</f>
        <v>0</v>
      </c>
      <c r="J128" s="18">
        <f>'Raw Data'!J128</f>
        <v>0</v>
      </c>
      <c r="K128" s="18">
        <f>'Raw Data'!K128</f>
        <v>0</v>
      </c>
      <c r="L128" s="18">
        <f>'Raw Data'!L128</f>
        <v>0</v>
      </c>
      <c r="M128" s="18">
        <f>'Raw Data'!M128</f>
        <v>0</v>
      </c>
      <c r="N128" s="18">
        <f>'Raw Data'!N128</f>
        <v>8309.6</v>
      </c>
      <c r="O128" s="18" t="str">
        <f>'Raw Data'!O128</f>
        <v>KGS</v>
      </c>
      <c r="P128" s="18">
        <f>'Raw Data'!P128</f>
        <v>499.55054519999999</v>
      </c>
      <c r="Q128" s="18">
        <f>'Raw Data'!Q128</f>
        <v>4151065.21</v>
      </c>
      <c r="R128" s="18">
        <f>'Raw Data'!R128</f>
        <v>5.7353679120000001</v>
      </c>
      <c r="S128" s="18">
        <f>'Raw Data'!S128</f>
        <v>47658.6132</v>
      </c>
      <c r="T128" s="18">
        <f>'Raw Data'!T128</f>
        <v>1520950.3</v>
      </c>
      <c r="U128" s="18" t="str">
        <f t="shared" si="11"/>
        <v xml:space="preserve">STEEL LUNCH BOX </v>
      </c>
      <c r="V128" s="18" t="str">
        <f t="shared" si="12"/>
        <v/>
      </c>
      <c r="W128" s="18" t="e">
        <f t="shared" si="13"/>
        <v>#VALUE!</v>
      </c>
      <c r="X128" s="18" t="str">
        <f t="shared" si="14"/>
        <v/>
      </c>
      <c r="Y128" s="18" t="str">
        <f t="shared" si="15"/>
        <v>USD</v>
      </c>
      <c r="Z128" s="18">
        <f t="shared" si="16"/>
        <v>5672015.5099999998</v>
      </c>
      <c r="AA128" s="18">
        <f t="shared" si="17"/>
        <v>2025</v>
      </c>
      <c r="AB128" s="19" t="str">
        <f>IFERROR(VLOOKUP(D128, 'Lookup Tables'!$A:$B, 2, FALSE), "Unknown")</f>
        <v>Table, kitchen or other household articles of iron or steel</v>
      </c>
      <c r="AC128" s="18" t="str">
        <f t="shared" si="18"/>
        <v>Steel Products</v>
      </c>
      <c r="AD128" s="18" t="str">
        <f t="shared" si="19"/>
        <v>Misc</v>
      </c>
      <c r="AE128" s="18">
        <f t="shared" si="20"/>
        <v>183.03532059304899</v>
      </c>
      <c r="AF128" s="20">
        <f t="shared" si="21"/>
        <v>0.36640000169980469</v>
      </c>
    </row>
    <row r="129" spans="1:32">
      <c r="A129" s="18" t="str">
        <f>'Raw Data'!A129</f>
        <v>INNSA1</v>
      </c>
      <c r="B129" s="19">
        <f>'Raw Data'!B129</f>
        <v>45675</v>
      </c>
      <c r="C129" s="18">
        <f>'Raw Data'!C129</f>
        <v>301049751</v>
      </c>
      <c r="D129" s="18">
        <f>'Raw Data'!D129</f>
        <v>73239990</v>
      </c>
      <c r="E129" s="18" t="str">
        <f>'Raw Data'!E129</f>
        <v>STEEL RECTANGLE CONTAINER (6901) (QTY : 55200 PCS / USD : 0.86 PER PCS)STEEL RECTANGLE CONTAINER (6901) (QTY : 55200 PCS / USD : 0.</v>
      </c>
      <c r="F129" s="18">
        <f>'Raw Data'!F129</f>
        <v>0</v>
      </c>
      <c r="G129" s="18">
        <f>'Raw Data'!G129</f>
        <v>0</v>
      </c>
      <c r="H129" s="18">
        <f>'Raw Data'!H129</f>
        <v>0</v>
      </c>
      <c r="I129" s="18">
        <f>'Raw Data'!I129</f>
        <v>0</v>
      </c>
      <c r="J129" s="18">
        <f>'Raw Data'!J129</f>
        <v>0</v>
      </c>
      <c r="K129" s="18">
        <f>'Raw Data'!K129</f>
        <v>0</v>
      </c>
      <c r="L129" s="18">
        <f>'Raw Data'!L129</f>
        <v>0</v>
      </c>
      <c r="M129" s="18">
        <f>'Raw Data'!M129</f>
        <v>0</v>
      </c>
      <c r="N129" s="18">
        <f>'Raw Data'!N129</f>
        <v>8970</v>
      </c>
      <c r="O129" s="18" t="str">
        <f>'Raw Data'!O129</f>
        <v>KGS</v>
      </c>
      <c r="P129" s="18">
        <f>'Raw Data'!P129</f>
        <v>481.61796099999998</v>
      </c>
      <c r="Q129" s="18">
        <f>'Raw Data'!Q129</f>
        <v>4320113.1100000003</v>
      </c>
      <c r="R129" s="18">
        <f>'Raw Data'!R129</f>
        <v>5.529482904</v>
      </c>
      <c r="S129" s="18">
        <f>'Raw Data'!S129</f>
        <v>49599.461649999997</v>
      </c>
      <c r="T129" s="18">
        <f>'Raw Data'!T129</f>
        <v>1582889.5</v>
      </c>
      <c r="U129" s="18" t="str">
        <f t="shared" si="11"/>
        <v xml:space="preserve">STEEL RECTANGLE CONTAINER </v>
      </c>
      <c r="V129" s="18" t="str">
        <f t="shared" si="12"/>
        <v/>
      </c>
      <c r="W129" s="18" t="e">
        <f t="shared" si="13"/>
        <v>#VALUE!</v>
      </c>
      <c r="X129" s="18" t="str">
        <f t="shared" si="14"/>
        <v/>
      </c>
      <c r="Y129" s="18" t="str">
        <f t="shared" si="15"/>
        <v>USD</v>
      </c>
      <c r="Z129" s="18">
        <f t="shared" si="16"/>
        <v>5903002.6100000003</v>
      </c>
      <c r="AA129" s="18">
        <f t="shared" si="17"/>
        <v>2025</v>
      </c>
      <c r="AB129" s="19" t="str">
        <f>IFERROR(VLOOKUP(D129, 'Lookup Tables'!$A:$B, 2, FALSE), "Unknown")</f>
        <v>Table, kitchen or other household articles of iron or steel</v>
      </c>
      <c r="AC129" s="18" t="str">
        <f t="shared" si="18"/>
        <v>Steel Products</v>
      </c>
      <c r="AD129" s="18" t="str">
        <f t="shared" si="19"/>
        <v>Misc</v>
      </c>
      <c r="AE129" s="18">
        <f t="shared" si="20"/>
        <v>176.46482720178372</v>
      </c>
      <c r="AF129" s="20">
        <f t="shared" si="21"/>
        <v>0.36640001307743536</v>
      </c>
    </row>
    <row r="130" spans="1:32">
      <c r="A130" s="18" t="str">
        <f>'Raw Data'!A130</f>
        <v>INNSA1</v>
      </c>
      <c r="B130" s="19">
        <f>'Raw Data'!B130</f>
        <v>45675</v>
      </c>
      <c r="C130" s="18">
        <f>'Raw Data'!C130</f>
        <v>301049751</v>
      </c>
      <c r="D130" s="18">
        <f>'Raw Data'!D130</f>
        <v>73239990</v>
      </c>
      <c r="E130" s="18" t="str">
        <f>'Raw Data'!E130</f>
        <v>STEEL RECTANGLE CONTAINER BIG (6578) (QTY : 35400 PCS / USD: 1.53 PER PCS)STEEL RECTANGLE CONTAINER BIG (6578) (QTY : 35400 PCS / USD</v>
      </c>
      <c r="F130" s="18">
        <f>'Raw Data'!F130</f>
        <v>0</v>
      </c>
      <c r="G130" s="18">
        <f>'Raw Data'!G130</f>
        <v>0</v>
      </c>
      <c r="H130" s="18">
        <f>'Raw Data'!H130</f>
        <v>0</v>
      </c>
      <c r="I130" s="18">
        <f>'Raw Data'!I130</f>
        <v>0</v>
      </c>
      <c r="J130" s="18">
        <f>'Raw Data'!J130</f>
        <v>0</v>
      </c>
      <c r="K130" s="18">
        <f>'Raw Data'!K130</f>
        <v>0</v>
      </c>
      <c r="L130" s="18">
        <f>'Raw Data'!L130</f>
        <v>0</v>
      </c>
      <c r="M130" s="18">
        <f>'Raw Data'!M130</f>
        <v>0</v>
      </c>
      <c r="N130" s="18">
        <f>'Raw Data'!N130</f>
        <v>10472.5</v>
      </c>
      <c r="O130" s="18" t="str">
        <f>'Raw Data'!O130</f>
        <v>KGS</v>
      </c>
      <c r="P130" s="18">
        <f>'Raw Data'!P130</f>
        <v>470.65414370000002</v>
      </c>
      <c r="Q130" s="18">
        <f>'Raw Data'!Q130</f>
        <v>4928925.5199999996</v>
      </c>
      <c r="R130" s="18">
        <f>'Raw Data'!R130</f>
        <v>5.4036067020000003</v>
      </c>
      <c r="S130" s="18">
        <f>'Raw Data'!S130</f>
        <v>56589.271180000003</v>
      </c>
      <c r="T130" s="18">
        <f>'Raw Data'!T130</f>
        <v>1805958.3</v>
      </c>
      <c r="U130" s="18" t="str">
        <f t="shared" si="11"/>
        <v xml:space="preserve">STEEL RECTANGLE CONTAINER BIG </v>
      </c>
      <c r="V130" s="18" t="str">
        <f t="shared" si="12"/>
        <v/>
      </c>
      <c r="W130" s="18" t="e">
        <f t="shared" si="13"/>
        <v>#VALUE!</v>
      </c>
      <c r="X130" s="18" t="str">
        <f t="shared" si="14"/>
        <v/>
      </c>
      <c r="Y130" s="18" t="str">
        <f t="shared" si="15"/>
        <v>USD</v>
      </c>
      <c r="Z130" s="18">
        <f t="shared" si="16"/>
        <v>6734883.8199999994</v>
      </c>
      <c r="AA130" s="18">
        <f t="shared" si="17"/>
        <v>2025</v>
      </c>
      <c r="AB130" s="19" t="str">
        <f>IFERROR(VLOOKUP(D130, 'Lookup Tables'!$A:$B, 2, FALSE), "Unknown")</f>
        <v>Table, kitchen or other household articles of iron or steel</v>
      </c>
      <c r="AC130" s="18" t="str">
        <f t="shared" si="18"/>
        <v>Steel Products</v>
      </c>
      <c r="AD130" s="18" t="str">
        <f t="shared" si="19"/>
        <v>Misc</v>
      </c>
      <c r="AE130" s="18">
        <f t="shared" si="20"/>
        <v>172.44767724994031</v>
      </c>
      <c r="AF130" s="20">
        <f t="shared" si="21"/>
        <v>0.36639999786403754</v>
      </c>
    </row>
    <row r="131" spans="1:32">
      <c r="A131" s="18" t="str">
        <f>'Raw Data'!A131</f>
        <v>INNSA1</v>
      </c>
      <c r="B131" s="19">
        <f>'Raw Data'!B131</f>
        <v>45674</v>
      </c>
      <c r="C131" s="18">
        <f>'Raw Data'!C131</f>
        <v>301049751</v>
      </c>
      <c r="D131" s="18">
        <f>'Raw Data'!D131</f>
        <v>73239990</v>
      </c>
      <c r="E131" s="18" t="str">
        <f>'Raw Data'!E131</f>
        <v>STEEL DRAINER (AM-321) (QTY: 43416 PCS /USD 0.7133 PER PCS) STEEL DRAINER (AM-321) (QTY: 43416 PCS /USD 0.7133 PER PCS)</v>
      </c>
      <c r="F131" s="18">
        <f>'Raw Data'!F131</f>
        <v>0</v>
      </c>
      <c r="G131" s="18">
        <f>'Raw Data'!G131</f>
        <v>0</v>
      </c>
      <c r="H131" s="18">
        <f>'Raw Data'!H131</f>
        <v>0</v>
      </c>
      <c r="I131" s="18">
        <f>'Raw Data'!I131</f>
        <v>0</v>
      </c>
      <c r="J131" s="18">
        <f>'Raw Data'!J131</f>
        <v>0</v>
      </c>
      <c r="K131" s="18">
        <f>'Raw Data'!K131</f>
        <v>0</v>
      </c>
      <c r="L131" s="18">
        <f>'Raw Data'!L131</f>
        <v>0</v>
      </c>
      <c r="M131" s="18">
        <f>'Raw Data'!M131</f>
        <v>0</v>
      </c>
      <c r="N131" s="18">
        <f>'Raw Data'!N131</f>
        <v>5969.7</v>
      </c>
      <c r="O131" s="18" t="str">
        <f>'Raw Data'!O131</f>
        <v>KGS</v>
      </c>
      <c r="P131" s="18">
        <f>'Raw Data'!P131</f>
        <v>492.7873846</v>
      </c>
      <c r="Q131" s="18">
        <f>'Raw Data'!Q131</f>
        <v>2941792.85</v>
      </c>
      <c r="R131" s="18">
        <f>'Raw Data'!R131</f>
        <v>5.6577196860000001</v>
      </c>
      <c r="S131" s="18">
        <f>'Raw Data'!S131</f>
        <v>33774.889210000001</v>
      </c>
      <c r="T131" s="18">
        <f>'Raw Data'!T131</f>
        <v>1077873</v>
      </c>
      <c r="U131" s="18" t="str">
        <f t="shared" ref="U131:U194" si="22">LEFT(E131, FIND("(", E131)-1)</f>
        <v xml:space="preserve">STEEL DRAINER </v>
      </c>
      <c r="V131" s="18" t="str">
        <f t="shared" ref="V131:V194" si="23">IFERROR(
    VALUE(
        MID(E131,
            FIND("QTY",E131)+4,
            FIND(" ",E131,FIND("QTY",E131)+4) - (FIND("QTY",E131)+4)
        )
    ),
"")</f>
        <v/>
      </c>
      <c r="W131" s="18" t="str">
        <f t="shared" ref="W131:W194" si="24">TRIM(MID(E131, FIND(" ", E131, FIND("QTY:", E131)+4)+1, FIND("/", E131) - FIND(" ", E131, FIND("QTY:", E131)+4)-1))</f>
        <v>43416 PCS</v>
      </c>
      <c r="X131" s="18">
        <f t="shared" ref="X131:X194" si="25">IFERROR(
  IF(AND(ISNUMBER(FIND("/",E131)), ISNUMBER(FIND("PER",E131))),
     VALUE(TRIM(SUBSTITUTE(SUBSTITUTE(MID(E131, FIND("/",E131)+1, FIND("PER",E131)-FIND("/",E131)-1), "USD", ""), "CNY:", ""))),
     IF(ISNUMBER(SEARCH("USD",E131)),
        VALUE(TRIM(MID(E131, SEARCH("USD",E131)+3, 12))),
        IF(ISNUMBER(SEARCH("CNY",E131)),
           VALUE(TRIM(SUBSTITUTE(MID(E131, SEARCH("CNY",E131)+3, 12), ":", ""))),
           "" )
     )
  ),
"")</f>
        <v>0.71330000000000005</v>
      </c>
      <c r="Y131" s="18" t="str">
        <f t="shared" ref="Y131:Y194" si="26">IF(ISNUMBER(FIND("USD", E131)), "USD",
IF(ISNUMBER(FIND("CNY", E131)), "CNY", ""))</f>
        <v>USD</v>
      </c>
      <c r="Z131" s="18">
        <f t="shared" ref="Z131:Z194" si="27">Q131 + T131</f>
        <v>4019665.85</v>
      </c>
      <c r="AA131" s="18">
        <f t="shared" ref="AA131:AA194" si="28">YEAR(B131)</f>
        <v>2025</v>
      </c>
      <c r="AB131" s="19" t="str">
        <f>IFERROR(VLOOKUP(D131, 'Lookup Tables'!$A:$B, 2, FALSE), "Unknown")</f>
        <v>Table, kitchen or other household articles of iron or steel</v>
      </c>
      <c r="AC131" s="18" t="str">
        <f t="shared" ref="AC131:AC194" si="29">IFERROR(
    IF(ISNUMBER(SEARCH("STEEL", E131)), "Steel Products",
    IF(ISNUMBER(SEARCH("SCRUBBER", E131)), "Cleaning Items",
    IF(ISNUMBER(SEARCH("CLOTH", E131)), "Household Items",
    IF(ISNUMBER(SEARCH("HOLDER", E131)), "Kitchen Items",
    "Other")))),
"Other")</f>
        <v>Steel Products</v>
      </c>
      <c r="AD131" s="18" t="str">
        <f t="shared" ref="AD131:AD194" si="30">IFERROR(
    IF(ISNUMBER(SEARCH("SCRUBBER", E131)), "Scrubber",
    IF(ISNUMBER(SEARCH("CUTLERY", E131)), "Cutlery Holder",
    IF(ISNUMBER(SEARCH("CLOTH STAND", E131)), "Cloth Stand",
    IF(ISNUMBER(SEARCH("HOLDER", E131)), "Holder",
    "Misc")))),
"Misc")</f>
        <v>Misc</v>
      </c>
      <c r="AE131" s="18">
        <f t="shared" ref="AE131:AE194" si="31">T131/N131</f>
        <v>180.55731443791146</v>
      </c>
      <c r="AF131" s="20">
        <f t="shared" ref="AF131:AF194" si="32">IFERROR(T131/Q131,0)</f>
        <v>0.36640003391129322</v>
      </c>
    </row>
    <row r="132" spans="1:32">
      <c r="A132" s="18" t="str">
        <f>'Raw Data'!A132</f>
        <v>INNSA1</v>
      </c>
      <c r="B132" s="19">
        <f>'Raw Data'!B132</f>
        <v>45674</v>
      </c>
      <c r="C132" s="18">
        <f>'Raw Data'!C132</f>
        <v>301049751</v>
      </c>
      <c r="D132" s="18">
        <f>'Raw Data'!D132</f>
        <v>73239990</v>
      </c>
      <c r="E132" s="18" t="str">
        <f>'Raw Data'!E132</f>
        <v>STEEL TEA STRAINER BIG (SB-12) (QTY : 50400 PCS /USD 0.9876PER PCS)STEEL TEA STRAINER BIG (SB-12) (QTY : 50400 PCS /USD 0.9876</v>
      </c>
      <c r="F132" s="18">
        <f>'Raw Data'!F132</f>
        <v>0</v>
      </c>
      <c r="G132" s="18">
        <f>'Raw Data'!G132</f>
        <v>0</v>
      </c>
      <c r="H132" s="18">
        <f>'Raw Data'!H132</f>
        <v>0</v>
      </c>
      <c r="I132" s="18">
        <f>'Raw Data'!I132</f>
        <v>0</v>
      </c>
      <c r="J132" s="18">
        <f>'Raw Data'!J132</f>
        <v>0</v>
      </c>
      <c r="K132" s="18">
        <f>'Raw Data'!K132</f>
        <v>0</v>
      </c>
      <c r="L132" s="18">
        <f>'Raw Data'!L132</f>
        <v>0</v>
      </c>
      <c r="M132" s="18">
        <f>'Raw Data'!M132</f>
        <v>0</v>
      </c>
      <c r="N132" s="18">
        <f>'Raw Data'!N132</f>
        <v>12320</v>
      </c>
      <c r="O132" s="18" t="str">
        <f>'Raw Data'!O132</f>
        <v>KGS</v>
      </c>
      <c r="P132" s="18">
        <f>'Raw Data'!P132</f>
        <v>383.787668</v>
      </c>
      <c r="Q132" s="18">
        <f>'Raw Data'!Q132</f>
        <v>4728264.07</v>
      </c>
      <c r="R132" s="18">
        <f>'Raw Data'!R132</f>
        <v>4.406287807</v>
      </c>
      <c r="S132" s="18">
        <f>'Raw Data'!S132</f>
        <v>54285.465790000002</v>
      </c>
      <c r="T132" s="18">
        <f>'Raw Data'!T132</f>
        <v>1732436</v>
      </c>
      <c r="U132" s="18" t="str">
        <f t="shared" si="22"/>
        <v xml:space="preserve">STEEL TEA STRAINER BIG </v>
      </c>
      <c r="V132" s="18" t="str">
        <f t="shared" si="23"/>
        <v/>
      </c>
      <c r="W132" s="18" t="e">
        <f t="shared" si="24"/>
        <v>#VALUE!</v>
      </c>
      <c r="X132" s="18">
        <f t="shared" si="25"/>
        <v>0.98760000000000003</v>
      </c>
      <c r="Y132" s="18" t="str">
        <f t="shared" si="26"/>
        <v>USD</v>
      </c>
      <c r="Z132" s="18">
        <f t="shared" si="27"/>
        <v>6460700.0700000003</v>
      </c>
      <c r="AA132" s="18">
        <f t="shared" si="28"/>
        <v>2025</v>
      </c>
      <c r="AB132" s="19" t="str">
        <f>IFERROR(VLOOKUP(D132, 'Lookup Tables'!$A:$B, 2, FALSE), "Unknown")</f>
        <v>Table, kitchen or other household articles of iron or steel</v>
      </c>
      <c r="AC132" s="18" t="str">
        <f t="shared" si="29"/>
        <v>Steel Products</v>
      </c>
      <c r="AD132" s="18" t="str">
        <f t="shared" si="30"/>
        <v>Misc</v>
      </c>
      <c r="AE132" s="18">
        <f t="shared" si="31"/>
        <v>140.6198051948052</v>
      </c>
      <c r="AF132" s="20">
        <f t="shared" si="32"/>
        <v>0.36640000946478435</v>
      </c>
    </row>
    <row r="133" spans="1:32">
      <c r="A133" s="18" t="str">
        <f>'Raw Data'!A133</f>
        <v>INNSA1</v>
      </c>
      <c r="B133" s="19">
        <f>'Raw Data'!B133</f>
        <v>45672</v>
      </c>
      <c r="C133" s="18">
        <f>'Raw Data'!C133</f>
        <v>301049751</v>
      </c>
      <c r="D133" s="18">
        <f>'Raw Data'!D133</f>
        <v>73239990</v>
      </c>
      <c r="E133" s="18" t="str">
        <f>'Raw Data'!E133</f>
        <v>RYX-02-026-3S MILD STEEL MULTI FUNCTION CLOTH STAND (QTY :848 NUM/CNY 81.50 PER NUM)RYX-02-026-3S MILD STEEL MULTI FUNCTION CLOTH STAND (QTY :84</v>
      </c>
      <c r="F133" s="18">
        <f>'Raw Data'!F133</f>
        <v>0</v>
      </c>
      <c r="G133" s="18">
        <f>'Raw Data'!G133</f>
        <v>0</v>
      </c>
      <c r="H133" s="18">
        <f>'Raw Data'!H133</f>
        <v>0</v>
      </c>
      <c r="I133" s="18">
        <f>'Raw Data'!I133</f>
        <v>0</v>
      </c>
      <c r="J133" s="18">
        <f>'Raw Data'!J133</f>
        <v>0</v>
      </c>
      <c r="K133" s="18">
        <f>'Raw Data'!K133</f>
        <v>0</v>
      </c>
      <c r="L133" s="18">
        <f>'Raw Data'!L133</f>
        <v>0</v>
      </c>
      <c r="M133" s="18">
        <f>'Raw Data'!M133</f>
        <v>0</v>
      </c>
      <c r="N133" s="18">
        <f>'Raw Data'!N133</f>
        <v>3307.2</v>
      </c>
      <c r="O133" s="18" t="str">
        <f>'Raw Data'!O133</f>
        <v>KGS</v>
      </c>
      <c r="P133" s="18">
        <f>'Raw Data'!P133</f>
        <v>301.47114479999999</v>
      </c>
      <c r="Q133" s="18">
        <f>'Raw Data'!Q133</f>
        <v>997025.37</v>
      </c>
      <c r="R133" s="18">
        <f>'Raw Data'!R133</f>
        <v>3.4811910479999999</v>
      </c>
      <c r="S133" s="18">
        <f>'Raw Data'!S133</f>
        <v>11512.99503</v>
      </c>
      <c r="T133" s="18">
        <f>'Raw Data'!T133</f>
        <v>365310.1</v>
      </c>
      <c r="U133" s="18" t="str">
        <f t="shared" si="22"/>
        <v xml:space="preserve">RYX-02-026-3S MILD STEEL MULTI FUNCTION CLOTH STAND </v>
      </c>
      <c r="V133" s="18" t="str">
        <f t="shared" si="23"/>
        <v/>
      </c>
      <c r="W133" s="18" t="e">
        <f t="shared" si="24"/>
        <v>#VALUE!</v>
      </c>
      <c r="X133" s="18" t="str">
        <f t="shared" si="25"/>
        <v/>
      </c>
      <c r="Y133" s="18" t="str">
        <f t="shared" si="26"/>
        <v>CNY</v>
      </c>
      <c r="Z133" s="18">
        <f t="shared" si="27"/>
        <v>1362335.47</v>
      </c>
      <c r="AA133" s="18">
        <f t="shared" si="28"/>
        <v>2025</v>
      </c>
      <c r="AB133" s="19" t="str">
        <f>IFERROR(VLOOKUP(D133, 'Lookup Tables'!$A:$B, 2, FALSE), "Unknown")</f>
        <v>Table, kitchen or other household articles of iron or steel</v>
      </c>
      <c r="AC133" s="18" t="str">
        <f t="shared" si="29"/>
        <v>Steel Products</v>
      </c>
      <c r="AD133" s="18" t="str">
        <f t="shared" si="30"/>
        <v>Cloth Stand</v>
      </c>
      <c r="AE133" s="18">
        <f t="shared" si="31"/>
        <v>110.45902878567973</v>
      </c>
      <c r="AF133" s="20">
        <f t="shared" si="32"/>
        <v>0.36640000444522286</v>
      </c>
    </row>
    <row r="134" spans="1:32">
      <c r="A134" s="18" t="str">
        <f>'Raw Data'!A134</f>
        <v>INNSA1</v>
      </c>
      <c r="B134" s="19">
        <f>'Raw Data'!B134</f>
        <v>45671</v>
      </c>
      <c r="C134" s="18">
        <f>'Raw Data'!C134</f>
        <v>301049751</v>
      </c>
      <c r="D134" s="18">
        <f>'Raw Data'!D134</f>
        <v>73239990</v>
      </c>
      <c r="E134" s="18" t="str">
        <f>'Raw Data'!E134</f>
        <v>STEEL SALT BOTTLE (NP-19) (QTY:612 PCS/USD:0.445 PER PCS) STEEL SALT BOTTLE (NP-19) (QTY:612 PCS/USD:0.445 PER PCS)</v>
      </c>
      <c r="F134" s="18">
        <f>'Raw Data'!F134</f>
        <v>0</v>
      </c>
      <c r="G134" s="18">
        <f>'Raw Data'!G134</f>
        <v>0</v>
      </c>
      <c r="H134" s="18">
        <f>'Raw Data'!H134</f>
        <v>0</v>
      </c>
      <c r="I134" s="18">
        <f>'Raw Data'!I134</f>
        <v>0</v>
      </c>
      <c r="J134" s="18">
        <f>'Raw Data'!J134</f>
        <v>0</v>
      </c>
      <c r="K134" s="18">
        <f>'Raw Data'!K134</f>
        <v>0</v>
      </c>
      <c r="L134" s="18">
        <f>'Raw Data'!L134</f>
        <v>0</v>
      </c>
      <c r="M134" s="18">
        <f>'Raw Data'!M134</f>
        <v>0</v>
      </c>
      <c r="N134" s="18">
        <f>'Raw Data'!N134</f>
        <v>95.2</v>
      </c>
      <c r="O134" s="18" t="str">
        <f>'Raw Data'!O134</f>
        <v>KGS</v>
      </c>
      <c r="P134" s="18">
        <f>'Raw Data'!P134</f>
        <v>269.46008399999999</v>
      </c>
      <c r="Q134" s="18">
        <f>'Raw Data'!Q134</f>
        <v>25652.6</v>
      </c>
      <c r="R134" s="18">
        <f>'Raw Data'!R134</f>
        <v>3.1115483140000002</v>
      </c>
      <c r="S134" s="18">
        <f>'Raw Data'!S134</f>
        <v>296.21939950000001</v>
      </c>
      <c r="T134" s="18">
        <f>'Raw Data'!T134</f>
        <v>9399.1</v>
      </c>
      <c r="U134" s="18" t="str">
        <f t="shared" si="22"/>
        <v xml:space="preserve">STEEL SALT BOTTLE </v>
      </c>
      <c r="V134" s="18">
        <f t="shared" si="23"/>
        <v>612</v>
      </c>
      <c r="W134" s="18" t="str">
        <f t="shared" si="24"/>
        <v>PCS</v>
      </c>
      <c r="X134" s="18" t="str">
        <f t="shared" si="25"/>
        <v/>
      </c>
      <c r="Y134" s="18" t="str">
        <f t="shared" si="26"/>
        <v>USD</v>
      </c>
      <c r="Z134" s="18">
        <f t="shared" si="27"/>
        <v>35051.699999999997</v>
      </c>
      <c r="AA134" s="18">
        <f t="shared" si="28"/>
        <v>2025</v>
      </c>
      <c r="AB134" s="19" t="str">
        <f>IFERROR(VLOOKUP(D134, 'Lookup Tables'!$A:$B, 2, FALSE), "Unknown")</f>
        <v>Table, kitchen or other household articles of iron or steel</v>
      </c>
      <c r="AC134" s="18" t="str">
        <f t="shared" si="29"/>
        <v>Steel Products</v>
      </c>
      <c r="AD134" s="18" t="str">
        <f t="shared" si="30"/>
        <v>Misc</v>
      </c>
      <c r="AE134" s="18">
        <f t="shared" si="31"/>
        <v>98.730042016806721</v>
      </c>
      <c r="AF134" s="20">
        <f t="shared" si="32"/>
        <v>0.36639950726242176</v>
      </c>
    </row>
    <row r="135" spans="1:32">
      <c r="A135" s="18" t="str">
        <f>'Raw Data'!A135</f>
        <v>INNSA1</v>
      </c>
      <c r="B135" s="19">
        <f>'Raw Data'!B135</f>
        <v>45671</v>
      </c>
      <c r="C135" s="18">
        <f>'Raw Data'!C135</f>
        <v>301049751</v>
      </c>
      <c r="D135" s="18">
        <f>'Raw Data'!D135</f>
        <v>73239990</v>
      </c>
      <c r="E135" s="18" t="str">
        <f>'Raw Data'!E135</f>
        <v>STEEL SPRINKLER (AM-430) (QTY:50664 PCS/USD:0.566 PER PCS) STEEL SPRINKLER (AM-430) (QTY:50664 PCS/USD:0.566 PER PCS)</v>
      </c>
      <c r="F135" s="18">
        <f>'Raw Data'!F135</f>
        <v>0</v>
      </c>
      <c r="G135" s="18">
        <f>'Raw Data'!G135</f>
        <v>0</v>
      </c>
      <c r="H135" s="18">
        <f>'Raw Data'!H135</f>
        <v>0</v>
      </c>
      <c r="I135" s="18">
        <f>'Raw Data'!I135</f>
        <v>0</v>
      </c>
      <c r="J135" s="18">
        <f>'Raw Data'!J135</f>
        <v>0</v>
      </c>
      <c r="K135" s="18">
        <f>'Raw Data'!K135</f>
        <v>0</v>
      </c>
      <c r="L135" s="18">
        <f>'Raw Data'!L135</f>
        <v>0</v>
      </c>
      <c r="M135" s="18">
        <f>'Raw Data'!M135</f>
        <v>0</v>
      </c>
      <c r="N135" s="18">
        <f>'Raw Data'!N135</f>
        <v>8021.8</v>
      </c>
      <c r="O135" s="18" t="str">
        <f>'Raw Data'!O135</f>
        <v>KGS</v>
      </c>
      <c r="P135" s="18">
        <f>'Raw Data'!P135</f>
        <v>336.71621210000001</v>
      </c>
      <c r="Q135" s="18">
        <f>'Raw Data'!Q135</f>
        <v>2701070.11</v>
      </c>
      <c r="R135" s="18">
        <f>'Raw Data'!R135</f>
        <v>3.888177969</v>
      </c>
      <c r="S135" s="18">
        <f>'Raw Data'!S135</f>
        <v>31190.186030000001</v>
      </c>
      <c r="T135" s="18">
        <f>'Raw Data'!T135</f>
        <v>989672.1</v>
      </c>
      <c r="U135" s="18" t="str">
        <f t="shared" si="22"/>
        <v xml:space="preserve">STEEL SPRINKLER </v>
      </c>
      <c r="V135" s="18">
        <f t="shared" si="23"/>
        <v>50664</v>
      </c>
      <c r="W135" s="18" t="str">
        <f t="shared" si="24"/>
        <v>PCS</v>
      </c>
      <c r="X135" s="18" t="str">
        <f t="shared" si="25"/>
        <v/>
      </c>
      <c r="Y135" s="18" t="str">
        <f t="shared" si="26"/>
        <v>USD</v>
      </c>
      <c r="Z135" s="18">
        <f t="shared" si="27"/>
        <v>3690742.21</v>
      </c>
      <c r="AA135" s="18">
        <f t="shared" si="28"/>
        <v>2025</v>
      </c>
      <c r="AB135" s="19" t="str">
        <f>IFERROR(VLOOKUP(D135, 'Lookup Tables'!$A:$B, 2, FALSE), "Unknown")</f>
        <v>Table, kitchen or other household articles of iron or steel</v>
      </c>
      <c r="AC135" s="18" t="str">
        <f t="shared" si="29"/>
        <v>Steel Products</v>
      </c>
      <c r="AD135" s="18" t="str">
        <f t="shared" si="30"/>
        <v>Misc</v>
      </c>
      <c r="AE135" s="18">
        <f t="shared" si="31"/>
        <v>123.3728215612456</v>
      </c>
      <c r="AF135" s="20">
        <f t="shared" si="32"/>
        <v>0.36640000433013564</v>
      </c>
    </row>
    <row r="136" spans="1:32">
      <c r="A136" s="18" t="str">
        <f>'Raw Data'!A136</f>
        <v>INNSA1</v>
      </c>
      <c r="B136" s="19">
        <f>'Raw Data'!B136</f>
        <v>45671</v>
      </c>
      <c r="C136" s="18">
        <f>'Raw Data'!C136</f>
        <v>301049751</v>
      </c>
      <c r="D136" s="18">
        <f>'Raw Data'!D136</f>
        <v>73239990</v>
      </c>
      <c r="E136" s="18" t="str">
        <f>'Raw Data'!E136</f>
        <v>STEEL TEA STRAINER BIG (SB-12) (QTY: 25200 PCS/USD 0.988 PERPCS)STEEL TEA STRAINER BIG (SB-12) (QTY: 25200 PCS/USD 0.988 PER</v>
      </c>
      <c r="F136" s="18">
        <f>'Raw Data'!F136</f>
        <v>0</v>
      </c>
      <c r="G136" s="18">
        <f>'Raw Data'!G136</f>
        <v>0</v>
      </c>
      <c r="H136" s="18">
        <f>'Raw Data'!H136</f>
        <v>0</v>
      </c>
      <c r="I136" s="18">
        <f>'Raw Data'!I136</f>
        <v>0</v>
      </c>
      <c r="J136" s="18">
        <f>'Raw Data'!J136</f>
        <v>0</v>
      </c>
      <c r="K136" s="18">
        <f>'Raw Data'!K136</f>
        <v>0</v>
      </c>
      <c r="L136" s="18">
        <f>'Raw Data'!L136</f>
        <v>0</v>
      </c>
      <c r="M136" s="18">
        <f>'Raw Data'!M136</f>
        <v>0</v>
      </c>
      <c r="N136" s="18">
        <f>'Raw Data'!N136</f>
        <v>6160</v>
      </c>
      <c r="O136" s="18" t="str">
        <f>'Raw Data'!O136</f>
        <v>KGS</v>
      </c>
      <c r="P136" s="18">
        <f>'Raw Data'!P136</f>
        <v>391.6578864</v>
      </c>
      <c r="Q136" s="18">
        <f>'Raw Data'!Q136</f>
        <v>2412612.58</v>
      </c>
      <c r="R136" s="18">
        <f>'Raw Data'!R136</f>
        <v>4.5226083880000001</v>
      </c>
      <c r="S136" s="18">
        <f>'Raw Data'!S136</f>
        <v>27859.267670000001</v>
      </c>
      <c r="T136" s="18">
        <f>'Raw Data'!T136</f>
        <v>883981.3</v>
      </c>
      <c r="U136" s="18" t="str">
        <f t="shared" si="22"/>
        <v xml:space="preserve">STEEL TEA STRAINER BIG </v>
      </c>
      <c r="V136" s="18" t="str">
        <f t="shared" si="23"/>
        <v/>
      </c>
      <c r="W136" s="18" t="str">
        <f t="shared" si="24"/>
        <v>25200 PCS</v>
      </c>
      <c r="X136" s="18">
        <f t="shared" si="25"/>
        <v>0.98799999999999999</v>
      </c>
      <c r="Y136" s="18" t="str">
        <f t="shared" si="26"/>
        <v>USD</v>
      </c>
      <c r="Z136" s="18">
        <f t="shared" si="27"/>
        <v>3296593.88</v>
      </c>
      <c r="AA136" s="18">
        <f t="shared" si="28"/>
        <v>2025</v>
      </c>
      <c r="AB136" s="19" t="str">
        <f>IFERROR(VLOOKUP(D136, 'Lookup Tables'!$A:$B, 2, FALSE), "Unknown")</f>
        <v>Table, kitchen or other household articles of iron or steel</v>
      </c>
      <c r="AC136" s="18" t="str">
        <f t="shared" si="29"/>
        <v>Steel Products</v>
      </c>
      <c r="AD136" s="18" t="str">
        <f t="shared" si="30"/>
        <v>Misc</v>
      </c>
      <c r="AE136" s="18">
        <f t="shared" si="31"/>
        <v>143.5034577922078</v>
      </c>
      <c r="AF136" s="20">
        <f t="shared" si="32"/>
        <v>0.36640002100958952</v>
      </c>
    </row>
    <row r="137" spans="1:32">
      <c r="A137" s="18" t="str">
        <f>'Raw Data'!A137</f>
        <v>INNSA1</v>
      </c>
      <c r="B137" s="19">
        <f>'Raw Data'!B137</f>
        <v>45671</v>
      </c>
      <c r="C137" s="18">
        <f>'Raw Data'!C137</f>
        <v>301049751</v>
      </c>
      <c r="D137" s="18">
        <f>'Raw Data'!D137</f>
        <v>73239990</v>
      </c>
      <c r="E137" s="18" t="str">
        <f>'Raw Data'!E137</f>
        <v>STEEL DRAINER (AM-321) (QTY: 20784 PCS/USD 0.713 PER PCS) STEEL DRAINER (AM-321) (QTY: 20784 PCS/USD 0.713 PER PCS)</v>
      </c>
      <c r="F137" s="18">
        <f>'Raw Data'!F137</f>
        <v>0</v>
      </c>
      <c r="G137" s="18">
        <f>'Raw Data'!G137</f>
        <v>0</v>
      </c>
      <c r="H137" s="18">
        <f>'Raw Data'!H137</f>
        <v>0</v>
      </c>
      <c r="I137" s="18">
        <f>'Raw Data'!I137</f>
        <v>0</v>
      </c>
      <c r="J137" s="18">
        <f>'Raw Data'!J137</f>
        <v>0</v>
      </c>
      <c r="K137" s="18">
        <f>'Raw Data'!K137</f>
        <v>0</v>
      </c>
      <c r="L137" s="18">
        <f>'Raw Data'!L137</f>
        <v>0</v>
      </c>
      <c r="M137" s="18">
        <f>'Raw Data'!M137</f>
        <v>0</v>
      </c>
      <c r="N137" s="18">
        <f>'Raw Data'!N137</f>
        <v>2857.8</v>
      </c>
      <c r="O137" s="18" t="str">
        <f>'Raw Data'!O137</f>
        <v>KGS</v>
      </c>
      <c r="P137" s="18">
        <f>'Raw Data'!P137</f>
        <v>502.4778326</v>
      </c>
      <c r="Q137" s="18">
        <f>'Raw Data'!Q137</f>
        <v>1435981.15</v>
      </c>
      <c r="R137" s="18">
        <f>'Raw Data'!R137</f>
        <v>5.8022844410000003</v>
      </c>
      <c r="S137" s="18">
        <f>'Raw Data'!S137</f>
        <v>16581.768479999999</v>
      </c>
      <c r="T137" s="18">
        <f>'Raw Data'!T137</f>
        <v>526143.4</v>
      </c>
      <c r="U137" s="18" t="str">
        <f t="shared" si="22"/>
        <v xml:space="preserve">STEEL DRAINER </v>
      </c>
      <c r="V137" s="18" t="str">
        <f t="shared" si="23"/>
        <v/>
      </c>
      <c r="W137" s="18" t="str">
        <f t="shared" si="24"/>
        <v>20784 PCS</v>
      </c>
      <c r="X137" s="18">
        <f t="shared" si="25"/>
        <v>0.71299999999999997</v>
      </c>
      <c r="Y137" s="18" t="str">
        <f t="shared" si="26"/>
        <v>USD</v>
      </c>
      <c r="Z137" s="18">
        <f t="shared" si="27"/>
        <v>1962124.5499999998</v>
      </c>
      <c r="AA137" s="18">
        <f t="shared" si="28"/>
        <v>2025</v>
      </c>
      <c r="AB137" s="19" t="str">
        <f>IFERROR(VLOOKUP(D137, 'Lookup Tables'!$A:$B, 2, FALSE), "Unknown")</f>
        <v>Table, kitchen or other household articles of iron or steel</v>
      </c>
      <c r="AC137" s="18" t="str">
        <f t="shared" si="29"/>
        <v>Steel Products</v>
      </c>
      <c r="AD137" s="18" t="str">
        <f t="shared" si="30"/>
        <v>Misc</v>
      </c>
      <c r="AE137" s="18">
        <f t="shared" si="31"/>
        <v>184.10784519560499</v>
      </c>
      <c r="AF137" s="20">
        <f t="shared" si="32"/>
        <v>0.36639993498521906</v>
      </c>
    </row>
    <row r="138" spans="1:32">
      <c r="A138" s="18" t="str">
        <f>'Raw Data'!A138</f>
        <v>INNSA1</v>
      </c>
      <c r="B138" s="19">
        <f>'Raw Data'!B138</f>
        <v>45670</v>
      </c>
      <c r="C138" s="18">
        <f>'Raw Data'!C138</f>
        <v>301049751</v>
      </c>
      <c r="D138" s="18">
        <f>'Raw Data'!D138</f>
        <v>73239990</v>
      </c>
      <c r="E138" s="18" t="str">
        <f>'Raw Data'!E138</f>
        <v>STEEL HANGER WITH HOOK (SL-89) (QTY:70056 PCS/ CNY:7.45 PERPCS)STEEL HANGER WITH HOOK (SL-89) (QTY:70056 PCS/ CNY:7.45 PER</v>
      </c>
      <c r="F138" s="18">
        <f>'Raw Data'!F138</f>
        <v>0</v>
      </c>
      <c r="G138" s="18">
        <f>'Raw Data'!G138</f>
        <v>0</v>
      </c>
      <c r="H138" s="18">
        <f>'Raw Data'!H138</f>
        <v>0</v>
      </c>
      <c r="I138" s="18">
        <f>'Raw Data'!I138</f>
        <v>0</v>
      </c>
      <c r="J138" s="18">
        <f>'Raw Data'!J138</f>
        <v>0</v>
      </c>
      <c r="K138" s="18">
        <f>'Raw Data'!K138</f>
        <v>0</v>
      </c>
      <c r="L138" s="18">
        <f>'Raw Data'!L138</f>
        <v>0</v>
      </c>
      <c r="M138" s="18">
        <f>'Raw Data'!M138</f>
        <v>0</v>
      </c>
      <c r="N138" s="18">
        <f>'Raw Data'!N138</f>
        <v>15568</v>
      </c>
      <c r="O138" s="18" t="str">
        <f>'Raw Data'!O138</f>
        <v>KGS</v>
      </c>
      <c r="P138" s="18">
        <f>'Raw Data'!P138</f>
        <v>411.7987693</v>
      </c>
      <c r="Q138" s="18">
        <f>'Raw Data'!Q138</f>
        <v>6410883.2400000002</v>
      </c>
      <c r="R138" s="18">
        <f>'Raw Data'!R138</f>
        <v>4.7551820930000002</v>
      </c>
      <c r="S138" s="18">
        <f>'Raw Data'!S138</f>
        <v>74028.674830000004</v>
      </c>
      <c r="T138" s="18">
        <f>'Raw Data'!T138</f>
        <v>2348947.6</v>
      </c>
      <c r="U138" s="18" t="str">
        <f t="shared" si="22"/>
        <v xml:space="preserve">STEEL HANGER WITH HOOK </v>
      </c>
      <c r="V138" s="18">
        <f t="shared" si="23"/>
        <v>70056</v>
      </c>
      <c r="W138" s="18" t="str">
        <f t="shared" si="24"/>
        <v>PCS</v>
      </c>
      <c r="X138" s="18">
        <f t="shared" si="25"/>
        <v>7.45</v>
      </c>
      <c r="Y138" s="18" t="str">
        <f t="shared" si="26"/>
        <v>CNY</v>
      </c>
      <c r="Z138" s="18">
        <f t="shared" si="27"/>
        <v>8759830.8399999999</v>
      </c>
      <c r="AA138" s="18">
        <f t="shared" si="28"/>
        <v>2025</v>
      </c>
      <c r="AB138" s="19" t="str">
        <f>IFERROR(VLOOKUP(D138, 'Lookup Tables'!$A:$B, 2, FALSE), "Unknown")</f>
        <v>Table, kitchen or other household articles of iron or steel</v>
      </c>
      <c r="AC138" s="18" t="str">
        <f t="shared" si="29"/>
        <v>Steel Products</v>
      </c>
      <c r="AD138" s="18" t="str">
        <f t="shared" si="30"/>
        <v>Misc</v>
      </c>
      <c r="AE138" s="18">
        <f t="shared" si="31"/>
        <v>150.88306783144913</v>
      </c>
      <c r="AF138" s="20">
        <f t="shared" si="32"/>
        <v>0.36639999701507586</v>
      </c>
    </row>
    <row r="139" spans="1:32">
      <c r="A139" s="18" t="str">
        <f>'Raw Data'!A139</f>
        <v>INNSA1</v>
      </c>
      <c r="B139" s="19">
        <f>'Raw Data'!B139</f>
        <v>45666</v>
      </c>
      <c r="C139" s="18">
        <f>'Raw Data'!C139</f>
        <v>301049751</v>
      </c>
      <c r="D139" s="18">
        <f>'Raw Data'!D139</f>
        <v>73239990</v>
      </c>
      <c r="E139" s="18" t="str">
        <f>'Raw Data'!E139</f>
        <v>STEEL SALT BOTTLE (NP-19) (QTY: 2916 PCS/USD 0.438 PER PCS) STEEL SALT BOTTLE (NP-19) (QTY: 2916 PCS/USD 0.438 PER PCS)</v>
      </c>
      <c r="F139" s="18">
        <f>'Raw Data'!F139</f>
        <v>0</v>
      </c>
      <c r="G139" s="18">
        <f>'Raw Data'!G139</f>
        <v>0</v>
      </c>
      <c r="H139" s="18">
        <f>'Raw Data'!H139</f>
        <v>0</v>
      </c>
      <c r="I139" s="18">
        <f>'Raw Data'!I139</f>
        <v>0</v>
      </c>
      <c r="J139" s="18">
        <f>'Raw Data'!J139</f>
        <v>0</v>
      </c>
      <c r="K139" s="18">
        <f>'Raw Data'!K139</f>
        <v>0</v>
      </c>
      <c r="L139" s="18">
        <f>'Raw Data'!L139</f>
        <v>0</v>
      </c>
      <c r="M139" s="18">
        <f>'Raw Data'!M139</f>
        <v>0</v>
      </c>
      <c r="N139" s="18">
        <f>'Raw Data'!N139</f>
        <v>453.6</v>
      </c>
      <c r="O139" s="18" t="str">
        <f>'Raw Data'!O139</f>
        <v>KGS</v>
      </c>
      <c r="P139" s="18">
        <f>'Raw Data'!P139</f>
        <v>265.99021160000001</v>
      </c>
      <c r="Q139" s="18">
        <f>'Raw Data'!Q139</f>
        <v>120653.16</v>
      </c>
      <c r="R139" s="18">
        <f>'Raw Data'!R139</f>
        <v>3.0714805040000002</v>
      </c>
      <c r="S139" s="18">
        <f>'Raw Data'!S139</f>
        <v>1393.223557</v>
      </c>
      <c r="T139" s="18">
        <f>'Raw Data'!T139</f>
        <v>44207.3</v>
      </c>
      <c r="U139" s="18" t="str">
        <f t="shared" si="22"/>
        <v xml:space="preserve">STEEL SALT BOTTLE </v>
      </c>
      <c r="V139" s="18" t="str">
        <f t="shared" si="23"/>
        <v/>
      </c>
      <c r="W139" s="18" t="str">
        <f t="shared" si="24"/>
        <v>2916 PCS</v>
      </c>
      <c r="X139" s="18">
        <f t="shared" si="25"/>
        <v>0.438</v>
      </c>
      <c r="Y139" s="18" t="str">
        <f t="shared" si="26"/>
        <v>USD</v>
      </c>
      <c r="Z139" s="18">
        <f t="shared" si="27"/>
        <v>164860.46000000002</v>
      </c>
      <c r="AA139" s="18">
        <f t="shared" si="28"/>
        <v>2025</v>
      </c>
      <c r="AB139" s="19" t="str">
        <f>IFERROR(VLOOKUP(D139, 'Lookup Tables'!$A:$B, 2, FALSE), "Unknown")</f>
        <v>Table, kitchen or other household articles of iron or steel</v>
      </c>
      <c r="AC139" s="18" t="str">
        <f t="shared" si="29"/>
        <v>Steel Products</v>
      </c>
      <c r="AD139" s="18" t="str">
        <f t="shared" si="30"/>
        <v>Misc</v>
      </c>
      <c r="AE139" s="18">
        <f t="shared" si="31"/>
        <v>97.458774250440925</v>
      </c>
      <c r="AF139" s="20">
        <f t="shared" si="32"/>
        <v>0.36639985227075694</v>
      </c>
    </row>
    <row r="140" spans="1:32">
      <c r="A140" s="18" t="str">
        <f>'Raw Data'!A140</f>
        <v>INNSA1</v>
      </c>
      <c r="B140" s="19">
        <f>'Raw Data'!B140</f>
        <v>45665</v>
      </c>
      <c r="C140" s="18">
        <f>'Raw Data'!C140</f>
        <v>301049751</v>
      </c>
      <c r="D140" s="18">
        <f>'Raw Data'!D140</f>
        <v>73231000</v>
      </c>
      <c r="E140" s="18" t="str">
        <f>'Raw Data'!E140</f>
        <v>STEEL SCRUBBER 2PCS SET (8001-2) (QTY: 168000 SET/USD 0.142PER SET)STEEL SCRUBBER 2PCS SET (8001-2) (QTY: 168000 SET/USD 0.142</v>
      </c>
      <c r="F140" s="18">
        <f>'Raw Data'!F140</f>
        <v>0</v>
      </c>
      <c r="G140" s="18">
        <f>'Raw Data'!G140</f>
        <v>0</v>
      </c>
      <c r="H140" s="18">
        <f>'Raw Data'!H140</f>
        <v>0</v>
      </c>
      <c r="I140" s="18">
        <f>'Raw Data'!I140</f>
        <v>0</v>
      </c>
      <c r="J140" s="18">
        <f>'Raw Data'!J140</f>
        <v>0</v>
      </c>
      <c r="K140" s="18">
        <f>'Raw Data'!K140</f>
        <v>0</v>
      </c>
      <c r="L140" s="18">
        <f>'Raw Data'!L140</f>
        <v>0</v>
      </c>
      <c r="M140" s="18">
        <f>'Raw Data'!M140</f>
        <v>0</v>
      </c>
      <c r="N140" s="18">
        <f>'Raw Data'!N140</f>
        <v>4900</v>
      </c>
      <c r="O140" s="18" t="str">
        <f>'Raw Data'!O140</f>
        <v>KGS</v>
      </c>
      <c r="P140" s="18">
        <f>'Raw Data'!P140</f>
        <v>460.55252239999999</v>
      </c>
      <c r="Q140" s="18">
        <f>'Raw Data'!Q140</f>
        <v>2256707.36</v>
      </c>
      <c r="R140" s="18">
        <f>'Raw Data'!R140</f>
        <v>5.3181584580000001</v>
      </c>
      <c r="S140" s="18">
        <f>'Raw Data'!S140</f>
        <v>26058.976439999999</v>
      </c>
      <c r="T140" s="18">
        <f>'Raw Data'!T140</f>
        <v>992048.5</v>
      </c>
      <c r="U140" s="18" t="str">
        <f t="shared" si="22"/>
        <v xml:space="preserve">STEEL SCRUBBER 2PCS SET </v>
      </c>
      <c r="V140" s="18" t="str">
        <f t="shared" si="23"/>
        <v/>
      </c>
      <c r="W140" s="18" t="str">
        <f t="shared" si="24"/>
        <v>168000 SET</v>
      </c>
      <c r="X140" s="18">
        <f t="shared" si="25"/>
        <v>0.14199999999999999</v>
      </c>
      <c r="Y140" s="18" t="str">
        <f t="shared" si="26"/>
        <v>USD</v>
      </c>
      <c r="Z140" s="18">
        <f t="shared" si="27"/>
        <v>3248755.86</v>
      </c>
      <c r="AA140" s="18">
        <f t="shared" si="28"/>
        <v>2025</v>
      </c>
      <c r="AB140" s="19" t="str">
        <f>IFERROR(VLOOKUP(D140, 'Lookup Tables'!$A:$B, 2, FALSE), "Unknown")</f>
        <v>Steel Scrubbers</v>
      </c>
      <c r="AC140" s="18" t="str">
        <f t="shared" si="29"/>
        <v>Steel Products</v>
      </c>
      <c r="AD140" s="18" t="str">
        <f t="shared" si="30"/>
        <v>Scrubber</v>
      </c>
      <c r="AE140" s="18">
        <f t="shared" si="31"/>
        <v>202.45887755102041</v>
      </c>
      <c r="AF140" s="20">
        <f t="shared" si="32"/>
        <v>0.43959997542614476</v>
      </c>
    </row>
    <row r="141" spans="1:32">
      <c r="A141" s="18" t="str">
        <f>'Raw Data'!A141</f>
        <v>INNSA1</v>
      </c>
      <c r="B141" s="19">
        <f>'Raw Data'!B141</f>
        <v>45661</v>
      </c>
      <c r="C141" s="18">
        <f>'Raw Data'!C141</f>
        <v>301049751</v>
      </c>
      <c r="D141" s="18">
        <f>'Raw Data'!D141</f>
        <v>73231000</v>
      </c>
      <c r="E141" s="18" t="str">
        <f>'Raw Data'!E141</f>
        <v>STEEL SCRUBBER 6 PCS SET (OKS-4156) (QTY: 98400 SET/USD: 0.238 PER SET)STEEL SCRUBBER 6 PCS SET (OKS-4156) (QTY: 98400 SET/USD: 0.2</v>
      </c>
      <c r="F141" s="18">
        <f>'Raw Data'!F141</f>
        <v>0</v>
      </c>
      <c r="G141" s="18">
        <f>'Raw Data'!G141</f>
        <v>0</v>
      </c>
      <c r="H141" s="18">
        <f>'Raw Data'!H141</f>
        <v>0</v>
      </c>
      <c r="I141" s="18">
        <f>'Raw Data'!I141</f>
        <v>0</v>
      </c>
      <c r="J141" s="18">
        <f>'Raw Data'!J141</f>
        <v>0</v>
      </c>
      <c r="K141" s="18">
        <f>'Raw Data'!K141</f>
        <v>0</v>
      </c>
      <c r="L141" s="18">
        <f>'Raw Data'!L141</f>
        <v>0</v>
      </c>
      <c r="M141" s="18">
        <f>'Raw Data'!M141</f>
        <v>0</v>
      </c>
      <c r="N141" s="18">
        <f>'Raw Data'!N141</f>
        <v>9151</v>
      </c>
      <c r="O141" s="18" t="str">
        <f>'Raw Data'!O141</f>
        <v>KGS</v>
      </c>
      <c r="P141" s="18">
        <f>'Raw Data'!P141</f>
        <v>241.52720690000001</v>
      </c>
      <c r="Q141" s="18">
        <f>'Raw Data'!Q141</f>
        <v>2210215.4700000002</v>
      </c>
      <c r="R141" s="18">
        <f>'Raw Data'!R141</f>
        <v>2.7889977699999999</v>
      </c>
      <c r="S141" s="18">
        <f>'Raw Data'!S141</f>
        <v>25522.118589999998</v>
      </c>
      <c r="T141" s="18">
        <f>'Raw Data'!T141</f>
        <v>971610.7</v>
      </c>
      <c r="U141" s="18" t="str">
        <f t="shared" si="22"/>
        <v xml:space="preserve">STEEL SCRUBBER 6 PCS SET </v>
      </c>
      <c r="V141" s="18" t="str">
        <f t="shared" si="23"/>
        <v/>
      </c>
      <c r="W141" s="18" t="str">
        <f t="shared" si="24"/>
        <v>98400 SET</v>
      </c>
      <c r="X141" s="18" t="str">
        <f t="shared" si="25"/>
        <v/>
      </c>
      <c r="Y141" s="18" t="str">
        <f t="shared" si="26"/>
        <v>USD</v>
      </c>
      <c r="Z141" s="18">
        <f t="shared" si="27"/>
        <v>3181826.17</v>
      </c>
      <c r="AA141" s="18">
        <f t="shared" si="28"/>
        <v>2025</v>
      </c>
      <c r="AB141" s="19" t="str">
        <f>IFERROR(VLOOKUP(D141, 'Lookup Tables'!$A:$B, 2, FALSE), "Unknown")</f>
        <v>Steel Scrubbers</v>
      </c>
      <c r="AC141" s="18" t="str">
        <f t="shared" si="29"/>
        <v>Steel Products</v>
      </c>
      <c r="AD141" s="18" t="str">
        <f t="shared" si="30"/>
        <v>Scrubber</v>
      </c>
      <c r="AE141" s="18">
        <f t="shared" si="31"/>
        <v>106.17535788438421</v>
      </c>
      <c r="AF141" s="20">
        <f t="shared" si="32"/>
        <v>0.43959999067421235</v>
      </c>
    </row>
    <row r="142" spans="1:32">
      <c r="A142" s="18" t="str">
        <f>'Raw Data'!A142</f>
        <v>INNSA1</v>
      </c>
      <c r="B142" s="19">
        <f>'Raw Data'!B142</f>
        <v>45660</v>
      </c>
      <c r="C142" s="18">
        <f>'Raw Data'!C142</f>
        <v>301049751</v>
      </c>
      <c r="D142" s="18">
        <f>'Raw Data'!D142</f>
        <v>73239990</v>
      </c>
      <c r="E142" s="18" t="str">
        <f>'Raw Data'!E142</f>
        <v>STEEL ROUND CONTAINER (6856) (QTY : 122400 PCS / USD 0.55 PER PCS)STEEL ROUND CONTAINER (6856) (QTY : 122400 PCS / USD 0.55 P</v>
      </c>
      <c r="F142" s="18">
        <f>'Raw Data'!F142</f>
        <v>0</v>
      </c>
      <c r="G142" s="18">
        <f>'Raw Data'!G142</f>
        <v>0</v>
      </c>
      <c r="H142" s="18">
        <f>'Raw Data'!H142</f>
        <v>0</v>
      </c>
      <c r="I142" s="18">
        <f>'Raw Data'!I142</f>
        <v>0</v>
      </c>
      <c r="J142" s="18">
        <f>'Raw Data'!J142</f>
        <v>0</v>
      </c>
      <c r="K142" s="18">
        <f>'Raw Data'!K142</f>
        <v>0</v>
      </c>
      <c r="L142" s="18">
        <f>'Raw Data'!L142</f>
        <v>0</v>
      </c>
      <c r="M142" s="18">
        <f>'Raw Data'!M142</f>
        <v>0</v>
      </c>
      <c r="N142" s="18">
        <f>'Raw Data'!N142</f>
        <v>10200</v>
      </c>
      <c r="O142" s="18" t="str">
        <f>'Raw Data'!O142</f>
        <v>KGS</v>
      </c>
      <c r="P142" s="18">
        <f>'Raw Data'!P142</f>
        <v>591.45826369999997</v>
      </c>
      <c r="Q142" s="18">
        <f>'Raw Data'!Q142</f>
        <v>6032874.29</v>
      </c>
      <c r="R142" s="18">
        <f>'Raw Data'!R142</f>
        <v>6.8297720980000003</v>
      </c>
      <c r="S142" s="18">
        <f>'Raw Data'!S142</f>
        <v>69663.675399999993</v>
      </c>
      <c r="T142" s="18">
        <f>'Raw Data'!T142</f>
        <v>2210445.2000000002</v>
      </c>
      <c r="U142" s="18" t="str">
        <f t="shared" si="22"/>
        <v xml:space="preserve">STEEL ROUND CONTAINER </v>
      </c>
      <c r="V142" s="18" t="str">
        <f t="shared" si="23"/>
        <v/>
      </c>
      <c r="W142" s="18" t="e">
        <f t="shared" si="24"/>
        <v>#VALUE!</v>
      </c>
      <c r="X142" s="18">
        <f t="shared" si="25"/>
        <v>0.55000000000000004</v>
      </c>
      <c r="Y142" s="18" t="str">
        <f t="shared" si="26"/>
        <v>USD</v>
      </c>
      <c r="Z142" s="18">
        <f t="shared" si="27"/>
        <v>8243319.4900000002</v>
      </c>
      <c r="AA142" s="18">
        <f t="shared" si="28"/>
        <v>2025</v>
      </c>
      <c r="AB142" s="19" t="str">
        <f>IFERROR(VLOOKUP(D142, 'Lookup Tables'!$A:$B, 2, FALSE), "Unknown")</f>
        <v>Table, kitchen or other household articles of iron or steel</v>
      </c>
      <c r="AC142" s="18" t="str">
        <f t="shared" si="29"/>
        <v>Steel Products</v>
      </c>
      <c r="AD142" s="18" t="str">
        <f t="shared" si="30"/>
        <v>Misc</v>
      </c>
      <c r="AE142" s="18">
        <f t="shared" si="31"/>
        <v>216.71031372549021</v>
      </c>
      <c r="AF142" s="20">
        <f t="shared" si="32"/>
        <v>0.36640000996937733</v>
      </c>
    </row>
    <row r="143" spans="1:32">
      <c r="A143" s="18" t="str">
        <f>'Raw Data'!A143</f>
        <v>INNSA1</v>
      </c>
      <c r="B143" s="19">
        <f>'Raw Data'!B143</f>
        <v>45660</v>
      </c>
      <c r="C143" s="18">
        <f>'Raw Data'!C143</f>
        <v>301049751</v>
      </c>
      <c r="D143" s="18">
        <f>'Raw Data'!D143</f>
        <v>73239990</v>
      </c>
      <c r="E143" s="18" t="str">
        <f>'Raw Data'!E143</f>
        <v>STEEL RECTANGLE CONTAINER LARGE (6862) (QTY : 42684 PCS / USD 1.29 PER PCS)STEEL RECTANGLE CONTAINER LARGE (6862) (QTY : 42684 PCS / U</v>
      </c>
      <c r="F143" s="18">
        <f>'Raw Data'!F143</f>
        <v>0</v>
      </c>
      <c r="G143" s="18">
        <f>'Raw Data'!G143</f>
        <v>0</v>
      </c>
      <c r="H143" s="18">
        <f>'Raw Data'!H143</f>
        <v>0</v>
      </c>
      <c r="I143" s="18">
        <f>'Raw Data'!I143</f>
        <v>0</v>
      </c>
      <c r="J143" s="18">
        <f>'Raw Data'!J143</f>
        <v>0</v>
      </c>
      <c r="K143" s="18">
        <f>'Raw Data'!K143</f>
        <v>0</v>
      </c>
      <c r="L143" s="18">
        <f>'Raw Data'!L143</f>
        <v>0</v>
      </c>
      <c r="M143" s="18">
        <f>'Raw Data'!M143</f>
        <v>0</v>
      </c>
      <c r="N143" s="18">
        <f>'Raw Data'!N143</f>
        <v>10671</v>
      </c>
      <c r="O143" s="18" t="str">
        <f>'Raw Data'!O143</f>
        <v>KGS</v>
      </c>
      <c r="P143" s="18">
        <f>'Raw Data'!P143</f>
        <v>462.4128245</v>
      </c>
      <c r="Q143" s="18">
        <f>'Raw Data'!Q143</f>
        <v>4934407.25</v>
      </c>
      <c r="R143" s="18">
        <f>'Raw Data'!R143</f>
        <v>5.3396400059999998</v>
      </c>
      <c r="S143" s="18">
        <f>'Raw Data'!S143</f>
        <v>56979.298499999997</v>
      </c>
      <c r="T143" s="18">
        <f>'Raw Data'!T143</f>
        <v>1807966.7</v>
      </c>
      <c r="U143" s="18" t="str">
        <f t="shared" si="22"/>
        <v xml:space="preserve">STEEL RECTANGLE CONTAINER LARGE </v>
      </c>
      <c r="V143" s="18" t="str">
        <f t="shared" si="23"/>
        <v/>
      </c>
      <c r="W143" s="18" t="e">
        <f t="shared" si="24"/>
        <v>#VALUE!</v>
      </c>
      <c r="X143" s="18">
        <f t="shared" si="25"/>
        <v>1.29</v>
      </c>
      <c r="Y143" s="18" t="str">
        <f t="shared" si="26"/>
        <v>USD</v>
      </c>
      <c r="Z143" s="18">
        <f t="shared" si="27"/>
        <v>6742373.9500000002</v>
      </c>
      <c r="AA143" s="18">
        <f t="shared" si="28"/>
        <v>2025</v>
      </c>
      <c r="AB143" s="19" t="str">
        <f>IFERROR(VLOOKUP(D143, 'Lookup Tables'!$A:$B, 2, FALSE), "Unknown")</f>
        <v>Table, kitchen or other household articles of iron or steel</v>
      </c>
      <c r="AC143" s="18" t="str">
        <f t="shared" si="29"/>
        <v>Steel Products</v>
      </c>
      <c r="AD143" s="18" t="str">
        <f t="shared" si="30"/>
        <v>Misc</v>
      </c>
      <c r="AE143" s="18">
        <f t="shared" si="31"/>
        <v>169.42804798050793</v>
      </c>
      <c r="AF143" s="20">
        <f t="shared" si="32"/>
        <v>0.36639997641054051</v>
      </c>
    </row>
    <row r="144" spans="1:32">
      <c r="A144" s="18" t="str">
        <f>'Raw Data'!A144</f>
        <v>INNSA1</v>
      </c>
      <c r="B144" s="19">
        <f>'Raw Data'!B144</f>
        <v>45660</v>
      </c>
      <c r="C144" s="18">
        <f>'Raw Data'!C144</f>
        <v>301049751</v>
      </c>
      <c r="D144" s="18">
        <f>'Raw Data'!D144</f>
        <v>73239990</v>
      </c>
      <c r="E144" s="18" t="str">
        <f>'Raw Data'!E144</f>
        <v>STEEL ROUND CONTAINER MEDIUM (6581) (QTY : 87792 PCS / USD0.83 PER PCS)STEEL ROUND CONTAINER MEDIUM (6581) (QTY : 87792 PCS / USD</v>
      </c>
      <c r="F144" s="18">
        <f>'Raw Data'!F144</f>
        <v>0</v>
      </c>
      <c r="G144" s="18">
        <f>'Raw Data'!G144</f>
        <v>0</v>
      </c>
      <c r="H144" s="18">
        <f>'Raw Data'!H144</f>
        <v>0</v>
      </c>
      <c r="I144" s="18">
        <f>'Raw Data'!I144</f>
        <v>0</v>
      </c>
      <c r="J144" s="18">
        <f>'Raw Data'!J144</f>
        <v>0</v>
      </c>
      <c r="K144" s="18">
        <f>'Raw Data'!K144</f>
        <v>0</v>
      </c>
      <c r="L144" s="18">
        <f>'Raw Data'!L144</f>
        <v>0</v>
      </c>
      <c r="M144" s="18">
        <f>'Raw Data'!M144</f>
        <v>0</v>
      </c>
      <c r="N144" s="18">
        <f>'Raw Data'!N144</f>
        <v>10608.2</v>
      </c>
      <c r="O144" s="18" t="str">
        <f>'Raw Data'!O144</f>
        <v>KGS</v>
      </c>
      <c r="P144" s="18">
        <f>'Raw Data'!P144</f>
        <v>615.56162119999999</v>
      </c>
      <c r="Q144" s="18">
        <f>'Raw Data'!Q144</f>
        <v>6530000.79</v>
      </c>
      <c r="R144" s="18">
        <f>'Raw Data'!R144</f>
        <v>7.1081018609999997</v>
      </c>
      <c r="S144" s="18">
        <f>'Raw Data'!S144</f>
        <v>75404.166169999997</v>
      </c>
      <c r="T144" s="18">
        <f>'Raw Data'!T144</f>
        <v>2392592.2999999998</v>
      </c>
      <c r="U144" s="18" t="str">
        <f t="shared" si="22"/>
        <v xml:space="preserve">STEEL ROUND CONTAINER MEDIUM </v>
      </c>
      <c r="V144" s="18" t="str">
        <f t="shared" si="23"/>
        <v/>
      </c>
      <c r="W144" s="18" t="e">
        <f t="shared" si="24"/>
        <v>#VALUE!</v>
      </c>
      <c r="X144" s="18">
        <f t="shared" si="25"/>
        <v>0.83</v>
      </c>
      <c r="Y144" s="18" t="str">
        <f t="shared" si="26"/>
        <v>USD</v>
      </c>
      <c r="Z144" s="18">
        <f t="shared" si="27"/>
        <v>8922593.0899999999</v>
      </c>
      <c r="AA144" s="18">
        <f t="shared" si="28"/>
        <v>2025</v>
      </c>
      <c r="AB144" s="19" t="str">
        <f>IFERROR(VLOOKUP(D144, 'Lookup Tables'!$A:$B, 2, FALSE), "Unknown")</f>
        <v>Table, kitchen or other household articles of iron or steel</v>
      </c>
      <c r="AC144" s="18" t="str">
        <f t="shared" si="29"/>
        <v>Steel Products</v>
      </c>
      <c r="AD144" s="18" t="str">
        <f t="shared" si="30"/>
        <v>Misc</v>
      </c>
      <c r="AE144" s="18">
        <f t="shared" si="31"/>
        <v>225.54177900115002</v>
      </c>
      <c r="AF144" s="20">
        <f t="shared" si="32"/>
        <v>0.36640000161470115</v>
      </c>
    </row>
    <row r="145" spans="1:32">
      <c r="A145" s="18" t="str">
        <f>'Raw Data'!A145</f>
        <v>INNSA1</v>
      </c>
      <c r="B145" s="19">
        <f>'Raw Data'!B145</f>
        <v>45660</v>
      </c>
      <c r="C145" s="18">
        <f>'Raw Data'!C145</f>
        <v>301049751</v>
      </c>
      <c r="D145" s="18">
        <f>'Raw Data'!D145</f>
        <v>73239990</v>
      </c>
      <c r="E145" s="18" t="str">
        <f>'Raw Data'!E145</f>
        <v>STEEL RECTANGLE CONTAINER BIG (6578) (QTY : 26364 PCS / USD1.53 PER PCS)STEEL RECTANGLE CONTAINER BIG (6578) (QTY : 26364 PCS / USD</v>
      </c>
      <c r="F145" s="18">
        <f>'Raw Data'!F145</f>
        <v>0</v>
      </c>
      <c r="G145" s="18">
        <f>'Raw Data'!G145</f>
        <v>0</v>
      </c>
      <c r="H145" s="18">
        <f>'Raw Data'!H145</f>
        <v>0</v>
      </c>
      <c r="I145" s="18">
        <f>'Raw Data'!I145</f>
        <v>0</v>
      </c>
      <c r="J145" s="18">
        <f>'Raw Data'!J145</f>
        <v>0</v>
      </c>
      <c r="K145" s="18">
        <f>'Raw Data'!K145</f>
        <v>0</v>
      </c>
      <c r="L145" s="18">
        <f>'Raw Data'!L145</f>
        <v>0</v>
      </c>
      <c r="M145" s="18">
        <f>'Raw Data'!M145</f>
        <v>0</v>
      </c>
      <c r="N145" s="18">
        <f>'Raw Data'!N145</f>
        <v>7799.35</v>
      </c>
      <c r="O145" s="18" t="str">
        <f>'Raw Data'!O145</f>
        <v>KGS</v>
      </c>
      <c r="P145" s="18">
        <f>'Raw Data'!P145</f>
        <v>463.47305740000002</v>
      </c>
      <c r="Q145" s="18">
        <f>'Raw Data'!Q145</f>
        <v>3614788.59</v>
      </c>
      <c r="R145" s="18">
        <f>'Raw Data'!R145</f>
        <v>5.3518828799999998</v>
      </c>
      <c r="S145" s="18">
        <f>'Raw Data'!S145</f>
        <v>41741.207739999998</v>
      </c>
      <c r="T145" s="18">
        <f>'Raw Data'!T145</f>
        <v>1324458.6000000001</v>
      </c>
      <c r="U145" s="18" t="str">
        <f t="shared" si="22"/>
        <v xml:space="preserve">STEEL RECTANGLE CONTAINER BIG </v>
      </c>
      <c r="V145" s="18" t="str">
        <f t="shared" si="23"/>
        <v/>
      </c>
      <c r="W145" s="18" t="e">
        <f t="shared" si="24"/>
        <v>#VALUE!</v>
      </c>
      <c r="X145" s="18">
        <f t="shared" si="25"/>
        <v>1.53</v>
      </c>
      <c r="Y145" s="18" t="str">
        <f t="shared" si="26"/>
        <v>USD</v>
      </c>
      <c r="Z145" s="18">
        <f t="shared" si="27"/>
        <v>4939247.1899999995</v>
      </c>
      <c r="AA145" s="18">
        <f t="shared" si="28"/>
        <v>2025</v>
      </c>
      <c r="AB145" s="19" t="str">
        <f>IFERROR(VLOOKUP(D145, 'Lookup Tables'!$A:$B, 2, FALSE), "Unknown")</f>
        <v>Table, kitchen or other household articles of iron or steel</v>
      </c>
      <c r="AC145" s="18" t="str">
        <f t="shared" si="29"/>
        <v>Steel Products</v>
      </c>
      <c r="AD145" s="18" t="str">
        <f t="shared" si="30"/>
        <v>Misc</v>
      </c>
      <c r="AE145" s="18">
        <f t="shared" si="31"/>
        <v>169.81653599338406</v>
      </c>
      <c r="AF145" s="20">
        <f t="shared" si="32"/>
        <v>0.36640001677110534</v>
      </c>
    </row>
    <row r="146" spans="1:32">
      <c r="A146" s="18" t="str">
        <f>'Raw Data'!A146</f>
        <v>INNSA1</v>
      </c>
      <c r="B146" s="19">
        <f>'Raw Data'!B146</f>
        <v>45660</v>
      </c>
      <c r="C146" s="18">
        <f>'Raw Data'!C146</f>
        <v>301049751</v>
      </c>
      <c r="D146" s="18">
        <f>'Raw Data'!D146</f>
        <v>73239990</v>
      </c>
      <c r="E146" s="18" t="str">
        <f>'Raw Data'!E146</f>
        <v>STEEL ROUND CONTAINER (6857) (QTY : 66840 PCS / USD 0.69 PER PCS)STEEL ROUND CONTAINER (6857) (QTY : 66840 PCS / USD 0.69 PE</v>
      </c>
      <c r="F146" s="18">
        <f>'Raw Data'!F146</f>
        <v>0</v>
      </c>
      <c r="G146" s="18">
        <f>'Raw Data'!G146</f>
        <v>0</v>
      </c>
      <c r="H146" s="18">
        <f>'Raw Data'!H146</f>
        <v>0</v>
      </c>
      <c r="I146" s="18">
        <f>'Raw Data'!I146</f>
        <v>0</v>
      </c>
      <c r="J146" s="18">
        <f>'Raw Data'!J146</f>
        <v>0</v>
      </c>
      <c r="K146" s="18">
        <f>'Raw Data'!K146</f>
        <v>0</v>
      </c>
      <c r="L146" s="18">
        <f>'Raw Data'!L146</f>
        <v>0</v>
      </c>
      <c r="M146" s="18">
        <f>'Raw Data'!M146</f>
        <v>0</v>
      </c>
      <c r="N146" s="18">
        <f>'Raw Data'!N146</f>
        <v>8522.1</v>
      </c>
      <c r="O146" s="18" t="str">
        <f>'Raw Data'!O146</f>
        <v>KGS</v>
      </c>
      <c r="P146" s="18">
        <f>'Raw Data'!P146</f>
        <v>484.97471630000001</v>
      </c>
      <c r="Q146" s="18">
        <f>'Raw Data'!Q146</f>
        <v>4133003.03</v>
      </c>
      <c r="R146" s="18">
        <f>'Raw Data'!R146</f>
        <v>5.6001699340000002</v>
      </c>
      <c r="S146" s="18">
        <f>'Raw Data'!S146</f>
        <v>47725.208200000001</v>
      </c>
      <c r="T146" s="18">
        <f>'Raw Data'!T146</f>
        <v>1514332.3</v>
      </c>
      <c r="U146" s="18" t="str">
        <f t="shared" si="22"/>
        <v xml:space="preserve">STEEL ROUND CONTAINER </v>
      </c>
      <c r="V146" s="18" t="str">
        <f t="shared" si="23"/>
        <v/>
      </c>
      <c r="W146" s="18" t="e">
        <f t="shared" si="24"/>
        <v>#VALUE!</v>
      </c>
      <c r="X146" s="18">
        <f t="shared" si="25"/>
        <v>0.69</v>
      </c>
      <c r="Y146" s="18" t="str">
        <f t="shared" si="26"/>
        <v>USD</v>
      </c>
      <c r="Z146" s="18">
        <f t="shared" si="27"/>
        <v>5647335.3300000001</v>
      </c>
      <c r="AA146" s="18">
        <f t="shared" si="28"/>
        <v>2025</v>
      </c>
      <c r="AB146" s="19" t="str">
        <f>IFERROR(VLOOKUP(D146, 'Lookup Tables'!$A:$B, 2, FALSE), "Unknown")</f>
        <v>Table, kitchen or other household articles of iron or steel</v>
      </c>
      <c r="AC146" s="18" t="str">
        <f t="shared" si="29"/>
        <v>Steel Products</v>
      </c>
      <c r="AD146" s="18" t="str">
        <f t="shared" si="30"/>
        <v>Misc</v>
      </c>
      <c r="AE146" s="18">
        <f t="shared" si="31"/>
        <v>177.69473486581944</v>
      </c>
      <c r="AF146" s="20">
        <f t="shared" si="32"/>
        <v>0.36639999753399649</v>
      </c>
    </row>
    <row r="147" spans="1:32">
      <c r="A147" s="18" t="str">
        <f>'Raw Data'!A147</f>
        <v>INNSA1</v>
      </c>
      <c r="B147" s="19">
        <f>'Raw Data'!B147</f>
        <v>45660</v>
      </c>
      <c r="C147" s="18">
        <f>'Raw Data'!C147</f>
        <v>301049751</v>
      </c>
      <c r="D147" s="18">
        <f>'Raw Data'!D147</f>
        <v>73239990</v>
      </c>
      <c r="E147" s="18" t="str">
        <f>'Raw Data'!E147</f>
        <v>STEEL LUNCH BOX 2 LAYER (8504) (QTY : 22080 PCS / USD 2.12PER PCS)STEEL LUNCH BOX 2 LAYER (8504) (QTY : 22080 PCS / USD 2.12</v>
      </c>
      <c r="F147" s="18">
        <f>'Raw Data'!F147</f>
        <v>0</v>
      </c>
      <c r="G147" s="18">
        <f>'Raw Data'!G147</f>
        <v>0</v>
      </c>
      <c r="H147" s="18">
        <f>'Raw Data'!H147</f>
        <v>0</v>
      </c>
      <c r="I147" s="18">
        <f>'Raw Data'!I147</f>
        <v>0</v>
      </c>
      <c r="J147" s="18">
        <f>'Raw Data'!J147</f>
        <v>0</v>
      </c>
      <c r="K147" s="18">
        <f>'Raw Data'!K147</f>
        <v>0</v>
      </c>
      <c r="L147" s="18">
        <f>'Raw Data'!L147</f>
        <v>0</v>
      </c>
      <c r="M147" s="18">
        <f>'Raw Data'!M147</f>
        <v>0</v>
      </c>
      <c r="N147" s="18">
        <f>'Raw Data'!N147</f>
        <v>10561.6</v>
      </c>
      <c r="O147" s="18" t="str">
        <f>'Raw Data'!O147</f>
        <v>KGS</v>
      </c>
      <c r="P147" s="18">
        <f>'Raw Data'!P147</f>
        <v>397.17820410000002</v>
      </c>
      <c r="Q147" s="18">
        <f>'Raw Data'!Q147</f>
        <v>4194837.32</v>
      </c>
      <c r="R147" s="18">
        <f>'Raw Data'!R147</f>
        <v>4.5863533959999998</v>
      </c>
      <c r="S147" s="18">
        <f>'Raw Data'!S147</f>
        <v>48439.230020000003</v>
      </c>
      <c r="T147" s="18">
        <f>'Raw Data'!T147</f>
        <v>1536988.4</v>
      </c>
      <c r="U147" s="18" t="str">
        <f t="shared" si="22"/>
        <v xml:space="preserve">STEEL LUNCH BOX 2 LAYER </v>
      </c>
      <c r="V147" s="18" t="str">
        <f t="shared" si="23"/>
        <v/>
      </c>
      <c r="W147" s="18" t="e">
        <f t="shared" si="24"/>
        <v>#VALUE!</v>
      </c>
      <c r="X147" s="18">
        <f t="shared" si="25"/>
        <v>2.12</v>
      </c>
      <c r="Y147" s="18" t="str">
        <f t="shared" si="26"/>
        <v>USD</v>
      </c>
      <c r="Z147" s="18">
        <f t="shared" si="27"/>
        <v>5731825.7200000007</v>
      </c>
      <c r="AA147" s="18">
        <f t="shared" si="28"/>
        <v>2025</v>
      </c>
      <c r="AB147" s="19" t="str">
        <f>IFERROR(VLOOKUP(D147, 'Lookup Tables'!$A:$B, 2, FALSE), "Unknown")</f>
        <v>Table, kitchen or other household articles of iron or steel</v>
      </c>
      <c r="AC147" s="18" t="str">
        <f t="shared" si="29"/>
        <v>Steel Products</v>
      </c>
      <c r="AD147" s="18" t="str">
        <f t="shared" si="30"/>
        <v>Misc</v>
      </c>
      <c r="AE147" s="18">
        <f t="shared" si="31"/>
        <v>145.52609453113163</v>
      </c>
      <c r="AF147" s="20">
        <f t="shared" si="32"/>
        <v>0.3664000014188869</v>
      </c>
    </row>
    <row r="148" spans="1:32">
      <c r="A148" s="18" t="str">
        <f>'Raw Data'!A148</f>
        <v>INNSA1</v>
      </c>
      <c r="B148" s="19">
        <f>'Raw Data'!B148</f>
        <v>45660</v>
      </c>
      <c r="C148" s="18">
        <f>'Raw Data'!C148</f>
        <v>301049751</v>
      </c>
      <c r="D148" s="18">
        <f>'Raw Data'!D148</f>
        <v>73239990</v>
      </c>
      <c r="E148" s="18" t="str">
        <f>'Raw Data'!E148</f>
        <v>STEEL LUNCH BOX SMALL (6587) (QTY : 54792 PCS / USD 1.37 PER PCS)STEEL LUNCH BOX SMALL (6587) (QTY : 54792 PCS / USD 1.37 PE</v>
      </c>
      <c r="F148" s="18">
        <f>'Raw Data'!F148</f>
        <v>0</v>
      </c>
      <c r="G148" s="18">
        <f>'Raw Data'!G148</f>
        <v>0</v>
      </c>
      <c r="H148" s="18">
        <f>'Raw Data'!H148</f>
        <v>0</v>
      </c>
      <c r="I148" s="18">
        <f>'Raw Data'!I148</f>
        <v>0</v>
      </c>
      <c r="J148" s="18">
        <f>'Raw Data'!J148</f>
        <v>0</v>
      </c>
      <c r="K148" s="18">
        <f>'Raw Data'!K148</f>
        <v>0</v>
      </c>
      <c r="L148" s="18">
        <f>'Raw Data'!L148</f>
        <v>0</v>
      </c>
      <c r="M148" s="18">
        <f>'Raw Data'!M148</f>
        <v>0</v>
      </c>
      <c r="N148" s="18">
        <f>'Raw Data'!N148</f>
        <v>11118.21</v>
      </c>
      <c r="O148" s="18" t="str">
        <f>'Raw Data'!O148</f>
        <v>KGS</v>
      </c>
      <c r="P148" s="18">
        <f>'Raw Data'!P148</f>
        <v>605.03850350000005</v>
      </c>
      <c r="Q148" s="18">
        <f>'Raw Data'!Q148</f>
        <v>6726945.1399999997</v>
      </c>
      <c r="R148" s="18">
        <f>'Raw Data'!R148</f>
        <v>6.9865877999999997</v>
      </c>
      <c r="S148" s="18">
        <f>'Raw Data'!S148</f>
        <v>77678.350349999993</v>
      </c>
      <c r="T148" s="18">
        <f>'Raw Data'!T148</f>
        <v>2464752.7000000002</v>
      </c>
      <c r="U148" s="18" t="str">
        <f t="shared" si="22"/>
        <v xml:space="preserve">STEEL LUNCH BOX SMALL </v>
      </c>
      <c r="V148" s="18" t="str">
        <f t="shared" si="23"/>
        <v/>
      </c>
      <c r="W148" s="18" t="e">
        <f t="shared" si="24"/>
        <v>#VALUE!</v>
      </c>
      <c r="X148" s="18">
        <f t="shared" si="25"/>
        <v>1.37</v>
      </c>
      <c r="Y148" s="18" t="str">
        <f t="shared" si="26"/>
        <v>USD</v>
      </c>
      <c r="Z148" s="18">
        <f t="shared" si="27"/>
        <v>9191697.8399999999</v>
      </c>
      <c r="AA148" s="18">
        <f t="shared" si="28"/>
        <v>2025</v>
      </c>
      <c r="AB148" s="19" t="str">
        <f>IFERROR(VLOOKUP(D148, 'Lookup Tables'!$A:$B, 2, FALSE), "Unknown")</f>
        <v>Table, kitchen or other household articles of iron or steel</v>
      </c>
      <c r="AC148" s="18" t="str">
        <f t="shared" si="29"/>
        <v>Steel Products</v>
      </c>
      <c r="AD148" s="18" t="str">
        <f t="shared" si="30"/>
        <v>Misc</v>
      </c>
      <c r="AE148" s="18">
        <f t="shared" si="31"/>
        <v>221.68610774576126</v>
      </c>
      <c r="AF148" s="20">
        <f t="shared" si="32"/>
        <v>0.36640000010465379</v>
      </c>
    </row>
    <row r="149" spans="1:32">
      <c r="A149" s="18" t="str">
        <f>'Raw Data'!A149</f>
        <v>INNSA1</v>
      </c>
      <c r="B149" s="19">
        <f>'Raw Data'!B149</f>
        <v>45659</v>
      </c>
      <c r="C149" s="18">
        <f>'Raw Data'!C149</f>
        <v>301049751</v>
      </c>
      <c r="D149" s="18">
        <f>'Raw Data'!D149</f>
        <v>73239990</v>
      </c>
      <c r="E149" s="18" t="str">
        <f>'Raw Data'!E149</f>
        <v>STEEL SALT BOTTLE (NP-19) (QTY : 112896 PCS/USD 0.438 PER PCS)STEEL SALT BOTTLE (NP-19) (QTY : 112896 PCS/USD 0.438 PER P</v>
      </c>
      <c r="F149" s="18">
        <f>'Raw Data'!F149</f>
        <v>0</v>
      </c>
      <c r="G149" s="18">
        <f>'Raw Data'!G149</f>
        <v>0</v>
      </c>
      <c r="H149" s="18">
        <f>'Raw Data'!H149</f>
        <v>0</v>
      </c>
      <c r="I149" s="18">
        <f>'Raw Data'!I149</f>
        <v>0</v>
      </c>
      <c r="J149" s="18">
        <f>'Raw Data'!J149</f>
        <v>0</v>
      </c>
      <c r="K149" s="18">
        <f>'Raw Data'!K149</f>
        <v>0</v>
      </c>
      <c r="L149" s="18">
        <f>'Raw Data'!L149</f>
        <v>0</v>
      </c>
      <c r="M149" s="18">
        <f>'Raw Data'!M149</f>
        <v>0</v>
      </c>
      <c r="N149" s="18">
        <f>'Raw Data'!N149</f>
        <v>17561.599999999999</v>
      </c>
      <c r="O149" s="18" t="str">
        <f>'Raw Data'!O149</f>
        <v>KGS</v>
      </c>
      <c r="P149" s="18">
        <f>'Raw Data'!P149</f>
        <v>257.97936979999997</v>
      </c>
      <c r="Q149" s="18">
        <f>'Raw Data'!Q149</f>
        <v>4530530.5</v>
      </c>
      <c r="R149" s="18">
        <f>'Raw Data'!R149</f>
        <v>3.0015051750000001</v>
      </c>
      <c r="S149" s="18">
        <f>'Raw Data'!S149</f>
        <v>52711.23328</v>
      </c>
      <c r="T149" s="18">
        <f>'Raw Data'!T149</f>
        <v>1659986.4</v>
      </c>
      <c r="U149" s="18" t="str">
        <f t="shared" si="22"/>
        <v xml:space="preserve">STEEL SALT BOTTLE </v>
      </c>
      <c r="V149" s="18" t="str">
        <f t="shared" si="23"/>
        <v/>
      </c>
      <c r="W149" s="18" t="e">
        <f t="shared" si="24"/>
        <v>#VALUE!</v>
      </c>
      <c r="X149" s="18">
        <f t="shared" si="25"/>
        <v>0.438</v>
      </c>
      <c r="Y149" s="18" t="str">
        <f t="shared" si="26"/>
        <v>USD</v>
      </c>
      <c r="Z149" s="18">
        <f t="shared" si="27"/>
        <v>6190516.9000000004</v>
      </c>
      <c r="AA149" s="18">
        <f t="shared" si="28"/>
        <v>2025</v>
      </c>
      <c r="AB149" s="19" t="str">
        <f>IFERROR(VLOOKUP(D149, 'Lookup Tables'!$A:$B, 2, FALSE), "Unknown")</f>
        <v>Table, kitchen or other household articles of iron or steel</v>
      </c>
      <c r="AC149" s="18" t="str">
        <f t="shared" si="29"/>
        <v>Steel Products</v>
      </c>
      <c r="AD149" s="18" t="str">
        <f t="shared" si="30"/>
        <v>Misc</v>
      </c>
      <c r="AE149" s="18">
        <f t="shared" si="31"/>
        <v>94.523642492711375</v>
      </c>
      <c r="AF149" s="20">
        <f t="shared" si="32"/>
        <v>0.36640000547397261</v>
      </c>
    </row>
    <row r="150" spans="1:32">
      <c r="A150" s="18" t="str">
        <f>'Raw Data'!A150</f>
        <v>INNSA1</v>
      </c>
      <c r="B150" s="19">
        <f>'Raw Data'!B150</f>
        <v>45659</v>
      </c>
      <c r="C150" s="18">
        <f>'Raw Data'!C150</f>
        <v>301049751</v>
      </c>
      <c r="D150" s="18">
        <f>'Raw Data'!D150</f>
        <v>73239990</v>
      </c>
      <c r="E150" s="18" t="str">
        <f>'Raw Data'!E150</f>
        <v>STEEL TEA STRAINER BIG (SB-12) (QTY : 2070 PCS / USD 0.994 PER PCS)STEEL TEA STRAINER BIG (SB-12) (QTY : 2070 PCS / USD 0.994 P</v>
      </c>
      <c r="F150" s="18">
        <f>'Raw Data'!F150</f>
        <v>0</v>
      </c>
      <c r="G150" s="18">
        <f>'Raw Data'!G150</f>
        <v>0</v>
      </c>
      <c r="H150" s="18">
        <f>'Raw Data'!H150</f>
        <v>0</v>
      </c>
      <c r="I150" s="18">
        <f>'Raw Data'!I150</f>
        <v>0</v>
      </c>
      <c r="J150" s="18">
        <f>'Raw Data'!J150</f>
        <v>0</v>
      </c>
      <c r="K150" s="18">
        <f>'Raw Data'!K150</f>
        <v>0</v>
      </c>
      <c r="L150" s="18">
        <f>'Raw Data'!L150</f>
        <v>0</v>
      </c>
      <c r="M150" s="18">
        <f>'Raw Data'!M150</f>
        <v>0</v>
      </c>
      <c r="N150" s="18">
        <f>'Raw Data'!N150</f>
        <v>506</v>
      </c>
      <c r="O150" s="18" t="str">
        <f>'Raw Data'!O150</f>
        <v>KGS</v>
      </c>
      <c r="P150" s="18">
        <f>'Raw Data'!P150</f>
        <v>372.56545449999999</v>
      </c>
      <c r="Q150" s="18">
        <f>'Raw Data'!Q150</f>
        <v>188518.12</v>
      </c>
      <c r="R150" s="18">
        <f>'Raw Data'!R150</f>
        <v>4.3346766089999997</v>
      </c>
      <c r="S150" s="18">
        <f>'Raw Data'!S150</f>
        <v>2193.346364</v>
      </c>
      <c r="T150" s="18">
        <f>'Raw Data'!T150</f>
        <v>69073.100000000006</v>
      </c>
      <c r="U150" s="18" t="str">
        <f t="shared" si="22"/>
        <v xml:space="preserve">STEEL TEA STRAINER BIG </v>
      </c>
      <c r="V150" s="18" t="str">
        <f t="shared" si="23"/>
        <v/>
      </c>
      <c r="W150" s="18" t="e">
        <f t="shared" si="24"/>
        <v>#VALUE!</v>
      </c>
      <c r="X150" s="18">
        <f t="shared" si="25"/>
        <v>0.99399999999999999</v>
      </c>
      <c r="Y150" s="18" t="str">
        <f t="shared" si="26"/>
        <v>USD</v>
      </c>
      <c r="Z150" s="18">
        <f t="shared" si="27"/>
        <v>257591.22</v>
      </c>
      <c r="AA150" s="18">
        <f t="shared" si="28"/>
        <v>2025</v>
      </c>
      <c r="AB150" s="19" t="str">
        <f>IFERROR(VLOOKUP(D150, 'Lookup Tables'!$A:$B, 2, FALSE), "Unknown")</f>
        <v>Table, kitchen or other household articles of iron or steel</v>
      </c>
      <c r="AC150" s="18" t="str">
        <f t="shared" si="29"/>
        <v>Steel Products</v>
      </c>
      <c r="AD150" s="18" t="str">
        <f t="shared" si="30"/>
        <v>Misc</v>
      </c>
      <c r="AE150" s="18">
        <f t="shared" si="31"/>
        <v>136.50810276679843</v>
      </c>
      <c r="AF150" s="20">
        <f t="shared" si="32"/>
        <v>0.36640032268516154</v>
      </c>
    </row>
    <row r="151" spans="1:32">
      <c r="A151" s="18" t="str">
        <f>'Raw Data'!A151</f>
        <v>INNSA1</v>
      </c>
      <c r="B151" s="19">
        <f>'Raw Data'!B151</f>
        <v>45659</v>
      </c>
      <c r="C151" s="18">
        <f>'Raw Data'!C151</f>
        <v>301049751</v>
      </c>
      <c r="D151" s="18">
        <f>'Raw Data'!D151</f>
        <v>73239990</v>
      </c>
      <c r="E151" s="18" t="str">
        <f>'Raw Data'!E151</f>
        <v>STEEL TEA STRAINER (NP-55) (QTY : 201600 PCS / USD 0.274 PERPCS)STEEL TEA STRAINER (NP-55) (QTY : 201600 PCS / USD 0.274 PER</v>
      </c>
      <c r="F151" s="18">
        <f>'Raw Data'!F151</f>
        <v>0</v>
      </c>
      <c r="G151" s="18">
        <f>'Raw Data'!G151</f>
        <v>0</v>
      </c>
      <c r="H151" s="18">
        <f>'Raw Data'!H151</f>
        <v>0</v>
      </c>
      <c r="I151" s="18">
        <f>'Raw Data'!I151</f>
        <v>0</v>
      </c>
      <c r="J151" s="18">
        <f>'Raw Data'!J151</f>
        <v>0</v>
      </c>
      <c r="K151" s="18">
        <f>'Raw Data'!K151</f>
        <v>0</v>
      </c>
      <c r="L151" s="18">
        <f>'Raw Data'!L151</f>
        <v>0</v>
      </c>
      <c r="M151" s="18">
        <f>'Raw Data'!M151</f>
        <v>0</v>
      </c>
      <c r="N151" s="18">
        <f>'Raw Data'!N151</f>
        <v>8400</v>
      </c>
      <c r="O151" s="18" t="str">
        <f>'Raw Data'!O151</f>
        <v>KGS</v>
      </c>
      <c r="P151" s="18">
        <f>'Raw Data'!P151</f>
        <v>602.50165119999997</v>
      </c>
      <c r="Q151" s="18">
        <f>'Raw Data'!Q151</f>
        <v>5061013.87</v>
      </c>
      <c r="R151" s="18">
        <f>'Raw Data'!R151</f>
        <v>7.0099086819999998</v>
      </c>
      <c r="S151" s="18">
        <f>'Raw Data'!S151</f>
        <v>58883.232929999998</v>
      </c>
      <c r="T151" s="18">
        <f>'Raw Data'!T151</f>
        <v>1854355.5</v>
      </c>
      <c r="U151" s="18" t="str">
        <f t="shared" si="22"/>
        <v xml:space="preserve">STEEL TEA STRAINER </v>
      </c>
      <c r="V151" s="18" t="str">
        <f t="shared" si="23"/>
        <v/>
      </c>
      <c r="W151" s="18" t="e">
        <f t="shared" si="24"/>
        <v>#VALUE!</v>
      </c>
      <c r="X151" s="18">
        <f t="shared" si="25"/>
        <v>0.27400000000000002</v>
      </c>
      <c r="Y151" s="18" t="str">
        <f t="shared" si="26"/>
        <v>USD</v>
      </c>
      <c r="Z151" s="18">
        <f t="shared" si="27"/>
        <v>6915369.3700000001</v>
      </c>
      <c r="AA151" s="18">
        <f t="shared" si="28"/>
        <v>2025</v>
      </c>
      <c r="AB151" s="19" t="str">
        <f>IFERROR(VLOOKUP(D151, 'Lookup Tables'!$A:$B, 2, FALSE), "Unknown")</f>
        <v>Table, kitchen or other household articles of iron or steel</v>
      </c>
      <c r="AC151" s="18" t="str">
        <f t="shared" si="29"/>
        <v>Steel Products</v>
      </c>
      <c r="AD151" s="18" t="str">
        <f t="shared" si="30"/>
        <v>Misc</v>
      </c>
      <c r="AE151" s="18">
        <f t="shared" si="31"/>
        <v>220.75660714285715</v>
      </c>
      <c r="AF151" s="20">
        <f t="shared" si="32"/>
        <v>0.36640000356292246</v>
      </c>
    </row>
    <row r="152" spans="1:32">
      <c r="A152" s="18" t="str">
        <f>'Raw Data'!A152</f>
        <v>INNSA1</v>
      </c>
      <c r="B152" s="19">
        <f>'Raw Data'!B152</f>
        <v>45659</v>
      </c>
      <c r="C152" s="18">
        <f>'Raw Data'!C152</f>
        <v>301049751</v>
      </c>
      <c r="D152" s="18">
        <f>'Raw Data'!D152</f>
        <v>73239990</v>
      </c>
      <c r="E152" s="18" t="str">
        <f>'Raw Data'!E152</f>
        <v>STEEL KITCHEN BASKET (AM-322) (QTY:15000 PCS / USD 1.186 PER PCS)STEEL KITCHEN BASKET (AM-322) (QTY:15000 PCS / USD 1.186 PE</v>
      </c>
      <c r="F152" s="18">
        <f>'Raw Data'!F152</f>
        <v>0</v>
      </c>
      <c r="G152" s="18">
        <f>'Raw Data'!G152</f>
        <v>0</v>
      </c>
      <c r="H152" s="18">
        <f>'Raw Data'!H152</f>
        <v>0</v>
      </c>
      <c r="I152" s="18">
        <f>'Raw Data'!I152</f>
        <v>0</v>
      </c>
      <c r="J152" s="18">
        <f>'Raw Data'!J152</f>
        <v>0</v>
      </c>
      <c r="K152" s="18">
        <f>'Raw Data'!K152</f>
        <v>0</v>
      </c>
      <c r="L152" s="18">
        <f>'Raw Data'!L152</f>
        <v>0</v>
      </c>
      <c r="M152" s="18">
        <f>'Raw Data'!M152</f>
        <v>0</v>
      </c>
      <c r="N152" s="18">
        <f>'Raw Data'!N152</f>
        <v>4125</v>
      </c>
      <c r="O152" s="18" t="str">
        <f>'Raw Data'!O152</f>
        <v>KGS</v>
      </c>
      <c r="P152" s="18">
        <f>'Raw Data'!P152</f>
        <v>395.13764359999999</v>
      </c>
      <c r="Q152" s="18">
        <f>'Raw Data'!Q152</f>
        <v>1629942.78</v>
      </c>
      <c r="R152" s="18">
        <f>'Raw Data'!R152</f>
        <v>4.5972966099999999</v>
      </c>
      <c r="S152" s="18">
        <f>'Raw Data'!S152</f>
        <v>18963.84852</v>
      </c>
      <c r="T152" s="18">
        <f>'Raw Data'!T152</f>
        <v>597211.1</v>
      </c>
      <c r="U152" s="18" t="str">
        <f t="shared" si="22"/>
        <v xml:space="preserve">STEEL KITCHEN BASKET </v>
      </c>
      <c r="V152" s="18">
        <f t="shared" si="23"/>
        <v>15000</v>
      </c>
      <c r="W152" s="18" t="str">
        <f t="shared" si="24"/>
        <v>PCS</v>
      </c>
      <c r="X152" s="18">
        <f t="shared" si="25"/>
        <v>1.1859999999999999</v>
      </c>
      <c r="Y152" s="18" t="str">
        <f t="shared" si="26"/>
        <v>USD</v>
      </c>
      <c r="Z152" s="18">
        <f t="shared" si="27"/>
        <v>2227153.88</v>
      </c>
      <c r="AA152" s="18">
        <f t="shared" si="28"/>
        <v>2025</v>
      </c>
      <c r="AB152" s="19" t="str">
        <f>IFERROR(VLOOKUP(D152, 'Lookup Tables'!$A:$B, 2, FALSE), "Unknown")</f>
        <v>Table, kitchen or other household articles of iron or steel</v>
      </c>
      <c r="AC152" s="18" t="str">
        <f t="shared" si="29"/>
        <v>Steel Products</v>
      </c>
      <c r="AD152" s="18" t="str">
        <f t="shared" si="30"/>
        <v>Misc</v>
      </c>
      <c r="AE152" s="18">
        <f t="shared" si="31"/>
        <v>144.77844848484847</v>
      </c>
      <c r="AF152" s="20">
        <f t="shared" si="32"/>
        <v>0.36640004012901606</v>
      </c>
    </row>
    <row r="153" spans="1:32">
      <c r="A153" s="18" t="str">
        <f>'Raw Data'!A153</f>
        <v>INNSA1</v>
      </c>
      <c r="B153" s="19">
        <f>'Raw Data'!B153</f>
        <v>45659</v>
      </c>
      <c r="C153" s="18">
        <f>'Raw Data'!C153</f>
        <v>301049751</v>
      </c>
      <c r="D153" s="18">
        <f>'Raw Data'!D153</f>
        <v>73239990</v>
      </c>
      <c r="E153" s="18" t="str">
        <f>'Raw Data'!E153</f>
        <v>STEEL DRAINER (AM-321) (QTY : 20040 PCS / USD 0.716 PER PCS) STEEL DRAINER (AM-321) (QTY : 20040 PCS / USD 0.716 PER PCS)</v>
      </c>
      <c r="F153" s="18">
        <f>'Raw Data'!F153</f>
        <v>0</v>
      </c>
      <c r="G153" s="18">
        <f>'Raw Data'!G153</f>
        <v>0</v>
      </c>
      <c r="H153" s="18">
        <f>'Raw Data'!H153</f>
        <v>0</v>
      </c>
      <c r="I153" s="18">
        <f>'Raw Data'!I153</f>
        <v>0</v>
      </c>
      <c r="J153" s="18">
        <f>'Raw Data'!J153</f>
        <v>0</v>
      </c>
      <c r="K153" s="18">
        <f>'Raw Data'!K153</f>
        <v>0</v>
      </c>
      <c r="L153" s="18">
        <f>'Raw Data'!L153</f>
        <v>0</v>
      </c>
      <c r="M153" s="18">
        <f>'Raw Data'!M153</f>
        <v>0</v>
      </c>
      <c r="N153" s="18">
        <f>'Raw Data'!N153</f>
        <v>2755.5</v>
      </c>
      <c r="O153" s="18" t="str">
        <f>'Raw Data'!O153</f>
        <v>KGS</v>
      </c>
      <c r="P153" s="18">
        <f>'Raw Data'!P153</f>
        <v>477.09710760000002</v>
      </c>
      <c r="Q153" s="18">
        <f>'Raw Data'!Q153</f>
        <v>1314641.08</v>
      </c>
      <c r="R153" s="18">
        <f>'Raw Data'!R153</f>
        <v>5.5508680349999997</v>
      </c>
      <c r="S153" s="18">
        <f>'Raw Data'!S153</f>
        <v>15295.416869999999</v>
      </c>
      <c r="T153" s="18">
        <f>'Raw Data'!T153</f>
        <v>481684.5</v>
      </c>
      <c r="U153" s="18" t="str">
        <f t="shared" si="22"/>
        <v xml:space="preserve">STEEL DRAINER </v>
      </c>
      <c r="V153" s="18" t="str">
        <f t="shared" si="23"/>
        <v/>
      </c>
      <c r="W153" s="18" t="e">
        <f t="shared" si="24"/>
        <v>#VALUE!</v>
      </c>
      <c r="X153" s="18">
        <f t="shared" si="25"/>
        <v>0.71599999999999997</v>
      </c>
      <c r="Y153" s="18" t="str">
        <f t="shared" si="26"/>
        <v>USD</v>
      </c>
      <c r="Z153" s="18">
        <f t="shared" si="27"/>
        <v>1796325.58</v>
      </c>
      <c r="AA153" s="18">
        <f t="shared" si="28"/>
        <v>2025</v>
      </c>
      <c r="AB153" s="19" t="str">
        <f>IFERROR(VLOOKUP(D153, 'Lookup Tables'!$A:$B, 2, FALSE), "Unknown")</f>
        <v>Table, kitchen or other household articles of iron or steel</v>
      </c>
      <c r="AC153" s="18" t="str">
        <f t="shared" si="29"/>
        <v>Steel Products</v>
      </c>
      <c r="AD153" s="18" t="str">
        <f t="shared" si="30"/>
        <v>Misc</v>
      </c>
      <c r="AE153" s="18">
        <f t="shared" si="31"/>
        <v>174.80838323353294</v>
      </c>
      <c r="AF153" s="20">
        <f t="shared" si="32"/>
        <v>0.3664000063043823</v>
      </c>
    </row>
    <row r="154" spans="1:32">
      <c r="A154" s="18" t="str">
        <f>'Raw Data'!A154</f>
        <v>INNSA1</v>
      </c>
      <c r="B154" s="19">
        <f>'Raw Data'!B154</f>
        <v>45646</v>
      </c>
      <c r="C154" s="18">
        <f>'Raw Data'!C154</f>
        <v>301049751</v>
      </c>
      <c r="D154" s="18">
        <f>'Raw Data'!D154</f>
        <v>73239990</v>
      </c>
      <c r="E154" s="18" t="str">
        <f>'Raw Data'!E154</f>
        <v>STEEL SALT BOTTLE (NP-19) (QTY: 28800 PCS/USD 0.441 PER PCS) STEEL SALT BOTTLE (NP-19) (QTY: 28800 PCS/USD 0.441 PER PCS)</v>
      </c>
      <c r="F154" s="18">
        <f>'Raw Data'!F154</f>
        <v>0</v>
      </c>
      <c r="G154" s="18">
        <f>'Raw Data'!G154</f>
        <v>0</v>
      </c>
      <c r="H154" s="18">
        <f>'Raw Data'!H154</f>
        <v>0</v>
      </c>
      <c r="I154" s="18">
        <f>'Raw Data'!I154</f>
        <v>0</v>
      </c>
      <c r="J154" s="18">
        <f>'Raw Data'!J154</f>
        <v>0</v>
      </c>
      <c r="K154" s="18">
        <f>'Raw Data'!K154</f>
        <v>0</v>
      </c>
      <c r="L154" s="18">
        <f>'Raw Data'!L154</f>
        <v>0</v>
      </c>
      <c r="M154" s="18">
        <f>'Raw Data'!M154</f>
        <v>0</v>
      </c>
      <c r="N154" s="18">
        <f>'Raw Data'!N154</f>
        <v>4480</v>
      </c>
      <c r="O154" s="18" t="str">
        <f>'Raw Data'!O154</f>
        <v>KGS</v>
      </c>
      <c r="P154" s="18">
        <f>'Raw Data'!P154</f>
        <v>268.15863619999999</v>
      </c>
      <c r="Q154" s="18">
        <f>'Raw Data'!Q154</f>
        <v>1201350.69</v>
      </c>
      <c r="R154" s="18">
        <f>'Raw Data'!R154</f>
        <v>3.119937593</v>
      </c>
      <c r="S154" s="18">
        <f>'Raw Data'!S154</f>
        <v>13977.32042</v>
      </c>
      <c r="T154" s="18">
        <f>'Raw Data'!T154</f>
        <v>440174.8</v>
      </c>
      <c r="U154" s="18" t="str">
        <f t="shared" si="22"/>
        <v xml:space="preserve">STEEL SALT BOTTLE </v>
      </c>
      <c r="V154" s="18" t="str">
        <f t="shared" si="23"/>
        <v/>
      </c>
      <c r="W154" s="18" t="str">
        <f t="shared" si="24"/>
        <v>28800 PCS</v>
      </c>
      <c r="X154" s="18">
        <f t="shared" si="25"/>
        <v>0.441</v>
      </c>
      <c r="Y154" s="18" t="str">
        <f t="shared" si="26"/>
        <v>USD</v>
      </c>
      <c r="Z154" s="18">
        <f t="shared" si="27"/>
        <v>1641525.49</v>
      </c>
      <c r="AA154" s="18">
        <f t="shared" si="28"/>
        <v>2024</v>
      </c>
      <c r="AB154" s="19" t="str">
        <f>IFERROR(VLOOKUP(D154, 'Lookup Tables'!$A:$B, 2, FALSE), "Unknown")</f>
        <v>Table, kitchen or other household articles of iron or steel</v>
      </c>
      <c r="AC154" s="18" t="str">
        <f t="shared" si="29"/>
        <v>Steel Products</v>
      </c>
      <c r="AD154" s="18" t="str">
        <f t="shared" si="30"/>
        <v>Misc</v>
      </c>
      <c r="AE154" s="18">
        <f t="shared" si="31"/>
        <v>98.253303571428575</v>
      </c>
      <c r="AF154" s="20">
        <f t="shared" si="32"/>
        <v>0.36639992274029493</v>
      </c>
    </row>
    <row r="155" spans="1:32">
      <c r="A155" s="18" t="str">
        <f>'Raw Data'!A155</f>
        <v>INNSA1</v>
      </c>
      <c r="B155" s="19">
        <f>'Raw Data'!B155</f>
        <v>45646</v>
      </c>
      <c r="C155" s="18">
        <f>'Raw Data'!C155</f>
        <v>301049751</v>
      </c>
      <c r="D155" s="18">
        <f>'Raw Data'!D155</f>
        <v>73239990</v>
      </c>
      <c r="E155" s="18" t="str">
        <f>'Raw Data'!E155</f>
        <v>STEEL SALT BOTTLE (NP-19) (QTY: 7200 PC/USD 0.441 PER PC) STEEL SALT BOTTLE (NP-19) (QTY: 7200 PC/USD 0.441 PER PC)</v>
      </c>
      <c r="F155" s="18">
        <f>'Raw Data'!F155</f>
        <v>0</v>
      </c>
      <c r="G155" s="18">
        <f>'Raw Data'!G155</f>
        <v>0</v>
      </c>
      <c r="H155" s="18">
        <f>'Raw Data'!H155</f>
        <v>0</v>
      </c>
      <c r="I155" s="18">
        <f>'Raw Data'!I155</f>
        <v>0</v>
      </c>
      <c r="J155" s="18">
        <f>'Raw Data'!J155</f>
        <v>0</v>
      </c>
      <c r="K155" s="18">
        <f>'Raw Data'!K155</f>
        <v>0</v>
      </c>
      <c r="L155" s="18">
        <f>'Raw Data'!L155</f>
        <v>0</v>
      </c>
      <c r="M155" s="18">
        <f>'Raw Data'!M155</f>
        <v>0</v>
      </c>
      <c r="N155" s="18">
        <f>'Raw Data'!N155</f>
        <v>1120</v>
      </c>
      <c r="O155" s="18" t="str">
        <f>'Raw Data'!O155</f>
        <v>KGS</v>
      </c>
      <c r="P155" s="18">
        <f>'Raw Data'!P155</f>
        <v>262.0184375</v>
      </c>
      <c r="Q155" s="18">
        <f>'Raw Data'!Q155</f>
        <v>293460.65000000002</v>
      </c>
      <c r="R155" s="18">
        <f>'Raw Data'!R155</f>
        <v>3.0484984000000002</v>
      </c>
      <c r="S155" s="18">
        <f>'Raw Data'!S155</f>
        <v>3414.3182080000001</v>
      </c>
      <c r="T155" s="18">
        <f>'Raw Data'!T155</f>
        <v>107523.9</v>
      </c>
      <c r="U155" s="18" t="str">
        <f t="shared" si="22"/>
        <v xml:space="preserve">STEEL SALT BOTTLE </v>
      </c>
      <c r="V155" s="18" t="str">
        <f t="shared" si="23"/>
        <v/>
      </c>
      <c r="W155" s="18" t="str">
        <f t="shared" si="24"/>
        <v>7200 PC</v>
      </c>
      <c r="X155" s="18">
        <f t="shared" si="25"/>
        <v>0.441</v>
      </c>
      <c r="Y155" s="18" t="str">
        <f t="shared" si="26"/>
        <v>USD</v>
      </c>
      <c r="Z155" s="18">
        <f t="shared" si="27"/>
        <v>400984.55000000005</v>
      </c>
      <c r="AA155" s="18">
        <f t="shared" si="28"/>
        <v>2024</v>
      </c>
      <c r="AB155" s="19" t="str">
        <f>IFERROR(VLOOKUP(D155, 'Lookup Tables'!$A:$B, 2, FALSE), "Unknown")</f>
        <v>Table, kitchen or other household articles of iron or steel</v>
      </c>
      <c r="AC155" s="18" t="str">
        <f t="shared" si="29"/>
        <v>Steel Products</v>
      </c>
      <c r="AD155" s="18" t="str">
        <f t="shared" si="30"/>
        <v>Misc</v>
      </c>
      <c r="AE155" s="18">
        <f t="shared" si="31"/>
        <v>96.003482142857138</v>
      </c>
      <c r="AF155" s="20">
        <f t="shared" si="32"/>
        <v>0.36639972003060711</v>
      </c>
    </row>
    <row r="156" spans="1:32">
      <c r="A156" s="18" t="str">
        <f>'Raw Data'!A156</f>
        <v>INNSA1</v>
      </c>
      <c r="B156" s="19">
        <f>'Raw Data'!B156</f>
        <v>45630</v>
      </c>
      <c r="C156" s="18">
        <f>'Raw Data'!C156</f>
        <v>301049751</v>
      </c>
      <c r="D156" s="18">
        <f>'Raw Data'!D156</f>
        <v>73239990</v>
      </c>
      <c r="E156" s="18" t="str">
        <f>'Raw Data'!E156</f>
        <v>RYX-02-020 MILD STEEL MULTI FUNCTION CLOTH STAND (QTY :1232NUM/CNY 101.00 PER NUM)</v>
      </c>
      <c r="F156" s="18">
        <f>'Raw Data'!F156</f>
        <v>0</v>
      </c>
      <c r="G156" s="18">
        <f>'Raw Data'!G156</f>
        <v>0</v>
      </c>
      <c r="H156" s="18">
        <f>'Raw Data'!H156</f>
        <v>0</v>
      </c>
      <c r="I156" s="18">
        <f>'Raw Data'!I156</f>
        <v>0</v>
      </c>
      <c r="J156" s="18">
        <f>'Raw Data'!J156</f>
        <v>0</v>
      </c>
      <c r="K156" s="18">
        <f>'Raw Data'!K156</f>
        <v>0</v>
      </c>
      <c r="L156" s="18">
        <f>'Raw Data'!L156</f>
        <v>0</v>
      </c>
      <c r="M156" s="18">
        <f>'Raw Data'!M156</f>
        <v>0</v>
      </c>
      <c r="N156" s="18">
        <f>'Raw Data'!N156</f>
        <v>4004</v>
      </c>
      <c r="O156" s="18" t="str">
        <f>'Raw Data'!O156</f>
        <v>KGS</v>
      </c>
      <c r="P156" s="18">
        <f>'Raw Data'!P156</f>
        <v>412.00533469999999</v>
      </c>
      <c r="Q156" s="18">
        <f>'Raw Data'!Q156</f>
        <v>1649669.36</v>
      </c>
      <c r="R156" s="18">
        <f>'Raw Data'!R156</f>
        <v>4.827244694</v>
      </c>
      <c r="S156" s="18">
        <f>'Raw Data'!S156</f>
        <v>19328.287759999999</v>
      </c>
      <c r="T156" s="18">
        <f>'Raw Data'!T156</f>
        <v>604438.9</v>
      </c>
      <c r="U156" s="18" t="str">
        <f t="shared" si="22"/>
        <v xml:space="preserve">RYX-02-020 MILD STEEL MULTI FUNCTION CLOTH STAND </v>
      </c>
      <c r="V156" s="18" t="str">
        <f t="shared" si="23"/>
        <v/>
      </c>
      <c r="W156" s="18" t="e">
        <f t="shared" si="24"/>
        <v>#VALUE!</v>
      </c>
      <c r="X156" s="18" t="str">
        <f t="shared" si="25"/>
        <v/>
      </c>
      <c r="Y156" s="18" t="str">
        <f t="shared" si="26"/>
        <v>CNY</v>
      </c>
      <c r="Z156" s="18">
        <f t="shared" si="27"/>
        <v>2254108.2600000002</v>
      </c>
      <c r="AA156" s="18">
        <f t="shared" si="28"/>
        <v>2024</v>
      </c>
      <c r="AB156" s="19" t="str">
        <f>IFERROR(VLOOKUP(D156, 'Lookup Tables'!$A:$B, 2, FALSE), "Unknown")</f>
        <v>Table, kitchen or other household articles of iron or steel</v>
      </c>
      <c r="AC156" s="18" t="str">
        <f t="shared" si="29"/>
        <v>Steel Products</v>
      </c>
      <c r="AD156" s="18" t="str">
        <f t="shared" si="30"/>
        <v>Cloth Stand</v>
      </c>
      <c r="AE156" s="18">
        <f t="shared" si="31"/>
        <v>150.95876623376623</v>
      </c>
      <c r="AF156" s="20">
        <f t="shared" si="32"/>
        <v>0.36640002818504186</v>
      </c>
    </row>
    <row r="157" spans="1:32">
      <c r="A157" s="18" t="str">
        <f>'Raw Data'!A157</f>
        <v>INNSA1</v>
      </c>
      <c r="B157" s="19">
        <f>'Raw Data'!B157</f>
        <v>45626</v>
      </c>
      <c r="C157" s="18">
        <f>'Raw Data'!C157</f>
        <v>301049751</v>
      </c>
      <c r="D157" s="18">
        <f>'Raw Data'!D157</f>
        <v>73239990</v>
      </c>
      <c r="E157" s="18" t="str">
        <f>'Raw Data'!E157</f>
        <v>RYX-02-020 MILD STEEL MULTI FUNCTION CLOTH STAND (QTY :1232NUM/CNY 101.00 PER NUM)</v>
      </c>
      <c r="F157" s="18">
        <f>'Raw Data'!F157</f>
        <v>0</v>
      </c>
      <c r="G157" s="18">
        <f>'Raw Data'!G157</f>
        <v>0</v>
      </c>
      <c r="H157" s="18">
        <f>'Raw Data'!H157</f>
        <v>0</v>
      </c>
      <c r="I157" s="18">
        <f>'Raw Data'!I157</f>
        <v>0</v>
      </c>
      <c r="J157" s="18">
        <f>'Raw Data'!J157</f>
        <v>0</v>
      </c>
      <c r="K157" s="18">
        <f>'Raw Data'!K157</f>
        <v>0</v>
      </c>
      <c r="L157" s="18">
        <f>'Raw Data'!L157</f>
        <v>0</v>
      </c>
      <c r="M157" s="18">
        <f>'Raw Data'!M157</f>
        <v>0</v>
      </c>
      <c r="N157" s="18">
        <f>'Raw Data'!N157</f>
        <v>4004</v>
      </c>
      <c r="O157" s="18" t="str">
        <f>'Raw Data'!O157</f>
        <v>KGS</v>
      </c>
      <c r="P157" s="18">
        <f>'Raw Data'!P157</f>
        <v>412.00533469999999</v>
      </c>
      <c r="Q157" s="18">
        <f>'Raw Data'!Q157</f>
        <v>1649669.36</v>
      </c>
      <c r="R157" s="18">
        <f>'Raw Data'!R157</f>
        <v>4.827244694</v>
      </c>
      <c r="S157" s="18">
        <f>'Raw Data'!S157</f>
        <v>19328.287759999999</v>
      </c>
      <c r="T157" s="18">
        <f>'Raw Data'!T157</f>
        <v>604438.9</v>
      </c>
      <c r="U157" s="18" t="str">
        <f t="shared" si="22"/>
        <v xml:space="preserve">RYX-02-020 MILD STEEL MULTI FUNCTION CLOTH STAND </v>
      </c>
      <c r="V157" s="18" t="str">
        <f t="shared" si="23"/>
        <v/>
      </c>
      <c r="W157" s="18" t="e">
        <f t="shared" si="24"/>
        <v>#VALUE!</v>
      </c>
      <c r="X157" s="18" t="str">
        <f t="shared" si="25"/>
        <v/>
      </c>
      <c r="Y157" s="18" t="str">
        <f t="shared" si="26"/>
        <v>CNY</v>
      </c>
      <c r="Z157" s="18">
        <f t="shared" si="27"/>
        <v>2254108.2600000002</v>
      </c>
      <c r="AA157" s="18">
        <f t="shared" si="28"/>
        <v>2024</v>
      </c>
      <c r="AB157" s="19" t="str">
        <f>IFERROR(VLOOKUP(D157, 'Lookup Tables'!$A:$B, 2, FALSE), "Unknown")</f>
        <v>Table, kitchen or other household articles of iron or steel</v>
      </c>
      <c r="AC157" s="18" t="str">
        <f t="shared" si="29"/>
        <v>Steel Products</v>
      </c>
      <c r="AD157" s="18" t="str">
        <f t="shared" si="30"/>
        <v>Cloth Stand</v>
      </c>
      <c r="AE157" s="18">
        <f t="shared" si="31"/>
        <v>150.95876623376623</v>
      </c>
      <c r="AF157" s="20">
        <f t="shared" si="32"/>
        <v>0.36640002818504186</v>
      </c>
    </row>
    <row r="158" spans="1:32">
      <c r="A158" s="18" t="str">
        <f>'Raw Data'!A158</f>
        <v>INNSA1</v>
      </c>
      <c r="B158" s="19">
        <f>'Raw Data'!B158</f>
        <v>45623</v>
      </c>
      <c r="C158" s="18">
        <f>'Raw Data'!C158</f>
        <v>301049751</v>
      </c>
      <c r="D158" s="18">
        <f>'Raw Data'!D158</f>
        <v>73239990</v>
      </c>
      <c r="E158" s="18" t="str">
        <f>'Raw Data'!E158</f>
        <v>GS-47 STEEL GIFT BOX HEART SHAPE (QTY:44280 PCS/USD 0.212 PER PCS)</v>
      </c>
      <c r="F158" s="18">
        <f>'Raw Data'!F158</f>
        <v>0</v>
      </c>
      <c r="G158" s="18">
        <f>'Raw Data'!G158</f>
        <v>0</v>
      </c>
      <c r="H158" s="18">
        <f>'Raw Data'!H158</f>
        <v>0</v>
      </c>
      <c r="I158" s="18">
        <f>'Raw Data'!I158</f>
        <v>0</v>
      </c>
      <c r="J158" s="18">
        <f>'Raw Data'!J158</f>
        <v>0</v>
      </c>
      <c r="K158" s="18">
        <f>'Raw Data'!K158</f>
        <v>0</v>
      </c>
      <c r="L158" s="18">
        <f>'Raw Data'!L158</f>
        <v>0</v>
      </c>
      <c r="M158" s="18">
        <f>'Raw Data'!M158</f>
        <v>0</v>
      </c>
      <c r="N158" s="18">
        <f>'Raw Data'!N158</f>
        <v>3075</v>
      </c>
      <c r="O158" s="18" t="str">
        <f>'Raw Data'!O158</f>
        <v>KGS</v>
      </c>
      <c r="P158" s="18">
        <f>'Raw Data'!P158</f>
        <v>292.79337559999999</v>
      </c>
      <c r="Q158" s="18">
        <f>'Raw Data'!Q158</f>
        <v>900339.63</v>
      </c>
      <c r="R158" s="18">
        <f>'Raw Data'!R158</f>
        <v>3.4305023499999998</v>
      </c>
      <c r="S158" s="18">
        <f>'Raw Data'!S158</f>
        <v>10548.79473</v>
      </c>
      <c r="T158" s="18">
        <f>'Raw Data'!T158</f>
        <v>329884.40000000002</v>
      </c>
      <c r="U158" s="18" t="str">
        <f t="shared" si="22"/>
        <v xml:space="preserve">GS-47 STEEL GIFT BOX HEART SHAPE </v>
      </c>
      <c r="V158" s="18">
        <f t="shared" si="23"/>
        <v>44280</v>
      </c>
      <c r="W158" s="18" t="str">
        <f t="shared" si="24"/>
        <v>PCS</v>
      </c>
      <c r="X158" s="18">
        <f t="shared" si="25"/>
        <v>0.21199999999999999</v>
      </c>
      <c r="Y158" s="18" t="str">
        <f t="shared" si="26"/>
        <v>USD</v>
      </c>
      <c r="Z158" s="18">
        <f t="shared" si="27"/>
        <v>1230224.03</v>
      </c>
      <c r="AA158" s="18">
        <f t="shared" si="28"/>
        <v>2024</v>
      </c>
      <c r="AB158" s="19" t="str">
        <f>IFERROR(VLOOKUP(D158, 'Lookup Tables'!$A:$B, 2, FALSE), "Unknown")</f>
        <v>Table, kitchen or other household articles of iron or steel</v>
      </c>
      <c r="AC158" s="18" t="str">
        <f t="shared" si="29"/>
        <v>Steel Products</v>
      </c>
      <c r="AD158" s="18" t="str">
        <f t="shared" si="30"/>
        <v>Misc</v>
      </c>
      <c r="AE158" s="18">
        <f t="shared" si="31"/>
        <v>107.27947967479676</v>
      </c>
      <c r="AF158" s="20">
        <f t="shared" si="32"/>
        <v>0.36639995509250217</v>
      </c>
    </row>
    <row r="159" spans="1:32">
      <c r="A159" s="18" t="str">
        <f>'Raw Data'!A159</f>
        <v>INNSA1</v>
      </c>
      <c r="B159" s="19">
        <f>'Raw Data'!B159</f>
        <v>45623</v>
      </c>
      <c r="C159" s="18">
        <f>'Raw Data'!C159</f>
        <v>301049751</v>
      </c>
      <c r="D159" s="18">
        <f>'Raw Data'!D159</f>
        <v>73239990</v>
      </c>
      <c r="E159" s="18" t="str">
        <f>'Raw Data'!E159</f>
        <v>GS-47 STEEL GIFT BOX HEART SHAPE (QTY:6120 PCS/UDS 0.211 PERPCS)</v>
      </c>
      <c r="F159" s="18">
        <f>'Raw Data'!F159</f>
        <v>0</v>
      </c>
      <c r="G159" s="18">
        <f>'Raw Data'!G159</f>
        <v>0</v>
      </c>
      <c r="H159" s="18">
        <f>'Raw Data'!H159</f>
        <v>0</v>
      </c>
      <c r="I159" s="18">
        <f>'Raw Data'!I159</f>
        <v>0</v>
      </c>
      <c r="J159" s="18">
        <f>'Raw Data'!J159</f>
        <v>0</v>
      </c>
      <c r="K159" s="18">
        <f>'Raw Data'!K159</f>
        <v>0</v>
      </c>
      <c r="L159" s="18">
        <f>'Raw Data'!L159</f>
        <v>0</v>
      </c>
      <c r="M159" s="18">
        <f>'Raw Data'!M159</f>
        <v>0</v>
      </c>
      <c r="N159" s="18">
        <f>'Raw Data'!N159</f>
        <v>425</v>
      </c>
      <c r="O159" s="18" t="str">
        <f>'Raw Data'!O159</f>
        <v>KGS</v>
      </c>
      <c r="P159" s="18">
        <f>'Raw Data'!P159</f>
        <v>282.37454120000001</v>
      </c>
      <c r="Q159" s="18">
        <f>'Raw Data'!Q159</f>
        <v>120009.18</v>
      </c>
      <c r="R159" s="18">
        <f>'Raw Data'!R159</f>
        <v>3.3084304769999999</v>
      </c>
      <c r="S159" s="18">
        <f>'Raw Data'!S159</f>
        <v>1406.0829530000001</v>
      </c>
      <c r="T159" s="18">
        <f>'Raw Data'!T159</f>
        <v>43971.3</v>
      </c>
      <c r="U159" s="18" t="str">
        <f t="shared" si="22"/>
        <v xml:space="preserve">GS-47 STEEL GIFT BOX HEART SHAPE </v>
      </c>
      <c r="V159" s="18">
        <f t="shared" si="23"/>
        <v>6120</v>
      </c>
      <c r="W159" s="18" t="str">
        <f t="shared" si="24"/>
        <v>PCS</v>
      </c>
      <c r="X159" s="18" t="str">
        <f t="shared" si="25"/>
        <v/>
      </c>
      <c r="Y159" s="18" t="str">
        <f t="shared" si="26"/>
        <v/>
      </c>
      <c r="Z159" s="18">
        <f t="shared" si="27"/>
        <v>163980.47999999998</v>
      </c>
      <c r="AA159" s="18">
        <f t="shared" si="28"/>
        <v>2024</v>
      </c>
      <c r="AB159" s="19" t="str">
        <f>IFERROR(VLOOKUP(D159, 'Lookup Tables'!$A:$B, 2, FALSE), "Unknown")</f>
        <v>Table, kitchen or other household articles of iron or steel</v>
      </c>
      <c r="AC159" s="18" t="str">
        <f t="shared" si="29"/>
        <v>Steel Products</v>
      </c>
      <c r="AD159" s="18" t="str">
        <f t="shared" si="30"/>
        <v>Misc</v>
      </c>
      <c r="AE159" s="18">
        <f t="shared" si="31"/>
        <v>103.46188235294119</v>
      </c>
      <c r="AF159" s="20">
        <f t="shared" si="32"/>
        <v>0.36639947044051135</v>
      </c>
    </row>
    <row r="160" spans="1:32">
      <c r="A160" s="18" t="str">
        <f>'Raw Data'!A160</f>
        <v>INNSA1</v>
      </c>
      <c r="B160" s="19">
        <f>'Raw Data'!B160</f>
        <v>45615</v>
      </c>
      <c r="C160" s="18">
        <f>'Raw Data'!C160</f>
        <v>301049751</v>
      </c>
      <c r="D160" s="18">
        <f>'Raw Data'!D160</f>
        <v>73231000</v>
      </c>
      <c r="E160" s="18" t="str">
        <f>'Raw Data'!E160</f>
        <v>SS SCRUBBER 3PCS SET (SS410) (QTY: 119160 SET/USD 0.16 PER SET)</v>
      </c>
      <c r="F160" s="18">
        <f>'Raw Data'!F160</f>
        <v>0</v>
      </c>
      <c r="G160" s="18">
        <f>'Raw Data'!G160</f>
        <v>0</v>
      </c>
      <c r="H160" s="18">
        <f>'Raw Data'!H160</f>
        <v>0</v>
      </c>
      <c r="I160" s="18">
        <f>'Raw Data'!I160</f>
        <v>0</v>
      </c>
      <c r="J160" s="18">
        <f>'Raw Data'!J160</f>
        <v>0</v>
      </c>
      <c r="K160" s="18">
        <f>'Raw Data'!K160</f>
        <v>0</v>
      </c>
      <c r="L160" s="18">
        <f>'Raw Data'!L160</f>
        <v>0</v>
      </c>
      <c r="M160" s="18">
        <f>'Raw Data'!M160</f>
        <v>0</v>
      </c>
      <c r="N160" s="18">
        <f>'Raw Data'!N160</f>
        <v>7447.5</v>
      </c>
      <c r="O160" s="18" t="str">
        <f>'Raw Data'!O160</f>
        <v>KGS</v>
      </c>
      <c r="P160" s="18">
        <f>'Raw Data'!P160</f>
        <v>247.02898690000001</v>
      </c>
      <c r="Q160" s="18">
        <f>'Raw Data'!Q160</f>
        <v>1839748.38</v>
      </c>
      <c r="R160" s="18">
        <f>'Raw Data'!R160</f>
        <v>2.896002191</v>
      </c>
      <c r="S160" s="18">
        <f>'Raw Data'!S160</f>
        <v>21567.976320000002</v>
      </c>
      <c r="T160" s="18">
        <f>'Raw Data'!T160</f>
        <v>808753.4</v>
      </c>
      <c r="U160" s="18" t="str">
        <f t="shared" si="22"/>
        <v xml:space="preserve">SS SCRUBBER 3PCS SET </v>
      </c>
      <c r="V160" s="18" t="str">
        <f t="shared" si="23"/>
        <v/>
      </c>
      <c r="W160" s="18" t="str">
        <f t="shared" si="24"/>
        <v>119160 SET</v>
      </c>
      <c r="X160" s="18">
        <f t="shared" si="25"/>
        <v>0.16</v>
      </c>
      <c r="Y160" s="18" t="str">
        <f t="shared" si="26"/>
        <v>USD</v>
      </c>
      <c r="Z160" s="18">
        <f t="shared" si="27"/>
        <v>2648501.7799999998</v>
      </c>
      <c r="AA160" s="18">
        <f t="shared" si="28"/>
        <v>2024</v>
      </c>
      <c r="AB160" s="19" t="str">
        <f>IFERROR(VLOOKUP(D160, 'Lookup Tables'!$A:$B, 2, FALSE), "Unknown")</f>
        <v>Steel Scrubbers</v>
      </c>
      <c r="AC160" s="18" t="str">
        <f t="shared" si="29"/>
        <v>Cleaning Items</v>
      </c>
      <c r="AD160" s="18" t="str">
        <f t="shared" si="30"/>
        <v>Scrubber</v>
      </c>
      <c r="AE160" s="18">
        <f t="shared" si="31"/>
        <v>108.59394427660288</v>
      </c>
      <c r="AF160" s="20">
        <f t="shared" si="32"/>
        <v>0.43960000660525111</v>
      </c>
    </row>
    <row r="161" spans="1:32">
      <c r="A161" s="18" t="str">
        <f>'Raw Data'!A161</f>
        <v>INNSA1</v>
      </c>
      <c r="B161" s="19">
        <f>'Raw Data'!B161</f>
        <v>45608</v>
      </c>
      <c r="C161" s="18">
        <f>'Raw Data'!C161</f>
        <v>301049751</v>
      </c>
      <c r="D161" s="18">
        <f>'Raw Data'!D161</f>
        <v>73231000</v>
      </c>
      <c r="E161" s="18" t="str">
        <f>'Raw Data'!E161</f>
        <v>STEEL SCRUBBER (8001-12) (QTY: 278640 NOS/USD 0.084 PER NOS)</v>
      </c>
      <c r="F161" s="18">
        <f>'Raw Data'!F161</f>
        <v>0</v>
      </c>
      <c r="G161" s="18">
        <f>'Raw Data'!G161</f>
        <v>0</v>
      </c>
      <c r="H161" s="18">
        <f>'Raw Data'!H161</f>
        <v>0</v>
      </c>
      <c r="I161" s="18">
        <f>'Raw Data'!I161</f>
        <v>0</v>
      </c>
      <c r="J161" s="18">
        <f>'Raw Data'!J161</f>
        <v>0</v>
      </c>
      <c r="K161" s="18">
        <f>'Raw Data'!K161</f>
        <v>0</v>
      </c>
      <c r="L161" s="18">
        <f>'Raw Data'!L161</f>
        <v>0</v>
      </c>
      <c r="M161" s="18">
        <f>'Raw Data'!M161</f>
        <v>0</v>
      </c>
      <c r="N161" s="18">
        <f>'Raw Data'!N161</f>
        <v>4838</v>
      </c>
      <c r="O161" s="18" t="str">
        <f>'Raw Data'!O161</f>
        <v>KGS</v>
      </c>
      <c r="P161" s="18">
        <f>'Raw Data'!P161</f>
        <v>446.58114510000001</v>
      </c>
      <c r="Q161" s="18">
        <f>'Raw Data'!Q161</f>
        <v>2160559.58</v>
      </c>
      <c r="R161" s="18">
        <f>'Raw Data'!R161</f>
        <v>5.2415627359999997</v>
      </c>
      <c r="S161" s="18">
        <f>'Raw Data'!S161</f>
        <v>25358.680520000002</v>
      </c>
      <c r="T161" s="18">
        <f>'Raw Data'!T161</f>
        <v>949782</v>
      </c>
      <c r="U161" s="18" t="str">
        <f t="shared" si="22"/>
        <v xml:space="preserve">STEEL SCRUBBER </v>
      </c>
      <c r="V161" s="18" t="str">
        <f t="shared" si="23"/>
        <v/>
      </c>
      <c r="W161" s="18" t="str">
        <f t="shared" si="24"/>
        <v>278640 NOS</v>
      </c>
      <c r="X161" s="18">
        <f t="shared" si="25"/>
        <v>8.4000000000000005E-2</v>
      </c>
      <c r="Y161" s="18" t="str">
        <f t="shared" si="26"/>
        <v>USD</v>
      </c>
      <c r="Z161" s="18">
        <f t="shared" si="27"/>
        <v>3110341.58</v>
      </c>
      <c r="AA161" s="18">
        <f t="shared" si="28"/>
        <v>2024</v>
      </c>
      <c r="AB161" s="19" t="str">
        <f>IFERROR(VLOOKUP(D161, 'Lookup Tables'!$A:$B, 2, FALSE), "Unknown")</f>
        <v>Steel Scrubbers</v>
      </c>
      <c r="AC161" s="18" t="str">
        <f t="shared" si="29"/>
        <v>Steel Products</v>
      </c>
      <c r="AD161" s="18" t="str">
        <f t="shared" si="30"/>
        <v>Scrubber</v>
      </c>
      <c r="AE161" s="18">
        <f t="shared" si="31"/>
        <v>196.3170731707317</v>
      </c>
      <c r="AF161" s="20">
        <f t="shared" si="32"/>
        <v>0.43960000399526122</v>
      </c>
    </row>
    <row r="162" spans="1:32">
      <c r="A162" s="18" t="str">
        <f>'Raw Data'!A162</f>
        <v>INNSA1</v>
      </c>
      <c r="B162" s="19">
        <f>'Raw Data'!B162</f>
        <v>45608</v>
      </c>
      <c r="C162" s="18">
        <f>'Raw Data'!C162</f>
        <v>301049751</v>
      </c>
      <c r="D162" s="18">
        <f>'Raw Data'!D162</f>
        <v>73231000</v>
      </c>
      <c r="E162" s="18" t="str">
        <f>'Raw Data'!E162</f>
        <v>STEEL SCRUBBER 2 PCS SET (8001-2) (QTY:168000 SETS/USD:0.148PER SET)</v>
      </c>
      <c r="F162" s="18">
        <f>'Raw Data'!F162</f>
        <v>0</v>
      </c>
      <c r="G162" s="18">
        <f>'Raw Data'!G162</f>
        <v>0</v>
      </c>
      <c r="H162" s="18">
        <f>'Raw Data'!H162</f>
        <v>0</v>
      </c>
      <c r="I162" s="18">
        <f>'Raw Data'!I162</f>
        <v>0</v>
      </c>
      <c r="J162" s="18">
        <f>'Raw Data'!J162</f>
        <v>0</v>
      </c>
      <c r="K162" s="18">
        <f>'Raw Data'!K162</f>
        <v>0</v>
      </c>
      <c r="L162" s="18">
        <f>'Raw Data'!L162</f>
        <v>0</v>
      </c>
      <c r="M162" s="18">
        <f>'Raw Data'!M162</f>
        <v>0</v>
      </c>
      <c r="N162" s="18">
        <f>'Raw Data'!N162</f>
        <v>4900</v>
      </c>
      <c r="O162" s="18" t="str">
        <f>'Raw Data'!O162</f>
        <v>KGS</v>
      </c>
      <c r="P162" s="18">
        <f>'Raw Data'!P162</f>
        <v>466.28923470000001</v>
      </c>
      <c r="Q162" s="18">
        <f>'Raw Data'!Q162</f>
        <v>2284817.25</v>
      </c>
      <c r="R162" s="18">
        <f>'Raw Data'!R162</f>
        <v>5.4728783410000004</v>
      </c>
      <c r="S162" s="18">
        <f>'Raw Data'!S162</f>
        <v>26817.103869999999</v>
      </c>
      <c r="T162" s="18">
        <f>'Raw Data'!T162</f>
        <v>1004405.6</v>
      </c>
      <c r="U162" s="18" t="str">
        <f t="shared" si="22"/>
        <v xml:space="preserve">STEEL SCRUBBER 2 PCS SET </v>
      </c>
      <c r="V162" s="18">
        <f t="shared" si="23"/>
        <v>168000</v>
      </c>
      <c r="W162" s="18" t="str">
        <f t="shared" si="24"/>
        <v>SETS</v>
      </c>
      <c r="X162" s="18" t="str">
        <f t="shared" si="25"/>
        <v/>
      </c>
      <c r="Y162" s="18" t="str">
        <f t="shared" si="26"/>
        <v>USD</v>
      </c>
      <c r="Z162" s="18">
        <f t="shared" si="27"/>
        <v>3289222.85</v>
      </c>
      <c r="AA162" s="18">
        <f t="shared" si="28"/>
        <v>2024</v>
      </c>
      <c r="AB162" s="19" t="str">
        <f>IFERROR(VLOOKUP(D162, 'Lookup Tables'!$A:$B, 2, FALSE), "Unknown")</f>
        <v>Steel Scrubbers</v>
      </c>
      <c r="AC162" s="18" t="str">
        <f t="shared" si="29"/>
        <v>Steel Products</v>
      </c>
      <c r="AD162" s="18" t="str">
        <f t="shared" si="30"/>
        <v>Scrubber</v>
      </c>
      <c r="AE162" s="18">
        <f t="shared" si="31"/>
        <v>204.98073469387754</v>
      </c>
      <c r="AF162" s="20">
        <f t="shared" si="32"/>
        <v>0.4395999723829116</v>
      </c>
    </row>
    <row r="163" spans="1:32">
      <c r="A163" s="18" t="str">
        <f>'Raw Data'!A163</f>
        <v>INNSA1</v>
      </c>
      <c r="B163" s="19">
        <f>'Raw Data'!B163</f>
        <v>45601</v>
      </c>
      <c r="C163" s="18">
        <f>'Raw Data'!C163</f>
        <v>301049751</v>
      </c>
      <c r="D163" s="18">
        <f>'Raw Data'!D163</f>
        <v>73239990</v>
      </c>
      <c r="E163" s="18" t="str">
        <f>'Raw Data'!E163</f>
        <v>HOUSEHOLD STEEL HOOK 3PCS SET (3888) (QTY: 181872 PCS / USD0.260 PER PCS)</v>
      </c>
      <c r="F163" s="18">
        <f>'Raw Data'!F163</f>
        <v>0</v>
      </c>
      <c r="G163" s="18">
        <f>'Raw Data'!G163</f>
        <v>0</v>
      </c>
      <c r="H163" s="18">
        <f>'Raw Data'!H163</f>
        <v>0</v>
      </c>
      <c r="I163" s="18">
        <f>'Raw Data'!I163</f>
        <v>0</v>
      </c>
      <c r="J163" s="18">
        <f>'Raw Data'!J163</f>
        <v>0</v>
      </c>
      <c r="K163" s="18">
        <f>'Raw Data'!K163</f>
        <v>0</v>
      </c>
      <c r="L163" s="18">
        <f>'Raw Data'!L163</f>
        <v>0</v>
      </c>
      <c r="M163" s="18">
        <f>'Raw Data'!M163</f>
        <v>0</v>
      </c>
      <c r="N163" s="18">
        <f>'Raw Data'!N163</f>
        <v>6062.4</v>
      </c>
      <c r="O163" s="18" t="str">
        <f>'Raw Data'!O163</f>
        <v>KGS</v>
      </c>
      <c r="P163" s="18">
        <f>'Raw Data'!P163</f>
        <v>680.64344149999999</v>
      </c>
      <c r="Q163" s="18">
        <f>'Raw Data'!Q163</f>
        <v>4126332.8</v>
      </c>
      <c r="R163" s="18">
        <f>'Raw Data'!R163</f>
        <v>8.0122830080000007</v>
      </c>
      <c r="S163" s="18">
        <f>'Raw Data'!S163</f>
        <v>48573.664510000002</v>
      </c>
      <c r="T163" s="18">
        <f>'Raw Data'!T163</f>
        <v>1511888.4</v>
      </c>
      <c r="U163" s="18" t="str">
        <f t="shared" si="22"/>
        <v xml:space="preserve">HOUSEHOLD STEEL HOOK 3PCS SET </v>
      </c>
      <c r="V163" s="18" t="str">
        <f t="shared" si="23"/>
        <v/>
      </c>
      <c r="W163" s="18" t="str">
        <f t="shared" si="24"/>
        <v>181872 PCS</v>
      </c>
      <c r="X163" s="18">
        <f t="shared" si="25"/>
        <v>0.26</v>
      </c>
      <c r="Y163" s="18" t="str">
        <f t="shared" si="26"/>
        <v>USD</v>
      </c>
      <c r="Z163" s="18">
        <f t="shared" si="27"/>
        <v>5638221.1999999993</v>
      </c>
      <c r="AA163" s="18">
        <f t="shared" si="28"/>
        <v>2024</v>
      </c>
      <c r="AB163" s="19" t="str">
        <f>IFERROR(VLOOKUP(D163, 'Lookup Tables'!$A:$B, 2, FALSE), "Unknown")</f>
        <v>Table, kitchen or other household articles of iron or steel</v>
      </c>
      <c r="AC163" s="18" t="str">
        <f t="shared" si="29"/>
        <v>Steel Products</v>
      </c>
      <c r="AD163" s="18" t="str">
        <f t="shared" si="30"/>
        <v>Misc</v>
      </c>
      <c r="AE163" s="18">
        <f t="shared" si="31"/>
        <v>249.38776722090262</v>
      </c>
      <c r="AF163" s="20">
        <f t="shared" si="32"/>
        <v>0.36640001504483594</v>
      </c>
    </row>
    <row r="164" spans="1:32">
      <c r="A164" s="18" t="str">
        <f>'Raw Data'!A164</f>
        <v>INNSA1</v>
      </c>
      <c r="B164" s="19">
        <f>'Raw Data'!B164</f>
        <v>45601</v>
      </c>
      <c r="C164" s="18">
        <f>'Raw Data'!C164</f>
        <v>301049751</v>
      </c>
      <c r="D164" s="18">
        <f>'Raw Data'!D164</f>
        <v>73231000</v>
      </c>
      <c r="E164" s="18" t="str">
        <f>'Raw Data'!E164</f>
        <v>STEEL SCRUBBER 6PCS SET (OKS-4156) (QTY: 98400 NOS /USD 0.238 PER NOS)</v>
      </c>
      <c r="F164" s="18">
        <f>'Raw Data'!F164</f>
        <v>0</v>
      </c>
      <c r="G164" s="18">
        <f>'Raw Data'!G164</f>
        <v>0</v>
      </c>
      <c r="H164" s="18">
        <f>'Raw Data'!H164</f>
        <v>0</v>
      </c>
      <c r="I164" s="18">
        <f>'Raw Data'!I164</f>
        <v>0</v>
      </c>
      <c r="J164" s="18">
        <f>'Raw Data'!J164</f>
        <v>0</v>
      </c>
      <c r="K164" s="18">
        <f>'Raw Data'!K164</f>
        <v>0</v>
      </c>
      <c r="L164" s="18">
        <f>'Raw Data'!L164</f>
        <v>0</v>
      </c>
      <c r="M164" s="18">
        <f>'Raw Data'!M164</f>
        <v>0</v>
      </c>
      <c r="N164" s="18">
        <f>'Raw Data'!N164</f>
        <v>9151</v>
      </c>
      <c r="O164" s="18" t="str">
        <f>'Raw Data'!O164</f>
        <v>KGS</v>
      </c>
      <c r="P164" s="18">
        <f>'Raw Data'!P164</f>
        <v>229.7309726</v>
      </c>
      <c r="Q164" s="18">
        <f>'Raw Data'!Q164</f>
        <v>2102268.13</v>
      </c>
      <c r="R164" s="18">
        <f>'Raw Data'!R164</f>
        <v>2.7043080939999999</v>
      </c>
      <c r="S164" s="18">
        <f>'Raw Data'!S164</f>
        <v>24747.123370000001</v>
      </c>
      <c r="T164" s="18">
        <f>'Raw Data'!T164</f>
        <v>924157.1</v>
      </c>
      <c r="U164" s="18" t="str">
        <f t="shared" si="22"/>
        <v xml:space="preserve">STEEL SCRUBBER 6PCS SET </v>
      </c>
      <c r="V164" s="18" t="str">
        <f t="shared" si="23"/>
        <v/>
      </c>
      <c r="W164" s="18" t="str">
        <f t="shared" si="24"/>
        <v>98400 NOS</v>
      </c>
      <c r="X164" s="18">
        <f t="shared" si="25"/>
        <v>0.23799999999999999</v>
      </c>
      <c r="Y164" s="18" t="str">
        <f t="shared" si="26"/>
        <v>USD</v>
      </c>
      <c r="Z164" s="18">
        <f t="shared" si="27"/>
        <v>3026425.23</v>
      </c>
      <c r="AA164" s="18">
        <f t="shared" si="28"/>
        <v>2024</v>
      </c>
      <c r="AB164" s="19" t="str">
        <f>IFERROR(VLOOKUP(D164, 'Lookup Tables'!$A:$B, 2, FALSE), "Unknown")</f>
        <v>Steel Scrubbers</v>
      </c>
      <c r="AC164" s="18" t="str">
        <f t="shared" si="29"/>
        <v>Steel Products</v>
      </c>
      <c r="AD164" s="18" t="str">
        <f t="shared" si="30"/>
        <v>Scrubber</v>
      </c>
      <c r="AE164" s="18">
        <f t="shared" si="31"/>
        <v>100.98973882635778</v>
      </c>
      <c r="AF164" s="20">
        <f t="shared" si="32"/>
        <v>0.4396000142950367</v>
      </c>
    </row>
    <row r="165" spans="1:32">
      <c r="A165" s="18" t="str">
        <f>'Raw Data'!A165</f>
        <v>INNSA1</v>
      </c>
      <c r="B165" s="19">
        <f>'Raw Data'!B165</f>
        <v>45595</v>
      </c>
      <c r="C165" s="18">
        <f>'Raw Data'!C165</f>
        <v>301049751</v>
      </c>
      <c r="D165" s="18">
        <f>'Raw Data'!D165</f>
        <v>73239990</v>
      </c>
      <c r="E165" s="18" t="str">
        <f>'Raw Data'!E165</f>
        <v>MILD STEEL MULTI FUNCTION CLOTH STAND (RYX-02-020) (QTY: 1232 NOS/CNY 101 PER NOS)</v>
      </c>
      <c r="F165" s="18">
        <f>'Raw Data'!F165</f>
        <v>0</v>
      </c>
      <c r="G165" s="18">
        <f>'Raw Data'!G165</f>
        <v>0</v>
      </c>
      <c r="H165" s="18">
        <f>'Raw Data'!H165</f>
        <v>0</v>
      </c>
      <c r="I165" s="18">
        <f>'Raw Data'!I165</f>
        <v>0</v>
      </c>
      <c r="J165" s="18">
        <f>'Raw Data'!J165</f>
        <v>0</v>
      </c>
      <c r="K165" s="18">
        <f>'Raw Data'!K165</f>
        <v>0</v>
      </c>
      <c r="L165" s="18">
        <f>'Raw Data'!L165</f>
        <v>0</v>
      </c>
      <c r="M165" s="18">
        <f>'Raw Data'!M165</f>
        <v>0</v>
      </c>
      <c r="N165" s="18">
        <f>'Raw Data'!N165</f>
        <v>4004</v>
      </c>
      <c r="O165" s="18" t="str">
        <f>'Raw Data'!O165</f>
        <v>KGS</v>
      </c>
      <c r="P165" s="18">
        <f>'Raw Data'!P165</f>
        <v>413.81070679999999</v>
      </c>
      <c r="Q165" s="18">
        <f>'Raw Data'!Q165</f>
        <v>1656898.07</v>
      </c>
      <c r="R165" s="18">
        <f>'Raw Data'!R165</f>
        <v>4.8712266839999998</v>
      </c>
      <c r="S165" s="18">
        <f>'Raw Data'!S165</f>
        <v>19504.391640000002</v>
      </c>
      <c r="T165" s="18">
        <f>'Raw Data'!T165</f>
        <v>607087.5</v>
      </c>
      <c r="U165" s="18" t="str">
        <f t="shared" si="22"/>
        <v xml:space="preserve">MILD STEEL MULTI FUNCTION CLOTH STAND </v>
      </c>
      <c r="V165" s="18" t="str">
        <f t="shared" si="23"/>
        <v/>
      </c>
      <c r="W165" s="18" t="str">
        <f t="shared" si="24"/>
        <v>1232 NOS</v>
      </c>
      <c r="X165" s="18" t="str">
        <f t="shared" si="25"/>
        <v/>
      </c>
      <c r="Y165" s="18" t="str">
        <f t="shared" si="26"/>
        <v>CNY</v>
      </c>
      <c r="Z165" s="18">
        <f t="shared" si="27"/>
        <v>2263985.5700000003</v>
      </c>
      <c r="AA165" s="18">
        <f t="shared" si="28"/>
        <v>2024</v>
      </c>
      <c r="AB165" s="19" t="str">
        <f>IFERROR(VLOOKUP(D165, 'Lookup Tables'!$A:$B, 2, FALSE), "Unknown")</f>
        <v>Table, kitchen or other household articles of iron or steel</v>
      </c>
      <c r="AC165" s="18" t="str">
        <f t="shared" si="29"/>
        <v>Steel Products</v>
      </c>
      <c r="AD165" s="18" t="str">
        <f t="shared" si="30"/>
        <v>Cloth Stand</v>
      </c>
      <c r="AE165" s="18">
        <f t="shared" si="31"/>
        <v>151.62025474525475</v>
      </c>
      <c r="AF165" s="20">
        <f t="shared" si="32"/>
        <v>0.3664000284579968</v>
      </c>
    </row>
    <row r="166" spans="1:32">
      <c r="A166" s="18" t="str">
        <f>'Raw Data'!A166</f>
        <v>INNSA1</v>
      </c>
      <c r="B166" s="19">
        <f>'Raw Data'!B166</f>
        <v>45587</v>
      </c>
      <c r="C166" s="18">
        <f>'Raw Data'!C166</f>
        <v>301049751</v>
      </c>
      <c r="D166" s="18">
        <f>'Raw Data'!D166</f>
        <v>73239990</v>
      </c>
      <c r="E166" s="18" t="str">
        <f>'Raw Data'!E166</f>
        <v>MILD STEEL MULTI FUNCTION CLOTH STAND (RYX-02-021A) (QTY: 3888 NOS/CNY 61.50 PER NOS)</v>
      </c>
      <c r="F166" s="18">
        <f>'Raw Data'!F166</f>
        <v>0</v>
      </c>
      <c r="G166" s="18">
        <f>'Raw Data'!G166</f>
        <v>0</v>
      </c>
      <c r="H166" s="18">
        <f>'Raw Data'!H166</f>
        <v>0</v>
      </c>
      <c r="I166" s="18">
        <f>'Raw Data'!I166</f>
        <v>0</v>
      </c>
      <c r="J166" s="18">
        <f>'Raw Data'!J166</f>
        <v>0</v>
      </c>
      <c r="K166" s="18">
        <f>'Raw Data'!K166</f>
        <v>0</v>
      </c>
      <c r="L166" s="18">
        <f>'Raw Data'!L166</f>
        <v>0</v>
      </c>
      <c r="M166" s="18">
        <f>'Raw Data'!M166</f>
        <v>0</v>
      </c>
      <c r="N166" s="18">
        <f>'Raw Data'!N166</f>
        <v>14256</v>
      </c>
      <c r="O166" s="18" t="str">
        <f>'Raw Data'!O166</f>
        <v>KGS</v>
      </c>
      <c r="P166" s="18">
        <f>'Raw Data'!P166</f>
        <v>214.70521600000001</v>
      </c>
      <c r="Q166" s="18">
        <f>'Raw Data'!Q166</f>
        <v>3060837.56</v>
      </c>
      <c r="R166" s="18">
        <f>'Raw Data'!R166</f>
        <v>2.527430442</v>
      </c>
      <c r="S166" s="18">
        <f>'Raw Data'!S166</f>
        <v>36031.04838</v>
      </c>
      <c r="T166" s="18">
        <f>'Raw Data'!T166</f>
        <v>1121490.8999999999</v>
      </c>
      <c r="U166" s="18" t="str">
        <f t="shared" si="22"/>
        <v xml:space="preserve">MILD STEEL MULTI FUNCTION CLOTH STAND </v>
      </c>
      <c r="V166" s="18" t="str">
        <f t="shared" si="23"/>
        <v/>
      </c>
      <c r="W166" s="18" t="str">
        <f t="shared" si="24"/>
        <v>3888 NOS</v>
      </c>
      <c r="X166" s="18" t="str">
        <f t="shared" si="25"/>
        <v/>
      </c>
      <c r="Y166" s="18" t="str">
        <f t="shared" si="26"/>
        <v>CNY</v>
      </c>
      <c r="Z166" s="18">
        <f t="shared" si="27"/>
        <v>4182328.46</v>
      </c>
      <c r="AA166" s="18">
        <f t="shared" si="28"/>
        <v>2024</v>
      </c>
      <c r="AB166" s="19" t="str">
        <f>IFERROR(VLOOKUP(D166, 'Lookup Tables'!$A:$B, 2, FALSE), "Unknown")</f>
        <v>Table, kitchen or other household articles of iron or steel</v>
      </c>
      <c r="AC166" s="18" t="str">
        <f t="shared" si="29"/>
        <v>Steel Products</v>
      </c>
      <c r="AD166" s="18" t="str">
        <f t="shared" si="30"/>
        <v>Cloth Stand</v>
      </c>
      <c r="AE166" s="18">
        <f t="shared" si="31"/>
        <v>78.667992424242414</v>
      </c>
      <c r="AF166" s="20">
        <f t="shared" si="32"/>
        <v>0.3664000058859706</v>
      </c>
    </row>
    <row r="167" spans="1:32">
      <c r="A167" s="18" t="str">
        <f>'Raw Data'!A167</f>
        <v>INNSA1</v>
      </c>
      <c r="B167" s="19">
        <f>'Raw Data'!B167</f>
        <v>45583</v>
      </c>
      <c r="C167" s="18">
        <f>'Raw Data'!C167</f>
        <v>301049751</v>
      </c>
      <c r="D167" s="18">
        <f>'Raw Data'!D167</f>
        <v>73239990</v>
      </c>
      <c r="E167" s="18" t="str">
        <f>'Raw Data'!E167</f>
        <v>HOUSEHOLD STEEL HOOK 3PCS SET (3888) (QTY: 30288 SET/USD 0.26PER SET)</v>
      </c>
      <c r="F167" s="18">
        <f>'Raw Data'!F167</f>
        <v>0</v>
      </c>
      <c r="G167" s="18">
        <f>'Raw Data'!G167</f>
        <v>0</v>
      </c>
      <c r="H167" s="18">
        <f>'Raw Data'!H167</f>
        <v>0</v>
      </c>
      <c r="I167" s="18">
        <f>'Raw Data'!I167</f>
        <v>0</v>
      </c>
      <c r="J167" s="18">
        <f>'Raw Data'!J167</f>
        <v>0</v>
      </c>
      <c r="K167" s="18">
        <f>'Raw Data'!K167</f>
        <v>0</v>
      </c>
      <c r="L167" s="18">
        <f>'Raw Data'!L167</f>
        <v>0</v>
      </c>
      <c r="M167" s="18">
        <f>'Raw Data'!M167</f>
        <v>0</v>
      </c>
      <c r="N167" s="18">
        <f>'Raw Data'!N167</f>
        <v>1009.6</v>
      </c>
      <c r="O167" s="18" t="str">
        <f>'Raw Data'!O167</f>
        <v>KGS</v>
      </c>
      <c r="P167" s="18">
        <f>'Raw Data'!P167</f>
        <v>672.82163230000003</v>
      </c>
      <c r="Q167" s="18">
        <f>'Raw Data'!Q167</f>
        <v>679280.72</v>
      </c>
      <c r="R167" s="18">
        <f>'Raw Data'!R167</f>
        <v>7.9202075609999998</v>
      </c>
      <c r="S167" s="18">
        <f>'Raw Data'!S167</f>
        <v>7996.2415540000002</v>
      </c>
      <c r="T167" s="18">
        <f>'Raw Data'!T167</f>
        <v>248888.4</v>
      </c>
      <c r="U167" s="18" t="str">
        <f t="shared" si="22"/>
        <v xml:space="preserve">HOUSEHOLD STEEL HOOK 3PCS SET </v>
      </c>
      <c r="V167" s="18" t="str">
        <f t="shared" si="23"/>
        <v/>
      </c>
      <c r="W167" s="18" t="str">
        <f t="shared" si="24"/>
        <v>30288 SET</v>
      </c>
      <c r="X167" s="18">
        <f t="shared" si="25"/>
        <v>0.26</v>
      </c>
      <c r="Y167" s="18" t="str">
        <f t="shared" si="26"/>
        <v>USD</v>
      </c>
      <c r="Z167" s="18">
        <f t="shared" si="27"/>
        <v>928169.12</v>
      </c>
      <c r="AA167" s="18">
        <f t="shared" si="28"/>
        <v>2024</v>
      </c>
      <c r="AB167" s="19" t="str">
        <f>IFERROR(VLOOKUP(D167, 'Lookup Tables'!$A:$B, 2, FALSE), "Unknown")</f>
        <v>Table, kitchen or other household articles of iron or steel</v>
      </c>
      <c r="AC167" s="18" t="str">
        <f t="shared" si="29"/>
        <v>Steel Products</v>
      </c>
      <c r="AD167" s="18" t="str">
        <f t="shared" si="30"/>
        <v>Misc</v>
      </c>
      <c r="AE167" s="18">
        <f t="shared" si="31"/>
        <v>246.52179080824087</v>
      </c>
      <c r="AF167" s="20">
        <f t="shared" si="32"/>
        <v>0.36639991784250847</v>
      </c>
    </row>
    <row r="168" spans="1:32">
      <c r="A168" s="18" t="str">
        <f>'Raw Data'!A168</f>
        <v>INNSA1</v>
      </c>
      <c r="B168" s="19">
        <f>'Raw Data'!B168</f>
        <v>45581</v>
      </c>
      <c r="C168" s="18">
        <f>'Raw Data'!C168</f>
        <v>301049751</v>
      </c>
      <c r="D168" s="18">
        <f>'Raw Data'!D168</f>
        <v>73231000</v>
      </c>
      <c r="E168" s="18" t="str">
        <f>'Raw Data'!E168</f>
        <v>STEEL SCRUBBER 2PCS SET (8001-2) (QTY: 168000 NOS /USD 0.148PER NOS)</v>
      </c>
      <c r="F168" s="18">
        <f>'Raw Data'!F168</f>
        <v>0</v>
      </c>
      <c r="G168" s="18">
        <f>'Raw Data'!G168</f>
        <v>0</v>
      </c>
      <c r="H168" s="18">
        <f>'Raw Data'!H168</f>
        <v>0</v>
      </c>
      <c r="I168" s="18">
        <f>'Raw Data'!I168</f>
        <v>0</v>
      </c>
      <c r="J168" s="18">
        <f>'Raw Data'!J168</f>
        <v>0</v>
      </c>
      <c r="K168" s="18">
        <f>'Raw Data'!K168</f>
        <v>0</v>
      </c>
      <c r="L168" s="18">
        <f>'Raw Data'!L168</f>
        <v>0</v>
      </c>
      <c r="M168" s="18">
        <f>'Raw Data'!M168</f>
        <v>0</v>
      </c>
      <c r="N168" s="18">
        <f>'Raw Data'!N168</f>
        <v>4914</v>
      </c>
      <c r="O168" s="18" t="str">
        <f>'Raw Data'!O168</f>
        <v>KGS</v>
      </c>
      <c r="P168" s="18">
        <f>'Raw Data'!P168</f>
        <v>439.30859579999998</v>
      </c>
      <c r="Q168" s="18">
        <f>'Raw Data'!Q168</f>
        <v>2158762.44</v>
      </c>
      <c r="R168" s="18">
        <f>'Raw Data'!R168</f>
        <v>5.1744239790000002</v>
      </c>
      <c r="S168" s="18">
        <f>'Raw Data'!S168</f>
        <v>25427.119429999999</v>
      </c>
      <c r="T168" s="18">
        <f>'Raw Data'!T168</f>
        <v>948991.9</v>
      </c>
      <c r="U168" s="18" t="str">
        <f t="shared" si="22"/>
        <v xml:space="preserve">STEEL SCRUBBER 2PCS SET </v>
      </c>
      <c r="V168" s="18" t="str">
        <f t="shared" si="23"/>
        <v/>
      </c>
      <c r="W168" s="18" t="str">
        <f t="shared" si="24"/>
        <v>168000 NOS</v>
      </c>
      <c r="X168" s="18">
        <f t="shared" si="25"/>
        <v>0.14799999999999999</v>
      </c>
      <c r="Y168" s="18" t="str">
        <f t="shared" si="26"/>
        <v>USD</v>
      </c>
      <c r="Z168" s="18">
        <f t="shared" si="27"/>
        <v>3107754.34</v>
      </c>
      <c r="AA168" s="18">
        <f t="shared" si="28"/>
        <v>2024</v>
      </c>
      <c r="AB168" s="19" t="str">
        <f>IFERROR(VLOOKUP(D168, 'Lookup Tables'!$A:$B, 2, FALSE), "Unknown")</f>
        <v>Steel Scrubbers</v>
      </c>
      <c r="AC168" s="18" t="str">
        <f t="shared" si="29"/>
        <v>Steel Products</v>
      </c>
      <c r="AD168" s="18" t="str">
        <f t="shared" si="30"/>
        <v>Scrubber</v>
      </c>
      <c r="AE168" s="18">
        <f t="shared" si="31"/>
        <v>193.12004477004479</v>
      </c>
      <c r="AF168" s="20">
        <f t="shared" si="32"/>
        <v>0.43959996821141656</v>
      </c>
    </row>
    <row r="169" spans="1:32">
      <c r="A169" s="18" t="str">
        <f>'Raw Data'!A169</f>
        <v>INNSA1</v>
      </c>
      <c r="B169" s="19">
        <f>'Raw Data'!B169</f>
        <v>45579</v>
      </c>
      <c r="C169" s="18">
        <f>'Raw Data'!C169</f>
        <v>301049751</v>
      </c>
      <c r="D169" s="18">
        <f>'Raw Data'!D169</f>
        <v>73231000</v>
      </c>
      <c r="E169" s="18" t="str">
        <f>'Raw Data'!E169</f>
        <v>STEEL SCRUBBER 6PCS SET (OKS-4156) (QTY: 98400 SET/USD 0.238PER SET)</v>
      </c>
      <c r="F169" s="18">
        <f>'Raw Data'!F169</f>
        <v>0</v>
      </c>
      <c r="G169" s="18">
        <f>'Raw Data'!G169</f>
        <v>0</v>
      </c>
      <c r="H169" s="18">
        <f>'Raw Data'!H169</f>
        <v>0</v>
      </c>
      <c r="I169" s="18">
        <f>'Raw Data'!I169</f>
        <v>0</v>
      </c>
      <c r="J169" s="18">
        <f>'Raw Data'!J169</f>
        <v>0</v>
      </c>
      <c r="K169" s="18">
        <f>'Raw Data'!K169</f>
        <v>0</v>
      </c>
      <c r="L169" s="18">
        <f>'Raw Data'!L169</f>
        <v>0</v>
      </c>
      <c r="M169" s="18">
        <f>'Raw Data'!M169</f>
        <v>0</v>
      </c>
      <c r="N169" s="18">
        <f>'Raw Data'!N169</f>
        <v>9151</v>
      </c>
      <c r="O169" s="18" t="str">
        <f>'Raw Data'!O169</f>
        <v>KGS</v>
      </c>
      <c r="P169" s="18">
        <f>'Raw Data'!P169</f>
        <v>222.50637850000001</v>
      </c>
      <c r="Q169" s="18">
        <f>'Raw Data'!Q169</f>
        <v>2036155.87</v>
      </c>
      <c r="R169" s="18">
        <f>'Raw Data'!R169</f>
        <v>2.6208054010000001</v>
      </c>
      <c r="S169" s="18">
        <f>'Raw Data'!S169</f>
        <v>23982.99022</v>
      </c>
      <c r="T169" s="18">
        <f>'Raw Data'!T169</f>
        <v>895094.1</v>
      </c>
      <c r="U169" s="18" t="str">
        <f t="shared" si="22"/>
        <v xml:space="preserve">STEEL SCRUBBER 6PCS SET </v>
      </c>
      <c r="V169" s="18" t="str">
        <f t="shared" si="23"/>
        <v/>
      </c>
      <c r="W169" s="18" t="str">
        <f t="shared" si="24"/>
        <v>98400 SET</v>
      </c>
      <c r="X169" s="18">
        <f t="shared" si="25"/>
        <v>0.23799999999999999</v>
      </c>
      <c r="Y169" s="18" t="str">
        <f t="shared" si="26"/>
        <v>USD</v>
      </c>
      <c r="Z169" s="18">
        <f t="shared" si="27"/>
        <v>2931249.97</v>
      </c>
      <c r="AA169" s="18">
        <f t="shared" si="28"/>
        <v>2024</v>
      </c>
      <c r="AB169" s="19" t="str">
        <f>IFERROR(VLOOKUP(D169, 'Lookup Tables'!$A:$B, 2, FALSE), "Unknown")</f>
        <v>Steel Scrubbers</v>
      </c>
      <c r="AC169" s="18" t="str">
        <f t="shared" si="29"/>
        <v>Steel Products</v>
      </c>
      <c r="AD169" s="18" t="str">
        <f t="shared" si="30"/>
        <v>Scrubber</v>
      </c>
      <c r="AE169" s="18">
        <f t="shared" si="31"/>
        <v>97.813801770298326</v>
      </c>
      <c r="AF169" s="20">
        <f t="shared" si="32"/>
        <v>0.4395999899555823</v>
      </c>
    </row>
    <row r="170" spans="1:32">
      <c r="A170" s="18" t="str">
        <f>'Raw Data'!A170</f>
        <v>INNSA1</v>
      </c>
      <c r="B170" s="19">
        <f>'Raw Data'!B170</f>
        <v>45578</v>
      </c>
      <c r="C170" s="18">
        <f>'Raw Data'!C170</f>
        <v>301049751</v>
      </c>
      <c r="D170" s="18">
        <f>'Raw Data'!D170</f>
        <v>73239990</v>
      </c>
      <c r="E170" s="18" t="str">
        <f>'Raw Data'!E170</f>
        <v>MILD STEEL MULTI FUNCTION CLOTH STAND (RYX-02-020) (QTY:1232NOS / CNY 101.00 PER NOS)</v>
      </c>
      <c r="F170" s="18">
        <f>'Raw Data'!F170</f>
        <v>0</v>
      </c>
      <c r="G170" s="18">
        <f>'Raw Data'!G170</f>
        <v>0</v>
      </c>
      <c r="H170" s="18">
        <f>'Raw Data'!H170</f>
        <v>0</v>
      </c>
      <c r="I170" s="18">
        <f>'Raw Data'!I170</f>
        <v>0</v>
      </c>
      <c r="J170" s="18">
        <f>'Raw Data'!J170</f>
        <v>0</v>
      </c>
      <c r="K170" s="18">
        <f>'Raw Data'!K170</f>
        <v>0</v>
      </c>
      <c r="L170" s="18">
        <f>'Raw Data'!L170</f>
        <v>0</v>
      </c>
      <c r="M170" s="18">
        <f>'Raw Data'!M170</f>
        <v>0</v>
      </c>
      <c r="N170" s="18">
        <f>'Raw Data'!N170</f>
        <v>4004</v>
      </c>
      <c r="O170" s="18" t="str">
        <f>'Raw Data'!O170</f>
        <v>KGS</v>
      </c>
      <c r="P170" s="18">
        <f>'Raw Data'!P170</f>
        <v>399.88232269999997</v>
      </c>
      <c r="Q170" s="18">
        <f>'Raw Data'!Q170</f>
        <v>1601128.82</v>
      </c>
      <c r="R170" s="18">
        <f>'Raw Data'!R170</f>
        <v>4.7100391359999998</v>
      </c>
      <c r="S170" s="18">
        <f>'Raw Data'!S170</f>
        <v>18858.9967</v>
      </c>
      <c r="T170" s="18">
        <f>'Raw Data'!T170</f>
        <v>586653.69999999995</v>
      </c>
      <c r="U170" s="18" t="str">
        <f t="shared" si="22"/>
        <v xml:space="preserve">MILD STEEL MULTI FUNCTION CLOTH STAND </v>
      </c>
      <c r="V170" s="18" t="str">
        <f t="shared" si="23"/>
        <v/>
      </c>
      <c r="W170" s="18" t="str">
        <f t="shared" si="24"/>
        <v/>
      </c>
      <c r="X170" s="18" t="str">
        <f t="shared" si="25"/>
        <v/>
      </c>
      <c r="Y170" s="18" t="str">
        <f t="shared" si="26"/>
        <v>CNY</v>
      </c>
      <c r="Z170" s="18">
        <f t="shared" si="27"/>
        <v>2187782.52</v>
      </c>
      <c r="AA170" s="18">
        <f t="shared" si="28"/>
        <v>2024</v>
      </c>
      <c r="AB170" s="19" t="str">
        <f>IFERROR(VLOOKUP(D170, 'Lookup Tables'!$A:$B, 2, FALSE), "Unknown")</f>
        <v>Table, kitchen or other household articles of iron or steel</v>
      </c>
      <c r="AC170" s="18" t="str">
        <f t="shared" si="29"/>
        <v>Steel Products</v>
      </c>
      <c r="AD170" s="18" t="str">
        <f t="shared" si="30"/>
        <v>Cloth Stand</v>
      </c>
      <c r="AE170" s="18">
        <f t="shared" si="31"/>
        <v>146.51690809190808</v>
      </c>
      <c r="AF170" s="20">
        <f t="shared" si="32"/>
        <v>0.3664000626757814</v>
      </c>
    </row>
    <row r="171" spans="1:32">
      <c r="A171" s="18" t="str">
        <f>'Raw Data'!A171</f>
        <v>INNSA1</v>
      </c>
      <c r="B171" s="19">
        <f>'Raw Data'!B171</f>
        <v>45573</v>
      </c>
      <c r="C171" s="18">
        <f>'Raw Data'!C171</f>
        <v>301049751</v>
      </c>
      <c r="D171" s="18">
        <f>'Raw Data'!D171</f>
        <v>73239990</v>
      </c>
      <c r="E171" s="18" t="str">
        <f>'Raw Data'!E171</f>
        <v>HOUSEHOLD STEEL HOOK 2PCS SET (2758) (QTY: 2400 SET/USD 0.265 PER SET)</v>
      </c>
      <c r="F171" s="18">
        <f>'Raw Data'!F171</f>
        <v>0</v>
      </c>
      <c r="G171" s="18">
        <f>'Raw Data'!G171</f>
        <v>0</v>
      </c>
      <c r="H171" s="18">
        <f>'Raw Data'!H171</f>
        <v>0</v>
      </c>
      <c r="I171" s="18">
        <f>'Raw Data'!I171</f>
        <v>0</v>
      </c>
      <c r="J171" s="18">
        <f>'Raw Data'!J171</f>
        <v>0</v>
      </c>
      <c r="K171" s="18">
        <f>'Raw Data'!K171</f>
        <v>0</v>
      </c>
      <c r="L171" s="18">
        <f>'Raw Data'!L171</f>
        <v>0</v>
      </c>
      <c r="M171" s="18">
        <f>'Raw Data'!M171</f>
        <v>0</v>
      </c>
      <c r="N171" s="18">
        <f>'Raw Data'!N171</f>
        <v>64</v>
      </c>
      <c r="O171" s="18" t="str">
        <f>'Raw Data'!O171</f>
        <v>KGS</v>
      </c>
      <c r="P171" s="18">
        <f>'Raw Data'!P171</f>
        <v>854.61203130000001</v>
      </c>
      <c r="Q171" s="18">
        <f>'Raw Data'!Q171</f>
        <v>54695.17</v>
      </c>
      <c r="R171" s="18">
        <f>'Raw Data'!R171</f>
        <v>10.066101659999999</v>
      </c>
      <c r="S171" s="18">
        <f>'Raw Data'!S171</f>
        <v>644.23050650000005</v>
      </c>
      <c r="T171" s="18">
        <f>'Raw Data'!T171</f>
        <v>20040.3</v>
      </c>
      <c r="U171" s="18" t="str">
        <f t="shared" si="22"/>
        <v xml:space="preserve">HOUSEHOLD STEEL HOOK 2PCS SET </v>
      </c>
      <c r="V171" s="18" t="str">
        <f t="shared" si="23"/>
        <v/>
      </c>
      <c r="W171" s="18" t="str">
        <f t="shared" si="24"/>
        <v>2400 SET</v>
      </c>
      <c r="X171" s="18">
        <f t="shared" si="25"/>
        <v>0.26500000000000001</v>
      </c>
      <c r="Y171" s="18" t="str">
        <f t="shared" si="26"/>
        <v>USD</v>
      </c>
      <c r="Z171" s="18">
        <f t="shared" si="27"/>
        <v>74735.47</v>
      </c>
      <c r="AA171" s="18">
        <f t="shared" si="28"/>
        <v>2024</v>
      </c>
      <c r="AB171" s="19" t="str">
        <f>IFERROR(VLOOKUP(D171, 'Lookup Tables'!$A:$B, 2, FALSE), "Unknown")</f>
        <v>Table, kitchen or other household articles of iron or steel</v>
      </c>
      <c r="AC171" s="18" t="str">
        <f t="shared" si="29"/>
        <v>Steel Products</v>
      </c>
      <c r="AD171" s="18" t="str">
        <f t="shared" si="30"/>
        <v>Misc</v>
      </c>
      <c r="AE171" s="18">
        <f t="shared" si="31"/>
        <v>313.12968749999999</v>
      </c>
      <c r="AF171" s="20">
        <f t="shared" si="32"/>
        <v>0.36639981190295229</v>
      </c>
    </row>
    <row r="172" spans="1:32">
      <c r="A172" s="18" t="str">
        <f>'Raw Data'!A172</f>
        <v>INNSA1</v>
      </c>
      <c r="B172" s="19">
        <f>'Raw Data'!B172</f>
        <v>45570</v>
      </c>
      <c r="C172" s="18">
        <f>'Raw Data'!C172</f>
        <v>301049751</v>
      </c>
      <c r="D172" s="18">
        <f>'Raw Data'!D172</f>
        <v>73239990</v>
      </c>
      <c r="E172" s="18" t="str">
        <f>'Raw Data'!E172</f>
        <v>RYX-02-020 MILD STEEL MULTI FUNCTION CLOTH STAND (QTY :1232NUM/CNY 101.00 PER NUM)</v>
      </c>
      <c r="F172" s="18">
        <f>'Raw Data'!F172</f>
        <v>0</v>
      </c>
      <c r="G172" s="18">
        <f>'Raw Data'!G172</f>
        <v>0</v>
      </c>
      <c r="H172" s="18">
        <f>'Raw Data'!H172</f>
        <v>0</v>
      </c>
      <c r="I172" s="18">
        <f>'Raw Data'!I172</f>
        <v>0</v>
      </c>
      <c r="J172" s="18">
        <f>'Raw Data'!J172</f>
        <v>0</v>
      </c>
      <c r="K172" s="18">
        <f>'Raw Data'!K172</f>
        <v>0</v>
      </c>
      <c r="L172" s="18">
        <f>'Raw Data'!L172</f>
        <v>0</v>
      </c>
      <c r="M172" s="18">
        <f>'Raw Data'!M172</f>
        <v>0</v>
      </c>
      <c r="N172" s="18">
        <f>'Raw Data'!N172</f>
        <v>4004</v>
      </c>
      <c r="O172" s="18" t="str">
        <f>'Raw Data'!O172</f>
        <v>KGS</v>
      </c>
      <c r="P172" s="18">
        <f>'Raw Data'!P172</f>
        <v>393.9698277</v>
      </c>
      <c r="Q172" s="18">
        <f>'Raw Data'!Q172</f>
        <v>1577455.19</v>
      </c>
      <c r="R172" s="18">
        <f>'Raw Data'!R172</f>
        <v>4.6403984410000003</v>
      </c>
      <c r="S172" s="18">
        <f>'Raw Data'!S172</f>
        <v>18580.155360000001</v>
      </c>
      <c r="T172" s="18">
        <f>'Raw Data'!T172</f>
        <v>577979.5</v>
      </c>
      <c r="U172" s="18" t="str">
        <f t="shared" si="22"/>
        <v xml:space="preserve">RYX-02-020 MILD STEEL MULTI FUNCTION CLOTH STAND </v>
      </c>
      <c r="V172" s="18" t="str">
        <f t="shared" si="23"/>
        <v/>
      </c>
      <c r="W172" s="18" t="e">
        <f t="shared" si="24"/>
        <v>#VALUE!</v>
      </c>
      <c r="X172" s="18" t="str">
        <f t="shared" si="25"/>
        <v/>
      </c>
      <c r="Y172" s="18" t="str">
        <f t="shared" si="26"/>
        <v>CNY</v>
      </c>
      <c r="Z172" s="18">
        <f t="shared" si="27"/>
        <v>2155434.69</v>
      </c>
      <c r="AA172" s="18">
        <f t="shared" si="28"/>
        <v>2024</v>
      </c>
      <c r="AB172" s="19" t="str">
        <f>IFERROR(VLOOKUP(D172, 'Lookup Tables'!$A:$B, 2, FALSE), "Unknown")</f>
        <v>Table, kitchen or other household articles of iron or steel</v>
      </c>
      <c r="AC172" s="18" t="str">
        <f t="shared" si="29"/>
        <v>Steel Products</v>
      </c>
      <c r="AD172" s="18" t="str">
        <f t="shared" si="30"/>
        <v>Cloth Stand</v>
      </c>
      <c r="AE172" s="18">
        <f t="shared" si="31"/>
        <v>144.35052447552448</v>
      </c>
      <c r="AF172" s="20">
        <f t="shared" si="32"/>
        <v>0.36639994826097089</v>
      </c>
    </row>
    <row r="173" spans="1:32">
      <c r="A173" s="18" t="str">
        <f>'Raw Data'!A173</f>
        <v>INNSA1</v>
      </c>
      <c r="B173" s="19">
        <f>'Raw Data'!B173</f>
        <v>45566</v>
      </c>
      <c r="C173" s="18">
        <f>'Raw Data'!C173</f>
        <v>301049751</v>
      </c>
      <c r="D173" s="18">
        <f>'Raw Data'!D173</f>
        <v>73231000</v>
      </c>
      <c r="E173" s="18" t="str">
        <f>'Raw Data'!E173</f>
        <v>STEEL SCRUBBER 6PCS SET (OKS-4156) (QTY: 89160 SET/USD 0.238PER SET)</v>
      </c>
      <c r="F173" s="18">
        <f>'Raw Data'!F173</f>
        <v>0</v>
      </c>
      <c r="G173" s="18">
        <f>'Raw Data'!G173</f>
        <v>0</v>
      </c>
      <c r="H173" s="18">
        <f>'Raw Data'!H173</f>
        <v>0</v>
      </c>
      <c r="I173" s="18">
        <f>'Raw Data'!I173</f>
        <v>0</v>
      </c>
      <c r="J173" s="18">
        <f>'Raw Data'!J173</f>
        <v>0</v>
      </c>
      <c r="K173" s="18">
        <f>'Raw Data'!K173</f>
        <v>0</v>
      </c>
      <c r="L173" s="18">
        <f>'Raw Data'!L173</f>
        <v>0</v>
      </c>
      <c r="M173" s="18">
        <f>'Raw Data'!M173</f>
        <v>0</v>
      </c>
      <c r="N173" s="18">
        <f>'Raw Data'!N173</f>
        <v>7250</v>
      </c>
      <c r="O173" s="18" t="str">
        <f>'Raw Data'!O173</f>
        <v>KGS</v>
      </c>
      <c r="P173" s="18">
        <f>'Raw Data'!P173</f>
        <v>257.40367450000002</v>
      </c>
      <c r="Q173" s="18">
        <f>'Raw Data'!Q173</f>
        <v>1866176.64</v>
      </c>
      <c r="R173" s="18">
        <f>'Raw Data'!R173</f>
        <v>3.0425966249999998</v>
      </c>
      <c r="S173" s="18">
        <f>'Raw Data'!S173</f>
        <v>22058.825529999998</v>
      </c>
      <c r="T173" s="18">
        <f>'Raw Data'!T173</f>
        <v>820371.2</v>
      </c>
      <c r="U173" s="18" t="str">
        <f t="shared" si="22"/>
        <v xml:space="preserve">STEEL SCRUBBER 6PCS SET </v>
      </c>
      <c r="V173" s="18" t="str">
        <f t="shared" si="23"/>
        <v/>
      </c>
      <c r="W173" s="18" t="str">
        <f t="shared" si="24"/>
        <v>89160 SET</v>
      </c>
      <c r="X173" s="18">
        <f t="shared" si="25"/>
        <v>0.23799999999999999</v>
      </c>
      <c r="Y173" s="18" t="str">
        <f t="shared" si="26"/>
        <v>USD</v>
      </c>
      <c r="Z173" s="18">
        <f t="shared" si="27"/>
        <v>2686547.84</v>
      </c>
      <c r="AA173" s="18">
        <f t="shared" si="28"/>
        <v>2024</v>
      </c>
      <c r="AB173" s="19" t="str">
        <f>IFERROR(VLOOKUP(D173, 'Lookup Tables'!$A:$B, 2, FALSE), "Unknown")</f>
        <v>Steel Scrubbers</v>
      </c>
      <c r="AC173" s="18" t="str">
        <f t="shared" si="29"/>
        <v>Steel Products</v>
      </c>
      <c r="AD173" s="18" t="str">
        <f t="shared" si="30"/>
        <v>Scrubber</v>
      </c>
      <c r="AE173" s="18">
        <f t="shared" si="31"/>
        <v>113.15464827586206</v>
      </c>
      <c r="AF173" s="20">
        <f t="shared" si="32"/>
        <v>0.43959997270140516</v>
      </c>
    </row>
    <row r="174" spans="1:32">
      <c r="A174" s="18" t="str">
        <f>'Raw Data'!A174</f>
        <v>INNSA1</v>
      </c>
      <c r="B174" s="19">
        <f>'Raw Data'!B174</f>
        <v>45563</v>
      </c>
      <c r="C174" s="18">
        <f>'Raw Data'!C174</f>
        <v>301049751</v>
      </c>
      <c r="D174" s="18">
        <f>'Raw Data'!D174</f>
        <v>73239990</v>
      </c>
      <c r="E174" s="18" t="str">
        <f>'Raw Data'!E174</f>
        <v>RYX-02-026-3S MILD STEEL MULTI FUNCTION CLOTH STAND (QTY :848 NUM/CNY 82.00 PER NUM)</v>
      </c>
      <c r="F174" s="18">
        <f>'Raw Data'!F174</f>
        <v>0</v>
      </c>
      <c r="G174" s="18">
        <f>'Raw Data'!G174</f>
        <v>0</v>
      </c>
      <c r="H174" s="18">
        <f>'Raw Data'!H174</f>
        <v>0</v>
      </c>
      <c r="I174" s="18">
        <f>'Raw Data'!I174</f>
        <v>0</v>
      </c>
      <c r="J174" s="18">
        <f>'Raw Data'!J174</f>
        <v>0</v>
      </c>
      <c r="K174" s="18">
        <f>'Raw Data'!K174</f>
        <v>0</v>
      </c>
      <c r="L174" s="18">
        <f>'Raw Data'!L174</f>
        <v>0</v>
      </c>
      <c r="M174" s="18">
        <f>'Raw Data'!M174</f>
        <v>0</v>
      </c>
      <c r="N174" s="18">
        <f>'Raw Data'!N174</f>
        <v>3307.2</v>
      </c>
      <c r="O174" s="18" t="str">
        <f>'Raw Data'!O174</f>
        <v>KGS</v>
      </c>
      <c r="P174" s="18">
        <f>'Raw Data'!P174</f>
        <v>283.34516810000002</v>
      </c>
      <c r="Q174" s="18">
        <f>'Raw Data'!Q174</f>
        <v>937079.14</v>
      </c>
      <c r="R174" s="18">
        <f>'Raw Data'!R174</f>
        <v>3.3492336659999999</v>
      </c>
      <c r="S174" s="18">
        <f>'Raw Data'!S174</f>
        <v>11076.585580000001</v>
      </c>
      <c r="T174" s="18">
        <f>'Raw Data'!T174</f>
        <v>343345.8</v>
      </c>
      <c r="U174" s="18" t="str">
        <f t="shared" si="22"/>
        <v xml:space="preserve">RYX-02-026-3S MILD STEEL MULTI FUNCTION CLOTH STAND </v>
      </c>
      <c r="V174" s="18" t="str">
        <f t="shared" si="23"/>
        <v/>
      </c>
      <c r="W174" s="18" t="e">
        <f t="shared" si="24"/>
        <v>#VALUE!</v>
      </c>
      <c r="X174" s="18" t="str">
        <f t="shared" si="25"/>
        <v/>
      </c>
      <c r="Y174" s="18" t="str">
        <f t="shared" si="26"/>
        <v>CNY</v>
      </c>
      <c r="Z174" s="18">
        <f t="shared" si="27"/>
        <v>1280424.94</v>
      </c>
      <c r="AA174" s="18">
        <f t="shared" si="28"/>
        <v>2024</v>
      </c>
      <c r="AB174" s="19" t="str">
        <f>IFERROR(VLOOKUP(D174, 'Lookup Tables'!$A:$B, 2, FALSE), "Unknown")</f>
        <v>Table, kitchen or other household articles of iron or steel</v>
      </c>
      <c r="AC174" s="18" t="str">
        <f t="shared" si="29"/>
        <v>Steel Products</v>
      </c>
      <c r="AD174" s="18" t="str">
        <f t="shared" si="30"/>
        <v>Cloth Stand</v>
      </c>
      <c r="AE174" s="18">
        <f t="shared" si="31"/>
        <v>103.81767053701016</v>
      </c>
      <c r="AF174" s="20">
        <f t="shared" si="32"/>
        <v>0.36640000331242034</v>
      </c>
    </row>
    <row r="175" spans="1:32">
      <c r="A175" s="18" t="str">
        <f>'Raw Data'!A175</f>
        <v>INNSA1</v>
      </c>
      <c r="B175" s="19">
        <f>'Raw Data'!B175</f>
        <v>45563</v>
      </c>
      <c r="C175" s="18">
        <f>'Raw Data'!C175</f>
        <v>301049751</v>
      </c>
      <c r="D175" s="18">
        <f>'Raw Data'!D175</f>
        <v>73239990</v>
      </c>
      <c r="E175" s="18" t="str">
        <f>'Raw Data'!E175</f>
        <v>RYX-02-021A MILD STEEL MULTI FUNCTION CLOTH STAND (QTY :3888NUM/CNY 61.50 PER NUM)</v>
      </c>
      <c r="F175" s="18">
        <f>'Raw Data'!F175</f>
        <v>0</v>
      </c>
      <c r="G175" s="18">
        <f>'Raw Data'!G175</f>
        <v>0</v>
      </c>
      <c r="H175" s="18">
        <f>'Raw Data'!H175</f>
        <v>0</v>
      </c>
      <c r="I175" s="18">
        <f>'Raw Data'!I175</f>
        <v>0</v>
      </c>
      <c r="J175" s="18">
        <f>'Raw Data'!J175</f>
        <v>0</v>
      </c>
      <c r="K175" s="18">
        <f>'Raw Data'!K175</f>
        <v>0</v>
      </c>
      <c r="L175" s="18">
        <f>'Raw Data'!L175</f>
        <v>0</v>
      </c>
      <c r="M175" s="18">
        <f>'Raw Data'!M175</f>
        <v>0</v>
      </c>
      <c r="N175" s="18">
        <f>'Raw Data'!N175</f>
        <v>14256</v>
      </c>
      <c r="O175" s="18" t="str">
        <f>'Raw Data'!O175</f>
        <v>KGS</v>
      </c>
      <c r="P175" s="18">
        <f>'Raw Data'!P175</f>
        <v>222.98373040000001</v>
      </c>
      <c r="Q175" s="18">
        <f>'Raw Data'!Q175</f>
        <v>3178856.06</v>
      </c>
      <c r="R175" s="18">
        <f>'Raw Data'!R175</f>
        <v>2.6357414939999999</v>
      </c>
      <c r="S175" s="18">
        <f>'Raw Data'!S175</f>
        <v>37575.130729999997</v>
      </c>
      <c r="T175" s="18">
        <f>'Raw Data'!T175</f>
        <v>1164732.8</v>
      </c>
      <c r="U175" s="18" t="str">
        <f t="shared" si="22"/>
        <v xml:space="preserve">RYX-02-021A MILD STEEL MULTI FUNCTION CLOTH STAND </v>
      </c>
      <c r="V175" s="18" t="str">
        <f t="shared" si="23"/>
        <v/>
      </c>
      <c r="W175" s="18" t="e">
        <f t="shared" si="24"/>
        <v>#VALUE!</v>
      </c>
      <c r="X175" s="18" t="str">
        <f t="shared" si="25"/>
        <v/>
      </c>
      <c r="Y175" s="18" t="str">
        <f t="shared" si="26"/>
        <v>CNY</v>
      </c>
      <c r="Z175" s="18">
        <f t="shared" si="27"/>
        <v>4343588.8600000003</v>
      </c>
      <c r="AA175" s="18">
        <f t="shared" si="28"/>
        <v>2024</v>
      </c>
      <c r="AB175" s="19" t="str">
        <f>IFERROR(VLOOKUP(D175, 'Lookup Tables'!$A:$B, 2, FALSE), "Unknown")</f>
        <v>Table, kitchen or other household articles of iron or steel</v>
      </c>
      <c r="AC175" s="18" t="str">
        <f t="shared" si="29"/>
        <v>Steel Products</v>
      </c>
      <c r="AD175" s="18" t="str">
        <f t="shared" si="30"/>
        <v>Cloth Stand</v>
      </c>
      <c r="AE175" s="18">
        <f t="shared" si="31"/>
        <v>81.701234567901238</v>
      </c>
      <c r="AF175" s="20">
        <f t="shared" si="32"/>
        <v>0.36639998100448751</v>
      </c>
    </row>
    <row r="176" spans="1:32">
      <c r="A176" s="18" t="str">
        <f>'Raw Data'!A176</f>
        <v>INNSA1</v>
      </c>
      <c r="B176" s="19">
        <f>'Raw Data'!B176</f>
        <v>45560</v>
      </c>
      <c r="C176" s="18">
        <f>'Raw Data'!C176</f>
        <v>301049751</v>
      </c>
      <c r="D176" s="18">
        <f>'Raw Data'!D176</f>
        <v>73239990</v>
      </c>
      <c r="E176" s="18" t="str">
        <f>'Raw Data'!E176</f>
        <v>RYX-02-020 MILD STEEL MULTI FUNCTION CLOTH STAND (QTY :1232NUM/CNY 101.00 PER NUM)</v>
      </c>
      <c r="F176" s="18">
        <f>'Raw Data'!F176</f>
        <v>0</v>
      </c>
      <c r="G176" s="18">
        <f>'Raw Data'!G176</f>
        <v>0</v>
      </c>
      <c r="H176" s="18">
        <f>'Raw Data'!H176</f>
        <v>0</v>
      </c>
      <c r="I176" s="18">
        <f>'Raw Data'!I176</f>
        <v>0</v>
      </c>
      <c r="J176" s="18">
        <f>'Raw Data'!J176</f>
        <v>0</v>
      </c>
      <c r="K176" s="18">
        <f>'Raw Data'!K176</f>
        <v>0</v>
      </c>
      <c r="L176" s="18">
        <f>'Raw Data'!L176</f>
        <v>0</v>
      </c>
      <c r="M176" s="18">
        <f>'Raw Data'!M176</f>
        <v>0</v>
      </c>
      <c r="N176" s="18">
        <f>'Raw Data'!N176</f>
        <v>4004</v>
      </c>
      <c r="O176" s="18" t="str">
        <f>'Raw Data'!O176</f>
        <v>KGS</v>
      </c>
      <c r="P176" s="18">
        <f>'Raw Data'!P176</f>
        <v>399.26519230000002</v>
      </c>
      <c r="Q176" s="18">
        <f>'Raw Data'!Q176</f>
        <v>1598657.83</v>
      </c>
      <c r="R176" s="18">
        <f>'Raw Data'!R176</f>
        <v>4.7194467180000004</v>
      </c>
      <c r="S176" s="18">
        <f>'Raw Data'!S176</f>
        <v>18896.664659999999</v>
      </c>
      <c r="T176" s="18">
        <f>'Raw Data'!T176</f>
        <v>585748.30000000005</v>
      </c>
      <c r="U176" s="18" t="str">
        <f t="shared" si="22"/>
        <v xml:space="preserve">RYX-02-020 MILD STEEL MULTI FUNCTION CLOTH STAND </v>
      </c>
      <c r="V176" s="18" t="str">
        <f t="shared" si="23"/>
        <v/>
      </c>
      <c r="W176" s="18" t="e">
        <f t="shared" si="24"/>
        <v>#VALUE!</v>
      </c>
      <c r="X176" s="18" t="str">
        <f t="shared" si="25"/>
        <v/>
      </c>
      <c r="Y176" s="18" t="str">
        <f t="shared" si="26"/>
        <v>CNY</v>
      </c>
      <c r="Z176" s="18">
        <f t="shared" si="27"/>
        <v>2184406.13</v>
      </c>
      <c r="AA176" s="18">
        <f t="shared" si="28"/>
        <v>2024</v>
      </c>
      <c r="AB176" s="19" t="str">
        <f>IFERROR(VLOOKUP(D176, 'Lookup Tables'!$A:$B, 2, FALSE), "Unknown")</f>
        <v>Table, kitchen or other household articles of iron or steel</v>
      </c>
      <c r="AC176" s="18" t="str">
        <f t="shared" si="29"/>
        <v>Steel Products</v>
      </c>
      <c r="AD176" s="18" t="str">
        <f t="shared" si="30"/>
        <v>Cloth Stand</v>
      </c>
      <c r="AE176" s="18">
        <f t="shared" si="31"/>
        <v>146.29078421578421</v>
      </c>
      <c r="AF176" s="20">
        <f t="shared" si="32"/>
        <v>0.36640004446730168</v>
      </c>
    </row>
    <row r="177" spans="1:32">
      <c r="A177" s="18" t="str">
        <f>'Raw Data'!A177</f>
        <v>INNSA1</v>
      </c>
      <c r="B177" s="19">
        <f>'Raw Data'!B177</f>
        <v>45546</v>
      </c>
      <c r="C177" s="18">
        <f>'Raw Data'!C177</f>
        <v>301049751</v>
      </c>
      <c r="D177" s="18">
        <f>'Raw Data'!D177</f>
        <v>73231000</v>
      </c>
      <c r="E177" s="18" t="str">
        <f>'Raw Data'!E177</f>
        <v>STEEL WIRE CLEANING CLOTH 3PCS SET (AM-793) (QTY: 1250 SET /USD 0.184 PER SET)</v>
      </c>
      <c r="F177" s="18">
        <f>'Raw Data'!F177</f>
        <v>0</v>
      </c>
      <c r="G177" s="18">
        <f>'Raw Data'!G177</f>
        <v>0</v>
      </c>
      <c r="H177" s="18">
        <f>'Raw Data'!H177</f>
        <v>0</v>
      </c>
      <c r="I177" s="18">
        <f>'Raw Data'!I177</f>
        <v>0</v>
      </c>
      <c r="J177" s="18">
        <f>'Raw Data'!J177</f>
        <v>0</v>
      </c>
      <c r="K177" s="18">
        <f>'Raw Data'!K177</f>
        <v>0</v>
      </c>
      <c r="L177" s="18">
        <f>'Raw Data'!L177</f>
        <v>0</v>
      </c>
      <c r="M177" s="18">
        <f>'Raw Data'!M177</f>
        <v>0</v>
      </c>
      <c r="N177" s="18">
        <f>'Raw Data'!N177</f>
        <v>50</v>
      </c>
      <c r="O177" s="18" t="str">
        <f>'Raw Data'!O177</f>
        <v>KGS</v>
      </c>
      <c r="P177" s="18">
        <f>'Raw Data'!P177</f>
        <v>420.5412</v>
      </c>
      <c r="Q177" s="18">
        <f>'Raw Data'!Q177</f>
        <v>21027.06</v>
      </c>
      <c r="R177" s="18">
        <f>'Raw Data'!R177</f>
        <v>4.953371025</v>
      </c>
      <c r="S177" s="18">
        <f>'Raw Data'!S177</f>
        <v>247.6685512</v>
      </c>
      <c r="T177" s="18">
        <f>'Raw Data'!T177</f>
        <v>9243.4</v>
      </c>
      <c r="U177" s="18" t="str">
        <f t="shared" si="22"/>
        <v xml:space="preserve">STEEL WIRE CLEANING CLOTH 3PCS SET </v>
      </c>
      <c r="V177" s="18" t="str">
        <f t="shared" si="23"/>
        <v/>
      </c>
      <c r="W177" s="18" t="str">
        <f t="shared" si="24"/>
        <v>1250 SET</v>
      </c>
      <c r="X177" s="18">
        <f t="shared" si="25"/>
        <v>0.184</v>
      </c>
      <c r="Y177" s="18" t="str">
        <f t="shared" si="26"/>
        <v>USD</v>
      </c>
      <c r="Z177" s="18">
        <f t="shared" si="27"/>
        <v>30270.46</v>
      </c>
      <c r="AA177" s="18">
        <f t="shared" si="28"/>
        <v>2024</v>
      </c>
      <c r="AB177" s="19" t="str">
        <f>IFERROR(VLOOKUP(D177, 'Lookup Tables'!$A:$B, 2, FALSE), "Unknown")</f>
        <v>Steel Scrubbers</v>
      </c>
      <c r="AC177" s="18" t="str">
        <f t="shared" si="29"/>
        <v>Steel Products</v>
      </c>
      <c r="AD177" s="18" t="str">
        <f t="shared" si="30"/>
        <v>Misc</v>
      </c>
      <c r="AE177" s="18">
        <f t="shared" si="31"/>
        <v>184.86799999999999</v>
      </c>
      <c r="AF177" s="20">
        <f t="shared" si="32"/>
        <v>0.43959545461895289</v>
      </c>
    </row>
    <row r="178" spans="1:32">
      <c r="A178" s="18" t="str">
        <f>'Raw Data'!A178</f>
        <v>INNSA1</v>
      </c>
      <c r="B178" s="19">
        <f>'Raw Data'!B178</f>
        <v>45541</v>
      </c>
      <c r="C178" s="18">
        <f>'Raw Data'!C178</f>
        <v>301049751</v>
      </c>
      <c r="D178" s="18">
        <f>'Raw Data'!D178</f>
        <v>73239990</v>
      </c>
      <c r="E178" s="18" t="str">
        <f>'Raw Data'!E178</f>
        <v>RYX-02-020 MILD STEEL MULTI FUNCTION CLOTH STAND (QTY :2464NUM/CNY 101.00 PER NUM)</v>
      </c>
      <c r="F178" s="18">
        <f>'Raw Data'!F178</f>
        <v>0</v>
      </c>
      <c r="G178" s="18">
        <f>'Raw Data'!G178</f>
        <v>0</v>
      </c>
      <c r="H178" s="18">
        <f>'Raw Data'!H178</f>
        <v>0</v>
      </c>
      <c r="I178" s="18">
        <f>'Raw Data'!I178</f>
        <v>0</v>
      </c>
      <c r="J178" s="18">
        <f>'Raw Data'!J178</f>
        <v>0</v>
      </c>
      <c r="K178" s="18">
        <f>'Raw Data'!K178</f>
        <v>0</v>
      </c>
      <c r="L178" s="18">
        <f>'Raw Data'!L178</f>
        <v>0</v>
      </c>
      <c r="M178" s="18">
        <f>'Raw Data'!M178</f>
        <v>0</v>
      </c>
      <c r="N178" s="18">
        <f>'Raw Data'!N178</f>
        <v>8008</v>
      </c>
      <c r="O178" s="18" t="str">
        <f>'Raw Data'!O178</f>
        <v>KGS</v>
      </c>
      <c r="P178" s="18">
        <f>'Raw Data'!P178</f>
        <v>406.77410209999999</v>
      </c>
      <c r="Q178" s="18">
        <f>'Raw Data'!Q178</f>
        <v>3257447.01</v>
      </c>
      <c r="R178" s="18">
        <f>'Raw Data'!R178</f>
        <v>4.7912143949999999</v>
      </c>
      <c r="S178" s="18">
        <f>'Raw Data'!S178</f>
        <v>38368.044880000001</v>
      </c>
      <c r="T178" s="18">
        <f>'Raw Data'!T178</f>
        <v>1193528.5</v>
      </c>
      <c r="U178" s="18" t="str">
        <f t="shared" si="22"/>
        <v xml:space="preserve">RYX-02-020 MILD STEEL MULTI FUNCTION CLOTH STAND </v>
      </c>
      <c r="V178" s="18" t="str">
        <f t="shared" si="23"/>
        <v/>
      </c>
      <c r="W178" s="18" t="e">
        <f t="shared" si="24"/>
        <v>#VALUE!</v>
      </c>
      <c r="X178" s="18" t="str">
        <f t="shared" si="25"/>
        <v/>
      </c>
      <c r="Y178" s="18" t="str">
        <f t="shared" si="26"/>
        <v>CNY</v>
      </c>
      <c r="Z178" s="18">
        <f t="shared" si="27"/>
        <v>4450975.51</v>
      </c>
      <c r="AA178" s="18">
        <f t="shared" si="28"/>
        <v>2024</v>
      </c>
      <c r="AB178" s="19" t="str">
        <f>IFERROR(VLOOKUP(D178, 'Lookup Tables'!$A:$B, 2, FALSE), "Unknown")</f>
        <v>Table, kitchen or other household articles of iron or steel</v>
      </c>
      <c r="AC178" s="18" t="str">
        <f t="shared" si="29"/>
        <v>Steel Products</v>
      </c>
      <c r="AD178" s="18" t="str">
        <f t="shared" si="30"/>
        <v>Cloth Stand</v>
      </c>
      <c r="AE178" s="18">
        <f t="shared" si="31"/>
        <v>149.04202047952049</v>
      </c>
      <c r="AF178" s="20">
        <f t="shared" si="32"/>
        <v>0.36639997407049152</v>
      </c>
    </row>
    <row r="179" spans="1:32">
      <c r="A179" s="18" t="str">
        <f>'Raw Data'!A179</f>
        <v>INNSA1</v>
      </c>
      <c r="B179" s="19">
        <f>'Raw Data'!B179</f>
        <v>45540</v>
      </c>
      <c r="C179" s="18">
        <f>'Raw Data'!C179</f>
        <v>301049751</v>
      </c>
      <c r="D179" s="18">
        <f>'Raw Data'!D179</f>
        <v>73231000</v>
      </c>
      <c r="E179" s="18" t="str">
        <f>'Raw Data'!E179</f>
        <v>SS SCRUBBER 3PCS SET (SS410) (QTY: 118680 SET/USD 0.16 PER SET)</v>
      </c>
      <c r="F179" s="18">
        <f>'Raw Data'!F179</f>
        <v>0</v>
      </c>
      <c r="G179" s="18">
        <f>'Raw Data'!G179</f>
        <v>0</v>
      </c>
      <c r="H179" s="18">
        <f>'Raw Data'!H179</f>
        <v>0</v>
      </c>
      <c r="I179" s="18">
        <f>'Raw Data'!I179</f>
        <v>0</v>
      </c>
      <c r="J179" s="18">
        <f>'Raw Data'!J179</f>
        <v>0</v>
      </c>
      <c r="K179" s="18">
        <f>'Raw Data'!K179</f>
        <v>0</v>
      </c>
      <c r="L179" s="18">
        <f>'Raw Data'!L179</f>
        <v>0</v>
      </c>
      <c r="M179" s="18">
        <f>'Raw Data'!M179</f>
        <v>0</v>
      </c>
      <c r="N179" s="18">
        <f>'Raw Data'!N179</f>
        <v>7417.5</v>
      </c>
      <c r="O179" s="18" t="str">
        <f>'Raw Data'!O179</f>
        <v>KGS</v>
      </c>
      <c r="P179" s="18">
        <f>'Raw Data'!P179</f>
        <v>234.11583279999999</v>
      </c>
      <c r="Q179" s="18">
        <f>'Raw Data'!Q179</f>
        <v>1736554.19</v>
      </c>
      <c r="R179" s="18">
        <f>'Raw Data'!R179</f>
        <v>2.7591730449999998</v>
      </c>
      <c r="S179" s="18">
        <f>'Raw Data'!S179</f>
        <v>20466.16606</v>
      </c>
      <c r="T179" s="18">
        <f>'Raw Data'!T179</f>
        <v>763389.2</v>
      </c>
      <c r="U179" s="18" t="str">
        <f t="shared" si="22"/>
        <v xml:space="preserve">SS SCRUBBER 3PCS SET </v>
      </c>
      <c r="V179" s="18" t="str">
        <f t="shared" si="23"/>
        <v/>
      </c>
      <c r="W179" s="18" t="str">
        <f t="shared" si="24"/>
        <v>118680 SET</v>
      </c>
      <c r="X179" s="18">
        <f t="shared" si="25"/>
        <v>0.16</v>
      </c>
      <c r="Y179" s="18" t="str">
        <f t="shared" si="26"/>
        <v>USD</v>
      </c>
      <c r="Z179" s="18">
        <f t="shared" si="27"/>
        <v>2499943.3899999997</v>
      </c>
      <c r="AA179" s="18">
        <f t="shared" si="28"/>
        <v>2024</v>
      </c>
      <c r="AB179" s="19" t="str">
        <f>IFERROR(VLOOKUP(D179, 'Lookup Tables'!$A:$B, 2, FALSE), "Unknown")</f>
        <v>Steel Scrubbers</v>
      </c>
      <c r="AC179" s="18" t="str">
        <f t="shared" si="29"/>
        <v>Cleaning Items</v>
      </c>
      <c r="AD179" s="18" t="str">
        <f t="shared" si="30"/>
        <v>Scrubber</v>
      </c>
      <c r="AE179" s="18">
        <f t="shared" si="31"/>
        <v>102.9173171553758</v>
      </c>
      <c r="AF179" s="20">
        <f t="shared" si="32"/>
        <v>0.43959998737499806</v>
      </c>
    </row>
    <row r="180" spans="1:32">
      <c r="A180" s="18" t="str">
        <f>'Raw Data'!A180</f>
        <v>INNSA1</v>
      </c>
      <c r="B180" s="19">
        <f>'Raw Data'!B180</f>
        <v>45538</v>
      </c>
      <c r="C180" s="18">
        <f>'Raw Data'!C180</f>
        <v>301049751</v>
      </c>
      <c r="D180" s="18">
        <f>'Raw Data'!D180</f>
        <v>73231000</v>
      </c>
      <c r="E180" s="18" t="str">
        <f>'Raw Data'!E180</f>
        <v>STEEL SCRUBBER 6PCS SET (OKS-4156) (QTY: 98400 SET/USD 0.238 PER SET)</v>
      </c>
      <c r="F180" s="18">
        <f>'Raw Data'!F180</f>
        <v>0</v>
      </c>
      <c r="G180" s="18">
        <f>'Raw Data'!G180</f>
        <v>0</v>
      </c>
      <c r="H180" s="18">
        <f>'Raw Data'!H180</f>
        <v>0</v>
      </c>
      <c r="I180" s="18">
        <f>'Raw Data'!I180</f>
        <v>0</v>
      </c>
      <c r="J180" s="18">
        <f>'Raw Data'!J180</f>
        <v>0</v>
      </c>
      <c r="K180" s="18">
        <f>'Raw Data'!K180</f>
        <v>0</v>
      </c>
      <c r="L180" s="18">
        <f>'Raw Data'!L180</f>
        <v>0</v>
      </c>
      <c r="M180" s="18">
        <f>'Raw Data'!M180</f>
        <v>0</v>
      </c>
      <c r="N180" s="18">
        <f>'Raw Data'!N180</f>
        <v>9151</v>
      </c>
      <c r="O180" s="18" t="str">
        <f>'Raw Data'!O180</f>
        <v>KGS</v>
      </c>
      <c r="P180" s="18">
        <f>'Raw Data'!P180</f>
        <v>230.38772589999999</v>
      </c>
      <c r="Q180" s="18">
        <f>'Raw Data'!Q180</f>
        <v>2108278.08</v>
      </c>
      <c r="R180" s="18">
        <f>'Raw Data'!R180</f>
        <v>2.715235426</v>
      </c>
      <c r="S180" s="18">
        <f>'Raw Data'!S180</f>
        <v>24847.11939</v>
      </c>
      <c r="T180" s="18">
        <f>'Raw Data'!T180</f>
        <v>926799.1</v>
      </c>
      <c r="U180" s="18" t="str">
        <f t="shared" si="22"/>
        <v xml:space="preserve">STEEL SCRUBBER 6PCS SET </v>
      </c>
      <c r="V180" s="18" t="str">
        <f t="shared" si="23"/>
        <v/>
      </c>
      <c r="W180" s="18" t="str">
        <f t="shared" si="24"/>
        <v>98400 SET</v>
      </c>
      <c r="X180" s="18">
        <f t="shared" si="25"/>
        <v>0.23799999999999999</v>
      </c>
      <c r="Y180" s="18" t="str">
        <f t="shared" si="26"/>
        <v>USD</v>
      </c>
      <c r="Z180" s="18">
        <f t="shared" si="27"/>
        <v>3035077.18</v>
      </c>
      <c r="AA180" s="18">
        <f t="shared" si="28"/>
        <v>2024</v>
      </c>
      <c r="AB180" s="19" t="str">
        <f>IFERROR(VLOOKUP(D180, 'Lookup Tables'!$A:$B, 2, FALSE), "Unknown")</f>
        <v>Steel Scrubbers</v>
      </c>
      <c r="AC180" s="18" t="str">
        <f t="shared" si="29"/>
        <v>Steel Products</v>
      </c>
      <c r="AD180" s="18" t="str">
        <f t="shared" si="30"/>
        <v>Scrubber</v>
      </c>
      <c r="AE180" s="18">
        <f t="shared" si="31"/>
        <v>101.27845044257458</v>
      </c>
      <c r="AF180" s="20">
        <f t="shared" si="32"/>
        <v>0.43960002657713915</v>
      </c>
    </row>
    <row r="181" spans="1:32">
      <c r="A181" s="18" t="str">
        <f>'Raw Data'!A181</f>
        <v>INNSA1</v>
      </c>
      <c r="B181" s="19">
        <f>'Raw Data'!B181</f>
        <v>45533</v>
      </c>
      <c r="C181" s="18">
        <f>'Raw Data'!C181</f>
        <v>301049751</v>
      </c>
      <c r="D181" s="18">
        <f>'Raw Data'!D181</f>
        <v>73239990</v>
      </c>
      <c r="E181" s="18" t="str">
        <f>'Raw Data'!E181</f>
        <v>AM-625 STEEL HANGER (QTY:10500 PCS/USD 0.5610 PER PCS)</v>
      </c>
      <c r="F181" s="18">
        <f>'Raw Data'!F181</f>
        <v>0</v>
      </c>
      <c r="G181" s="18">
        <f>'Raw Data'!G181</f>
        <v>0</v>
      </c>
      <c r="H181" s="18">
        <f>'Raw Data'!H181</f>
        <v>0</v>
      </c>
      <c r="I181" s="18">
        <f>'Raw Data'!I181</f>
        <v>0</v>
      </c>
      <c r="J181" s="18">
        <f>'Raw Data'!J181</f>
        <v>0</v>
      </c>
      <c r="K181" s="18">
        <f>'Raw Data'!K181</f>
        <v>0</v>
      </c>
      <c r="L181" s="18">
        <f>'Raw Data'!L181</f>
        <v>0</v>
      </c>
      <c r="M181" s="18">
        <f>'Raw Data'!M181</f>
        <v>0</v>
      </c>
      <c r="N181" s="18">
        <f>'Raw Data'!N181</f>
        <v>1750</v>
      </c>
      <c r="O181" s="18" t="str">
        <f>'Raw Data'!O181</f>
        <v>KGS</v>
      </c>
      <c r="P181" s="18">
        <f>'Raw Data'!P181</f>
        <v>307.56428</v>
      </c>
      <c r="Q181" s="18">
        <f>'Raw Data'!Q181</f>
        <v>538237.49</v>
      </c>
      <c r="R181" s="18">
        <f>'Raw Data'!R181</f>
        <v>3.6248</v>
      </c>
      <c r="S181" s="18">
        <f>'Raw Data'!S181</f>
        <v>6343.4</v>
      </c>
      <c r="T181" s="18">
        <f>'Raw Data'!T181</f>
        <v>197210.2</v>
      </c>
      <c r="U181" s="18" t="str">
        <f t="shared" si="22"/>
        <v xml:space="preserve">AM-625 STEEL HANGER </v>
      </c>
      <c r="V181" s="18">
        <f t="shared" si="23"/>
        <v>10500</v>
      </c>
      <c r="W181" s="18" t="str">
        <f t="shared" si="24"/>
        <v>PCS</v>
      </c>
      <c r="X181" s="18">
        <f t="shared" si="25"/>
        <v>0.56100000000000005</v>
      </c>
      <c r="Y181" s="18" t="str">
        <f t="shared" si="26"/>
        <v>USD</v>
      </c>
      <c r="Z181" s="18">
        <f t="shared" si="27"/>
        <v>735447.69</v>
      </c>
      <c r="AA181" s="18">
        <f t="shared" si="28"/>
        <v>2024</v>
      </c>
      <c r="AB181" s="19" t="str">
        <f>IFERROR(VLOOKUP(D181, 'Lookup Tables'!$A:$B, 2, FALSE), "Unknown")</f>
        <v>Table, kitchen or other household articles of iron or steel</v>
      </c>
      <c r="AC181" s="18" t="str">
        <f t="shared" si="29"/>
        <v>Steel Products</v>
      </c>
      <c r="AD181" s="18" t="str">
        <f t="shared" si="30"/>
        <v>Misc</v>
      </c>
      <c r="AE181" s="18">
        <f t="shared" si="31"/>
        <v>112.69154285714286</v>
      </c>
      <c r="AF181" s="20">
        <f t="shared" si="32"/>
        <v>0.36639996964908561</v>
      </c>
    </row>
    <row r="182" spans="1:32">
      <c r="A182" s="18" t="str">
        <f>'Raw Data'!A182</f>
        <v>INNSA1</v>
      </c>
      <c r="B182" s="19">
        <f>'Raw Data'!B182</f>
        <v>45530</v>
      </c>
      <c r="C182" s="18">
        <f>'Raw Data'!C182</f>
        <v>301049751</v>
      </c>
      <c r="D182" s="18">
        <f>'Raw Data'!D182</f>
        <v>73239990</v>
      </c>
      <c r="E182" s="18" t="str">
        <f>'Raw Data'!E182</f>
        <v>RYX-02-020 MILD STEEL MULTI FUNCTION CLOTH STAND (QTY :1232NUM/CNY 101.00 PER NUM)</v>
      </c>
      <c r="F182" s="18">
        <f>'Raw Data'!F182</f>
        <v>0</v>
      </c>
      <c r="G182" s="18">
        <f>'Raw Data'!G182</f>
        <v>0</v>
      </c>
      <c r="H182" s="18">
        <f>'Raw Data'!H182</f>
        <v>0</v>
      </c>
      <c r="I182" s="18">
        <f>'Raw Data'!I182</f>
        <v>0</v>
      </c>
      <c r="J182" s="18">
        <f>'Raw Data'!J182</f>
        <v>0</v>
      </c>
      <c r="K182" s="18">
        <f>'Raw Data'!K182</f>
        <v>0</v>
      </c>
      <c r="L182" s="18">
        <f>'Raw Data'!L182</f>
        <v>0</v>
      </c>
      <c r="M182" s="18">
        <f>'Raw Data'!M182</f>
        <v>0</v>
      </c>
      <c r="N182" s="18">
        <f>'Raw Data'!N182</f>
        <v>4004</v>
      </c>
      <c r="O182" s="18" t="str">
        <f>'Raw Data'!O182</f>
        <v>KGS</v>
      </c>
      <c r="P182" s="18">
        <f>'Raw Data'!P182</f>
        <v>419.54066180000001</v>
      </c>
      <c r="Q182" s="18">
        <f>'Raw Data'!Q182</f>
        <v>1679840.81</v>
      </c>
      <c r="R182" s="18">
        <f>'Raw Data'!R182</f>
        <v>4.9444980770000004</v>
      </c>
      <c r="S182" s="18">
        <f>'Raw Data'!S182</f>
        <v>19797.7703</v>
      </c>
      <c r="T182" s="18">
        <f>'Raw Data'!T182</f>
        <v>615493.69999999995</v>
      </c>
      <c r="U182" s="18" t="str">
        <f t="shared" si="22"/>
        <v xml:space="preserve">RYX-02-020 MILD STEEL MULTI FUNCTION CLOTH STAND </v>
      </c>
      <c r="V182" s="18" t="str">
        <f t="shared" si="23"/>
        <v/>
      </c>
      <c r="W182" s="18" t="e">
        <f t="shared" si="24"/>
        <v>#VALUE!</v>
      </c>
      <c r="X182" s="18" t="str">
        <f t="shared" si="25"/>
        <v/>
      </c>
      <c r="Y182" s="18" t="str">
        <f t="shared" si="26"/>
        <v>CNY</v>
      </c>
      <c r="Z182" s="18">
        <f t="shared" si="27"/>
        <v>2295334.5099999998</v>
      </c>
      <c r="AA182" s="18">
        <f t="shared" si="28"/>
        <v>2024</v>
      </c>
      <c r="AB182" s="19" t="str">
        <f>IFERROR(VLOOKUP(D182, 'Lookup Tables'!$A:$B, 2, FALSE), "Unknown")</f>
        <v>Table, kitchen or other household articles of iron or steel</v>
      </c>
      <c r="AC182" s="18" t="str">
        <f t="shared" si="29"/>
        <v>Steel Products</v>
      </c>
      <c r="AD182" s="18" t="str">
        <f t="shared" si="30"/>
        <v>Cloth Stand</v>
      </c>
      <c r="AE182" s="18">
        <f t="shared" si="31"/>
        <v>153.71970529470528</v>
      </c>
      <c r="AF182" s="20">
        <f t="shared" si="32"/>
        <v>0.36640001620153517</v>
      </c>
    </row>
    <row r="183" spans="1:32">
      <c r="A183" s="18" t="str">
        <f>'Raw Data'!A183</f>
        <v>INNSA1</v>
      </c>
      <c r="B183" s="19">
        <f>'Raw Data'!B183</f>
        <v>45530</v>
      </c>
      <c r="C183" s="18">
        <f>'Raw Data'!C183</f>
        <v>301049751</v>
      </c>
      <c r="D183" s="18">
        <f>'Raw Data'!D183</f>
        <v>73239990</v>
      </c>
      <c r="E183" s="18" t="str">
        <f>'Raw Data'!E183</f>
        <v>RYX-02-021A MILD STEEL MULTI FUNCTION CLOTH STAND (QTY :3888NUM/CNY 61.50 PER NUM)</v>
      </c>
      <c r="F183" s="18">
        <f>'Raw Data'!F183</f>
        <v>0</v>
      </c>
      <c r="G183" s="18">
        <f>'Raw Data'!G183</f>
        <v>0</v>
      </c>
      <c r="H183" s="18">
        <f>'Raw Data'!H183</f>
        <v>0</v>
      </c>
      <c r="I183" s="18">
        <f>'Raw Data'!I183</f>
        <v>0</v>
      </c>
      <c r="J183" s="18">
        <f>'Raw Data'!J183</f>
        <v>0</v>
      </c>
      <c r="K183" s="18">
        <f>'Raw Data'!K183</f>
        <v>0</v>
      </c>
      <c r="L183" s="18">
        <f>'Raw Data'!L183</f>
        <v>0</v>
      </c>
      <c r="M183" s="18">
        <f>'Raw Data'!M183</f>
        <v>0</v>
      </c>
      <c r="N183" s="18">
        <f>'Raw Data'!N183</f>
        <v>14256</v>
      </c>
      <c r="O183" s="18" t="str">
        <f>'Raw Data'!O183</f>
        <v>KGS</v>
      </c>
      <c r="P183" s="18">
        <f>'Raw Data'!P183</f>
        <v>241.00905510000001</v>
      </c>
      <c r="Q183" s="18">
        <f>'Raw Data'!Q183</f>
        <v>3435825.09</v>
      </c>
      <c r="R183" s="18">
        <f>'Raw Data'!R183</f>
        <v>2.8404131420000001</v>
      </c>
      <c r="S183" s="18">
        <f>'Raw Data'!S183</f>
        <v>40492.929759999999</v>
      </c>
      <c r="T183" s="18">
        <f>'Raw Data'!T183</f>
        <v>1258886.3</v>
      </c>
      <c r="U183" s="18" t="str">
        <f t="shared" si="22"/>
        <v xml:space="preserve">RYX-02-021A MILD STEEL MULTI FUNCTION CLOTH STAND </v>
      </c>
      <c r="V183" s="18" t="str">
        <f t="shared" si="23"/>
        <v/>
      </c>
      <c r="W183" s="18" t="e">
        <f t="shared" si="24"/>
        <v>#VALUE!</v>
      </c>
      <c r="X183" s="18" t="str">
        <f t="shared" si="25"/>
        <v/>
      </c>
      <c r="Y183" s="18" t="str">
        <f t="shared" si="26"/>
        <v>CNY</v>
      </c>
      <c r="Z183" s="18">
        <f t="shared" si="27"/>
        <v>4694711.3899999997</v>
      </c>
      <c r="AA183" s="18">
        <f t="shared" si="28"/>
        <v>2024</v>
      </c>
      <c r="AB183" s="19" t="str">
        <f>IFERROR(VLOOKUP(D183, 'Lookup Tables'!$A:$B, 2, FALSE), "Unknown")</f>
        <v>Table, kitchen or other household articles of iron or steel</v>
      </c>
      <c r="AC183" s="18" t="str">
        <f t="shared" si="29"/>
        <v>Steel Products</v>
      </c>
      <c r="AD183" s="18" t="str">
        <f t="shared" si="30"/>
        <v>Cloth Stand</v>
      </c>
      <c r="AE183" s="18">
        <f t="shared" si="31"/>
        <v>88.305716891133557</v>
      </c>
      <c r="AF183" s="20">
        <f t="shared" si="32"/>
        <v>0.36639999622332348</v>
      </c>
    </row>
    <row r="184" spans="1:32">
      <c r="A184" s="18" t="str">
        <f>'Raw Data'!A184</f>
        <v>INNSA1</v>
      </c>
      <c r="B184" s="19">
        <f>'Raw Data'!B184</f>
        <v>45528</v>
      </c>
      <c r="C184" s="18">
        <f>'Raw Data'!C184</f>
        <v>301049751</v>
      </c>
      <c r="D184" s="18">
        <f>'Raw Data'!D184</f>
        <v>73239990</v>
      </c>
      <c r="E184" s="18" t="str">
        <f>'Raw Data'!E184</f>
        <v>HOUSEHOLD STEEL HOOK 3PCS SET (2628) (QTY: 167040 NOS/USD 0.375 PER NOS)</v>
      </c>
      <c r="F184" s="18">
        <f>'Raw Data'!F184</f>
        <v>0</v>
      </c>
      <c r="G184" s="18">
        <f>'Raw Data'!G184</f>
        <v>0</v>
      </c>
      <c r="H184" s="18">
        <f>'Raw Data'!H184</f>
        <v>0</v>
      </c>
      <c r="I184" s="18">
        <f>'Raw Data'!I184</f>
        <v>0</v>
      </c>
      <c r="J184" s="18">
        <f>'Raw Data'!J184</f>
        <v>0</v>
      </c>
      <c r="K184" s="18">
        <f>'Raw Data'!K184</f>
        <v>0</v>
      </c>
      <c r="L184" s="18">
        <f>'Raw Data'!L184</f>
        <v>0</v>
      </c>
      <c r="M184" s="18">
        <f>'Raw Data'!M184</f>
        <v>0</v>
      </c>
      <c r="N184" s="18">
        <f>'Raw Data'!N184</f>
        <v>5660.8</v>
      </c>
      <c r="O184" s="18" t="str">
        <f>'Raw Data'!O184</f>
        <v>KGS</v>
      </c>
      <c r="P184" s="18">
        <f>'Raw Data'!P184</f>
        <v>969.75853770000003</v>
      </c>
      <c r="Q184" s="18">
        <f>'Raw Data'!Q184</f>
        <v>5489609.1299999999</v>
      </c>
      <c r="R184" s="18">
        <f>'Raw Data'!R184</f>
        <v>11.42909296</v>
      </c>
      <c r="S184" s="18">
        <f>'Raw Data'!S184</f>
        <v>64697.809430000001</v>
      </c>
      <c r="T184" s="18">
        <f>'Raw Data'!T184</f>
        <v>2011392.8</v>
      </c>
      <c r="U184" s="18" t="str">
        <f t="shared" si="22"/>
        <v xml:space="preserve">HOUSEHOLD STEEL HOOK 3PCS SET </v>
      </c>
      <c r="V184" s="18" t="str">
        <f t="shared" si="23"/>
        <v/>
      </c>
      <c r="W184" s="18" t="str">
        <f t="shared" si="24"/>
        <v>167040 NOS</v>
      </c>
      <c r="X184" s="18">
        <f t="shared" si="25"/>
        <v>0.375</v>
      </c>
      <c r="Y184" s="18" t="str">
        <f t="shared" si="26"/>
        <v>USD</v>
      </c>
      <c r="Z184" s="18">
        <f t="shared" si="27"/>
        <v>7501001.9299999997</v>
      </c>
      <c r="AA184" s="18">
        <f t="shared" si="28"/>
        <v>2024</v>
      </c>
      <c r="AB184" s="19" t="str">
        <f>IFERROR(VLOOKUP(D184, 'Lookup Tables'!$A:$B, 2, FALSE), "Unknown")</f>
        <v>Table, kitchen or other household articles of iron or steel</v>
      </c>
      <c r="AC184" s="18" t="str">
        <f t="shared" si="29"/>
        <v>Steel Products</v>
      </c>
      <c r="AD184" s="18" t="str">
        <f t="shared" si="30"/>
        <v>Misc</v>
      </c>
      <c r="AE184" s="18">
        <f t="shared" si="31"/>
        <v>355.31953080836632</v>
      </c>
      <c r="AF184" s="20">
        <f t="shared" si="32"/>
        <v>0.36640000269017331</v>
      </c>
    </row>
    <row r="185" spans="1:32">
      <c r="A185" s="18" t="str">
        <f>'Raw Data'!A185</f>
        <v>INNSA1</v>
      </c>
      <c r="B185" s="19">
        <f>'Raw Data'!B185</f>
        <v>45524</v>
      </c>
      <c r="C185" s="18">
        <f>'Raw Data'!C185</f>
        <v>301049751</v>
      </c>
      <c r="D185" s="18">
        <f>'Raw Data'!D185</f>
        <v>73231000</v>
      </c>
      <c r="E185" s="18" t="str">
        <f>'Raw Data'!E185</f>
        <v>STEEL SCRUBBER 2PCS SET (8001-2) (QTY: 168000 SET/USD 0.148PER SET)</v>
      </c>
      <c r="F185" s="18">
        <f>'Raw Data'!F185</f>
        <v>0</v>
      </c>
      <c r="G185" s="18">
        <f>'Raw Data'!G185</f>
        <v>0</v>
      </c>
      <c r="H185" s="18">
        <f>'Raw Data'!H185</f>
        <v>0</v>
      </c>
      <c r="I185" s="18">
        <f>'Raw Data'!I185</f>
        <v>0</v>
      </c>
      <c r="J185" s="18">
        <f>'Raw Data'!J185</f>
        <v>0</v>
      </c>
      <c r="K185" s="18">
        <f>'Raw Data'!K185</f>
        <v>0</v>
      </c>
      <c r="L185" s="18">
        <f>'Raw Data'!L185</f>
        <v>0</v>
      </c>
      <c r="M185" s="18">
        <f>'Raw Data'!M185</f>
        <v>0</v>
      </c>
      <c r="N185" s="18">
        <f>'Raw Data'!N185</f>
        <v>4914</v>
      </c>
      <c r="O185" s="18" t="str">
        <f>'Raw Data'!O185</f>
        <v>KGS</v>
      </c>
      <c r="P185" s="18">
        <f>'Raw Data'!P185</f>
        <v>461.75560849999999</v>
      </c>
      <c r="Q185" s="18">
        <f>'Raw Data'!Q185</f>
        <v>2269067.06</v>
      </c>
      <c r="R185" s="18">
        <f>'Raw Data'!R185</f>
        <v>5.4420224920000004</v>
      </c>
      <c r="S185" s="18">
        <f>'Raw Data'!S185</f>
        <v>26742.098529999999</v>
      </c>
      <c r="T185" s="18">
        <f>'Raw Data'!T185</f>
        <v>997481.8</v>
      </c>
      <c r="U185" s="18" t="str">
        <f t="shared" si="22"/>
        <v xml:space="preserve">STEEL SCRUBBER 2PCS SET </v>
      </c>
      <c r="V185" s="18" t="str">
        <f t="shared" si="23"/>
        <v/>
      </c>
      <c r="W185" s="18" t="str">
        <f t="shared" si="24"/>
        <v>168000 SET</v>
      </c>
      <c r="X185" s="18">
        <f t="shared" si="25"/>
        <v>0.14799999999999999</v>
      </c>
      <c r="Y185" s="18" t="str">
        <f t="shared" si="26"/>
        <v>USD</v>
      </c>
      <c r="Z185" s="18">
        <f t="shared" si="27"/>
        <v>3266548.8600000003</v>
      </c>
      <c r="AA185" s="18">
        <f t="shared" si="28"/>
        <v>2024</v>
      </c>
      <c r="AB185" s="19" t="str">
        <f>IFERROR(VLOOKUP(D185, 'Lookup Tables'!$A:$B, 2, FALSE), "Unknown")</f>
        <v>Steel Scrubbers</v>
      </c>
      <c r="AC185" s="18" t="str">
        <f t="shared" si="29"/>
        <v>Steel Products</v>
      </c>
      <c r="AD185" s="18" t="str">
        <f t="shared" si="30"/>
        <v>Scrubber</v>
      </c>
      <c r="AE185" s="18">
        <f t="shared" si="31"/>
        <v>202.9877492877493</v>
      </c>
      <c r="AF185" s="20">
        <f t="shared" si="32"/>
        <v>0.43959996493008013</v>
      </c>
    </row>
    <row r="186" spans="1:32">
      <c r="A186" s="18" t="str">
        <f>'Raw Data'!A186</f>
        <v>INNSA1</v>
      </c>
      <c r="B186" s="19">
        <f>'Raw Data'!B186</f>
        <v>45520</v>
      </c>
      <c r="C186" s="18">
        <f>'Raw Data'!C186</f>
        <v>301049751</v>
      </c>
      <c r="D186" s="18">
        <f>'Raw Data'!D186</f>
        <v>73239990</v>
      </c>
      <c r="E186" s="18" t="str">
        <f>'Raw Data'!E186</f>
        <v>STEEL SPRINKLER (AM-430) (QTY: 38496 PC/ USD 0.572 PER PC)</v>
      </c>
      <c r="F186" s="18">
        <f>'Raw Data'!F186</f>
        <v>0</v>
      </c>
      <c r="G186" s="18">
        <f>'Raw Data'!G186</f>
        <v>0</v>
      </c>
      <c r="H186" s="18">
        <f>'Raw Data'!H186</f>
        <v>0</v>
      </c>
      <c r="I186" s="18">
        <f>'Raw Data'!I186</f>
        <v>0</v>
      </c>
      <c r="J186" s="18">
        <f>'Raw Data'!J186</f>
        <v>0</v>
      </c>
      <c r="K186" s="18">
        <f>'Raw Data'!K186</f>
        <v>0</v>
      </c>
      <c r="L186" s="18">
        <f>'Raw Data'!L186</f>
        <v>0</v>
      </c>
      <c r="M186" s="18">
        <f>'Raw Data'!M186</f>
        <v>0</v>
      </c>
      <c r="N186" s="18">
        <f>'Raw Data'!N186</f>
        <v>7057.6</v>
      </c>
      <c r="O186" s="18" t="str">
        <f>'Raw Data'!O186</f>
        <v>KGS</v>
      </c>
      <c r="P186" s="18">
        <f>'Raw Data'!P186</f>
        <v>293.66195169999997</v>
      </c>
      <c r="Q186" s="18">
        <f>'Raw Data'!Q186</f>
        <v>2072548.59</v>
      </c>
      <c r="R186" s="18">
        <f>'Raw Data'!R186</f>
        <v>3.4609540559999998</v>
      </c>
      <c r="S186" s="18">
        <f>'Raw Data'!S186</f>
        <v>24426.029350000001</v>
      </c>
      <c r="T186" s="18">
        <f>'Raw Data'!T186</f>
        <v>759381.8</v>
      </c>
      <c r="U186" s="18" t="str">
        <f t="shared" si="22"/>
        <v xml:space="preserve">STEEL SPRINKLER </v>
      </c>
      <c r="V186" s="18" t="str">
        <f t="shared" si="23"/>
        <v/>
      </c>
      <c r="W186" s="18" t="str">
        <f t="shared" si="24"/>
        <v>38496 PC</v>
      </c>
      <c r="X186" s="18">
        <f t="shared" si="25"/>
        <v>0.57199999999999995</v>
      </c>
      <c r="Y186" s="18" t="str">
        <f t="shared" si="26"/>
        <v>USD</v>
      </c>
      <c r="Z186" s="18">
        <f t="shared" si="27"/>
        <v>2831930.39</v>
      </c>
      <c r="AA186" s="18">
        <f t="shared" si="28"/>
        <v>2024</v>
      </c>
      <c r="AB186" s="19" t="str">
        <f>IFERROR(VLOOKUP(D186, 'Lookup Tables'!$A:$B, 2, FALSE), "Unknown")</f>
        <v>Table, kitchen or other household articles of iron or steel</v>
      </c>
      <c r="AC186" s="18" t="str">
        <f t="shared" si="29"/>
        <v>Steel Products</v>
      </c>
      <c r="AD186" s="18" t="str">
        <f t="shared" si="30"/>
        <v>Misc</v>
      </c>
      <c r="AE186" s="18">
        <f t="shared" si="31"/>
        <v>107.5977386080254</v>
      </c>
      <c r="AF186" s="20">
        <f t="shared" si="32"/>
        <v>0.36639999837108767</v>
      </c>
    </row>
    <row r="187" spans="1:32">
      <c r="A187" s="18" t="str">
        <f>'Raw Data'!A187</f>
        <v>INNSA1</v>
      </c>
      <c r="B187" s="19">
        <f>'Raw Data'!B187</f>
        <v>45520</v>
      </c>
      <c r="C187" s="18">
        <f>'Raw Data'!C187</f>
        <v>301049751</v>
      </c>
      <c r="D187" s="18">
        <f>'Raw Data'!D187</f>
        <v>73239990</v>
      </c>
      <c r="E187" s="18" t="str">
        <f>'Raw Data'!E187</f>
        <v>RYX-02-020 MILD STEEL MULTI FUNCTION CLOTH STAND (QTY :1232NUM/CNY 101.00 PER NUM)</v>
      </c>
      <c r="F187" s="18">
        <f>'Raw Data'!F187</f>
        <v>0</v>
      </c>
      <c r="G187" s="18">
        <f>'Raw Data'!G187</f>
        <v>0</v>
      </c>
      <c r="H187" s="18">
        <f>'Raw Data'!H187</f>
        <v>0</v>
      </c>
      <c r="I187" s="18">
        <f>'Raw Data'!I187</f>
        <v>0</v>
      </c>
      <c r="J187" s="18">
        <f>'Raw Data'!J187</f>
        <v>0</v>
      </c>
      <c r="K187" s="18">
        <f>'Raw Data'!K187</f>
        <v>0</v>
      </c>
      <c r="L187" s="18">
        <f>'Raw Data'!L187</f>
        <v>0</v>
      </c>
      <c r="M187" s="18">
        <f>'Raw Data'!M187</f>
        <v>0</v>
      </c>
      <c r="N187" s="18">
        <f>'Raw Data'!N187</f>
        <v>4004</v>
      </c>
      <c r="O187" s="18" t="str">
        <f>'Raw Data'!O187</f>
        <v>KGS</v>
      </c>
      <c r="P187" s="18">
        <f>'Raw Data'!P187</f>
        <v>419.53068930000001</v>
      </c>
      <c r="Q187" s="18">
        <f>'Raw Data'!Q187</f>
        <v>1679800.88</v>
      </c>
      <c r="R187" s="18">
        <f>'Raw Data'!R187</f>
        <v>4.9443805459999997</v>
      </c>
      <c r="S187" s="18">
        <f>'Raw Data'!S187</f>
        <v>19797.299709999999</v>
      </c>
      <c r="T187" s="18">
        <f>'Raw Data'!T187</f>
        <v>615479.1</v>
      </c>
      <c r="U187" s="18" t="str">
        <f t="shared" si="22"/>
        <v xml:space="preserve">RYX-02-020 MILD STEEL MULTI FUNCTION CLOTH STAND </v>
      </c>
      <c r="V187" s="18" t="str">
        <f t="shared" si="23"/>
        <v/>
      </c>
      <c r="W187" s="18" t="e">
        <f t="shared" si="24"/>
        <v>#VALUE!</v>
      </c>
      <c r="X187" s="18" t="str">
        <f t="shared" si="25"/>
        <v/>
      </c>
      <c r="Y187" s="18" t="str">
        <f t="shared" si="26"/>
        <v>CNY</v>
      </c>
      <c r="Z187" s="18">
        <f t="shared" si="27"/>
        <v>2295279.98</v>
      </c>
      <c r="AA187" s="18">
        <f t="shared" si="28"/>
        <v>2024</v>
      </c>
      <c r="AB187" s="19" t="str">
        <f>IFERROR(VLOOKUP(D187, 'Lookup Tables'!$A:$B, 2, FALSE), "Unknown")</f>
        <v>Table, kitchen or other household articles of iron or steel</v>
      </c>
      <c r="AC187" s="18" t="str">
        <f t="shared" si="29"/>
        <v>Steel Products</v>
      </c>
      <c r="AD187" s="18" t="str">
        <f t="shared" si="30"/>
        <v>Cloth Stand</v>
      </c>
      <c r="AE187" s="18">
        <f t="shared" si="31"/>
        <v>153.71605894105895</v>
      </c>
      <c r="AF187" s="20">
        <f t="shared" si="32"/>
        <v>0.36640003427072859</v>
      </c>
    </row>
    <row r="188" spans="1:32">
      <c r="A188" s="18" t="str">
        <f>'Raw Data'!A188</f>
        <v>INNSA1</v>
      </c>
      <c r="B188" s="19">
        <f>'Raw Data'!B188</f>
        <v>45517</v>
      </c>
      <c r="C188" s="18">
        <f>'Raw Data'!C188</f>
        <v>301049751</v>
      </c>
      <c r="D188" s="18">
        <f>'Raw Data'!D188</f>
        <v>73239990</v>
      </c>
      <c r="E188" s="18" t="str">
        <f>'Raw Data'!E188</f>
        <v>RYX-02-021A MILD STEEL MULTI FUNCTION CLOTH STAND (QTY :3888NUM/CNY 61.50 PER NUM)</v>
      </c>
      <c r="F188" s="18">
        <f>'Raw Data'!F188</f>
        <v>0</v>
      </c>
      <c r="G188" s="18">
        <f>'Raw Data'!G188</f>
        <v>0</v>
      </c>
      <c r="H188" s="18">
        <f>'Raw Data'!H188</f>
        <v>0</v>
      </c>
      <c r="I188" s="18">
        <f>'Raw Data'!I188</f>
        <v>0</v>
      </c>
      <c r="J188" s="18">
        <f>'Raw Data'!J188</f>
        <v>0</v>
      </c>
      <c r="K188" s="18">
        <f>'Raw Data'!K188</f>
        <v>0</v>
      </c>
      <c r="L188" s="18">
        <f>'Raw Data'!L188</f>
        <v>0</v>
      </c>
      <c r="M188" s="18">
        <f>'Raw Data'!M188</f>
        <v>0</v>
      </c>
      <c r="N188" s="18">
        <f>'Raw Data'!N188</f>
        <v>14256</v>
      </c>
      <c r="O188" s="18" t="str">
        <f>'Raw Data'!O188</f>
        <v>KGS</v>
      </c>
      <c r="P188" s="18">
        <f>'Raw Data'!P188</f>
        <v>238.3682877</v>
      </c>
      <c r="Q188" s="18">
        <f>'Raw Data'!Q188</f>
        <v>3398178.31</v>
      </c>
      <c r="R188" s="18">
        <f>'Raw Data'!R188</f>
        <v>2.8175920539999999</v>
      </c>
      <c r="S188" s="18">
        <f>'Raw Data'!S188</f>
        <v>40167.592320000003</v>
      </c>
      <c r="T188" s="18">
        <f>'Raw Data'!T188</f>
        <v>1245092.6000000001</v>
      </c>
      <c r="U188" s="18" t="str">
        <f t="shared" si="22"/>
        <v xml:space="preserve">RYX-02-021A MILD STEEL MULTI FUNCTION CLOTH STAND </v>
      </c>
      <c r="V188" s="18" t="str">
        <f t="shared" si="23"/>
        <v/>
      </c>
      <c r="W188" s="18" t="e">
        <f t="shared" si="24"/>
        <v>#VALUE!</v>
      </c>
      <c r="X188" s="18" t="str">
        <f t="shared" si="25"/>
        <v/>
      </c>
      <c r="Y188" s="18" t="str">
        <f t="shared" si="26"/>
        <v>CNY</v>
      </c>
      <c r="Z188" s="18">
        <f t="shared" si="27"/>
        <v>4643270.91</v>
      </c>
      <c r="AA188" s="18">
        <f t="shared" si="28"/>
        <v>2024</v>
      </c>
      <c r="AB188" s="19" t="str">
        <f>IFERROR(VLOOKUP(D188, 'Lookup Tables'!$A:$B, 2, FALSE), "Unknown")</f>
        <v>Table, kitchen or other household articles of iron or steel</v>
      </c>
      <c r="AC188" s="18" t="str">
        <f t="shared" si="29"/>
        <v>Steel Products</v>
      </c>
      <c r="AD188" s="18" t="str">
        <f t="shared" si="30"/>
        <v>Cloth Stand</v>
      </c>
      <c r="AE188" s="18">
        <f t="shared" si="31"/>
        <v>87.338145342312018</v>
      </c>
      <c r="AF188" s="20">
        <f t="shared" si="32"/>
        <v>0.36640001978000974</v>
      </c>
    </row>
    <row r="189" spans="1:32">
      <c r="A189" s="18" t="str">
        <f>'Raw Data'!A189</f>
        <v>INNSA1</v>
      </c>
      <c r="B189" s="19">
        <f>'Raw Data'!B189</f>
        <v>45516</v>
      </c>
      <c r="C189" s="18">
        <f>'Raw Data'!C189</f>
        <v>301049751</v>
      </c>
      <c r="D189" s="18">
        <f>'Raw Data'!D189</f>
        <v>73231000</v>
      </c>
      <c r="E189" s="18" t="str">
        <f>'Raw Data'!E189</f>
        <v>STEEL SCRUBBER 6PCS SET (OKS-4156) (QTY:98400 PCS/USD:0.238PER PCS)</v>
      </c>
      <c r="F189" s="18">
        <f>'Raw Data'!F189</f>
        <v>0</v>
      </c>
      <c r="G189" s="18">
        <f>'Raw Data'!G189</f>
        <v>0</v>
      </c>
      <c r="H189" s="18">
        <f>'Raw Data'!H189</f>
        <v>0</v>
      </c>
      <c r="I189" s="18">
        <f>'Raw Data'!I189</f>
        <v>0</v>
      </c>
      <c r="J189" s="18">
        <f>'Raw Data'!J189</f>
        <v>0</v>
      </c>
      <c r="K189" s="18">
        <f>'Raw Data'!K189</f>
        <v>0</v>
      </c>
      <c r="L189" s="18">
        <f>'Raw Data'!L189</f>
        <v>0</v>
      </c>
      <c r="M189" s="18">
        <f>'Raw Data'!M189</f>
        <v>0</v>
      </c>
      <c r="N189" s="18">
        <f>'Raw Data'!N189</f>
        <v>8856</v>
      </c>
      <c r="O189" s="18" t="str">
        <f>'Raw Data'!O189</f>
        <v>KGS</v>
      </c>
      <c r="P189" s="18">
        <f>'Raw Data'!P189</f>
        <v>247.6240402</v>
      </c>
      <c r="Q189" s="18">
        <f>'Raw Data'!Q189</f>
        <v>2192958.5</v>
      </c>
      <c r="R189" s="18">
        <f>'Raw Data'!R189</f>
        <v>2.9269981110000001</v>
      </c>
      <c r="S189" s="18">
        <f>'Raw Data'!S189</f>
        <v>25921.495269999999</v>
      </c>
      <c r="T189" s="18">
        <f>'Raw Data'!T189</f>
        <v>964024.6</v>
      </c>
      <c r="U189" s="18" t="str">
        <f t="shared" si="22"/>
        <v xml:space="preserve">STEEL SCRUBBER 6PCS SET </v>
      </c>
      <c r="V189" s="18">
        <f t="shared" si="23"/>
        <v>98400</v>
      </c>
      <c r="W189" s="18" t="str">
        <f t="shared" si="24"/>
        <v>PCS</v>
      </c>
      <c r="X189" s="18" t="str">
        <f t="shared" si="25"/>
        <v/>
      </c>
      <c r="Y189" s="18" t="str">
        <f t="shared" si="26"/>
        <v>USD</v>
      </c>
      <c r="Z189" s="18">
        <f t="shared" si="27"/>
        <v>3156983.1</v>
      </c>
      <c r="AA189" s="18">
        <f t="shared" si="28"/>
        <v>2024</v>
      </c>
      <c r="AB189" s="19" t="str">
        <f>IFERROR(VLOOKUP(D189, 'Lookup Tables'!$A:$B, 2, FALSE), "Unknown")</f>
        <v>Steel Scrubbers</v>
      </c>
      <c r="AC189" s="18" t="str">
        <f t="shared" si="29"/>
        <v>Steel Products</v>
      </c>
      <c r="AD189" s="18" t="str">
        <f t="shared" si="30"/>
        <v>Scrubber</v>
      </c>
      <c r="AE189" s="18">
        <f t="shared" si="31"/>
        <v>108.85553297199638</v>
      </c>
      <c r="AF189" s="20">
        <f t="shared" si="32"/>
        <v>0.43960001979061619</v>
      </c>
    </row>
    <row r="190" spans="1:32">
      <c r="A190" s="18" t="str">
        <f>'Raw Data'!A190</f>
        <v>INNSA1</v>
      </c>
      <c r="B190" s="19">
        <f>'Raw Data'!B190</f>
        <v>45514</v>
      </c>
      <c r="C190" s="18">
        <f>'Raw Data'!C190</f>
        <v>301049751</v>
      </c>
      <c r="D190" s="18">
        <f>'Raw Data'!D190</f>
        <v>73239990</v>
      </c>
      <c r="E190" s="18" t="str">
        <f>'Raw Data'!E190</f>
        <v>HOUSEHOLD STEEL HOOK 3PCS SET (3888) (QTY:3168 SET/USD 0.265PER SET)</v>
      </c>
      <c r="F190" s="18">
        <f>'Raw Data'!F190</f>
        <v>0</v>
      </c>
      <c r="G190" s="18">
        <f>'Raw Data'!G190</f>
        <v>0</v>
      </c>
      <c r="H190" s="18">
        <f>'Raw Data'!H190</f>
        <v>0</v>
      </c>
      <c r="I190" s="18">
        <f>'Raw Data'!I190</f>
        <v>0</v>
      </c>
      <c r="J190" s="18">
        <f>'Raw Data'!J190</f>
        <v>0</v>
      </c>
      <c r="K190" s="18">
        <f>'Raw Data'!K190</f>
        <v>0</v>
      </c>
      <c r="L190" s="18">
        <f>'Raw Data'!L190</f>
        <v>0</v>
      </c>
      <c r="M190" s="18">
        <f>'Raw Data'!M190</f>
        <v>0</v>
      </c>
      <c r="N190" s="18">
        <f>'Raw Data'!N190</f>
        <v>146.5</v>
      </c>
      <c r="O190" s="18" t="str">
        <f>'Raw Data'!O190</f>
        <v>KGS</v>
      </c>
      <c r="P190" s="18">
        <f>'Raw Data'!P190</f>
        <v>533.29720139999995</v>
      </c>
      <c r="Q190" s="18">
        <f>'Raw Data'!Q190</f>
        <v>78128.039999999994</v>
      </c>
      <c r="R190" s="18">
        <f>'Raw Data'!R190</f>
        <v>6.3037494250000004</v>
      </c>
      <c r="S190" s="18">
        <f>'Raw Data'!S190</f>
        <v>923.49929080000004</v>
      </c>
      <c r="T190" s="18">
        <f>'Raw Data'!T190</f>
        <v>28626.2</v>
      </c>
      <c r="U190" s="18" t="str">
        <f t="shared" si="22"/>
        <v xml:space="preserve">HOUSEHOLD STEEL HOOK 3PCS SET </v>
      </c>
      <c r="V190" s="18">
        <f t="shared" si="23"/>
        <v>3168</v>
      </c>
      <c r="W190" s="18" t="str">
        <f t="shared" si="24"/>
        <v>SET</v>
      </c>
      <c r="X190" s="18">
        <f t="shared" si="25"/>
        <v>0.26500000000000001</v>
      </c>
      <c r="Y190" s="18" t="str">
        <f t="shared" si="26"/>
        <v>USD</v>
      </c>
      <c r="Z190" s="18">
        <f t="shared" si="27"/>
        <v>106754.23999999999</v>
      </c>
      <c r="AA190" s="18">
        <f t="shared" si="28"/>
        <v>2024</v>
      </c>
      <c r="AB190" s="19" t="str">
        <f>IFERROR(VLOOKUP(D190, 'Lookup Tables'!$A:$B, 2, FALSE), "Unknown")</f>
        <v>Table, kitchen or other household articles of iron or steel</v>
      </c>
      <c r="AC190" s="18" t="str">
        <f t="shared" si="29"/>
        <v>Steel Products</v>
      </c>
      <c r="AD190" s="18" t="str">
        <f t="shared" si="30"/>
        <v>Misc</v>
      </c>
      <c r="AE190" s="18">
        <f t="shared" si="31"/>
        <v>195.40068259385666</v>
      </c>
      <c r="AF190" s="20">
        <f t="shared" si="32"/>
        <v>0.36640110260029568</v>
      </c>
    </row>
    <row r="191" spans="1:32">
      <c r="A191" s="18" t="str">
        <f>'Raw Data'!A191</f>
        <v>INNSA1</v>
      </c>
      <c r="B191" s="19">
        <f>'Raw Data'!B191</f>
        <v>45509</v>
      </c>
      <c r="C191" s="18">
        <f>'Raw Data'!C191</f>
        <v>301049751</v>
      </c>
      <c r="D191" s="18">
        <f>'Raw Data'!D191</f>
        <v>73239990</v>
      </c>
      <c r="E191" s="18" t="str">
        <f>'Raw Data'!E191</f>
        <v>STEEL CUTLERY HOLDER (H2740) (QTY: 960 NOS/USD 1.95 PER NOS)</v>
      </c>
      <c r="F191" s="18">
        <f>'Raw Data'!F191</f>
        <v>0</v>
      </c>
      <c r="G191" s="18">
        <f>'Raw Data'!G191</f>
        <v>0</v>
      </c>
      <c r="H191" s="18">
        <f>'Raw Data'!H191</f>
        <v>0</v>
      </c>
      <c r="I191" s="18">
        <f>'Raw Data'!I191</f>
        <v>0</v>
      </c>
      <c r="J191" s="18">
        <f>'Raw Data'!J191</f>
        <v>0</v>
      </c>
      <c r="K191" s="18">
        <f>'Raw Data'!K191</f>
        <v>0</v>
      </c>
      <c r="L191" s="18">
        <f>'Raw Data'!L191</f>
        <v>0</v>
      </c>
      <c r="M191" s="18">
        <f>'Raw Data'!M191</f>
        <v>0</v>
      </c>
      <c r="N191" s="18">
        <f>'Raw Data'!N191</f>
        <v>460</v>
      </c>
      <c r="O191" s="18" t="str">
        <f>'Raw Data'!O191</f>
        <v>KGS</v>
      </c>
      <c r="P191" s="18">
        <f>'Raw Data'!P191</f>
        <v>390.55113039999998</v>
      </c>
      <c r="Q191" s="18">
        <f>'Raw Data'!Q191</f>
        <v>179653.52</v>
      </c>
      <c r="R191" s="18">
        <f>'Raw Data'!R191</f>
        <v>4.6164436220000002</v>
      </c>
      <c r="S191" s="18">
        <f>'Raw Data'!S191</f>
        <v>2123.5640659999999</v>
      </c>
      <c r="T191" s="18">
        <f>'Raw Data'!T191</f>
        <v>65825.100000000006</v>
      </c>
      <c r="U191" s="18" t="str">
        <f t="shared" si="22"/>
        <v xml:space="preserve">STEEL CUTLERY HOLDER </v>
      </c>
      <c r="V191" s="18" t="str">
        <f t="shared" si="23"/>
        <v/>
      </c>
      <c r="W191" s="18" t="str">
        <f t="shared" si="24"/>
        <v>960 NOS</v>
      </c>
      <c r="X191" s="18">
        <f t="shared" si="25"/>
        <v>1.95</v>
      </c>
      <c r="Y191" s="18" t="str">
        <f t="shared" si="26"/>
        <v>USD</v>
      </c>
      <c r="Z191" s="18">
        <f t="shared" si="27"/>
        <v>245478.62</v>
      </c>
      <c r="AA191" s="18">
        <f t="shared" si="28"/>
        <v>2024</v>
      </c>
      <c r="AB191" s="19" t="str">
        <f>IFERROR(VLOOKUP(D191, 'Lookup Tables'!$A:$B, 2, FALSE), "Unknown")</f>
        <v>Table, kitchen or other household articles of iron or steel</v>
      </c>
      <c r="AC191" s="18" t="str">
        <f t="shared" si="29"/>
        <v>Steel Products</v>
      </c>
      <c r="AD191" s="18" t="str">
        <f t="shared" si="30"/>
        <v>Cutlery Holder</v>
      </c>
      <c r="AE191" s="18">
        <f t="shared" si="31"/>
        <v>143.09804347826088</v>
      </c>
      <c r="AF191" s="20">
        <f t="shared" si="32"/>
        <v>0.36640027982752582</v>
      </c>
    </row>
    <row r="192" spans="1:32">
      <c r="A192" s="18" t="str">
        <f>'Raw Data'!A192</f>
        <v>INNSA1</v>
      </c>
      <c r="B192" s="19">
        <f>'Raw Data'!B192</f>
        <v>45506</v>
      </c>
      <c r="C192" s="18">
        <f>'Raw Data'!C192</f>
        <v>301049751</v>
      </c>
      <c r="D192" s="18">
        <f>'Raw Data'!D192</f>
        <v>73239990</v>
      </c>
      <c r="E192" s="18" t="str">
        <f>'Raw Data'!E192</f>
        <v>AM-430 STEEL SPRINKLER (QTY: 62400 PCS/USD 0.5712 PER PCS)</v>
      </c>
      <c r="F192" s="18">
        <f>'Raw Data'!F192</f>
        <v>0</v>
      </c>
      <c r="G192" s="18">
        <f>'Raw Data'!G192</f>
        <v>0</v>
      </c>
      <c r="H192" s="18">
        <f>'Raw Data'!H192</f>
        <v>0</v>
      </c>
      <c r="I192" s="18">
        <f>'Raw Data'!I192</f>
        <v>0</v>
      </c>
      <c r="J192" s="18">
        <f>'Raw Data'!J192</f>
        <v>0</v>
      </c>
      <c r="K192" s="18">
        <f>'Raw Data'!K192</f>
        <v>0</v>
      </c>
      <c r="L192" s="18">
        <f>'Raw Data'!L192</f>
        <v>0</v>
      </c>
      <c r="M192" s="18">
        <f>'Raw Data'!M192</f>
        <v>0</v>
      </c>
      <c r="N192" s="18">
        <f>'Raw Data'!N192</f>
        <v>11440</v>
      </c>
      <c r="O192" s="18" t="str">
        <f>'Raw Data'!O192</f>
        <v>KGS</v>
      </c>
      <c r="P192" s="18">
        <f>'Raw Data'!P192</f>
        <v>290.51598949999999</v>
      </c>
      <c r="Q192" s="18">
        <f>'Raw Data'!Q192</f>
        <v>3323502.92</v>
      </c>
      <c r="R192" s="18">
        <f>'Raw Data'!R192</f>
        <v>3.4339951480000002</v>
      </c>
      <c r="S192" s="18">
        <f>'Raw Data'!S192</f>
        <v>39284.904490000001</v>
      </c>
      <c r="T192" s="18">
        <f>'Raw Data'!T192</f>
        <v>1217731.5</v>
      </c>
      <c r="U192" s="18" t="str">
        <f t="shared" si="22"/>
        <v xml:space="preserve">AM-430 STEEL SPRINKLER </v>
      </c>
      <c r="V192" s="18" t="str">
        <f t="shared" si="23"/>
        <v/>
      </c>
      <c r="W192" s="18" t="str">
        <f t="shared" si="24"/>
        <v>62400 PCS</v>
      </c>
      <c r="X192" s="18">
        <f t="shared" si="25"/>
        <v>0.57120000000000004</v>
      </c>
      <c r="Y192" s="18" t="str">
        <f t="shared" si="26"/>
        <v>USD</v>
      </c>
      <c r="Z192" s="18">
        <f t="shared" si="27"/>
        <v>4541234.42</v>
      </c>
      <c r="AA192" s="18">
        <f t="shared" si="28"/>
        <v>2024</v>
      </c>
      <c r="AB192" s="19" t="str">
        <f>IFERROR(VLOOKUP(D192, 'Lookup Tables'!$A:$B, 2, FALSE), "Unknown")</f>
        <v>Table, kitchen or other household articles of iron or steel</v>
      </c>
      <c r="AC192" s="18" t="str">
        <f t="shared" si="29"/>
        <v>Steel Products</v>
      </c>
      <c r="AD192" s="18" t="str">
        <f t="shared" si="30"/>
        <v>Misc</v>
      </c>
      <c r="AE192" s="18">
        <f t="shared" si="31"/>
        <v>106.4450611888112</v>
      </c>
      <c r="AF192" s="20">
        <f t="shared" si="32"/>
        <v>0.36640000906032</v>
      </c>
    </row>
    <row r="193" spans="1:32">
      <c r="A193" s="18" t="str">
        <f>'Raw Data'!A193</f>
        <v>INNSA1</v>
      </c>
      <c r="B193" s="19">
        <f>'Raw Data'!B193</f>
        <v>45506</v>
      </c>
      <c r="C193" s="18">
        <f>'Raw Data'!C193</f>
        <v>301049751</v>
      </c>
      <c r="D193" s="18">
        <f>'Raw Data'!D193</f>
        <v>73231000</v>
      </c>
      <c r="E193" s="18" t="str">
        <f>'Raw Data'!E193</f>
        <v>STEEL SCRUBBER 2PCS SET (8001-2) (QTY: 168480 SET/USD 0.148PER SET)</v>
      </c>
      <c r="F193" s="18">
        <f>'Raw Data'!F193</f>
        <v>0</v>
      </c>
      <c r="G193" s="18">
        <f>'Raw Data'!G193</f>
        <v>0</v>
      </c>
      <c r="H193" s="18">
        <f>'Raw Data'!H193</f>
        <v>0</v>
      </c>
      <c r="I193" s="18">
        <f>'Raw Data'!I193</f>
        <v>0</v>
      </c>
      <c r="J193" s="18">
        <f>'Raw Data'!J193</f>
        <v>0</v>
      </c>
      <c r="K193" s="18">
        <f>'Raw Data'!K193</f>
        <v>0</v>
      </c>
      <c r="L193" s="18">
        <f>'Raw Data'!L193</f>
        <v>0</v>
      </c>
      <c r="M193" s="18">
        <f>'Raw Data'!M193</f>
        <v>0</v>
      </c>
      <c r="N193" s="18">
        <f>'Raw Data'!N193</f>
        <v>4914</v>
      </c>
      <c r="O193" s="18" t="str">
        <f>'Raw Data'!O193</f>
        <v>KGS</v>
      </c>
      <c r="P193" s="18">
        <f>'Raw Data'!P193</f>
        <v>472.38436510000002</v>
      </c>
      <c r="Q193" s="18">
        <f>'Raw Data'!Q193</f>
        <v>2321296.77</v>
      </c>
      <c r="R193" s="18">
        <f>'Raw Data'!R193</f>
        <v>5.5837395399999998</v>
      </c>
      <c r="S193" s="18">
        <f>'Raw Data'!S193</f>
        <v>27438.4961</v>
      </c>
      <c r="T193" s="18">
        <f>'Raw Data'!T193</f>
        <v>1020442.1</v>
      </c>
      <c r="U193" s="18" t="str">
        <f t="shared" si="22"/>
        <v xml:space="preserve">STEEL SCRUBBER 2PCS SET </v>
      </c>
      <c r="V193" s="18" t="str">
        <f t="shared" si="23"/>
        <v/>
      </c>
      <c r="W193" s="18" t="str">
        <f t="shared" si="24"/>
        <v>168480 SET</v>
      </c>
      <c r="X193" s="18">
        <f t="shared" si="25"/>
        <v>0.14799999999999999</v>
      </c>
      <c r="Y193" s="18" t="str">
        <f t="shared" si="26"/>
        <v>USD</v>
      </c>
      <c r="Z193" s="18">
        <f t="shared" si="27"/>
        <v>3341738.87</v>
      </c>
      <c r="AA193" s="18">
        <f t="shared" si="28"/>
        <v>2024</v>
      </c>
      <c r="AB193" s="19" t="str">
        <f>IFERROR(VLOOKUP(D193, 'Lookup Tables'!$A:$B, 2, FALSE), "Unknown")</f>
        <v>Steel Scrubbers</v>
      </c>
      <c r="AC193" s="18" t="str">
        <f t="shared" si="29"/>
        <v>Steel Products</v>
      </c>
      <c r="AD193" s="18" t="str">
        <f t="shared" si="30"/>
        <v>Scrubber</v>
      </c>
      <c r="AE193" s="18">
        <f t="shared" si="31"/>
        <v>207.66017501017501</v>
      </c>
      <c r="AF193" s="20">
        <f t="shared" si="32"/>
        <v>0.43960001719211456</v>
      </c>
    </row>
    <row r="194" spans="1:32">
      <c r="A194" s="18" t="str">
        <f>'Raw Data'!A194</f>
        <v>INNSA1</v>
      </c>
      <c r="B194" s="19">
        <f>'Raw Data'!B194</f>
        <v>45506</v>
      </c>
      <c r="C194" s="18">
        <f>'Raw Data'!C194</f>
        <v>301049751</v>
      </c>
      <c r="D194" s="18">
        <f>'Raw Data'!D194</f>
        <v>73239990</v>
      </c>
      <c r="E194" s="18" t="str">
        <f>'Raw Data'!E194</f>
        <v>STEEL HANGER WITH HOOK (SM1168) (QTY: 57792 NOS/USD 1.23 PERNOS)</v>
      </c>
      <c r="F194" s="18">
        <f>'Raw Data'!F194</f>
        <v>0</v>
      </c>
      <c r="G194" s="18">
        <f>'Raw Data'!G194</f>
        <v>0</v>
      </c>
      <c r="H194" s="18">
        <f>'Raw Data'!H194</f>
        <v>0</v>
      </c>
      <c r="I194" s="18">
        <f>'Raw Data'!I194</f>
        <v>0</v>
      </c>
      <c r="J194" s="18">
        <f>'Raw Data'!J194</f>
        <v>0</v>
      </c>
      <c r="K194" s="18">
        <f>'Raw Data'!K194</f>
        <v>0</v>
      </c>
      <c r="L194" s="18">
        <f>'Raw Data'!L194</f>
        <v>0</v>
      </c>
      <c r="M194" s="18">
        <f>'Raw Data'!M194</f>
        <v>0</v>
      </c>
      <c r="N194" s="18">
        <f>'Raw Data'!N194</f>
        <v>10836</v>
      </c>
      <c r="O194" s="18" t="str">
        <f>'Raw Data'!O194</f>
        <v>KGS</v>
      </c>
      <c r="P194" s="18">
        <f>'Raw Data'!P194</f>
        <v>574.5712532</v>
      </c>
      <c r="Q194" s="18">
        <f>'Raw Data'!Q194</f>
        <v>6226054.0999999996</v>
      </c>
      <c r="R194" s="18">
        <f>'Raw Data'!R194</f>
        <v>6.7916223789999997</v>
      </c>
      <c r="S194" s="18">
        <f>'Raw Data'!S194</f>
        <v>73594.020090000005</v>
      </c>
      <c r="T194" s="18">
        <f>'Raw Data'!T194</f>
        <v>2281226.2000000002</v>
      </c>
      <c r="U194" s="18" t="str">
        <f t="shared" si="22"/>
        <v xml:space="preserve">STEEL HANGER WITH HOOK </v>
      </c>
      <c r="V194" s="18" t="str">
        <f t="shared" si="23"/>
        <v/>
      </c>
      <c r="W194" s="18" t="str">
        <f t="shared" si="24"/>
        <v>57792 NOS</v>
      </c>
      <c r="X194" s="18">
        <f t="shared" si="25"/>
        <v>1.23</v>
      </c>
      <c r="Y194" s="18" t="str">
        <f t="shared" si="26"/>
        <v>USD</v>
      </c>
      <c r="Z194" s="18">
        <f t="shared" si="27"/>
        <v>8507280.3000000007</v>
      </c>
      <c r="AA194" s="18">
        <f t="shared" si="28"/>
        <v>2024</v>
      </c>
      <c r="AB194" s="19" t="str">
        <f>IFERROR(VLOOKUP(D194, 'Lookup Tables'!$A:$B, 2, FALSE), "Unknown")</f>
        <v>Table, kitchen or other household articles of iron or steel</v>
      </c>
      <c r="AC194" s="18" t="str">
        <f t="shared" si="29"/>
        <v>Steel Products</v>
      </c>
      <c r="AD194" s="18" t="str">
        <f t="shared" si="30"/>
        <v>Misc</v>
      </c>
      <c r="AE194" s="18">
        <f t="shared" si="31"/>
        <v>210.52290513104469</v>
      </c>
      <c r="AF194" s="20">
        <f t="shared" si="32"/>
        <v>0.36639999642791415</v>
      </c>
    </row>
    <row r="195" spans="1:32">
      <c r="A195" s="18" t="str">
        <f>'Raw Data'!A195</f>
        <v>INNSA1</v>
      </c>
      <c r="B195" s="19">
        <f>'Raw Data'!B195</f>
        <v>45503</v>
      </c>
      <c r="C195" s="18">
        <f>'Raw Data'!C195</f>
        <v>301049751</v>
      </c>
      <c r="D195" s="18">
        <f>'Raw Data'!D195</f>
        <v>73239990</v>
      </c>
      <c r="E195" s="18" t="str">
        <f>'Raw Data'!E195</f>
        <v>RYX-02-020 MILD STEEL MULTI FUNCTION CLOTH STAND (QTY :1232NUM/CNY 101.00 PER NUM)</v>
      </c>
      <c r="F195" s="18">
        <f>'Raw Data'!F195</f>
        <v>0</v>
      </c>
      <c r="G195" s="18">
        <f>'Raw Data'!G195</f>
        <v>0</v>
      </c>
      <c r="H195" s="18">
        <f>'Raw Data'!H195</f>
        <v>0</v>
      </c>
      <c r="I195" s="18">
        <f>'Raw Data'!I195</f>
        <v>0</v>
      </c>
      <c r="J195" s="18">
        <f>'Raw Data'!J195</f>
        <v>0</v>
      </c>
      <c r="K195" s="18">
        <f>'Raw Data'!K195</f>
        <v>0</v>
      </c>
      <c r="L195" s="18">
        <f>'Raw Data'!L195</f>
        <v>0</v>
      </c>
      <c r="M195" s="18">
        <f>'Raw Data'!M195</f>
        <v>0</v>
      </c>
      <c r="N195" s="18">
        <f>'Raw Data'!N195</f>
        <v>4004</v>
      </c>
      <c r="O195" s="18" t="str">
        <f>'Raw Data'!O195</f>
        <v>KGS</v>
      </c>
      <c r="P195" s="18">
        <f>'Raw Data'!P195</f>
        <v>411.60567680000003</v>
      </c>
      <c r="Q195" s="18">
        <f>'Raw Data'!Q195</f>
        <v>1648069.13</v>
      </c>
      <c r="R195" s="18">
        <f>'Raw Data'!R195</f>
        <v>4.8826296180000002</v>
      </c>
      <c r="S195" s="18">
        <f>'Raw Data'!S195</f>
        <v>19550.048989999999</v>
      </c>
      <c r="T195" s="18">
        <f>'Raw Data'!T195</f>
        <v>603852.5</v>
      </c>
      <c r="U195" s="18" t="str">
        <f t="shared" ref="U195:U258" si="33">LEFT(E195, FIND("(", E195)-1)</f>
        <v xml:space="preserve">RYX-02-020 MILD STEEL MULTI FUNCTION CLOTH STAND </v>
      </c>
      <c r="V195" s="18" t="str">
        <f t="shared" ref="V195:V258" si="34">IFERROR(
    VALUE(
        MID(E195,
            FIND("QTY",E195)+4,
            FIND(" ",E195,FIND("QTY",E195)+4) - (FIND("QTY",E195)+4)
        )
    ),
"")</f>
        <v/>
      </c>
      <c r="W195" s="18" t="e">
        <f t="shared" ref="W195:W258" si="35">TRIM(MID(E195, FIND(" ", E195, FIND("QTY:", E195)+4)+1, FIND("/", E195) - FIND(" ", E195, FIND("QTY:", E195)+4)-1))</f>
        <v>#VALUE!</v>
      </c>
      <c r="X195" s="18" t="str">
        <f t="shared" ref="X195:X258" si="36">IFERROR(
  IF(AND(ISNUMBER(FIND("/",E195)), ISNUMBER(FIND("PER",E195))),
     VALUE(TRIM(SUBSTITUTE(SUBSTITUTE(MID(E195, FIND("/",E195)+1, FIND("PER",E195)-FIND("/",E195)-1), "USD", ""), "CNY:", ""))),
     IF(ISNUMBER(SEARCH("USD",E195)),
        VALUE(TRIM(MID(E195, SEARCH("USD",E195)+3, 12))),
        IF(ISNUMBER(SEARCH("CNY",E195)),
           VALUE(TRIM(SUBSTITUTE(MID(E195, SEARCH("CNY",E195)+3, 12), ":", ""))),
           "" )
     )
  ),
"")</f>
        <v/>
      </c>
      <c r="Y195" s="18" t="str">
        <f t="shared" ref="Y195:Y258" si="37">IF(ISNUMBER(FIND("USD", E195)), "USD",
IF(ISNUMBER(FIND("CNY", E195)), "CNY", ""))</f>
        <v>CNY</v>
      </c>
      <c r="Z195" s="18">
        <f t="shared" ref="Z195:Z258" si="38">Q195 + T195</f>
        <v>2251921.63</v>
      </c>
      <c r="AA195" s="18">
        <f t="shared" ref="AA195:AA258" si="39">YEAR(B195)</f>
        <v>2024</v>
      </c>
      <c r="AB195" s="19" t="str">
        <f>IFERROR(VLOOKUP(D195, 'Lookup Tables'!$A:$B, 2, FALSE), "Unknown")</f>
        <v>Table, kitchen or other household articles of iron or steel</v>
      </c>
      <c r="AC195" s="18" t="str">
        <f t="shared" ref="AC195:AC258" si="40">IFERROR(
    IF(ISNUMBER(SEARCH("STEEL", E195)), "Steel Products",
    IF(ISNUMBER(SEARCH("SCRUBBER", E195)), "Cleaning Items",
    IF(ISNUMBER(SEARCH("CLOTH", E195)), "Household Items",
    IF(ISNUMBER(SEARCH("HOLDER", E195)), "Kitchen Items",
    "Other")))),
"Other")</f>
        <v>Steel Products</v>
      </c>
      <c r="AD195" s="18" t="str">
        <f t="shared" ref="AD195:AD258" si="41">IFERROR(
    IF(ISNUMBER(SEARCH("SCRUBBER", E195)), "Scrubber",
    IF(ISNUMBER(SEARCH("CUTLERY", E195)), "Cutlery Holder",
    IF(ISNUMBER(SEARCH("CLOTH STAND", E195)), "Cloth Stand",
    IF(ISNUMBER(SEARCH("HOLDER", E195)), "Holder",
    "Misc")))),
"Misc")</f>
        <v>Cloth Stand</v>
      </c>
      <c r="AE195" s="18">
        <f t="shared" ref="AE195:AE258" si="42">T195/N195</f>
        <v>150.8123126873127</v>
      </c>
      <c r="AF195" s="20">
        <f t="shared" ref="AF195:AF258" si="43">IFERROR(T195/Q195,0)</f>
        <v>0.36639998226287995</v>
      </c>
    </row>
    <row r="196" spans="1:32">
      <c r="A196" s="18" t="str">
        <f>'Raw Data'!A196</f>
        <v>INNSA1</v>
      </c>
      <c r="B196" s="19">
        <f>'Raw Data'!B196</f>
        <v>45503</v>
      </c>
      <c r="C196" s="18">
        <f>'Raw Data'!C196</f>
        <v>301049751</v>
      </c>
      <c r="D196" s="18">
        <f>'Raw Data'!D196</f>
        <v>73239990</v>
      </c>
      <c r="E196" s="18" t="str">
        <f>'Raw Data'!E196</f>
        <v>SY604A-4 STEEL HOOK 4PCS SET(QTY :25200 SET/USD 0.5207 PERSET)</v>
      </c>
      <c r="F196" s="18">
        <f>'Raw Data'!F196</f>
        <v>0</v>
      </c>
      <c r="G196" s="18">
        <f>'Raw Data'!G196</f>
        <v>0</v>
      </c>
      <c r="H196" s="18">
        <f>'Raw Data'!H196</f>
        <v>0</v>
      </c>
      <c r="I196" s="18">
        <f>'Raw Data'!I196</f>
        <v>0</v>
      </c>
      <c r="J196" s="18">
        <f>'Raw Data'!J196</f>
        <v>0</v>
      </c>
      <c r="K196" s="18">
        <f>'Raw Data'!K196</f>
        <v>0</v>
      </c>
      <c r="L196" s="18">
        <f>'Raw Data'!L196</f>
        <v>0</v>
      </c>
      <c r="M196" s="18">
        <f>'Raw Data'!M196</f>
        <v>0</v>
      </c>
      <c r="N196" s="18">
        <f>'Raw Data'!N196</f>
        <v>2940</v>
      </c>
      <c r="O196" s="18" t="str">
        <f>'Raw Data'!O196</f>
        <v>KGS</v>
      </c>
      <c r="P196" s="18">
        <f>'Raw Data'!P196</f>
        <v>414.11704079999998</v>
      </c>
      <c r="Q196" s="18">
        <f>'Raw Data'!Q196</f>
        <v>1217504.1000000001</v>
      </c>
      <c r="R196" s="18">
        <f>'Raw Data'!R196</f>
        <v>4.9124204130000004</v>
      </c>
      <c r="S196" s="18">
        <f>'Raw Data'!S196</f>
        <v>14442.516009999999</v>
      </c>
      <c r="T196" s="18">
        <f>'Raw Data'!T196</f>
        <v>446093.5</v>
      </c>
      <c r="U196" s="18" t="str">
        <f t="shared" si="33"/>
        <v>SY604A-4 STEEL HOOK 4PCS SET</v>
      </c>
      <c r="V196" s="18" t="str">
        <f t="shared" si="34"/>
        <v/>
      </c>
      <c r="W196" s="18" t="e">
        <f t="shared" si="35"/>
        <v>#VALUE!</v>
      </c>
      <c r="X196" s="18">
        <f t="shared" si="36"/>
        <v>0.52070000000000005</v>
      </c>
      <c r="Y196" s="18" t="str">
        <f t="shared" si="37"/>
        <v>USD</v>
      </c>
      <c r="Z196" s="18">
        <f t="shared" si="38"/>
        <v>1663597.6</v>
      </c>
      <c r="AA196" s="18">
        <f t="shared" si="39"/>
        <v>2024</v>
      </c>
      <c r="AB196" s="19" t="str">
        <f>IFERROR(VLOOKUP(D196, 'Lookup Tables'!$A:$B, 2, FALSE), "Unknown")</f>
        <v>Table, kitchen or other household articles of iron or steel</v>
      </c>
      <c r="AC196" s="18" t="str">
        <f t="shared" si="40"/>
        <v>Steel Products</v>
      </c>
      <c r="AD196" s="18" t="str">
        <f t="shared" si="41"/>
        <v>Misc</v>
      </c>
      <c r="AE196" s="18">
        <f t="shared" si="42"/>
        <v>151.73248299319727</v>
      </c>
      <c r="AF196" s="20">
        <f t="shared" si="43"/>
        <v>0.36639999816017044</v>
      </c>
    </row>
    <row r="197" spans="1:32">
      <c r="A197" s="18" t="str">
        <f>'Raw Data'!A197</f>
        <v>INNSA1</v>
      </c>
      <c r="B197" s="19">
        <f>'Raw Data'!B197</f>
        <v>45499</v>
      </c>
      <c r="C197" s="18">
        <f>'Raw Data'!C197</f>
        <v>301049751</v>
      </c>
      <c r="D197" s="18">
        <f>'Raw Data'!D197</f>
        <v>73239990</v>
      </c>
      <c r="E197" s="18" t="str">
        <f>'Raw Data'!E197</f>
        <v>MILD STEEL MULTI FUNCTION CLOTH STAND (RYX-02-020) (QTY: 1232 NOS/CNY 101 PER NOS)</v>
      </c>
      <c r="F197" s="18">
        <f>'Raw Data'!F197</f>
        <v>0</v>
      </c>
      <c r="G197" s="18">
        <f>'Raw Data'!G197</f>
        <v>0</v>
      </c>
      <c r="H197" s="18">
        <f>'Raw Data'!H197</f>
        <v>0</v>
      </c>
      <c r="I197" s="18">
        <f>'Raw Data'!I197</f>
        <v>0</v>
      </c>
      <c r="J197" s="18">
        <f>'Raw Data'!J197</f>
        <v>0</v>
      </c>
      <c r="K197" s="18">
        <f>'Raw Data'!K197</f>
        <v>0</v>
      </c>
      <c r="L197" s="18">
        <f>'Raw Data'!L197</f>
        <v>0</v>
      </c>
      <c r="M197" s="18">
        <f>'Raw Data'!M197</f>
        <v>0</v>
      </c>
      <c r="N197" s="18">
        <f>'Raw Data'!N197</f>
        <v>4004</v>
      </c>
      <c r="O197" s="18" t="str">
        <f>'Raw Data'!O197</f>
        <v>KGS</v>
      </c>
      <c r="P197" s="18">
        <f>'Raw Data'!P197</f>
        <v>444.9483616</v>
      </c>
      <c r="Q197" s="18">
        <f>'Raw Data'!Q197</f>
        <v>1781573.24</v>
      </c>
      <c r="R197" s="18">
        <f>'Raw Data'!R197</f>
        <v>5.278153756</v>
      </c>
      <c r="S197" s="18">
        <f>'Raw Data'!S197</f>
        <v>21133.727640000001</v>
      </c>
      <c r="T197" s="18">
        <f>'Raw Data'!T197</f>
        <v>652768.4</v>
      </c>
      <c r="U197" s="18" t="str">
        <f t="shared" si="33"/>
        <v xml:space="preserve">MILD STEEL MULTI FUNCTION CLOTH STAND </v>
      </c>
      <c r="V197" s="18" t="str">
        <f t="shared" si="34"/>
        <v/>
      </c>
      <c r="W197" s="18" t="str">
        <f t="shared" si="35"/>
        <v>1232 NOS</v>
      </c>
      <c r="X197" s="18" t="str">
        <f t="shared" si="36"/>
        <v/>
      </c>
      <c r="Y197" s="18" t="str">
        <f t="shared" si="37"/>
        <v>CNY</v>
      </c>
      <c r="Z197" s="18">
        <f t="shared" si="38"/>
        <v>2434341.64</v>
      </c>
      <c r="AA197" s="18">
        <f t="shared" si="39"/>
        <v>2024</v>
      </c>
      <c r="AB197" s="19" t="str">
        <f>IFERROR(VLOOKUP(D197, 'Lookup Tables'!$A:$B, 2, FALSE), "Unknown")</f>
        <v>Table, kitchen or other household articles of iron or steel</v>
      </c>
      <c r="AC197" s="18" t="str">
        <f t="shared" si="40"/>
        <v>Steel Products</v>
      </c>
      <c r="AD197" s="18" t="str">
        <f t="shared" si="41"/>
        <v>Cloth Stand</v>
      </c>
      <c r="AE197" s="18">
        <f t="shared" si="42"/>
        <v>163.02907092907094</v>
      </c>
      <c r="AF197" s="20">
        <f t="shared" si="43"/>
        <v>0.36639998027810522</v>
      </c>
    </row>
    <row r="198" spans="1:32">
      <c r="A198" s="18" t="str">
        <f>'Raw Data'!A198</f>
        <v>INNSA1</v>
      </c>
      <c r="B198" s="19">
        <f>'Raw Data'!B198</f>
        <v>45499</v>
      </c>
      <c r="C198" s="18">
        <f>'Raw Data'!C198</f>
        <v>301049751</v>
      </c>
      <c r="D198" s="18">
        <f>'Raw Data'!D198</f>
        <v>73239990</v>
      </c>
      <c r="E198" s="18" t="str">
        <f>'Raw Data'!E198</f>
        <v>HOUSEHOLD STEEL HOOK 3PCS SET (2628) (QTY: 167040 SET/USD 0.375 PER SET)</v>
      </c>
      <c r="F198" s="18">
        <f>'Raw Data'!F198</f>
        <v>0</v>
      </c>
      <c r="G198" s="18">
        <f>'Raw Data'!G198</f>
        <v>0</v>
      </c>
      <c r="H198" s="18">
        <f>'Raw Data'!H198</f>
        <v>0</v>
      </c>
      <c r="I198" s="18">
        <f>'Raw Data'!I198</f>
        <v>0</v>
      </c>
      <c r="J198" s="18">
        <f>'Raw Data'!J198</f>
        <v>0</v>
      </c>
      <c r="K198" s="18">
        <f>'Raw Data'!K198</f>
        <v>0</v>
      </c>
      <c r="L198" s="18">
        <f>'Raw Data'!L198</f>
        <v>0</v>
      </c>
      <c r="M198" s="18">
        <f>'Raw Data'!M198</f>
        <v>0</v>
      </c>
      <c r="N198" s="18">
        <f>'Raw Data'!N198</f>
        <v>5660.8</v>
      </c>
      <c r="O198" s="18" t="str">
        <f>'Raw Data'!O198</f>
        <v>KGS</v>
      </c>
      <c r="P198" s="18">
        <f>'Raw Data'!P198</f>
        <v>982.0263549</v>
      </c>
      <c r="Q198" s="18">
        <f>'Raw Data'!Q198</f>
        <v>5559054.79</v>
      </c>
      <c r="R198" s="18">
        <f>'Raw Data'!R198</f>
        <v>11.649185709999999</v>
      </c>
      <c r="S198" s="18">
        <f>'Raw Data'!S198</f>
        <v>65943.710439999995</v>
      </c>
      <c r="T198" s="18">
        <f>'Raw Data'!T198</f>
        <v>2036837.7</v>
      </c>
      <c r="U198" s="18" t="str">
        <f t="shared" si="33"/>
        <v xml:space="preserve">HOUSEHOLD STEEL HOOK 3PCS SET </v>
      </c>
      <c r="V198" s="18" t="str">
        <f t="shared" si="34"/>
        <v/>
      </c>
      <c r="W198" s="18" t="str">
        <f t="shared" si="35"/>
        <v>167040 SET</v>
      </c>
      <c r="X198" s="18">
        <f t="shared" si="36"/>
        <v>0.375</v>
      </c>
      <c r="Y198" s="18" t="str">
        <f t="shared" si="37"/>
        <v>USD</v>
      </c>
      <c r="Z198" s="18">
        <f t="shared" si="38"/>
        <v>7595892.4900000002</v>
      </c>
      <c r="AA198" s="18">
        <f t="shared" si="39"/>
        <v>2024</v>
      </c>
      <c r="AB198" s="19" t="str">
        <f>IFERROR(VLOOKUP(D198, 'Lookup Tables'!$A:$B, 2, FALSE), "Unknown")</f>
        <v>Table, kitchen or other household articles of iron or steel</v>
      </c>
      <c r="AC198" s="18" t="str">
        <f t="shared" si="40"/>
        <v>Steel Products</v>
      </c>
      <c r="AD198" s="18" t="str">
        <f t="shared" si="41"/>
        <v>Misc</v>
      </c>
      <c r="AE198" s="18">
        <f t="shared" si="42"/>
        <v>359.81446085358959</v>
      </c>
      <c r="AF198" s="20">
        <f t="shared" si="43"/>
        <v>0.36640000448709376</v>
      </c>
    </row>
    <row r="199" spans="1:32">
      <c r="A199" s="18" t="str">
        <f>'Raw Data'!A199</f>
        <v>INNSA1</v>
      </c>
      <c r="B199" s="19">
        <f>'Raw Data'!B199</f>
        <v>45492</v>
      </c>
      <c r="C199" s="18">
        <f>'Raw Data'!C199</f>
        <v>301049751</v>
      </c>
      <c r="D199" s="18">
        <f>'Raw Data'!D199</f>
        <v>73231000</v>
      </c>
      <c r="E199" s="18" t="str">
        <f>'Raw Data'!E199</f>
        <v>STEEL SCRUBBER 6PCS SET (OKS-4156) (QTY: 98400 SET/USD 0.238PER SET)</v>
      </c>
      <c r="F199" s="18">
        <f>'Raw Data'!F199</f>
        <v>0</v>
      </c>
      <c r="G199" s="18">
        <f>'Raw Data'!G199</f>
        <v>0</v>
      </c>
      <c r="H199" s="18">
        <f>'Raw Data'!H199</f>
        <v>0</v>
      </c>
      <c r="I199" s="18">
        <f>'Raw Data'!I199</f>
        <v>0</v>
      </c>
      <c r="J199" s="18">
        <f>'Raw Data'!J199</f>
        <v>0</v>
      </c>
      <c r="K199" s="18">
        <f>'Raw Data'!K199</f>
        <v>0</v>
      </c>
      <c r="L199" s="18">
        <f>'Raw Data'!L199</f>
        <v>0</v>
      </c>
      <c r="M199" s="18">
        <f>'Raw Data'!M199</f>
        <v>0</v>
      </c>
      <c r="N199" s="18">
        <f>'Raw Data'!N199</f>
        <v>8856</v>
      </c>
      <c r="O199" s="18" t="str">
        <f>'Raw Data'!O199</f>
        <v>KGS</v>
      </c>
      <c r="P199" s="18">
        <f>'Raw Data'!P199</f>
        <v>255.77630310000001</v>
      </c>
      <c r="Q199" s="18">
        <f>'Raw Data'!Q199</f>
        <v>2265154.94</v>
      </c>
      <c r="R199" s="18">
        <f>'Raw Data'!R199</f>
        <v>3.0341198469999999</v>
      </c>
      <c r="S199" s="18">
        <f>'Raw Data'!S199</f>
        <v>26870.165359999999</v>
      </c>
      <c r="T199" s="18">
        <f>'Raw Data'!T199</f>
        <v>995762.1</v>
      </c>
      <c r="U199" s="18" t="str">
        <f t="shared" si="33"/>
        <v xml:space="preserve">STEEL SCRUBBER 6PCS SET </v>
      </c>
      <c r="V199" s="18" t="str">
        <f t="shared" si="34"/>
        <v/>
      </c>
      <c r="W199" s="18" t="str">
        <f t="shared" si="35"/>
        <v>98400 SET</v>
      </c>
      <c r="X199" s="18">
        <f t="shared" si="36"/>
        <v>0.23799999999999999</v>
      </c>
      <c r="Y199" s="18" t="str">
        <f t="shared" si="37"/>
        <v>USD</v>
      </c>
      <c r="Z199" s="18">
        <f t="shared" si="38"/>
        <v>3260917.04</v>
      </c>
      <c r="AA199" s="18">
        <f t="shared" si="39"/>
        <v>2024</v>
      </c>
      <c r="AB199" s="19" t="str">
        <f>IFERROR(VLOOKUP(D199, 'Lookup Tables'!$A:$B, 2, FALSE), "Unknown")</f>
        <v>Steel Scrubbers</v>
      </c>
      <c r="AC199" s="18" t="str">
        <f t="shared" si="40"/>
        <v>Steel Products</v>
      </c>
      <c r="AD199" s="18" t="str">
        <f t="shared" si="41"/>
        <v>Scrubber</v>
      </c>
      <c r="AE199" s="18">
        <f t="shared" si="42"/>
        <v>112.43926151761518</v>
      </c>
      <c r="AF199" s="20">
        <f t="shared" si="43"/>
        <v>0.43959999486834223</v>
      </c>
    </row>
    <row r="200" spans="1:32">
      <c r="A200" s="18" t="str">
        <f>'Raw Data'!A200</f>
        <v>INNSA1</v>
      </c>
      <c r="B200" s="19">
        <f>'Raw Data'!B200</f>
        <v>45491</v>
      </c>
      <c r="C200" s="18">
        <f>'Raw Data'!C200</f>
        <v>301049751</v>
      </c>
      <c r="D200" s="18">
        <f>'Raw Data'!D200</f>
        <v>73231000</v>
      </c>
      <c r="E200" s="18" t="str">
        <f>'Raw Data'!E200</f>
        <v>STEEL SCRUBBER 2PCS SET (8001-2) (QTY: 166320 SET/USD 0.151PER SET)</v>
      </c>
      <c r="F200" s="18">
        <f>'Raw Data'!F200</f>
        <v>0</v>
      </c>
      <c r="G200" s="18">
        <f>'Raw Data'!G200</f>
        <v>0</v>
      </c>
      <c r="H200" s="18">
        <f>'Raw Data'!H200</f>
        <v>0</v>
      </c>
      <c r="I200" s="18">
        <f>'Raw Data'!I200</f>
        <v>0</v>
      </c>
      <c r="J200" s="18">
        <f>'Raw Data'!J200</f>
        <v>0</v>
      </c>
      <c r="K200" s="18">
        <f>'Raw Data'!K200</f>
        <v>0</v>
      </c>
      <c r="L200" s="18">
        <f>'Raw Data'!L200</f>
        <v>0</v>
      </c>
      <c r="M200" s="18">
        <f>'Raw Data'!M200</f>
        <v>0</v>
      </c>
      <c r="N200" s="18">
        <f>'Raw Data'!N200</f>
        <v>4851</v>
      </c>
      <c r="O200" s="18" t="str">
        <f>'Raw Data'!O200</f>
        <v>KGS</v>
      </c>
      <c r="P200" s="18">
        <f>'Raw Data'!P200</f>
        <v>509.08170890000002</v>
      </c>
      <c r="Q200" s="18">
        <f>'Raw Data'!Q200</f>
        <v>2469555.37</v>
      </c>
      <c r="R200" s="18">
        <f>'Raw Data'!R200</f>
        <v>6.0389289320000001</v>
      </c>
      <c r="S200" s="18">
        <f>'Raw Data'!S200</f>
        <v>29294.844249999998</v>
      </c>
      <c r="T200" s="18">
        <f>'Raw Data'!T200</f>
        <v>1085616.6000000001</v>
      </c>
      <c r="U200" s="18" t="str">
        <f t="shared" si="33"/>
        <v xml:space="preserve">STEEL SCRUBBER 2PCS SET </v>
      </c>
      <c r="V200" s="18" t="str">
        <f t="shared" si="34"/>
        <v/>
      </c>
      <c r="W200" s="18" t="str">
        <f t="shared" si="35"/>
        <v>166320 SET</v>
      </c>
      <c r="X200" s="18">
        <f t="shared" si="36"/>
        <v>0.151</v>
      </c>
      <c r="Y200" s="18" t="str">
        <f t="shared" si="37"/>
        <v>USD</v>
      </c>
      <c r="Z200" s="18">
        <f t="shared" si="38"/>
        <v>3555171.97</v>
      </c>
      <c r="AA200" s="18">
        <f t="shared" si="39"/>
        <v>2024</v>
      </c>
      <c r="AB200" s="19" t="str">
        <f>IFERROR(VLOOKUP(D200, 'Lookup Tables'!$A:$B, 2, FALSE), "Unknown")</f>
        <v>Steel Scrubbers</v>
      </c>
      <c r="AC200" s="18" t="str">
        <f t="shared" si="40"/>
        <v>Steel Products</v>
      </c>
      <c r="AD200" s="18" t="str">
        <f t="shared" si="41"/>
        <v>Scrubber</v>
      </c>
      <c r="AE200" s="18">
        <f t="shared" si="42"/>
        <v>223.79233147804578</v>
      </c>
      <c r="AF200" s="20">
        <f t="shared" si="43"/>
        <v>0.43960002403185638</v>
      </c>
    </row>
    <row r="201" spans="1:32">
      <c r="A201" s="18" t="str">
        <f>'Raw Data'!A201</f>
        <v>INNSA1</v>
      </c>
      <c r="B201" s="19">
        <f>'Raw Data'!B201</f>
        <v>45491</v>
      </c>
      <c r="C201" s="18">
        <f>'Raw Data'!C201</f>
        <v>301049751</v>
      </c>
      <c r="D201" s="18">
        <f>'Raw Data'!D201</f>
        <v>73231000</v>
      </c>
      <c r="E201" s="18" t="str">
        <f>'Raw Data'!E201</f>
        <v>STEEL SCRUBBER 2PCS SET (8001-2) (QTY: 166920 SET/USD 0.151PER SET)</v>
      </c>
      <c r="F201" s="18">
        <f>'Raw Data'!F201</f>
        <v>0</v>
      </c>
      <c r="G201" s="18">
        <f>'Raw Data'!G201</f>
        <v>0</v>
      </c>
      <c r="H201" s="18">
        <f>'Raw Data'!H201</f>
        <v>0</v>
      </c>
      <c r="I201" s="18">
        <f>'Raw Data'!I201</f>
        <v>0</v>
      </c>
      <c r="J201" s="18">
        <f>'Raw Data'!J201</f>
        <v>0</v>
      </c>
      <c r="K201" s="18">
        <f>'Raw Data'!K201</f>
        <v>0</v>
      </c>
      <c r="L201" s="18">
        <f>'Raw Data'!L201</f>
        <v>0</v>
      </c>
      <c r="M201" s="18">
        <f>'Raw Data'!M201</f>
        <v>0</v>
      </c>
      <c r="N201" s="18">
        <f>'Raw Data'!N201</f>
        <v>4869</v>
      </c>
      <c r="O201" s="18" t="str">
        <f>'Raw Data'!O201</f>
        <v>KGS</v>
      </c>
      <c r="P201" s="18">
        <f>'Raw Data'!P201</f>
        <v>508.77128570000002</v>
      </c>
      <c r="Q201" s="18">
        <f>'Raw Data'!Q201</f>
        <v>2477207.39</v>
      </c>
      <c r="R201" s="18">
        <f>'Raw Data'!R201</f>
        <v>6.0352465679999998</v>
      </c>
      <c r="S201" s="18">
        <f>'Raw Data'!S201</f>
        <v>29385.615539999999</v>
      </c>
      <c r="T201" s="18">
        <f>'Raw Data'!T201</f>
        <v>1088980.3</v>
      </c>
      <c r="U201" s="18" t="str">
        <f t="shared" si="33"/>
        <v xml:space="preserve">STEEL SCRUBBER 2PCS SET </v>
      </c>
      <c r="V201" s="18" t="str">
        <f t="shared" si="34"/>
        <v/>
      </c>
      <c r="W201" s="18" t="str">
        <f t="shared" si="35"/>
        <v>166920 SET</v>
      </c>
      <c r="X201" s="18">
        <f t="shared" si="36"/>
        <v>0.151</v>
      </c>
      <c r="Y201" s="18" t="str">
        <f t="shared" si="37"/>
        <v>USD</v>
      </c>
      <c r="Z201" s="18">
        <f t="shared" si="38"/>
        <v>3566187.6900000004</v>
      </c>
      <c r="AA201" s="18">
        <f t="shared" si="39"/>
        <v>2024</v>
      </c>
      <c r="AB201" s="19" t="str">
        <f>IFERROR(VLOOKUP(D201, 'Lookup Tables'!$A:$B, 2, FALSE), "Unknown")</f>
        <v>Steel Scrubbers</v>
      </c>
      <c r="AC201" s="18" t="str">
        <f t="shared" si="40"/>
        <v>Steel Products</v>
      </c>
      <c r="AD201" s="18" t="str">
        <f t="shared" si="41"/>
        <v>Scrubber</v>
      </c>
      <c r="AE201" s="18">
        <f t="shared" si="42"/>
        <v>223.65584308892997</v>
      </c>
      <c r="AF201" s="20">
        <f t="shared" si="43"/>
        <v>0.43959997228976455</v>
      </c>
    </row>
    <row r="202" spans="1:32">
      <c r="A202" s="18" t="str">
        <f>'Raw Data'!A202</f>
        <v>INNSA1</v>
      </c>
      <c r="B202" s="19">
        <f>'Raw Data'!B202</f>
        <v>45488</v>
      </c>
      <c r="C202" s="18">
        <f>'Raw Data'!C202</f>
        <v>301049751</v>
      </c>
      <c r="D202" s="18">
        <f>'Raw Data'!D202</f>
        <v>73239990</v>
      </c>
      <c r="E202" s="18" t="str">
        <f>'Raw Data'!E202</f>
        <v>STEEL HANGER WITH HOOK (SL-89) (QTY: 70056 PCS/CNY 7.45 PERPCS)</v>
      </c>
      <c r="F202" s="18">
        <f>'Raw Data'!F202</f>
        <v>0</v>
      </c>
      <c r="G202" s="18">
        <f>'Raw Data'!G202</f>
        <v>0</v>
      </c>
      <c r="H202" s="18">
        <f>'Raw Data'!H202</f>
        <v>0</v>
      </c>
      <c r="I202" s="18">
        <f>'Raw Data'!I202</f>
        <v>0</v>
      </c>
      <c r="J202" s="18">
        <f>'Raw Data'!J202</f>
        <v>0</v>
      </c>
      <c r="K202" s="18">
        <f>'Raw Data'!K202</f>
        <v>0</v>
      </c>
      <c r="L202" s="18">
        <f>'Raw Data'!L202</f>
        <v>0</v>
      </c>
      <c r="M202" s="18">
        <f>'Raw Data'!M202</f>
        <v>0</v>
      </c>
      <c r="N202" s="18">
        <f>'Raw Data'!N202</f>
        <v>15568</v>
      </c>
      <c r="O202" s="18" t="str">
        <f>'Raw Data'!O202</f>
        <v>KGS</v>
      </c>
      <c r="P202" s="18">
        <f>'Raw Data'!P202</f>
        <v>409.11271840000001</v>
      </c>
      <c r="Q202" s="18">
        <f>'Raw Data'!Q202</f>
        <v>6369066.7999999998</v>
      </c>
      <c r="R202" s="18">
        <f>'Raw Data'!R202</f>
        <v>4.8530571580000004</v>
      </c>
      <c r="S202" s="18">
        <f>'Raw Data'!S202</f>
        <v>75552.393830000001</v>
      </c>
      <c r="T202" s="18">
        <f>'Raw Data'!T202</f>
        <v>2333626.1</v>
      </c>
      <c r="U202" s="18" t="str">
        <f t="shared" si="33"/>
        <v xml:space="preserve">STEEL HANGER WITH HOOK </v>
      </c>
      <c r="V202" s="18" t="str">
        <f t="shared" si="34"/>
        <v/>
      </c>
      <c r="W202" s="18" t="str">
        <f t="shared" si="35"/>
        <v>70056 PCS</v>
      </c>
      <c r="X202" s="18" t="str">
        <f t="shared" si="36"/>
        <v/>
      </c>
      <c r="Y202" s="18" t="str">
        <f t="shared" si="37"/>
        <v>CNY</v>
      </c>
      <c r="Z202" s="18">
        <f t="shared" si="38"/>
        <v>8702692.9000000004</v>
      </c>
      <c r="AA202" s="18">
        <f t="shared" si="39"/>
        <v>2024</v>
      </c>
      <c r="AB202" s="19" t="str">
        <f>IFERROR(VLOOKUP(D202, 'Lookup Tables'!$A:$B, 2, FALSE), "Unknown")</f>
        <v>Table, kitchen or other household articles of iron or steel</v>
      </c>
      <c r="AC202" s="18" t="str">
        <f t="shared" si="40"/>
        <v>Steel Products</v>
      </c>
      <c r="AD202" s="18" t="str">
        <f t="shared" si="41"/>
        <v>Misc</v>
      </c>
      <c r="AE202" s="18">
        <f t="shared" si="42"/>
        <v>149.89890159301132</v>
      </c>
      <c r="AF202" s="20">
        <f t="shared" si="43"/>
        <v>0.36640000384357724</v>
      </c>
    </row>
    <row r="203" spans="1:32">
      <c r="A203" s="18" t="str">
        <f>'Raw Data'!A203</f>
        <v>INNSA1</v>
      </c>
      <c r="B203" s="19">
        <f>'Raw Data'!B203</f>
        <v>45480</v>
      </c>
      <c r="C203" s="18">
        <f>'Raw Data'!C203</f>
        <v>301049751</v>
      </c>
      <c r="D203" s="18">
        <f>'Raw Data'!D203</f>
        <v>73239990</v>
      </c>
      <c r="E203" s="18" t="str">
        <f>'Raw Data'!E203</f>
        <v>MILD STEEL MULTI FUNCTION CLOTH STAND (RYX-02-021A) (QTY: 3888 NOS/CNY 61.50 PER NOS)</v>
      </c>
      <c r="F203" s="18">
        <f>'Raw Data'!F203</f>
        <v>0</v>
      </c>
      <c r="G203" s="18">
        <f>'Raw Data'!G203</f>
        <v>0</v>
      </c>
      <c r="H203" s="18">
        <f>'Raw Data'!H203</f>
        <v>0</v>
      </c>
      <c r="I203" s="18">
        <f>'Raw Data'!I203</f>
        <v>0</v>
      </c>
      <c r="J203" s="18">
        <f>'Raw Data'!J203</f>
        <v>0</v>
      </c>
      <c r="K203" s="18">
        <f>'Raw Data'!K203</f>
        <v>0</v>
      </c>
      <c r="L203" s="18">
        <f>'Raw Data'!L203</f>
        <v>0</v>
      </c>
      <c r="M203" s="18">
        <f>'Raw Data'!M203</f>
        <v>0</v>
      </c>
      <c r="N203" s="18">
        <f>'Raw Data'!N203</f>
        <v>14256</v>
      </c>
      <c r="O203" s="18" t="str">
        <f>'Raw Data'!O203</f>
        <v>KGS</v>
      </c>
      <c r="P203" s="18">
        <f>'Raw Data'!P203</f>
        <v>280.68241160000002</v>
      </c>
      <c r="Q203" s="18">
        <f>'Raw Data'!Q203</f>
        <v>4001408.46</v>
      </c>
      <c r="R203" s="18">
        <f>'Raw Data'!R203</f>
        <v>3.3295659739999999</v>
      </c>
      <c r="S203" s="18">
        <f>'Raw Data'!S203</f>
        <v>47466.292529999999</v>
      </c>
      <c r="T203" s="18">
        <f>'Raw Data'!T203</f>
        <v>1466116.1</v>
      </c>
      <c r="U203" s="18" t="str">
        <f t="shared" si="33"/>
        <v xml:space="preserve">MILD STEEL MULTI FUNCTION CLOTH STAND </v>
      </c>
      <c r="V203" s="18" t="str">
        <f t="shared" si="34"/>
        <v/>
      </c>
      <c r="W203" s="18" t="str">
        <f t="shared" si="35"/>
        <v>3888 NOS</v>
      </c>
      <c r="X203" s="18" t="str">
        <f t="shared" si="36"/>
        <v/>
      </c>
      <c r="Y203" s="18" t="str">
        <f t="shared" si="37"/>
        <v>CNY</v>
      </c>
      <c r="Z203" s="18">
        <f t="shared" si="38"/>
        <v>5467524.5600000005</v>
      </c>
      <c r="AA203" s="18">
        <f t="shared" si="39"/>
        <v>2024</v>
      </c>
      <c r="AB203" s="19" t="str">
        <f>IFERROR(VLOOKUP(D203, 'Lookup Tables'!$A:$B, 2, FALSE), "Unknown")</f>
        <v>Table, kitchen or other household articles of iron or steel</v>
      </c>
      <c r="AC203" s="18" t="str">
        <f t="shared" si="40"/>
        <v>Steel Products</v>
      </c>
      <c r="AD203" s="18" t="str">
        <f t="shared" si="41"/>
        <v>Cloth Stand</v>
      </c>
      <c r="AE203" s="18">
        <f t="shared" si="42"/>
        <v>102.84203843995512</v>
      </c>
      <c r="AF203" s="20">
        <f t="shared" si="43"/>
        <v>0.36640001006045758</v>
      </c>
    </row>
    <row r="204" spans="1:32">
      <c r="A204" s="18" t="str">
        <f>'Raw Data'!A204</f>
        <v>INNSA1</v>
      </c>
      <c r="B204" s="19">
        <f>'Raw Data'!B204</f>
        <v>45475</v>
      </c>
      <c r="C204" s="18">
        <f>'Raw Data'!C204</f>
        <v>301049751</v>
      </c>
      <c r="D204" s="18">
        <f>'Raw Data'!D204</f>
        <v>73239990</v>
      </c>
      <c r="E204" s="18" t="str">
        <f>'Raw Data'!E204</f>
        <v>STEEL HANGER 10PCS SET (SY772-42) (QTY: 10080 SET/USD 1.2326PER SET)</v>
      </c>
      <c r="F204" s="18">
        <f>'Raw Data'!F204</f>
        <v>0</v>
      </c>
      <c r="G204" s="18">
        <f>'Raw Data'!G204</f>
        <v>0</v>
      </c>
      <c r="H204" s="18">
        <f>'Raw Data'!H204</f>
        <v>0</v>
      </c>
      <c r="I204" s="18">
        <f>'Raw Data'!I204</f>
        <v>0</v>
      </c>
      <c r="J204" s="18">
        <f>'Raw Data'!J204</f>
        <v>0</v>
      </c>
      <c r="K204" s="18">
        <f>'Raw Data'!K204</f>
        <v>0</v>
      </c>
      <c r="L204" s="18">
        <f>'Raw Data'!L204</f>
        <v>0</v>
      </c>
      <c r="M204" s="18">
        <f>'Raw Data'!M204</f>
        <v>0</v>
      </c>
      <c r="N204" s="18">
        <f>'Raw Data'!N204</f>
        <v>5264</v>
      </c>
      <c r="O204" s="18" t="str">
        <f>'Raw Data'!O204</f>
        <v>KGS</v>
      </c>
      <c r="P204" s="18">
        <f>'Raw Data'!P204</f>
        <v>224.32924009999999</v>
      </c>
      <c r="Q204" s="18">
        <f>'Raw Data'!Q204</f>
        <v>1180869.1200000001</v>
      </c>
      <c r="R204" s="18">
        <f>'Raw Data'!R204</f>
        <v>2.6610823259999998</v>
      </c>
      <c r="S204" s="18">
        <f>'Raw Data'!S204</f>
        <v>14007.93737</v>
      </c>
      <c r="T204" s="18">
        <f>'Raw Data'!T204</f>
        <v>432670.4</v>
      </c>
      <c r="U204" s="18" t="str">
        <f t="shared" si="33"/>
        <v xml:space="preserve">STEEL HANGER 10PCS SET </v>
      </c>
      <c r="V204" s="18" t="str">
        <f t="shared" si="34"/>
        <v/>
      </c>
      <c r="W204" s="18" t="str">
        <f t="shared" si="35"/>
        <v>10080 SET</v>
      </c>
      <c r="X204" s="18">
        <f t="shared" si="36"/>
        <v>1.2325999999999999</v>
      </c>
      <c r="Y204" s="18" t="str">
        <f t="shared" si="37"/>
        <v>USD</v>
      </c>
      <c r="Z204" s="18">
        <f t="shared" si="38"/>
        <v>1613539.52</v>
      </c>
      <c r="AA204" s="18">
        <f t="shared" si="39"/>
        <v>2024</v>
      </c>
      <c r="AB204" s="19" t="str">
        <f>IFERROR(VLOOKUP(D204, 'Lookup Tables'!$A:$B, 2, FALSE), "Unknown")</f>
        <v>Table, kitchen or other household articles of iron or steel</v>
      </c>
      <c r="AC204" s="18" t="str">
        <f t="shared" si="40"/>
        <v>Steel Products</v>
      </c>
      <c r="AD204" s="18" t="str">
        <f t="shared" si="41"/>
        <v>Misc</v>
      </c>
      <c r="AE204" s="18">
        <f t="shared" si="42"/>
        <v>82.194224924012161</v>
      </c>
      <c r="AF204" s="20">
        <f t="shared" si="43"/>
        <v>0.36639996141147291</v>
      </c>
    </row>
    <row r="205" spans="1:32">
      <c r="A205" s="18" t="str">
        <f>'Raw Data'!A205</f>
        <v>INNSA1</v>
      </c>
      <c r="B205" s="19">
        <f>'Raw Data'!B205</f>
        <v>45472</v>
      </c>
      <c r="C205" s="18">
        <f>'Raw Data'!C205</f>
        <v>301049751</v>
      </c>
      <c r="D205" s="18">
        <f>'Raw Data'!D205</f>
        <v>73239990</v>
      </c>
      <c r="E205" s="18" t="str">
        <f>'Raw Data'!E205</f>
        <v>MILD STEEL MULTI FUNCTION CLOTH STAND (RYX-02-020) (QTY: 1232 NOS / CNY 101.00 PER NOS)</v>
      </c>
      <c r="F205" s="18">
        <f>'Raw Data'!F205</f>
        <v>0</v>
      </c>
      <c r="G205" s="18">
        <f>'Raw Data'!G205</f>
        <v>0</v>
      </c>
      <c r="H205" s="18">
        <f>'Raw Data'!H205</f>
        <v>0</v>
      </c>
      <c r="I205" s="18">
        <f>'Raw Data'!I205</f>
        <v>0</v>
      </c>
      <c r="J205" s="18">
        <f>'Raw Data'!J205</f>
        <v>0</v>
      </c>
      <c r="K205" s="18">
        <f>'Raw Data'!K205</f>
        <v>0</v>
      </c>
      <c r="L205" s="18">
        <f>'Raw Data'!L205</f>
        <v>0</v>
      </c>
      <c r="M205" s="18">
        <f>'Raw Data'!M205</f>
        <v>0</v>
      </c>
      <c r="N205" s="18">
        <f>'Raw Data'!N205</f>
        <v>4004</v>
      </c>
      <c r="O205" s="18" t="str">
        <f>'Raw Data'!O205</f>
        <v>KGS</v>
      </c>
      <c r="P205" s="18">
        <f>'Raw Data'!P205</f>
        <v>463.65652849999998</v>
      </c>
      <c r="Q205" s="18">
        <f>'Raw Data'!Q205</f>
        <v>1856480.74</v>
      </c>
      <c r="R205" s="18">
        <f>'Raw Data'!R205</f>
        <v>5.5000774430000003</v>
      </c>
      <c r="S205" s="18">
        <f>'Raw Data'!S205</f>
        <v>22022.310079999999</v>
      </c>
      <c r="T205" s="18">
        <f>'Raw Data'!T205</f>
        <v>680214.5</v>
      </c>
      <c r="U205" s="18" t="str">
        <f t="shared" si="33"/>
        <v xml:space="preserve">MILD STEEL MULTI FUNCTION CLOTH STAND </v>
      </c>
      <c r="V205" s="18" t="str">
        <f t="shared" si="34"/>
        <v/>
      </c>
      <c r="W205" s="18" t="str">
        <f t="shared" si="35"/>
        <v>1232 NOS</v>
      </c>
      <c r="X205" s="18" t="str">
        <f t="shared" si="36"/>
        <v/>
      </c>
      <c r="Y205" s="18" t="str">
        <f t="shared" si="37"/>
        <v>CNY</v>
      </c>
      <c r="Z205" s="18">
        <f t="shared" si="38"/>
        <v>2536695.2400000002</v>
      </c>
      <c r="AA205" s="18">
        <f t="shared" si="39"/>
        <v>2024</v>
      </c>
      <c r="AB205" s="19" t="str">
        <f>IFERROR(VLOOKUP(D205, 'Lookup Tables'!$A:$B, 2, FALSE), "Unknown")</f>
        <v>Table, kitchen or other household articles of iron or steel</v>
      </c>
      <c r="AC205" s="18" t="str">
        <f t="shared" si="40"/>
        <v>Steel Products</v>
      </c>
      <c r="AD205" s="18" t="str">
        <f t="shared" si="41"/>
        <v>Cloth Stand</v>
      </c>
      <c r="AE205" s="18">
        <f t="shared" si="42"/>
        <v>169.88374125874125</v>
      </c>
      <c r="AF205" s="20">
        <f t="shared" si="43"/>
        <v>0.36639997676463909</v>
      </c>
    </row>
    <row r="206" spans="1:32">
      <c r="A206" s="18" t="str">
        <f>'Raw Data'!A206</f>
        <v>INNSA1</v>
      </c>
      <c r="B206" s="19">
        <f>'Raw Data'!B206</f>
        <v>45470</v>
      </c>
      <c r="C206" s="18">
        <f>'Raw Data'!C206</f>
        <v>301049751</v>
      </c>
      <c r="D206" s="18">
        <f>'Raw Data'!D206</f>
        <v>73239990</v>
      </c>
      <c r="E206" s="18" t="str">
        <f>'Raw Data'!E206</f>
        <v>RYX-02-020 MILD STEEL MULTI FUNCTION CLOTH STAND (QTY :1232NUM/CNY 101.00 PER NUM)</v>
      </c>
      <c r="F206" s="18">
        <f>'Raw Data'!F206</f>
        <v>0</v>
      </c>
      <c r="G206" s="18">
        <f>'Raw Data'!G206</f>
        <v>0</v>
      </c>
      <c r="H206" s="18">
        <f>'Raw Data'!H206</f>
        <v>0</v>
      </c>
      <c r="I206" s="18">
        <f>'Raw Data'!I206</f>
        <v>0</v>
      </c>
      <c r="J206" s="18">
        <f>'Raw Data'!J206</f>
        <v>0</v>
      </c>
      <c r="K206" s="18">
        <f>'Raw Data'!K206</f>
        <v>0</v>
      </c>
      <c r="L206" s="18">
        <f>'Raw Data'!L206</f>
        <v>0</v>
      </c>
      <c r="M206" s="18">
        <f>'Raw Data'!M206</f>
        <v>0</v>
      </c>
      <c r="N206" s="18">
        <f>'Raw Data'!N206</f>
        <v>4004</v>
      </c>
      <c r="O206" s="18" t="str">
        <f>'Raw Data'!O206</f>
        <v>KGS</v>
      </c>
      <c r="P206" s="18">
        <f>'Raw Data'!P206</f>
        <v>395.23124630000001</v>
      </c>
      <c r="Q206" s="18">
        <f>'Raw Data'!Q206</f>
        <v>1582505.91</v>
      </c>
      <c r="R206" s="18">
        <f>'Raw Data'!R206</f>
        <v>4.6883896350000001</v>
      </c>
      <c r="S206" s="18">
        <f>'Raw Data'!S206</f>
        <v>18772.312099999999</v>
      </c>
      <c r="T206" s="18">
        <f>'Raw Data'!T206</f>
        <v>579830.19999999995</v>
      </c>
      <c r="U206" s="18" t="str">
        <f t="shared" si="33"/>
        <v xml:space="preserve">RYX-02-020 MILD STEEL MULTI FUNCTION CLOTH STAND </v>
      </c>
      <c r="V206" s="18" t="str">
        <f t="shared" si="34"/>
        <v/>
      </c>
      <c r="W206" s="18" t="e">
        <f t="shared" si="35"/>
        <v>#VALUE!</v>
      </c>
      <c r="X206" s="18" t="str">
        <f t="shared" si="36"/>
        <v/>
      </c>
      <c r="Y206" s="18" t="str">
        <f t="shared" si="37"/>
        <v>CNY</v>
      </c>
      <c r="Z206" s="18">
        <f t="shared" si="38"/>
        <v>2162336.11</v>
      </c>
      <c r="AA206" s="18">
        <f t="shared" si="39"/>
        <v>2024</v>
      </c>
      <c r="AB206" s="19" t="str">
        <f>IFERROR(VLOOKUP(D206, 'Lookup Tables'!$A:$B, 2, FALSE), "Unknown")</f>
        <v>Table, kitchen or other household articles of iron or steel</v>
      </c>
      <c r="AC206" s="18" t="str">
        <f t="shared" si="40"/>
        <v>Steel Products</v>
      </c>
      <c r="AD206" s="18" t="str">
        <f t="shared" si="41"/>
        <v>Cloth Stand</v>
      </c>
      <c r="AE206" s="18">
        <f t="shared" si="42"/>
        <v>144.81273726273724</v>
      </c>
      <c r="AF206" s="20">
        <f t="shared" si="43"/>
        <v>0.36640002184889153</v>
      </c>
    </row>
    <row r="207" spans="1:32">
      <c r="A207" s="18" t="str">
        <f>'Raw Data'!A207</f>
        <v>INNSA1</v>
      </c>
      <c r="B207" s="19">
        <f>'Raw Data'!B207</f>
        <v>45470</v>
      </c>
      <c r="C207" s="18">
        <f>'Raw Data'!C207</f>
        <v>301049751</v>
      </c>
      <c r="D207" s="18">
        <f>'Raw Data'!D207</f>
        <v>73231000</v>
      </c>
      <c r="E207" s="18" t="str">
        <f>'Raw Data'!E207</f>
        <v>STEEL SCRUBBER 2PCS SET (8001-2) (QTY: 167880 SET/USD 0.151PER SET)</v>
      </c>
      <c r="F207" s="18">
        <f>'Raw Data'!F207</f>
        <v>0</v>
      </c>
      <c r="G207" s="18">
        <f>'Raw Data'!G207</f>
        <v>0</v>
      </c>
      <c r="H207" s="18">
        <f>'Raw Data'!H207</f>
        <v>0</v>
      </c>
      <c r="I207" s="18">
        <f>'Raw Data'!I207</f>
        <v>0</v>
      </c>
      <c r="J207" s="18">
        <f>'Raw Data'!J207</f>
        <v>0</v>
      </c>
      <c r="K207" s="18">
        <f>'Raw Data'!K207</f>
        <v>0</v>
      </c>
      <c r="L207" s="18">
        <f>'Raw Data'!L207</f>
        <v>0</v>
      </c>
      <c r="M207" s="18">
        <f>'Raw Data'!M207</f>
        <v>0</v>
      </c>
      <c r="N207" s="18">
        <f>'Raw Data'!N207</f>
        <v>4896</v>
      </c>
      <c r="O207" s="18" t="str">
        <f>'Raw Data'!O207</f>
        <v>KGS</v>
      </c>
      <c r="P207" s="18">
        <f>'Raw Data'!P207</f>
        <v>507.56353760000002</v>
      </c>
      <c r="Q207" s="18">
        <f>'Raw Data'!Q207</f>
        <v>2485031.08</v>
      </c>
      <c r="R207" s="18">
        <f>'Raw Data'!R207</f>
        <v>6.020919782</v>
      </c>
      <c r="S207" s="18">
        <f>'Raw Data'!S207</f>
        <v>29478.42325</v>
      </c>
      <c r="T207" s="18">
        <f>'Raw Data'!T207</f>
        <v>1092419.6000000001</v>
      </c>
      <c r="U207" s="18" t="str">
        <f t="shared" si="33"/>
        <v xml:space="preserve">STEEL SCRUBBER 2PCS SET </v>
      </c>
      <c r="V207" s="18" t="str">
        <f t="shared" si="34"/>
        <v/>
      </c>
      <c r="W207" s="18" t="str">
        <f t="shared" si="35"/>
        <v>167880 SET</v>
      </c>
      <c r="X207" s="18">
        <f t="shared" si="36"/>
        <v>0.151</v>
      </c>
      <c r="Y207" s="18" t="str">
        <f t="shared" si="37"/>
        <v>USD</v>
      </c>
      <c r="Z207" s="18">
        <f t="shared" si="38"/>
        <v>3577450.68</v>
      </c>
      <c r="AA207" s="18">
        <f t="shared" si="39"/>
        <v>2024</v>
      </c>
      <c r="AB207" s="19" t="str">
        <f>IFERROR(VLOOKUP(D207, 'Lookup Tables'!$A:$B, 2, FALSE), "Unknown")</f>
        <v>Steel Scrubbers</v>
      </c>
      <c r="AC207" s="18" t="str">
        <f t="shared" si="40"/>
        <v>Steel Products</v>
      </c>
      <c r="AD207" s="18" t="str">
        <f t="shared" si="41"/>
        <v>Scrubber</v>
      </c>
      <c r="AE207" s="18">
        <f t="shared" si="42"/>
        <v>223.1249183006536</v>
      </c>
      <c r="AF207" s="20">
        <f t="shared" si="43"/>
        <v>0.43959997474156343</v>
      </c>
    </row>
    <row r="208" spans="1:32">
      <c r="A208" s="18" t="str">
        <f>'Raw Data'!A208</f>
        <v>INNSA1</v>
      </c>
      <c r="B208" s="19">
        <f>'Raw Data'!B208</f>
        <v>45467</v>
      </c>
      <c r="C208" s="18">
        <f>'Raw Data'!C208</f>
        <v>301049751</v>
      </c>
      <c r="D208" s="18">
        <f>'Raw Data'!D208</f>
        <v>73239990</v>
      </c>
      <c r="E208" s="18" t="str">
        <f>'Raw Data'!E208</f>
        <v>STEEL HANGER 10PCS SET (SY772-42) (QTY: 5040 SET/USD 1.2517PER SET)</v>
      </c>
      <c r="F208" s="18">
        <f>'Raw Data'!F208</f>
        <v>0</v>
      </c>
      <c r="G208" s="18">
        <f>'Raw Data'!G208</f>
        <v>0</v>
      </c>
      <c r="H208" s="18">
        <f>'Raw Data'!H208</f>
        <v>0</v>
      </c>
      <c r="I208" s="18">
        <f>'Raw Data'!I208</f>
        <v>0</v>
      </c>
      <c r="J208" s="18">
        <f>'Raw Data'!J208</f>
        <v>0</v>
      </c>
      <c r="K208" s="18">
        <f>'Raw Data'!K208</f>
        <v>0</v>
      </c>
      <c r="L208" s="18">
        <f>'Raw Data'!L208</f>
        <v>0</v>
      </c>
      <c r="M208" s="18">
        <f>'Raw Data'!M208</f>
        <v>0</v>
      </c>
      <c r="N208" s="18">
        <f>'Raw Data'!N208</f>
        <v>2632</v>
      </c>
      <c r="O208" s="18" t="str">
        <f>'Raw Data'!O208</f>
        <v>KGS</v>
      </c>
      <c r="P208" s="18">
        <f>'Raw Data'!P208</f>
        <v>230.53587390000001</v>
      </c>
      <c r="Q208" s="18">
        <f>'Raw Data'!Q208</f>
        <v>606770.42000000004</v>
      </c>
      <c r="R208" s="18">
        <f>'Raw Data'!R208</f>
        <v>2.7347078749999998</v>
      </c>
      <c r="S208" s="18">
        <f>'Raw Data'!S208</f>
        <v>7197.7511270000005</v>
      </c>
      <c r="T208" s="18">
        <f>'Raw Data'!T208</f>
        <v>222320.7</v>
      </c>
      <c r="U208" s="18" t="str">
        <f t="shared" si="33"/>
        <v xml:space="preserve">STEEL HANGER 10PCS SET </v>
      </c>
      <c r="V208" s="18" t="str">
        <f t="shared" si="34"/>
        <v/>
      </c>
      <c r="W208" s="18" t="str">
        <f t="shared" si="35"/>
        <v>5040 SET</v>
      </c>
      <c r="X208" s="18">
        <f t="shared" si="36"/>
        <v>1.2517</v>
      </c>
      <c r="Y208" s="18" t="str">
        <f t="shared" si="37"/>
        <v>USD</v>
      </c>
      <c r="Z208" s="18">
        <f t="shared" si="38"/>
        <v>829091.12000000011</v>
      </c>
      <c r="AA208" s="18">
        <f t="shared" si="39"/>
        <v>2024</v>
      </c>
      <c r="AB208" s="19" t="str">
        <f>IFERROR(VLOOKUP(D208, 'Lookup Tables'!$A:$B, 2, FALSE), "Unknown")</f>
        <v>Table, kitchen or other household articles of iron or steel</v>
      </c>
      <c r="AC208" s="18" t="str">
        <f t="shared" si="40"/>
        <v>Steel Products</v>
      </c>
      <c r="AD208" s="18" t="str">
        <f t="shared" si="41"/>
        <v>Misc</v>
      </c>
      <c r="AE208" s="18">
        <f t="shared" si="42"/>
        <v>84.468351063829786</v>
      </c>
      <c r="AF208" s="20">
        <f t="shared" si="43"/>
        <v>0.36640002984984005</v>
      </c>
    </row>
    <row r="209" spans="1:32">
      <c r="A209" s="18" t="str">
        <f>'Raw Data'!A209</f>
        <v>INNSA1</v>
      </c>
      <c r="B209" s="19">
        <f>'Raw Data'!B209</f>
        <v>45465</v>
      </c>
      <c r="C209" s="18">
        <f>'Raw Data'!C209</f>
        <v>301049751</v>
      </c>
      <c r="D209" s="18">
        <f>'Raw Data'!D209</f>
        <v>73239990</v>
      </c>
      <c r="E209" s="18" t="str">
        <f>'Raw Data'!E209</f>
        <v>STEEL GIFT BOX HEART SHAPE (GS-47) (QTY: 1008 PCS/USD 0.222PER PCS)</v>
      </c>
      <c r="F209" s="18">
        <f>'Raw Data'!F209</f>
        <v>0</v>
      </c>
      <c r="G209" s="18">
        <f>'Raw Data'!G209</f>
        <v>0</v>
      </c>
      <c r="H209" s="18">
        <f>'Raw Data'!H209</f>
        <v>0</v>
      </c>
      <c r="I209" s="18">
        <f>'Raw Data'!I209</f>
        <v>0</v>
      </c>
      <c r="J209" s="18">
        <f>'Raw Data'!J209</f>
        <v>0</v>
      </c>
      <c r="K209" s="18">
        <f>'Raw Data'!K209</f>
        <v>0</v>
      </c>
      <c r="L209" s="18">
        <f>'Raw Data'!L209</f>
        <v>0</v>
      </c>
      <c r="M209" s="18">
        <f>'Raw Data'!M209</f>
        <v>0</v>
      </c>
      <c r="N209" s="18">
        <f>'Raw Data'!N209</f>
        <v>60.9</v>
      </c>
      <c r="O209" s="18" t="str">
        <f>'Raw Data'!O209</f>
        <v>KGS</v>
      </c>
      <c r="P209" s="18">
        <f>'Raw Data'!P209</f>
        <v>366.3</v>
      </c>
      <c r="Q209" s="18">
        <f>'Raw Data'!Q209</f>
        <v>22307.67</v>
      </c>
      <c r="R209" s="18">
        <f>'Raw Data'!R209</f>
        <v>4.3451957300000004</v>
      </c>
      <c r="S209" s="18">
        <f>'Raw Data'!S209</f>
        <v>264.62241990000001</v>
      </c>
      <c r="T209" s="18">
        <f>'Raw Data'!T209</f>
        <v>8173.5</v>
      </c>
      <c r="U209" s="18" t="str">
        <f t="shared" si="33"/>
        <v xml:space="preserve">STEEL GIFT BOX HEART SHAPE </v>
      </c>
      <c r="V209" s="18" t="str">
        <f t="shared" si="34"/>
        <v/>
      </c>
      <c r="W209" s="18" t="str">
        <f t="shared" si="35"/>
        <v>1008 PCS</v>
      </c>
      <c r="X209" s="18">
        <f t="shared" si="36"/>
        <v>0.222</v>
      </c>
      <c r="Y209" s="18" t="str">
        <f t="shared" si="37"/>
        <v>USD</v>
      </c>
      <c r="Z209" s="18">
        <f t="shared" si="38"/>
        <v>30481.17</v>
      </c>
      <c r="AA209" s="18">
        <f t="shared" si="39"/>
        <v>2024</v>
      </c>
      <c r="AB209" s="19" t="str">
        <f>IFERROR(VLOOKUP(D209, 'Lookup Tables'!$A:$B, 2, FALSE), "Unknown")</f>
        <v>Table, kitchen or other household articles of iron or steel</v>
      </c>
      <c r="AC209" s="18" t="str">
        <f t="shared" si="40"/>
        <v>Steel Products</v>
      </c>
      <c r="AD209" s="18" t="str">
        <f t="shared" si="41"/>
        <v>Misc</v>
      </c>
      <c r="AE209" s="18">
        <f t="shared" si="42"/>
        <v>134.21182266009853</v>
      </c>
      <c r="AF209" s="20">
        <f t="shared" si="43"/>
        <v>0.36639864226071128</v>
      </c>
    </row>
    <row r="210" spans="1:32">
      <c r="A210" s="18" t="str">
        <f>'Raw Data'!A210</f>
        <v>INNSA1</v>
      </c>
      <c r="B210" s="19">
        <f>'Raw Data'!B210</f>
        <v>45465</v>
      </c>
      <c r="C210" s="18">
        <f>'Raw Data'!C210</f>
        <v>301049751</v>
      </c>
      <c r="D210" s="18">
        <f>'Raw Data'!D210</f>
        <v>73239990</v>
      </c>
      <c r="E210" s="18" t="str">
        <f>'Raw Data'!E210</f>
        <v>STEEL GIFT BOX SQUARE SHAPE (GS-48) (QTY: 480 PCS/USD 0.776PER PCS)</v>
      </c>
      <c r="F210" s="18">
        <f>'Raw Data'!F210</f>
        <v>0</v>
      </c>
      <c r="G210" s="18">
        <f>'Raw Data'!G210</f>
        <v>0</v>
      </c>
      <c r="H210" s="18">
        <f>'Raw Data'!H210</f>
        <v>0</v>
      </c>
      <c r="I210" s="18">
        <f>'Raw Data'!I210</f>
        <v>0</v>
      </c>
      <c r="J210" s="18">
        <f>'Raw Data'!J210</f>
        <v>0</v>
      </c>
      <c r="K210" s="18">
        <f>'Raw Data'!K210</f>
        <v>0</v>
      </c>
      <c r="L210" s="18">
        <f>'Raw Data'!L210</f>
        <v>0</v>
      </c>
      <c r="M210" s="18">
        <f>'Raw Data'!M210</f>
        <v>0</v>
      </c>
      <c r="N210" s="18">
        <f>'Raw Data'!N210</f>
        <v>108</v>
      </c>
      <c r="O210" s="18" t="str">
        <f>'Raw Data'!O210</f>
        <v>KGS</v>
      </c>
      <c r="P210" s="18">
        <f>'Raw Data'!P210</f>
        <v>343.80490739999999</v>
      </c>
      <c r="Q210" s="18">
        <f>'Raw Data'!Q210</f>
        <v>37130.93</v>
      </c>
      <c r="R210" s="18">
        <f>'Raw Data'!R210</f>
        <v>4.0783500290000001</v>
      </c>
      <c r="S210" s="18">
        <f>'Raw Data'!S210</f>
        <v>440.4618031</v>
      </c>
      <c r="T210" s="18">
        <f>'Raw Data'!T210</f>
        <v>13604.8</v>
      </c>
      <c r="U210" s="18" t="str">
        <f t="shared" si="33"/>
        <v xml:space="preserve">STEEL GIFT BOX SQUARE SHAPE </v>
      </c>
      <c r="V210" s="18" t="str">
        <f t="shared" si="34"/>
        <v/>
      </c>
      <c r="W210" s="18" t="str">
        <f t="shared" si="35"/>
        <v>480 PCS</v>
      </c>
      <c r="X210" s="18">
        <f t="shared" si="36"/>
        <v>0.77600000000000002</v>
      </c>
      <c r="Y210" s="18" t="str">
        <f t="shared" si="37"/>
        <v>USD</v>
      </c>
      <c r="Z210" s="18">
        <f t="shared" si="38"/>
        <v>50735.729999999996</v>
      </c>
      <c r="AA210" s="18">
        <f t="shared" si="39"/>
        <v>2024</v>
      </c>
      <c r="AB210" s="19" t="str">
        <f>IFERROR(VLOOKUP(D210, 'Lookup Tables'!$A:$B, 2, FALSE), "Unknown")</f>
        <v>Table, kitchen or other household articles of iron or steel</v>
      </c>
      <c r="AC210" s="18" t="str">
        <f t="shared" si="40"/>
        <v>Steel Products</v>
      </c>
      <c r="AD210" s="18" t="str">
        <f t="shared" si="41"/>
        <v>Misc</v>
      </c>
      <c r="AE210" s="18">
        <f t="shared" si="42"/>
        <v>125.97037037037036</v>
      </c>
      <c r="AF210" s="20">
        <f t="shared" si="43"/>
        <v>0.36640073383564592</v>
      </c>
    </row>
    <row r="211" spans="1:32">
      <c r="A211" s="18" t="str">
        <f>'Raw Data'!A211</f>
        <v>INNSA1</v>
      </c>
      <c r="B211" s="19">
        <f>'Raw Data'!B211</f>
        <v>45464</v>
      </c>
      <c r="C211" s="18">
        <f>'Raw Data'!C211</f>
        <v>301049751</v>
      </c>
      <c r="D211" s="18">
        <f>'Raw Data'!D211</f>
        <v>73239990</v>
      </c>
      <c r="E211" s="18" t="str">
        <f>'Raw Data'!E211</f>
        <v>STEEL LUNCH BOX (6717) (QTY: 336 NOS/USD 2.960 PER NOS)</v>
      </c>
      <c r="F211" s="18">
        <f>'Raw Data'!F211</f>
        <v>0</v>
      </c>
      <c r="G211" s="18">
        <f>'Raw Data'!G211</f>
        <v>0</v>
      </c>
      <c r="H211" s="18">
        <f>'Raw Data'!H211</f>
        <v>0</v>
      </c>
      <c r="I211" s="18">
        <f>'Raw Data'!I211</f>
        <v>0</v>
      </c>
      <c r="J211" s="18">
        <f>'Raw Data'!J211</f>
        <v>0</v>
      </c>
      <c r="K211" s="18">
        <f>'Raw Data'!K211</f>
        <v>0</v>
      </c>
      <c r="L211" s="18">
        <f>'Raw Data'!L211</f>
        <v>0</v>
      </c>
      <c r="M211" s="18">
        <f>'Raw Data'!M211</f>
        <v>0</v>
      </c>
      <c r="N211" s="18">
        <f>'Raw Data'!N211</f>
        <v>128.80000000000001</v>
      </c>
      <c r="O211" s="18" t="str">
        <f>'Raw Data'!O211</f>
        <v>KGS</v>
      </c>
      <c r="P211" s="18">
        <f>'Raw Data'!P211</f>
        <v>724.98121119999996</v>
      </c>
      <c r="Q211" s="18">
        <f>'Raw Data'!Q211</f>
        <v>93377.58</v>
      </c>
      <c r="R211" s="18">
        <f>'Raw Data'!R211</f>
        <v>8.600014367</v>
      </c>
      <c r="S211" s="18">
        <f>'Raw Data'!S211</f>
        <v>1107.6818510000001</v>
      </c>
      <c r="T211" s="18">
        <f>'Raw Data'!T211</f>
        <v>34213.599999999999</v>
      </c>
      <c r="U211" s="18" t="str">
        <f t="shared" si="33"/>
        <v xml:space="preserve">STEEL LUNCH BOX </v>
      </c>
      <c r="V211" s="18" t="str">
        <f t="shared" si="34"/>
        <v/>
      </c>
      <c r="W211" s="18" t="str">
        <f t="shared" si="35"/>
        <v>336 NOS</v>
      </c>
      <c r="X211" s="18">
        <f t="shared" si="36"/>
        <v>2.96</v>
      </c>
      <c r="Y211" s="18" t="str">
        <f t="shared" si="37"/>
        <v>USD</v>
      </c>
      <c r="Z211" s="18">
        <f t="shared" si="38"/>
        <v>127591.18</v>
      </c>
      <c r="AA211" s="18">
        <f t="shared" si="39"/>
        <v>2024</v>
      </c>
      <c r="AB211" s="19" t="str">
        <f>IFERROR(VLOOKUP(D211, 'Lookup Tables'!$A:$B, 2, FALSE), "Unknown")</f>
        <v>Table, kitchen or other household articles of iron or steel</v>
      </c>
      <c r="AC211" s="18" t="str">
        <f t="shared" si="40"/>
        <v>Steel Products</v>
      </c>
      <c r="AD211" s="18" t="str">
        <f t="shared" si="41"/>
        <v>Misc</v>
      </c>
      <c r="AE211" s="18">
        <f t="shared" si="42"/>
        <v>265.63354037267078</v>
      </c>
      <c r="AF211" s="20">
        <f t="shared" si="43"/>
        <v>0.36640058566521</v>
      </c>
    </row>
    <row r="212" spans="1:32">
      <c r="A212" s="18" t="str">
        <f>'Raw Data'!A212</f>
        <v>INNSA1</v>
      </c>
      <c r="B212" s="19">
        <f>'Raw Data'!B212</f>
        <v>45464</v>
      </c>
      <c r="C212" s="18">
        <f>'Raw Data'!C212</f>
        <v>301049751</v>
      </c>
      <c r="D212" s="18">
        <f>'Raw Data'!D212</f>
        <v>73239990</v>
      </c>
      <c r="E212" s="18" t="str">
        <f>'Raw Data'!E212</f>
        <v>STEEL ROUND CONTAINER (6856) (QTY: 16056 NOS/USD 0.568 PER NOS)</v>
      </c>
      <c r="F212" s="18">
        <f>'Raw Data'!F212</f>
        <v>0</v>
      </c>
      <c r="G212" s="18">
        <f>'Raw Data'!G212</f>
        <v>0</v>
      </c>
      <c r="H212" s="18">
        <f>'Raw Data'!H212</f>
        <v>0</v>
      </c>
      <c r="I212" s="18">
        <f>'Raw Data'!I212</f>
        <v>0</v>
      </c>
      <c r="J212" s="18">
        <f>'Raw Data'!J212</f>
        <v>0</v>
      </c>
      <c r="K212" s="18">
        <f>'Raw Data'!K212</f>
        <v>0</v>
      </c>
      <c r="L212" s="18">
        <f>'Raw Data'!L212</f>
        <v>0</v>
      </c>
      <c r="M212" s="18">
        <f>'Raw Data'!M212</f>
        <v>0</v>
      </c>
      <c r="N212" s="18">
        <f>'Raw Data'!N212</f>
        <v>1338</v>
      </c>
      <c r="O212" s="18" t="str">
        <f>'Raw Data'!O212</f>
        <v>KGS</v>
      </c>
      <c r="P212" s="18">
        <f>'Raw Data'!P212</f>
        <v>639.94296710000003</v>
      </c>
      <c r="Q212" s="18">
        <f>'Raw Data'!Q212</f>
        <v>856243.69</v>
      </c>
      <c r="R212" s="18">
        <f>'Raw Data'!R212</f>
        <v>7.5912570239999999</v>
      </c>
      <c r="S212" s="18">
        <f>'Raw Data'!S212</f>
        <v>10157.1019</v>
      </c>
      <c r="T212" s="18">
        <f>'Raw Data'!T212</f>
        <v>313727.7</v>
      </c>
      <c r="U212" s="18" t="str">
        <f t="shared" si="33"/>
        <v xml:space="preserve">STEEL ROUND CONTAINER </v>
      </c>
      <c r="V212" s="18" t="str">
        <f t="shared" si="34"/>
        <v/>
      </c>
      <c r="W212" s="18" t="str">
        <f t="shared" si="35"/>
        <v>16056 NOS</v>
      </c>
      <c r="X212" s="18">
        <f t="shared" si="36"/>
        <v>0.56799999999999995</v>
      </c>
      <c r="Y212" s="18" t="str">
        <f t="shared" si="37"/>
        <v>USD</v>
      </c>
      <c r="Z212" s="18">
        <f t="shared" si="38"/>
        <v>1169971.3899999999</v>
      </c>
      <c r="AA212" s="18">
        <f t="shared" si="39"/>
        <v>2024</v>
      </c>
      <c r="AB212" s="19" t="str">
        <f>IFERROR(VLOOKUP(D212, 'Lookup Tables'!$A:$B, 2, FALSE), "Unknown")</f>
        <v>Table, kitchen or other household articles of iron or steel</v>
      </c>
      <c r="AC212" s="18" t="str">
        <f t="shared" si="40"/>
        <v>Steel Products</v>
      </c>
      <c r="AD212" s="18" t="str">
        <f t="shared" si="41"/>
        <v>Misc</v>
      </c>
      <c r="AE212" s="18">
        <f t="shared" si="42"/>
        <v>234.47511210762332</v>
      </c>
      <c r="AF212" s="20">
        <f t="shared" si="43"/>
        <v>0.36640001399601557</v>
      </c>
    </row>
    <row r="213" spans="1:32">
      <c r="A213" s="18" t="str">
        <f>'Raw Data'!A213</f>
        <v>INNSA1</v>
      </c>
      <c r="B213" s="19">
        <f>'Raw Data'!B213</f>
        <v>45464</v>
      </c>
      <c r="C213" s="18">
        <f>'Raw Data'!C213</f>
        <v>301049751</v>
      </c>
      <c r="D213" s="18">
        <f>'Raw Data'!D213</f>
        <v>73239990</v>
      </c>
      <c r="E213" s="18" t="str">
        <f>'Raw Data'!E213</f>
        <v>STEEL ROUND CONTAINER (6857) (QTY: 27984 NOS/USD 0.718 PER NOS)</v>
      </c>
      <c r="F213" s="18">
        <f>'Raw Data'!F213</f>
        <v>0</v>
      </c>
      <c r="G213" s="18">
        <f>'Raw Data'!G213</f>
        <v>0</v>
      </c>
      <c r="H213" s="18">
        <f>'Raw Data'!H213</f>
        <v>0</v>
      </c>
      <c r="I213" s="18">
        <f>'Raw Data'!I213</f>
        <v>0</v>
      </c>
      <c r="J213" s="18">
        <f>'Raw Data'!J213</f>
        <v>0</v>
      </c>
      <c r="K213" s="18">
        <f>'Raw Data'!K213</f>
        <v>0</v>
      </c>
      <c r="L213" s="18">
        <f>'Raw Data'!L213</f>
        <v>0</v>
      </c>
      <c r="M213" s="18">
        <f>'Raw Data'!M213</f>
        <v>0</v>
      </c>
      <c r="N213" s="18">
        <f>'Raw Data'!N213</f>
        <v>3567.96</v>
      </c>
      <c r="O213" s="18" t="str">
        <f>'Raw Data'!O213</f>
        <v>KGS</v>
      </c>
      <c r="P213" s="18">
        <f>'Raw Data'!P213</f>
        <v>528.72012299999994</v>
      </c>
      <c r="Q213" s="18">
        <f>'Raw Data'!Q213</f>
        <v>1886452.25</v>
      </c>
      <c r="R213" s="18">
        <f>'Raw Data'!R213</f>
        <v>6.2718875799999996</v>
      </c>
      <c r="S213" s="18">
        <f>'Raw Data'!S213</f>
        <v>22377.844010000001</v>
      </c>
      <c r="T213" s="18">
        <f>'Raw Data'!T213</f>
        <v>691196.1</v>
      </c>
      <c r="U213" s="18" t="str">
        <f t="shared" si="33"/>
        <v xml:space="preserve">STEEL ROUND CONTAINER </v>
      </c>
      <c r="V213" s="18" t="str">
        <f t="shared" si="34"/>
        <v/>
      </c>
      <c r="W213" s="18" t="str">
        <f t="shared" si="35"/>
        <v>27984 NOS</v>
      </c>
      <c r="X213" s="18">
        <f t="shared" si="36"/>
        <v>0.71799999999999997</v>
      </c>
      <c r="Y213" s="18" t="str">
        <f t="shared" si="37"/>
        <v>USD</v>
      </c>
      <c r="Z213" s="18">
        <f t="shared" si="38"/>
        <v>2577648.35</v>
      </c>
      <c r="AA213" s="18">
        <f t="shared" si="39"/>
        <v>2024</v>
      </c>
      <c r="AB213" s="19" t="str">
        <f>IFERROR(VLOOKUP(D213, 'Lookup Tables'!$A:$B, 2, FALSE), "Unknown")</f>
        <v>Table, kitchen or other household articles of iron or steel</v>
      </c>
      <c r="AC213" s="18" t="str">
        <f t="shared" si="40"/>
        <v>Steel Products</v>
      </c>
      <c r="AD213" s="18" t="str">
        <f t="shared" si="41"/>
        <v>Misc</v>
      </c>
      <c r="AE213" s="18">
        <f t="shared" si="42"/>
        <v>193.72305182793528</v>
      </c>
      <c r="AF213" s="20">
        <f t="shared" si="43"/>
        <v>0.36639999766757941</v>
      </c>
    </row>
    <row r="214" spans="1:32">
      <c r="A214" s="18" t="str">
        <f>'Raw Data'!A214</f>
        <v>INNSA1</v>
      </c>
      <c r="B214" s="19">
        <f>'Raw Data'!B214</f>
        <v>45463</v>
      </c>
      <c r="C214" s="18">
        <f>'Raw Data'!C214</f>
        <v>301049751</v>
      </c>
      <c r="D214" s="18">
        <f>'Raw Data'!D214</f>
        <v>73231000</v>
      </c>
      <c r="E214" s="18" t="str">
        <f>'Raw Data'!E214</f>
        <v>SS SCRUBBER 3PCS SET (SS410) (QTY: 120360 SET/USD 0.16 PER SET)</v>
      </c>
      <c r="F214" s="18">
        <f>'Raw Data'!F214</f>
        <v>0</v>
      </c>
      <c r="G214" s="18">
        <f>'Raw Data'!G214</f>
        <v>0</v>
      </c>
      <c r="H214" s="18">
        <f>'Raw Data'!H214</f>
        <v>0</v>
      </c>
      <c r="I214" s="18">
        <f>'Raw Data'!I214</f>
        <v>0</v>
      </c>
      <c r="J214" s="18">
        <f>'Raw Data'!J214</f>
        <v>0</v>
      </c>
      <c r="K214" s="18">
        <f>'Raw Data'!K214</f>
        <v>0</v>
      </c>
      <c r="L214" s="18">
        <f>'Raw Data'!L214</f>
        <v>0</v>
      </c>
      <c r="M214" s="18">
        <f>'Raw Data'!M214</f>
        <v>0</v>
      </c>
      <c r="N214" s="18">
        <f>'Raw Data'!N214</f>
        <v>7522.5</v>
      </c>
      <c r="O214" s="18" t="str">
        <f>'Raw Data'!O214</f>
        <v>KGS</v>
      </c>
      <c r="P214" s="18">
        <f>'Raw Data'!P214</f>
        <v>258.41884349999998</v>
      </c>
      <c r="Q214" s="18">
        <f>'Raw Data'!Q214</f>
        <v>1943955.75</v>
      </c>
      <c r="R214" s="18">
        <f>'Raw Data'!R214</f>
        <v>3.0654667080000002</v>
      </c>
      <c r="S214" s="18">
        <f>'Raw Data'!S214</f>
        <v>23059.973310000001</v>
      </c>
      <c r="T214" s="18">
        <f>'Raw Data'!T214</f>
        <v>854563</v>
      </c>
      <c r="U214" s="18" t="str">
        <f t="shared" si="33"/>
        <v xml:space="preserve">SS SCRUBBER 3PCS SET </v>
      </c>
      <c r="V214" s="18" t="str">
        <f t="shared" si="34"/>
        <v/>
      </c>
      <c r="W214" s="18" t="str">
        <f t="shared" si="35"/>
        <v>120360 SET</v>
      </c>
      <c r="X214" s="18">
        <f t="shared" si="36"/>
        <v>0.16</v>
      </c>
      <c r="Y214" s="18" t="str">
        <f t="shared" si="37"/>
        <v>USD</v>
      </c>
      <c r="Z214" s="18">
        <f t="shared" si="38"/>
        <v>2798518.75</v>
      </c>
      <c r="AA214" s="18">
        <f t="shared" si="39"/>
        <v>2024</v>
      </c>
      <c r="AB214" s="19" t="str">
        <f>IFERROR(VLOOKUP(D214, 'Lookup Tables'!$A:$B, 2, FALSE), "Unknown")</f>
        <v>Steel Scrubbers</v>
      </c>
      <c r="AC214" s="18" t="str">
        <f t="shared" si="40"/>
        <v>Cleaning Items</v>
      </c>
      <c r="AD214" s="18" t="str">
        <f t="shared" si="41"/>
        <v>Scrubber</v>
      </c>
      <c r="AE214" s="18">
        <f t="shared" si="42"/>
        <v>113.60093054170821</v>
      </c>
      <c r="AF214" s="20">
        <f t="shared" si="43"/>
        <v>0.43960002690390459</v>
      </c>
    </row>
    <row r="215" spans="1:32">
      <c r="A215" s="18" t="str">
        <f>'Raw Data'!A215</f>
        <v>INNSA1</v>
      </c>
      <c r="B215" s="19">
        <f>'Raw Data'!B215</f>
        <v>45463</v>
      </c>
      <c r="C215" s="18">
        <f>'Raw Data'!C215</f>
        <v>301049751</v>
      </c>
      <c r="D215" s="18">
        <f>'Raw Data'!D215</f>
        <v>73239990</v>
      </c>
      <c r="E215" s="18" t="str">
        <f>'Raw Data'!E215</f>
        <v>MILD STEEL MULTI FUNCTION CLOTH STAND (RYX-02-020) (QTY: 1232 NOS/CNY 101 PER NOS)</v>
      </c>
      <c r="F215" s="18">
        <f>'Raw Data'!F215</f>
        <v>0</v>
      </c>
      <c r="G215" s="18">
        <f>'Raw Data'!G215</f>
        <v>0</v>
      </c>
      <c r="H215" s="18">
        <f>'Raw Data'!H215</f>
        <v>0</v>
      </c>
      <c r="I215" s="18">
        <f>'Raw Data'!I215</f>
        <v>0</v>
      </c>
      <c r="J215" s="18">
        <f>'Raw Data'!J215</f>
        <v>0</v>
      </c>
      <c r="K215" s="18">
        <f>'Raw Data'!K215</f>
        <v>0</v>
      </c>
      <c r="L215" s="18">
        <f>'Raw Data'!L215</f>
        <v>0</v>
      </c>
      <c r="M215" s="18">
        <f>'Raw Data'!M215</f>
        <v>0</v>
      </c>
      <c r="N215" s="18">
        <f>'Raw Data'!N215</f>
        <v>4004</v>
      </c>
      <c r="O215" s="18" t="str">
        <f>'Raw Data'!O215</f>
        <v>KGS</v>
      </c>
      <c r="P215" s="18">
        <f>'Raw Data'!P215</f>
        <v>443.6553222</v>
      </c>
      <c r="Q215" s="18">
        <f>'Raw Data'!Q215</f>
        <v>1776395.91</v>
      </c>
      <c r="R215" s="18">
        <f>'Raw Data'!R215</f>
        <v>5.2628152100000003</v>
      </c>
      <c r="S215" s="18">
        <f>'Raw Data'!S215</f>
        <v>21072.312099999999</v>
      </c>
      <c r="T215" s="18">
        <f>'Raw Data'!T215</f>
        <v>650871.5</v>
      </c>
      <c r="U215" s="18" t="str">
        <f t="shared" si="33"/>
        <v xml:space="preserve">MILD STEEL MULTI FUNCTION CLOTH STAND </v>
      </c>
      <c r="V215" s="18" t="str">
        <f t="shared" si="34"/>
        <v/>
      </c>
      <c r="W215" s="18" t="str">
        <f t="shared" si="35"/>
        <v>1232 NOS</v>
      </c>
      <c r="X215" s="18" t="str">
        <f t="shared" si="36"/>
        <v/>
      </c>
      <c r="Y215" s="18" t="str">
        <f t="shared" si="37"/>
        <v>CNY</v>
      </c>
      <c r="Z215" s="18">
        <f t="shared" si="38"/>
        <v>2427267.41</v>
      </c>
      <c r="AA215" s="18">
        <f t="shared" si="39"/>
        <v>2024</v>
      </c>
      <c r="AB215" s="19" t="str">
        <f>IFERROR(VLOOKUP(D215, 'Lookup Tables'!$A:$B, 2, FALSE), "Unknown")</f>
        <v>Table, kitchen or other household articles of iron or steel</v>
      </c>
      <c r="AC215" s="18" t="str">
        <f t="shared" si="40"/>
        <v>Steel Products</v>
      </c>
      <c r="AD215" s="18" t="str">
        <f t="shared" si="41"/>
        <v>Cloth Stand</v>
      </c>
      <c r="AE215" s="18">
        <f t="shared" si="42"/>
        <v>162.55531968031968</v>
      </c>
      <c r="AF215" s="20">
        <f t="shared" si="43"/>
        <v>0.36640002171587976</v>
      </c>
    </row>
    <row r="216" spans="1:32">
      <c r="A216" s="18" t="str">
        <f>'Raw Data'!A216</f>
        <v>INNSA1</v>
      </c>
      <c r="B216" s="19">
        <f>'Raw Data'!B216</f>
        <v>45460</v>
      </c>
      <c r="C216" s="18">
        <f>'Raw Data'!C216</f>
        <v>301049751</v>
      </c>
      <c r="D216" s="18">
        <f>'Raw Data'!D216</f>
        <v>73231000</v>
      </c>
      <c r="E216" s="18" t="str">
        <f>'Raw Data'!E216</f>
        <v>STEEL SCRUBBER 6PCS SET (OKS-4156) (QTY: 98400 SET/USD 0.239PER SET)</v>
      </c>
      <c r="F216" s="18">
        <f>'Raw Data'!F216</f>
        <v>0</v>
      </c>
      <c r="G216" s="18">
        <f>'Raw Data'!G216</f>
        <v>0</v>
      </c>
      <c r="H216" s="18">
        <f>'Raw Data'!H216</f>
        <v>0</v>
      </c>
      <c r="I216" s="18">
        <f>'Raw Data'!I216</f>
        <v>0</v>
      </c>
      <c r="J216" s="18">
        <f>'Raw Data'!J216</f>
        <v>0</v>
      </c>
      <c r="K216" s="18">
        <f>'Raw Data'!K216</f>
        <v>0</v>
      </c>
      <c r="L216" s="18">
        <f>'Raw Data'!L216</f>
        <v>0</v>
      </c>
      <c r="M216" s="18">
        <f>'Raw Data'!M216</f>
        <v>0</v>
      </c>
      <c r="N216" s="18">
        <f>'Raw Data'!N216</f>
        <v>8782</v>
      </c>
      <c r="O216" s="18" t="str">
        <f>'Raw Data'!O216</f>
        <v>KGS</v>
      </c>
      <c r="P216" s="18">
        <f>'Raw Data'!P216</f>
        <v>246.8992781</v>
      </c>
      <c r="Q216" s="18">
        <f>'Raw Data'!Q216</f>
        <v>2168269.46</v>
      </c>
      <c r="R216" s="18">
        <f>'Raw Data'!R216</f>
        <v>2.928817059</v>
      </c>
      <c r="S216" s="18">
        <f>'Raw Data'!S216</f>
        <v>25720.87141</v>
      </c>
      <c r="T216" s="18">
        <f>'Raw Data'!T216</f>
        <v>953171.3</v>
      </c>
      <c r="U216" s="18" t="str">
        <f t="shared" si="33"/>
        <v xml:space="preserve">STEEL SCRUBBER 6PCS SET </v>
      </c>
      <c r="V216" s="18" t="str">
        <f t="shared" si="34"/>
        <v/>
      </c>
      <c r="W216" s="18" t="str">
        <f t="shared" si="35"/>
        <v>98400 SET</v>
      </c>
      <c r="X216" s="18">
        <f t="shared" si="36"/>
        <v>0.23899999999999999</v>
      </c>
      <c r="Y216" s="18" t="str">
        <f t="shared" si="37"/>
        <v>USD</v>
      </c>
      <c r="Z216" s="18">
        <f t="shared" si="38"/>
        <v>3121440.76</v>
      </c>
      <c r="AA216" s="18">
        <f t="shared" si="39"/>
        <v>2024</v>
      </c>
      <c r="AB216" s="19" t="str">
        <f>IFERROR(VLOOKUP(D216, 'Lookup Tables'!$A:$B, 2, FALSE), "Unknown")</f>
        <v>Steel Scrubbers</v>
      </c>
      <c r="AC216" s="18" t="str">
        <f t="shared" si="40"/>
        <v>Steel Products</v>
      </c>
      <c r="AD216" s="18" t="str">
        <f t="shared" si="41"/>
        <v>Scrubber</v>
      </c>
      <c r="AE216" s="18">
        <f t="shared" si="42"/>
        <v>108.53692780687771</v>
      </c>
      <c r="AF216" s="20">
        <f t="shared" si="43"/>
        <v>0.43960002093097789</v>
      </c>
    </row>
    <row r="217" spans="1:32">
      <c r="A217" s="18" t="str">
        <f>'Raw Data'!A217</f>
        <v>INNSA1</v>
      </c>
      <c r="B217" s="19">
        <f>'Raw Data'!B217</f>
        <v>45458</v>
      </c>
      <c r="C217" s="18">
        <f>'Raw Data'!C217</f>
        <v>301049751</v>
      </c>
      <c r="D217" s="18">
        <f>'Raw Data'!D217</f>
        <v>73231000</v>
      </c>
      <c r="E217" s="18" t="str">
        <f>'Raw Data'!E217</f>
        <v>STEEL SCRUBBER (8001-2) (QTY: 168000 SET/0.151 PER SET)</v>
      </c>
      <c r="F217" s="18">
        <f>'Raw Data'!F217</f>
        <v>0</v>
      </c>
      <c r="G217" s="18">
        <f>'Raw Data'!G217</f>
        <v>0</v>
      </c>
      <c r="H217" s="18">
        <f>'Raw Data'!H217</f>
        <v>0</v>
      </c>
      <c r="I217" s="18">
        <f>'Raw Data'!I217</f>
        <v>0</v>
      </c>
      <c r="J217" s="18">
        <f>'Raw Data'!J217</f>
        <v>0</v>
      </c>
      <c r="K217" s="18">
        <f>'Raw Data'!K217</f>
        <v>0</v>
      </c>
      <c r="L217" s="18">
        <f>'Raw Data'!L217</f>
        <v>0</v>
      </c>
      <c r="M217" s="18">
        <f>'Raw Data'!M217</f>
        <v>0</v>
      </c>
      <c r="N217" s="18">
        <f>'Raw Data'!N217</f>
        <v>4900</v>
      </c>
      <c r="O217" s="18" t="str">
        <f>'Raw Data'!O217</f>
        <v>KGS</v>
      </c>
      <c r="P217" s="18">
        <f>'Raw Data'!P217</f>
        <v>474.34239389999999</v>
      </c>
      <c r="Q217" s="18">
        <f>'Raw Data'!Q217</f>
        <v>2324277.73</v>
      </c>
      <c r="R217" s="18">
        <f>'Raw Data'!R217</f>
        <v>5.6268374129999996</v>
      </c>
      <c r="S217" s="18">
        <f>'Raw Data'!S217</f>
        <v>27571.50332</v>
      </c>
      <c r="T217" s="18">
        <f>'Raw Data'!T217</f>
        <v>1021752.5</v>
      </c>
      <c r="U217" s="18" t="str">
        <f t="shared" si="33"/>
        <v xml:space="preserve">STEEL SCRUBBER </v>
      </c>
      <c r="V217" s="18" t="str">
        <f t="shared" si="34"/>
        <v/>
      </c>
      <c r="W217" s="18" t="str">
        <f t="shared" si="35"/>
        <v>168000 SET</v>
      </c>
      <c r="X217" s="18">
        <f t="shared" si="36"/>
        <v>0.151</v>
      </c>
      <c r="Y217" s="18" t="str">
        <f t="shared" si="37"/>
        <v/>
      </c>
      <c r="Z217" s="18">
        <f t="shared" si="38"/>
        <v>3346030.23</v>
      </c>
      <c r="AA217" s="18">
        <f t="shared" si="39"/>
        <v>2024</v>
      </c>
      <c r="AB217" s="19" t="str">
        <f>IFERROR(VLOOKUP(D217, 'Lookup Tables'!$A:$B, 2, FALSE), "Unknown")</f>
        <v>Steel Scrubbers</v>
      </c>
      <c r="AC217" s="18" t="str">
        <f t="shared" si="40"/>
        <v>Steel Products</v>
      </c>
      <c r="AD217" s="18" t="str">
        <f t="shared" si="41"/>
        <v>Scrubber</v>
      </c>
      <c r="AE217" s="18">
        <f t="shared" si="42"/>
        <v>208.52091836734695</v>
      </c>
      <c r="AF217" s="20">
        <f t="shared" si="43"/>
        <v>0.43960000425594581</v>
      </c>
    </row>
    <row r="218" spans="1:32">
      <c r="A218" s="18" t="str">
        <f>'Raw Data'!A218</f>
        <v>INNSA1</v>
      </c>
      <c r="B218" s="19">
        <f>'Raw Data'!B218</f>
        <v>45454</v>
      </c>
      <c r="C218" s="18">
        <f>'Raw Data'!C218</f>
        <v>301049751</v>
      </c>
      <c r="D218" s="18">
        <f>'Raw Data'!D218</f>
        <v>73239990</v>
      </c>
      <c r="E218" s="18" t="str">
        <f>'Raw Data'!E218</f>
        <v>STEEL HOOK 4PCS SET (SY604A-4) (QTY: 10200 SET/USD 0.5285 PER SET)</v>
      </c>
      <c r="F218" s="18">
        <f>'Raw Data'!F218</f>
        <v>0</v>
      </c>
      <c r="G218" s="18">
        <f>'Raw Data'!G218</f>
        <v>0</v>
      </c>
      <c r="H218" s="18">
        <f>'Raw Data'!H218</f>
        <v>0</v>
      </c>
      <c r="I218" s="18">
        <f>'Raw Data'!I218</f>
        <v>0</v>
      </c>
      <c r="J218" s="18">
        <f>'Raw Data'!J218</f>
        <v>0</v>
      </c>
      <c r="K218" s="18">
        <f>'Raw Data'!K218</f>
        <v>0</v>
      </c>
      <c r="L218" s="18">
        <f>'Raw Data'!L218</f>
        <v>0</v>
      </c>
      <c r="M218" s="18">
        <f>'Raw Data'!M218</f>
        <v>0</v>
      </c>
      <c r="N218" s="18">
        <f>'Raw Data'!N218</f>
        <v>1164.5</v>
      </c>
      <c r="O218" s="18" t="str">
        <f>'Raw Data'!O218</f>
        <v>KGS</v>
      </c>
      <c r="P218" s="18">
        <f>'Raw Data'!P218</f>
        <v>419.78333190000001</v>
      </c>
      <c r="Q218" s="18">
        <f>'Raw Data'!Q218</f>
        <v>488837.69</v>
      </c>
      <c r="R218" s="18">
        <f>'Raw Data'!R218</f>
        <v>4.9796362030000001</v>
      </c>
      <c r="S218" s="18">
        <f>'Raw Data'!S218</f>
        <v>5798.7863580000003</v>
      </c>
      <c r="T218" s="18">
        <f>'Raw Data'!T218</f>
        <v>179110.1</v>
      </c>
      <c r="U218" s="18" t="str">
        <f t="shared" si="33"/>
        <v xml:space="preserve">STEEL HOOK 4PCS SET </v>
      </c>
      <c r="V218" s="18" t="str">
        <f t="shared" si="34"/>
        <v/>
      </c>
      <c r="W218" s="18" t="str">
        <f t="shared" si="35"/>
        <v>10200 SET</v>
      </c>
      <c r="X218" s="18">
        <f t="shared" si="36"/>
        <v>0.52849999999999997</v>
      </c>
      <c r="Y218" s="18" t="str">
        <f t="shared" si="37"/>
        <v>USD</v>
      </c>
      <c r="Z218" s="18">
        <f t="shared" si="38"/>
        <v>667947.79</v>
      </c>
      <c r="AA218" s="18">
        <f t="shared" si="39"/>
        <v>2024</v>
      </c>
      <c r="AB218" s="19" t="str">
        <f>IFERROR(VLOOKUP(D218, 'Lookup Tables'!$A:$B, 2, FALSE), "Unknown")</f>
        <v>Table, kitchen or other household articles of iron or steel</v>
      </c>
      <c r="AC218" s="18" t="str">
        <f t="shared" si="40"/>
        <v>Steel Products</v>
      </c>
      <c r="AD218" s="18" t="str">
        <f t="shared" si="41"/>
        <v>Misc</v>
      </c>
      <c r="AE218" s="18">
        <f t="shared" si="42"/>
        <v>153.80858737655646</v>
      </c>
      <c r="AF218" s="20">
        <f t="shared" si="43"/>
        <v>0.3663999394154735</v>
      </c>
    </row>
    <row r="219" spans="1:32">
      <c r="A219" s="18" t="str">
        <f>'Raw Data'!A219</f>
        <v>INNSA1</v>
      </c>
      <c r="B219" s="19">
        <f>'Raw Data'!B219</f>
        <v>45449</v>
      </c>
      <c r="C219" s="18">
        <f>'Raw Data'!C219</f>
        <v>301049751</v>
      </c>
      <c r="D219" s="18">
        <f>'Raw Data'!D219</f>
        <v>73239990</v>
      </c>
      <c r="E219" s="18" t="str">
        <f>'Raw Data'!E219</f>
        <v>STEEL SPRINKLER (AM-430) (QTY: 30120 PCS/ USD 0.5744 PER PCS)</v>
      </c>
      <c r="F219" s="18">
        <f>'Raw Data'!F219</f>
        <v>0</v>
      </c>
      <c r="G219" s="18">
        <f>'Raw Data'!G219</f>
        <v>0</v>
      </c>
      <c r="H219" s="18">
        <f>'Raw Data'!H219</f>
        <v>0</v>
      </c>
      <c r="I219" s="18">
        <f>'Raw Data'!I219</f>
        <v>0</v>
      </c>
      <c r="J219" s="18">
        <f>'Raw Data'!J219</f>
        <v>0</v>
      </c>
      <c r="K219" s="18">
        <f>'Raw Data'!K219</f>
        <v>0</v>
      </c>
      <c r="L219" s="18">
        <f>'Raw Data'!L219</f>
        <v>0</v>
      </c>
      <c r="M219" s="18">
        <f>'Raw Data'!M219</f>
        <v>0</v>
      </c>
      <c r="N219" s="18">
        <f>'Raw Data'!N219</f>
        <v>5522</v>
      </c>
      <c r="O219" s="18" t="str">
        <f>'Raw Data'!O219</f>
        <v>KGS</v>
      </c>
      <c r="P219" s="18">
        <f>'Raw Data'!P219</f>
        <v>283.30594170000001</v>
      </c>
      <c r="Q219" s="18">
        <f>'Raw Data'!Q219</f>
        <v>1564415.41</v>
      </c>
      <c r="R219" s="18">
        <f>'Raw Data'!R219</f>
        <v>3.3586952189999999</v>
      </c>
      <c r="S219" s="18">
        <f>'Raw Data'!S219</f>
        <v>18546.715</v>
      </c>
      <c r="T219" s="18">
        <f>'Raw Data'!T219</f>
        <v>573201.80000000005</v>
      </c>
      <c r="U219" s="18" t="str">
        <f t="shared" si="33"/>
        <v xml:space="preserve">STEEL SPRINKLER </v>
      </c>
      <c r="V219" s="18" t="str">
        <f t="shared" si="34"/>
        <v/>
      </c>
      <c r="W219" s="18" t="str">
        <f t="shared" si="35"/>
        <v>30120 PCS</v>
      </c>
      <c r="X219" s="18">
        <f t="shared" si="36"/>
        <v>0.57440000000000002</v>
      </c>
      <c r="Y219" s="18" t="str">
        <f t="shared" si="37"/>
        <v>USD</v>
      </c>
      <c r="Z219" s="18">
        <f t="shared" si="38"/>
        <v>2137617.21</v>
      </c>
      <c r="AA219" s="18">
        <f t="shared" si="39"/>
        <v>2024</v>
      </c>
      <c r="AB219" s="19" t="str">
        <f>IFERROR(VLOOKUP(D219, 'Lookup Tables'!$A:$B, 2, FALSE), "Unknown")</f>
        <v>Table, kitchen or other household articles of iron or steel</v>
      </c>
      <c r="AC219" s="18" t="str">
        <f t="shared" si="40"/>
        <v>Steel Products</v>
      </c>
      <c r="AD219" s="18" t="str">
        <f t="shared" si="41"/>
        <v>Misc</v>
      </c>
      <c r="AE219" s="18">
        <f t="shared" si="42"/>
        <v>103.80329590727997</v>
      </c>
      <c r="AF219" s="20">
        <f t="shared" si="43"/>
        <v>0.36639999602151713</v>
      </c>
    </row>
    <row r="220" spans="1:32">
      <c r="A220" s="18" t="str">
        <f>'Raw Data'!A220</f>
        <v>INNSA1</v>
      </c>
      <c r="B220" s="19">
        <f>'Raw Data'!B220</f>
        <v>45447</v>
      </c>
      <c r="C220" s="18">
        <f>'Raw Data'!C220</f>
        <v>301049751</v>
      </c>
      <c r="D220" s="18">
        <f>'Raw Data'!D220</f>
        <v>73239990</v>
      </c>
      <c r="E220" s="18" t="str">
        <f>'Raw Data'!E220</f>
        <v>STEEL ROUND CONTAINER (6857) (QTY: 30936 NOS/USD 0.718 PER NOS)</v>
      </c>
      <c r="F220" s="18">
        <f>'Raw Data'!F220</f>
        <v>0</v>
      </c>
      <c r="G220" s="18">
        <f>'Raw Data'!G220</f>
        <v>0</v>
      </c>
      <c r="H220" s="18">
        <f>'Raw Data'!H220</f>
        <v>0</v>
      </c>
      <c r="I220" s="18">
        <f>'Raw Data'!I220</f>
        <v>0</v>
      </c>
      <c r="J220" s="18">
        <f>'Raw Data'!J220</f>
        <v>0</v>
      </c>
      <c r="K220" s="18">
        <f>'Raw Data'!K220</f>
        <v>0</v>
      </c>
      <c r="L220" s="18">
        <f>'Raw Data'!L220</f>
        <v>0</v>
      </c>
      <c r="M220" s="18">
        <f>'Raw Data'!M220</f>
        <v>0</v>
      </c>
      <c r="N220" s="18">
        <f>'Raw Data'!N220</f>
        <v>3944.34</v>
      </c>
      <c r="O220" s="18" t="str">
        <f>'Raw Data'!O220</f>
        <v>KGS</v>
      </c>
      <c r="P220" s="18">
        <f>'Raw Data'!P220</f>
        <v>504.62477369999999</v>
      </c>
      <c r="Q220" s="18">
        <f>'Raw Data'!Q220</f>
        <v>1990411.68</v>
      </c>
      <c r="R220" s="18">
        <f>'Raw Data'!R220</f>
        <v>5.9825106549999996</v>
      </c>
      <c r="S220" s="18">
        <f>'Raw Data'!S220</f>
        <v>23597.056079999998</v>
      </c>
      <c r="T220" s="18">
        <f>'Raw Data'!T220</f>
        <v>729286.8</v>
      </c>
      <c r="U220" s="18" t="str">
        <f t="shared" si="33"/>
        <v xml:space="preserve">STEEL ROUND CONTAINER </v>
      </c>
      <c r="V220" s="18" t="str">
        <f t="shared" si="34"/>
        <v/>
      </c>
      <c r="W220" s="18" t="str">
        <f t="shared" si="35"/>
        <v>30936 NOS</v>
      </c>
      <c r="X220" s="18">
        <f t="shared" si="36"/>
        <v>0.71799999999999997</v>
      </c>
      <c r="Y220" s="18" t="str">
        <f t="shared" si="37"/>
        <v>USD</v>
      </c>
      <c r="Z220" s="18">
        <f t="shared" si="38"/>
        <v>2719698.48</v>
      </c>
      <c r="AA220" s="18">
        <f t="shared" si="39"/>
        <v>2024</v>
      </c>
      <c r="AB220" s="19" t="str">
        <f>IFERROR(VLOOKUP(D220, 'Lookup Tables'!$A:$B, 2, FALSE), "Unknown")</f>
        <v>Table, kitchen or other household articles of iron or steel</v>
      </c>
      <c r="AC220" s="18" t="str">
        <f t="shared" si="40"/>
        <v>Steel Products</v>
      </c>
      <c r="AD220" s="18" t="str">
        <f t="shared" si="41"/>
        <v>Misc</v>
      </c>
      <c r="AE220" s="18">
        <f t="shared" si="42"/>
        <v>184.8945070658209</v>
      </c>
      <c r="AF220" s="20">
        <f t="shared" si="43"/>
        <v>0.36639998012873398</v>
      </c>
    </row>
    <row r="221" spans="1:32">
      <c r="A221" s="18" t="str">
        <f>'Raw Data'!A221</f>
        <v>INNSA1</v>
      </c>
      <c r="B221" s="19">
        <f>'Raw Data'!B221</f>
        <v>45447</v>
      </c>
      <c r="C221" s="18">
        <f>'Raw Data'!C221</f>
        <v>301049751</v>
      </c>
      <c r="D221" s="18">
        <f>'Raw Data'!D221</f>
        <v>73239990</v>
      </c>
      <c r="E221" s="18" t="str">
        <f>'Raw Data'!E221</f>
        <v>STEEL ROUND CONTAINER MEDIUM (6581) (QTY: 79752 NOS/USD 0.875 PER NOS)</v>
      </c>
      <c r="F221" s="18">
        <f>'Raw Data'!F221</f>
        <v>0</v>
      </c>
      <c r="G221" s="18">
        <f>'Raw Data'!G221</f>
        <v>0</v>
      </c>
      <c r="H221" s="18">
        <f>'Raw Data'!H221</f>
        <v>0</v>
      </c>
      <c r="I221" s="18">
        <f>'Raw Data'!I221</f>
        <v>0</v>
      </c>
      <c r="J221" s="18">
        <f>'Raw Data'!J221</f>
        <v>0</v>
      </c>
      <c r="K221" s="18">
        <f>'Raw Data'!K221</f>
        <v>0</v>
      </c>
      <c r="L221" s="18">
        <f>'Raw Data'!L221</f>
        <v>0</v>
      </c>
      <c r="M221" s="18">
        <f>'Raw Data'!M221</f>
        <v>0</v>
      </c>
      <c r="N221" s="18">
        <f>'Raw Data'!N221</f>
        <v>9636.7000000000007</v>
      </c>
      <c r="O221" s="18" t="str">
        <f>'Raw Data'!O221</f>
        <v>KGS</v>
      </c>
      <c r="P221" s="18">
        <f>'Raw Data'!P221</f>
        <v>648.89667940000004</v>
      </c>
      <c r="Q221" s="18">
        <f>'Raw Data'!Q221</f>
        <v>6253222.6299999999</v>
      </c>
      <c r="R221" s="18">
        <f>'Raw Data'!R221</f>
        <v>7.6929066910000001</v>
      </c>
      <c r="S221" s="18">
        <f>'Raw Data'!S221</f>
        <v>74134.233909999995</v>
      </c>
      <c r="T221" s="18">
        <f>'Raw Data'!T221</f>
        <v>2291180.7999999998</v>
      </c>
      <c r="U221" s="18" t="str">
        <f t="shared" si="33"/>
        <v xml:space="preserve">STEEL ROUND CONTAINER MEDIUM </v>
      </c>
      <c r="V221" s="18" t="str">
        <f t="shared" si="34"/>
        <v/>
      </c>
      <c r="W221" s="18" t="str">
        <f t="shared" si="35"/>
        <v>79752 NOS</v>
      </c>
      <c r="X221" s="18">
        <f t="shared" si="36"/>
        <v>0.875</v>
      </c>
      <c r="Y221" s="18" t="str">
        <f t="shared" si="37"/>
        <v>USD</v>
      </c>
      <c r="Z221" s="18">
        <f t="shared" si="38"/>
        <v>8544403.4299999997</v>
      </c>
      <c r="AA221" s="18">
        <f t="shared" si="39"/>
        <v>2024</v>
      </c>
      <c r="AB221" s="19" t="str">
        <f>IFERROR(VLOOKUP(D221, 'Lookup Tables'!$A:$B, 2, FALSE), "Unknown")</f>
        <v>Table, kitchen or other household articles of iron or steel</v>
      </c>
      <c r="AC221" s="18" t="str">
        <f t="shared" si="40"/>
        <v>Steel Products</v>
      </c>
      <c r="AD221" s="18" t="str">
        <f t="shared" si="41"/>
        <v>Misc</v>
      </c>
      <c r="AE221" s="18">
        <f t="shared" si="42"/>
        <v>237.75574626168705</v>
      </c>
      <c r="AF221" s="20">
        <f t="shared" si="43"/>
        <v>0.36640000453654087</v>
      </c>
    </row>
    <row r="222" spans="1:32">
      <c r="A222" s="18" t="str">
        <f>'Raw Data'!A222</f>
        <v>INNSA1</v>
      </c>
      <c r="B222" s="19">
        <f>'Raw Data'!B222</f>
        <v>45444</v>
      </c>
      <c r="C222" s="18">
        <f>'Raw Data'!C222</f>
        <v>301049751</v>
      </c>
      <c r="D222" s="18">
        <f>'Raw Data'!D222</f>
        <v>73239990</v>
      </c>
      <c r="E222" s="18" t="str">
        <f>'Raw Data'!E222</f>
        <v>STAINLESS STEEL GRATER WITH HANDLE (KL324H-9S) (QTY: 59040 NOS/USD 0.62 PER NOS)</v>
      </c>
      <c r="F222" s="18">
        <f>'Raw Data'!F222</f>
        <v>0</v>
      </c>
      <c r="G222" s="18">
        <f>'Raw Data'!G222</f>
        <v>0</v>
      </c>
      <c r="H222" s="18">
        <f>'Raw Data'!H222</f>
        <v>0</v>
      </c>
      <c r="I222" s="18">
        <f>'Raw Data'!I222</f>
        <v>0</v>
      </c>
      <c r="J222" s="18">
        <f>'Raw Data'!J222</f>
        <v>0</v>
      </c>
      <c r="K222" s="18">
        <f>'Raw Data'!K222</f>
        <v>0</v>
      </c>
      <c r="L222" s="18">
        <f>'Raw Data'!L222</f>
        <v>0</v>
      </c>
      <c r="M222" s="18">
        <f>'Raw Data'!M222</f>
        <v>0</v>
      </c>
      <c r="N222" s="18">
        <f>'Raw Data'!N222</f>
        <v>9676</v>
      </c>
      <c r="O222" s="18" t="str">
        <f>'Raw Data'!O222</f>
        <v>KGS</v>
      </c>
      <c r="P222" s="18">
        <f>'Raw Data'!P222</f>
        <v>333.0922592</v>
      </c>
      <c r="Q222" s="18">
        <f>'Raw Data'!Q222</f>
        <v>3223000.7</v>
      </c>
      <c r="R222" s="18">
        <f>'Raw Data'!R222</f>
        <v>3.9489301619999999</v>
      </c>
      <c r="S222" s="18">
        <f>'Raw Data'!S222</f>
        <v>38209.848250000003</v>
      </c>
      <c r="T222" s="18">
        <f>'Raw Data'!T222</f>
        <v>1180907.3999999999</v>
      </c>
      <c r="U222" s="18" t="str">
        <f t="shared" si="33"/>
        <v xml:space="preserve">STAINLESS STEEL GRATER WITH HANDLE </v>
      </c>
      <c r="V222" s="18" t="str">
        <f t="shared" si="34"/>
        <v/>
      </c>
      <c r="W222" s="18" t="str">
        <f t="shared" si="35"/>
        <v>59040 NOS</v>
      </c>
      <c r="X222" s="18">
        <f t="shared" si="36"/>
        <v>0.62</v>
      </c>
      <c r="Y222" s="18" t="str">
        <f t="shared" si="37"/>
        <v>USD</v>
      </c>
      <c r="Z222" s="18">
        <f t="shared" si="38"/>
        <v>4403908.0999999996</v>
      </c>
      <c r="AA222" s="18">
        <f t="shared" si="39"/>
        <v>2024</v>
      </c>
      <c r="AB222" s="19" t="str">
        <f>IFERROR(VLOOKUP(D222, 'Lookup Tables'!$A:$B, 2, FALSE), "Unknown")</f>
        <v>Table, kitchen or other household articles of iron or steel</v>
      </c>
      <c r="AC222" s="18" t="str">
        <f t="shared" si="40"/>
        <v>Steel Products</v>
      </c>
      <c r="AD222" s="18" t="str">
        <f t="shared" si="41"/>
        <v>Misc</v>
      </c>
      <c r="AE222" s="18">
        <f t="shared" si="42"/>
        <v>122.04499793303017</v>
      </c>
      <c r="AF222" s="20">
        <f t="shared" si="43"/>
        <v>0.36639998247595784</v>
      </c>
    </row>
    <row r="223" spans="1:32">
      <c r="A223" s="18" t="str">
        <f>'Raw Data'!A223</f>
        <v>INNSA1</v>
      </c>
      <c r="B223" s="19">
        <f>'Raw Data'!B223</f>
        <v>45443</v>
      </c>
      <c r="C223" s="18">
        <f>'Raw Data'!C223</f>
        <v>301049751</v>
      </c>
      <c r="D223" s="18">
        <f>'Raw Data'!D223</f>
        <v>73231000</v>
      </c>
      <c r="E223" s="18" t="str">
        <f>'Raw Data'!E223</f>
        <v>SS SCRUBBER 3PCS SET (SS410) (QTY: 118560 SET/USD 0.16 PER SET)</v>
      </c>
      <c r="F223" s="18">
        <f>'Raw Data'!F223</f>
        <v>0</v>
      </c>
      <c r="G223" s="18">
        <f>'Raw Data'!G223</f>
        <v>0</v>
      </c>
      <c r="H223" s="18">
        <f>'Raw Data'!H223</f>
        <v>0</v>
      </c>
      <c r="I223" s="18">
        <f>'Raw Data'!I223</f>
        <v>0</v>
      </c>
      <c r="J223" s="18">
        <f>'Raw Data'!J223</f>
        <v>0</v>
      </c>
      <c r="K223" s="18">
        <f>'Raw Data'!K223</f>
        <v>0</v>
      </c>
      <c r="L223" s="18">
        <f>'Raw Data'!L223</f>
        <v>0</v>
      </c>
      <c r="M223" s="18">
        <f>'Raw Data'!M223</f>
        <v>0</v>
      </c>
      <c r="N223" s="18">
        <f>'Raw Data'!N223</f>
        <v>7410</v>
      </c>
      <c r="O223" s="18" t="str">
        <f>'Raw Data'!O223</f>
        <v>KGS</v>
      </c>
      <c r="P223" s="18">
        <f>'Raw Data'!P223</f>
        <v>237.0249852</v>
      </c>
      <c r="Q223" s="18">
        <f>'Raw Data'!Q223</f>
        <v>1756355.14</v>
      </c>
      <c r="R223" s="18">
        <f>'Raw Data'!R223</f>
        <v>2.8100176069999998</v>
      </c>
      <c r="S223" s="18">
        <f>'Raw Data'!S223</f>
        <v>20822.230469999999</v>
      </c>
      <c r="T223" s="18">
        <f>'Raw Data'!T223</f>
        <v>772093.7</v>
      </c>
      <c r="U223" s="18" t="str">
        <f t="shared" si="33"/>
        <v xml:space="preserve">SS SCRUBBER 3PCS SET </v>
      </c>
      <c r="V223" s="18" t="str">
        <f t="shared" si="34"/>
        <v/>
      </c>
      <c r="W223" s="18" t="str">
        <f t="shared" si="35"/>
        <v>118560 SET</v>
      </c>
      <c r="X223" s="18">
        <f t="shared" si="36"/>
        <v>0.16</v>
      </c>
      <c r="Y223" s="18" t="str">
        <f t="shared" si="37"/>
        <v>USD</v>
      </c>
      <c r="Z223" s="18">
        <f t="shared" si="38"/>
        <v>2528448.84</v>
      </c>
      <c r="AA223" s="18">
        <f t="shared" si="39"/>
        <v>2024</v>
      </c>
      <c r="AB223" s="19" t="str">
        <f>IFERROR(VLOOKUP(D223, 'Lookup Tables'!$A:$B, 2, FALSE), "Unknown")</f>
        <v>Steel Scrubbers</v>
      </c>
      <c r="AC223" s="18" t="str">
        <f t="shared" si="40"/>
        <v>Cleaning Items</v>
      </c>
      <c r="AD223" s="18" t="str">
        <f t="shared" si="41"/>
        <v>Scrubber</v>
      </c>
      <c r="AE223" s="18">
        <f t="shared" si="42"/>
        <v>104.19618083670714</v>
      </c>
      <c r="AF223" s="20">
        <f t="shared" si="43"/>
        <v>0.43959998887240992</v>
      </c>
    </row>
    <row r="224" spans="1:32">
      <c r="A224" s="18" t="str">
        <f>'Raw Data'!A224</f>
        <v>INNSA1</v>
      </c>
      <c r="B224" s="19">
        <f>'Raw Data'!B224</f>
        <v>45440</v>
      </c>
      <c r="C224" s="18">
        <f>'Raw Data'!C224</f>
        <v>301049751</v>
      </c>
      <c r="D224" s="18">
        <f>'Raw Data'!D224</f>
        <v>73239990</v>
      </c>
      <c r="E224" s="18" t="str">
        <f>'Raw Data'!E224</f>
        <v>MILD STEEL MULTI FUNCTION CLOTH STAND (RYX-02-021A) (QTY: 6480 NOS/CNY 61.50 PER NOS)</v>
      </c>
      <c r="F224" s="18">
        <f>'Raw Data'!F224</f>
        <v>0</v>
      </c>
      <c r="G224" s="18">
        <f>'Raw Data'!G224</f>
        <v>0</v>
      </c>
      <c r="H224" s="18">
        <f>'Raw Data'!H224</f>
        <v>0</v>
      </c>
      <c r="I224" s="18">
        <f>'Raw Data'!I224</f>
        <v>0</v>
      </c>
      <c r="J224" s="18">
        <f>'Raw Data'!J224</f>
        <v>0</v>
      </c>
      <c r="K224" s="18">
        <f>'Raw Data'!K224</f>
        <v>0</v>
      </c>
      <c r="L224" s="18">
        <f>'Raw Data'!L224</f>
        <v>0</v>
      </c>
      <c r="M224" s="18">
        <f>'Raw Data'!M224</f>
        <v>0</v>
      </c>
      <c r="N224" s="18">
        <f>'Raw Data'!N224</f>
        <v>23760</v>
      </c>
      <c r="O224" s="18" t="str">
        <f>'Raw Data'!O224</f>
        <v>KGS</v>
      </c>
      <c r="P224" s="18">
        <f>'Raw Data'!P224</f>
        <v>228.04570659999999</v>
      </c>
      <c r="Q224" s="18">
        <f>'Raw Data'!Q224</f>
        <v>5418365.9900000002</v>
      </c>
      <c r="R224" s="18">
        <f>'Raw Data'!R224</f>
        <v>2.703564987</v>
      </c>
      <c r="S224" s="18">
        <f>'Raw Data'!S224</f>
        <v>64236.704089999999</v>
      </c>
      <c r="T224" s="18">
        <f>'Raw Data'!T224</f>
        <v>1985289.3</v>
      </c>
      <c r="U224" s="18" t="str">
        <f t="shared" si="33"/>
        <v xml:space="preserve">MILD STEEL MULTI FUNCTION CLOTH STAND </v>
      </c>
      <c r="V224" s="18" t="str">
        <f t="shared" si="34"/>
        <v/>
      </c>
      <c r="W224" s="18" t="str">
        <f t="shared" si="35"/>
        <v>6480 NOS</v>
      </c>
      <c r="X224" s="18" t="str">
        <f t="shared" si="36"/>
        <v/>
      </c>
      <c r="Y224" s="18" t="str">
        <f t="shared" si="37"/>
        <v>CNY</v>
      </c>
      <c r="Z224" s="18">
        <f t="shared" si="38"/>
        <v>7403655.29</v>
      </c>
      <c r="AA224" s="18">
        <f t="shared" si="39"/>
        <v>2024</v>
      </c>
      <c r="AB224" s="19" t="str">
        <f>IFERROR(VLOOKUP(D224, 'Lookup Tables'!$A:$B, 2, FALSE), "Unknown")</f>
        <v>Table, kitchen or other household articles of iron or steel</v>
      </c>
      <c r="AC224" s="18" t="str">
        <f t="shared" si="40"/>
        <v>Steel Products</v>
      </c>
      <c r="AD224" s="18" t="str">
        <f t="shared" si="41"/>
        <v>Cloth Stand</v>
      </c>
      <c r="AE224" s="18">
        <f t="shared" si="42"/>
        <v>83.555946969696976</v>
      </c>
      <c r="AF224" s="20">
        <f t="shared" si="43"/>
        <v>0.36640000023328068</v>
      </c>
    </row>
    <row r="225" spans="1:32">
      <c r="A225" s="18" t="str">
        <f>'Raw Data'!A225</f>
        <v>INNSA1</v>
      </c>
      <c r="B225" s="19">
        <f>'Raw Data'!B225</f>
        <v>45440</v>
      </c>
      <c r="C225" s="18">
        <f>'Raw Data'!C225</f>
        <v>301049751</v>
      </c>
      <c r="D225" s="18">
        <f>'Raw Data'!D225</f>
        <v>73239990</v>
      </c>
      <c r="E225" s="18" t="str">
        <f>'Raw Data'!E225</f>
        <v>MILD STEEL MULTI FUNCTION CLOTH STAND (RYX-02-020) (QTY: 1232 NOS/CNY 100 PER CNY)</v>
      </c>
      <c r="F225" s="18">
        <f>'Raw Data'!F225</f>
        <v>0</v>
      </c>
      <c r="G225" s="18">
        <f>'Raw Data'!G225</f>
        <v>0</v>
      </c>
      <c r="H225" s="18">
        <f>'Raw Data'!H225</f>
        <v>0</v>
      </c>
      <c r="I225" s="18">
        <f>'Raw Data'!I225</f>
        <v>0</v>
      </c>
      <c r="J225" s="18">
        <f>'Raw Data'!J225</f>
        <v>0</v>
      </c>
      <c r="K225" s="18">
        <f>'Raw Data'!K225</f>
        <v>0</v>
      </c>
      <c r="L225" s="18">
        <f>'Raw Data'!L225</f>
        <v>0</v>
      </c>
      <c r="M225" s="18">
        <f>'Raw Data'!M225</f>
        <v>0</v>
      </c>
      <c r="N225" s="18">
        <f>'Raw Data'!N225</f>
        <v>4004</v>
      </c>
      <c r="O225" s="18" t="str">
        <f>'Raw Data'!O225</f>
        <v>KGS</v>
      </c>
      <c r="P225" s="18">
        <f>'Raw Data'!P225</f>
        <v>418.34526970000002</v>
      </c>
      <c r="Q225" s="18">
        <f>'Raw Data'!Q225</f>
        <v>1675054.46</v>
      </c>
      <c r="R225" s="18">
        <f>'Raw Data'!R225</f>
        <v>4.959635681</v>
      </c>
      <c r="S225" s="18">
        <f>'Raw Data'!S225</f>
        <v>19858.381270000002</v>
      </c>
      <c r="T225" s="18">
        <f>'Raw Data'!T225</f>
        <v>613740</v>
      </c>
      <c r="U225" s="18" t="str">
        <f t="shared" si="33"/>
        <v xml:space="preserve">MILD STEEL MULTI FUNCTION CLOTH STAND </v>
      </c>
      <c r="V225" s="18" t="str">
        <f t="shared" si="34"/>
        <v/>
      </c>
      <c r="W225" s="18" t="str">
        <f t="shared" si="35"/>
        <v>1232 NOS</v>
      </c>
      <c r="X225" s="18" t="str">
        <f t="shared" si="36"/>
        <v/>
      </c>
      <c r="Y225" s="18" t="str">
        <f t="shared" si="37"/>
        <v>CNY</v>
      </c>
      <c r="Z225" s="18">
        <f t="shared" si="38"/>
        <v>2288794.46</v>
      </c>
      <c r="AA225" s="18">
        <f t="shared" si="39"/>
        <v>2024</v>
      </c>
      <c r="AB225" s="19" t="str">
        <f>IFERROR(VLOOKUP(D225, 'Lookup Tables'!$A:$B, 2, FALSE), "Unknown")</f>
        <v>Table, kitchen or other household articles of iron or steel</v>
      </c>
      <c r="AC225" s="18" t="str">
        <f t="shared" si="40"/>
        <v>Steel Products</v>
      </c>
      <c r="AD225" s="18" t="str">
        <f t="shared" si="41"/>
        <v>Cloth Stand</v>
      </c>
      <c r="AE225" s="18">
        <f t="shared" si="42"/>
        <v>153.28171828171827</v>
      </c>
      <c r="AF225" s="20">
        <f t="shared" si="43"/>
        <v>0.36640002737582633</v>
      </c>
    </row>
    <row r="226" spans="1:32">
      <c r="A226" s="18" t="str">
        <f>'Raw Data'!A226</f>
        <v>INNSA1</v>
      </c>
      <c r="B226" s="19">
        <f>'Raw Data'!B226</f>
        <v>45436</v>
      </c>
      <c r="C226" s="18">
        <f>'Raw Data'!C226</f>
        <v>301049751</v>
      </c>
      <c r="D226" s="18">
        <f>'Raw Data'!D226</f>
        <v>73239990</v>
      </c>
      <c r="E226" s="18" t="str">
        <f>'Raw Data'!E226</f>
        <v>HOUSEHOLD STEEL HOOK 3PCS SET (3888) (QTY: 208992 SET/USD 0.265 PER SET)</v>
      </c>
      <c r="F226" s="18">
        <f>'Raw Data'!F226</f>
        <v>0</v>
      </c>
      <c r="G226" s="18">
        <f>'Raw Data'!G226</f>
        <v>0</v>
      </c>
      <c r="H226" s="18">
        <f>'Raw Data'!H226</f>
        <v>0</v>
      </c>
      <c r="I226" s="18">
        <f>'Raw Data'!I226</f>
        <v>0</v>
      </c>
      <c r="J226" s="18">
        <f>'Raw Data'!J226</f>
        <v>0</v>
      </c>
      <c r="K226" s="18">
        <f>'Raw Data'!K226</f>
        <v>0</v>
      </c>
      <c r="L226" s="18">
        <f>'Raw Data'!L226</f>
        <v>0</v>
      </c>
      <c r="M226" s="18">
        <f>'Raw Data'!M226</f>
        <v>0</v>
      </c>
      <c r="N226" s="18">
        <f>'Raw Data'!N226</f>
        <v>6966.4</v>
      </c>
      <c r="O226" s="18" t="str">
        <f>'Raw Data'!O226</f>
        <v>KGS</v>
      </c>
      <c r="P226" s="18">
        <f>'Raw Data'!P226</f>
        <v>692.17814799999996</v>
      </c>
      <c r="Q226" s="18">
        <f>'Raw Data'!Q226</f>
        <v>4821989.8499999996</v>
      </c>
      <c r="R226" s="18">
        <f>'Raw Data'!R226</f>
        <v>8.2060242789999993</v>
      </c>
      <c r="S226" s="18">
        <f>'Raw Data'!S226</f>
        <v>57166.447540000001</v>
      </c>
      <c r="T226" s="18">
        <f>'Raw Data'!T226</f>
        <v>1766777.1</v>
      </c>
      <c r="U226" s="18" t="str">
        <f t="shared" si="33"/>
        <v xml:space="preserve">HOUSEHOLD STEEL HOOK 3PCS SET </v>
      </c>
      <c r="V226" s="18" t="str">
        <f t="shared" si="34"/>
        <v/>
      </c>
      <c r="W226" s="18" t="str">
        <f t="shared" si="35"/>
        <v>208992 SET</v>
      </c>
      <c r="X226" s="18">
        <f t="shared" si="36"/>
        <v>0.26500000000000001</v>
      </c>
      <c r="Y226" s="18" t="str">
        <f t="shared" si="37"/>
        <v>USD</v>
      </c>
      <c r="Z226" s="18">
        <f t="shared" si="38"/>
        <v>6588766.9499999993</v>
      </c>
      <c r="AA226" s="18">
        <f t="shared" si="39"/>
        <v>2024</v>
      </c>
      <c r="AB226" s="19" t="str">
        <f>IFERROR(VLOOKUP(D226, 'Lookup Tables'!$A:$B, 2, FALSE), "Unknown")</f>
        <v>Table, kitchen or other household articles of iron or steel</v>
      </c>
      <c r="AC226" s="18" t="str">
        <f t="shared" si="40"/>
        <v>Steel Products</v>
      </c>
      <c r="AD226" s="18" t="str">
        <f t="shared" si="41"/>
        <v>Misc</v>
      </c>
      <c r="AE226" s="18">
        <f t="shared" si="42"/>
        <v>253.61407613688564</v>
      </c>
      <c r="AF226" s="20">
        <f t="shared" si="43"/>
        <v>0.36640000393198674</v>
      </c>
    </row>
    <row r="227" spans="1:32">
      <c r="A227" s="18" t="str">
        <f>'Raw Data'!A227</f>
        <v>INNSA1</v>
      </c>
      <c r="B227" s="19">
        <f>'Raw Data'!B227</f>
        <v>45435</v>
      </c>
      <c r="C227" s="18">
        <f>'Raw Data'!C227</f>
        <v>301049751</v>
      </c>
      <c r="D227" s="18">
        <f>'Raw Data'!D227</f>
        <v>73239990</v>
      </c>
      <c r="E227" s="18" t="str">
        <f>'Raw Data'!E227</f>
        <v>STEEL TEA STRAINER (AM-603) (QTY: 10080 PCS/USD 0.5547 PER PCS)</v>
      </c>
      <c r="F227" s="18">
        <f>'Raw Data'!F227</f>
        <v>0</v>
      </c>
      <c r="G227" s="18">
        <f>'Raw Data'!G227</f>
        <v>0</v>
      </c>
      <c r="H227" s="18">
        <f>'Raw Data'!H227</f>
        <v>0</v>
      </c>
      <c r="I227" s="18">
        <f>'Raw Data'!I227</f>
        <v>0</v>
      </c>
      <c r="J227" s="18">
        <f>'Raw Data'!J227</f>
        <v>0</v>
      </c>
      <c r="K227" s="18">
        <f>'Raw Data'!K227</f>
        <v>0</v>
      </c>
      <c r="L227" s="18">
        <f>'Raw Data'!L227</f>
        <v>0</v>
      </c>
      <c r="M227" s="18">
        <f>'Raw Data'!M227</f>
        <v>0</v>
      </c>
      <c r="N227" s="18">
        <f>'Raw Data'!N227</f>
        <v>560</v>
      </c>
      <c r="O227" s="18" t="str">
        <f>'Raw Data'!O227</f>
        <v>KGS</v>
      </c>
      <c r="P227" s="18">
        <f>'Raw Data'!P227</f>
        <v>887.02607139999998</v>
      </c>
      <c r="Q227" s="18">
        <f>'Raw Data'!Q227</f>
        <v>496734.6</v>
      </c>
      <c r="R227" s="18">
        <f>'Raw Data'!R227</f>
        <v>10.516017440000001</v>
      </c>
      <c r="S227" s="18">
        <f>'Raw Data'!S227</f>
        <v>5888.9697690000003</v>
      </c>
      <c r="T227" s="18">
        <f>'Raw Data'!T227</f>
        <v>182003.6</v>
      </c>
      <c r="U227" s="18" t="str">
        <f t="shared" si="33"/>
        <v xml:space="preserve">STEEL TEA STRAINER </v>
      </c>
      <c r="V227" s="18" t="str">
        <f t="shared" si="34"/>
        <v/>
      </c>
      <c r="W227" s="18" t="str">
        <f t="shared" si="35"/>
        <v>10080 PCS</v>
      </c>
      <c r="X227" s="18">
        <f t="shared" si="36"/>
        <v>0.55469999999999997</v>
      </c>
      <c r="Y227" s="18" t="str">
        <f t="shared" si="37"/>
        <v>USD</v>
      </c>
      <c r="Z227" s="18">
        <f t="shared" si="38"/>
        <v>678738.2</v>
      </c>
      <c r="AA227" s="18">
        <f t="shared" si="39"/>
        <v>2024</v>
      </c>
      <c r="AB227" s="19" t="str">
        <f>IFERROR(VLOOKUP(D227, 'Lookup Tables'!$A:$B, 2, FALSE), "Unknown")</f>
        <v>Table, kitchen or other household articles of iron or steel</v>
      </c>
      <c r="AC227" s="18" t="str">
        <f t="shared" si="40"/>
        <v>Steel Products</v>
      </c>
      <c r="AD227" s="18" t="str">
        <f t="shared" si="41"/>
        <v>Misc</v>
      </c>
      <c r="AE227" s="18">
        <f t="shared" si="42"/>
        <v>325.00642857142856</v>
      </c>
      <c r="AF227" s="20">
        <f t="shared" si="43"/>
        <v>0.36640008567955606</v>
      </c>
    </row>
    <row r="228" spans="1:32">
      <c r="A228" s="18" t="str">
        <f>'Raw Data'!A228</f>
        <v>INNSA1</v>
      </c>
      <c r="B228" s="19">
        <f>'Raw Data'!B228</f>
        <v>45435</v>
      </c>
      <c r="C228" s="18">
        <f>'Raw Data'!C228</f>
        <v>301049751</v>
      </c>
      <c r="D228" s="18">
        <f>'Raw Data'!D228</f>
        <v>73239990</v>
      </c>
      <c r="E228" s="18" t="str">
        <f>'Raw Data'!E228</f>
        <v>STEEL HAND BLENDER (AM-474) (QTY: 15000 PCS/USD 0.6518 PER PCS)</v>
      </c>
      <c r="F228" s="18">
        <f>'Raw Data'!F228</f>
        <v>0</v>
      </c>
      <c r="G228" s="18">
        <f>'Raw Data'!G228</f>
        <v>0</v>
      </c>
      <c r="H228" s="18">
        <f>'Raw Data'!H228</f>
        <v>0</v>
      </c>
      <c r="I228" s="18">
        <f>'Raw Data'!I228</f>
        <v>0</v>
      </c>
      <c r="J228" s="18">
        <f>'Raw Data'!J228</f>
        <v>0</v>
      </c>
      <c r="K228" s="18">
        <f>'Raw Data'!K228</f>
        <v>0</v>
      </c>
      <c r="L228" s="18">
        <f>'Raw Data'!L228</f>
        <v>0</v>
      </c>
      <c r="M228" s="18">
        <f>'Raw Data'!M228</f>
        <v>0</v>
      </c>
      <c r="N228" s="18">
        <f>'Raw Data'!N228</f>
        <v>1500</v>
      </c>
      <c r="O228" s="18" t="str">
        <f>'Raw Data'!O228</f>
        <v>KGS</v>
      </c>
      <c r="P228" s="18">
        <f>'Raw Data'!P228</f>
        <v>579.05492670000001</v>
      </c>
      <c r="Q228" s="18">
        <f>'Raw Data'!Q228</f>
        <v>868582.39</v>
      </c>
      <c r="R228" s="18">
        <f>'Raw Data'!R228</f>
        <v>6.8649072520000001</v>
      </c>
      <c r="S228" s="18">
        <f>'Raw Data'!S228</f>
        <v>10297.36088</v>
      </c>
      <c r="T228" s="18">
        <f>'Raw Data'!T228</f>
        <v>318248.59999999998</v>
      </c>
      <c r="U228" s="18" t="str">
        <f t="shared" si="33"/>
        <v xml:space="preserve">STEEL HAND BLENDER </v>
      </c>
      <c r="V228" s="18" t="str">
        <f t="shared" si="34"/>
        <v/>
      </c>
      <c r="W228" s="18" t="str">
        <f t="shared" si="35"/>
        <v>15000 PCS</v>
      </c>
      <c r="X228" s="18">
        <f t="shared" si="36"/>
        <v>0.65180000000000005</v>
      </c>
      <c r="Y228" s="18" t="str">
        <f t="shared" si="37"/>
        <v>USD</v>
      </c>
      <c r="Z228" s="18">
        <f t="shared" si="38"/>
        <v>1186830.99</v>
      </c>
      <c r="AA228" s="18">
        <f t="shared" si="39"/>
        <v>2024</v>
      </c>
      <c r="AB228" s="19" t="str">
        <f>IFERROR(VLOOKUP(D228, 'Lookup Tables'!$A:$B, 2, FALSE), "Unknown")</f>
        <v>Table, kitchen or other household articles of iron or steel</v>
      </c>
      <c r="AC228" s="18" t="str">
        <f t="shared" si="40"/>
        <v>Steel Products</v>
      </c>
      <c r="AD228" s="18" t="str">
        <f t="shared" si="41"/>
        <v>Misc</v>
      </c>
      <c r="AE228" s="18">
        <f t="shared" si="42"/>
        <v>212.16573333333332</v>
      </c>
      <c r="AF228" s="20">
        <f t="shared" si="43"/>
        <v>0.36640001416561069</v>
      </c>
    </row>
    <row r="229" spans="1:32">
      <c r="A229" s="18" t="str">
        <f>'Raw Data'!A229</f>
        <v>INNSA1</v>
      </c>
      <c r="B229" s="19">
        <f>'Raw Data'!B229</f>
        <v>45435</v>
      </c>
      <c r="C229" s="18">
        <f>'Raw Data'!C229</f>
        <v>301049751</v>
      </c>
      <c r="D229" s="18">
        <f>'Raw Data'!D229</f>
        <v>73239990</v>
      </c>
      <c r="E229" s="18" t="str">
        <f>'Raw Data'!E229</f>
        <v>STEEK HANGER WITH HOOK (AM-624) (QTY: 1440 PCS/USD 0.3190 PER PCS)</v>
      </c>
      <c r="F229" s="18">
        <f>'Raw Data'!F229</f>
        <v>0</v>
      </c>
      <c r="G229" s="18">
        <f>'Raw Data'!G229</f>
        <v>0</v>
      </c>
      <c r="H229" s="18">
        <f>'Raw Data'!H229</f>
        <v>0</v>
      </c>
      <c r="I229" s="18">
        <f>'Raw Data'!I229</f>
        <v>0</v>
      </c>
      <c r="J229" s="18">
        <f>'Raw Data'!J229</f>
        <v>0</v>
      </c>
      <c r="K229" s="18">
        <f>'Raw Data'!K229</f>
        <v>0</v>
      </c>
      <c r="L229" s="18">
        <f>'Raw Data'!L229</f>
        <v>0</v>
      </c>
      <c r="M229" s="18">
        <f>'Raw Data'!M229</f>
        <v>0</v>
      </c>
      <c r="N229" s="18">
        <f>'Raw Data'!N229</f>
        <v>195</v>
      </c>
      <c r="O229" s="18" t="str">
        <f>'Raw Data'!O229</f>
        <v>KGS</v>
      </c>
      <c r="P229" s="18">
        <f>'Raw Data'!P229</f>
        <v>209.27815380000001</v>
      </c>
      <c r="Q229" s="18">
        <f>'Raw Data'!Q229</f>
        <v>40809.24</v>
      </c>
      <c r="R229" s="18">
        <f>'Raw Data'!R229</f>
        <v>2.4810688070000002</v>
      </c>
      <c r="S229" s="18">
        <f>'Raw Data'!S229</f>
        <v>483.80841729999997</v>
      </c>
      <c r="T229" s="18">
        <f>'Raw Data'!T229</f>
        <v>14952.5</v>
      </c>
      <c r="U229" s="18" t="str">
        <f t="shared" si="33"/>
        <v xml:space="preserve">STEEK HANGER WITH HOOK </v>
      </c>
      <c r="V229" s="18" t="str">
        <f t="shared" si="34"/>
        <v/>
      </c>
      <c r="W229" s="18" t="str">
        <f t="shared" si="35"/>
        <v>1440 PCS</v>
      </c>
      <c r="X229" s="18">
        <f t="shared" si="36"/>
        <v>0.31900000000000001</v>
      </c>
      <c r="Y229" s="18" t="str">
        <f t="shared" si="37"/>
        <v>USD</v>
      </c>
      <c r="Z229" s="18">
        <f t="shared" si="38"/>
        <v>55761.74</v>
      </c>
      <c r="AA229" s="18">
        <f t="shared" si="39"/>
        <v>2024</v>
      </c>
      <c r="AB229" s="19" t="str">
        <f>IFERROR(VLOOKUP(D229, 'Lookup Tables'!$A:$B, 2, FALSE), "Unknown")</f>
        <v>Table, kitchen or other household articles of iron or steel</v>
      </c>
      <c r="AC229" s="18" t="str">
        <f t="shared" si="40"/>
        <v>Other</v>
      </c>
      <c r="AD229" s="18" t="str">
        <f t="shared" si="41"/>
        <v>Misc</v>
      </c>
      <c r="AE229" s="18">
        <f t="shared" si="42"/>
        <v>76.679487179487182</v>
      </c>
      <c r="AF229" s="20">
        <f t="shared" si="43"/>
        <v>0.36639986434444749</v>
      </c>
    </row>
    <row r="230" spans="1:32">
      <c r="A230" s="18" t="str">
        <f>'Raw Data'!A230</f>
        <v>INNSA1</v>
      </c>
      <c r="B230" s="19">
        <f>'Raw Data'!B230</f>
        <v>45435</v>
      </c>
      <c r="C230" s="18">
        <f>'Raw Data'!C230</f>
        <v>301049751</v>
      </c>
      <c r="D230" s="18">
        <f>'Raw Data'!D230</f>
        <v>73231000</v>
      </c>
      <c r="E230" s="18" t="str">
        <f>'Raw Data'!E230</f>
        <v>STEEL SCRUBBER 2PCS SET (8001-2) (QTY: 168000 SET/USD 0.151PER SET)</v>
      </c>
      <c r="F230" s="18">
        <f>'Raw Data'!F230</f>
        <v>0</v>
      </c>
      <c r="G230" s="18">
        <f>'Raw Data'!G230</f>
        <v>0</v>
      </c>
      <c r="H230" s="18">
        <f>'Raw Data'!H230</f>
        <v>0</v>
      </c>
      <c r="I230" s="18">
        <f>'Raw Data'!I230</f>
        <v>0</v>
      </c>
      <c r="J230" s="18">
        <f>'Raw Data'!J230</f>
        <v>0</v>
      </c>
      <c r="K230" s="18">
        <f>'Raw Data'!K230</f>
        <v>0</v>
      </c>
      <c r="L230" s="18">
        <f>'Raw Data'!L230</f>
        <v>0</v>
      </c>
      <c r="M230" s="18">
        <f>'Raw Data'!M230</f>
        <v>0</v>
      </c>
      <c r="N230" s="18">
        <f>'Raw Data'!N230</f>
        <v>4900</v>
      </c>
      <c r="O230" s="18" t="str">
        <f>'Raw Data'!O230</f>
        <v>KGS</v>
      </c>
      <c r="P230" s="18">
        <f>'Raw Data'!P230</f>
        <v>463.8649102</v>
      </c>
      <c r="Q230" s="18">
        <f>'Raw Data'!Q230</f>
        <v>2272938.06</v>
      </c>
      <c r="R230" s="18">
        <f>'Raw Data'!R230</f>
        <v>5.499287614</v>
      </c>
      <c r="S230" s="18">
        <f>'Raw Data'!S230</f>
        <v>26946.509310000001</v>
      </c>
      <c r="T230" s="18">
        <f>'Raw Data'!T230</f>
        <v>999183.6</v>
      </c>
      <c r="U230" s="18" t="str">
        <f t="shared" si="33"/>
        <v xml:space="preserve">STEEL SCRUBBER 2PCS SET </v>
      </c>
      <c r="V230" s="18" t="str">
        <f t="shared" si="34"/>
        <v/>
      </c>
      <c r="W230" s="18" t="str">
        <f t="shared" si="35"/>
        <v>168000 SET</v>
      </c>
      <c r="X230" s="18">
        <f t="shared" si="36"/>
        <v>0.151</v>
      </c>
      <c r="Y230" s="18" t="str">
        <f t="shared" si="37"/>
        <v>USD</v>
      </c>
      <c r="Z230" s="18">
        <f t="shared" si="38"/>
        <v>3272121.66</v>
      </c>
      <c r="AA230" s="18">
        <f t="shared" si="39"/>
        <v>2024</v>
      </c>
      <c r="AB230" s="19" t="str">
        <f>IFERROR(VLOOKUP(D230, 'Lookup Tables'!$A:$B, 2, FALSE), "Unknown")</f>
        <v>Steel Scrubbers</v>
      </c>
      <c r="AC230" s="18" t="str">
        <f t="shared" si="40"/>
        <v>Steel Products</v>
      </c>
      <c r="AD230" s="18" t="str">
        <f t="shared" si="41"/>
        <v>Scrubber</v>
      </c>
      <c r="AE230" s="18">
        <f t="shared" si="42"/>
        <v>203.91502040816326</v>
      </c>
      <c r="AF230" s="20">
        <f t="shared" si="43"/>
        <v>0.43960001268138382</v>
      </c>
    </row>
    <row r="231" spans="1:32">
      <c r="A231" s="18" t="str">
        <f>'Raw Data'!A231</f>
        <v>INNSA1</v>
      </c>
      <c r="B231" s="19">
        <f>'Raw Data'!B231</f>
        <v>45435</v>
      </c>
      <c r="C231" s="18">
        <f>'Raw Data'!C231</f>
        <v>301049751</v>
      </c>
      <c r="D231" s="18">
        <f>'Raw Data'!D231</f>
        <v>73239990</v>
      </c>
      <c r="E231" s="18" t="str">
        <f>'Raw Data'!E231</f>
        <v>STEEL TEA STRAINER (NP-55) (QTY: 50400 PCS/USD 0.2787 PER PCS)</v>
      </c>
      <c r="F231" s="18">
        <f>'Raw Data'!F231</f>
        <v>0</v>
      </c>
      <c r="G231" s="18">
        <f>'Raw Data'!G231</f>
        <v>0</v>
      </c>
      <c r="H231" s="18">
        <f>'Raw Data'!H231</f>
        <v>0</v>
      </c>
      <c r="I231" s="18">
        <f>'Raw Data'!I231</f>
        <v>0</v>
      </c>
      <c r="J231" s="18">
        <f>'Raw Data'!J231</f>
        <v>0</v>
      </c>
      <c r="K231" s="18">
        <f>'Raw Data'!K231</f>
        <v>0</v>
      </c>
      <c r="L231" s="18">
        <f>'Raw Data'!L231</f>
        <v>0</v>
      </c>
      <c r="M231" s="18">
        <f>'Raw Data'!M231</f>
        <v>0</v>
      </c>
      <c r="N231" s="18">
        <f>'Raw Data'!N231</f>
        <v>2310</v>
      </c>
      <c r="O231" s="18" t="str">
        <f>'Raw Data'!O231</f>
        <v>KGS</v>
      </c>
      <c r="P231" s="18">
        <f>'Raw Data'!P231</f>
        <v>540.2078745</v>
      </c>
      <c r="Q231" s="18">
        <f>'Raw Data'!Q231</f>
        <v>1247880.19</v>
      </c>
      <c r="R231" s="18">
        <f>'Raw Data'!R231</f>
        <v>6.4043612860000003</v>
      </c>
      <c r="S231" s="18">
        <f>'Raw Data'!S231</f>
        <v>14794.074570000001</v>
      </c>
      <c r="T231" s="18">
        <f>'Raw Data'!T231</f>
        <v>457223.3</v>
      </c>
      <c r="U231" s="18" t="str">
        <f t="shared" si="33"/>
        <v xml:space="preserve">STEEL TEA STRAINER </v>
      </c>
      <c r="V231" s="18" t="str">
        <f t="shared" si="34"/>
        <v/>
      </c>
      <c r="W231" s="18" t="str">
        <f t="shared" si="35"/>
        <v>50400 PCS</v>
      </c>
      <c r="X231" s="18">
        <f t="shared" si="36"/>
        <v>0.2787</v>
      </c>
      <c r="Y231" s="18" t="str">
        <f t="shared" si="37"/>
        <v>USD</v>
      </c>
      <c r="Z231" s="18">
        <f t="shared" si="38"/>
        <v>1705103.49</v>
      </c>
      <c r="AA231" s="18">
        <f t="shared" si="39"/>
        <v>2024</v>
      </c>
      <c r="AB231" s="19" t="str">
        <f>IFERROR(VLOOKUP(D231, 'Lookup Tables'!$A:$B, 2, FALSE), "Unknown")</f>
        <v>Table, kitchen or other household articles of iron or steel</v>
      </c>
      <c r="AC231" s="18" t="str">
        <f t="shared" si="40"/>
        <v>Steel Products</v>
      </c>
      <c r="AD231" s="18" t="str">
        <f t="shared" si="41"/>
        <v>Misc</v>
      </c>
      <c r="AE231" s="18">
        <f t="shared" si="42"/>
        <v>197.93216450216451</v>
      </c>
      <c r="AF231" s="20">
        <f t="shared" si="43"/>
        <v>0.36639999870500389</v>
      </c>
    </row>
    <row r="232" spans="1:32">
      <c r="A232" s="18" t="str">
        <f>'Raw Data'!A232</f>
        <v>INNSA1</v>
      </c>
      <c r="B232" s="19">
        <f>'Raw Data'!B232</f>
        <v>45435</v>
      </c>
      <c r="C232" s="18">
        <f>'Raw Data'!C232</f>
        <v>301049751</v>
      </c>
      <c r="D232" s="18">
        <f>'Raw Data'!D232</f>
        <v>73239990</v>
      </c>
      <c r="E232" s="18" t="str">
        <f>'Raw Data'!E232</f>
        <v>STEEL HANGER (AM-625) (QTY: 750 PCS/USD 0.5825 PER PCS)</v>
      </c>
      <c r="F232" s="18">
        <f>'Raw Data'!F232</f>
        <v>0</v>
      </c>
      <c r="G232" s="18">
        <f>'Raw Data'!G232</f>
        <v>0</v>
      </c>
      <c r="H232" s="18">
        <f>'Raw Data'!H232</f>
        <v>0</v>
      </c>
      <c r="I232" s="18">
        <f>'Raw Data'!I232</f>
        <v>0</v>
      </c>
      <c r="J232" s="18">
        <f>'Raw Data'!J232</f>
        <v>0</v>
      </c>
      <c r="K232" s="18">
        <f>'Raw Data'!K232</f>
        <v>0</v>
      </c>
      <c r="L232" s="18">
        <f>'Raw Data'!L232</f>
        <v>0</v>
      </c>
      <c r="M232" s="18">
        <f>'Raw Data'!M232</f>
        <v>0</v>
      </c>
      <c r="N232" s="18">
        <f>'Raw Data'!N232</f>
        <v>125</v>
      </c>
      <c r="O232" s="18" t="str">
        <f>'Raw Data'!O232</f>
        <v>KGS</v>
      </c>
      <c r="P232" s="18">
        <f>'Raw Data'!P232</f>
        <v>310.49712</v>
      </c>
      <c r="Q232" s="18">
        <f>'Raw Data'!Q232</f>
        <v>38812.14</v>
      </c>
      <c r="R232" s="18">
        <f>'Raw Data'!R232</f>
        <v>3.6810565500000001</v>
      </c>
      <c r="S232" s="18">
        <f>'Raw Data'!S232</f>
        <v>460.13206880000001</v>
      </c>
      <c r="T232" s="18">
        <f>'Raw Data'!T232</f>
        <v>14220.7</v>
      </c>
      <c r="U232" s="18" t="str">
        <f t="shared" si="33"/>
        <v xml:space="preserve">STEEL HANGER </v>
      </c>
      <c r="V232" s="18" t="str">
        <f t="shared" si="34"/>
        <v/>
      </c>
      <c r="W232" s="18" t="str">
        <f t="shared" si="35"/>
        <v>750 PCS</v>
      </c>
      <c r="X232" s="18">
        <f t="shared" si="36"/>
        <v>0.58250000000000002</v>
      </c>
      <c r="Y232" s="18" t="str">
        <f t="shared" si="37"/>
        <v>USD</v>
      </c>
      <c r="Z232" s="18">
        <f t="shared" si="38"/>
        <v>53032.84</v>
      </c>
      <c r="AA232" s="18">
        <f t="shared" si="39"/>
        <v>2024</v>
      </c>
      <c r="AB232" s="19" t="str">
        <f>IFERROR(VLOOKUP(D232, 'Lookup Tables'!$A:$B, 2, FALSE), "Unknown")</f>
        <v>Table, kitchen or other household articles of iron or steel</v>
      </c>
      <c r="AC232" s="18" t="str">
        <f t="shared" si="40"/>
        <v>Steel Products</v>
      </c>
      <c r="AD232" s="18" t="str">
        <f t="shared" si="41"/>
        <v>Misc</v>
      </c>
      <c r="AE232" s="18">
        <f t="shared" si="42"/>
        <v>113.76560000000001</v>
      </c>
      <c r="AF232" s="20">
        <f t="shared" si="43"/>
        <v>0.36639824549741395</v>
      </c>
    </row>
    <row r="233" spans="1:32">
      <c r="A233" s="18" t="str">
        <f>'Raw Data'!A233</f>
        <v>INNSA1</v>
      </c>
      <c r="B233" s="19">
        <f>'Raw Data'!B233</f>
        <v>45435</v>
      </c>
      <c r="C233" s="18">
        <f>'Raw Data'!C233</f>
        <v>301049751</v>
      </c>
      <c r="D233" s="18">
        <f>'Raw Data'!D233</f>
        <v>73239990</v>
      </c>
      <c r="E233" s="18" t="str">
        <f>'Raw Data'!E233</f>
        <v>STEEL FOLDABLE HANGER (AM-623) (QTY: 360 PCS/USD 1.0540 PERPCS)</v>
      </c>
      <c r="F233" s="18">
        <f>'Raw Data'!F233</f>
        <v>0</v>
      </c>
      <c r="G233" s="18">
        <f>'Raw Data'!G233</f>
        <v>0</v>
      </c>
      <c r="H233" s="18">
        <f>'Raw Data'!H233</f>
        <v>0</v>
      </c>
      <c r="I233" s="18">
        <f>'Raw Data'!I233</f>
        <v>0</v>
      </c>
      <c r="J233" s="18">
        <f>'Raw Data'!J233</f>
        <v>0</v>
      </c>
      <c r="K233" s="18">
        <f>'Raw Data'!K233</f>
        <v>0</v>
      </c>
      <c r="L233" s="18">
        <f>'Raw Data'!L233</f>
        <v>0</v>
      </c>
      <c r="M233" s="18">
        <f>'Raw Data'!M233</f>
        <v>0</v>
      </c>
      <c r="N233" s="18">
        <f>'Raw Data'!N233</f>
        <v>120</v>
      </c>
      <c r="O233" s="18" t="str">
        <f>'Raw Data'!O233</f>
        <v>KGS</v>
      </c>
      <c r="P233" s="18">
        <f>'Raw Data'!P233</f>
        <v>280.9100833</v>
      </c>
      <c r="Q233" s="18">
        <f>'Raw Data'!Q233</f>
        <v>33709.21</v>
      </c>
      <c r="R233" s="18">
        <f>'Raw Data'!R233</f>
        <v>3.3302914440000002</v>
      </c>
      <c r="S233" s="18">
        <f>'Raw Data'!S233</f>
        <v>399.63497330000001</v>
      </c>
      <c r="T233" s="18">
        <f>'Raw Data'!T233</f>
        <v>12351</v>
      </c>
      <c r="U233" s="18" t="str">
        <f t="shared" si="33"/>
        <v xml:space="preserve">STEEL FOLDABLE HANGER </v>
      </c>
      <c r="V233" s="18" t="str">
        <f t="shared" si="34"/>
        <v/>
      </c>
      <c r="W233" s="18" t="str">
        <f t="shared" si="35"/>
        <v>360 PCS</v>
      </c>
      <c r="X233" s="18">
        <f t="shared" si="36"/>
        <v>1.054</v>
      </c>
      <c r="Y233" s="18" t="str">
        <f t="shared" si="37"/>
        <v>USD</v>
      </c>
      <c r="Z233" s="18">
        <f t="shared" si="38"/>
        <v>46060.21</v>
      </c>
      <c r="AA233" s="18">
        <f t="shared" si="39"/>
        <v>2024</v>
      </c>
      <c r="AB233" s="19" t="str">
        <f>IFERROR(VLOOKUP(D233, 'Lookup Tables'!$A:$B, 2, FALSE), "Unknown")</f>
        <v>Table, kitchen or other household articles of iron or steel</v>
      </c>
      <c r="AC233" s="18" t="str">
        <f t="shared" si="40"/>
        <v>Steel Products</v>
      </c>
      <c r="AD233" s="18" t="str">
        <f t="shared" si="41"/>
        <v>Misc</v>
      </c>
      <c r="AE233" s="18">
        <f t="shared" si="42"/>
        <v>102.925</v>
      </c>
      <c r="AF233" s="20">
        <f t="shared" si="43"/>
        <v>0.36639838192588908</v>
      </c>
    </row>
    <row r="234" spans="1:32">
      <c r="A234" s="18" t="str">
        <f>'Raw Data'!A234</f>
        <v>INNSA1</v>
      </c>
      <c r="B234" s="19">
        <f>'Raw Data'!B234</f>
        <v>45434</v>
      </c>
      <c r="C234" s="18">
        <f>'Raw Data'!C234</f>
        <v>301049751</v>
      </c>
      <c r="D234" s="18">
        <f>'Raw Data'!D234</f>
        <v>73239990</v>
      </c>
      <c r="E234" s="18" t="str">
        <f>'Raw Data'!E234</f>
        <v>STEEL SALT BOTTLE (NP-19) (QTY: 18000 PCS / USD : 0.4450 PER PCS)</v>
      </c>
      <c r="F234" s="18">
        <f>'Raw Data'!F234</f>
        <v>0</v>
      </c>
      <c r="G234" s="18">
        <f>'Raw Data'!G234</f>
        <v>0</v>
      </c>
      <c r="H234" s="18">
        <f>'Raw Data'!H234</f>
        <v>0</v>
      </c>
      <c r="I234" s="18">
        <f>'Raw Data'!I234</f>
        <v>0</v>
      </c>
      <c r="J234" s="18">
        <f>'Raw Data'!J234</f>
        <v>0</v>
      </c>
      <c r="K234" s="18">
        <f>'Raw Data'!K234</f>
        <v>0</v>
      </c>
      <c r="L234" s="18">
        <f>'Raw Data'!L234</f>
        <v>0</v>
      </c>
      <c r="M234" s="18">
        <f>'Raw Data'!M234</f>
        <v>0</v>
      </c>
      <c r="N234" s="18">
        <f>'Raw Data'!N234</f>
        <v>3730</v>
      </c>
      <c r="O234" s="18" t="str">
        <f>'Raw Data'!O234</f>
        <v>KGS</v>
      </c>
      <c r="P234" s="18">
        <f>'Raw Data'!P234</f>
        <v>195.98942360000001</v>
      </c>
      <c r="Q234" s="18">
        <f>'Raw Data'!Q234</f>
        <v>731040.55</v>
      </c>
      <c r="R234" s="18">
        <f>'Raw Data'!R234</f>
        <v>2.3235260649999998</v>
      </c>
      <c r="S234" s="18">
        <f>'Raw Data'!S234</f>
        <v>8666.7522229999995</v>
      </c>
      <c r="T234" s="18">
        <f>'Raw Data'!T234</f>
        <v>267853.2</v>
      </c>
      <c r="U234" s="18" t="str">
        <f t="shared" si="33"/>
        <v xml:space="preserve">STEEL SALT BOTTLE </v>
      </c>
      <c r="V234" s="18" t="str">
        <f t="shared" si="34"/>
        <v/>
      </c>
      <c r="W234" s="18" t="str">
        <f t="shared" si="35"/>
        <v>18000 PCS</v>
      </c>
      <c r="X234" s="18" t="str">
        <f t="shared" si="36"/>
        <v/>
      </c>
      <c r="Y234" s="18" t="str">
        <f t="shared" si="37"/>
        <v>USD</v>
      </c>
      <c r="Z234" s="18">
        <f t="shared" si="38"/>
        <v>998893.75</v>
      </c>
      <c r="AA234" s="18">
        <f t="shared" si="39"/>
        <v>2024</v>
      </c>
      <c r="AB234" s="19" t="str">
        <f>IFERROR(VLOOKUP(D234, 'Lookup Tables'!$A:$B, 2, FALSE), "Unknown")</f>
        <v>Table, kitchen or other household articles of iron or steel</v>
      </c>
      <c r="AC234" s="18" t="str">
        <f t="shared" si="40"/>
        <v>Steel Products</v>
      </c>
      <c r="AD234" s="18" t="str">
        <f t="shared" si="41"/>
        <v>Misc</v>
      </c>
      <c r="AE234" s="18">
        <f t="shared" si="42"/>
        <v>71.810509383378019</v>
      </c>
      <c r="AF234" s="20">
        <f t="shared" si="43"/>
        <v>0.36639992131763416</v>
      </c>
    </row>
    <row r="235" spans="1:32">
      <c r="A235" s="18" t="str">
        <f>'Raw Data'!A235</f>
        <v>INNSA1</v>
      </c>
      <c r="B235" s="19">
        <f>'Raw Data'!B235</f>
        <v>45434</v>
      </c>
      <c r="C235" s="18">
        <f>'Raw Data'!C235</f>
        <v>301049751</v>
      </c>
      <c r="D235" s="18">
        <f>'Raw Data'!D235</f>
        <v>73239990</v>
      </c>
      <c r="E235" s="18" t="str">
        <f>'Raw Data'!E235</f>
        <v>STEEL BASKET SMALL (SY-845-3) (QTY: 7600 PCS / USD : 0.9666PER PCS)</v>
      </c>
      <c r="F235" s="18">
        <f>'Raw Data'!F235</f>
        <v>0</v>
      </c>
      <c r="G235" s="18">
        <f>'Raw Data'!G235</f>
        <v>0</v>
      </c>
      <c r="H235" s="18">
        <f>'Raw Data'!H235</f>
        <v>0</v>
      </c>
      <c r="I235" s="18">
        <f>'Raw Data'!I235</f>
        <v>0</v>
      </c>
      <c r="J235" s="18">
        <f>'Raw Data'!J235</f>
        <v>0</v>
      </c>
      <c r="K235" s="18">
        <f>'Raw Data'!K235</f>
        <v>0</v>
      </c>
      <c r="L235" s="18">
        <f>'Raw Data'!L235</f>
        <v>0</v>
      </c>
      <c r="M235" s="18">
        <f>'Raw Data'!M235</f>
        <v>0</v>
      </c>
      <c r="N235" s="18">
        <f>'Raw Data'!N235</f>
        <v>1330</v>
      </c>
      <c r="O235" s="18" t="str">
        <f>'Raw Data'!O235</f>
        <v>KGS</v>
      </c>
      <c r="P235" s="18">
        <f>'Raw Data'!P235</f>
        <v>504.10112779999997</v>
      </c>
      <c r="Q235" s="18">
        <f>'Raw Data'!Q235</f>
        <v>670454.5</v>
      </c>
      <c r="R235" s="18">
        <f>'Raw Data'!R235</f>
        <v>5.9763026420000003</v>
      </c>
      <c r="S235" s="18">
        <f>'Raw Data'!S235</f>
        <v>7948.4825129999999</v>
      </c>
      <c r="T235" s="18">
        <f>'Raw Data'!T235</f>
        <v>245654.5</v>
      </c>
      <c r="U235" s="18" t="str">
        <f t="shared" si="33"/>
        <v xml:space="preserve">STEEL BASKET SMALL </v>
      </c>
      <c r="V235" s="18" t="str">
        <f t="shared" si="34"/>
        <v/>
      </c>
      <c r="W235" s="18" t="str">
        <f t="shared" si="35"/>
        <v>7600 PCS</v>
      </c>
      <c r="X235" s="18" t="str">
        <f t="shared" si="36"/>
        <v/>
      </c>
      <c r="Y235" s="18" t="str">
        <f t="shared" si="37"/>
        <v>USD</v>
      </c>
      <c r="Z235" s="18">
        <f t="shared" si="38"/>
        <v>916109</v>
      </c>
      <c r="AA235" s="18">
        <f t="shared" si="39"/>
        <v>2024</v>
      </c>
      <c r="AB235" s="19" t="str">
        <f>IFERROR(VLOOKUP(D235, 'Lookup Tables'!$A:$B, 2, FALSE), "Unknown")</f>
        <v>Table, kitchen or other household articles of iron or steel</v>
      </c>
      <c r="AC235" s="18" t="str">
        <f t="shared" si="40"/>
        <v>Steel Products</v>
      </c>
      <c r="AD235" s="18" t="str">
        <f t="shared" si="41"/>
        <v>Misc</v>
      </c>
      <c r="AE235" s="18">
        <f t="shared" si="42"/>
        <v>184.70263157894738</v>
      </c>
      <c r="AF235" s="20">
        <f t="shared" si="43"/>
        <v>0.36639995704406486</v>
      </c>
    </row>
    <row r="236" spans="1:32">
      <c r="A236" s="18" t="str">
        <f>'Raw Data'!A236</f>
        <v>INNSA1</v>
      </c>
      <c r="B236" s="19">
        <f>'Raw Data'!B236</f>
        <v>45434</v>
      </c>
      <c r="C236" s="18">
        <f>'Raw Data'!C236</f>
        <v>301049751</v>
      </c>
      <c r="D236" s="18">
        <f>'Raw Data'!D236</f>
        <v>73239990</v>
      </c>
      <c r="E236" s="18" t="str">
        <f>'Raw Data'!E236</f>
        <v>SLEEL GRATER (SY320F) (QTY: 25200 PCS/USD 0.3755 PER PCS)</v>
      </c>
      <c r="F236" s="18">
        <f>'Raw Data'!F236</f>
        <v>0</v>
      </c>
      <c r="G236" s="18">
        <f>'Raw Data'!G236</f>
        <v>0</v>
      </c>
      <c r="H236" s="18">
        <f>'Raw Data'!H236</f>
        <v>0</v>
      </c>
      <c r="I236" s="18">
        <f>'Raw Data'!I236</f>
        <v>0</v>
      </c>
      <c r="J236" s="18">
        <f>'Raw Data'!J236</f>
        <v>0</v>
      </c>
      <c r="K236" s="18">
        <f>'Raw Data'!K236</f>
        <v>0</v>
      </c>
      <c r="L236" s="18">
        <f>'Raw Data'!L236</f>
        <v>0</v>
      </c>
      <c r="M236" s="18">
        <f>'Raw Data'!M236</f>
        <v>0</v>
      </c>
      <c r="N236" s="18">
        <f>'Raw Data'!N236</f>
        <v>2520</v>
      </c>
      <c r="O236" s="18" t="str">
        <f>'Raw Data'!O236</f>
        <v>KGS</v>
      </c>
      <c r="P236" s="18">
        <f>'Raw Data'!P236</f>
        <v>341.89514680000002</v>
      </c>
      <c r="Q236" s="18">
        <f>'Raw Data'!Q236</f>
        <v>861575.77</v>
      </c>
      <c r="R236" s="18">
        <f>'Raw Data'!R236</f>
        <v>4.053291604</v>
      </c>
      <c r="S236" s="18">
        <f>'Raw Data'!S236</f>
        <v>10214.29484</v>
      </c>
      <c r="T236" s="18">
        <f>'Raw Data'!T236</f>
        <v>315681.40000000002</v>
      </c>
      <c r="U236" s="18" t="str">
        <f t="shared" si="33"/>
        <v xml:space="preserve">SLEEL GRATER </v>
      </c>
      <c r="V236" s="18" t="str">
        <f t="shared" si="34"/>
        <v/>
      </c>
      <c r="W236" s="18" t="str">
        <f t="shared" si="35"/>
        <v>25200 PCS</v>
      </c>
      <c r="X236" s="18">
        <f t="shared" si="36"/>
        <v>0.3755</v>
      </c>
      <c r="Y236" s="18" t="str">
        <f t="shared" si="37"/>
        <v>USD</v>
      </c>
      <c r="Z236" s="18">
        <f t="shared" si="38"/>
        <v>1177257.17</v>
      </c>
      <c r="AA236" s="18">
        <f t="shared" si="39"/>
        <v>2024</v>
      </c>
      <c r="AB236" s="19" t="str">
        <f>IFERROR(VLOOKUP(D236, 'Lookup Tables'!$A:$B, 2, FALSE), "Unknown")</f>
        <v>Table, kitchen or other household articles of iron or steel</v>
      </c>
      <c r="AC236" s="18" t="str">
        <f t="shared" si="40"/>
        <v>Other</v>
      </c>
      <c r="AD236" s="18" t="str">
        <f t="shared" si="41"/>
        <v>Misc</v>
      </c>
      <c r="AE236" s="18">
        <f t="shared" si="42"/>
        <v>125.27039682539683</v>
      </c>
      <c r="AF236" s="20">
        <f t="shared" si="43"/>
        <v>0.36640004395666792</v>
      </c>
    </row>
    <row r="237" spans="1:32">
      <c r="A237" s="18" t="str">
        <f>'Raw Data'!A237</f>
        <v>INNSA1</v>
      </c>
      <c r="B237" s="19">
        <f>'Raw Data'!B237</f>
        <v>45434</v>
      </c>
      <c r="C237" s="18">
        <f>'Raw Data'!C237</f>
        <v>301049751</v>
      </c>
      <c r="D237" s="18">
        <f>'Raw Data'!D237</f>
        <v>73239390</v>
      </c>
      <c r="E237" s="18" t="str">
        <f>'Raw Data'!E237</f>
        <v>NON STICK SAUCE PAN 16CM (AN-02) (QTY: 18210 PCS/USD 0.5674PER PCS)</v>
      </c>
      <c r="F237" s="18">
        <f>'Raw Data'!F237</f>
        <v>0</v>
      </c>
      <c r="G237" s="18">
        <f>'Raw Data'!G237</f>
        <v>0</v>
      </c>
      <c r="H237" s="18">
        <f>'Raw Data'!H237</f>
        <v>0</v>
      </c>
      <c r="I237" s="18">
        <f>'Raw Data'!I237</f>
        <v>0</v>
      </c>
      <c r="J237" s="18">
        <f>'Raw Data'!J237</f>
        <v>0</v>
      </c>
      <c r="K237" s="18">
        <f>'Raw Data'!K237</f>
        <v>0</v>
      </c>
      <c r="L237" s="18">
        <f>'Raw Data'!L237</f>
        <v>0</v>
      </c>
      <c r="M237" s="18">
        <f>'Raw Data'!M237</f>
        <v>0</v>
      </c>
      <c r="N237" s="18">
        <f>'Raw Data'!N237</f>
        <v>4673.8999999999996</v>
      </c>
      <c r="O237" s="18" t="str">
        <f>'Raw Data'!O237</f>
        <v>KGS</v>
      </c>
      <c r="P237" s="18">
        <f>'Raw Data'!P237</f>
        <v>199.29513040000001</v>
      </c>
      <c r="Q237" s="18">
        <f>'Raw Data'!Q237</f>
        <v>931485.51</v>
      </c>
      <c r="R237" s="18">
        <f>'Raw Data'!R237</f>
        <v>2.3627164239999998</v>
      </c>
      <c r="S237" s="18">
        <f>'Raw Data'!S237</f>
        <v>11043.1003</v>
      </c>
      <c r="T237" s="18">
        <f>'Raw Data'!T237</f>
        <v>341296.3</v>
      </c>
      <c r="U237" s="18" t="str">
        <f t="shared" si="33"/>
        <v xml:space="preserve">NON STICK SAUCE PAN 16CM </v>
      </c>
      <c r="V237" s="18" t="str">
        <f t="shared" si="34"/>
        <v/>
      </c>
      <c r="W237" s="18" t="str">
        <f t="shared" si="35"/>
        <v>18210 PCS</v>
      </c>
      <c r="X237" s="18">
        <f t="shared" si="36"/>
        <v>0.56740000000000002</v>
      </c>
      <c r="Y237" s="18" t="str">
        <f t="shared" si="37"/>
        <v>USD</v>
      </c>
      <c r="Z237" s="18">
        <f t="shared" si="38"/>
        <v>1272781.81</v>
      </c>
      <c r="AA237" s="18">
        <f t="shared" si="39"/>
        <v>2024</v>
      </c>
      <c r="AB237" s="19" t="str">
        <f>IFERROR(VLOOKUP(D237, 'Lookup Tables'!$A:$B, 2, FALSE), "Unknown")</f>
        <v>Scrubbers, scouring pads, and similar articles</v>
      </c>
      <c r="AC237" s="18" t="str">
        <f t="shared" si="40"/>
        <v>Other</v>
      </c>
      <c r="AD237" s="18" t="str">
        <f t="shared" si="41"/>
        <v>Misc</v>
      </c>
      <c r="AE237" s="18">
        <f t="shared" si="42"/>
        <v>73.021737735082056</v>
      </c>
      <c r="AF237" s="20">
        <f t="shared" si="43"/>
        <v>0.36640000980798937</v>
      </c>
    </row>
    <row r="238" spans="1:32">
      <c r="A238" s="18" t="str">
        <f>'Raw Data'!A238</f>
        <v>INNSA1</v>
      </c>
      <c r="B238" s="19">
        <f>'Raw Data'!B238</f>
        <v>45434</v>
      </c>
      <c r="C238" s="18">
        <f>'Raw Data'!C238</f>
        <v>301049751</v>
      </c>
      <c r="D238" s="18">
        <f>'Raw Data'!D238</f>
        <v>73239990</v>
      </c>
      <c r="E238" s="18" t="str">
        <f>'Raw Data'!E238</f>
        <v>STEEL BASKET SMALL (SY-845-3) (QTY: 840 PCS/USD 0.9666 PER PCS)</v>
      </c>
      <c r="F238" s="18">
        <f>'Raw Data'!F238</f>
        <v>0</v>
      </c>
      <c r="G238" s="18">
        <f>'Raw Data'!G238</f>
        <v>0</v>
      </c>
      <c r="H238" s="18">
        <f>'Raw Data'!H238</f>
        <v>0</v>
      </c>
      <c r="I238" s="18">
        <f>'Raw Data'!I238</f>
        <v>0</v>
      </c>
      <c r="J238" s="18">
        <f>'Raw Data'!J238</f>
        <v>0</v>
      </c>
      <c r="K238" s="18">
        <f>'Raw Data'!K238</f>
        <v>0</v>
      </c>
      <c r="L238" s="18">
        <f>'Raw Data'!L238</f>
        <v>0</v>
      </c>
      <c r="M238" s="18">
        <f>'Raw Data'!M238</f>
        <v>0</v>
      </c>
      <c r="N238" s="18">
        <f>'Raw Data'!N238</f>
        <v>147</v>
      </c>
      <c r="O238" s="18" t="str">
        <f>'Raw Data'!O238</f>
        <v>KGS</v>
      </c>
      <c r="P238" s="18">
        <f>'Raw Data'!P238</f>
        <v>502.90918370000003</v>
      </c>
      <c r="Q238" s="18">
        <f>'Raw Data'!Q238</f>
        <v>73927.649999999994</v>
      </c>
      <c r="R238" s="18">
        <f>'Raw Data'!R238</f>
        <v>5.9621717089999997</v>
      </c>
      <c r="S238" s="18">
        <f>'Raw Data'!S238</f>
        <v>876.43924130000005</v>
      </c>
      <c r="T238" s="18">
        <f>'Raw Data'!T238</f>
        <v>27087.1</v>
      </c>
      <c r="U238" s="18" t="str">
        <f t="shared" si="33"/>
        <v xml:space="preserve">STEEL BASKET SMALL </v>
      </c>
      <c r="V238" s="18" t="str">
        <f t="shared" si="34"/>
        <v/>
      </c>
      <c r="W238" s="18" t="str">
        <f t="shared" si="35"/>
        <v>840 PCS</v>
      </c>
      <c r="X238" s="18">
        <f t="shared" si="36"/>
        <v>0.96660000000000001</v>
      </c>
      <c r="Y238" s="18" t="str">
        <f t="shared" si="37"/>
        <v>USD</v>
      </c>
      <c r="Z238" s="18">
        <f t="shared" si="38"/>
        <v>101014.75</v>
      </c>
      <c r="AA238" s="18">
        <f t="shared" si="39"/>
        <v>2024</v>
      </c>
      <c r="AB238" s="19" t="str">
        <f>IFERROR(VLOOKUP(D238, 'Lookup Tables'!$A:$B, 2, FALSE), "Unknown")</f>
        <v>Table, kitchen or other household articles of iron or steel</v>
      </c>
      <c r="AC238" s="18" t="str">
        <f t="shared" si="40"/>
        <v>Steel Products</v>
      </c>
      <c r="AD238" s="18" t="str">
        <f t="shared" si="41"/>
        <v>Misc</v>
      </c>
      <c r="AE238" s="18">
        <f t="shared" si="42"/>
        <v>184.26598639455781</v>
      </c>
      <c r="AF238" s="20">
        <f t="shared" si="43"/>
        <v>0.36640012228171731</v>
      </c>
    </row>
    <row r="239" spans="1:32">
      <c r="A239" s="18" t="str">
        <f>'Raw Data'!A239</f>
        <v>INNSA1</v>
      </c>
      <c r="B239" s="19">
        <f>'Raw Data'!B239</f>
        <v>45434</v>
      </c>
      <c r="C239" s="18">
        <f>'Raw Data'!C239</f>
        <v>301049751</v>
      </c>
      <c r="D239" s="18">
        <f>'Raw Data'!D239</f>
        <v>73239990</v>
      </c>
      <c r="E239" s="18" t="str">
        <f>'Raw Data'!E239</f>
        <v>STEEL HAND BLENDER (AM-474) (QTY: 15000 PCS/USD 0.6536 PER PCS)</v>
      </c>
      <c r="F239" s="18">
        <f>'Raw Data'!F239</f>
        <v>0</v>
      </c>
      <c r="G239" s="18">
        <f>'Raw Data'!G239</f>
        <v>0</v>
      </c>
      <c r="H239" s="18">
        <f>'Raw Data'!H239</f>
        <v>0</v>
      </c>
      <c r="I239" s="18">
        <f>'Raw Data'!I239</f>
        <v>0</v>
      </c>
      <c r="J239" s="18">
        <f>'Raw Data'!J239</f>
        <v>0</v>
      </c>
      <c r="K239" s="18">
        <f>'Raw Data'!K239</f>
        <v>0</v>
      </c>
      <c r="L239" s="18">
        <f>'Raw Data'!L239</f>
        <v>0</v>
      </c>
      <c r="M239" s="18">
        <f>'Raw Data'!M239</f>
        <v>0</v>
      </c>
      <c r="N239" s="18">
        <f>'Raw Data'!N239</f>
        <v>1500</v>
      </c>
      <c r="O239" s="18" t="str">
        <f>'Raw Data'!O239</f>
        <v>KGS</v>
      </c>
      <c r="P239" s="18">
        <f>'Raw Data'!P239</f>
        <v>589.23581330000002</v>
      </c>
      <c r="Q239" s="18">
        <f>'Raw Data'!Q239</f>
        <v>883853.72</v>
      </c>
      <c r="R239" s="18">
        <f>'Raw Data'!R239</f>
        <v>6.9856053740000004</v>
      </c>
      <c r="S239" s="18">
        <f>'Raw Data'!S239</f>
        <v>10478.40806</v>
      </c>
      <c r="T239" s="18">
        <f>'Raw Data'!T239</f>
        <v>323844</v>
      </c>
      <c r="U239" s="18" t="str">
        <f t="shared" si="33"/>
        <v xml:space="preserve">STEEL HAND BLENDER </v>
      </c>
      <c r="V239" s="18" t="str">
        <f t="shared" si="34"/>
        <v/>
      </c>
      <c r="W239" s="18" t="str">
        <f t="shared" si="35"/>
        <v>15000 PCS</v>
      </c>
      <c r="X239" s="18">
        <f t="shared" si="36"/>
        <v>0.65359999999999996</v>
      </c>
      <c r="Y239" s="18" t="str">
        <f t="shared" si="37"/>
        <v>USD</v>
      </c>
      <c r="Z239" s="18">
        <f t="shared" si="38"/>
        <v>1207697.72</v>
      </c>
      <c r="AA239" s="18">
        <f t="shared" si="39"/>
        <v>2024</v>
      </c>
      <c r="AB239" s="19" t="str">
        <f>IFERROR(VLOOKUP(D239, 'Lookup Tables'!$A:$B, 2, FALSE), "Unknown")</f>
        <v>Table, kitchen or other household articles of iron or steel</v>
      </c>
      <c r="AC239" s="18" t="str">
        <f t="shared" si="40"/>
        <v>Steel Products</v>
      </c>
      <c r="AD239" s="18" t="str">
        <f t="shared" si="41"/>
        <v>Misc</v>
      </c>
      <c r="AE239" s="18">
        <f t="shared" si="42"/>
        <v>215.89599999999999</v>
      </c>
      <c r="AF239" s="20">
        <f t="shared" si="43"/>
        <v>0.3663999965967219</v>
      </c>
    </row>
    <row r="240" spans="1:32">
      <c r="A240" s="18" t="str">
        <f>'Raw Data'!A240</f>
        <v>INNSA1</v>
      </c>
      <c r="B240" s="19">
        <f>'Raw Data'!B240</f>
        <v>45434</v>
      </c>
      <c r="C240" s="18">
        <f>'Raw Data'!C240</f>
        <v>301049751</v>
      </c>
      <c r="D240" s="18">
        <f>'Raw Data'!D240</f>
        <v>73239990</v>
      </c>
      <c r="E240" s="18" t="str">
        <f>'Raw Data'!E240</f>
        <v>STEEL SOAP DISPENSER (SY-XL8168) (QTY: 2040 PCS / USD : 2.3504 PER PCS)</v>
      </c>
      <c r="F240" s="18">
        <f>'Raw Data'!F240</f>
        <v>0</v>
      </c>
      <c r="G240" s="18">
        <f>'Raw Data'!G240</f>
        <v>0</v>
      </c>
      <c r="H240" s="18">
        <f>'Raw Data'!H240</f>
        <v>0</v>
      </c>
      <c r="I240" s="18">
        <f>'Raw Data'!I240</f>
        <v>0</v>
      </c>
      <c r="J240" s="18">
        <f>'Raw Data'!J240</f>
        <v>0</v>
      </c>
      <c r="K240" s="18">
        <f>'Raw Data'!K240</f>
        <v>0</v>
      </c>
      <c r="L240" s="18">
        <f>'Raw Data'!L240</f>
        <v>0</v>
      </c>
      <c r="M240" s="18">
        <f>'Raw Data'!M240</f>
        <v>0</v>
      </c>
      <c r="N240" s="18">
        <f>'Raw Data'!N240</f>
        <v>357</v>
      </c>
      <c r="O240" s="18" t="str">
        <f>'Raw Data'!O240</f>
        <v>KGS</v>
      </c>
      <c r="P240" s="18">
        <f>'Raw Data'!P240</f>
        <v>1225.781457</v>
      </c>
      <c r="Q240" s="18">
        <f>'Raw Data'!Q240</f>
        <v>437603.98</v>
      </c>
      <c r="R240" s="18">
        <f>'Raw Data'!R240</f>
        <v>14.53208603</v>
      </c>
      <c r="S240" s="18">
        <f>'Raw Data'!S240</f>
        <v>5187.9547130000001</v>
      </c>
      <c r="T240" s="18">
        <f>'Raw Data'!T240</f>
        <v>160338.1</v>
      </c>
      <c r="U240" s="18" t="str">
        <f t="shared" si="33"/>
        <v xml:space="preserve">STEEL SOAP DISPENSER </v>
      </c>
      <c r="V240" s="18" t="str">
        <f t="shared" si="34"/>
        <v/>
      </c>
      <c r="W240" s="18" t="str">
        <f t="shared" si="35"/>
        <v>2040 PCS</v>
      </c>
      <c r="X240" s="18" t="str">
        <f t="shared" si="36"/>
        <v/>
      </c>
      <c r="Y240" s="18" t="str">
        <f t="shared" si="37"/>
        <v>USD</v>
      </c>
      <c r="Z240" s="18">
        <f t="shared" si="38"/>
        <v>597942.07999999996</v>
      </c>
      <c r="AA240" s="18">
        <f t="shared" si="39"/>
        <v>2024</v>
      </c>
      <c r="AB240" s="19" t="str">
        <f>IFERROR(VLOOKUP(D240, 'Lookup Tables'!$A:$B, 2, FALSE), "Unknown")</f>
        <v>Table, kitchen or other household articles of iron or steel</v>
      </c>
      <c r="AC240" s="18" t="str">
        <f t="shared" si="40"/>
        <v>Steel Products</v>
      </c>
      <c r="AD240" s="18" t="str">
        <f t="shared" si="41"/>
        <v>Misc</v>
      </c>
      <c r="AE240" s="18">
        <f t="shared" si="42"/>
        <v>449.12633053221288</v>
      </c>
      <c r="AF240" s="20">
        <f t="shared" si="43"/>
        <v>0.36640000394877581</v>
      </c>
    </row>
    <row r="241" spans="1:32">
      <c r="A241" s="18" t="str">
        <f>'Raw Data'!A241</f>
        <v>INNSA1</v>
      </c>
      <c r="B241" s="19">
        <f>'Raw Data'!B241</f>
        <v>45434</v>
      </c>
      <c r="C241" s="18">
        <f>'Raw Data'!C241</f>
        <v>301049751</v>
      </c>
      <c r="D241" s="18">
        <f>'Raw Data'!D241</f>
        <v>73239990</v>
      </c>
      <c r="E241" s="18" t="str">
        <f>'Raw Data'!E241</f>
        <v>STEEL FRUIT BASKET (SD1078-B) (QTY: 20160 PCS/USD 0.8762 PERPCS)</v>
      </c>
      <c r="F241" s="18">
        <f>'Raw Data'!F241</f>
        <v>0</v>
      </c>
      <c r="G241" s="18">
        <f>'Raw Data'!G241</f>
        <v>0</v>
      </c>
      <c r="H241" s="18">
        <f>'Raw Data'!H241</f>
        <v>0</v>
      </c>
      <c r="I241" s="18">
        <f>'Raw Data'!I241</f>
        <v>0</v>
      </c>
      <c r="J241" s="18">
        <f>'Raw Data'!J241</f>
        <v>0</v>
      </c>
      <c r="K241" s="18">
        <f>'Raw Data'!K241</f>
        <v>0</v>
      </c>
      <c r="L241" s="18">
        <f>'Raw Data'!L241</f>
        <v>0</v>
      </c>
      <c r="M241" s="18">
        <f>'Raw Data'!M241</f>
        <v>0</v>
      </c>
      <c r="N241" s="18">
        <f>'Raw Data'!N241</f>
        <v>3864</v>
      </c>
      <c r="O241" s="18" t="str">
        <f>'Raw Data'!O241</f>
        <v>KGS</v>
      </c>
      <c r="P241" s="18">
        <f>'Raw Data'!P241</f>
        <v>412.12952380000002</v>
      </c>
      <c r="Q241" s="18">
        <f>'Raw Data'!Q241</f>
        <v>1592468.48</v>
      </c>
      <c r="R241" s="18">
        <f>'Raw Data'!R241</f>
        <v>4.8859457480000001</v>
      </c>
      <c r="S241" s="18">
        <f>'Raw Data'!S241</f>
        <v>18879.29437</v>
      </c>
      <c r="T241" s="18">
        <f>'Raw Data'!T241</f>
        <v>583480.5</v>
      </c>
      <c r="U241" s="18" t="str">
        <f t="shared" si="33"/>
        <v xml:space="preserve">STEEL FRUIT BASKET </v>
      </c>
      <c r="V241" s="18" t="str">
        <f t="shared" si="34"/>
        <v/>
      </c>
      <c r="W241" s="18" t="str">
        <f t="shared" si="35"/>
        <v>20160 PCS</v>
      </c>
      <c r="X241" s="18">
        <f t="shared" si="36"/>
        <v>0.87619999999999998</v>
      </c>
      <c r="Y241" s="18" t="str">
        <f t="shared" si="37"/>
        <v>USD</v>
      </c>
      <c r="Z241" s="18">
        <f t="shared" si="38"/>
        <v>2175948.98</v>
      </c>
      <c r="AA241" s="18">
        <f t="shared" si="39"/>
        <v>2024</v>
      </c>
      <c r="AB241" s="19" t="str">
        <f>IFERROR(VLOOKUP(D241, 'Lookup Tables'!$A:$B, 2, FALSE), "Unknown")</f>
        <v>Table, kitchen or other household articles of iron or steel</v>
      </c>
      <c r="AC241" s="18" t="str">
        <f t="shared" si="40"/>
        <v>Steel Products</v>
      </c>
      <c r="AD241" s="18" t="str">
        <f t="shared" si="41"/>
        <v>Misc</v>
      </c>
      <c r="AE241" s="18">
        <f t="shared" si="42"/>
        <v>151.00427018633539</v>
      </c>
      <c r="AF241" s="20">
        <f t="shared" si="43"/>
        <v>0.36640003072462696</v>
      </c>
    </row>
    <row r="242" spans="1:32">
      <c r="A242" s="18" t="str">
        <f>'Raw Data'!A242</f>
        <v>INNSA1</v>
      </c>
      <c r="B242" s="19">
        <f>'Raw Data'!B242</f>
        <v>45434</v>
      </c>
      <c r="C242" s="18">
        <f>'Raw Data'!C242</f>
        <v>301049751</v>
      </c>
      <c r="D242" s="18">
        <f>'Raw Data'!D242</f>
        <v>73239990</v>
      </c>
      <c r="E242" s="18" t="str">
        <f>'Raw Data'!E242</f>
        <v>STEEL LEMON SQUEEZER (AM-217) (QTY: 6000 PCS/USD 1.8080 PERPCS)</v>
      </c>
      <c r="F242" s="18">
        <f>'Raw Data'!F242</f>
        <v>0</v>
      </c>
      <c r="G242" s="18">
        <f>'Raw Data'!G242</f>
        <v>0</v>
      </c>
      <c r="H242" s="18">
        <f>'Raw Data'!H242</f>
        <v>0</v>
      </c>
      <c r="I242" s="18">
        <f>'Raw Data'!I242</f>
        <v>0</v>
      </c>
      <c r="J242" s="18">
        <f>'Raw Data'!J242</f>
        <v>0</v>
      </c>
      <c r="K242" s="18">
        <f>'Raw Data'!K242</f>
        <v>0</v>
      </c>
      <c r="L242" s="18">
        <f>'Raw Data'!L242</f>
        <v>0</v>
      </c>
      <c r="M242" s="18">
        <f>'Raw Data'!M242</f>
        <v>0</v>
      </c>
      <c r="N242" s="18">
        <f>'Raw Data'!N242</f>
        <v>1750</v>
      </c>
      <c r="O242" s="18" t="str">
        <f>'Raw Data'!O242</f>
        <v>KGS</v>
      </c>
      <c r="P242" s="18">
        <f>'Raw Data'!P242</f>
        <v>558.84157709999999</v>
      </c>
      <c r="Q242" s="18">
        <f>'Raw Data'!Q242</f>
        <v>977972.76</v>
      </c>
      <c r="R242" s="18">
        <f>'Raw Data'!R242</f>
        <v>6.6252706239999997</v>
      </c>
      <c r="S242" s="18">
        <f>'Raw Data'!S242</f>
        <v>11594.22359</v>
      </c>
      <c r="T242" s="18">
        <f>'Raw Data'!T242</f>
        <v>358329.3</v>
      </c>
      <c r="U242" s="18" t="str">
        <f t="shared" si="33"/>
        <v xml:space="preserve">STEEL LEMON SQUEEZER </v>
      </c>
      <c r="V242" s="18" t="str">
        <f t="shared" si="34"/>
        <v/>
      </c>
      <c r="W242" s="18" t="str">
        <f t="shared" si="35"/>
        <v>6000 PCS</v>
      </c>
      <c r="X242" s="18">
        <f t="shared" si="36"/>
        <v>1.8080000000000001</v>
      </c>
      <c r="Y242" s="18" t="str">
        <f t="shared" si="37"/>
        <v>USD</v>
      </c>
      <c r="Z242" s="18">
        <f t="shared" si="38"/>
        <v>1336302.06</v>
      </c>
      <c r="AA242" s="18">
        <f t="shared" si="39"/>
        <v>2024</v>
      </c>
      <c r="AB242" s="19" t="str">
        <f>IFERROR(VLOOKUP(D242, 'Lookup Tables'!$A:$B, 2, FALSE), "Unknown")</f>
        <v>Table, kitchen or other household articles of iron or steel</v>
      </c>
      <c r="AC242" s="18" t="str">
        <f t="shared" si="40"/>
        <v>Steel Products</v>
      </c>
      <c r="AD242" s="18" t="str">
        <f t="shared" si="41"/>
        <v>Misc</v>
      </c>
      <c r="AE242" s="18">
        <f t="shared" si="42"/>
        <v>204.75960000000001</v>
      </c>
      <c r="AF242" s="20">
        <f t="shared" si="43"/>
        <v>0.36640008255444662</v>
      </c>
    </row>
    <row r="243" spans="1:32">
      <c r="A243" s="18" t="str">
        <f>'Raw Data'!A243</f>
        <v>INNSA1</v>
      </c>
      <c r="B243" s="19">
        <f>'Raw Data'!B243</f>
        <v>45434</v>
      </c>
      <c r="C243" s="18">
        <f>'Raw Data'!C243</f>
        <v>301049751</v>
      </c>
      <c r="D243" s="18">
        <f>'Raw Data'!D243</f>
        <v>73239390</v>
      </c>
      <c r="E243" s="18" t="str">
        <f>'Raw Data'!E243</f>
        <v>NON STICK FRY PAN 16CM (AN-01) (QTY: 14100 PCS/USD 0.5048 PER PCS)</v>
      </c>
      <c r="F243" s="18">
        <f>'Raw Data'!F243</f>
        <v>0</v>
      </c>
      <c r="G243" s="18">
        <f>'Raw Data'!G243</f>
        <v>0</v>
      </c>
      <c r="H243" s="18">
        <f>'Raw Data'!H243</f>
        <v>0</v>
      </c>
      <c r="I243" s="18">
        <f>'Raw Data'!I243</f>
        <v>0</v>
      </c>
      <c r="J243" s="18">
        <f>'Raw Data'!J243</f>
        <v>0</v>
      </c>
      <c r="K243" s="18">
        <f>'Raw Data'!K243</f>
        <v>0</v>
      </c>
      <c r="L243" s="18">
        <f>'Raw Data'!L243</f>
        <v>0</v>
      </c>
      <c r="M243" s="18">
        <f>'Raw Data'!M243</f>
        <v>0</v>
      </c>
      <c r="N243" s="18">
        <f>'Raw Data'!N243</f>
        <v>3196</v>
      </c>
      <c r="O243" s="18" t="str">
        <f>'Raw Data'!O243</f>
        <v>KGS</v>
      </c>
      <c r="P243" s="18">
        <f>'Raw Data'!P243</f>
        <v>200.7746214</v>
      </c>
      <c r="Q243" s="18">
        <f>'Raw Data'!Q243</f>
        <v>641675.68999999994</v>
      </c>
      <c r="R243" s="18">
        <f>'Raw Data'!R243</f>
        <v>2.3802563299999999</v>
      </c>
      <c r="S243" s="18">
        <f>'Raw Data'!S243</f>
        <v>7607.2992290000002</v>
      </c>
      <c r="T243" s="18">
        <f>'Raw Data'!T243</f>
        <v>235109.9</v>
      </c>
      <c r="U243" s="18" t="str">
        <f t="shared" si="33"/>
        <v xml:space="preserve">NON STICK FRY PAN 16CM </v>
      </c>
      <c r="V243" s="18" t="str">
        <f t="shared" si="34"/>
        <v/>
      </c>
      <c r="W243" s="18" t="str">
        <f t="shared" si="35"/>
        <v>14100 PCS</v>
      </c>
      <c r="X243" s="18">
        <f t="shared" si="36"/>
        <v>0.50480000000000003</v>
      </c>
      <c r="Y243" s="18" t="str">
        <f t="shared" si="37"/>
        <v>USD</v>
      </c>
      <c r="Z243" s="18">
        <f t="shared" si="38"/>
        <v>876785.59</v>
      </c>
      <c r="AA243" s="18">
        <f t="shared" si="39"/>
        <v>2024</v>
      </c>
      <c r="AB243" s="19" t="str">
        <f>IFERROR(VLOOKUP(D243, 'Lookup Tables'!$A:$B, 2, FALSE), "Unknown")</f>
        <v>Scrubbers, scouring pads, and similar articles</v>
      </c>
      <c r="AC243" s="18" t="str">
        <f t="shared" si="40"/>
        <v>Other</v>
      </c>
      <c r="AD243" s="18" t="str">
        <f t="shared" si="41"/>
        <v>Misc</v>
      </c>
      <c r="AE243" s="18">
        <f t="shared" si="42"/>
        <v>73.563798498122651</v>
      </c>
      <c r="AF243" s="20">
        <f t="shared" si="43"/>
        <v>0.36639988652211525</v>
      </c>
    </row>
    <row r="244" spans="1:32">
      <c r="A244" s="18" t="str">
        <f>'Raw Data'!A244</f>
        <v>INNSA1</v>
      </c>
      <c r="B244" s="19">
        <f>'Raw Data'!B244</f>
        <v>45431</v>
      </c>
      <c r="C244" s="18">
        <f>'Raw Data'!C244</f>
        <v>301049751</v>
      </c>
      <c r="D244" s="18">
        <f>'Raw Data'!D244</f>
        <v>73239990</v>
      </c>
      <c r="E244" s="18" t="str">
        <f>'Raw Data'!E244</f>
        <v>STEEL SALT BOTTLE (NP-19) (QTY: 23976 PCS/USD 0.4450 PER PCS</v>
      </c>
      <c r="F244" s="18">
        <f>'Raw Data'!F244</f>
        <v>0</v>
      </c>
      <c r="G244" s="18">
        <f>'Raw Data'!G244</f>
        <v>0</v>
      </c>
      <c r="H244" s="18">
        <f>'Raw Data'!H244</f>
        <v>0</v>
      </c>
      <c r="I244" s="18">
        <f>'Raw Data'!I244</f>
        <v>0</v>
      </c>
      <c r="J244" s="18">
        <f>'Raw Data'!J244</f>
        <v>0</v>
      </c>
      <c r="K244" s="18">
        <f>'Raw Data'!K244</f>
        <v>0</v>
      </c>
      <c r="L244" s="18">
        <f>'Raw Data'!L244</f>
        <v>0</v>
      </c>
      <c r="M244" s="18">
        <f>'Raw Data'!M244</f>
        <v>0</v>
      </c>
      <c r="N244" s="18">
        <f>'Raw Data'!N244</f>
        <v>3729.6</v>
      </c>
      <c r="O244" s="18" t="str">
        <f>'Raw Data'!O244</f>
        <v>KGS</v>
      </c>
      <c r="P244" s="18">
        <f>'Raw Data'!P244</f>
        <v>262.8018715</v>
      </c>
      <c r="Q244" s="18">
        <f>'Raw Data'!Q244</f>
        <v>980145.86</v>
      </c>
      <c r="R244" s="18">
        <f>'Raw Data'!R244</f>
        <v>3.1156119919999998</v>
      </c>
      <c r="S244" s="18">
        <f>'Raw Data'!S244</f>
        <v>11619.98648</v>
      </c>
      <c r="T244" s="18">
        <f>'Raw Data'!T244</f>
        <v>359125.5</v>
      </c>
      <c r="U244" s="18" t="str">
        <f t="shared" si="33"/>
        <v xml:space="preserve">STEEL SALT BOTTLE </v>
      </c>
      <c r="V244" s="18" t="str">
        <f t="shared" si="34"/>
        <v/>
      </c>
      <c r="W244" s="18" t="str">
        <f t="shared" si="35"/>
        <v>23976 PCS</v>
      </c>
      <c r="X244" s="18">
        <f t="shared" si="36"/>
        <v>0.44500000000000001</v>
      </c>
      <c r="Y244" s="18" t="str">
        <f t="shared" si="37"/>
        <v>USD</v>
      </c>
      <c r="Z244" s="18">
        <f t="shared" si="38"/>
        <v>1339271.3599999999</v>
      </c>
      <c r="AA244" s="18">
        <f t="shared" si="39"/>
        <v>2024</v>
      </c>
      <c r="AB244" s="19" t="str">
        <f>IFERROR(VLOOKUP(D244, 'Lookup Tables'!$A:$B, 2, FALSE), "Unknown")</f>
        <v>Table, kitchen or other household articles of iron or steel</v>
      </c>
      <c r="AC244" s="18" t="str">
        <f t="shared" si="40"/>
        <v>Steel Products</v>
      </c>
      <c r="AD244" s="18" t="str">
        <f t="shared" si="41"/>
        <v>Misc</v>
      </c>
      <c r="AE244" s="18">
        <f t="shared" si="42"/>
        <v>96.290620978120984</v>
      </c>
      <c r="AF244" s="20">
        <f t="shared" si="43"/>
        <v>0.36640005804850312</v>
      </c>
    </row>
    <row r="245" spans="1:32">
      <c r="A245" s="18" t="str">
        <f>'Raw Data'!A245</f>
        <v>INNSA1</v>
      </c>
      <c r="B245" s="19">
        <f>'Raw Data'!B245</f>
        <v>45431</v>
      </c>
      <c r="C245" s="18">
        <f>'Raw Data'!C245</f>
        <v>301049751</v>
      </c>
      <c r="D245" s="18">
        <f>'Raw Data'!D245</f>
        <v>73239990</v>
      </c>
      <c r="E245" s="18" t="str">
        <f>'Raw Data'!E245</f>
        <v>STEEL SPRINKLER (AM-430) (QTY: 71592PCS/USD 0.5744 PER PCS)</v>
      </c>
      <c r="F245" s="18">
        <f>'Raw Data'!F245</f>
        <v>0</v>
      </c>
      <c r="G245" s="18">
        <f>'Raw Data'!G245</f>
        <v>0</v>
      </c>
      <c r="H245" s="18">
        <f>'Raw Data'!H245</f>
        <v>0</v>
      </c>
      <c r="I245" s="18">
        <f>'Raw Data'!I245</f>
        <v>0</v>
      </c>
      <c r="J245" s="18">
        <f>'Raw Data'!J245</f>
        <v>0</v>
      </c>
      <c r="K245" s="18">
        <f>'Raw Data'!K245</f>
        <v>0</v>
      </c>
      <c r="L245" s="18">
        <f>'Raw Data'!L245</f>
        <v>0</v>
      </c>
      <c r="M245" s="18">
        <f>'Raw Data'!M245</f>
        <v>0</v>
      </c>
      <c r="N245" s="18">
        <f>'Raw Data'!N245</f>
        <v>13125.2</v>
      </c>
      <c r="O245" s="18" t="str">
        <f>'Raw Data'!O245</f>
        <v>KGS</v>
      </c>
      <c r="P245" s="18">
        <f>'Raw Data'!P245</f>
        <v>287.82401179999999</v>
      </c>
      <c r="Q245" s="18">
        <f>'Raw Data'!Q245</f>
        <v>3777747.72</v>
      </c>
      <c r="R245" s="18">
        <f>'Raw Data'!R245</f>
        <v>3.4122585870000002</v>
      </c>
      <c r="S245" s="18">
        <f>'Raw Data'!S245</f>
        <v>44786.576410000001</v>
      </c>
      <c r="T245" s="18">
        <f>'Raw Data'!T245</f>
        <v>1384166.8</v>
      </c>
      <c r="U245" s="18" t="str">
        <f t="shared" si="33"/>
        <v xml:space="preserve">STEEL SPRINKLER </v>
      </c>
      <c r="V245" s="18" t="str">
        <f t="shared" si="34"/>
        <v/>
      </c>
      <c r="W245" s="18" t="str">
        <f t="shared" si="35"/>
        <v>71592PCS</v>
      </c>
      <c r="X245" s="18">
        <f t="shared" si="36"/>
        <v>0.57440000000000002</v>
      </c>
      <c r="Y245" s="18" t="str">
        <f t="shared" si="37"/>
        <v>USD</v>
      </c>
      <c r="Z245" s="18">
        <f t="shared" si="38"/>
        <v>5161914.5200000005</v>
      </c>
      <c r="AA245" s="18">
        <f t="shared" si="39"/>
        <v>2024</v>
      </c>
      <c r="AB245" s="19" t="str">
        <f>IFERROR(VLOOKUP(D245, 'Lookup Tables'!$A:$B, 2, FALSE), "Unknown")</f>
        <v>Table, kitchen or other household articles of iron or steel</v>
      </c>
      <c r="AC245" s="18" t="str">
        <f t="shared" si="40"/>
        <v>Steel Products</v>
      </c>
      <c r="AD245" s="18" t="str">
        <f t="shared" si="41"/>
        <v>Misc</v>
      </c>
      <c r="AE245" s="18">
        <f t="shared" si="42"/>
        <v>105.45872062901898</v>
      </c>
      <c r="AF245" s="20">
        <f t="shared" si="43"/>
        <v>0.36640000936854511</v>
      </c>
    </row>
    <row r="246" spans="1:32">
      <c r="A246" s="18" t="str">
        <f>'Raw Data'!A246</f>
        <v>INNSA1</v>
      </c>
      <c r="B246" s="19">
        <f>'Raw Data'!B246</f>
        <v>45429</v>
      </c>
      <c r="C246" s="18">
        <f>'Raw Data'!C246</f>
        <v>301049751</v>
      </c>
      <c r="D246" s="18">
        <f>'Raw Data'!D246</f>
        <v>73239990</v>
      </c>
      <c r="E246" s="18" t="str">
        <f>'Raw Data'!E246</f>
        <v>STEEL BASKET SQUARE (SY-845-6) (QTY: 20000 PCS/USD 0.7975 PER PCS)</v>
      </c>
      <c r="F246" s="18">
        <f>'Raw Data'!F246</f>
        <v>0</v>
      </c>
      <c r="G246" s="18">
        <f>'Raw Data'!G246</f>
        <v>0</v>
      </c>
      <c r="H246" s="18">
        <f>'Raw Data'!H246</f>
        <v>0</v>
      </c>
      <c r="I246" s="18">
        <f>'Raw Data'!I246</f>
        <v>0</v>
      </c>
      <c r="J246" s="18">
        <f>'Raw Data'!J246</f>
        <v>0</v>
      </c>
      <c r="K246" s="18">
        <f>'Raw Data'!K246</f>
        <v>0</v>
      </c>
      <c r="L246" s="18">
        <f>'Raw Data'!L246</f>
        <v>0</v>
      </c>
      <c r="M246" s="18">
        <f>'Raw Data'!M246</f>
        <v>0</v>
      </c>
      <c r="N246" s="18">
        <f>'Raw Data'!N246</f>
        <v>3500</v>
      </c>
      <c r="O246" s="18" t="str">
        <f>'Raw Data'!O246</f>
        <v>KGS</v>
      </c>
      <c r="P246" s="18">
        <f>'Raw Data'!P246</f>
        <v>413.43933429999998</v>
      </c>
      <c r="Q246" s="18">
        <f>'Raw Data'!Q246</f>
        <v>1447037.67</v>
      </c>
      <c r="R246" s="18">
        <f>'Raw Data'!R246</f>
        <v>4.901474028</v>
      </c>
      <c r="S246" s="18">
        <f>'Raw Data'!S246</f>
        <v>17155.159100000001</v>
      </c>
      <c r="T246" s="18">
        <f>'Raw Data'!T246</f>
        <v>530194.6</v>
      </c>
      <c r="U246" s="18" t="str">
        <f t="shared" si="33"/>
        <v xml:space="preserve">STEEL BASKET SQUARE </v>
      </c>
      <c r="V246" s="18" t="str">
        <f t="shared" si="34"/>
        <v/>
      </c>
      <c r="W246" s="18" t="str">
        <f t="shared" si="35"/>
        <v>20000 PCS</v>
      </c>
      <c r="X246" s="18">
        <f t="shared" si="36"/>
        <v>0.79749999999999999</v>
      </c>
      <c r="Y246" s="18" t="str">
        <f t="shared" si="37"/>
        <v>USD</v>
      </c>
      <c r="Z246" s="18">
        <f t="shared" si="38"/>
        <v>1977232.27</v>
      </c>
      <c r="AA246" s="18">
        <f t="shared" si="39"/>
        <v>2024</v>
      </c>
      <c r="AB246" s="19" t="str">
        <f>IFERROR(VLOOKUP(D246, 'Lookup Tables'!$A:$B, 2, FALSE), "Unknown")</f>
        <v>Table, kitchen or other household articles of iron or steel</v>
      </c>
      <c r="AC246" s="18" t="str">
        <f t="shared" si="40"/>
        <v>Steel Products</v>
      </c>
      <c r="AD246" s="18" t="str">
        <f t="shared" si="41"/>
        <v>Misc</v>
      </c>
      <c r="AE246" s="18">
        <f t="shared" si="42"/>
        <v>151.48417142857141</v>
      </c>
      <c r="AF246" s="20">
        <f t="shared" si="43"/>
        <v>0.36639999841883869</v>
      </c>
    </row>
    <row r="247" spans="1:32">
      <c r="A247" s="18" t="str">
        <f>'Raw Data'!A247</f>
        <v>INNSA1</v>
      </c>
      <c r="B247" s="19">
        <f>'Raw Data'!B247</f>
        <v>45429</v>
      </c>
      <c r="C247" s="18">
        <f>'Raw Data'!C247</f>
        <v>301049751</v>
      </c>
      <c r="D247" s="18">
        <f>'Raw Data'!D247</f>
        <v>73239990</v>
      </c>
      <c r="E247" s="18" t="str">
        <f>'Raw Data'!E247</f>
        <v>STEEL BASKET ROUND (SY-845-7) (QTY: 20400 PCS/USD 0.5686 PERPCS)</v>
      </c>
      <c r="F247" s="18">
        <f>'Raw Data'!F247</f>
        <v>0</v>
      </c>
      <c r="G247" s="18">
        <f>'Raw Data'!G247</f>
        <v>0</v>
      </c>
      <c r="H247" s="18">
        <f>'Raw Data'!H247</f>
        <v>0</v>
      </c>
      <c r="I247" s="18">
        <f>'Raw Data'!I247</f>
        <v>0</v>
      </c>
      <c r="J247" s="18">
        <f>'Raw Data'!J247</f>
        <v>0</v>
      </c>
      <c r="K247" s="18">
        <f>'Raw Data'!K247</f>
        <v>0</v>
      </c>
      <c r="L247" s="18">
        <f>'Raw Data'!L247</f>
        <v>0</v>
      </c>
      <c r="M247" s="18">
        <f>'Raw Data'!M247</f>
        <v>0</v>
      </c>
      <c r="N247" s="18">
        <f>'Raw Data'!N247</f>
        <v>2635</v>
      </c>
      <c r="O247" s="18" t="str">
        <f>'Raw Data'!O247</f>
        <v>KGS</v>
      </c>
      <c r="P247" s="18">
        <f>'Raw Data'!P247</f>
        <v>399.37013660000002</v>
      </c>
      <c r="Q247" s="18">
        <f>'Raw Data'!Q247</f>
        <v>1052340.31</v>
      </c>
      <c r="R247" s="18">
        <f>'Raw Data'!R247</f>
        <v>4.734678561</v>
      </c>
      <c r="S247" s="18">
        <f>'Raw Data'!S247</f>
        <v>12475.87801</v>
      </c>
      <c r="T247" s="18">
        <f>'Raw Data'!T247</f>
        <v>385577.5</v>
      </c>
      <c r="U247" s="18" t="str">
        <f t="shared" si="33"/>
        <v xml:space="preserve">STEEL BASKET ROUND </v>
      </c>
      <c r="V247" s="18" t="str">
        <f t="shared" si="34"/>
        <v/>
      </c>
      <c r="W247" s="18" t="str">
        <f t="shared" si="35"/>
        <v>20400 PCS</v>
      </c>
      <c r="X247" s="18">
        <f t="shared" si="36"/>
        <v>0.56859999999999999</v>
      </c>
      <c r="Y247" s="18" t="str">
        <f t="shared" si="37"/>
        <v>USD</v>
      </c>
      <c r="Z247" s="18">
        <f t="shared" si="38"/>
        <v>1437917.81</v>
      </c>
      <c r="AA247" s="18">
        <f t="shared" si="39"/>
        <v>2024</v>
      </c>
      <c r="AB247" s="19" t="str">
        <f>IFERROR(VLOOKUP(D247, 'Lookup Tables'!$A:$B, 2, FALSE), "Unknown")</f>
        <v>Table, kitchen or other household articles of iron or steel</v>
      </c>
      <c r="AC247" s="18" t="str">
        <f t="shared" si="40"/>
        <v>Steel Products</v>
      </c>
      <c r="AD247" s="18" t="str">
        <f t="shared" si="41"/>
        <v>Misc</v>
      </c>
      <c r="AE247" s="18">
        <f t="shared" si="42"/>
        <v>146.32922201138521</v>
      </c>
      <c r="AF247" s="20">
        <f t="shared" si="43"/>
        <v>0.36640000989793881</v>
      </c>
    </row>
    <row r="248" spans="1:32">
      <c r="A248" s="18" t="str">
        <f>'Raw Data'!A248</f>
        <v>INNSA1</v>
      </c>
      <c r="B248" s="19">
        <f>'Raw Data'!B248</f>
        <v>45429</v>
      </c>
      <c r="C248" s="18">
        <f>'Raw Data'!C248</f>
        <v>301049751</v>
      </c>
      <c r="D248" s="18">
        <f>'Raw Data'!D248</f>
        <v>73239990</v>
      </c>
      <c r="E248" s="18" t="str">
        <f>'Raw Data'!E248</f>
        <v>STEEL CUTLERY HOLDER (SY-845-2) (QTY: 20000 PCS/USD 0.8321 PER PCS)</v>
      </c>
      <c r="F248" s="18">
        <f>'Raw Data'!F248</f>
        <v>0</v>
      </c>
      <c r="G248" s="18">
        <f>'Raw Data'!G248</f>
        <v>0</v>
      </c>
      <c r="H248" s="18">
        <f>'Raw Data'!H248</f>
        <v>0</v>
      </c>
      <c r="I248" s="18">
        <f>'Raw Data'!I248</f>
        <v>0</v>
      </c>
      <c r="J248" s="18">
        <f>'Raw Data'!J248</f>
        <v>0</v>
      </c>
      <c r="K248" s="18">
        <f>'Raw Data'!K248</f>
        <v>0</v>
      </c>
      <c r="L248" s="18">
        <f>'Raw Data'!L248</f>
        <v>0</v>
      </c>
      <c r="M248" s="18">
        <f>'Raw Data'!M248</f>
        <v>0</v>
      </c>
      <c r="N248" s="18">
        <f>'Raw Data'!N248</f>
        <v>2800</v>
      </c>
      <c r="O248" s="18" t="str">
        <f>'Raw Data'!O248</f>
        <v>KGS</v>
      </c>
      <c r="P248" s="18">
        <f>'Raw Data'!P248</f>
        <v>539.2207429</v>
      </c>
      <c r="Q248" s="18">
        <f>'Raw Data'!Q248</f>
        <v>1509818.08</v>
      </c>
      <c r="R248" s="18">
        <f>'Raw Data'!R248</f>
        <v>6.3926584809999998</v>
      </c>
      <c r="S248" s="18">
        <f>'Raw Data'!S248</f>
        <v>17899.443749999999</v>
      </c>
      <c r="T248" s="18">
        <f>'Raw Data'!T248</f>
        <v>553197.4</v>
      </c>
      <c r="U248" s="18" t="str">
        <f t="shared" si="33"/>
        <v xml:space="preserve">STEEL CUTLERY HOLDER </v>
      </c>
      <c r="V248" s="18" t="str">
        <f t="shared" si="34"/>
        <v/>
      </c>
      <c r="W248" s="18" t="str">
        <f t="shared" si="35"/>
        <v>20000 PCS</v>
      </c>
      <c r="X248" s="18">
        <f t="shared" si="36"/>
        <v>0.83209999999999995</v>
      </c>
      <c r="Y248" s="18" t="str">
        <f t="shared" si="37"/>
        <v>USD</v>
      </c>
      <c r="Z248" s="18">
        <f t="shared" si="38"/>
        <v>2063015.48</v>
      </c>
      <c r="AA248" s="18">
        <f t="shared" si="39"/>
        <v>2024</v>
      </c>
      <c r="AB248" s="19" t="str">
        <f>IFERROR(VLOOKUP(D248, 'Lookup Tables'!$A:$B, 2, FALSE), "Unknown")</f>
        <v>Table, kitchen or other household articles of iron or steel</v>
      </c>
      <c r="AC248" s="18" t="str">
        <f t="shared" si="40"/>
        <v>Steel Products</v>
      </c>
      <c r="AD248" s="18" t="str">
        <f t="shared" si="41"/>
        <v>Cutlery Holder</v>
      </c>
      <c r="AE248" s="18">
        <f t="shared" si="42"/>
        <v>197.57050000000001</v>
      </c>
      <c r="AF248" s="20">
        <f t="shared" si="43"/>
        <v>0.36640003675144756</v>
      </c>
    </row>
    <row r="249" spans="1:32">
      <c r="A249" s="18" t="str">
        <f>'Raw Data'!A249</f>
        <v>INNSA1</v>
      </c>
      <c r="B249" s="19">
        <f>'Raw Data'!B249</f>
        <v>45429</v>
      </c>
      <c r="C249" s="18">
        <f>'Raw Data'!C249</f>
        <v>301049751</v>
      </c>
      <c r="D249" s="18">
        <f>'Raw Data'!D249</f>
        <v>73239390</v>
      </c>
      <c r="E249" s="18" t="str">
        <f>'Raw Data'!E249</f>
        <v>NON STICK FRY PAN 16CM (AN-01) (QTY: 26400 PCS/USD 0.5034 PER PCS)</v>
      </c>
      <c r="F249" s="18">
        <f>'Raw Data'!F249</f>
        <v>0</v>
      </c>
      <c r="G249" s="18">
        <f>'Raw Data'!G249</f>
        <v>0</v>
      </c>
      <c r="H249" s="18">
        <f>'Raw Data'!H249</f>
        <v>0</v>
      </c>
      <c r="I249" s="18">
        <f>'Raw Data'!I249</f>
        <v>0</v>
      </c>
      <c r="J249" s="18">
        <f>'Raw Data'!J249</f>
        <v>0</v>
      </c>
      <c r="K249" s="18">
        <f>'Raw Data'!K249</f>
        <v>0</v>
      </c>
      <c r="L249" s="18">
        <f>'Raw Data'!L249</f>
        <v>0</v>
      </c>
      <c r="M249" s="18">
        <f>'Raw Data'!M249</f>
        <v>0</v>
      </c>
      <c r="N249" s="18">
        <f>'Raw Data'!N249</f>
        <v>5984</v>
      </c>
      <c r="O249" s="18" t="str">
        <f>'Raw Data'!O249</f>
        <v>KGS</v>
      </c>
      <c r="P249" s="18">
        <f>'Raw Data'!P249</f>
        <v>211.80110629999999</v>
      </c>
      <c r="Q249" s="18">
        <f>'Raw Data'!Q249</f>
        <v>1267417.82</v>
      </c>
      <c r="R249" s="18">
        <f>'Raw Data'!R249</f>
        <v>2.5109793279999999</v>
      </c>
      <c r="S249" s="18">
        <f>'Raw Data'!S249</f>
        <v>15025.7003</v>
      </c>
      <c r="T249" s="18">
        <f>'Raw Data'!T249</f>
        <v>464382</v>
      </c>
      <c r="U249" s="18" t="str">
        <f t="shared" si="33"/>
        <v xml:space="preserve">NON STICK FRY PAN 16CM </v>
      </c>
      <c r="V249" s="18" t="str">
        <f t="shared" si="34"/>
        <v/>
      </c>
      <c r="W249" s="18" t="str">
        <f t="shared" si="35"/>
        <v>26400 PCS</v>
      </c>
      <c r="X249" s="18">
        <f t="shared" si="36"/>
        <v>0.50339999999999996</v>
      </c>
      <c r="Y249" s="18" t="str">
        <f t="shared" si="37"/>
        <v>USD</v>
      </c>
      <c r="Z249" s="18">
        <f t="shared" si="38"/>
        <v>1731799.82</v>
      </c>
      <c r="AA249" s="18">
        <f t="shared" si="39"/>
        <v>2024</v>
      </c>
      <c r="AB249" s="19" t="str">
        <f>IFERROR(VLOOKUP(D249, 'Lookup Tables'!$A:$B, 2, FALSE), "Unknown")</f>
        <v>Scrubbers, scouring pads, and similar articles</v>
      </c>
      <c r="AC249" s="18" t="str">
        <f t="shared" si="40"/>
        <v>Other</v>
      </c>
      <c r="AD249" s="18" t="str">
        <f t="shared" si="41"/>
        <v>Misc</v>
      </c>
      <c r="AE249" s="18">
        <f t="shared" si="42"/>
        <v>77.603943850267385</v>
      </c>
      <c r="AF249" s="20">
        <f t="shared" si="43"/>
        <v>0.3664000873839694</v>
      </c>
    </row>
    <row r="250" spans="1:32">
      <c r="A250" s="18" t="str">
        <f>'Raw Data'!A250</f>
        <v>INNSA1</v>
      </c>
      <c r="B250" s="19">
        <f>'Raw Data'!B250</f>
        <v>45429</v>
      </c>
      <c r="C250" s="18">
        <f>'Raw Data'!C250</f>
        <v>301049751</v>
      </c>
      <c r="D250" s="18">
        <f>'Raw Data'!D250</f>
        <v>73239390</v>
      </c>
      <c r="E250" s="18" t="str">
        <f>'Raw Data'!E250</f>
        <v>NON STICK SAUCE PAN 16CM (AN-02) (QTY: 41790 PCS/USD 0.5658PER PCS)</v>
      </c>
      <c r="F250" s="18">
        <f>'Raw Data'!F250</f>
        <v>0</v>
      </c>
      <c r="G250" s="18">
        <f>'Raw Data'!G250</f>
        <v>0</v>
      </c>
      <c r="H250" s="18">
        <f>'Raw Data'!H250</f>
        <v>0</v>
      </c>
      <c r="I250" s="18">
        <f>'Raw Data'!I250</f>
        <v>0</v>
      </c>
      <c r="J250" s="18">
        <f>'Raw Data'!J250</f>
        <v>0</v>
      </c>
      <c r="K250" s="18">
        <f>'Raw Data'!K250</f>
        <v>0</v>
      </c>
      <c r="L250" s="18">
        <f>'Raw Data'!L250</f>
        <v>0</v>
      </c>
      <c r="M250" s="18">
        <f>'Raw Data'!M250</f>
        <v>0</v>
      </c>
      <c r="N250" s="18">
        <f>'Raw Data'!N250</f>
        <v>10726.1</v>
      </c>
      <c r="O250" s="18" t="str">
        <f>'Raw Data'!O250</f>
        <v>KGS</v>
      </c>
      <c r="P250" s="18">
        <f>'Raw Data'!P250</f>
        <v>210.23068119999999</v>
      </c>
      <c r="Q250" s="18">
        <f>'Raw Data'!Q250</f>
        <v>2254955.31</v>
      </c>
      <c r="R250" s="18">
        <f>'Raw Data'!R250</f>
        <v>2.4923613659999999</v>
      </c>
      <c r="S250" s="18">
        <f>'Raw Data'!S250</f>
        <v>26733.31725</v>
      </c>
      <c r="T250" s="18">
        <f>'Raw Data'!T250</f>
        <v>826215.7</v>
      </c>
      <c r="U250" s="18" t="str">
        <f t="shared" si="33"/>
        <v xml:space="preserve">NON STICK SAUCE PAN 16CM </v>
      </c>
      <c r="V250" s="18" t="str">
        <f t="shared" si="34"/>
        <v/>
      </c>
      <c r="W250" s="18" t="str">
        <f t="shared" si="35"/>
        <v>41790 PCS</v>
      </c>
      <c r="X250" s="18">
        <f t="shared" si="36"/>
        <v>0.56579999999999997</v>
      </c>
      <c r="Y250" s="18" t="str">
        <f t="shared" si="37"/>
        <v>USD</v>
      </c>
      <c r="Z250" s="18">
        <f t="shared" si="38"/>
        <v>3081171.01</v>
      </c>
      <c r="AA250" s="18">
        <f t="shared" si="39"/>
        <v>2024</v>
      </c>
      <c r="AB250" s="19" t="str">
        <f>IFERROR(VLOOKUP(D250, 'Lookup Tables'!$A:$B, 2, FALSE), "Unknown")</f>
        <v>Scrubbers, scouring pads, and similar articles</v>
      </c>
      <c r="AC250" s="18" t="str">
        <f t="shared" si="40"/>
        <v>Other</v>
      </c>
      <c r="AD250" s="18" t="str">
        <f t="shared" si="41"/>
        <v>Misc</v>
      </c>
      <c r="AE250" s="18">
        <f t="shared" si="42"/>
        <v>77.028528542527098</v>
      </c>
      <c r="AF250" s="20">
        <f t="shared" si="43"/>
        <v>0.36640003300109747</v>
      </c>
    </row>
    <row r="251" spans="1:32">
      <c r="A251" s="18" t="str">
        <f>'Raw Data'!A251</f>
        <v>INNSA1</v>
      </c>
      <c r="B251" s="19">
        <f>'Raw Data'!B251</f>
        <v>45429</v>
      </c>
      <c r="C251" s="18">
        <f>'Raw Data'!C251</f>
        <v>301049751</v>
      </c>
      <c r="D251" s="18">
        <f>'Raw Data'!D251</f>
        <v>73239990</v>
      </c>
      <c r="E251" s="18" t="str">
        <f>'Raw Data'!E251</f>
        <v>STEEL BASKET BIG (SY-845-4) (QTY: 10000 PCS/USD 1.1026 PER PCS)</v>
      </c>
      <c r="F251" s="18">
        <f>'Raw Data'!F251</f>
        <v>0</v>
      </c>
      <c r="G251" s="18">
        <f>'Raw Data'!G251</f>
        <v>0</v>
      </c>
      <c r="H251" s="18">
        <f>'Raw Data'!H251</f>
        <v>0</v>
      </c>
      <c r="I251" s="18">
        <f>'Raw Data'!I251</f>
        <v>0</v>
      </c>
      <c r="J251" s="18">
        <f>'Raw Data'!J251</f>
        <v>0</v>
      </c>
      <c r="K251" s="18">
        <f>'Raw Data'!K251</f>
        <v>0</v>
      </c>
      <c r="L251" s="18">
        <f>'Raw Data'!L251</f>
        <v>0</v>
      </c>
      <c r="M251" s="18">
        <f>'Raw Data'!M251</f>
        <v>0</v>
      </c>
      <c r="N251" s="18">
        <f>'Raw Data'!N251</f>
        <v>2250</v>
      </c>
      <c r="O251" s="18" t="str">
        <f>'Raw Data'!O251</f>
        <v>KGS</v>
      </c>
      <c r="P251" s="18">
        <f>'Raw Data'!P251</f>
        <v>444.58475559999999</v>
      </c>
      <c r="Q251" s="18">
        <f>'Raw Data'!Q251</f>
        <v>1000315.7</v>
      </c>
      <c r="R251" s="18">
        <f>'Raw Data'!R251</f>
        <v>5.2707143519999997</v>
      </c>
      <c r="S251" s="18">
        <f>'Raw Data'!S251</f>
        <v>11859.10729</v>
      </c>
      <c r="T251" s="18">
        <f>'Raw Data'!T251</f>
        <v>366515.6</v>
      </c>
      <c r="U251" s="18" t="str">
        <f t="shared" si="33"/>
        <v xml:space="preserve">STEEL BASKET BIG </v>
      </c>
      <c r="V251" s="18" t="str">
        <f t="shared" si="34"/>
        <v/>
      </c>
      <c r="W251" s="18" t="str">
        <f t="shared" si="35"/>
        <v>10000 PCS</v>
      </c>
      <c r="X251" s="18">
        <f t="shared" si="36"/>
        <v>1.1026</v>
      </c>
      <c r="Y251" s="18" t="str">
        <f t="shared" si="37"/>
        <v>USD</v>
      </c>
      <c r="Z251" s="18">
        <f t="shared" si="38"/>
        <v>1366831.2999999998</v>
      </c>
      <c r="AA251" s="18">
        <f t="shared" si="39"/>
        <v>2024</v>
      </c>
      <c r="AB251" s="19" t="str">
        <f>IFERROR(VLOOKUP(D251, 'Lookup Tables'!$A:$B, 2, FALSE), "Unknown")</f>
        <v>Table, kitchen or other household articles of iron or steel</v>
      </c>
      <c r="AC251" s="18" t="str">
        <f t="shared" si="40"/>
        <v>Steel Products</v>
      </c>
      <c r="AD251" s="18" t="str">
        <f t="shared" si="41"/>
        <v>Misc</v>
      </c>
      <c r="AE251" s="18">
        <f t="shared" si="42"/>
        <v>162.89582222222222</v>
      </c>
      <c r="AF251" s="20">
        <f t="shared" si="43"/>
        <v>0.3663999275428747</v>
      </c>
    </row>
    <row r="252" spans="1:32">
      <c r="A252" s="18" t="str">
        <f>'Raw Data'!A252</f>
        <v>INNSA1</v>
      </c>
      <c r="B252" s="19">
        <f>'Raw Data'!B252</f>
        <v>45429</v>
      </c>
      <c r="C252" s="18">
        <f>'Raw Data'!C252</f>
        <v>301049751</v>
      </c>
      <c r="D252" s="18">
        <f>'Raw Data'!D252</f>
        <v>73239990</v>
      </c>
      <c r="E252" s="18" t="str">
        <f>'Raw Data'!E252</f>
        <v>STEEL BASKET SMALL (SY-845-3) (QTY: 2700 PCS/USD 0.9639 PERPCS)</v>
      </c>
      <c r="F252" s="18">
        <f>'Raw Data'!F252</f>
        <v>0</v>
      </c>
      <c r="G252" s="18">
        <f>'Raw Data'!G252</f>
        <v>0</v>
      </c>
      <c r="H252" s="18">
        <f>'Raw Data'!H252</f>
        <v>0</v>
      </c>
      <c r="I252" s="18">
        <f>'Raw Data'!I252</f>
        <v>0</v>
      </c>
      <c r="J252" s="18">
        <f>'Raw Data'!J252</f>
        <v>0</v>
      </c>
      <c r="K252" s="18">
        <f>'Raw Data'!K252</f>
        <v>0</v>
      </c>
      <c r="L252" s="18">
        <f>'Raw Data'!L252</f>
        <v>0</v>
      </c>
      <c r="M252" s="18">
        <f>'Raw Data'!M252</f>
        <v>0</v>
      </c>
      <c r="N252" s="18">
        <f>'Raw Data'!N252</f>
        <v>612.5</v>
      </c>
      <c r="O252" s="18" t="str">
        <f>'Raw Data'!O252</f>
        <v>KGS</v>
      </c>
      <c r="P252" s="18">
        <f>'Raw Data'!P252</f>
        <v>385.48620410000001</v>
      </c>
      <c r="Q252" s="18">
        <f>'Raw Data'!Q252</f>
        <v>236110.3</v>
      </c>
      <c r="R252" s="18">
        <f>'Raw Data'!R252</f>
        <v>4.5700794790000003</v>
      </c>
      <c r="S252" s="18">
        <f>'Raw Data'!S252</f>
        <v>2799.1736810000002</v>
      </c>
      <c r="T252" s="18">
        <f>'Raw Data'!T252</f>
        <v>86510.9</v>
      </c>
      <c r="U252" s="18" t="str">
        <f t="shared" si="33"/>
        <v xml:space="preserve">STEEL BASKET SMALL </v>
      </c>
      <c r="V252" s="18" t="str">
        <f t="shared" si="34"/>
        <v/>
      </c>
      <c r="W252" s="18" t="str">
        <f t="shared" si="35"/>
        <v>2700 PCS</v>
      </c>
      <c r="X252" s="18">
        <f t="shared" si="36"/>
        <v>0.96389999999999998</v>
      </c>
      <c r="Y252" s="18" t="str">
        <f t="shared" si="37"/>
        <v>USD</v>
      </c>
      <c r="Z252" s="18">
        <f t="shared" si="38"/>
        <v>322621.19999999995</v>
      </c>
      <c r="AA252" s="18">
        <f t="shared" si="39"/>
        <v>2024</v>
      </c>
      <c r="AB252" s="19" t="str">
        <f>IFERROR(VLOOKUP(D252, 'Lookup Tables'!$A:$B, 2, FALSE), "Unknown")</f>
        <v>Table, kitchen or other household articles of iron or steel</v>
      </c>
      <c r="AC252" s="18" t="str">
        <f t="shared" si="40"/>
        <v>Steel Products</v>
      </c>
      <c r="AD252" s="18" t="str">
        <f t="shared" si="41"/>
        <v>Misc</v>
      </c>
      <c r="AE252" s="18">
        <f t="shared" si="42"/>
        <v>141.24228571428571</v>
      </c>
      <c r="AF252" s="20">
        <f t="shared" si="43"/>
        <v>0.36640036457537006</v>
      </c>
    </row>
    <row r="253" spans="1:32">
      <c r="A253" s="18" t="str">
        <f>'Raw Data'!A253</f>
        <v>INNSA1</v>
      </c>
      <c r="B253" s="19">
        <f>'Raw Data'!B253</f>
        <v>45427</v>
      </c>
      <c r="C253" s="18">
        <f>'Raw Data'!C253</f>
        <v>301049751</v>
      </c>
      <c r="D253" s="18">
        <f>'Raw Data'!D253</f>
        <v>73231000</v>
      </c>
      <c r="E253" s="18" t="str">
        <f>'Raw Data'!E253</f>
        <v>STEEL SCRUBBER 2PCS SET (8001-2) (QTY: 168960 SET/USD 0.151PER SET)</v>
      </c>
      <c r="F253" s="18">
        <f>'Raw Data'!F253</f>
        <v>0</v>
      </c>
      <c r="G253" s="18">
        <f>'Raw Data'!G253</f>
        <v>0</v>
      </c>
      <c r="H253" s="18">
        <f>'Raw Data'!H253</f>
        <v>0</v>
      </c>
      <c r="I253" s="18">
        <f>'Raw Data'!I253</f>
        <v>0</v>
      </c>
      <c r="J253" s="18">
        <f>'Raw Data'!J253</f>
        <v>0</v>
      </c>
      <c r="K253" s="18">
        <f>'Raw Data'!K253</f>
        <v>0</v>
      </c>
      <c r="L253" s="18">
        <f>'Raw Data'!L253</f>
        <v>0</v>
      </c>
      <c r="M253" s="18">
        <f>'Raw Data'!M253</f>
        <v>0</v>
      </c>
      <c r="N253" s="18">
        <f>'Raw Data'!N253</f>
        <v>4928</v>
      </c>
      <c r="O253" s="18" t="str">
        <f>'Raw Data'!O253</f>
        <v>KGS</v>
      </c>
      <c r="P253" s="18">
        <f>'Raw Data'!P253</f>
        <v>463.72189329999998</v>
      </c>
      <c r="Q253" s="18">
        <f>'Raw Data'!Q253</f>
        <v>2285221.4900000002</v>
      </c>
      <c r="R253" s="18">
        <f>'Raw Data'!R253</f>
        <v>5.497592096</v>
      </c>
      <c r="S253" s="18">
        <f>'Raw Data'!S253</f>
        <v>27092.133849999998</v>
      </c>
      <c r="T253" s="18">
        <f>'Raw Data'!T253</f>
        <v>1004583.3</v>
      </c>
      <c r="U253" s="18" t="str">
        <f t="shared" si="33"/>
        <v xml:space="preserve">STEEL SCRUBBER 2PCS SET </v>
      </c>
      <c r="V253" s="18" t="str">
        <f t="shared" si="34"/>
        <v/>
      </c>
      <c r="W253" s="18" t="str">
        <f t="shared" si="35"/>
        <v>168960 SET</v>
      </c>
      <c r="X253" s="18">
        <f t="shared" si="36"/>
        <v>0.151</v>
      </c>
      <c r="Y253" s="18" t="str">
        <f t="shared" si="37"/>
        <v>USD</v>
      </c>
      <c r="Z253" s="18">
        <f t="shared" si="38"/>
        <v>3289804.79</v>
      </c>
      <c r="AA253" s="18">
        <f t="shared" si="39"/>
        <v>2024</v>
      </c>
      <c r="AB253" s="19" t="str">
        <f>IFERROR(VLOOKUP(D253, 'Lookup Tables'!$A:$B, 2, FALSE), "Unknown")</f>
        <v>Steel Scrubbers</v>
      </c>
      <c r="AC253" s="18" t="str">
        <f t="shared" si="40"/>
        <v>Steel Products</v>
      </c>
      <c r="AD253" s="18" t="str">
        <f t="shared" si="41"/>
        <v>Scrubber</v>
      </c>
      <c r="AE253" s="18">
        <f t="shared" si="42"/>
        <v>203.85213068181818</v>
      </c>
      <c r="AF253" s="20">
        <f t="shared" si="43"/>
        <v>0.43959997067942852</v>
      </c>
    </row>
    <row r="254" spans="1:32">
      <c r="A254" s="18" t="str">
        <f>'Raw Data'!A254</f>
        <v>INNSA1</v>
      </c>
      <c r="B254" s="19">
        <f>'Raw Data'!B254</f>
        <v>45419</v>
      </c>
      <c r="C254" s="18">
        <f>'Raw Data'!C254</f>
        <v>301049751</v>
      </c>
      <c r="D254" s="18">
        <f>'Raw Data'!D254</f>
        <v>73239990</v>
      </c>
      <c r="E254" s="18" t="str">
        <f>'Raw Data'!E254</f>
        <v>STEEL RECTANGLE CONTAINER BIG (6578) (QTY:9132 PCS/USD 1.598 PER PCS)</v>
      </c>
      <c r="F254" s="18">
        <f>'Raw Data'!F254</f>
        <v>0</v>
      </c>
      <c r="G254" s="18">
        <f>'Raw Data'!G254</f>
        <v>0</v>
      </c>
      <c r="H254" s="18">
        <f>'Raw Data'!H254</f>
        <v>0</v>
      </c>
      <c r="I254" s="18">
        <f>'Raw Data'!I254</f>
        <v>0</v>
      </c>
      <c r="J254" s="18">
        <f>'Raw Data'!J254</f>
        <v>0</v>
      </c>
      <c r="K254" s="18">
        <f>'Raw Data'!K254</f>
        <v>0</v>
      </c>
      <c r="L254" s="18">
        <f>'Raw Data'!L254</f>
        <v>0</v>
      </c>
      <c r="M254" s="18">
        <f>'Raw Data'!M254</f>
        <v>0</v>
      </c>
      <c r="N254" s="18">
        <f>'Raw Data'!N254</f>
        <v>2701.55</v>
      </c>
      <c r="O254" s="18" t="str">
        <f>'Raw Data'!O254</f>
        <v>KGS</v>
      </c>
      <c r="P254" s="18">
        <f>'Raw Data'!P254</f>
        <v>469.05634909999998</v>
      </c>
      <c r="Q254" s="18">
        <f>'Raw Data'!Q254</f>
        <v>1267179.18</v>
      </c>
      <c r="R254" s="18">
        <f>'Raw Data'!R254</f>
        <v>5.5608340150000002</v>
      </c>
      <c r="S254" s="18">
        <f>'Raw Data'!S254</f>
        <v>15022.87113</v>
      </c>
      <c r="T254" s="18">
        <f>'Raw Data'!T254</f>
        <v>464294.40000000002</v>
      </c>
      <c r="U254" s="18" t="str">
        <f t="shared" si="33"/>
        <v xml:space="preserve">STEEL RECTANGLE CONTAINER BIG </v>
      </c>
      <c r="V254" s="18">
        <f t="shared" si="34"/>
        <v>9132</v>
      </c>
      <c r="W254" s="18" t="str">
        <f t="shared" si="35"/>
        <v>PCS</v>
      </c>
      <c r="X254" s="18">
        <f t="shared" si="36"/>
        <v>1.5980000000000001</v>
      </c>
      <c r="Y254" s="18" t="str">
        <f t="shared" si="37"/>
        <v>USD</v>
      </c>
      <c r="Z254" s="18">
        <f t="shared" si="38"/>
        <v>1731473.58</v>
      </c>
      <c r="AA254" s="18">
        <f t="shared" si="39"/>
        <v>2024</v>
      </c>
      <c r="AB254" s="19" t="str">
        <f>IFERROR(VLOOKUP(D254, 'Lookup Tables'!$A:$B, 2, FALSE), "Unknown")</f>
        <v>Table, kitchen or other household articles of iron or steel</v>
      </c>
      <c r="AC254" s="18" t="str">
        <f t="shared" si="40"/>
        <v>Steel Products</v>
      </c>
      <c r="AD254" s="18" t="str">
        <f t="shared" si="41"/>
        <v>Misc</v>
      </c>
      <c r="AE254" s="18">
        <f t="shared" si="42"/>
        <v>171.86222723991781</v>
      </c>
      <c r="AF254" s="20">
        <f t="shared" si="43"/>
        <v>0.36639995931751346</v>
      </c>
    </row>
    <row r="255" spans="1:32">
      <c r="A255" s="18" t="str">
        <f>'Raw Data'!A255</f>
        <v>INNSA1</v>
      </c>
      <c r="B255" s="19">
        <f>'Raw Data'!B255</f>
        <v>45419</v>
      </c>
      <c r="C255" s="18">
        <f>'Raw Data'!C255</f>
        <v>301049751</v>
      </c>
      <c r="D255" s="18">
        <f>'Raw Data'!D255</f>
        <v>73239990</v>
      </c>
      <c r="E255" s="18" t="str">
        <f>'Raw Data'!E255</f>
        <v>STEEL ROUND CONTAINER (6857) (QTY:46296 PCS/USD 0.718 PER PCS)</v>
      </c>
      <c r="F255" s="18">
        <f>'Raw Data'!F255</f>
        <v>0</v>
      </c>
      <c r="G255" s="18">
        <f>'Raw Data'!G255</f>
        <v>0</v>
      </c>
      <c r="H255" s="18">
        <f>'Raw Data'!H255</f>
        <v>0</v>
      </c>
      <c r="I255" s="18">
        <f>'Raw Data'!I255</f>
        <v>0</v>
      </c>
      <c r="J255" s="18">
        <f>'Raw Data'!J255</f>
        <v>0</v>
      </c>
      <c r="K255" s="18">
        <f>'Raw Data'!K255</f>
        <v>0</v>
      </c>
      <c r="L255" s="18">
        <f>'Raw Data'!L255</f>
        <v>0</v>
      </c>
      <c r="M255" s="18">
        <f>'Raw Data'!M255</f>
        <v>0</v>
      </c>
      <c r="N255" s="18">
        <f>'Raw Data'!N255</f>
        <v>5902.74</v>
      </c>
      <c r="O255" s="18" t="str">
        <f>'Raw Data'!O255</f>
        <v>KGS</v>
      </c>
      <c r="P255" s="18">
        <f>'Raw Data'!P255</f>
        <v>489.00080980000001</v>
      </c>
      <c r="Q255" s="18">
        <f>'Raw Data'!Q255</f>
        <v>2886444.64</v>
      </c>
      <c r="R255" s="18">
        <f>'Raw Data'!R255</f>
        <v>5.7972828669999998</v>
      </c>
      <c r="S255" s="18">
        <f>'Raw Data'!S255</f>
        <v>34219.853470000002</v>
      </c>
      <c r="T255" s="18">
        <f>'Raw Data'!T255</f>
        <v>1057593.3</v>
      </c>
      <c r="U255" s="18" t="str">
        <f t="shared" si="33"/>
        <v xml:space="preserve">STEEL ROUND CONTAINER </v>
      </c>
      <c r="V255" s="18">
        <f t="shared" si="34"/>
        <v>46296</v>
      </c>
      <c r="W255" s="18" t="str">
        <f t="shared" si="35"/>
        <v>PCS</v>
      </c>
      <c r="X255" s="18">
        <f t="shared" si="36"/>
        <v>0.71799999999999997</v>
      </c>
      <c r="Y255" s="18" t="str">
        <f t="shared" si="37"/>
        <v>USD</v>
      </c>
      <c r="Z255" s="18">
        <f t="shared" si="38"/>
        <v>3944037.9400000004</v>
      </c>
      <c r="AA255" s="18">
        <f t="shared" si="39"/>
        <v>2024</v>
      </c>
      <c r="AB255" s="19" t="str">
        <f>IFERROR(VLOOKUP(D255, 'Lookup Tables'!$A:$B, 2, FALSE), "Unknown")</f>
        <v>Table, kitchen or other household articles of iron or steel</v>
      </c>
      <c r="AC255" s="18" t="str">
        <f t="shared" si="40"/>
        <v>Steel Products</v>
      </c>
      <c r="AD255" s="18" t="str">
        <f t="shared" si="41"/>
        <v>Misc</v>
      </c>
      <c r="AE255" s="18">
        <f t="shared" si="42"/>
        <v>179.16989398143915</v>
      </c>
      <c r="AF255" s="20">
        <f t="shared" si="43"/>
        <v>0.36639999442358956</v>
      </c>
    </row>
    <row r="256" spans="1:32">
      <c r="A256" s="18" t="str">
        <f>'Raw Data'!A256</f>
        <v>INNSA1</v>
      </c>
      <c r="B256" s="19">
        <f>'Raw Data'!B256</f>
        <v>45419</v>
      </c>
      <c r="C256" s="18">
        <f>'Raw Data'!C256</f>
        <v>301049751</v>
      </c>
      <c r="D256" s="18">
        <f>'Raw Data'!D256</f>
        <v>73239990</v>
      </c>
      <c r="E256" s="18" t="str">
        <f>'Raw Data'!E256</f>
        <v>STEEL LUNCH BOX SMALL (6587) (QTY:51000 PCS/USD 1.470 PER PCS)</v>
      </c>
      <c r="F256" s="18">
        <f>'Raw Data'!F256</f>
        <v>0</v>
      </c>
      <c r="G256" s="18">
        <f>'Raw Data'!G256</f>
        <v>0</v>
      </c>
      <c r="H256" s="18">
        <f>'Raw Data'!H256</f>
        <v>0</v>
      </c>
      <c r="I256" s="18">
        <f>'Raw Data'!I256</f>
        <v>0</v>
      </c>
      <c r="J256" s="18">
        <f>'Raw Data'!J256</f>
        <v>0</v>
      </c>
      <c r="K256" s="18">
        <f>'Raw Data'!K256</f>
        <v>0</v>
      </c>
      <c r="L256" s="18">
        <f>'Raw Data'!L256</f>
        <v>0</v>
      </c>
      <c r="M256" s="18">
        <f>'Raw Data'!M256</f>
        <v>0</v>
      </c>
      <c r="N256" s="18">
        <f>'Raw Data'!N256</f>
        <v>10348.75</v>
      </c>
      <c r="O256" s="18" t="str">
        <f>'Raw Data'!O256</f>
        <v>KGS</v>
      </c>
      <c r="P256" s="18">
        <f>'Raw Data'!P256</f>
        <v>629.06408020000003</v>
      </c>
      <c r="Q256" s="18">
        <f>'Raw Data'!Q256</f>
        <v>6510026.9000000004</v>
      </c>
      <c r="R256" s="18">
        <f>'Raw Data'!R256</f>
        <v>7.457783998</v>
      </c>
      <c r="S256" s="18">
        <f>'Raw Data'!S256</f>
        <v>77178.742150000005</v>
      </c>
      <c r="T256" s="18">
        <f>'Raw Data'!T256</f>
        <v>2385273.7999999998</v>
      </c>
      <c r="U256" s="18" t="str">
        <f t="shared" si="33"/>
        <v xml:space="preserve">STEEL LUNCH BOX SMALL </v>
      </c>
      <c r="V256" s="18">
        <f t="shared" si="34"/>
        <v>51000</v>
      </c>
      <c r="W256" s="18" t="str">
        <f t="shared" si="35"/>
        <v>PCS</v>
      </c>
      <c r="X256" s="18">
        <f t="shared" si="36"/>
        <v>1.47</v>
      </c>
      <c r="Y256" s="18" t="str">
        <f t="shared" si="37"/>
        <v>USD</v>
      </c>
      <c r="Z256" s="18">
        <f t="shared" si="38"/>
        <v>8895300.6999999993</v>
      </c>
      <c r="AA256" s="18">
        <f t="shared" si="39"/>
        <v>2024</v>
      </c>
      <c r="AB256" s="19" t="str">
        <f>IFERROR(VLOOKUP(D256, 'Lookup Tables'!$A:$B, 2, FALSE), "Unknown")</f>
        <v>Table, kitchen or other household articles of iron or steel</v>
      </c>
      <c r="AC256" s="18" t="str">
        <f t="shared" si="40"/>
        <v>Steel Products</v>
      </c>
      <c r="AD256" s="18" t="str">
        <f t="shared" si="41"/>
        <v>Misc</v>
      </c>
      <c r="AE256" s="18">
        <f t="shared" si="42"/>
        <v>230.48907355960864</v>
      </c>
      <c r="AF256" s="20">
        <f t="shared" si="43"/>
        <v>0.36639999137330748</v>
      </c>
    </row>
    <row r="257" spans="1:32">
      <c r="A257" s="18" t="str">
        <f>'Raw Data'!A257</f>
        <v>INNSA1</v>
      </c>
      <c r="B257" s="19">
        <f>'Raw Data'!B257</f>
        <v>45419</v>
      </c>
      <c r="C257" s="18">
        <f>'Raw Data'!C257</f>
        <v>301049751</v>
      </c>
      <c r="D257" s="18">
        <f>'Raw Data'!D257</f>
        <v>73239990</v>
      </c>
      <c r="E257" s="18" t="str">
        <f>'Raw Data'!E257</f>
        <v>STEEL RECTANGLE CONTAINER LARGE (6862) (QTY:43200 PCS/USD 1.380 PER PCS)</v>
      </c>
      <c r="F257" s="18">
        <f>'Raw Data'!F257</f>
        <v>0</v>
      </c>
      <c r="G257" s="18">
        <f>'Raw Data'!G257</f>
        <v>0</v>
      </c>
      <c r="H257" s="18">
        <f>'Raw Data'!H257</f>
        <v>0</v>
      </c>
      <c r="I257" s="18">
        <f>'Raw Data'!I257</f>
        <v>0</v>
      </c>
      <c r="J257" s="18">
        <f>'Raw Data'!J257</f>
        <v>0</v>
      </c>
      <c r="K257" s="18">
        <f>'Raw Data'!K257</f>
        <v>0</v>
      </c>
      <c r="L257" s="18">
        <f>'Raw Data'!L257</f>
        <v>0</v>
      </c>
      <c r="M257" s="18">
        <f>'Raw Data'!M257</f>
        <v>0</v>
      </c>
      <c r="N257" s="18">
        <f>'Raw Data'!N257</f>
        <v>10800</v>
      </c>
      <c r="O257" s="18" t="str">
        <f>'Raw Data'!O257</f>
        <v>KGS</v>
      </c>
      <c r="P257" s="18">
        <f>'Raw Data'!P257</f>
        <v>479.32972410000002</v>
      </c>
      <c r="Q257" s="18">
        <f>'Raw Data'!Q257</f>
        <v>5176761.0199999996</v>
      </c>
      <c r="R257" s="18">
        <f>'Raw Data'!R257</f>
        <v>5.68262862</v>
      </c>
      <c r="S257" s="18">
        <f>'Raw Data'!S257</f>
        <v>61372.389089999997</v>
      </c>
      <c r="T257" s="18">
        <f>'Raw Data'!T257</f>
        <v>1896765.2</v>
      </c>
      <c r="U257" s="18" t="str">
        <f t="shared" si="33"/>
        <v xml:space="preserve">STEEL RECTANGLE CONTAINER LARGE </v>
      </c>
      <c r="V257" s="18">
        <f t="shared" si="34"/>
        <v>43200</v>
      </c>
      <c r="W257" s="18" t="str">
        <f t="shared" si="35"/>
        <v>PCS</v>
      </c>
      <c r="X257" s="18">
        <f t="shared" si="36"/>
        <v>1.38</v>
      </c>
      <c r="Y257" s="18" t="str">
        <f t="shared" si="37"/>
        <v>USD</v>
      </c>
      <c r="Z257" s="18">
        <f t="shared" si="38"/>
        <v>7073526.2199999997</v>
      </c>
      <c r="AA257" s="18">
        <f t="shared" si="39"/>
        <v>2024</v>
      </c>
      <c r="AB257" s="19" t="str">
        <f>IFERROR(VLOOKUP(D257, 'Lookup Tables'!$A:$B, 2, FALSE), "Unknown")</f>
        <v>Table, kitchen or other household articles of iron or steel</v>
      </c>
      <c r="AC257" s="18" t="str">
        <f t="shared" si="40"/>
        <v>Steel Products</v>
      </c>
      <c r="AD257" s="18" t="str">
        <f t="shared" si="41"/>
        <v>Misc</v>
      </c>
      <c r="AE257" s="18">
        <f t="shared" si="42"/>
        <v>175.62640740740741</v>
      </c>
      <c r="AF257" s="20">
        <f t="shared" si="43"/>
        <v>0.36639999271204526</v>
      </c>
    </row>
    <row r="258" spans="1:32">
      <c r="A258" s="18" t="str">
        <f>'Raw Data'!A258</f>
        <v>INNSA1</v>
      </c>
      <c r="B258" s="19">
        <f>'Raw Data'!B258</f>
        <v>45419</v>
      </c>
      <c r="C258" s="18">
        <f>'Raw Data'!C258</f>
        <v>301049751</v>
      </c>
      <c r="D258" s="18">
        <f>'Raw Data'!D258</f>
        <v>73239990</v>
      </c>
      <c r="E258" s="18" t="str">
        <f>'Raw Data'!E258</f>
        <v>STEEL ROUND CONTAINER MEDIUM (6581) (QTY:8040 PCS/USD 0.875PER PCS)</v>
      </c>
      <c r="F258" s="18">
        <f>'Raw Data'!F258</f>
        <v>0</v>
      </c>
      <c r="G258" s="18">
        <f>'Raw Data'!G258</f>
        <v>0</v>
      </c>
      <c r="H258" s="18">
        <f>'Raw Data'!H258</f>
        <v>0</v>
      </c>
      <c r="I258" s="18">
        <f>'Raw Data'!I258</f>
        <v>0</v>
      </c>
      <c r="J258" s="18">
        <f>'Raw Data'!J258</f>
        <v>0</v>
      </c>
      <c r="K258" s="18">
        <f>'Raw Data'!K258</f>
        <v>0</v>
      </c>
      <c r="L258" s="18">
        <f>'Raw Data'!L258</f>
        <v>0</v>
      </c>
      <c r="M258" s="18">
        <f>'Raw Data'!M258</f>
        <v>0</v>
      </c>
      <c r="N258" s="18">
        <f>'Raw Data'!N258</f>
        <v>971.5</v>
      </c>
      <c r="O258" s="18" t="str">
        <f>'Raw Data'!O258</f>
        <v>KGS</v>
      </c>
      <c r="P258" s="18">
        <f>'Raw Data'!P258</f>
        <v>628.80583630000001</v>
      </c>
      <c r="Q258" s="18">
        <f>'Raw Data'!Q258</f>
        <v>610884.87</v>
      </c>
      <c r="R258" s="18">
        <f>'Raw Data'!R258</f>
        <v>7.4547224219999997</v>
      </c>
      <c r="S258" s="18">
        <f>'Raw Data'!S258</f>
        <v>7242.2628329999998</v>
      </c>
      <c r="T258" s="18">
        <f>'Raw Data'!T258</f>
        <v>223828.2</v>
      </c>
      <c r="U258" s="18" t="str">
        <f t="shared" si="33"/>
        <v xml:space="preserve">STEEL ROUND CONTAINER MEDIUM </v>
      </c>
      <c r="V258" s="18">
        <f t="shared" si="34"/>
        <v>8040</v>
      </c>
      <c r="W258" s="18" t="str">
        <f t="shared" si="35"/>
        <v>PCS</v>
      </c>
      <c r="X258" s="18">
        <f t="shared" si="36"/>
        <v>0.875</v>
      </c>
      <c r="Y258" s="18" t="str">
        <f t="shared" si="37"/>
        <v>USD</v>
      </c>
      <c r="Z258" s="18">
        <f t="shared" si="38"/>
        <v>834713.07000000007</v>
      </c>
      <c r="AA258" s="18">
        <f t="shared" si="39"/>
        <v>2024</v>
      </c>
      <c r="AB258" s="19" t="str">
        <f>IFERROR(VLOOKUP(D258, 'Lookup Tables'!$A:$B, 2, FALSE), "Unknown")</f>
        <v>Table, kitchen or other household articles of iron or steel</v>
      </c>
      <c r="AC258" s="18" t="str">
        <f t="shared" si="40"/>
        <v>Steel Products</v>
      </c>
      <c r="AD258" s="18" t="str">
        <f t="shared" si="41"/>
        <v>Misc</v>
      </c>
      <c r="AE258" s="18">
        <f t="shared" si="42"/>
        <v>230.39444158517756</v>
      </c>
      <c r="AF258" s="20">
        <f t="shared" si="43"/>
        <v>0.36639997320608059</v>
      </c>
    </row>
    <row r="259" spans="1:32">
      <c r="A259" s="18" t="str">
        <f>'Raw Data'!A259</f>
        <v>INNSA1</v>
      </c>
      <c r="B259" s="19">
        <f>'Raw Data'!B259</f>
        <v>45418</v>
      </c>
      <c r="C259" s="18">
        <f>'Raw Data'!C259</f>
        <v>301049751</v>
      </c>
      <c r="D259" s="18">
        <f>'Raw Data'!D259</f>
        <v>73239990</v>
      </c>
      <c r="E259" s="18" t="str">
        <f>'Raw Data'!E259</f>
        <v>HOUSEHOLD STEEL HOOK 3PCS SET (3888) (QTY:215808 PCS/USD 0.265 PER PCS)</v>
      </c>
      <c r="F259" s="18">
        <f>'Raw Data'!F259</f>
        <v>0</v>
      </c>
      <c r="G259" s="18">
        <f>'Raw Data'!G259</f>
        <v>0</v>
      </c>
      <c r="H259" s="18">
        <f>'Raw Data'!H259</f>
        <v>0</v>
      </c>
      <c r="I259" s="18">
        <f>'Raw Data'!I259</f>
        <v>0</v>
      </c>
      <c r="J259" s="18">
        <f>'Raw Data'!J259</f>
        <v>0</v>
      </c>
      <c r="K259" s="18">
        <f>'Raw Data'!K259</f>
        <v>0</v>
      </c>
      <c r="L259" s="18">
        <f>'Raw Data'!L259</f>
        <v>0</v>
      </c>
      <c r="M259" s="18">
        <f>'Raw Data'!M259</f>
        <v>0</v>
      </c>
      <c r="N259" s="18">
        <f>'Raw Data'!N259</f>
        <v>7193.6</v>
      </c>
      <c r="O259" s="18" t="str">
        <f>'Raw Data'!O259</f>
        <v>KGS</v>
      </c>
      <c r="P259" s="18">
        <f>'Raw Data'!P259</f>
        <v>687.96345640000004</v>
      </c>
      <c r="Q259" s="18">
        <f>'Raw Data'!Q259</f>
        <v>4948933.92</v>
      </c>
      <c r="R259" s="18">
        <f>'Raw Data'!R259</f>
        <v>8.1560575740000001</v>
      </c>
      <c r="S259" s="18">
        <f>'Raw Data'!S259</f>
        <v>58671.41577</v>
      </c>
      <c r="T259" s="18">
        <f>'Raw Data'!T259</f>
        <v>1813289.4</v>
      </c>
      <c r="U259" s="18" t="str">
        <f t="shared" ref="U259:U322" si="44">LEFT(E259, FIND("(", E259)-1)</f>
        <v xml:space="preserve">HOUSEHOLD STEEL HOOK 3PCS SET </v>
      </c>
      <c r="V259" s="18">
        <f t="shared" ref="V259:V322" si="45">IFERROR(
    VALUE(
        MID(E259,
            FIND("QTY",E259)+4,
            FIND(" ",E259,FIND("QTY",E259)+4) - (FIND("QTY",E259)+4)
        )
    ),
"")</f>
        <v>215808</v>
      </c>
      <c r="W259" s="18" t="str">
        <f t="shared" ref="W259:W322" si="46">TRIM(MID(E259, FIND(" ", E259, FIND("QTY:", E259)+4)+1, FIND("/", E259) - FIND(" ", E259, FIND("QTY:", E259)+4)-1))</f>
        <v>PCS</v>
      </c>
      <c r="X259" s="18">
        <f t="shared" ref="X259:X322" si="47">IFERROR(
  IF(AND(ISNUMBER(FIND("/",E259)), ISNUMBER(FIND("PER",E259))),
     VALUE(TRIM(SUBSTITUTE(SUBSTITUTE(MID(E259, FIND("/",E259)+1, FIND("PER",E259)-FIND("/",E259)-1), "USD", ""), "CNY:", ""))),
     IF(ISNUMBER(SEARCH("USD",E259)),
        VALUE(TRIM(MID(E259, SEARCH("USD",E259)+3, 12))),
        IF(ISNUMBER(SEARCH("CNY",E259)),
           VALUE(TRIM(SUBSTITUTE(MID(E259, SEARCH("CNY",E259)+3, 12), ":", ""))),
           "" )
     )
  ),
"")</f>
        <v>0.26500000000000001</v>
      </c>
      <c r="Y259" s="18" t="str">
        <f t="shared" ref="Y259:Y322" si="48">IF(ISNUMBER(FIND("USD", E259)), "USD",
IF(ISNUMBER(FIND("CNY", E259)), "CNY", ""))</f>
        <v>USD</v>
      </c>
      <c r="Z259" s="18">
        <f t="shared" ref="Z259:Z322" si="49">Q259 + T259</f>
        <v>6762223.3200000003</v>
      </c>
      <c r="AA259" s="18">
        <f t="shared" ref="AA259:AA322" si="50">YEAR(B259)</f>
        <v>2024</v>
      </c>
      <c r="AB259" s="19" t="str">
        <f>IFERROR(VLOOKUP(D259, 'Lookup Tables'!$A:$B, 2, FALSE), "Unknown")</f>
        <v>Table, kitchen or other household articles of iron or steel</v>
      </c>
      <c r="AC259" s="18" t="str">
        <f t="shared" ref="AC259:AC322" si="51">IFERROR(
    IF(ISNUMBER(SEARCH("STEEL", E259)), "Steel Products",
    IF(ISNUMBER(SEARCH("SCRUBBER", E259)), "Cleaning Items",
    IF(ISNUMBER(SEARCH("CLOTH", E259)), "Household Items",
    IF(ISNUMBER(SEARCH("HOLDER", E259)), "Kitchen Items",
    "Other")))),
"Other")</f>
        <v>Steel Products</v>
      </c>
      <c r="AD259" s="18" t="str">
        <f t="shared" ref="AD259:AD322" si="52">IFERROR(
    IF(ISNUMBER(SEARCH("SCRUBBER", E259)), "Scrubber",
    IF(ISNUMBER(SEARCH("CUTLERY", E259)), "Cutlery Holder",
    IF(ISNUMBER(SEARCH("CLOTH STAND", E259)), "Cloth Stand",
    IF(ISNUMBER(SEARCH("HOLDER", E259)), "Holder",
    "Misc")))),
"Misc")</f>
        <v>Misc</v>
      </c>
      <c r="AE259" s="18">
        <f t="shared" ref="AE259:AE322" si="53">T259/N259</f>
        <v>252.06981205516013</v>
      </c>
      <c r="AF259" s="20">
        <f t="shared" ref="AF259:AF322" si="54">IFERROR(T259/Q259,0)</f>
        <v>0.36640000236657028</v>
      </c>
    </row>
    <row r="260" spans="1:32">
      <c r="A260" s="18" t="str">
        <f>'Raw Data'!A260</f>
        <v>INNSA1</v>
      </c>
      <c r="B260" s="19">
        <f>'Raw Data'!B260</f>
        <v>45416</v>
      </c>
      <c r="C260" s="18">
        <f>'Raw Data'!C260</f>
        <v>301049751</v>
      </c>
      <c r="D260" s="18">
        <f>'Raw Data'!D260</f>
        <v>73239990</v>
      </c>
      <c r="E260" s="18" t="str">
        <f>'Raw Data'!E260</f>
        <v>STEEL TEA STRAINER BIG (SB-12) (QTY: 24372 PCS/USD 1.0347 PER PCS)</v>
      </c>
      <c r="F260" s="18">
        <f>'Raw Data'!F260</f>
        <v>0</v>
      </c>
      <c r="G260" s="18">
        <f>'Raw Data'!G260</f>
        <v>0</v>
      </c>
      <c r="H260" s="18">
        <f>'Raw Data'!H260</f>
        <v>0</v>
      </c>
      <c r="I260" s="18">
        <f>'Raw Data'!I260</f>
        <v>0</v>
      </c>
      <c r="J260" s="18">
        <f>'Raw Data'!J260</f>
        <v>0</v>
      </c>
      <c r="K260" s="18">
        <f>'Raw Data'!K260</f>
        <v>0</v>
      </c>
      <c r="L260" s="18">
        <f>'Raw Data'!L260</f>
        <v>0</v>
      </c>
      <c r="M260" s="18">
        <f>'Raw Data'!M260</f>
        <v>0</v>
      </c>
      <c r="N260" s="18">
        <f>'Raw Data'!N260</f>
        <v>5957.6</v>
      </c>
      <c r="O260" s="18" t="str">
        <f>'Raw Data'!O260</f>
        <v>KGS</v>
      </c>
      <c r="P260" s="18">
        <f>'Raw Data'!P260</f>
        <v>379.32966299999998</v>
      </c>
      <c r="Q260" s="18">
        <f>'Raw Data'!Q260</f>
        <v>2259894.4</v>
      </c>
      <c r="R260" s="18">
        <f>'Raw Data'!R260</f>
        <v>4.4970914400000002</v>
      </c>
      <c r="S260" s="18">
        <f>'Raw Data'!S260</f>
        <v>26791.87196</v>
      </c>
      <c r="T260" s="18">
        <f>'Raw Data'!T260</f>
        <v>828025.3</v>
      </c>
      <c r="U260" s="18" t="str">
        <f t="shared" si="44"/>
        <v xml:space="preserve">STEEL TEA STRAINER BIG </v>
      </c>
      <c r="V260" s="18" t="str">
        <f t="shared" si="45"/>
        <v/>
      </c>
      <c r="W260" s="18" t="str">
        <f t="shared" si="46"/>
        <v>24372 PCS</v>
      </c>
      <c r="X260" s="18">
        <f t="shared" si="47"/>
        <v>1.0347</v>
      </c>
      <c r="Y260" s="18" t="str">
        <f t="shared" si="48"/>
        <v>USD</v>
      </c>
      <c r="Z260" s="18">
        <f t="shared" si="49"/>
        <v>3087919.7</v>
      </c>
      <c r="AA260" s="18">
        <f t="shared" si="50"/>
        <v>2024</v>
      </c>
      <c r="AB260" s="19" t="str">
        <f>IFERROR(VLOOKUP(D260, 'Lookup Tables'!$A:$B, 2, FALSE), "Unknown")</f>
        <v>Table, kitchen or other household articles of iron or steel</v>
      </c>
      <c r="AC260" s="18" t="str">
        <f t="shared" si="51"/>
        <v>Steel Products</v>
      </c>
      <c r="AD260" s="18" t="str">
        <f t="shared" si="52"/>
        <v>Misc</v>
      </c>
      <c r="AE260" s="18">
        <f t="shared" si="53"/>
        <v>138.98638713575937</v>
      </c>
      <c r="AF260" s="20">
        <f t="shared" si="54"/>
        <v>0.36639999638921184</v>
      </c>
    </row>
    <row r="261" spans="1:32">
      <c r="A261" s="18" t="str">
        <f>'Raw Data'!A261</f>
        <v>INNSA1</v>
      </c>
      <c r="B261" s="19">
        <f>'Raw Data'!B261</f>
        <v>45416</v>
      </c>
      <c r="C261" s="18">
        <f>'Raw Data'!C261</f>
        <v>301049751</v>
      </c>
      <c r="D261" s="18">
        <f>'Raw Data'!D261</f>
        <v>73239990</v>
      </c>
      <c r="E261" s="18" t="str">
        <f>'Raw Data'!E261</f>
        <v>STEEL DRAINER (AM-321) (QTY: 25200 PCS/USD 0.7277 PER PCS)</v>
      </c>
      <c r="F261" s="18">
        <f>'Raw Data'!F261</f>
        <v>0</v>
      </c>
      <c r="G261" s="18">
        <f>'Raw Data'!G261</f>
        <v>0</v>
      </c>
      <c r="H261" s="18">
        <f>'Raw Data'!H261</f>
        <v>0</v>
      </c>
      <c r="I261" s="18">
        <f>'Raw Data'!I261</f>
        <v>0</v>
      </c>
      <c r="J261" s="18">
        <f>'Raw Data'!J261</f>
        <v>0</v>
      </c>
      <c r="K261" s="18">
        <f>'Raw Data'!K261</f>
        <v>0</v>
      </c>
      <c r="L261" s="18">
        <f>'Raw Data'!L261</f>
        <v>0</v>
      </c>
      <c r="M261" s="18">
        <f>'Raw Data'!M261</f>
        <v>0</v>
      </c>
      <c r="N261" s="18">
        <f>'Raw Data'!N261</f>
        <v>3465</v>
      </c>
      <c r="O261" s="18" t="str">
        <f>'Raw Data'!O261</f>
        <v>KGS</v>
      </c>
      <c r="P261" s="18">
        <f>'Raw Data'!P261</f>
        <v>474.2771429</v>
      </c>
      <c r="Q261" s="18">
        <f>'Raw Data'!Q261</f>
        <v>1643370.3</v>
      </c>
      <c r="R261" s="18">
        <f>'Raw Data'!R261</f>
        <v>5.6227284270000002</v>
      </c>
      <c r="S261" s="18">
        <f>'Raw Data'!S261</f>
        <v>19482.754000000001</v>
      </c>
      <c r="T261" s="18">
        <f>'Raw Data'!T261</f>
        <v>602130.9</v>
      </c>
      <c r="U261" s="18" t="str">
        <f t="shared" si="44"/>
        <v xml:space="preserve">STEEL DRAINER </v>
      </c>
      <c r="V261" s="18" t="str">
        <f t="shared" si="45"/>
        <v/>
      </c>
      <c r="W261" s="18" t="str">
        <f t="shared" si="46"/>
        <v>25200 PCS</v>
      </c>
      <c r="X261" s="18">
        <f t="shared" si="47"/>
        <v>0.72770000000000001</v>
      </c>
      <c r="Y261" s="18" t="str">
        <f t="shared" si="48"/>
        <v>USD</v>
      </c>
      <c r="Z261" s="18">
        <f t="shared" si="49"/>
        <v>2245501.2000000002</v>
      </c>
      <c r="AA261" s="18">
        <f t="shared" si="50"/>
        <v>2024</v>
      </c>
      <c r="AB261" s="19" t="str">
        <f>IFERROR(VLOOKUP(D261, 'Lookup Tables'!$A:$B, 2, FALSE), "Unknown")</f>
        <v>Table, kitchen or other household articles of iron or steel</v>
      </c>
      <c r="AC261" s="18" t="str">
        <f t="shared" si="51"/>
        <v>Steel Products</v>
      </c>
      <c r="AD261" s="18" t="str">
        <f t="shared" si="52"/>
        <v>Misc</v>
      </c>
      <c r="AE261" s="18">
        <f t="shared" si="53"/>
        <v>173.77515151515152</v>
      </c>
      <c r="AF261" s="20">
        <f t="shared" si="54"/>
        <v>0.36640001343580325</v>
      </c>
    </row>
    <row r="262" spans="1:32">
      <c r="A262" s="18" t="str">
        <f>'Raw Data'!A262</f>
        <v>INNSA1</v>
      </c>
      <c r="B262" s="19">
        <f>'Raw Data'!B262</f>
        <v>45416</v>
      </c>
      <c r="C262" s="18">
        <f>'Raw Data'!C262</f>
        <v>301049751</v>
      </c>
      <c r="D262" s="18">
        <f>'Raw Data'!D262</f>
        <v>73239990</v>
      </c>
      <c r="E262" s="18" t="str">
        <f>'Raw Data'!E262</f>
        <v>STEEL HAND BLENDER (AM-474) (QTY: 15000 PCS/USD 0.6527 PER PCS)</v>
      </c>
      <c r="F262" s="18">
        <f>'Raw Data'!F262</f>
        <v>0</v>
      </c>
      <c r="G262" s="18">
        <f>'Raw Data'!G262</f>
        <v>0</v>
      </c>
      <c r="H262" s="18">
        <f>'Raw Data'!H262</f>
        <v>0</v>
      </c>
      <c r="I262" s="18">
        <f>'Raw Data'!I262</f>
        <v>0</v>
      </c>
      <c r="J262" s="18">
        <f>'Raw Data'!J262</f>
        <v>0</v>
      </c>
      <c r="K262" s="18">
        <f>'Raw Data'!K262</f>
        <v>0</v>
      </c>
      <c r="L262" s="18">
        <f>'Raw Data'!L262</f>
        <v>0</v>
      </c>
      <c r="M262" s="18">
        <f>'Raw Data'!M262</f>
        <v>0</v>
      </c>
      <c r="N262" s="18">
        <f>'Raw Data'!N262</f>
        <v>1500</v>
      </c>
      <c r="O262" s="18" t="str">
        <f>'Raw Data'!O262</f>
        <v>KGS</v>
      </c>
      <c r="P262" s="18">
        <f>'Raw Data'!P262</f>
        <v>584.91949999999997</v>
      </c>
      <c r="Q262" s="18">
        <f>'Raw Data'!Q262</f>
        <v>877379.25</v>
      </c>
      <c r="R262" s="18">
        <f>'Raw Data'!R262</f>
        <v>6.9344339059999998</v>
      </c>
      <c r="S262" s="18">
        <f>'Raw Data'!S262</f>
        <v>10401.65086</v>
      </c>
      <c r="T262" s="18">
        <f>'Raw Data'!T262</f>
        <v>321471.8</v>
      </c>
      <c r="U262" s="18" t="str">
        <f t="shared" si="44"/>
        <v xml:space="preserve">STEEL HAND BLENDER </v>
      </c>
      <c r="V262" s="18" t="str">
        <f t="shared" si="45"/>
        <v/>
      </c>
      <c r="W262" s="18" t="str">
        <f t="shared" si="46"/>
        <v>15000 PCS</v>
      </c>
      <c r="X262" s="18">
        <f t="shared" si="47"/>
        <v>0.65269999999999995</v>
      </c>
      <c r="Y262" s="18" t="str">
        <f t="shared" si="48"/>
        <v>USD</v>
      </c>
      <c r="Z262" s="18">
        <f t="shared" si="49"/>
        <v>1198851.05</v>
      </c>
      <c r="AA262" s="18">
        <f t="shared" si="50"/>
        <v>2024</v>
      </c>
      <c r="AB262" s="19" t="str">
        <f>IFERROR(VLOOKUP(D262, 'Lookup Tables'!$A:$B, 2, FALSE), "Unknown")</f>
        <v>Table, kitchen or other household articles of iron or steel</v>
      </c>
      <c r="AC262" s="18" t="str">
        <f t="shared" si="51"/>
        <v>Steel Products</v>
      </c>
      <c r="AD262" s="18" t="str">
        <f t="shared" si="52"/>
        <v>Misc</v>
      </c>
      <c r="AE262" s="18">
        <f t="shared" si="53"/>
        <v>214.31453333333332</v>
      </c>
      <c r="AF262" s="20">
        <f t="shared" si="54"/>
        <v>0.36640004878164145</v>
      </c>
    </row>
    <row r="263" spans="1:32">
      <c r="A263" s="18" t="str">
        <f>'Raw Data'!A263</f>
        <v>INNSA1</v>
      </c>
      <c r="B263" s="19">
        <f>'Raw Data'!B263</f>
        <v>45412</v>
      </c>
      <c r="C263" s="18">
        <f>'Raw Data'!C263</f>
        <v>301049751</v>
      </c>
      <c r="D263" s="18">
        <f>'Raw Data'!D263</f>
        <v>73239990</v>
      </c>
      <c r="E263" s="18" t="str">
        <f>'Raw Data'!E263</f>
        <v>MILD STEEL MULTI FUNCTION CLOTH STAND (RYX-02-020) (QTY:1232NOS/ CNY 100.00 PER NOS)</v>
      </c>
      <c r="F263" s="18">
        <f>'Raw Data'!F263</f>
        <v>0</v>
      </c>
      <c r="G263" s="18">
        <f>'Raw Data'!G263</f>
        <v>0</v>
      </c>
      <c r="H263" s="18">
        <f>'Raw Data'!H263</f>
        <v>0</v>
      </c>
      <c r="I263" s="18">
        <f>'Raw Data'!I263</f>
        <v>0</v>
      </c>
      <c r="J263" s="18">
        <f>'Raw Data'!J263</f>
        <v>0</v>
      </c>
      <c r="K263" s="18">
        <f>'Raw Data'!K263</f>
        <v>0</v>
      </c>
      <c r="L263" s="18">
        <f>'Raw Data'!L263</f>
        <v>0</v>
      </c>
      <c r="M263" s="18">
        <f>'Raw Data'!M263</f>
        <v>0</v>
      </c>
      <c r="N263" s="18">
        <f>'Raw Data'!N263</f>
        <v>4004</v>
      </c>
      <c r="O263" s="18" t="str">
        <f>'Raw Data'!O263</f>
        <v>KGS</v>
      </c>
      <c r="P263" s="18">
        <f>'Raw Data'!P263</f>
        <v>387.94605639999997</v>
      </c>
      <c r="Q263" s="18">
        <f>'Raw Data'!Q263</f>
        <v>1553336.01</v>
      </c>
      <c r="R263" s="18">
        <f>'Raw Data'!R263</f>
        <v>4.5965172560000003</v>
      </c>
      <c r="S263" s="18">
        <f>'Raw Data'!S263</f>
        <v>18404.455089999999</v>
      </c>
      <c r="T263" s="18">
        <f>'Raw Data'!T263</f>
        <v>569142.30000000005</v>
      </c>
      <c r="U263" s="18" t="str">
        <f t="shared" si="44"/>
        <v xml:space="preserve">MILD STEEL MULTI FUNCTION CLOTH STAND </v>
      </c>
      <c r="V263" s="18" t="str">
        <f t="shared" si="45"/>
        <v/>
      </c>
      <c r="W263" s="18" t="e">
        <f t="shared" si="46"/>
        <v>#VALUE!</v>
      </c>
      <c r="X263" s="18" t="str">
        <f t="shared" si="47"/>
        <v/>
      </c>
      <c r="Y263" s="18" t="str">
        <f t="shared" si="48"/>
        <v>CNY</v>
      </c>
      <c r="Z263" s="18">
        <f t="shared" si="49"/>
        <v>2122478.31</v>
      </c>
      <c r="AA263" s="18">
        <f t="shared" si="50"/>
        <v>2024</v>
      </c>
      <c r="AB263" s="19" t="str">
        <f>IFERROR(VLOOKUP(D263, 'Lookup Tables'!$A:$B, 2, FALSE), "Unknown")</f>
        <v>Table, kitchen or other household articles of iron or steel</v>
      </c>
      <c r="AC263" s="18" t="str">
        <f t="shared" si="51"/>
        <v>Steel Products</v>
      </c>
      <c r="AD263" s="18" t="str">
        <f t="shared" si="52"/>
        <v>Cloth Stand</v>
      </c>
      <c r="AE263" s="18">
        <f t="shared" si="53"/>
        <v>142.14343156843157</v>
      </c>
      <c r="AF263" s="20">
        <f t="shared" si="54"/>
        <v>0.36639999094593839</v>
      </c>
    </row>
    <row r="264" spans="1:32">
      <c r="A264" s="18" t="str">
        <f>'Raw Data'!A264</f>
        <v>INNSA1</v>
      </c>
      <c r="B264" s="19">
        <f>'Raw Data'!B264</f>
        <v>45412</v>
      </c>
      <c r="C264" s="18">
        <f>'Raw Data'!C264</f>
        <v>301049751</v>
      </c>
      <c r="D264" s="18">
        <f>'Raw Data'!D264</f>
        <v>73239990</v>
      </c>
      <c r="E264" s="18" t="str">
        <f>'Raw Data'!E264</f>
        <v>STEEL SALT BOTTLE (NP-19) (QTY: 36720 PCS/USD 0.4444 PER PCS)</v>
      </c>
      <c r="F264" s="18">
        <f>'Raw Data'!F264</f>
        <v>0</v>
      </c>
      <c r="G264" s="18">
        <f>'Raw Data'!G264</f>
        <v>0</v>
      </c>
      <c r="H264" s="18">
        <f>'Raw Data'!H264</f>
        <v>0</v>
      </c>
      <c r="I264" s="18">
        <f>'Raw Data'!I264</f>
        <v>0</v>
      </c>
      <c r="J264" s="18">
        <f>'Raw Data'!J264</f>
        <v>0</v>
      </c>
      <c r="K264" s="18">
        <f>'Raw Data'!K264</f>
        <v>0</v>
      </c>
      <c r="L264" s="18">
        <f>'Raw Data'!L264</f>
        <v>0</v>
      </c>
      <c r="M264" s="18">
        <f>'Raw Data'!M264</f>
        <v>0</v>
      </c>
      <c r="N264" s="18">
        <f>'Raw Data'!N264</f>
        <v>5712</v>
      </c>
      <c r="O264" s="18" t="str">
        <f>'Raw Data'!O264</f>
        <v>KGS</v>
      </c>
      <c r="P264" s="18">
        <f>'Raw Data'!P264</f>
        <v>265.39416319999998</v>
      </c>
      <c r="Q264" s="18">
        <f>'Raw Data'!Q264</f>
        <v>1515931.46</v>
      </c>
      <c r="R264" s="18">
        <f>'Raw Data'!R264</f>
        <v>3.1444806060000001</v>
      </c>
      <c r="S264" s="18">
        <f>'Raw Data'!S264</f>
        <v>17961.273219999999</v>
      </c>
      <c r="T264" s="18">
        <f>'Raw Data'!T264</f>
        <v>555437.30000000005</v>
      </c>
      <c r="U264" s="18" t="str">
        <f t="shared" si="44"/>
        <v xml:space="preserve">STEEL SALT BOTTLE </v>
      </c>
      <c r="V264" s="18" t="str">
        <f t="shared" si="45"/>
        <v/>
      </c>
      <c r="W264" s="18" t="str">
        <f t="shared" si="46"/>
        <v>36720 PCS</v>
      </c>
      <c r="X264" s="18">
        <f t="shared" si="47"/>
        <v>0.44440000000000002</v>
      </c>
      <c r="Y264" s="18" t="str">
        <f t="shared" si="48"/>
        <v>USD</v>
      </c>
      <c r="Z264" s="18">
        <f t="shared" si="49"/>
        <v>2071368.76</v>
      </c>
      <c r="AA264" s="18">
        <f t="shared" si="50"/>
        <v>2024</v>
      </c>
      <c r="AB264" s="19" t="str">
        <f>IFERROR(VLOOKUP(D264, 'Lookup Tables'!$A:$B, 2, FALSE), "Unknown")</f>
        <v>Table, kitchen or other household articles of iron or steel</v>
      </c>
      <c r="AC264" s="18" t="str">
        <f t="shared" si="51"/>
        <v>Steel Products</v>
      </c>
      <c r="AD264" s="18" t="str">
        <f t="shared" si="52"/>
        <v>Misc</v>
      </c>
      <c r="AE264" s="18">
        <f t="shared" si="53"/>
        <v>97.240423669467802</v>
      </c>
      <c r="AF264" s="20">
        <f t="shared" si="54"/>
        <v>0.36640000861252664</v>
      </c>
    </row>
    <row r="265" spans="1:32">
      <c r="A265" s="18" t="str">
        <f>'Raw Data'!A265</f>
        <v>INNSA1</v>
      </c>
      <c r="B265" s="19">
        <f>'Raw Data'!B265</f>
        <v>45409</v>
      </c>
      <c r="C265" s="18">
        <f>'Raw Data'!C265</f>
        <v>301049751</v>
      </c>
      <c r="D265" s="18">
        <f>'Raw Data'!D265</f>
        <v>73239990</v>
      </c>
      <c r="E265" s="18" t="str">
        <f>'Raw Data'!E265</f>
        <v>MILD STEEL MULTI FUNCTION CLOTH STAND (RYX-02-021A) (QTY: 6480 NOS/ CNY 61.50 PER NOS)</v>
      </c>
      <c r="F265" s="18">
        <f>'Raw Data'!F265</f>
        <v>0</v>
      </c>
      <c r="G265" s="18">
        <f>'Raw Data'!G265</f>
        <v>0</v>
      </c>
      <c r="H265" s="18">
        <f>'Raw Data'!H265</f>
        <v>0</v>
      </c>
      <c r="I265" s="18">
        <f>'Raw Data'!I265</f>
        <v>0</v>
      </c>
      <c r="J265" s="18">
        <f>'Raw Data'!J265</f>
        <v>0</v>
      </c>
      <c r="K265" s="18">
        <f>'Raw Data'!K265</f>
        <v>0</v>
      </c>
      <c r="L265" s="18">
        <f>'Raw Data'!L265</f>
        <v>0</v>
      </c>
      <c r="M265" s="18">
        <f>'Raw Data'!M265</f>
        <v>0</v>
      </c>
      <c r="N265" s="18">
        <f>'Raw Data'!N265</f>
        <v>23760</v>
      </c>
      <c r="O265" s="18" t="str">
        <f>'Raw Data'!O265</f>
        <v>KGS</v>
      </c>
      <c r="P265" s="18">
        <f>'Raw Data'!P265</f>
        <v>217.97827989999999</v>
      </c>
      <c r="Q265" s="18">
        <f>'Raw Data'!Q265</f>
        <v>5179163.93</v>
      </c>
      <c r="R265" s="18">
        <f>'Raw Data'!R265</f>
        <v>2.5826810409999998</v>
      </c>
      <c r="S265" s="18">
        <f>'Raw Data'!S265</f>
        <v>61364.501539999997</v>
      </c>
      <c r="T265" s="18">
        <f>'Raw Data'!T265</f>
        <v>1897645.7</v>
      </c>
      <c r="U265" s="18" t="str">
        <f t="shared" si="44"/>
        <v xml:space="preserve">MILD STEEL MULTI FUNCTION CLOTH STAND </v>
      </c>
      <c r="V265" s="18" t="str">
        <f t="shared" si="45"/>
        <v/>
      </c>
      <c r="W265" s="18" t="str">
        <f t="shared" si="46"/>
        <v>6480 NOS</v>
      </c>
      <c r="X265" s="18" t="str">
        <f t="shared" si="47"/>
        <v/>
      </c>
      <c r="Y265" s="18" t="str">
        <f t="shared" si="48"/>
        <v>CNY</v>
      </c>
      <c r="Z265" s="18">
        <f t="shared" si="49"/>
        <v>7076809.6299999999</v>
      </c>
      <c r="AA265" s="18">
        <f t="shared" si="50"/>
        <v>2024</v>
      </c>
      <c r="AB265" s="19" t="str">
        <f>IFERROR(VLOOKUP(D265, 'Lookup Tables'!$A:$B, 2, FALSE), "Unknown")</f>
        <v>Table, kitchen or other household articles of iron or steel</v>
      </c>
      <c r="AC265" s="18" t="str">
        <f t="shared" si="51"/>
        <v>Steel Products</v>
      </c>
      <c r="AD265" s="18" t="str">
        <f t="shared" si="52"/>
        <v>Cloth Stand</v>
      </c>
      <c r="AE265" s="18">
        <f t="shared" si="53"/>
        <v>79.867243265993267</v>
      </c>
      <c r="AF265" s="20">
        <f t="shared" si="54"/>
        <v>0.36640000696019676</v>
      </c>
    </row>
    <row r="266" spans="1:32">
      <c r="A266" s="18" t="str">
        <f>'Raw Data'!A266</f>
        <v>INNSA1</v>
      </c>
      <c r="B266" s="19">
        <f>'Raw Data'!B266</f>
        <v>45402</v>
      </c>
      <c r="C266" s="18">
        <f>'Raw Data'!C266</f>
        <v>301049751</v>
      </c>
      <c r="D266" s="18">
        <f>'Raw Data'!D266</f>
        <v>73231000</v>
      </c>
      <c r="E266" s="18" t="str">
        <f>'Raw Data'!E266</f>
        <v>STEEL SCRUBBER 2PCS SET (8001-2) (QTY: 168000 NOS / USD 0.151 PER NOS)</v>
      </c>
      <c r="F266" s="18">
        <f>'Raw Data'!F266</f>
        <v>0</v>
      </c>
      <c r="G266" s="18">
        <f>'Raw Data'!G266</f>
        <v>0</v>
      </c>
      <c r="H266" s="18">
        <f>'Raw Data'!H266</f>
        <v>0</v>
      </c>
      <c r="I266" s="18">
        <f>'Raw Data'!I266</f>
        <v>0</v>
      </c>
      <c r="J266" s="18">
        <f>'Raw Data'!J266</f>
        <v>0</v>
      </c>
      <c r="K266" s="18">
        <f>'Raw Data'!K266</f>
        <v>0</v>
      </c>
      <c r="L266" s="18">
        <f>'Raw Data'!L266</f>
        <v>0</v>
      </c>
      <c r="M266" s="18">
        <f>'Raw Data'!M266</f>
        <v>0</v>
      </c>
      <c r="N266" s="18">
        <f>'Raw Data'!N266</f>
        <v>4900</v>
      </c>
      <c r="O266" s="18" t="str">
        <f>'Raw Data'!O266</f>
        <v>KGS</v>
      </c>
      <c r="P266" s="18">
        <f>'Raw Data'!P266</f>
        <v>451.83556329999999</v>
      </c>
      <c r="Q266" s="18">
        <f>'Raw Data'!Q266</f>
        <v>2213994.2599999998</v>
      </c>
      <c r="R266" s="18">
        <f>'Raw Data'!R266</f>
        <v>5.3535019339999996</v>
      </c>
      <c r="S266" s="18">
        <f>'Raw Data'!S266</f>
        <v>26232.159479999998</v>
      </c>
      <c r="T266" s="18">
        <f>'Raw Data'!T266</f>
        <v>973271.9</v>
      </c>
      <c r="U266" s="18" t="str">
        <f t="shared" si="44"/>
        <v xml:space="preserve">STEEL SCRUBBER 2PCS SET </v>
      </c>
      <c r="V266" s="18" t="str">
        <f t="shared" si="45"/>
        <v/>
      </c>
      <c r="W266" s="18" t="str">
        <f t="shared" si="46"/>
        <v>168000 NOS</v>
      </c>
      <c r="X266" s="18">
        <f t="shared" si="47"/>
        <v>0.151</v>
      </c>
      <c r="Y266" s="18" t="str">
        <f t="shared" si="48"/>
        <v>USD</v>
      </c>
      <c r="Z266" s="18">
        <f t="shared" si="49"/>
        <v>3187266.1599999997</v>
      </c>
      <c r="AA266" s="18">
        <f t="shared" si="50"/>
        <v>2024</v>
      </c>
      <c r="AB266" s="19" t="str">
        <f>IFERROR(VLOOKUP(D266, 'Lookup Tables'!$A:$B, 2, FALSE), "Unknown")</f>
        <v>Steel Scrubbers</v>
      </c>
      <c r="AC266" s="18" t="str">
        <f t="shared" si="51"/>
        <v>Steel Products</v>
      </c>
      <c r="AD266" s="18" t="str">
        <f t="shared" si="52"/>
        <v>Scrubber</v>
      </c>
      <c r="AE266" s="18">
        <f t="shared" si="53"/>
        <v>198.62691836734695</v>
      </c>
      <c r="AF266" s="20">
        <f t="shared" si="54"/>
        <v>0.43960001052577258</v>
      </c>
    </row>
    <row r="267" spans="1:32">
      <c r="A267" s="18" t="str">
        <f>'Raw Data'!A267</f>
        <v>INNSA1</v>
      </c>
      <c r="B267" s="19">
        <f>'Raw Data'!B267</f>
        <v>45399</v>
      </c>
      <c r="C267" s="18">
        <f>'Raw Data'!C267</f>
        <v>301049751</v>
      </c>
      <c r="D267" s="18">
        <f>'Raw Data'!D267</f>
        <v>73231000</v>
      </c>
      <c r="E267" s="18" t="str">
        <f>'Raw Data'!E267</f>
        <v>STEEL SCRUBBER 6PCS SET (OKS-4156) (QTY: 98400 NOS /USD: 0.239 PER NOS)</v>
      </c>
      <c r="F267" s="18">
        <f>'Raw Data'!F267</f>
        <v>0</v>
      </c>
      <c r="G267" s="18">
        <f>'Raw Data'!G267</f>
        <v>0</v>
      </c>
      <c r="H267" s="18">
        <f>'Raw Data'!H267</f>
        <v>0</v>
      </c>
      <c r="I267" s="18">
        <f>'Raw Data'!I267</f>
        <v>0</v>
      </c>
      <c r="J267" s="18">
        <f>'Raw Data'!J267</f>
        <v>0</v>
      </c>
      <c r="K267" s="18">
        <f>'Raw Data'!K267</f>
        <v>0</v>
      </c>
      <c r="L267" s="18">
        <f>'Raw Data'!L267</f>
        <v>0</v>
      </c>
      <c r="M267" s="18">
        <f>'Raw Data'!M267</f>
        <v>0</v>
      </c>
      <c r="N267" s="18">
        <f>'Raw Data'!N267</f>
        <v>8782</v>
      </c>
      <c r="O267" s="18" t="str">
        <f>'Raw Data'!O267</f>
        <v>KGS</v>
      </c>
      <c r="P267" s="18">
        <f>'Raw Data'!P267</f>
        <v>234.18087679999999</v>
      </c>
      <c r="Q267" s="18">
        <f>'Raw Data'!Q267</f>
        <v>2056576.46</v>
      </c>
      <c r="R267" s="18">
        <f>'Raw Data'!R267</f>
        <v>2.7762996659999999</v>
      </c>
      <c r="S267" s="18">
        <f>'Raw Data'!S267</f>
        <v>24381.463660000001</v>
      </c>
      <c r="T267" s="18">
        <f>'Raw Data'!T267</f>
        <v>904071</v>
      </c>
      <c r="U267" s="18" t="str">
        <f t="shared" si="44"/>
        <v xml:space="preserve">STEEL SCRUBBER 6PCS SET </v>
      </c>
      <c r="V267" s="18" t="str">
        <f t="shared" si="45"/>
        <v/>
      </c>
      <c r="W267" s="18" t="str">
        <f t="shared" si="46"/>
        <v>98400 NOS</v>
      </c>
      <c r="X267" s="18" t="str">
        <f t="shared" si="47"/>
        <v/>
      </c>
      <c r="Y267" s="18" t="str">
        <f t="shared" si="48"/>
        <v>USD</v>
      </c>
      <c r="Z267" s="18">
        <f t="shared" si="49"/>
        <v>2960647.46</v>
      </c>
      <c r="AA267" s="18">
        <f t="shared" si="50"/>
        <v>2024</v>
      </c>
      <c r="AB267" s="19" t="str">
        <f>IFERROR(VLOOKUP(D267, 'Lookup Tables'!$A:$B, 2, FALSE), "Unknown")</f>
        <v>Steel Scrubbers</v>
      </c>
      <c r="AC267" s="18" t="str">
        <f t="shared" si="51"/>
        <v>Steel Products</v>
      </c>
      <c r="AD267" s="18" t="str">
        <f t="shared" si="52"/>
        <v>Scrubber</v>
      </c>
      <c r="AE267" s="18">
        <f t="shared" si="53"/>
        <v>102.94591209291733</v>
      </c>
      <c r="AF267" s="20">
        <f t="shared" si="54"/>
        <v>0.43959999425452922</v>
      </c>
    </row>
    <row r="268" spans="1:32">
      <c r="A268" s="18" t="str">
        <f>'Raw Data'!A268</f>
        <v>INNSA1</v>
      </c>
      <c r="B268" s="19">
        <f>'Raw Data'!B268</f>
        <v>45399</v>
      </c>
      <c r="C268" s="18">
        <f>'Raw Data'!C268</f>
        <v>301049751</v>
      </c>
      <c r="D268" s="18">
        <f>'Raw Data'!D268</f>
        <v>73239990</v>
      </c>
      <c r="E268" s="18" t="str">
        <f>'Raw Data'!E268</f>
        <v>STEEL TEA STRAINER BIG (SB-12) (QTY: 12006 NOS/ USD 1.0347 PER NOS)</v>
      </c>
      <c r="F268" s="18">
        <f>'Raw Data'!F268</f>
        <v>0</v>
      </c>
      <c r="G268" s="18">
        <f>'Raw Data'!G268</f>
        <v>0</v>
      </c>
      <c r="H268" s="18">
        <f>'Raw Data'!H268</f>
        <v>0</v>
      </c>
      <c r="I268" s="18">
        <f>'Raw Data'!I268</f>
        <v>0</v>
      </c>
      <c r="J268" s="18">
        <f>'Raw Data'!J268</f>
        <v>0</v>
      </c>
      <c r="K268" s="18">
        <f>'Raw Data'!K268</f>
        <v>0</v>
      </c>
      <c r="L268" s="18">
        <f>'Raw Data'!L268</f>
        <v>0</v>
      </c>
      <c r="M268" s="18">
        <f>'Raw Data'!M268</f>
        <v>0</v>
      </c>
      <c r="N268" s="18">
        <f>'Raw Data'!N268</f>
        <v>2934.8</v>
      </c>
      <c r="O268" s="18" t="str">
        <f>'Raw Data'!O268</f>
        <v>KGS</v>
      </c>
      <c r="P268" s="18">
        <f>'Raw Data'!P268</f>
        <v>376.05165940000001</v>
      </c>
      <c r="Q268" s="18">
        <f>'Raw Data'!Q268</f>
        <v>1103636.4099999999</v>
      </c>
      <c r="R268" s="18">
        <f>'Raw Data'!R268</f>
        <v>4.458229513</v>
      </c>
      <c r="S268" s="18">
        <f>'Raw Data'!S268</f>
        <v>13084.01197</v>
      </c>
      <c r="T268" s="18">
        <f>'Raw Data'!T268</f>
        <v>404372.4</v>
      </c>
      <c r="U268" s="18" t="str">
        <f t="shared" si="44"/>
        <v xml:space="preserve">STEEL TEA STRAINER BIG </v>
      </c>
      <c r="V268" s="18" t="str">
        <f t="shared" si="45"/>
        <v/>
      </c>
      <c r="W268" s="18" t="str">
        <f t="shared" si="46"/>
        <v>12006 NOS</v>
      </c>
      <c r="X268" s="18">
        <f t="shared" si="47"/>
        <v>1.0347</v>
      </c>
      <c r="Y268" s="18" t="str">
        <f t="shared" si="48"/>
        <v>USD</v>
      </c>
      <c r="Z268" s="18">
        <f t="shared" si="49"/>
        <v>1508008.81</v>
      </c>
      <c r="AA268" s="18">
        <f t="shared" si="50"/>
        <v>2024</v>
      </c>
      <c r="AB268" s="19" t="str">
        <f>IFERROR(VLOOKUP(D268, 'Lookup Tables'!$A:$B, 2, FALSE), "Unknown")</f>
        <v>Table, kitchen or other household articles of iron or steel</v>
      </c>
      <c r="AC268" s="18" t="str">
        <f t="shared" si="51"/>
        <v>Steel Products</v>
      </c>
      <c r="AD268" s="18" t="str">
        <f t="shared" si="52"/>
        <v>Misc</v>
      </c>
      <c r="AE268" s="18">
        <f t="shared" si="53"/>
        <v>137.78533460542457</v>
      </c>
      <c r="AF268" s="20">
        <f t="shared" si="54"/>
        <v>0.36640001755650675</v>
      </c>
    </row>
    <row r="269" spans="1:32">
      <c r="A269" s="18" t="str">
        <f>'Raw Data'!A269</f>
        <v>INNSA1</v>
      </c>
      <c r="B269" s="19">
        <f>'Raw Data'!B269</f>
        <v>45399</v>
      </c>
      <c r="C269" s="18">
        <f>'Raw Data'!C269</f>
        <v>301049751</v>
      </c>
      <c r="D269" s="18">
        <f>'Raw Data'!D269</f>
        <v>73239990</v>
      </c>
      <c r="E269" s="18" t="str">
        <f>'Raw Data'!E269</f>
        <v>STEEL DRAINER (AM-321) (QTY: 50400 PCS/CNY 0.7277 PER PCS)</v>
      </c>
      <c r="F269" s="18">
        <f>'Raw Data'!F269</f>
        <v>0</v>
      </c>
      <c r="G269" s="18">
        <f>'Raw Data'!G269</f>
        <v>0</v>
      </c>
      <c r="H269" s="18">
        <f>'Raw Data'!H269</f>
        <v>0</v>
      </c>
      <c r="I269" s="18">
        <f>'Raw Data'!I269</f>
        <v>0</v>
      </c>
      <c r="J269" s="18">
        <f>'Raw Data'!J269</f>
        <v>0</v>
      </c>
      <c r="K269" s="18">
        <f>'Raw Data'!K269</f>
        <v>0</v>
      </c>
      <c r="L269" s="18">
        <f>'Raw Data'!L269</f>
        <v>0</v>
      </c>
      <c r="M269" s="18">
        <f>'Raw Data'!M269</f>
        <v>0</v>
      </c>
      <c r="N269" s="18">
        <f>'Raw Data'!N269</f>
        <v>6930</v>
      </c>
      <c r="O269" s="18" t="str">
        <f>'Raw Data'!O269</f>
        <v>KGS</v>
      </c>
      <c r="P269" s="18">
        <f>'Raw Data'!P269</f>
        <v>470.17864650000001</v>
      </c>
      <c r="Q269" s="18">
        <f>'Raw Data'!Q269</f>
        <v>3258338.02</v>
      </c>
      <c r="R269" s="18">
        <f>'Raw Data'!R269</f>
        <v>5.5741392589999998</v>
      </c>
      <c r="S269" s="18">
        <f>'Raw Data'!S269</f>
        <v>38628.785060000002</v>
      </c>
      <c r="T269" s="18">
        <f>'Raw Data'!T269</f>
        <v>1193855.1000000001</v>
      </c>
      <c r="U269" s="18" t="str">
        <f t="shared" si="44"/>
        <v xml:space="preserve">STEEL DRAINER </v>
      </c>
      <c r="V269" s="18" t="str">
        <f t="shared" si="45"/>
        <v/>
      </c>
      <c r="W269" s="18" t="str">
        <f t="shared" si="46"/>
        <v>50400 PCS</v>
      </c>
      <c r="X269" s="18" t="str">
        <f t="shared" si="47"/>
        <v/>
      </c>
      <c r="Y269" s="18" t="str">
        <f t="shared" si="48"/>
        <v>CNY</v>
      </c>
      <c r="Z269" s="18">
        <f t="shared" si="49"/>
        <v>4452193.12</v>
      </c>
      <c r="AA269" s="18">
        <f t="shared" si="50"/>
        <v>2024</v>
      </c>
      <c r="AB269" s="19" t="str">
        <f>IFERROR(VLOOKUP(D269, 'Lookup Tables'!$A:$B, 2, FALSE), "Unknown")</f>
        <v>Table, kitchen or other household articles of iron or steel</v>
      </c>
      <c r="AC269" s="18" t="str">
        <f t="shared" si="51"/>
        <v>Steel Products</v>
      </c>
      <c r="AD269" s="18" t="str">
        <f t="shared" si="52"/>
        <v>Misc</v>
      </c>
      <c r="AE269" s="18">
        <f t="shared" si="53"/>
        <v>172.27346320346322</v>
      </c>
      <c r="AF269" s="20">
        <f t="shared" si="54"/>
        <v>0.3664000151832007</v>
      </c>
    </row>
    <row r="270" spans="1:32">
      <c r="A270" s="18" t="str">
        <f>'Raw Data'!A270</f>
        <v>INNSA1</v>
      </c>
      <c r="B270" s="19">
        <f>'Raw Data'!B270</f>
        <v>45399</v>
      </c>
      <c r="C270" s="18">
        <f>'Raw Data'!C270</f>
        <v>301049751</v>
      </c>
      <c r="D270" s="18">
        <f>'Raw Data'!D270</f>
        <v>73239990</v>
      </c>
      <c r="E270" s="18" t="str">
        <f>'Raw Data'!E270</f>
        <v>STEEL TEA STRAINER (NP-55) (QTY: 50400 NOS/ USD 0.2791 PER NOS)</v>
      </c>
      <c r="F270" s="18">
        <f>'Raw Data'!F270</f>
        <v>0</v>
      </c>
      <c r="G270" s="18">
        <f>'Raw Data'!G270</f>
        <v>0</v>
      </c>
      <c r="H270" s="18">
        <f>'Raw Data'!H270</f>
        <v>0</v>
      </c>
      <c r="I270" s="18">
        <f>'Raw Data'!I270</f>
        <v>0</v>
      </c>
      <c r="J270" s="18">
        <f>'Raw Data'!J270</f>
        <v>0</v>
      </c>
      <c r="K270" s="18">
        <f>'Raw Data'!K270</f>
        <v>0</v>
      </c>
      <c r="L270" s="18">
        <f>'Raw Data'!L270</f>
        <v>0</v>
      </c>
      <c r="M270" s="18">
        <f>'Raw Data'!M270</f>
        <v>0</v>
      </c>
      <c r="N270" s="18">
        <f>'Raw Data'!N270</f>
        <v>2310</v>
      </c>
      <c r="O270" s="18" t="str">
        <f>'Raw Data'!O270</f>
        <v>KGS</v>
      </c>
      <c r="P270" s="18">
        <f>'Raw Data'!P270</f>
        <v>540.9929697</v>
      </c>
      <c r="Q270" s="18">
        <f>'Raw Data'!Q270</f>
        <v>1249693.76</v>
      </c>
      <c r="R270" s="18">
        <f>'Raw Data'!R270</f>
        <v>6.413668876</v>
      </c>
      <c r="S270" s="18">
        <f>'Raw Data'!S270</f>
        <v>14815.5751</v>
      </c>
      <c r="T270" s="18">
        <f>'Raw Data'!T270</f>
        <v>457887.9</v>
      </c>
      <c r="U270" s="18" t="str">
        <f t="shared" si="44"/>
        <v xml:space="preserve">STEEL TEA STRAINER </v>
      </c>
      <c r="V270" s="18" t="str">
        <f t="shared" si="45"/>
        <v/>
      </c>
      <c r="W270" s="18" t="str">
        <f t="shared" si="46"/>
        <v>50400 NOS</v>
      </c>
      <c r="X270" s="18">
        <f t="shared" si="47"/>
        <v>0.27910000000000001</v>
      </c>
      <c r="Y270" s="18" t="str">
        <f t="shared" si="48"/>
        <v>USD</v>
      </c>
      <c r="Z270" s="18">
        <f t="shared" si="49"/>
        <v>1707581.6600000001</v>
      </c>
      <c r="AA270" s="18">
        <f t="shared" si="50"/>
        <v>2024</v>
      </c>
      <c r="AB270" s="19" t="str">
        <f>IFERROR(VLOOKUP(D270, 'Lookup Tables'!$A:$B, 2, FALSE), "Unknown")</f>
        <v>Table, kitchen or other household articles of iron or steel</v>
      </c>
      <c r="AC270" s="18" t="str">
        <f t="shared" si="51"/>
        <v>Steel Products</v>
      </c>
      <c r="AD270" s="18" t="str">
        <f t="shared" si="52"/>
        <v>Misc</v>
      </c>
      <c r="AE270" s="18">
        <f t="shared" si="53"/>
        <v>198.21987012987015</v>
      </c>
      <c r="AF270" s="20">
        <f t="shared" si="54"/>
        <v>0.36640008508964628</v>
      </c>
    </row>
    <row r="271" spans="1:32">
      <c r="A271" s="18" t="str">
        <f>'Raw Data'!A271</f>
        <v>INNSA1</v>
      </c>
      <c r="B271" s="19">
        <f>'Raw Data'!B271</f>
        <v>45395</v>
      </c>
      <c r="C271" s="18">
        <f>'Raw Data'!C271</f>
        <v>301049751</v>
      </c>
      <c r="D271" s="18">
        <f>'Raw Data'!D271</f>
        <v>73239990</v>
      </c>
      <c r="E271" s="18" t="str">
        <f>'Raw Data'!E271</f>
        <v>STEEL SALT BOTTLE (NP-19) (QTY:13932 PCS/USD 0.4450 PER PCS)</v>
      </c>
      <c r="F271" s="18">
        <f>'Raw Data'!F271</f>
        <v>0</v>
      </c>
      <c r="G271" s="18">
        <f>'Raw Data'!G271</f>
        <v>0</v>
      </c>
      <c r="H271" s="18">
        <f>'Raw Data'!H271</f>
        <v>0</v>
      </c>
      <c r="I271" s="18">
        <f>'Raw Data'!I271</f>
        <v>0</v>
      </c>
      <c r="J271" s="18">
        <f>'Raw Data'!J271</f>
        <v>0</v>
      </c>
      <c r="K271" s="18">
        <f>'Raw Data'!K271</f>
        <v>0</v>
      </c>
      <c r="L271" s="18">
        <f>'Raw Data'!L271</f>
        <v>0</v>
      </c>
      <c r="M271" s="18">
        <f>'Raw Data'!M271</f>
        <v>0</v>
      </c>
      <c r="N271" s="18">
        <f>'Raw Data'!N271</f>
        <v>2167.1999999999998</v>
      </c>
      <c r="O271" s="18" t="str">
        <f>'Raw Data'!O271</f>
        <v>KGS</v>
      </c>
      <c r="P271" s="18">
        <f>'Raw Data'!P271</f>
        <v>263.60852249999999</v>
      </c>
      <c r="Q271" s="18">
        <f>'Raw Data'!Q271</f>
        <v>571292.39</v>
      </c>
      <c r="R271" s="18">
        <f>'Raw Data'!R271</f>
        <v>3.125175134</v>
      </c>
      <c r="S271" s="18">
        <f>'Raw Data'!S271</f>
        <v>6772.8795490000002</v>
      </c>
      <c r="T271" s="18">
        <f>'Raw Data'!T271</f>
        <v>209321.5</v>
      </c>
      <c r="U271" s="18" t="str">
        <f t="shared" si="44"/>
        <v xml:space="preserve">STEEL SALT BOTTLE </v>
      </c>
      <c r="V271" s="18">
        <f t="shared" si="45"/>
        <v>13932</v>
      </c>
      <c r="W271" s="18" t="str">
        <f t="shared" si="46"/>
        <v>PCS</v>
      </c>
      <c r="X271" s="18">
        <f t="shared" si="47"/>
        <v>0.44500000000000001</v>
      </c>
      <c r="Y271" s="18" t="str">
        <f t="shared" si="48"/>
        <v>USD</v>
      </c>
      <c r="Z271" s="18">
        <f t="shared" si="49"/>
        <v>780613.89</v>
      </c>
      <c r="AA271" s="18">
        <f t="shared" si="50"/>
        <v>2024</v>
      </c>
      <c r="AB271" s="19" t="str">
        <f>IFERROR(VLOOKUP(D271, 'Lookup Tables'!$A:$B, 2, FALSE), "Unknown")</f>
        <v>Table, kitchen or other household articles of iron or steel</v>
      </c>
      <c r="AC271" s="18" t="str">
        <f t="shared" si="51"/>
        <v>Steel Products</v>
      </c>
      <c r="AD271" s="18" t="str">
        <f t="shared" si="52"/>
        <v>Misc</v>
      </c>
      <c r="AE271" s="18">
        <f t="shared" si="53"/>
        <v>96.586148025101522</v>
      </c>
      <c r="AF271" s="20">
        <f t="shared" si="54"/>
        <v>0.36639994451877783</v>
      </c>
    </row>
    <row r="272" spans="1:32">
      <c r="A272" s="18" t="str">
        <f>'Raw Data'!A272</f>
        <v>INNSA1</v>
      </c>
      <c r="B272" s="19">
        <f>'Raw Data'!B272</f>
        <v>45394</v>
      </c>
      <c r="C272" s="18">
        <f>'Raw Data'!C272</f>
        <v>301049751</v>
      </c>
      <c r="D272" s="18">
        <f>'Raw Data'!D272</f>
        <v>73239990</v>
      </c>
      <c r="E272" s="18" t="str">
        <f>'Raw Data'!E272</f>
        <v>STEEL LUNCH BOX (6561) (QTY: 19524 PCS/CNY 2.350 PER PCS)</v>
      </c>
      <c r="F272" s="18">
        <f>'Raw Data'!F272</f>
        <v>0</v>
      </c>
      <c r="G272" s="18">
        <f>'Raw Data'!G272</f>
        <v>0</v>
      </c>
      <c r="H272" s="18">
        <f>'Raw Data'!H272</f>
        <v>0</v>
      </c>
      <c r="I272" s="18">
        <f>'Raw Data'!I272</f>
        <v>0</v>
      </c>
      <c r="J272" s="18">
        <f>'Raw Data'!J272</f>
        <v>0</v>
      </c>
      <c r="K272" s="18">
        <f>'Raw Data'!K272</f>
        <v>0</v>
      </c>
      <c r="L272" s="18">
        <f>'Raw Data'!L272</f>
        <v>0</v>
      </c>
      <c r="M272" s="18">
        <f>'Raw Data'!M272</f>
        <v>0</v>
      </c>
      <c r="N272" s="18">
        <f>'Raw Data'!N272</f>
        <v>7646.9</v>
      </c>
      <c r="O272" s="18" t="str">
        <f>'Raw Data'!O272</f>
        <v>KGS</v>
      </c>
      <c r="P272" s="18">
        <f>'Raw Data'!P272</f>
        <v>524.34236620000001</v>
      </c>
      <c r="Q272" s="18">
        <f>'Raw Data'!Q272</f>
        <v>4009593.64</v>
      </c>
      <c r="R272" s="18">
        <f>'Raw Data'!R272</f>
        <v>6.2162699010000004</v>
      </c>
      <c r="S272" s="18">
        <f>'Raw Data'!S272</f>
        <v>47535.194309999999</v>
      </c>
      <c r="T272" s="18">
        <f>'Raw Data'!T272</f>
        <v>1469115.1</v>
      </c>
      <c r="U272" s="18" t="str">
        <f t="shared" si="44"/>
        <v xml:space="preserve">STEEL LUNCH BOX </v>
      </c>
      <c r="V272" s="18" t="str">
        <f t="shared" si="45"/>
        <v/>
      </c>
      <c r="W272" s="18" t="str">
        <f t="shared" si="46"/>
        <v>19524 PCS</v>
      </c>
      <c r="X272" s="18" t="str">
        <f t="shared" si="47"/>
        <v/>
      </c>
      <c r="Y272" s="18" t="str">
        <f t="shared" si="48"/>
        <v>CNY</v>
      </c>
      <c r="Z272" s="18">
        <f t="shared" si="49"/>
        <v>5478708.7400000002</v>
      </c>
      <c r="AA272" s="18">
        <f t="shared" si="50"/>
        <v>2024</v>
      </c>
      <c r="AB272" s="19" t="str">
        <f>IFERROR(VLOOKUP(D272, 'Lookup Tables'!$A:$B, 2, FALSE), "Unknown")</f>
        <v>Table, kitchen or other household articles of iron or steel</v>
      </c>
      <c r="AC272" s="18" t="str">
        <f t="shared" si="51"/>
        <v>Steel Products</v>
      </c>
      <c r="AD272" s="18" t="str">
        <f t="shared" si="52"/>
        <v>Misc</v>
      </c>
      <c r="AE272" s="18">
        <f t="shared" si="53"/>
        <v>192.11904170317385</v>
      </c>
      <c r="AF272" s="20">
        <f t="shared" si="54"/>
        <v>0.36639999758179986</v>
      </c>
    </row>
    <row r="273" spans="1:32">
      <c r="A273" s="18" t="str">
        <f>'Raw Data'!A273</f>
        <v>INNSA1</v>
      </c>
      <c r="B273" s="19">
        <f>'Raw Data'!B273</f>
        <v>45394</v>
      </c>
      <c r="C273" s="18">
        <f>'Raw Data'!C273</f>
        <v>301049751</v>
      </c>
      <c r="D273" s="18">
        <f>'Raw Data'!D273</f>
        <v>73239990</v>
      </c>
      <c r="E273" s="18" t="str">
        <f>'Raw Data'!E273</f>
        <v>STEEL LUNCH BOX (6717) (QTY: 204 PCS/ USD 2.960 PER PCS)</v>
      </c>
      <c r="F273" s="18">
        <f>'Raw Data'!F273</f>
        <v>0</v>
      </c>
      <c r="G273" s="18">
        <f>'Raw Data'!G273</f>
        <v>0</v>
      </c>
      <c r="H273" s="18">
        <f>'Raw Data'!H273</f>
        <v>0</v>
      </c>
      <c r="I273" s="18">
        <f>'Raw Data'!I273</f>
        <v>0</v>
      </c>
      <c r="J273" s="18">
        <f>'Raw Data'!J273</f>
        <v>0</v>
      </c>
      <c r="K273" s="18">
        <f>'Raw Data'!K273</f>
        <v>0</v>
      </c>
      <c r="L273" s="18">
        <f>'Raw Data'!L273</f>
        <v>0</v>
      </c>
      <c r="M273" s="18">
        <f>'Raw Data'!M273</f>
        <v>0</v>
      </c>
      <c r="N273" s="18">
        <f>'Raw Data'!N273</f>
        <v>78.2</v>
      </c>
      <c r="O273" s="18" t="str">
        <f>'Raw Data'!O273</f>
        <v>KGS</v>
      </c>
      <c r="P273" s="18">
        <f>'Raw Data'!P273</f>
        <v>674.80575450000003</v>
      </c>
      <c r="Q273" s="18">
        <f>'Raw Data'!Q273</f>
        <v>52769.81</v>
      </c>
      <c r="R273" s="18">
        <f>'Raw Data'!R273</f>
        <v>8.0000682209999994</v>
      </c>
      <c r="S273" s="18">
        <f>'Raw Data'!S273</f>
        <v>625.6053349</v>
      </c>
      <c r="T273" s="18">
        <f>'Raw Data'!T273</f>
        <v>19334.900000000001</v>
      </c>
      <c r="U273" s="18" t="str">
        <f t="shared" si="44"/>
        <v xml:space="preserve">STEEL LUNCH BOX </v>
      </c>
      <c r="V273" s="18" t="str">
        <f t="shared" si="45"/>
        <v/>
      </c>
      <c r="W273" s="18" t="str">
        <f t="shared" si="46"/>
        <v>204 PCS</v>
      </c>
      <c r="X273" s="18">
        <f t="shared" si="47"/>
        <v>2.96</v>
      </c>
      <c r="Y273" s="18" t="str">
        <f t="shared" si="48"/>
        <v>USD</v>
      </c>
      <c r="Z273" s="18">
        <f t="shared" si="49"/>
        <v>72104.709999999992</v>
      </c>
      <c r="AA273" s="18">
        <f t="shared" si="50"/>
        <v>2024</v>
      </c>
      <c r="AB273" s="19" t="str">
        <f>IFERROR(VLOOKUP(D273, 'Lookup Tables'!$A:$B, 2, FALSE), "Unknown")</f>
        <v>Table, kitchen or other household articles of iron or steel</v>
      </c>
      <c r="AC273" s="18" t="str">
        <f t="shared" si="51"/>
        <v>Steel Products</v>
      </c>
      <c r="AD273" s="18" t="str">
        <f t="shared" si="52"/>
        <v>Misc</v>
      </c>
      <c r="AE273" s="18">
        <f t="shared" si="53"/>
        <v>247.24936061381075</v>
      </c>
      <c r="AF273" s="20">
        <f t="shared" si="54"/>
        <v>0.36640078863274289</v>
      </c>
    </row>
    <row r="274" spans="1:32">
      <c r="A274" s="18" t="str">
        <f>'Raw Data'!A274</f>
        <v>INNSA1</v>
      </c>
      <c r="B274" s="19">
        <f>'Raw Data'!B274</f>
        <v>45394</v>
      </c>
      <c r="C274" s="18">
        <f>'Raw Data'!C274</f>
        <v>301049751</v>
      </c>
      <c r="D274" s="18">
        <f>'Raw Data'!D274</f>
        <v>73239990</v>
      </c>
      <c r="E274" s="18" t="str">
        <f>'Raw Data'!E274</f>
        <v>STEEL LUNCH BOX (6728) (QTY: 2268 PCS/ USD 1.930 PER PCS)</v>
      </c>
      <c r="F274" s="18">
        <f>'Raw Data'!F274</f>
        <v>0</v>
      </c>
      <c r="G274" s="18">
        <f>'Raw Data'!G274</f>
        <v>0</v>
      </c>
      <c r="H274" s="18">
        <f>'Raw Data'!H274</f>
        <v>0</v>
      </c>
      <c r="I274" s="18">
        <f>'Raw Data'!I274</f>
        <v>0</v>
      </c>
      <c r="J274" s="18">
        <f>'Raw Data'!J274</f>
        <v>0</v>
      </c>
      <c r="K274" s="18">
        <f>'Raw Data'!K274</f>
        <v>0</v>
      </c>
      <c r="L274" s="18">
        <f>'Raw Data'!L274</f>
        <v>0</v>
      </c>
      <c r="M274" s="18">
        <f>'Raw Data'!M274</f>
        <v>0</v>
      </c>
      <c r="N274" s="18">
        <f>'Raw Data'!N274</f>
        <v>786.24</v>
      </c>
      <c r="O274" s="18" t="str">
        <f>'Raw Data'!O274</f>
        <v>KGS</v>
      </c>
      <c r="P274" s="18">
        <f>'Raw Data'!P274</f>
        <v>486.52924039999999</v>
      </c>
      <c r="Q274" s="18">
        <f>'Raw Data'!Q274</f>
        <v>382528.75</v>
      </c>
      <c r="R274" s="18">
        <f>'Raw Data'!R274</f>
        <v>5.7679815110000003</v>
      </c>
      <c r="S274" s="18">
        <f>'Raw Data'!S274</f>
        <v>4535.0177830000002</v>
      </c>
      <c r="T274" s="18">
        <f>'Raw Data'!T274</f>
        <v>140158.6</v>
      </c>
      <c r="U274" s="18" t="str">
        <f t="shared" si="44"/>
        <v xml:space="preserve">STEEL LUNCH BOX </v>
      </c>
      <c r="V274" s="18" t="str">
        <f t="shared" si="45"/>
        <v/>
      </c>
      <c r="W274" s="18" t="str">
        <f t="shared" si="46"/>
        <v>2268 PCS</v>
      </c>
      <c r="X274" s="18">
        <f t="shared" si="47"/>
        <v>1.93</v>
      </c>
      <c r="Y274" s="18" t="str">
        <f t="shared" si="48"/>
        <v>USD</v>
      </c>
      <c r="Z274" s="18">
        <f t="shared" si="49"/>
        <v>522687.35</v>
      </c>
      <c r="AA274" s="18">
        <f t="shared" si="50"/>
        <v>2024</v>
      </c>
      <c r="AB274" s="19" t="str">
        <f>IFERROR(VLOOKUP(D274, 'Lookup Tables'!$A:$B, 2, FALSE), "Unknown")</f>
        <v>Table, kitchen or other household articles of iron or steel</v>
      </c>
      <c r="AC274" s="18" t="str">
        <f t="shared" si="51"/>
        <v>Steel Products</v>
      </c>
      <c r="AD274" s="18" t="str">
        <f t="shared" si="52"/>
        <v>Misc</v>
      </c>
      <c r="AE274" s="18">
        <f t="shared" si="53"/>
        <v>178.26439763939766</v>
      </c>
      <c r="AF274" s="20">
        <f t="shared" si="54"/>
        <v>0.36640017253605123</v>
      </c>
    </row>
    <row r="275" spans="1:32">
      <c r="A275" s="18" t="str">
        <f>'Raw Data'!A275</f>
        <v>INNSA1</v>
      </c>
      <c r="B275" s="19">
        <f>'Raw Data'!B275</f>
        <v>45393</v>
      </c>
      <c r="C275" s="18">
        <f>'Raw Data'!C275</f>
        <v>301049751</v>
      </c>
      <c r="D275" s="18">
        <f>'Raw Data'!D275</f>
        <v>73239990</v>
      </c>
      <c r="E275" s="18" t="str">
        <f>'Raw Data'!E275</f>
        <v>STEEL RECTANGLE CONTAINER BIG (6578) (QTY: 37200 PCS / USD 1.598 PER PCS)</v>
      </c>
      <c r="F275" s="18">
        <f>'Raw Data'!F275</f>
        <v>0</v>
      </c>
      <c r="G275" s="18">
        <f>'Raw Data'!G275</f>
        <v>0</v>
      </c>
      <c r="H275" s="18">
        <f>'Raw Data'!H275</f>
        <v>0</v>
      </c>
      <c r="I275" s="18">
        <f>'Raw Data'!I275</f>
        <v>0</v>
      </c>
      <c r="J275" s="18">
        <f>'Raw Data'!J275</f>
        <v>0</v>
      </c>
      <c r="K275" s="18">
        <f>'Raw Data'!K275</f>
        <v>0</v>
      </c>
      <c r="L275" s="18">
        <f>'Raw Data'!L275</f>
        <v>0</v>
      </c>
      <c r="M275" s="18">
        <f>'Raw Data'!M275</f>
        <v>0</v>
      </c>
      <c r="N275" s="18">
        <f>'Raw Data'!N275</f>
        <v>11005</v>
      </c>
      <c r="O275" s="18" t="str">
        <f>'Raw Data'!O275</f>
        <v>KGS</v>
      </c>
      <c r="P275" s="18">
        <f>'Raw Data'!P275</f>
        <v>464.80860519999999</v>
      </c>
      <c r="Q275" s="18">
        <f>'Raw Data'!Q275</f>
        <v>5115218.7</v>
      </c>
      <c r="R275" s="18">
        <f>'Raw Data'!R275</f>
        <v>5.5104754619999996</v>
      </c>
      <c r="S275" s="18">
        <f>'Raw Data'!S275</f>
        <v>60642.782449999999</v>
      </c>
      <c r="T275" s="18">
        <f>'Raw Data'!T275</f>
        <v>1874216.1</v>
      </c>
      <c r="U275" s="18" t="str">
        <f t="shared" si="44"/>
        <v xml:space="preserve">STEEL RECTANGLE CONTAINER BIG </v>
      </c>
      <c r="V275" s="18" t="str">
        <f t="shared" si="45"/>
        <v/>
      </c>
      <c r="W275" s="18" t="str">
        <f t="shared" si="46"/>
        <v>37200 PCS</v>
      </c>
      <c r="X275" s="18">
        <f t="shared" si="47"/>
        <v>1.5980000000000001</v>
      </c>
      <c r="Y275" s="18" t="str">
        <f t="shared" si="48"/>
        <v>USD</v>
      </c>
      <c r="Z275" s="18">
        <f t="shared" si="49"/>
        <v>6989434.8000000007</v>
      </c>
      <c r="AA275" s="18">
        <f t="shared" si="50"/>
        <v>2024</v>
      </c>
      <c r="AB275" s="19" t="str">
        <f>IFERROR(VLOOKUP(D275, 'Lookup Tables'!$A:$B, 2, FALSE), "Unknown")</f>
        <v>Table, kitchen or other household articles of iron or steel</v>
      </c>
      <c r="AC275" s="18" t="str">
        <f t="shared" si="51"/>
        <v>Steel Products</v>
      </c>
      <c r="AD275" s="18" t="str">
        <f t="shared" si="52"/>
        <v>Misc</v>
      </c>
      <c r="AE275" s="18">
        <f t="shared" si="53"/>
        <v>170.30587005906406</v>
      </c>
      <c r="AF275" s="20">
        <f t="shared" si="54"/>
        <v>0.3663999938067164</v>
      </c>
    </row>
    <row r="276" spans="1:32">
      <c r="A276" s="18" t="str">
        <f>'Raw Data'!A276</f>
        <v>INNSA1</v>
      </c>
      <c r="B276" s="19">
        <f>'Raw Data'!B276</f>
        <v>45393</v>
      </c>
      <c r="C276" s="18">
        <f>'Raw Data'!C276</f>
        <v>301049751</v>
      </c>
      <c r="D276" s="18">
        <f>'Raw Data'!D276</f>
        <v>73239990</v>
      </c>
      <c r="E276" s="18" t="str">
        <f>'Raw Data'!E276</f>
        <v>STEEL LUNCH BOX (6717) (QTY: 24960 PCS / USD 2.960 PER PCS)</v>
      </c>
      <c r="F276" s="18">
        <f>'Raw Data'!F276</f>
        <v>0</v>
      </c>
      <c r="G276" s="18">
        <f>'Raw Data'!G276</f>
        <v>0</v>
      </c>
      <c r="H276" s="18">
        <f>'Raw Data'!H276</f>
        <v>0</v>
      </c>
      <c r="I276" s="18">
        <f>'Raw Data'!I276</f>
        <v>0</v>
      </c>
      <c r="J276" s="18">
        <f>'Raw Data'!J276</f>
        <v>0</v>
      </c>
      <c r="K276" s="18">
        <f>'Raw Data'!K276</f>
        <v>0</v>
      </c>
      <c r="L276" s="18">
        <f>'Raw Data'!L276</f>
        <v>0</v>
      </c>
      <c r="M276" s="18">
        <f>'Raw Data'!M276</f>
        <v>0</v>
      </c>
      <c r="N276" s="18">
        <f>'Raw Data'!N276</f>
        <v>9568</v>
      </c>
      <c r="O276" s="18" t="str">
        <f>'Raw Data'!O276</f>
        <v>KGS</v>
      </c>
      <c r="P276" s="18">
        <f>'Raw Data'!P276</f>
        <v>664.44589259999998</v>
      </c>
      <c r="Q276" s="18">
        <f>'Raw Data'!Q276</f>
        <v>6357418.2999999998</v>
      </c>
      <c r="R276" s="18">
        <f>'Raw Data'!R276</f>
        <v>7.877248282</v>
      </c>
      <c r="S276" s="18">
        <f>'Raw Data'!S276</f>
        <v>75369.511559999999</v>
      </c>
      <c r="T276" s="18">
        <f>'Raw Data'!T276</f>
        <v>2329358.1</v>
      </c>
      <c r="U276" s="18" t="str">
        <f t="shared" si="44"/>
        <v xml:space="preserve">STEEL LUNCH BOX </v>
      </c>
      <c r="V276" s="18" t="str">
        <f t="shared" si="45"/>
        <v/>
      </c>
      <c r="W276" s="18" t="str">
        <f t="shared" si="46"/>
        <v>24960 PCS</v>
      </c>
      <c r="X276" s="18">
        <f t="shared" si="47"/>
        <v>2.96</v>
      </c>
      <c r="Y276" s="18" t="str">
        <f t="shared" si="48"/>
        <v>USD</v>
      </c>
      <c r="Z276" s="18">
        <f t="shared" si="49"/>
        <v>8686776.4000000004</v>
      </c>
      <c r="AA276" s="18">
        <f t="shared" si="50"/>
        <v>2024</v>
      </c>
      <c r="AB276" s="19" t="str">
        <f>IFERROR(VLOOKUP(D276, 'Lookup Tables'!$A:$B, 2, FALSE), "Unknown")</f>
        <v>Table, kitchen or other household articles of iron or steel</v>
      </c>
      <c r="AC276" s="18" t="str">
        <f t="shared" si="51"/>
        <v>Steel Products</v>
      </c>
      <c r="AD276" s="18" t="str">
        <f t="shared" si="52"/>
        <v>Misc</v>
      </c>
      <c r="AE276" s="18">
        <f t="shared" si="53"/>
        <v>243.45297867892978</v>
      </c>
      <c r="AF276" s="20">
        <f t="shared" si="54"/>
        <v>0.36640000548650387</v>
      </c>
    </row>
    <row r="277" spans="1:32">
      <c r="A277" s="18" t="str">
        <f>'Raw Data'!A277</f>
        <v>INNSA1</v>
      </c>
      <c r="B277" s="19">
        <f>'Raw Data'!B277</f>
        <v>45393</v>
      </c>
      <c r="C277" s="18">
        <f>'Raw Data'!C277</f>
        <v>301049751</v>
      </c>
      <c r="D277" s="18">
        <f>'Raw Data'!D277</f>
        <v>73239990</v>
      </c>
      <c r="E277" s="18" t="str">
        <f>'Raw Data'!E277</f>
        <v>STEEL LUNCH BOX (6728) (QTY: 31296 PCS / USD 1.930 PER PCS)</v>
      </c>
      <c r="F277" s="18">
        <f>'Raw Data'!F277</f>
        <v>0</v>
      </c>
      <c r="G277" s="18">
        <f>'Raw Data'!G277</f>
        <v>0</v>
      </c>
      <c r="H277" s="18">
        <f>'Raw Data'!H277</f>
        <v>0</v>
      </c>
      <c r="I277" s="18">
        <f>'Raw Data'!I277</f>
        <v>0</v>
      </c>
      <c r="J277" s="18">
        <f>'Raw Data'!J277</f>
        <v>0</v>
      </c>
      <c r="K277" s="18">
        <f>'Raw Data'!K277</f>
        <v>0</v>
      </c>
      <c r="L277" s="18">
        <f>'Raw Data'!L277</f>
        <v>0</v>
      </c>
      <c r="M277" s="18">
        <f>'Raw Data'!M277</f>
        <v>0</v>
      </c>
      <c r="N277" s="18">
        <f>'Raw Data'!N277</f>
        <v>10849.28</v>
      </c>
      <c r="O277" s="18" t="str">
        <f>'Raw Data'!O277</f>
        <v>KGS</v>
      </c>
      <c r="P277" s="18">
        <f>'Raw Data'!P277</f>
        <v>479.05982519999998</v>
      </c>
      <c r="Q277" s="18">
        <f>'Raw Data'!Q277</f>
        <v>5197454.18</v>
      </c>
      <c r="R277" s="18">
        <f>'Raw Data'!R277</f>
        <v>5.6794288699999997</v>
      </c>
      <c r="S277" s="18">
        <f>'Raw Data'!S277</f>
        <v>61617.714050000002</v>
      </c>
      <c r="T277" s="18">
        <f>'Raw Data'!T277</f>
        <v>1904347.2</v>
      </c>
      <c r="U277" s="18" t="str">
        <f t="shared" si="44"/>
        <v xml:space="preserve">STEEL LUNCH BOX </v>
      </c>
      <c r="V277" s="18" t="str">
        <f t="shared" si="45"/>
        <v/>
      </c>
      <c r="W277" s="18" t="str">
        <f t="shared" si="46"/>
        <v>31296 PCS</v>
      </c>
      <c r="X277" s="18">
        <f t="shared" si="47"/>
        <v>1.93</v>
      </c>
      <c r="Y277" s="18" t="str">
        <f t="shared" si="48"/>
        <v>USD</v>
      </c>
      <c r="Z277" s="18">
        <f t="shared" si="49"/>
        <v>7101801.3799999999</v>
      </c>
      <c r="AA277" s="18">
        <f t="shared" si="50"/>
        <v>2024</v>
      </c>
      <c r="AB277" s="19" t="str">
        <f>IFERROR(VLOOKUP(D277, 'Lookup Tables'!$A:$B, 2, FALSE), "Unknown")</f>
        <v>Table, kitchen or other household articles of iron or steel</v>
      </c>
      <c r="AC277" s="18" t="str">
        <f t="shared" si="51"/>
        <v>Steel Products</v>
      </c>
      <c r="AD277" s="18" t="str">
        <f t="shared" si="52"/>
        <v>Misc</v>
      </c>
      <c r="AE277" s="18">
        <f t="shared" si="53"/>
        <v>175.52751887682868</v>
      </c>
      <c r="AF277" s="20">
        <f t="shared" si="54"/>
        <v>0.36639999777737342</v>
      </c>
    </row>
    <row r="278" spans="1:32">
      <c r="A278" s="18" t="str">
        <f>'Raw Data'!A278</f>
        <v>INNSA1</v>
      </c>
      <c r="B278" s="19">
        <f>'Raw Data'!B278</f>
        <v>45393</v>
      </c>
      <c r="C278" s="18">
        <f>'Raw Data'!C278</f>
        <v>301049751</v>
      </c>
      <c r="D278" s="18">
        <f>'Raw Data'!D278</f>
        <v>73239990</v>
      </c>
      <c r="E278" s="18" t="str">
        <f>'Raw Data'!E278</f>
        <v>STEEL LUNCH BOX (6561) (QTY: 19812 PCS / USD 2.350 PER PCS)</v>
      </c>
      <c r="F278" s="18">
        <f>'Raw Data'!F278</f>
        <v>0</v>
      </c>
      <c r="G278" s="18">
        <f>'Raw Data'!G278</f>
        <v>0</v>
      </c>
      <c r="H278" s="18">
        <f>'Raw Data'!H278</f>
        <v>0</v>
      </c>
      <c r="I278" s="18">
        <f>'Raw Data'!I278</f>
        <v>0</v>
      </c>
      <c r="J278" s="18">
        <f>'Raw Data'!J278</f>
        <v>0</v>
      </c>
      <c r="K278" s="18">
        <f>'Raw Data'!K278</f>
        <v>0</v>
      </c>
      <c r="L278" s="18">
        <f>'Raw Data'!L278</f>
        <v>0</v>
      </c>
      <c r="M278" s="18">
        <f>'Raw Data'!M278</f>
        <v>0</v>
      </c>
      <c r="N278" s="18">
        <f>'Raw Data'!N278</f>
        <v>7759.7</v>
      </c>
      <c r="O278" s="18" t="str">
        <f>'Raw Data'!O278</f>
        <v>KGS</v>
      </c>
      <c r="P278" s="18">
        <f>'Raw Data'!P278</f>
        <v>516.29242499999998</v>
      </c>
      <c r="Q278" s="18">
        <f>'Raw Data'!Q278</f>
        <v>4006274.33</v>
      </c>
      <c r="R278" s="18">
        <f>'Raw Data'!R278</f>
        <v>6.1208349139999996</v>
      </c>
      <c r="S278" s="18">
        <f>'Raw Data'!S278</f>
        <v>47495.842680000002</v>
      </c>
      <c r="T278" s="18">
        <f>'Raw Data'!T278</f>
        <v>1467899</v>
      </c>
      <c r="U278" s="18" t="str">
        <f t="shared" si="44"/>
        <v xml:space="preserve">STEEL LUNCH BOX </v>
      </c>
      <c r="V278" s="18" t="str">
        <f t="shared" si="45"/>
        <v/>
      </c>
      <c r="W278" s="18" t="str">
        <f t="shared" si="46"/>
        <v>19812 PCS</v>
      </c>
      <c r="X278" s="18">
        <f t="shared" si="47"/>
        <v>2.35</v>
      </c>
      <c r="Y278" s="18" t="str">
        <f t="shared" si="48"/>
        <v>USD</v>
      </c>
      <c r="Z278" s="18">
        <f t="shared" si="49"/>
        <v>5474173.3300000001</v>
      </c>
      <c r="AA278" s="18">
        <f t="shared" si="50"/>
        <v>2024</v>
      </c>
      <c r="AB278" s="19" t="str">
        <f>IFERROR(VLOOKUP(D278, 'Lookup Tables'!$A:$B, 2, FALSE), "Unknown")</f>
        <v>Table, kitchen or other household articles of iron or steel</v>
      </c>
      <c r="AC278" s="18" t="str">
        <f t="shared" si="51"/>
        <v>Steel Products</v>
      </c>
      <c r="AD278" s="18" t="str">
        <f t="shared" si="52"/>
        <v>Misc</v>
      </c>
      <c r="AE278" s="18">
        <f t="shared" si="53"/>
        <v>189.16955552405378</v>
      </c>
      <c r="AF278" s="20">
        <f t="shared" si="54"/>
        <v>0.36640002133852873</v>
      </c>
    </row>
    <row r="279" spans="1:32">
      <c r="A279" s="18" t="str">
        <f>'Raw Data'!A279</f>
        <v>INNSA1</v>
      </c>
      <c r="B279" s="19">
        <f>'Raw Data'!B279</f>
        <v>45393</v>
      </c>
      <c r="C279" s="18">
        <f>'Raw Data'!C279</f>
        <v>301049751</v>
      </c>
      <c r="D279" s="18">
        <f>'Raw Data'!D279</f>
        <v>73239990</v>
      </c>
      <c r="E279" s="18" t="str">
        <f>'Raw Data'!E279</f>
        <v>DS-25 STAINLESS STEEL GRATER WITH HANDLE (QTY:51000 PCS USD0.2067 PER PCS)</v>
      </c>
      <c r="F279" s="18">
        <f>'Raw Data'!F279</f>
        <v>0</v>
      </c>
      <c r="G279" s="18">
        <f>'Raw Data'!G279</f>
        <v>0</v>
      </c>
      <c r="H279" s="18">
        <f>'Raw Data'!H279</f>
        <v>0</v>
      </c>
      <c r="I279" s="18">
        <f>'Raw Data'!I279</f>
        <v>0</v>
      </c>
      <c r="J279" s="18">
        <f>'Raw Data'!J279</f>
        <v>0</v>
      </c>
      <c r="K279" s="18">
        <f>'Raw Data'!K279</f>
        <v>0</v>
      </c>
      <c r="L279" s="18">
        <f>'Raw Data'!L279</f>
        <v>0</v>
      </c>
      <c r="M279" s="18">
        <f>'Raw Data'!M279</f>
        <v>0</v>
      </c>
      <c r="N279" s="18">
        <f>'Raw Data'!N279</f>
        <v>1615</v>
      </c>
      <c r="O279" s="18" t="str">
        <f>'Raw Data'!O279</f>
        <v>KGS</v>
      </c>
      <c r="P279" s="18">
        <f>'Raw Data'!P279</f>
        <v>581.19739939999999</v>
      </c>
      <c r="Q279" s="18">
        <f>'Raw Data'!Q279</f>
        <v>938633.8</v>
      </c>
      <c r="R279" s="18">
        <f>'Raw Data'!R279</f>
        <v>6.8903070470000003</v>
      </c>
      <c r="S279" s="18">
        <f>'Raw Data'!S279</f>
        <v>11127.845880000001</v>
      </c>
      <c r="T279" s="18">
        <f>'Raw Data'!T279</f>
        <v>343915.5</v>
      </c>
      <c r="U279" s="18" t="str">
        <f t="shared" si="44"/>
        <v xml:space="preserve">DS-25 STAINLESS STEEL GRATER WITH HANDLE </v>
      </c>
      <c r="V279" s="18">
        <f t="shared" si="45"/>
        <v>51000</v>
      </c>
      <c r="W279" s="18" t="e">
        <f t="shared" si="46"/>
        <v>#VALUE!</v>
      </c>
      <c r="X279" s="18" t="str">
        <f t="shared" si="47"/>
        <v/>
      </c>
      <c r="Y279" s="18" t="str">
        <f t="shared" si="48"/>
        <v>USD</v>
      </c>
      <c r="Z279" s="18">
        <f t="shared" si="49"/>
        <v>1282549.3</v>
      </c>
      <c r="AA279" s="18">
        <f t="shared" si="50"/>
        <v>2024</v>
      </c>
      <c r="AB279" s="19" t="str">
        <f>IFERROR(VLOOKUP(D279, 'Lookup Tables'!$A:$B, 2, FALSE), "Unknown")</f>
        <v>Table, kitchen or other household articles of iron or steel</v>
      </c>
      <c r="AC279" s="18" t="str">
        <f t="shared" si="51"/>
        <v>Steel Products</v>
      </c>
      <c r="AD279" s="18" t="str">
        <f t="shared" si="52"/>
        <v>Misc</v>
      </c>
      <c r="AE279" s="18">
        <f t="shared" si="53"/>
        <v>212.95077399380804</v>
      </c>
      <c r="AF279" s="20">
        <f t="shared" si="54"/>
        <v>0.36640008062782309</v>
      </c>
    </row>
    <row r="280" spans="1:32">
      <c r="A280" s="18" t="str">
        <f>'Raw Data'!A280</f>
        <v>INNSA1</v>
      </c>
      <c r="B280" s="19">
        <f>'Raw Data'!B280</f>
        <v>45388</v>
      </c>
      <c r="C280" s="18">
        <f>'Raw Data'!C280</f>
        <v>301049751</v>
      </c>
      <c r="D280" s="18">
        <f>'Raw Data'!D280</f>
        <v>73239990</v>
      </c>
      <c r="E280" s="18" t="str">
        <f>'Raw Data'!E280</f>
        <v>STEEL SHOWER CADDY (B57894 ) (QTY:400 NOS/ USD 2.71 PER NOS)</v>
      </c>
      <c r="F280" s="18">
        <f>'Raw Data'!F280</f>
        <v>0</v>
      </c>
      <c r="G280" s="18">
        <f>'Raw Data'!G280</f>
        <v>0</v>
      </c>
      <c r="H280" s="18">
        <f>'Raw Data'!H280</f>
        <v>0</v>
      </c>
      <c r="I280" s="18">
        <f>'Raw Data'!I280</f>
        <v>0</v>
      </c>
      <c r="J280" s="18">
        <f>'Raw Data'!J280</f>
        <v>0</v>
      </c>
      <c r="K280" s="18">
        <f>'Raw Data'!K280</f>
        <v>0</v>
      </c>
      <c r="L280" s="18">
        <f>'Raw Data'!L280</f>
        <v>0</v>
      </c>
      <c r="M280" s="18">
        <f>'Raw Data'!M280</f>
        <v>0</v>
      </c>
      <c r="N280" s="18">
        <f>'Raw Data'!N280</f>
        <v>338</v>
      </c>
      <c r="O280" s="18" t="str">
        <f>'Raw Data'!O280</f>
        <v>KGS</v>
      </c>
      <c r="P280" s="18">
        <f>'Raw Data'!P280</f>
        <v>296.9714793</v>
      </c>
      <c r="Q280" s="18">
        <f>'Raw Data'!Q280</f>
        <v>100376.36</v>
      </c>
      <c r="R280" s="18">
        <f>'Raw Data'!R280</f>
        <v>3.5353747530000001</v>
      </c>
      <c r="S280" s="18">
        <f>'Raw Data'!S280</f>
        <v>1194.9566669999999</v>
      </c>
      <c r="T280" s="18">
        <f>'Raw Data'!T280</f>
        <v>36777.9</v>
      </c>
      <c r="U280" s="18" t="str">
        <f t="shared" si="44"/>
        <v xml:space="preserve">STEEL SHOWER CADDY </v>
      </c>
      <c r="V280" s="18">
        <f t="shared" si="45"/>
        <v>400</v>
      </c>
      <c r="W280" s="18" t="str">
        <f t="shared" si="46"/>
        <v>NOS</v>
      </c>
      <c r="X280" s="18">
        <f t="shared" si="47"/>
        <v>2.71</v>
      </c>
      <c r="Y280" s="18" t="str">
        <f t="shared" si="48"/>
        <v>USD</v>
      </c>
      <c r="Z280" s="18">
        <f t="shared" si="49"/>
        <v>137154.26</v>
      </c>
      <c r="AA280" s="18">
        <f t="shared" si="50"/>
        <v>2024</v>
      </c>
      <c r="AB280" s="19" t="str">
        <f>IFERROR(VLOOKUP(D280, 'Lookup Tables'!$A:$B, 2, FALSE), "Unknown")</f>
        <v>Table, kitchen or other household articles of iron or steel</v>
      </c>
      <c r="AC280" s="18" t="str">
        <f t="shared" si="51"/>
        <v>Steel Products</v>
      </c>
      <c r="AD280" s="18" t="str">
        <f t="shared" si="52"/>
        <v>Misc</v>
      </c>
      <c r="AE280" s="18">
        <f t="shared" si="53"/>
        <v>108.81035502958581</v>
      </c>
      <c r="AF280" s="20">
        <f t="shared" si="54"/>
        <v>0.36640001689640866</v>
      </c>
    </row>
    <row r="281" spans="1:32">
      <c r="A281" s="18" t="str">
        <f>'Raw Data'!A281</f>
        <v>INNSA1</v>
      </c>
      <c r="B281" s="19">
        <f>'Raw Data'!B281</f>
        <v>45388</v>
      </c>
      <c r="C281" s="18">
        <f>'Raw Data'!C281</f>
        <v>301049751</v>
      </c>
      <c r="D281" s="18">
        <f>'Raw Data'!D281</f>
        <v>73239990</v>
      </c>
      <c r="E281" s="18" t="str">
        <f>'Raw Data'!E281</f>
        <v>STEEL SPOON HOLDER (B51539-DL) (QTY:960 NOS/ USD 1.18 PER NOS)</v>
      </c>
      <c r="F281" s="18">
        <f>'Raw Data'!F281</f>
        <v>0</v>
      </c>
      <c r="G281" s="18">
        <f>'Raw Data'!G281</f>
        <v>0</v>
      </c>
      <c r="H281" s="18">
        <f>'Raw Data'!H281</f>
        <v>0</v>
      </c>
      <c r="I281" s="18">
        <f>'Raw Data'!I281</f>
        <v>0</v>
      </c>
      <c r="J281" s="18">
        <f>'Raw Data'!J281</f>
        <v>0</v>
      </c>
      <c r="K281" s="18">
        <f>'Raw Data'!K281</f>
        <v>0</v>
      </c>
      <c r="L281" s="18">
        <f>'Raw Data'!L281</f>
        <v>0</v>
      </c>
      <c r="M281" s="18">
        <f>'Raw Data'!M281</f>
        <v>0</v>
      </c>
      <c r="N281" s="18">
        <f>'Raw Data'!N281</f>
        <v>279.2</v>
      </c>
      <c r="O281" s="18" t="str">
        <f>'Raw Data'!O281</f>
        <v>KGS</v>
      </c>
      <c r="P281" s="18">
        <f>'Raw Data'!P281</f>
        <v>375.69896130000001</v>
      </c>
      <c r="Q281" s="18">
        <f>'Raw Data'!Q281</f>
        <v>104895.15</v>
      </c>
      <c r="R281" s="18">
        <f>'Raw Data'!R281</f>
        <v>4.4726066820000003</v>
      </c>
      <c r="S281" s="18">
        <f>'Raw Data'!S281</f>
        <v>1248.751786</v>
      </c>
      <c r="T281" s="18">
        <f>'Raw Data'!T281</f>
        <v>38433.599999999999</v>
      </c>
      <c r="U281" s="18" t="str">
        <f t="shared" si="44"/>
        <v xml:space="preserve">STEEL SPOON HOLDER </v>
      </c>
      <c r="V281" s="18">
        <f t="shared" si="45"/>
        <v>960</v>
      </c>
      <c r="W281" s="18" t="str">
        <f t="shared" si="46"/>
        <v>NOS</v>
      </c>
      <c r="X281" s="18">
        <f t="shared" si="47"/>
        <v>1.18</v>
      </c>
      <c r="Y281" s="18" t="str">
        <f t="shared" si="48"/>
        <v>USD</v>
      </c>
      <c r="Z281" s="18">
        <f t="shared" si="49"/>
        <v>143328.75</v>
      </c>
      <c r="AA281" s="18">
        <f t="shared" si="50"/>
        <v>2024</v>
      </c>
      <c r="AB281" s="19" t="str">
        <f>IFERROR(VLOOKUP(D281, 'Lookup Tables'!$A:$B, 2, FALSE), "Unknown")</f>
        <v>Table, kitchen or other household articles of iron or steel</v>
      </c>
      <c r="AC281" s="18" t="str">
        <f t="shared" si="51"/>
        <v>Steel Products</v>
      </c>
      <c r="AD281" s="18" t="str">
        <f t="shared" si="52"/>
        <v>Holder</v>
      </c>
      <c r="AE281" s="18">
        <f t="shared" si="53"/>
        <v>137.65616045845272</v>
      </c>
      <c r="AF281" s="20">
        <f t="shared" si="54"/>
        <v>0.36640016244793017</v>
      </c>
    </row>
    <row r="282" spans="1:32">
      <c r="A282" s="18" t="str">
        <f>'Raw Data'!A282</f>
        <v>INNSA1</v>
      </c>
      <c r="B282" s="19">
        <f>'Raw Data'!B282</f>
        <v>45388</v>
      </c>
      <c r="C282" s="18">
        <f>'Raw Data'!C282</f>
        <v>301049751</v>
      </c>
      <c r="D282" s="18">
        <f>'Raw Data'!D282</f>
        <v>73239990</v>
      </c>
      <c r="E282" s="18" t="str">
        <f>'Raw Data'!E282</f>
        <v>STEEL HOOK (B52693) (QTY:720 NOS/ USD 1.78 PER NOS)</v>
      </c>
      <c r="F282" s="18">
        <f>'Raw Data'!F282</f>
        <v>0</v>
      </c>
      <c r="G282" s="18">
        <f>'Raw Data'!G282</f>
        <v>0</v>
      </c>
      <c r="H282" s="18">
        <f>'Raw Data'!H282</f>
        <v>0</v>
      </c>
      <c r="I282" s="18">
        <f>'Raw Data'!I282</f>
        <v>0</v>
      </c>
      <c r="J282" s="18">
        <f>'Raw Data'!J282</f>
        <v>0</v>
      </c>
      <c r="K282" s="18">
        <f>'Raw Data'!K282</f>
        <v>0</v>
      </c>
      <c r="L282" s="18">
        <f>'Raw Data'!L282</f>
        <v>0</v>
      </c>
      <c r="M282" s="18">
        <f>'Raw Data'!M282</f>
        <v>0</v>
      </c>
      <c r="N282" s="18">
        <f>'Raw Data'!N282</f>
        <v>435.6</v>
      </c>
      <c r="O282" s="18" t="str">
        <f>'Raw Data'!O282</f>
        <v>KGS</v>
      </c>
      <c r="P282" s="18">
        <f>'Raw Data'!P282</f>
        <v>272.43741970000002</v>
      </c>
      <c r="Q282" s="18">
        <f>'Raw Data'!Q282</f>
        <v>118673.74</v>
      </c>
      <c r="R282" s="18">
        <f>'Raw Data'!R282</f>
        <v>3.2433026150000002</v>
      </c>
      <c r="S282" s="18">
        <f>'Raw Data'!S282</f>
        <v>1412.7826190000001</v>
      </c>
      <c r="T282" s="18">
        <f>'Raw Data'!T282</f>
        <v>43482</v>
      </c>
      <c r="U282" s="18" t="str">
        <f t="shared" si="44"/>
        <v xml:space="preserve">STEEL HOOK </v>
      </c>
      <c r="V282" s="18">
        <f t="shared" si="45"/>
        <v>720</v>
      </c>
      <c r="W282" s="18" t="str">
        <f t="shared" si="46"/>
        <v>NOS</v>
      </c>
      <c r="X282" s="18">
        <f t="shared" si="47"/>
        <v>1.78</v>
      </c>
      <c r="Y282" s="18" t="str">
        <f t="shared" si="48"/>
        <v>USD</v>
      </c>
      <c r="Z282" s="18">
        <f t="shared" si="49"/>
        <v>162155.74</v>
      </c>
      <c r="AA282" s="18">
        <f t="shared" si="50"/>
        <v>2024</v>
      </c>
      <c r="AB282" s="19" t="str">
        <f>IFERROR(VLOOKUP(D282, 'Lookup Tables'!$A:$B, 2, FALSE), "Unknown")</f>
        <v>Table, kitchen or other household articles of iron or steel</v>
      </c>
      <c r="AC282" s="18" t="str">
        <f t="shared" si="51"/>
        <v>Steel Products</v>
      </c>
      <c r="AD282" s="18" t="str">
        <f t="shared" si="52"/>
        <v>Misc</v>
      </c>
      <c r="AE282" s="18">
        <f t="shared" si="53"/>
        <v>99.820936639118457</v>
      </c>
      <c r="AF282" s="20">
        <f t="shared" si="54"/>
        <v>0.36639950843379504</v>
      </c>
    </row>
    <row r="283" spans="1:32">
      <c r="A283" s="18" t="str">
        <f>'Raw Data'!A283</f>
        <v>INNSA1</v>
      </c>
      <c r="B283" s="19">
        <f>'Raw Data'!B283</f>
        <v>45388</v>
      </c>
      <c r="C283" s="18">
        <f>'Raw Data'!C283</f>
        <v>301049751</v>
      </c>
      <c r="D283" s="18">
        <f>'Raw Data'!D283</f>
        <v>73239990</v>
      </c>
      <c r="E283" s="18" t="str">
        <f>'Raw Data'!E283</f>
        <v>STEEL HOOK (B66988-5) (QTY:240 NOS/ USD 1.72 PER NOS)</v>
      </c>
      <c r="F283" s="18">
        <f>'Raw Data'!F283</f>
        <v>0</v>
      </c>
      <c r="G283" s="18">
        <f>'Raw Data'!G283</f>
        <v>0</v>
      </c>
      <c r="H283" s="18">
        <f>'Raw Data'!H283</f>
        <v>0</v>
      </c>
      <c r="I283" s="18">
        <f>'Raw Data'!I283</f>
        <v>0</v>
      </c>
      <c r="J283" s="18">
        <f>'Raw Data'!J283</f>
        <v>0</v>
      </c>
      <c r="K283" s="18">
        <f>'Raw Data'!K283</f>
        <v>0</v>
      </c>
      <c r="L283" s="18">
        <f>'Raw Data'!L283</f>
        <v>0</v>
      </c>
      <c r="M283" s="18">
        <f>'Raw Data'!M283</f>
        <v>0</v>
      </c>
      <c r="N283" s="18">
        <f>'Raw Data'!N283</f>
        <v>99.6</v>
      </c>
      <c r="O283" s="18" t="str">
        <f>'Raw Data'!O283</f>
        <v>KGS</v>
      </c>
      <c r="P283" s="18">
        <f>'Raw Data'!P283</f>
        <v>383.78022090000002</v>
      </c>
      <c r="Q283" s="18">
        <f>'Raw Data'!Q283</f>
        <v>38224.51</v>
      </c>
      <c r="R283" s="18">
        <f>'Raw Data'!R283</f>
        <v>4.5688121529999997</v>
      </c>
      <c r="S283" s="18">
        <f>'Raw Data'!S283</f>
        <v>455.05369050000002</v>
      </c>
      <c r="T283" s="18">
        <f>'Raw Data'!T283</f>
        <v>14005.5</v>
      </c>
      <c r="U283" s="18" t="str">
        <f t="shared" si="44"/>
        <v xml:space="preserve">STEEL HOOK </v>
      </c>
      <c r="V283" s="18">
        <f t="shared" si="45"/>
        <v>240</v>
      </c>
      <c r="W283" s="18" t="str">
        <f t="shared" si="46"/>
        <v>NOS</v>
      </c>
      <c r="X283" s="18">
        <f t="shared" si="47"/>
        <v>1.72</v>
      </c>
      <c r="Y283" s="18" t="str">
        <f t="shared" si="48"/>
        <v>USD</v>
      </c>
      <c r="Z283" s="18">
        <f t="shared" si="49"/>
        <v>52230.01</v>
      </c>
      <c r="AA283" s="18">
        <f t="shared" si="50"/>
        <v>2024</v>
      </c>
      <c r="AB283" s="19" t="str">
        <f>IFERROR(VLOOKUP(D283, 'Lookup Tables'!$A:$B, 2, FALSE), "Unknown")</f>
        <v>Table, kitchen or other household articles of iron or steel</v>
      </c>
      <c r="AC283" s="18" t="str">
        <f t="shared" si="51"/>
        <v>Steel Products</v>
      </c>
      <c r="AD283" s="18" t="str">
        <f t="shared" si="52"/>
        <v>Misc</v>
      </c>
      <c r="AE283" s="18">
        <f t="shared" si="53"/>
        <v>140.61746987951807</v>
      </c>
      <c r="AF283" s="20">
        <f t="shared" si="54"/>
        <v>0.36640103431018473</v>
      </c>
    </row>
    <row r="284" spans="1:32">
      <c r="A284" s="18" t="str">
        <f>'Raw Data'!A284</f>
        <v>INNSA1</v>
      </c>
      <c r="B284" s="19">
        <f>'Raw Data'!B284</f>
        <v>45388</v>
      </c>
      <c r="C284" s="18">
        <f>'Raw Data'!C284</f>
        <v>301049751</v>
      </c>
      <c r="D284" s="18">
        <f>'Raw Data'!D284</f>
        <v>73239990</v>
      </c>
      <c r="E284" s="18" t="str">
        <f>'Raw Data'!E284</f>
        <v>STEEL KITCHEN DISH HOLDER (B52193) (QTY:720 NOS/ USD 1.12 PER NOS)</v>
      </c>
      <c r="F284" s="18">
        <f>'Raw Data'!F284</f>
        <v>0</v>
      </c>
      <c r="G284" s="18">
        <f>'Raw Data'!G284</f>
        <v>0</v>
      </c>
      <c r="H284" s="18">
        <f>'Raw Data'!H284</f>
        <v>0</v>
      </c>
      <c r="I284" s="18">
        <f>'Raw Data'!I284</f>
        <v>0</v>
      </c>
      <c r="J284" s="18">
        <f>'Raw Data'!J284</f>
        <v>0</v>
      </c>
      <c r="K284" s="18">
        <f>'Raw Data'!K284</f>
        <v>0</v>
      </c>
      <c r="L284" s="18">
        <f>'Raw Data'!L284</f>
        <v>0</v>
      </c>
      <c r="M284" s="18">
        <f>'Raw Data'!M284</f>
        <v>0</v>
      </c>
      <c r="N284" s="18">
        <f>'Raw Data'!N284</f>
        <v>255.6</v>
      </c>
      <c r="O284" s="18" t="str">
        <f>'Raw Data'!O284</f>
        <v>KGS</v>
      </c>
      <c r="P284" s="18">
        <f>'Raw Data'!P284</f>
        <v>292.14053209999997</v>
      </c>
      <c r="Q284" s="18">
        <f>'Raw Data'!Q284</f>
        <v>74671.12</v>
      </c>
      <c r="R284" s="18">
        <f>'Raw Data'!R284</f>
        <v>3.4778634770000001</v>
      </c>
      <c r="S284" s="18">
        <f>'Raw Data'!S284</f>
        <v>888.94190479999997</v>
      </c>
      <c r="T284" s="18">
        <f>'Raw Data'!T284</f>
        <v>27359.5</v>
      </c>
      <c r="U284" s="18" t="str">
        <f t="shared" si="44"/>
        <v xml:space="preserve">STEEL KITCHEN DISH HOLDER </v>
      </c>
      <c r="V284" s="18">
        <f t="shared" si="45"/>
        <v>720</v>
      </c>
      <c r="W284" s="18" t="str">
        <f t="shared" si="46"/>
        <v>NOS</v>
      </c>
      <c r="X284" s="18">
        <f t="shared" si="47"/>
        <v>1.1200000000000001</v>
      </c>
      <c r="Y284" s="18" t="str">
        <f t="shared" si="48"/>
        <v>USD</v>
      </c>
      <c r="Z284" s="18">
        <f t="shared" si="49"/>
        <v>102030.62</v>
      </c>
      <c r="AA284" s="18">
        <f t="shared" si="50"/>
        <v>2024</v>
      </c>
      <c r="AB284" s="19" t="str">
        <f>IFERROR(VLOOKUP(D284, 'Lookup Tables'!$A:$B, 2, FALSE), "Unknown")</f>
        <v>Table, kitchen or other household articles of iron or steel</v>
      </c>
      <c r="AC284" s="18" t="str">
        <f t="shared" si="51"/>
        <v>Steel Products</v>
      </c>
      <c r="AD284" s="18" t="str">
        <f t="shared" si="52"/>
        <v>Holder</v>
      </c>
      <c r="AE284" s="18">
        <f t="shared" si="53"/>
        <v>107.04029733959311</v>
      </c>
      <c r="AF284" s="20">
        <f t="shared" si="54"/>
        <v>0.36640002185583931</v>
      </c>
    </row>
    <row r="285" spans="1:32">
      <c r="A285" s="18" t="str">
        <f>'Raw Data'!A285</f>
        <v>INNSA1</v>
      </c>
      <c r="B285" s="19">
        <f>'Raw Data'!B285</f>
        <v>45388</v>
      </c>
      <c r="C285" s="18">
        <f>'Raw Data'!C285</f>
        <v>301049751</v>
      </c>
      <c r="D285" s="18">
        <f>'Raw Data'!D285</f>
        <v>73239990</v>
      </c>
      <c r="E285" s="18" t="str">
        <f>'Raw Data'!E285</f>
        <v>STEEL CORNER RACK (B68261-2 ) (QTY:600 NOS/ USD 1.45 PER NOS)</v>
      </c>
      <c r="F285" s="18">
        <f>'Raw Data'!F285</f>
        <v>0</v>
      </c>
      <c r="G285" s="18">
        <f>'Raw Data'!G285</f>
        <v>0</v>
      </c>
      <c r="H285" s="18">
        <f>'Raw Data'!H285</f>
        <v>0</v>
      </c>
      <c r="I285" s="18">
        <f>'Raw Data'!I285</f>
        <v>0</v>
      </c>
      <c r="J285" s="18">
        <f>'Raw Data'!J285</f>
        <v>0</v>
      </c>
      <c r="K285" s="18">
        <f>'Raw Data'!K285</f>
        <v>0</v>
      </c>
      <c r="L285" s="18">
        <f>'Raw Data'!L285</f>
        <v>0</v>
      </c>
      <c r="M285" s="18">
        <f>'Raw Data'!M285</f>
        <v>0</v>
      </c>
      <c r="N285" s="18">
        <f>'Raw Data'!N285</f>
        <v>198</v>
      </c>
      <c r="O285" s="18" t="str">
        <f>'Raw Data'!O285</f>
        <v>KGS</v>
      </c>
      <c r="P285" s="18">
        <f>'Raw Data'!P285</f>
        <v>406.87055559999999</v>
      </c>
      <c r="Q285" s="18">
        <f>'Raw Data'!Q285</f>
        <v>80560.37</v>
      </c>
      <c r="R285" s="18">
        <f>'Raw Data'!R285</f>
        <v>4.84369709</v>
      </c>
      <c r="S285" s="18">
        <f>'Raw Data'!S285</f>
        <v>959.05202380000003</v>
      </c>
      <c r="T285" s="18">
        <f>'Raw Data'!T285</f>
        <v>29517.3</v>
      </c>
      <c r="U285" s="18" t="str">
        <f t="shared" si="44"/>
        <v xml:space="preserve">STEEL CORNER RACK </v>
      </c>
      <c r="V285" s="18">
        <f t="shared" si="45"/>
        <v>600</v>
      </c>
      <c r="W285" s="18" t="str">
        <f t="shared" si="46"/>
        <v>NOS</v>
      </c>
      <c r="X285" s="18">
        <f t="shared" si="47"/>
        <v>1.45</v>
      </c>
      <c r="Y285" s="18" t="str">
        <f t="shared" si="48"/>
        <v>USD</v>
      </c>
      <c r="Z285" s="18">
        <f t="shared" si="49"/>
        <v>110077.67</v>
      </c>
      <c r="AA285" s="18">
        <f t="shared" si="50"/>
        <v>2024</v>
      </c>
      <c r="AB285" s="19" t="str">
        <f>IFERROR(VLOOKUP(D285, 'Lookup Tables'!$A:$B, 2, FALSE), "Unknown")</f>
        <v>Table, kitchen or other household articles of iron or steel</v>
      </c>
      <c r="AC285" s="18" t="str">
        <f t="shared" si="51"/>
        <v>Steel Products</v>
      </c>
      <c r="AD285" s="18" t="str">
        <f t="shared" si="52"/>
        <v>Misc</v>
      </c>
      <c r="AE285" s="18">
        <f t="shared" si="53"/>
        <v>149.07727272727271</v>
      </c>
      <c r="AF285" s="20">
        <f t="shared" si="54"/>
        <v>0.36639975710141354</v>
      </c>
    </row>
    <row r="286" spans="1:32">
      <c r="A286" s="18" t="str">
        <f>'Raw Data'!A286</f>
        <v>INNSA1</v>
      </c>
      <c r="B286" s="19">
        <f>'Raw Data'!B286</f>
        <v>45388</v>
      </c>
      <c r="C286" s="18">
        <f>'Raw Data'!C286</f>
        <v>301049751</v>
      </c>
      <c r="D286" s="18">
        <f>'Raw Data'!D286</f>
        <v>73239990</v>
      </c>
      <c r="E286" s="18" t="str">
        <f>'Raw Data'!E286</f>
        <v>STEEL SPOON HOLDER ROUND (B60157) (QTY:708 NOS/ USD 1.00 PERNOS)</v>
      </c>
      <c r="F286" s="18">
        <f>'Raw Data'!F286</f>
        <v>0</v>
      </c>
      <c r="G286" s="18">
        <f>'Raw Data'!G286</f>
        <v>0</v>
      </c>
      <c r="H286" s="18">
        <f>'Raw Data'!H286</f>
        <v>0</v>
      </c>
      <c r="I286" s="18">
        <f>'Raw Data'!I286</f>
        <v>0</v>
      </c>
      <c r="J286" s="18">
        <f>'Raw Data'!J286</f>
        <v>0</v>
      </c>
      <c r="K286" s="18">
        <f>'Raw Data'!K286</f>
        <v>0</v>
      </c>
      <c r="L286" s="18">
        <f>'Raw Data'!L286</f>
        <v>0</v>
      </c>
      <c r="M286" s="18">
        <f>'Raw Data'!M286</f>
        <v>0</v>
      </c>
      <c r="N286" s="18">
        <f>'Raw Data'!N286</f>
        <v>179.95</v>
      </c>
      <c r="O286" s="18" t="str">
        <f>'Raw Data'!O286</f>
        <v>KGS</v>
      </c>
      <c r="P286" s="18">
        <f>'Raw Data'!P286</f>
        <v>364.32053350000001</v>
      </c>
      <c r="Q286" s="18">
        <f>'Raw Data'!Q286</f>
        <v>65559.48</v>
      </c>
      <c r="R286" s="18">
        <f>'Raw Data'!R286</f>
        <v>4.3371492079999996</v>
      </c>
      <c r="S286" s="18">
        <f>'Raw Data'!S286</f>
        <v>780.47</v>
      </c>
      <c r="T286" s="18">
        <f>'Raw Data'!T286</f>
        <v>24021</v>
      </c>
      <c r="U286" s="18" t="str">
        <f t="shared" si="44"/>
        <v xml:space="preserve">STEEL SPOON HOLDER ROUND </v>
      </c>
      <c r="V286" s="18">
        <f t="shared" si="45"/>
        <v>708</v>
      </c>
      <c r="W286" s="18" t="str">
        <f t="shared" si="46"/>
        <v>NOS</v>
      </c>
      <c r="X286" s="18">
        <f t="shared" si="47"/>
        <v>1</v>
      </c>
      <c r="Y286" s="18" t="str">
        <f t="shared" si="48"/>
        <v>USD</v>
      </c>
      <c r="Z286" s="18">
        <f t="shared" si="49"/>
        <v>89580.479999999996</v>
      </c>
      <c r="AA286" s="18">
        <f t="shared" si="50"/>
        <v>2024</v>
      </c>
      <c r="AB286" s="19" t="str">
        <f>IFERROR(VLOOKUP(D286, 'Lookup Tables'!$A:$B, 2, FALSE), "Unknown")</f>
        <v>Table, kitchen or other household articles of iron or steel</v>
      </c>
      <c r="AC286" s="18" t="str">
        <f t="shared" si="51"/>
        <v>Steel Products</v>
      </c>
      <c r="AD286" s="18" t="str">
        <f t="shared" si="52"/>
        <v>Holder</v>
      </c>
      <c r="AE286" s="18">
        <f t="shared" si="53"/>
        <v>133.48707974437343</v>
      </c>
      <c r="AF286" s="20">
        <f t="shared" si="54"/>
        <v>0.36640009957370012</v>
      </c>
    </row>
    <row r="287" spans="1:32">
      <c r="A287" s="18" t="str">
        <f>'Raw Data'!A287</f>
        <v>INNSA1</v>
      </c>
      <c r="B287" s="19">
        <f>'Raw Data'!B287</f>
        <v>45388</v>
      </c>
      <c r="C287" s="18">
        <f>'Raw Data'!C287</f>
        <v>301049751</v>
      </c>
      <c r="D287" s="18">
        <f>'Raw Data'!D287</f>
        <v>73239990</v>
      </c>
      <c r="E287" s="18" t="str">
        <f>'Raw Data'!E287</f>
        <v>STEEL BASKET (B62152 ) (QTY:720 NOS/ USD 1.80 PER NOS)</v>
      </c>
      <c r="F287" s="18">
        <f>'Raw Data'!F287</f>
        <v>0</v>
      </c>
      <c r="G287" s="18">
        <f>'Raw Data'!G287</f>
        <v>0</v>
      </c>
      <c r="H287" s="18">
        <f>'Raw Data'!H287</f>
        <v>0</v>
      </c>
      <c r="I287" s="18">
        <f>'Raw Data'!I287</f>
        <v>0</v>
      </c>
      <c r="J287" s="18">
        <f>'Raw Data'!J287</f>
        <v>0</v>
      </c>
      <c r="K287" s="18">
        <f>'Raw Data'!K287</f>
        <v>0</v>
      </c>
      <c r="L287" s="18">
        <f>'Raw Data'!L287</f>
        <v>0</v>
      </c>
      <c r="M287" s="18">
        <f>'Raw Data'!M287</f>
        <v>0</v>
      </c>
      <c r="N287" s="18">
        <f>'Raw Data'!N287</f>
        <v>360</v>
      </c>
      <c r="O287" s="18" t="str">
        <f>'Raw Data'!O287</f>
        <v>KGS</v>
      </c>
      <c r="P287" s="18">
        <f>'Raw Data'!P287</f>
        <v>333.3532778</v>
      </c>
      <c r="Q287" s="18">
        <f>'Raw Data'!Q287</f>
        <v>120007.18</v>
      </c>
      <c r="R287" s="18">
        <f>'Raw Data'!R287</f>
        <v>3.9684914020000002</v>
      </c>
      <c r="S287" s="18">
        <f>'Raw Data'!S287</f>
        <v>1428.6569050000001</v>
      </c>
      <c r="T287" s="18">
        <f>'Raw Data'!T287</f>
        <v>43970.6</v>
      </c>
      <c r="U287" s="18" t="str">
        <f t="shared" si="44"/>
        <v xml:space="preserve">STEEL BASKET </v>
      </c>
      <c r="V287" s="18">
        <f t="shared" si="45"/>
        <v>720</v>
      </c>
      <c r="W287" s="18" t="str">
        <f t="shared" si="46"/>
        <v>NOS</v>
      </c>
      <c r="X287" s="18">
        <f t="shared" si="47"/>
        <v>1.8</v>
      </c>
      <c r="Y287" s="18" t="str">
        <f t="shared" si="48"/>
        <v>USD</v>
      </c>
      <c r="Z287" s="18">
        <f t="shared" si="49"/>
        <v>163977.78</v>
      </c>
      <c r="AA287" s="18">
        <f t="shared" si="50"/>
        <v>2024</v>
      </c>
      <c r="AB287" s="19" t="str">
        <f>IFERROR(VLOOKUP(D287, 'Lookup Tables'!$A:$B, 2, FALSE), "Unknown")</f>
        <v>Table, kitchen or other household articles of iron or steel</v>
      </c>
      <c r="AC287" s="18" t="str">
        <f t="shared" si="51"/>
        <v>Steel Products</v>
      </c>
      <c r="AD287" s="18" t="str">
        <f t="shared" si="52"/>
        <v>Misc</v>
      </c>
      <c r="AE287" s="18">
        <f t="shared" si="53"/>
        <v>122.14055555555555</v>
      </c>
      <c r="AF287" s="20">
        <f t="shared" si="54"/>
        <v>0.36639974374866574</v>
      </c>
    </row>
    <row r="288" spans="1:32">
      <c r="A288" s="18" t="str">
        <f>'Raw Data'!A288</f>
        <v>INNSA1</v>
      </c>
      <c r="B288" s="19">
        <f>'Raw Data'!B288</f>
        <v>45388</v>
      </c>
      <c r="C288" s="18">
        <f>'Raw Data'!C288</f>
        <v>301049751</v>
      </c>
      <c r="D288" s="18">
        <f>'Raw Data'!D288</f>
        <v>73239990</v>
      </c>
      <c r="E288" s="18" t="str">
        <f>'Raw Data'!E288</f>
        <v>STEEL CUTLERY HOLDER (B53773) (QTY:696 NOS/ USD 1.22 PER NOS)</v>
      </c>
      <c r="F288" s="18">
        <f>'Raw Data'!F288</f>
        <v>0</v>
      </c>
      <c r="G288" s="18">
        <f>'Raw Data'!G288</f>
        <v>0</v>
      </c>
      <c r="H288" s="18">
        <f>'Raw Data'!H288</f>
        <v>0</v>
      </c>
      <c r="I288" s="18">
        <f>'Raw Data'!I288</f>
        <v>0</v>
      </c>
      <c r="J288" s="18">
        <f>'Raw Data'!J288</f>
        <v>0</v>
      </c>
      <c r="K288" s="18">
        <f>'Raw Data'!K288</f>
        <v>0</v>
      </c>
      <c r="L288" s="18">
        <f>'Raw Data'!L288</f>
        <v>0</v>
      </c>
      <c r="M288" s="18">
        <f>'Raw Data'!M288</f>
        <v>0</v>
      </c>
      <c r="N288" s="18">
        <f>'Raw Data'!N288</f>
        <v>198.36</v>
      </c>
      <c r="O288" s="18" t="str">
        <f>'Raw Data'!O288</f>
        <v>KGS</v>
      </c>
      <c r="P288" s="18">
        <f>'Raw Data'!P288</f>
        <v>396.38490619999999</v>
      </c>
      <c r="Q288" s="18">
        <f>'Raw Data'!Q288</f>
        <v>78626.91</v>
      </c>
      <c r="R288" s="18">
        <f>'Raw Data'!R288</f>
        <v>4.7188679310000001</v>
      </c>
      <c r="S288" s="18">
        <f>'Raw Data'!S288</f>
        <v>936.03464289999999</v>
      </c>
      <c r="T288" s="18">
        <f>'Raw Data'!T288</f>
        <v>28808.9</v>
      </c>
      <c r="U288" s="18" t="str">
        <f t="shared" si="44"/>
        <v xml:space="preserve">STEEL CUTLERY HOLDER </v>
      </c>
      <c r="V288" s="18">
        <f t="shared" si="45"/>
        <v>696</v>
      </c>
      <c r="W288" s="18" t="str">
        <f t="shared" si="46"/>
        <v>NOS</v>
      </c>
      <c r="X288" s="18">
        <f t="shared" si="47"/>
        <v>1.22</v>
      </c>
      <c r="Y288" s="18" t="str">
        <f t="shared" si="48"/>
        <v>USD</v>
      </c>
      <c r="Z288" s="18">
        <f t="shared" si="49"/>
        <v>107435.81</v>
      </c>
      <c r="AA288" s="18">
        <f t="shared" si="50"/>
        <v>2024</v>
      </c>
      <c r="AB288" s="19" t="str">
        <f>IFERROR(VLOOKUP(D288, 'Lookup Tables'!$A:$B, 2, FALSE), "Unknown")</f>
        <v>Table, kitchen or other household articles of iron or steel</v>
      </c>
      <c r="AC288" s="18" t="str">
        <f t="shared" si="51"/>
        <v>Steel Products</v>
      </c>
      <c r="AD288" s="18" t="str">
        <f t="shared" si="52"/>
        <v>Cutlery Holder</v>
      </c>
      <c r="AE288" s="18">
        <f t="shared" si="53"/>
        <v>145.23543053034885</v>
      </c>
      <c r="AF288" s="20">
        <f t="shared" si="54"/>
        <v>0.3664000022384194</v>
      </c>
    </row>
    <row r="289" spans="1:32">
      <c r="A289" s="18" t="str">
        <f>'Raw Data'!A289</f>
        <v>INNSA1</v>
      </c>
      <c r="B289" s="19">
        <f>'Raw Data'!B289</f>
        <v>45388</v>
      </c>
      <c r="C289" s="18">
        <f>'Raw Data'!C289</f>
        <v>301049751</v>
      </c>
      <c r="D289" s="18">
        <f>'Raw Data'!D289</f>
        <v>73239990</v>
      </c>
      <c r="E289" s="18" t="str">
        <f>'Raw Data'!E289</f>
        <v>MILD STEEL MULTI FUNCTION CLOTH STAND (RYX-02-020) (QTY: 1232 NOS/ CNY 100 PER NOS)</v>
      </c>
      <c r="F289" s="18">
        <f>'Raw Data'!F289</f>
        <v>0</v>
      </c>
      <c r="G289" s="18">
        <f>'Raw Data'!G289</f>
        <v>0</v>
      </c>
      <c r="H289" s="18">
        <f>'Raw Data'!H289</f>
        <v>0</v>
      </c>
      <c r="I289" s="18">
        <f>'Raw Data'!I289</f>
        <v>0</v>
      </c>
      <c r="J289" s="18">
        <f>'Raw Data'!J289</f>
        <v>0</v>
      </c>
      <c r="K289" s="18">
        <f>'Raw Data'!K289</f>
        <v>0</v>
      </c>
      <c r="L289" s="18">
        <f>'Raw Data'!L289</f>
        <v>0</v>
      </c>
      <c r="M289" s="18">
        <f>'Raw Data'!M289</f>
        <v>0</v>
      </c>
      <c r="N289" s="18">
        <f>'Raw Data'!N289</f>
        <v>4004</v>
      </c>
      <c r="O289" s="18" t="str">
        <f>'Raw Data'!O289</f>
        <v>KGS</v>
      </c>
      <c r="P289" s="18">
        <f>'Raw Data'!P289</f>
        <v>384.77048200000002</v>
      </c>
      <c r="Q289" s="18">
        <f>'Raw Data'!Q289</f>
        <v>1540621.01</v>
      </c>
      <c r="R289" s="18">
        <f>'Raw Data'!R289</f>
        <v>4.5806009760000004</v>
      </c>
      <c r="S289" s="18">
        <f>'Raw Data'!S289</f>
        <v>18340.726309999998</v>
      </c>
      <c r="T289" s="18">
        <f>'Raw Data'!T289</f>
        <v>564483.5</v>
      </c>
      <c r="U289" s="18" t="str">
        <f t="shared" si="44"/>
        <v xml:space="preserve">MILD STEEL MULTI FUNCTION CLOTH STAND </v>
      </c>
      <c r="V289" s="18" t="str">
        <f t="shared" si="45"/>
        <v/>
      </c>
      <c r="W289" s="18" t="str">
        <f t="shared" si="46"/>
        <v>1232 NOS</v>
      </c>
      <c r="X289" s="18" t="str">
        <f t="shared" si="47"/>
        <v/>
      </c>
      <c r="Y289" s="18" t="str">
        <f t="shared" si="48"/>
        <v>CNY</v>
      </c>
      <c r="Z289" s="18">
        <f t="shared" si="49"/>
        <v>2105104.5099999998</v>
      </c>
      <c r="AA289" s="18">
        <f t="shared" si="50"/>
        <v>2024</v>
      </c>
      <c r="AB289" s="19" t="str">
        <f>IFERROR(VLOOKUP(D289, 'Lookup Tables'!$A:$B, 2, FALSE), "Unknown")</f>
        <v>Table, kitchen or other household articles of iron or steel</v>
      </c>
      <c r="AC289" s="18" t="str">
        <f t="shared" si="51"/>
        <v>Steel Products</v>
      </c>
      <c r="AD289" s="18" t="str">
        <f t="shared" si="52"/>
        <v>Cloth Stand</v>
      </c>
      <c r="AE289" s="18">
        <f t="shared" si="53"/>
        <v>140.97989510489509</v>
      </c>
      <c r="AF289" s="20">
        <f t="shared" si="54"/>
        <v>0.36639997529308005</v>
      </c>
    </row>
    <row r="290" spans="1:32">
      <c r="A290" s="18" t="str">
        <f>'Raw Data'!A290</f>
        <v>INNSA1</v>
      </c>
      <c r="B290" s="19">
        <f>'Raw Data'!B290</f>
        <v>45388</v>
      </c>
      <c r="C290" s="18">
        <f>'Raw Data'!C290</f>
        <v>301049751</v>
      </c>
      <c r="D290" s="18">
        <f>'Raw Data'!D290</f>
        <v>73239990</v>
      </c>
      <c r="E290" s="18" t="str">
        <f>'Raw Data'!E290</f>
        <v>STEEL BASKET SMALL (B54091) (QTY:720 NOS/ USD 1.33 PER NOS)</v>
      </c>
      <c r="F290" s="18">
        <f>'Raw Data'!F290</f>
        <v>0</v>
      </c>
      <c r="G290" s="18">
        <f>'Raw Data'!G290</f>
        <v>0</v>
      </c>
      <c r="H290" s="18">
        <f>'Raw Data'!H290</f>
        <v>0</v>
      </c>
      <c r="I290" s="18">
        <f>'Raw Data'!I290</f>
        <v>0</v>
      </c>
      <c r="J290" s="18">
        <f>'Raw Data'!J290</f>
        <v>0</v>
      </c>
      <c r="K290" s="18">
        <f>'Raw Data'!K290</f>
        <v>0</v>
      </c>
      <c r="L290" s="18">
        <f>'Raw Data'!L290</f>
        <v>0</v>
      </c>
      <c r="M290" s="18">
        <f>'Raw Data'!M290</f>
        <v>0</v>
      </c>
      <c r="N290" s="18">
        <f>'Raw Data'!N290</f>
        <v>258</v>
      </c>
      <c r="O290" s="18" t="str">
        <f>'Raw Data'!O290</f>
        <v>KGS</v>
      </c>
      <c r="P290" s="18">
        <f>'Raw Data'!P290</f>
        <v>343.68972869999999</v>
      </c>
      <c r="Q290" s="18">
        <f>'Raw Data'!Q290</f>
        <v>88671.95</v>
      </c>
      <c r="R290" s="18">
        <f>'Raw Data'!R290</f>
        <v>4.0915443890000001</v>
      </c>
      <c r="S290" s="18">
        <f>'Raw Data'!S290</f>
        <v>1055.6184519999999</v>
      </c>
      <c r="T290" s="18">
        <f>'Raw Data'!T290</f>
        <v>32489.4</v>
      </c>
      <c r="U290" s="18" t="str">
        <f t="shared" si="44"/>
        <v xml:space="preserve">STEEL BASKET SMALL </v>
      </c>
      <c r="V290" s="18">
        <f t="shared" si="45"/>
        <v>720</v>
      </c>
      <c r="W290" s="18" t="str">
        <f t="shared" si="46"/>
        <v>NOS</v>
      </c>
      <c r="X290" s="18">
        <f t="shared" si="47"/>
        <v>1.33</v>
      </c>
      <c r="Y290" s="18" t="str">
        <f t="shared" si="48"/>
        <v>USD</v>
      </c>
      <c r="Z290" s="18">
        <f t="shared" si="49"/>
        <v>121161.35</v>
      </c>
      <c r="AA290" s="18">
        <f t="shared" si="50"/>
        <v>2024</v>
      </c>
      <c r="AB290" s="19" t="str">
        <f>IFERROR(VLOOKUP(D290, 'Lookup Tables'!$A:$B, 2, FALSE), "Unknown")</f>
        <v>Table, kitchen or other household articles of iron or steel</v>
      </c>
      <c r="AC290" s="18" t="str">
        <f t="shared" si="51"/>
        <v>Steel Products</v>
      </c>
      <c r="AD290" s="18" t="str">
        <f t="shared" si="52"/>
        <v>Misc</v>
      </c>
      <c r="AE290" s="18">
        <f t="shared" si="53"/>
        <v>125.9279069767442</v>
      </c>
      <c r="AF290" s="20">
        <f t="shared" si="54"/>
        <v>0.36639997203174174</v>
      </c>
    </row>
    <row r="291" spans="1:32">
      <c r="A291" s="18" t="str">
        <f>'Raw Data'!A291</f>
        <v>INNSA1</v>
      </c>
      <c r="B291" s="19">
        <f>'Raw Data'!B291</f>
        <v>45388</v>
      </c>
      <c r="C291" s="18">
        <f>'Raw Data'!C291</f>
        <v>301049751</v>
      </c>
      <c r="D291" s="18">
        <f>'Raw Data'!D291</f>
        <v>73239990</v>
      </c>
      <c r="E291" s="18" t="str">
        <f>'Raw Data'!E291</f>
        <v>STEEL BASKET (B66053) (QTY:720 NOS/ USD 1.53 PER NOS)</v>
      </c>
      <c r="F291" s="18">
        <f>'Raw Data'!F291</f>
        <v>0</v>
      </c>
      <c r="G291" s="18">
        <f>'Raw Data'!G291</f>
        <v>0</v>
      </c>
      <c r="H291" s="18">
        <f>'Raw Data'!H291</f>
        <v>0</v>
      </c>
      <c r="I291" s="18">
        <f>'Raw Data'!I291</f>
        <v>0</v>
      </c>
      <c r="J291" s="18">
        <f>'Raw Data'!J291</f>
        <v>0</v>
      </c>
      <c r="K291" s="18">
        <f>'Raw Data'!K291</f>
        <v>0</v>
      </c>
      <c r="L291" s="18">
        <f>'Raw Data'!L291</f>
        <v>0</v>
      </c>
      <c r="M291" s="18">
        <f>'Raw Data'!M291</f>
        <v>0</v>
      </c>
      <c r="N291" s="18">
        <f>'Raw Data'!N291</f>
        <v>273.60000000000002</v>
      </c>
      <c r="O291" s="18" t="str">
        <f>'Raw Data'!O291</f>
        <v>KGS</v>
      </c>
      <c r="P291" s="18">
        <f>'Raw Data'!P291</f>
        <v>372.82923979999998</v>
      </c>
      <c r="Q291" s="18">
        <f>'Raw Data'!Q291</f>
        <v>102006.08</v>
      </c>
      <c r="R291" s="18">
        <f>'Raw Data'!R291</f>
        <v>4.4384433310000002</v>
      </c>
      <c r="S291" s="18">
        <f>'Raw Data'!S291</f>
        <v>1214.358095</v>
      </c>
      <c r="T291" s="18">
        <f>'Raw Data'!T291</f>
        <v>37375</v>
      </c>
      <c r="U291" s="18" t="str">
        <f t="shared" si="44"/>
        <v xml:space="preserve">STEEL BASKET </v>
      </c>
      <c r="V291" s="18">
        <f t="shared" si="45"/>
        <v>720</v>
      </c>
      <c r="W291" s="18" t="str">
        <f t="shared" si="46"/>
        <v>NOS</v>
      </c>
      <c r="X291" s="18">
        <f t="shared" si="47"/>
        <v>1.53</v>
      </c>
      <c r="Y291" s="18" t="str">
        <f t="shared" si="48"/>
        <v>USD</v>
      </c>
      <c r="Z291" s="18">
        <f t="shared" si="49"/>
        <v>139381.08000000002</v>
      </c>
      <c r="AA291" s="18">
        <f t="shared" si="50"/>
        <v>2024</v>
      </c>
      <c r="AB291" s="19" t="str">
        <f>IFERROR(VLOOKUP(D291, 'Lookup Tables'!$A:$B, 2, FALSE), "Unknown")</f>
        <v>Table, kitchen or other household articles of iron or steel</v>
      </c>
      <c r="AC291" s="18" t="str">
        <f t="shared" si="51"/>
        <v>Steel Products</v>
      </c>
      <c r="AD291" s="18" t="str">
        <f t="shared" si="52"/>
        <v>Misc</v>
      </c>
      <c r="AE291" s="18">
        <f t="shared" si="53"/>
        <v>136.60453216374268</v>
      </c>
      <c r="AF291" s="20">
        <f t="shared" si="54"/>
        <v>0.36639972832991913</v>
      </c>
    </row>
    <row r="292" spans="1:32">
      <c r="A292" s="18" t="str">
        <f>'Raw Data'!A292</f>
        <v>INNSA1</v>
      </c>
      <c r="B292" s="19">
        <f>'Raw Data'!B292</f>
        <v>45385</v>
      </c>
      <c r="C292" s="18">
        <f>'Raw Data'!C292</f>
        <v>301049751</v>
      </c>
      <c r="D292" s="18">
        <f>'Raw Data'!D292</f>
        <v>73239990</v>
      </c>
      <c r="E292" s="18" t="str">
        <f>'Raw Data'!E292</f>
        <v>MILD STEEL MULTI FUNCTION CLOTH STAND (RYX-02-021A) (QTY:6480 NOS/ CNY 61.50 PER NOS)</v>
      </c>
      <c r="F292" s="18">
        <f>'Raw Data'!F292</f>
        <v>0</v>
      </c>
      <c r="G292" s="18">
        <f>'Raw Data'!G292</f>
        <v>0</v>
      </c>
      <c r="H292" s="18">
        <f>'Raw Data'!H292</f>
        <v>0</v>
      </c>
      <c r="I292" s="18">
        <f>'Raw Data'!I292</f>
        <v>0</v>
      </c>
      <c r="J292" s="18">
        <f>'Raw Data'!J292</f>
        <v>0</v>
      </c>
      <c r="K292" s="18">
        <f>'Raw Data'!K292</f>
        <v>0</v>
      </c>
      <c r="L292" s="18">
        <f>'Raw Data'!L292</f>
        <v>0</v>
      </c>
      <c r="M292" s="18">
        <f>'Raw Data'!M292</f>
        <v>0</v>
      </c>
      <c r="N292" s="18">
        <f>'Raw Data'!N292</f>
        <v>23760</v>
      </c>
      <c r="O292" s="18" t="str">
        <f>'Raw Data'!O292</f>
        <v>KGS</v>
      </c>
      <c r="P292" s="18">
        <f>'Raw Data'!P292</f>
        <v>216.56405430000001</v>
      </c>
      <c r="Q292" s="18">
        <f>'Raw Data'!Q292</f>
        <v>5145561.93</v>
      </c>
      <c r="R292" s="18">
        <f>'Raw Data'!R292</f>
        <v>2.5781435030000002</v>
      </c>
      <c r="S292" s="18">
        <f>'Raw Data'!S292</f>
        <v>61256.689639999997</v>
      </c>
      <c r="T292" s="18">
        <f>'Raw Data'!T292</f>
        <v>1885333.9</v>
      </c>
      <c r="U292" s="18" t="str">
        <f t="shared" si="44"/>
        <v xml:space="preserve">MILD STEEL MULTI FUNCTION CLOTH STAND </v>
      </c>
      <c r="V292" s="18">
        <f t="shared" si="45"/>
        <v>6480</v>
      </c>
      <c r="W292" s="18" t="str">
        <f t="shared" si="46"/>
        <v>NOS</v>
      </c>
      <c r="X292" s="18" t="str">
        <f t="shared" si="47"/>
        <v/>
      </c>
      <c r="Y292" s="18" t="str">
        <f t="shared" si="48"/>
        <v>CNY</v>
      </c>
      <c r="Z292" s="18">
        <f t="shared" si="49"/>
        <v>7030895.8300000001</v>
      </c>
      <c r="AA292" s="18">
        <f t="shared" si="50"/>
        <v>2024</v>
      </c>
      <c r="AB292" s="19" t="str">
        <f>IFERROR(VLOOKUP(D292, 'Lookup Tables'!$A:$B, 2, FALSE), "Unknown")</f>
        <v>Table, kitchen or other household articles of iron or steel</v>
      </c>
      <c r="AC292" s="18" t="str">
        <f t="shared" si="51"/>
        <v>Steel Products</v>
      </c>
      <c r="AD292" s="18" t="str">
        <f t="shared" si="52"/>
        <v>Cloth Stand</v>
      </c>
      <c r="AE292" s="18">
        <f t="shared" si="53"/>
        <v>79.349069865319862</v>
      </c>
      <c r="AF292" s="20">
        <f t="shared" si="54"/>
        <v>0.36640000171954007</v>
      </c>
    </row>
    <row r="293" spans="1:32">
      <c r="A293" s="18" t="str">
        <f>'Raw Data'!A293</f>
        <v>INNSA1</v>
      </c>
      <c r="B293" s="19">
        <f>'Raw Data'!B293</f>
        <v>45374</v>
      </c>
      <c r="C293" s="18">
        <f>'Raw Data'!C293</f>
        <v>301049751</v>
      </c>
      <c r="D293" s="18">
        <f>'Raw Data'!D293</f>
        <v>73239990</v>
      </c>
      <c r="E293" s="18" t="str">
        <f>'Raw Data'!E293</f>
        <v>MILD STEEL MULTI FUNCTION CLOTH STAND (RYX-02-026-3S) (QTY:848 NOS/ CNY 82.00 PER NOS)</v>
      </c>
      <c r="F293" s="18">
        <f>'Raw Data'!F293</f>
        <v>0</v>
      </c>
      <c r="G293" s="18">
        <f>'Raw Data'!G293</f>
        <v>0</v>
      </c>
      <c r="H293" s="18">
        <f>'Raw Data'!H293</f>
        <v>0</v>
      </c>
      <c r="I293" s="18">
        <f>'Raw Data'!I293</f>
        <v>0</v>
      </c>
      <c r="J293" s="18">
        <f>'Raw Data'!J293</f>
        <v>0</v>
      </c>
      <c r="K293" s="18">
        <f>'Raw Data'!K293</f>
        <v>0</v>
      </c>
      <c r="L293" s="18">
        <f>'Raw Data'!L293</f>
        <v>0</v>
      </c>
      <c r="M293" s="18">
        <f>'Raw Data'!M293</f>
        <v>0</v>
      </c>
      <c r="N293" s="18">
        <f>'Raw Data'!N293</f>
        <v>3307.2</v>
      </c>
      <c r="O293" s="18" t="str">
        <f>'Raw Data'!O293</f>
        <v>KGS</v>
      </c>
      <c r="P293" s="18">
        <f>'Raw Data'!P293</f>
        <v>273.90608370000001</v>
      </c>
      <c r="Q293" s="18">
        <f>'Raw Data'!Q293</f>
        <v>905862.2</v>
      </c>
      <c r="R293" s="18">
        <f>'Raw Data'!R293</f>
        <v>3.2705204019999998</v>
      </c>
      <c r="S293" s="18">
        <f>'Raw Data'!S293</f>
        <v>10816.265069999999</v>
      </c>
      <c r="T293" s="18">
        <f>'Raw Data'!T293</f>
        <v>331907.8</v>
      </c>
      <c r="U293" s="18" t="str">
        <f t="shared" si="44"/>
        <v xml:space="preserve">MILD STEEL MULTI FUNCTION CLOTH STAND </v>
      </c>
      <c r="V293" s="18">
        <f t="shared" si="45"/>
        <v>848</v>
      </c>
      <c r="W293" s="18" t="str">
        <f t="shared" si="46"/>
        <v>NOS</v>
      </c>
      <c r="X293" s="18" t="str">
        <f t="shared" si="47"/>
        <v/>
      </c>
      <c r="Y293" s="18" t="str">
        <f t="shared" si="48"/>
        <v>CNY</v>
      </c>
      <c r="Z293" s="18">
        <f t="shared" si="49"/>
        <v>1237770</v>
      </c>
      <c r="AA293" s="18">
        <f t="shared" si="50"/>
        <v>2024</v>
      </c>
      <c r="AB293" s="19" t="str">
        <f>IFERROR(VLOOKUP(D293, 'Lookup Tables'!$A:$B, 2, FALSE), "Unknown")</f>
        <v>Table, kitchen or other household articles of iron or steel</v>
      </c>
      <c r="AC293" s="18" t="str">
        <f t="shared" si="51"/>
        <v>Steel Products</v>
      </c>
      <c r="AD293" s="18" t="str">
        <f t="shared" si="52"/>
        <v>Cloth Stand</v>
      </c>
      <c r="AE293" s="18">
        <f t="shared" si="53"/>
        <v>100.3591557813256</v>
      </c>
      <c r="AF293" s="20">
        <f t="shared" si="54"/>
        <v>0.3663998784804135</v>
      </c>
    </row>
    <row r="294" spans="1:32">
      <c r="A294" s="18" t="str">
        <f>'Raw Data'!A294</f>
        <v>INNSA1</v>
      </c>
      <c r="B294" s="19">
        <f>'Raw Data'!B294</f>
        <v>45372</v>
      </c>
      <c r="C294" s="18">
        <f>'Raw Data'!C294</f>
        <v>301049751</v>
      </c>
      <c r="D294" s="18">
        <f>'Raw Data'!D294</f>
        <v>73239990</v>
      </c>
      <c r="E294" s="18" t="str">
        <f>'Raw Data'!E294</f>
        <v>STEEL SPRINKLER (AM-430) (QTY: 408 PCS / USD : 0.5776 PER PCS)</v>
      </c>
      <c r="F294" s="18">
        <f>'Raw Data'!F294</f>
        <v>0</v>
      </c>
      <c r="G294" s="18">
        <f>'Raw Data'!G294</f>
        <v>0</v>
      </c>
      <c r="H294" s="18">
        <f>'Raw Data'!H294</f>
        <v>0</v>
      </c>
      <c r="I294" s="18">
        <f>'Raw Data'!I294</f>
        <v>0</v>
      </c>
      <c r="J294" s="18">
        <f>'Raw Data'!J294</f>
        <v>0</v>
      </c>
      <c r="K294" s="18">
        <f>'Raw Data'!K294</f>
        <v>0</v>
      </c>
      <c r="L294" s="18">
        <f>'Raw Data'!L294</f>
        <v>0</v>
      </c>
      <c r="M294" s="18">
        <f>'Raw Data'!M294</f>
        <v>0</v>
      </c>
      <c r="N294" s="18">
        <f>'Raw Data'!N294</f>
        <v>74.8</v>
      </c>
      <c r="O294" s="18" t="str">
        <f>'Raw Data'!O294</f>
        <v>KGS</v>
      </c>
      <c r="P294" s="18">
        <f>'Raw Data'!P294</f>
        <v>276.8823529</v>
      </c>
      <c r="Q294" s="18">
        <f>'Raw Data'!Q294</f>
        <v>20710.8</v>
      </c>
      <c r="R294" s="18">
        <f>'Raw Data'!R294</f>
        <v>3.3060579460000001</v>
      </c>
      <c r="S294" s="18">
        <f>'Raw Data'!S294</f>
        <v>247.29313429999999</v>
      </c>
      <c r="T294" s="18">
        <f>'Raw Data'!T294</f>
        <v>7588.5</v>
      </c>
      <c r="U294" s="18" t="str">
        <f t="shared" si="44"/>
        <v xml:space="preserve">STEEL SPRINKLER </v>
      </c>
      <c r="V294" s="18" t="str">
        <f t="shared" si="45"/>
        <v/>
      </c>
      <c r="W294" s="18" t="str">
        <f t="shared" si="46"/>
        <v>408 PCS</v>
      </c>
      <c r="X294" s="18" t="str">
        <f t="shared" si="47"/>
        <v/>
      </c>
      <c r="Y294" s="18" t="str">
        <f t="shared" si="48"/>
        <v>USD</v>
      </c>
      <c r="Z294" s="18">
        <f t="shared" si="49"/>
        <v>28299.3</v>
      </c>
      <c r="AA294" s="18">
        <f t="shared" si="50"/>
        <v>2024</v>
      </c>
      <c r="AB294" s="19" t="str">
        <f>IFERROR(VLOOKUP(D294, 'Lookup Tables'!$A:$B, 2, FALSE), "Unknown")</f>
        <v>Table, kitchen or other household articles of iron or steel</v>
      </c>
      <c r="AC294" s="18" t="str">
        <f t="shared" si="51"/>
        <v>Steel Products</v>
      </c>
      <c r="AD294" s="18" t="str">
        <f t="shared" si="52"/>
        <v>Misc</v>
      </c>
      <c r="AE294" s="18">
        <f t="shared" si="53"/>
        <v>101.45053475935829</v>
      </c>
      <c r="AF294" s="20">
        <f t="shared" si="54"/>
        <v>0.36640303609710878</v>
      </c>
    </row>
    <row r="295" spans="1:32">
      <c r="A295" s="18" t="str">
        <f>'Raw Data'!A295</f>
        <v>INNSA1</v>
      </c>
      <c r="B295" s="19">
        <f>'Raw Data'!B295</f>
        <v>45372</v>
      </c>
      <c r="C295" s="18">
        <f>'Raw Data'!C295</f>
        <v>301049751</v>
      </c>
      <c r="D295" s="18">
        <f>'Raw Data'!D295</f>
        <v>73239990</v>
      </c>
      <c r="E295" s="18" t="str">
        <f>'Raw Data'!E295</f>
        <v>MILD STEEL MULTI FUNCTION CLOTH STAND (RYX-02-021A) (QTY:6480 PCS/CNY 61.50 PER PCS)</v>
      </c>
      <c r="F295" s="18">
        <f>'Raw Data'!F295</f>
        <v>0</v>
      </c>
      <c r="G295" s="18">
        <f>'Raw Data'!G295</f>
        <v>0</v>
      </c>
      <c r="H295" s="18">
        <f>'Raw Data'!H295</f>
        <v>0</v>
      </c>
      <c r="I295" s="18">
        <f>'Raw Data'!I295</f>
        <v>0</v>
      </c>
      <c r="J295" s="18">
        <f>'Raw Data'!J295</f>
        <v>0</v>
      </c>
      <c r="K295" s="18">
        <f>'Raw Data'!K295</f>
        <v>0</v>
      </c>
      <c r="L295" s="18">
        <f>'Raw Data'!L295</f>
        <v>0</v>
      </c>
      <c r="M295" s="18">
        <f>'Raw Data'!M295</f>
        <v>0</v>
      </c>
      <c r="N295" s="18">
        <f>'Raw Data'!N295</f>
        <v>23760</v>
      </c>
      <c r="O295" s="18" t="str">
        <f>'Raw Data'!O295</f>
        <v>KGS</v>
      </c>
      <c r="P295" s="18">
        <f>'Raw Data'!P295</f>
        <v>214.05114270000001</v>
      </c>
      <c r="Q295" s="18">
        <f>'Raw Data'!Q295</f>
        <v>5085855.1500000004</v>
      </c>
      <c r="R295" s="18">
        <f>'Raw Data'!R295</f>
        <v>2.5558345390000001</v>
      </c>
      <c r="S295" s="18">
        <f>'Raw Data'!S295</f>
        <v>60726.628660000002</v>
      </c>
      <c r="T295" s="18">
        <f>'Raw Data'!T295</f>
        <v>1863457.3</v>
      </c>
      <c r="U295" s="18" t="str">
        <f t="shared" si="44"/>
        <v xml:space="preserve">MILD STEEL MULTI FUNCTION CLOTH STAND </v>
      </c>
      <c r="V295" s="18">
        <f t="shared" si="45"/>
        <v>6480</v>
      </c>
      <c r="W295" s="18" t="str">
        <f t="shared" si="46"/>
        <v>PCS</v>
      </c>
      <c r="X295" s="18" t="str">
        <f t="shared" si="47"/>
        <v/>
      </c>
      <c r="Y295" s="18" t="str">
        <f t="shared" si="48"/>
        <v>CNY</v>
      </c>
      <c r="Z295" s="18">
        <f t="shared" si="49"/>
        <v>6949312.4500000002</v>
      </c>
      <c r="AA295" s="18">
        <f t="shared" si="50"/>
        <v>2024</v>
      </c>
      <c r="AB295" s="19" t="str">
        <f>IFERROR(VLOOKUP(D295, 'Lookup Tables'!$A:$B, 2, FALSE), "Unknown")</f>
        <v>Table, kitchen or other household articles of iron or steel</v>
      </c>
      <c r="AC295" s="18" t="str">
        <f t="shared" si="51"/>
        <v>Steel Products</v>
      </c>
      <c r="AD295" s="18" t="str">
        <f t="shared" si="52"/>
        <v>Cloth Stand</v>
      </c>
      <c r="AE295" s="18">
        <f t="shared" si="53"/>
        <v>78.428337542087547</v>
      </c>
      <c r="AF295" s="20">
        <f t="shared" si="54"/>
        <v>0.36639999469902323</v>
      </c>
    </row>
    <row r="296" spans="1:32">
      <c r="A296" s="18" t="str">
        <f>'Raw Data'!A296</f>
        <v>INNSA1</v>
      </c>
      <c r="B296" s="19">
        <f>'Raw Data'!B296</f>
        <v>45372</v>
      </c>
      <c r="C296" s="18">
        <f>'Raw Data'!C296</f>
        <v>301049751</v>
      </c>
      <c r="D296" s="18">
        <f>'Raw Data'!D296</f>
        <v>73239990</v>
      </c>
      <c r="E296" s="18" t="str">
        <f>'Raw Data'!E296</f>
        <v>MILD STEEL MULTI FUNCTION CLOTH STAND (RYX-02-020) (QTY:1232PCS/CNY 100 PER PCS)</v>
      </c>
      <c r="F296" s="18">
        <f>'Raw Data'!F296</f>
        <v>0</v>
      </c>
      <c r="G296" s="18">
        <f>'Raw Data'!G296</f>
        <v>0</v>
      </c>
      <c r="H296" s="18">
        <f>'Raw Data'!H296</f>
        <v>0</v>
      </c>
      <c r="I296" s="18">
        <f>'Raw Data'!I296</f>
        <v>0</v>
      </c>
      <c r="J296" s="18">
        <f>'Raw Data'!J296</f>
        <v>0</v>
      </c>
      <c r="K296" s="18">
        <f>'Raw Data'!K296</f>
        <v>0</v>
      </c>
      <c r="L296" s="18">
        <f>'Raw Data'!L296</f>
        <v>0</v>
      </c>
      <c r="M296" s="18">
        <f>'Raw Data'!M296</f>
        <v>0</v>
      </c>
      <c r="N296" s="18">
        <f>'Raw Data'!N296</f>
        <v>4004</v>
      </c>
      <c r="O296" s="18" t="str">
        <f>'Raw Data'!O296</f>
        <v>KGS</v>
      </c>
      <c r="P296" s="18">
        <f>'Raw Data'!P296</f>
        <v>392.67252500000001</v>
      </c>
      <c r="Q296" s="18">
        <f>'Raw Data'!Q296</f>
        <v>1572260.79</v>
      </c>
      <c r="R296" s="18">
        <f>'Raw Data'!R296</f>
        <v>4.6886271639999997</v>
      </c>
      <c r="S296" s="18">
        <f>'Raw Data'!S296</f>
        <v>18773.263159999999</v>
      </c>
      <c r="T296" s="18">
        <f>'Raw Data'!T296</f>
        <v>576076.4</v>
      </c>
      <c r="U296" s="18" t="str">
        <f t="shared" si="44"/>
        <v xml:space="preserve">MILD STEEL MULTI FUNCTION CLOTH STAND </v>
      </c>
      <c r="V296" s="18" t="str">
        <f t="shared" si="45"/>
        <v/>
      </c>
      <c r="W296" s="18" t="e">
        <f t="shared" si="46"/>
        <v>#VALUE!</v>
      </c>
      <c r="X296" s="18" t="str">
        <f t="shared" si="47"/>
        <v/>
      </c>
      <c r="Y296" s="18" t="str">
        <f t="shared" si="48"/>
        <v>CNY</v>
      </c>
      <c r="Z296" s="18">
        <f t="shared" si="49"/>
        <v>2148337.19</v>
      </c>
      <c r="AA296" s="18">
        <f t="shared" si="50"/>
        <v>2024</v>
      </c>
      <c r="AB296" s="19" t="str">
        <f>IFERROR(VLOOKUP(D296, 'Lookup Tables'!$A:$B, 2, FALSE), "Unknown")</f>
        <v>Table, kitchen or other household articles of iron or steel</v>
      </c>
      <c r="AC296" s="18" t="str">
        <f t="shared" si="51"/>
        <v>Steel Products</v>
      </c>
      <c r="AD296" s="18" t="str">
        <f t="shared" si="52"/>
        <v>Cloth Stand</v>
      </c>
      <c r="AE296" s="18">
        <f t="shared" si="53"/>
        <v>143.87522477522478</v>
      </c>
      <c r="AF296" s="20">
        <f t="shared" si="54"/>
        <v>0.36640002960323143</v>
      </c>
    </row>
    <row r="297" spans="1:32">
      <c r="A297" s="18" t="str">
        <f>'Raw Data'!A297</f>
        <v>INNSA1</v>
      </c>
      <c r="B297" s="19">
        <f>'Raw Data'!B297</f>
        <v>45372</v>
      </c>
      <c r="C297" s="18">
        <f>'Raw Data'!C297</f>
        <v>301049751</v>
      </c>
      <c r="D297" s="18">
        <f>'Raw Data'!D297</f>
        <v>73239990</v>
      </c>
      <c r="E297" s="18" t="str">
        <f>'Raw Data'!E297</f>
        <v>STEEL SALT BOTTLE (NP-19) (QTY: 4752 PCS / USD : 0.4475 PERPCS)</v>
      </c>
      <c r="F297" s="18">
        <f>'Raw Data'!F297</f>
        <v>0</v>
      </c>
      <c r="G297" s="18">
        <f>'Raw Data'!G297</f>
        <v>0</v>
      </c>
      <c r="H297" s="18">
        <f>'Raw Data'!H297</f>
        <v>0</v>
      </c>
      <c r="I297" s="18">
        <f>'Raw Data'!I297</f>
        <v>0</v>
      </c>
      <c r="J297" s="18">
        <f>'Raw Data'!J297</f>
        <v>0</v>
      </c>
      <c r="K297" s="18">
        <f>'Raw Data'!K297</f>
        <v>0</v>
      </c>
      <c r="L297" s="18">
        <f>'Raw Data'!L297</f>
        <v>0</v>
      </c>
      <c r="M297" s="18">
        <f>'Raw Data'!M297</f>
        <v>0</v>
      </c>
      <c r="N297" s="18">
        <f>'Raw Data'!N297</f>
        <v>739.2</v>
      </c>
      <c r="O297" s="18" t="str">
        <f>'Raw Data'!O297</f>
        <v>KGS</v>
      </c>
      <c r="P297" s="18">
        <f>'Raw Data'!P297</f>
        <v>252.82406660000001</v>
      </c>
      <c r="Q297" s="18">
        <f>'Raw Data'!Q297</f>
        <v>186887.55</v>
      </c>
      <c r="R297" s="18">
        <f>'Raw Data'!R297</f>
        <v>3.0187948250000001</v>
      </c>
      <c r="S297" s="18">
        <f>'Raw Data'!S297</f>
        <v>2231.4931339999998</v>
      </c>
      <c r="T297" s="18">
        <f>'Raw Data'!T297</f>
        <v>68475.600000000006</v>
      </c>
      <c r="U297" s="18" t="str">
        <f t="shared" si="44"/>
        <v xml:space="preserve">STEEL SALT BOTTLE </v>
      </c>
      <c r="V297" s="18" t="str">
        <f t="shared" si="45"/>
        <v/>
      </c>
      <c r="W297" s="18" t="str">
        <f t="shared" si="46"/>
        <v>4752 PCS</v>
      </c>
      <c r="X297" s="18" t="str">
        <f t="shared" si="47"/>
        <v/>
      </c>
      <c r="Y297" s="18" t="str">
        <f t="shared" si="48"/>
        <v>USD</v>
      </c>
      <c r="Z297" s="18">
        <f t="shared" si="49"/>
        <v>255363.15</v>
      </c>
      <c r="AA297" s="18">
        <f t="shared" si="50"/>
        <v>2024</v>
      </c>
      <c r="AB297" s="19" t="str">
        <f>IFERROR(VLOOKUP(D297, 'Lookup Tables'!$A:$B, 2, FALSE), "Unknown")</f>
        <v>Table, kitchen or other household articles of iron or steel</v>
      </c>
      <c r="AC297" s="18" t="str">
        <f t="shared" si="51"/>
        <v>Steel Products</v>
      </c>
      <c r="AD297" s="18" t="str">
        <f t="shared" si="52"/>
        <v>Misc</v>
      </c>
      <c r="AE297" s="18">
        <f t="shared" si="53"/>
        <v>92.634740259740255</v>
      </c>
      <c r="AF297" s="20">
        <f t="shared" si="54"/>
        <v>0.36640000898936292</v>
      </c>
    </row>
    <row r="298" spans="1:32">
      <c r="A298" s="18" t="str">
        <f>'Raw Data'!A298</f>
        <v>INNSA1</v>
      </c>
      <c r="B298" s="19">
        <f>'Raw Data'!B298</f>
        <v>45371</v>
      </c>
      <c r="C298" s="18">
        <f>'Raw Data'!C298</f>
        <v>301049751</v>
      </c>
      <c r="D298" s="18">
        <f>'Raw Data'!D298</f>
        <v>73239990</v>
      </c>
      <c r="E298" s="18" t="str">
        <f>'Raw Data'!E298</f>
        <v>STEEL ROUND CONTAINER (6856) (QTY: 116424 NOS/ USD 0.568 PERNOS)</v>
      </c>
      <c r="F298" s="18">
        <f>'Raw Data'!F298</f>
        <v>0</v>
      </c>
      <c r="G298" s="18">
        <f>'Raw Data'!G298</f>
        <v>0</v>
      </c>
      <c r="H298" s="18">
        <f>'Raw Data'!H298</f>
        <v>0</v>
      </c>
      <c r="I298" s="18">
        <f>'Raw Data'!I298</f>
        <v>0</v>
      </c>
      <c r="J298" s="18">
        <f>'Raw Data'!J298</f>
        <v>0</v>
      </c>
      <c r="K298" s="18">
        <f>'Raw Data'!K298</f>
        <v>0</v>
      </c>
      <c r="L298" s="18">
        <f>'Raw Data'!L298</f>
        <v>0</v>
      </c>
      <c r="M298" s="18">
        <f>'Raw Data'!M298</f>
        <v>0</v>
      </c>
      <c r="N298" s="18">
        <f>'Raw Data'!N298</f>
        <v>9702</v>
      </c>
      <c r="O298" s="18" t="str">
        <f>'Raw Data'!O298</f>
        <v>KGS</v>
      </c>
      <c r="P298" s="18">
        <f>'Raw Data'!P298</f>
        <v>585.78821479999999</v>
      </c>
      <c r="Q298" s="18">
        <f>'Raw Data'!Q298</f>
        <v>5683317.2599999998</v>
      </c>
      <c r="R298" s="18">
        <f>'Raw Data'!R298</f>
        <v>6.9944861469999999</v>
      </c>
      <c r="S298" s="18">
        <f>'Raw Data'!S298</f>
        <v>67860.5046</v>
      </c>
      <c r="T298" s="18">
        <f>'Raw Data'!T298</f>
        <v>2082367.5</v>
      </c>
      <c r="U298" s="18" t="str">
        <f t="shared" si="44"/>
        <v xml:space="preserve">STEEL ROUND CONTAINER </v>
      </c>
      <c r="V298" s="18" t="str">
        <f t="shared" si="45"/>
        <v/>
      </c>
      <c r="W298" s="18" t="str">
        <f t="shared" si="46"/>
        <v>116424 NOS</v>
      </c>
      <c r="X298" s="18">
        <f t="shared" si="47"/>
        <v>0.56799999999999995</v>
      </c>
      <c r="Y298" s="18" t="str">
        <f t="shared" si="48"/>
        <v>USD</v>
      </c>
      <c r="Z298" s="18">
        <f t="shared" si="49"/>
        <v>7765684.7599999998</v>
      </c>
      <c r="AA298" s="18">
        <f t="shared" si="50"/>
        <v>2024</v>
      </c>
      <c r="AB298" s="19" t="str">
        <f>IFERROR(VLOOKUP(D298, 'Lookup Tables'!$A:$B, 2, FALSE), "Unknown")</f>
        <v>Table, kitchen or other household articles of iron or steel</v>
      </c>
      <c r="AC298" s="18" t="str">
        <f t="shared" si="51"/>
        <v>Steel Products</v>
      </c>
      <c r="AD298" s="18" t="str">
        <f t="shared" si="52"/>
        <v>Misc</v>
      </c>
      <c r="AE298" s="18">
        <f t="shared" si="53"/>
        <v>214.63280766852196</v>
      </c>
      <c r="AF298" s="20">
        <f t="shared" si="54"/>
        <v>0.36640000984213927</v>
      </c>
    </row>
    <row r="299" spans="1:32">
      <c r="A299" s="18" t="str">
        <f>'Raw Data'!A299</f>
        <v>INNSA1</v>
      </c>
      <c r="B299" s="19">
        <f>'Raw Data'!B299</f>
        <v>45371</v>
      </c>
      <c r="C299" s="18">
        <f>'Raw Data'!C299</f>
        <v>301049751</v>
      </c>
      <c r="D299" s="18">
        <f>'Raw Data'!D299</f>
        <v>73239990</v>
      </c>
      <c r="E299" s="18" t="str">
        <f>'Raw Data'!E299</f>
        <v>STEEL LUNCH BOX (6728) (QTY: 31332 NOS/ USD 1.930 PER NOS)</v>
      </c>
      <c r="F299" s="18">
        <f>'Raw Data'!F299</f>
        <v>0</v>
      </c>
      <c r="G299" s="18">
        <f>'Raw Data'!G299</f>
        <v>0</v>
      </c>
      <c r="H299" s="18">
        <f>'Raw Data'!H299</f>
        <v>0</v>
      </c>
      <c r="I299" s="18">
        <f>'Raw Data'!I299</f>
        <v>0</v>
      </c>
      <c r="J299" s="18">
        <f>'Raw Data'!J299</f>
        <v>0</v>
      </c>
      <c r="K299" s="18">
        <f>'Raw Data'!K299</f>
        <v>0</v>
      </c>
      <c r="L299" s="18">
        <f>'Raw Data'!L299</f>
        <v>0</v>
      </c>
      <c r="M299" s="18">
        <f>'Raw Data'!M299</f>
        <v>0</v>
      </c>
      <c r="N299" s="18">
        <f>'Raw Data'!N299</f>
        <v>10861.76</v>
      </c>
      <c r="O299" s="18" t="str">
        <f>'Raw Data'!O299</f>
        <v>KGS</v>
      </c>
      <c r="P299" s="18">
        <f>'Raw Data'!P299</f>
        <v>478.47174489999998</v>
      </c>
      <c r="Q299" s="18">
        <f>'Raw Data'!Q299</f>
        <v>5197045.26</v>
      </c>
      <c r="R299" s="18">
        <f>'Raw Data'!R299</f>
        <v>5.7130954620000001</v>
      </c>
      <c r="S299" s="18">
        <f>'Raw Data'!S299</f>
        <v>62054.271760000003</v>
      </c>
      <c r="T299" s="18">
        <f>'Raw Data'!T299</f>
        <v>1904197.4</v>
      </c>
      <c r="U299" s="18" t="str">
        <f t="shared" si="44"/>
        <v xml:space="preserve">STEEL LUNCH BOX </v>
      </c>
      <c r="V299" s="18" t="str">
        <f t="shared" si="45"/>
        <v/>
      </c>
      <c r="W299" s="18" t="str">
        <f t="shared" si="46"/>
        <v>31332 NOS</v>
      </c>
      <c r="X299" s="18">
        <f t="shared" si="47"/>
        <v>1.93</v>
      </c>
      <c r="Y299" s="18" t="str">
        <f t="shared" si="48"/>
        <v>USD</v>
      </c>
      <c r="Z299" s="18">
        <f t="shared" si="49"/>
        <v>7101242.6600000001</v>
      </c>
      <c r="AA299" s="18">
        <f t="shared" si="50"/>
        <v>2024</v>
      </c>
      <c r="AB299" s="19" t="str">
        <f>IFERROR(VLOOKUP(D299, 'Lookup Tables'!$A:$B, 2, FALSE), "Unknown")</f>
        <v>Table, kitchen or other household articles of iron or steel</v>
      </c>
      <c r="AC299" s="18" t="str">
        <f t="shared" si="51"/>
        <v>Steel Products</v>
      </c>
      <c r="AD299" s="18" t="str">
        <f t="shared" si="52"/>
        <v>Misc</v>
      </c>
      <c r="AE299" s="18">
        <f t="shared" si="53"/>
        <v>175.31204887605691</v>
      </c>
      <c r="AF299" s="20">
        <f t="shared" si="54"/>
        <v>0.36640000322029137</v>
      </c>
    </row>
    <row r="300" spans="1:32">
      <c r="A300" s="18" t="str">
        <f>'Raw Data'!A300</f>
        <v>INNSA1</v>
      </c>
      <c r="B300" s="19">
        <f>'Raw Data'!B300</f>
        <v>45371</v>
      </c>
      <c r="C300" s="18">
        <f>'Raw Data'!C300</f>
        <v>301049751</v>
      </c>
      <c r="D300" s="18">
        <f>'Raw Data'!D300</f>
        <v>73239990</v>
      </c>
      <c r="E300" s="18" t="str">
        <f>'Raw Data'!E300</f>
        <v>STEEL RECTANGLE CONTAINER BIG (6578) (QTY: 28068 NOS/ USD 1.598 PER NOS)</v>
      </c>
      <c r="F300" s="18">
        <f>'Raw Data'!F300</f>
        <v>0</v>
      </c>
      <c r="G300" s="18">
        <f>'Raw Data'!G300</f>
        <v>0</v>
      </c>
      <c r="H300" s="18">
        <f>'Raw Data'!H300</f>
        <v>0</v>
      </c>
      <c r="I300" s="18">
        <f>'Raw Data'!I300</f>
        <v>0</v>
      </c>
      <c r="J300" s="18">
        <f>'Raw Data'!J300</f>
        <v>0</v>
      </c>
      <c r="K300" s="18">
        <f>'Raw Data'!K300</f>
        <v>0</v>
      </c>
      <c r="L300" s="18">
        <f>'Raw Data'!L300</f>
        <v>0</v>
      </c>
      <c r="M300" s="18">
        <f>'Raw Data'!M300</f>
        <v>0</v>
      </c>
      <c r="N300" s="18">
        <f>'Raw Data'!N300</f>
        <v>8303.4500000000007</v>
      </c>
      <c r="O300" s="18" t="str">
        <f>'Raw Data'!O300</f>
        <v>KGS</v>
      </c>
      <c r="P300" s="18">
        <f>'Raw Data'!P300</f>
        <v>464.23802030000002</v>
      </c>
      <c r="Q300" s="18">
        <f>'Raw Data'!Q300</f>
        <v>3854777.19</v>
      </c>
      <c r="R300" s="18">
        <f>'Raw Data'!R300</f>
        <v>5.5431405409999996</v>
      </c>
      <c r="S300" s="18">
        <f>'Raw Data'!S300</f>
        <v>46027.190329999998</v>
      </c>
      <c r="T300" s="18">
        <f>'Raw Data'!T300</f>
        <v>1412390.3</v>
      </c>
      <c r="U300" s="18" t="str">
        <f t="shared" si="44"/>
        <v xml:space="preserve">STEEL RECTANGLE CONTAINER BIG </v>
      </c>
      <c r="V300" s="18" t="str">
        <f t="shared" si="45"/>
        <v/>
      </c>
      <c r="W300" s="18" t="str">
        <f t="shared" si="46"/>
        <v>28068 NOS</v>
      </c>
      <c r="X300" s="18">
        <f t="shared" si="47"/>
        <v>1.5980000000000001</v>
      </c>
      <c r="Y300" s="18" t="str">
        <f t="shared" si="48"/>
        <v>USD</v>
      </c>
      <c r="Z300" s="18">
        <f t="shared" si="49"/>
        <v>5267167.49</v>
      </c>
      <c r="AA300" s="18">
        <f t="shared" si="50"/>
        <v>2024</v>
      </c>
      <c r="AB300" s="19" t="str">
        <f>IFERROR(VLOOKUP(D300, 'Lookup Tables'!$A:$B, 2, FALSE), "Unknown")</f>
        <v>Table, kitchen or other household articles of iron or steel</v>
      </c>
      <c r="AC300" s="18" t="str">
        <f t="shared" si="51"/>
        <v>Steel Products</v>
      </c>
      <c r="AD300" s="18" t="str">
        <f t="shared" si="52"/>
        <v>Misc</v>
      </c>
      <c r="AE300" s="18">
        <f t="shared" si="53"/>
        <v>170.09680313604585</v>
      </c>
      <c r="AF300" s="20">
        <f t="shared" si="54"/>
        <v>0.36639998380814326</v>
      </c>
    </row>
    <row r="301" spans="1:32">
      <c r="A301" s="18" t="str">
        <f>'Raw Data'!A301</f>
        <v>INNSA1</v>
      </c>
      <c r="B301" s="19">
        <f>'Raw Data'!B301</f>
        <v>45371</v>
      </c>
      <c r="C301" s="18">
        <f>'Raw Data'!C301</f>
        <v>301049751</v>
      </c>
      <c r="D301" s="18">
        <f>'Raw Data'!D301</f>
        <v>73239990</v>
      </c>
      <c r="E301" s="18" t="str">
        <f>'Raw Data'!E301</f>
        <v>RYX-02-026-3S MILD STEEL MULTI FUNCTION CLOTH STAND (QTY :848 NUM/CNY 82.00 PER NUM)</v>
      </c>
      <c r="F301" s="18">
        <f>'Raw Data'!F301</f>
        <v>0</v>
      </c>
      <c r="G301" s="18">
        <f>'Raw Data'!G301</f>
        <v>0</v>
      </c>
      <c r="H301" s="18">
        <f>'Raw Data'!H301</f>
        <v>0</v>
      </c>
      <c r="I301" s="18">
        <f>'Raw Data'!I301</f>
        <v>0</v>
      </c>
      <c r="J301" s="18">
        <f>'Raw Data'!J301</f>
        <v>0</v>
      </c>
      <c r="K301" s="18">
        <f>'Raw Data'!K301</f>
        <v>0</v>
      </c>
      <c r="L301" s="18">
        <f>'Raw Data'!L301</f>
        <v>0</v>
      </c>
      <c r="M301" s="18">
        <f>'Raw Data'!M301</f>
        <v>0</v>
      </c>
      <c r="N301" s="18">
        <f>'Raw Data'!N301</f>
        <v>3307.2</v>
      </c>
      <c r="O301" s="18" t="str">
        <f>'Raw Data'!O301</f>
        <v>KGS</v>
      </c>
      <c r="P301" s="18">
        <f>'Raw Data'!P301</f>
        <v>267.42325829999999</v>
      </c>
      <c r="Q301" s="18">
        <f>'Raw Data'!Q301</f>
        <v>884422.2</v>
      </c>
      <c r="R301" s="18">
        <f>'Raw Data'!R301</f>
        <v>3.1931135319999999</v>
      </c>
      <c r="S301" s="18">
        <f>'Raw Data'!S301</f>
        <v>10560.265069999999</v>
      </c>
      <c r="T301" s="18">
        <f>'Raw Data'!T301</f>
        <v>324052.2</v>
      </c>
      <c r="U301" s="18" t="str">
        <f t="shared" si="44"/>
        <v xml:space="preserve">RYX-02-026-3S MILD STEEL MULTI FUNCTION CLOTH STAND </v>
      </c>
      <c r="V301" s="18" t="str">
        <f t="shared" si="45"/>
        <v/>
      </c>
      <c r="W301" s="18" t="e">
        <f t="shared" si="46"/>
        <v>#VALUE!</v>
      </c>
      <c r="X301" s="18" t="str">
        <f t="shared" si="47"/>
        <v/>
      </c>
      <c r="Y301" s="18" t="str">
        <f t="shared" si="48"/>
        <v>CNY</v>
      </c>
      <c r="Z301" s="18">
        <f t="shared" si="49"/>
        <v>1208474.3999999999</v>
      </c>
      <c r="AA301" s="18">
        <f t="shared" si="50"/>
        <v>2024</v>
      </c>
      <c r="AB301" s="19" t="str">
        <f>IFERROR(VLOOKUP(D301, 'Lookup Tables'!$A:$B, 2, FALSE), "Unknown")</f>
        <v>Table, kitchen or other household articles of iron or steel</v>
      </c>
      <c r="AC301" s="18" t="str">
        <f t="shared" si="51"/>
        <v>Steel Products</v>
      </c>
      <c r="AD301" s="18" t="str">
        <f t="shared" si="52"/>
        <v>Cloth Stand</v>
      </c>
      <c r="AE301" s="18">
        <f t="shared" si="53"/>
        <v>97.98385341074021</v>
      </c>
      <c r="AF301" s="20">
        <f t="shared" si="54"/>
        <v>0.36639989362546532</v>
      </c>
    </row>
    <row r="302" spans="1:32">
      <c r="A302" s="18" t="str">
        <f>'Raw Data'!A302</f>
        <v>INNSA1</v>
      </c>
      <c r="B302" s="19">
        <f>'Raw Data'!B302</f>
        <v>45371</v>
      </c>
      <c r="C302" s="18">
        <f>'Raw Data'!C302</f>
        <v>301049751</v>
      </c>
      <c r="D302" s="18">
        <f>'Raw Data'!D302</f>
        <v>73239990</v>
      </c>
      <c r="E302" s="18" t="str">
        <f>'Raw Data'!E302</f>
        <v>STEEL LUNCH BOX (6561) (QTY: 4260 NOS/ USD 2.350 PER NOS)</v>
      </c>
      <c r="F302" s="18">
        <f>'Raw Data'!F302</f>
        <v>0</v>
      </c>
      <c r="G302" s="18">
        <f>'Raw Data'!G302</f>
        <v>0</v>
      </c>
      <c r="H302" s="18">
        <f>'Raw Data'!H302</f>
        <v>0</v>
      </c>
      <c r="I302" s="18">
        <f>'Raw Data'!I302</f>
        <v>0</v>
      </c>
      <c r="J302" s="18">
        <f>'Raw Data'!J302</f>
        <v>0</v>
      </c>
      <c r="K302" s="18">
        <f>'Raw Data'!K302</f>
        <v>0</v>
      </c>
      <c r="L302" s="18">
        <f>'Raw Data'!L302</f>
        <v>0</v>
      </c>
      <c r="M302" s="18">
        <f>'Raw Data'!M302</f>
        <v>0</v>
      </c>
      <c r="N302" s="18">
        <f>'Raw Data'!N302</f>
        <v>1668.5</v>
      </c>
      <c r="O302" s="18" t="str">
        <f>'Raw Data'!O302</f>
        <v>KGS</v>
      </c>
      <c r="P302" s="18">
        <f>'Raw Data'!P302</f>
        <v>515.65863950000005</v>
      </c>
      <c r="Q302" s="18">
        <f>'Raw Data'!Q302</f>
        <v>860376.44</v>
      </c>
      <c r="R302" s="18">
        <f>'Raw Data'!R302</f>
        <v>6.1571180840000004</v>
      </c>
      <c r="S302" s="18">
        <f>'Raw Data'!S302</f>
        <v>10273.151519999999</v>
      </c>
      <c r="T302" s="18">
        <f>'Raw Data'!T302</f>
        <v>315241.90000000002</v>
      </c>
      <c r="U302" s="18" t="str">
        <f t="shared" si="44"/>
        <v xml:space="preserve">STEEL LUNCH BOX </v>
      </c>
      <c r="V302" s="18" t="str">
        <f t="shared" si="45"/>
        <v/>
      </c>
      <c r="W302" s="18" t="str">
        <f t="shared" si="46"/>
        <v>4260 NOS</v>
      </c>
      <c r="X302" s="18">
        <f t="shared" si="47"/>
        <v>2.35</v>
      </c>
      <c r="Y302" s="18" t="str">
        <f t="shared" si="48"/>
        <v>USD</v>
      </c>
      <c r="Z302" s="18">
        <f t="shared" si="49"/>
        <v>1175618.3399999999</v>
      </c>
      <c r="AA302" s="18">
        <f t="shared" si="50"/>
        <v>2024</v>
      </c>
      <c r="AB302" s="19" t="str">
        <f>IFERROR(VLOOKUP(D302, 'Lookup Tables'!$A:$B, 2, FALSE), "Unknown")</f>
        <v>Table, kitchen or other household articles of iron or steel</v>
      </c>
      <c r="AC302" s="18" t="str">
        <f t="shared" si="51"/>
        <v>Steel Products</v>
      </c>
      <c r="AD302" s="18" t="str">
        <f t="shared" si="52"/>
        <v>Misc</v>
      </c>
      <c r="AE302" s="18">
        <f t="shared" si="53"/>
        <v>188.93730896014387</v>
      </c>
      <c r="AF302" s="20">
        <f t="shared" si="54"/>
        <v>0.36639996790242191</v>
      </c>
    </row>
    <row r="303" spans="1:32">
      <c r="A303" s="18" t="str">
        <f>'Raw Data'!A303</f>
        <v>INNSA1</v>
      </c>
      <c r="B303" s="19">
        <f>'Raw Data'!B303</f>
        <v>45349</v>
      </c>
      <c r="C303" s="18">
        <f>'Raw Data'!C303</f>
        <v>301049751</v>
      </c>
      <c r="D303" s="18">
        <f>'Raw Data'!D303</f>
        <v>73239990</v>
      </c>
      <c r="E303" s="18" t="str">
        <f>'Raw Data'!E303</f>
        <v>NP-19 STEEL SALT BOTTLE (QTY:53424 PCS/ USD 0.4481 PER PCS)</v>
      </c>
      <c r="F303" s="18">
        <f>'Raw Data'!F303</f>
        <v>0</v>
      </c>
      <c r="G303" s="18">
        <f>'Raw Data'!G303</f>
        <v>0</v>
      </c>
      <c r="H303" s="18">
        <f>'Raw Data'!H303</f>
        <v>0</v>
      </c>
      <c r="I303" s="18">
        <f>'Raw Data'!I303</f>
        <v>0</v>
      </c>
      <c r="J303" s="18">
        <f>'Raw Data'!J303</f>
        <v>0</v>
      </c>
      <c r="K303" s="18">
        <f>'Raw Data'!K303</f>
        <v>0</v>
      </c>
      <c r="L303" s="18">
        <f>'Raw Data'!L303</f>
        <v>0</v>
      </c>
      <c r="M303" s="18">
        <f>'Raw Data'!M303</f>
        <v>0</v>
      </c>
      <c r="N303" s="18">
        <f>'Raw Data'!N303</f>
        <v>8310.4</v>
      </c>
      <c r="O303" s="18" t="str">
        <f>'Raw Data'!O303</f>
        <v>KGS</v>
      </c>
      <c r="P303" s="18">
        <f>'Raw Data'!P303</f>
        <v>254.5787531</v>
      </c>
      <c r="Q303" s="18">
        <f>'Raw Data'!Q303</f>
        <v>2115651.27</v>
      </c>
      <c r="R303" s="18">
        <f>'Raw Data'!R303</f>
        <v>3.0343117180000001</v>
      </c>
      <c r="S303" s="18">
        <f>'Raw Data'!S303</f>
        <v>25216.344099999998</v>
      </c>
      <c r="T303" s="18">
        <f>'Raw Data'!T303</f>
        <v>775174.7</v>
      </c>
      <c r="U303" s="18" t="str">
        <f t="shared" si="44"/>
        <v xml:space="preserve">NP-19 STEEL SALT BOTTLE </v>
      </c>
      <c r="V303" s="18">
        <f t="shared" si="45"/>
        <v>53424</v>
      </c>
      <c r="W303" s="18" t="str">
        <f t="shared" si="46"/>
        <v>PCS</v>
      </c>
      <c r="X303" s="18">
        <f t="shared" si="47"/>
        <v>0.4481</v>
      </c>
      <c r="Y303" s="18" t="str">
        <f t="shared" si="48"/>
        <v>USD</v>
      </c>
      <c r="Z303" s="18">
        <f t="shared" si="49"/>
        <v>2890825.9699999997</v>
      </c>
      <c r="AA303" s="18">
        <f t="shared" si="50"/>
        <v>2024</v>
      </c>
      <c r="AB303" s="19" t="str">
        <f>IFERROR(VLOOKUP(D303, 'Lookup Tables'!$A:$B, 2, FALSE), "Unknown")</f>
        <v>Table, kitchen or other household articles of iron or steel</v>
      </c>
      <c r="AC303" s="18" t="str">
        <f t="shared" si="51"/>
        <v>Steel Products</v>
      </c>
      <c r="AD303" s="18" t="str">
        <f t="shared" si="52"/>
        <v>Misc</v>
      </c>
      <c r="AE303" s="18">
        <f t="shared" si="53"/>
        <v>93.277664131690415</v>
      </c>
      <c r="AF303" s="20">
        <f t="shared" si="54"/>
        <v>0.36640003529504178</v>
      </c>
    </row>
    <row r="304" spans="1:32">
      <c r="A304" s="18" t="str">
        <f>'Raw Data'!A304</f>
        <v>INNSA1</v>
      </c>
      <c r="B304" s="19">
        <f>'Raw Data'!B304</f>
        <v>45349</v>
      </c>
      <c r="C304" s="18">
        <f>'Raw Data'!C304</f>
        <v>301049751</v>
      </c>
      <c r="D304" s="18">
        <f>'Raw Data'!D304</f>
        <v>73239990</v>
      </c>
      <c r="E304" s="18" t="str">
        <f>'Raw Data'!E304</f>
        <v>AM-430 STEEL SPRINKLER (QTY:57840 PCS/ USD 0.5784 PER PCS)</v>
      </c>
      <c r="F304" s="18">
        <f>'Raw Data'!F304</f>
        <v>0</v>
      </c>
      <c r="G304" s="18">
        <f>'Raw Data'!G304</f>
        <v>0</v>
      </c>
      <c r="H304" s="18">
        <f>'Raw Data'!H304</f>
        <v>0</v>
      </c>
      <c r="I304" s="18">
        <f>'Raw Data'!I304</f>
        <v>0</v>
      </c>
      <c r="J304" s="18">
        <f>'Raw Data'!J304</f>
        <v>0</v>
      </c>
      <c r="K304" s="18">
        <f>'Raw Data'!K304</f>
        <v>0</v>
      </c>
      <c r="L304" s="18">
        <f>'Raw Data'!L304</f>
        <v>0</v>
      </c>
      <c r="M304" s="18">
        <f>'Raw Data'!M304</f>
        <v>0</v>
      </c>
      <c r="N304" s="18">
        <f>'Raw Data'!N304</f>
        <v>10604</v>
      </c>
      <c r="O304" s="18" t="str">
        <f>'Raw Data'!O304</f>
        <v>KGS</v>
      </c>
      <c r="P304" s="18">
        <f>'Raw Data'!P304</f>
        <v>278.81729159999998</v>
      </c>
      <c r="Q304" s="18">
        <f>'Raw Data'!Q304</f>
        <v>2956578.56</v>
      </c>
      <c r="R304" s="18">
        <f>'Raw Data'!R304</f>
        <v>3.323209673</v>
      </c>
      <c r="S304" s="18">
        <f>'Raw Data'!S304</f>
        <v>35239.31538</v>
      </c>
      <c r="T304" s="18">
        <f>'Raw Data'!T304</f>
        <v>1083290.3999999999</v>
      </c>
      <c r="U304" s="18" t="str">
        <f t="shared" si="44"/>
        <v xml:space="preserve">AM-430 STEEL SPRINKLER </v>
      </c>
      <c r="V304" s="18">
        <f t="shared" si="45"/>
        <v>57840</v>
      </c>
      <c r="W304" s="18" t="str">
        <f t="shared" si="46"/>
        <v>PCS</v>
      </c>
      <c r="X304" s="18">
        <f t="shared" si="47"/>
        <v>0.57840000000000003</v>
      </c>
      <c r="Y304" s="18" t="str">
        <f t="shared" si="48"/>
        <v>USD</v>
      </c>
      <c r="Z304" s="18">
        <f t="shared" si="49"/>
        <v>4039868.96</v>
      </c>
      <c r="AA304" s="18">
        <f t="shared" si="50"/>
        <v>2024</v>
      </c>
      <c r="AB304" s="19" t="str">
        <f>IFERROR(VLOOKUP(D304, 'Lookup Tables'!$A:$B, 2, FALSE), "Unknown")</f>
        <v>Table, kitchen or other household articles of iron or steel</v>
      </c>
      <c r="AC304" s="18" t="str">
        <f t="shared" si="51"/>
        <v>Steel Products</v>
      </c>
      <c r="AD304" s="18" t="str">
        <f t="shared" si="52"/>
        <v>Misc</v>
      </c>
      <c r="AE304" s="18">
        <f t="shared" si="53"/>
        <v>102.15865711052432</v>
      </c>
      <c r="AF304" s="20">
        <f t="shared" si="54"/>
        <v>0.36640000528178079</v>
      </c>
    </row>
    <row r="305" spans="1:32">
      <c r="A305" s="18" t="str">
        <f>'Raw Data'!A305</f>
        <v>INNSA1</v>
      </c>
      <c r="B305" s="19">
        <f>'Raw Data'!B305</f>
        <v>45349</v>
      </c>
      <c r="C305" s="18">
        <f>'Raw Data'!C305</f>
        <v>301049751</v>
      </c>
      <c r="D305" s="18">
        <f>'Raw Data'!D305</f>
        <v>73239990</v>
      </c>
      <c r="E305" s="18" t="str">
        <f>'Raw Data'!E305</f>
        <v>SM1168 STEEL HANGER WITH HOOK (QTY:57792 PCS/ USD 1.23 PER PCS)</v>
      </c>
      <c r="F305" s="18">
        <f>'Raw Data'!F305</f>
        <v>0</v>
      </c>
      <c r="G305" s="18">
        <f>'Raw Data'!G305</f>
        <v>0</v>
      </c>
      <c r="H305" s="18">
        <f>'Raw Data'!H305</f>
        <v>0</v>
      </c>
      <c r="I305" s="18">
        <f>'Raw Data'!I305</f>
        <v>0</v>
      </c>
      <c r="J305" s="18">
        <f>'Raw Data'!J305</f>
        <v>0</v>
      </c>
      <c r="K305" s="18">
        <f>'Raw Data'!K305</f>
        <v>0</v>
      </c>
      <c r="L305" s="18">
        <f>'Raw Data'!L305</f>
        <v>0</v>
      </c>
      <c r="M305" s="18">
        <f>'Raw Data'!M305</f>
        <v>0</v>
      </c>
      <c r="N305" s="18">
        <f>'Raw Data'!N305</f>
        <v>10836</v>
      </c>
      <c r="O305" s="18" t="str">
        <f>'Raw Data'!O305</f>
        <v>KGS</v>
      </c>
      <c r="P305" s="18">
        <f>'Raw Data'!P305</f>
        <v>557.03143409999996</v>
      </c>
      <c r="Q305" s="18">
        <f>'Raw Data'!Q305</f>
        <v>6035992.6200000001</v>
      </c>
      <c r="R305" s="18">
        <f>'Raw Data'!R305</f>
        <v>6.6392304419999997</v>
      </c>
      <c r="S305" s="18">
        <f>'Raw Data'!S305</f>
        <v>71942.701069999996</v>
      </c>
      <c r="T305" s="18">
        <f>'Raw Data'!T305</f>
        <v>2211587.7000000002</v>
      </c>
      <c r="U305" s="18" t="str">
        <f t="shared" si="44"/>
        <v xml:space="preserve">SM1168 STEEL HANGER WITH HOOK </v>
      </c>
      <c r="V305" s="18">
        <f t="shared" si="45"/>
        <v>57792</v>
      </c>
      <c r="W305" s="18" t="str">
        <f t="shared" si="46"/>
        <v>PCS</v>
      </c>
      <c r="X305" s="18">
        <f t="shared" si="47"/>
        <v>1.23</v>
      </c>
      <c r="Y305" s="18" t="str">
        <f t="shared" si="48"/>
        <v>USD</v>
      </c>
      <c r="Z305" s="18">
        <f t="shared" si="49"/>
        <v>8247580.3200000003</v>
      </c>
      <c r="AA305" s="18">
        <f t="shared" si="50"/>
        <v>2024</v>
      </c>
      <c r="AB305" s="19" t="str">
        <f>IFERROR(VLOOKUP(D305, 'Lookup Tables'!$A:$B, 2, FALSE), "Unknown")</f>
        <v>Table, kitchen or other household articles of iron or steel</v>
      </c>
      <c r="AC305" s="18" t="str">
        <f t="shared" si="51"/>
        <v>Steel Products</v>
      </c>
      <c r="AD305" s="18" t="str">
        <f t="shared" si="52"/>
        <v>Misc</v>
      </c>
      <c r="AE305" s="18">
        <f t="shared" si="53"/>
        <v>204.09631782945738</v>
      </c>
      <c r="AF305" s="20">
        <f t="shared" si="54"/>
        <v>0.36640000066799289</v>
      </c>
    </row>
    <row r="306" spans="1:32">
      <c r="A306" s="18" t="str">
        <f>'Raw Data'!A306</f>
        <v>INNSA1</v>
      </c>
      <c r="B306" s="19">
        <f>'Raw Data'!B306</f>
        <v>45348</v>
      </c>
      <c r="C306" s="18">
        <f>'Raw Data'!C306</f>
        <v>301049751</v>
      </c>
      <c r="D306" s="18">
        <f>'Raw Data'!D306</f>
        <v>73231000</v>
      </c>
      <c r="E306" s="18" t="str">
        <f>'Raw Data'!E306</f>
        <v>SS SCRUBBER 3PCS SET (SS410) (QTY:120000 SETS/USD 0.16 PER SET)</v>
      </c>
      <c r="F306" s="18">
        <f>'Raw Data'!F306</f>
        <v>0</v>
      </c>
      <c r="G306" s="18">
        <f>'Raw Data'!G306</f>
        <v>0</v>
      </c>
      <c r="H306" s="18">
        <f>'Raw Data'!H306</f>
        <v>0</v>
      </c>
      <c r="I306" s="18">
        <f>'Raw Data'!I306</f>
        <v>0</v>
      </c>
      <c r="J306" s="18">
        <f>'Raw Data'!J306</f>
        <v>0</v>
      </c>
      <c r="K306" s="18">
        <f>'Raw Data'!K306</f>
        <v>0</v>
      </c>
      <c r="L306" s="18">
        <f>'Raw Data'!L306</f>
        <v>0</v>
      </c>
      <c r="M306" s="18">
        <f>'Raw Data'!M306</f>
        <v>0</v>
      </c>
      <c r="N306" s="18">
        <f>'Raw Data'!N306</f>
        <v>7500</v>
      </c>
      <c r="O306" s="18" t="str">
        <f>'Raw Data'!O306</f>
        <v>KGS</v>
      </c>
      <c r="P306" s="18">
        <f>'Raw Data'!P306</f>
        <v>227.41300000000001</v>
      </c>
      <c r="Q306" s="18">
        <f>'Raw Data'!Q306</f>
        <v>1705597.5</v>
      </c>
      <c r="R306" s="18">
        <f>'Raw Data'!R306</f>
        <v>2.7105244339999999</v>
      </c>
      <c r="S306" s="18">
        <f>'Raw Data'!S306</f>
        <v>20328.933249999998</v>
      </c>
      <c r="T306" s="18">
        <f>'Raw Data'!T306</f>
        <v>749780.7</v>
      </c>
      <c r="U306" s="18" t="str">
        <f t="shared" si="44"/>
        <v xml:space="preserve">SS SCRUBBER 3PCS SET </v>
      </c>
      <c r="V306" s="18">
        <f t="shared" si="45"/>
        <v>120000</v>
      </c>
      <c r="W306" s="18" t="str">
        <f t="shared" si="46"/>
        <v>SETS</v>
      </c>
      <c r="X306" s="18">
        <f t="shared" si="47"/>
        <v>0.16</v>
      </c>
      <c r="Y306" s="18" t="str">
        <f t="shared" si="48"/>
        <v>USD</v>
      </c>
      <c r="Z306" s="18">
        <f t="shared" si="49"/>
        <v>2455378.2000000002</v>
      </c>
      <c r="AA306" s="18">
        <f t="shared" si="50"/>
        <v>2024</v>
      </c>
      <c r="AB306" s="19" t="str">
        <f>IFERROR(VLOOKUP(D306, 'Lookup Tables'!$A:$B, 2, FALSE), "Unknown")</f>
        <v>Steel Scrubbers</v>
      </c>
      <c r="AC306" s="18" t="str">
        <f t="shared" si="51"/>
        <v>Cleaning Items</v>
      </c>
      <c r="AD306" s="18" t="str">
        <f t="shared" si="52"/>
        <v>Scrubber</v>
      </c>
      <c r="AE306" s="18">
        <f t="shared" si="53"/>
        <v>99.970759999999999</v>
      </c>
      <c r="AF306" s="20">
        <f t="shared" si="54"/>
        <v>0.43960002286588717</v>
      </c>
    </row>
    <row r="307" spans="1:32">
      <c r="A307" s="18" t="str">
        <f>'Raw Data'!A307</f>
        <v>INNSA1</v>
      </c>
      <c r="B307" s="19">
        <f>'Raw Data'!B307</f>
        <v>45348</v>
      </c>
      <c r="C307" s="18">
        <f>'Raw Data'!C307</f>
        <v>301049751</v>
      </c>
      <c r="D307" s="18">
        <f>'Raw Data'!D307</f>
        <v>73239990</v>
      </c>
      <c r="E307" s="18" t="str">
        <f>'Raw Data'!E307</f>
        <v>MILD STEEL MULTI FUNCTION CLOTH STAND (RYX-02-021A) (QTY:6480 PCS/CNY 61.50 PER PCS)</v>
      </c>
      <c r="F307" s="18">
        <f>'Raw Data'!F307</f>
        <v>0</v>
      </c>
      <c r="G307" s="18">
        <f>'Raw Data'!G307</f>
        <v>0</v>
      </c>
      <c r="H307" s="18">
        <f>'Raw Data'!H307</f>
        <v>0</v>
      </c>
      <c r="I307" s="18">
        <f>'Raw Data'!I307</f>
        <v>0</v>
      </c>
      <c r="J307" s="18">
        <f>'Raw Data'!J307</f>
        <v>0</v>
      </c>
      <c r="K307" s="18">
        <f>'Raw Data'!K307</f>
        <v>0</v>
      </c>
      <c r="L307" s="18">
        <f>'Raw Data'!L307</f>
        <v>0</v>
      </c>
      <c r="M307" s="18">
        <f>'Raw Data'!M307</f>
        <v>0</v>
      </c>
      <c r="N307" s="18">
        <f>'Raw Data'!N307</f>
        <v>23760</v>
      </c>
      <c r="O307" s="18" t="str">
        <f>'Raw Data'!O307</f>
        <v>KGS</v>
      </c>
      <c r="P307" s="18">
        <f>'Raw Data'!P307</f>
        <v>216.16496549999999</v>
      </c>
      <c r="Q307" s="18">
        <f>'Raw Data'!Q307</f>
        <v>5136079.58</v>
      </c>
      <c r="R307" s="18">
        <f>'Raw Data'!R307</f>
        <v>2.5764596599999998</v>
      </c>
      <c r="S307" s="18">
        <f>'Raw Data'!S307</f>
        <v>61216.681530000002</v>
      </c>
      <c r="T307" s="18">
        <f>'Raw Data'!T307</f>
        <v>1881859.6</v>
      </c>
      <c r="U307" s="18" t="str">
        <f t="shared" si="44"/>
        <v xml:space="preserve">MILD STEEL MULTI FUNCTION CLOTH STAND </v>
      </c>
      <c r="V307" s="18">
        <f t="shared" si="45"/>
        <v>6480</v>
      </c>
      <c r="W307" s="18" t="str">
        <f t="shared" si="46"/>
        <v>PCS</v>
      </c>
      <c r="X307" s="18" t="str">
        <f t="shared" si="47"/>
        <v/>
      </c>
      <c r="Y307" s="18" t="str">
        <f t="shared" si="48"/>
        <v>CNY</v>
      </c>
      <c r="Z307" s="18">
        <f t="shared" si="49"/>
        <v>7017939.1799999997</v>
      </c>
      <c r="AA307" s="18">
        <f t="shared" si="50"/>
        <v>2024</v>
      </c>
      <c r="AB307" s="19" t="str">
        <f>IFERROR(VLOOKUP(D307, 'Lookup Tables'!$A:$B, 2, FALSE), "Unknown")</f>
        <v>Table, kitchen or other household articles of iron or steel</v>
      </c>
      <c r="AC307" s="18" t="str">
        <f t="shared" si="51"/>
        <v>Steel Products</v>
      </c>
      <c r="AD307" s="18" t="str">
        <f t="shared" si="52"/>
        <v>Cloth Stand</v>
      </c>
      <c r="AE307" s="18">
        <f t="shared" si="53"/>
        <v>79.202845117845115</v>
      </c>
      <c r="AF307" s="20">
        <f t="shared" si="54"/>
        <v>0.36640000815563689</v>
      </c>
    </row>
    <row r="308" spans="1:32">
      <c r="A308" s="18" t="str">
        <f>'Raw Data'!A308</f>
        <v>INNSA1</v>
      </c>
      <c r="B308" s="19">
        <f>'Raw Data'!B308</f>
        <v>45348</v>
      </c>
      <c r="C308" s="18">
        <f>'Raw Data'!C308</f>
        <v>301049751</v>
      </c>
      <c r="D308" s="18">
        <f>'Raw Data'!D308</f>
        <v>73239990</v>
      </c>
      <c r="E308" s="18" t="str">
        <f>'Raw Data'!E308</f>
        <v>MILD STEEL MULTI FUNCTION CLOTH STAND (RYX-02-020) (QTY:1232PCS/CNY 100.00 PER PCS)</v>
      </c>
      <c r="F308" s="18">
        <f>'Raw Data'!F308</f>
        <v>0</v>
      </c>
      <c r="G308" s="18">
        <f>'Raw Data'!G308</f>
        <v>0</v>
      </c>
      <c r="H308" s="18">
        <f>'Raw Data'!H308</f>
        <v>0</v>
      </c>
      <c r="I308" s="18">
        <f>'Raw Data'!I308</f>
        <v>0</v>
      </c>
      <c r="J308" s="18">
        <f>'Raw Data'!J308</f>
        <v>0</v>
      </c>
      <c r="K308" s="18">
        <f>'Raw Data'!K308</f>
        <v>0</v>
      </c>
      <c r="L308" s="18">
        <f>'Raw Data'!L308</f>
        <v>0</v>
      </c>
      <c r="M308" s="18">
        <f>'Raw Data'!M308</f>
        <v>0</v>
      </c>
      <c r="N308" s="18">
        <f>'Raw Data'!N308</f>
        <v>4004</v>
      </c>
      <c r="O308" s="18" t="str">
        <f>'Raw Data'!O308</f>
        <v>KGS</v>
      </c>
      <c r="P308" s="18">
        <f>'Raw Data'!P308</f>
        <v>396.55028970000001</v>
      </c>
      <c r="Q308" s="18">
        <f>'Raw Data'!Q308</f>
        <v>1587787.36</v>
      </c>
      <c r="R308" s="18">
        <f>'Raw Data'!R308</f>
        <v>4.7264635249999998</v>
      </c>
      <c r="S308" s="18">
        <f>'Raw Data'!S308</f>
        <v>18924.75995</v>
      </c>
      <c r="T308" s="18">
        <f>'Raw Data'!T308</f>
        <v>581765.30000000005</v>
      </c>
      <c r="U308" s="18" t="str">
        <f t="shared" si="44"/>
        <v xml:space="preserve">MILD STEEL MULTI FUNCTION CLOTH STAND </v>
      </c>
      <c r="V308" s="18" t="str">
        <f t="shared" si="45"/>
        <v/>
      </c>
      <c r="W308" s="18" t="e">
        <f t="shared" si="46"/>
        <v>#VALUE!</v>
      </c>
      <c r="X308" s="18" t="str">
        <f t="shared" si="47"/>
        <v/>
      </c>
      <c r="Y308" s="18" t="str">
        <f t="shared" si="48"/>
        <v>CNY</v>
      </c>
      <c r="Z308" s="18">
        <f t="shared" si="49"/>
        <v>2169552.66</v>
      </c>
      <c r="AA308" s="18">
        <f t="shared" si="50"/>
        <v>2024</v>
      </c>
      <c r="AB308" s="19" t="str">
        <f>IFERROR(VLOOKUP(D308, 'Lookup Tables'!$A:$B, 2, FALSE), "Unknown")</f>
        <v>Table, kitchen or other household articles of iron or steel</v>
      </c>
      <c r="AC308" s="18" t="str">
        <f t="shared" si="51"/>
        <v>Steel Products</v>
      </c>
      <c r="AD308" s="18" t="str">
        <f t="shared" si="52"/>
        <v>Cloth Stand</v>
      </c>
      <c r="AE308" s="18">
        <f t="shared" si="53"/>
        <v>145.29602897102899</v>
      </c>
      <c r="AF308" s="20">
        <f t="shared" si="54"/>
        <v>0.36640000711430276</v>
      </c>
    </row>
    <row r="309" spans="1:32">
      <c r="A309" s="18" t="str">
        <f>'Raw Data'!A309</f>
        <v>INNSA1</v>
      </c>
      <c r="B309" s="19">
        <f>'Raw Data'!B309</f>
        <v>45345</v>
      </c>
      <c r="C309" s="18">
        <f>'Raw Data'!C309</f>
        <v>301049751</v>
      </c>
      <c r="D309" s="18">
        <f>'Raw Data'!D309</f>
        <v>73239990</v>
      </c>
      <c r="E309" s="18" t="str">
        <f>'Raw Data'!E309</f>
        <v>RYX-02-020 MILD STEEL MULTI FUNCTION CLOTH STAND (QTY :1232NUM/CNY 100.00 PER NUM)</v>
      </c>
      <c r="F309" s="18">
        <f>'Raw Data'!F309</f>
        <v>0</v>
      </c>
      <c r="G309" s="18">
        <f>'Raw Data'!G309</f>
        <v>0</v>
      </c>
      <c r="H309" s="18">
        <f>'Raw Data'!H309</f>
        <v>0</v>
      </c>
      <c r="I309" s="18">
        <f>'Raw Data'!I309</f>
        <v>0</v>
      </c>
      <c r="J309" s="18">
        <f>'Raw Data'!J309</f>
        <v>0</v>
      </c>
      <c r="K309" s="18">
        <f>'Raw Data'!K309</f>
        <v>0</v>
      </c>
      <c r="L309" s="18">
        <f>'Raw Data'!L309</f>
        <v>0</v>
      </c>
      <c r="M309" s="18">
        <f>'Raw Data'!M309</f>
        <v>0</v>
      </c>
      <c r="N309" s="18">
        <f>'Raw Data'!N309</f>
        <v>4004</v>
      </c>
      <c r="O309" s="18" t="str">
        <f>'Raw Data'!O309</f>
        <v>KGS</v>
      </c>
      <c r="P309" s="18">
        <f>'Raw Data'!P309</f>
        <v>380.83581670000001</v>
      </c>
      <c r="Q309" s="18">
        <f>'Raw Data'!Q309</f>
        <v>1524866.61</v>
      </c>
      <c r="R309" s="18">
        <f>'Raw Data'!R309</f>
        <v>4.5391634879999998</v>
      </c>
      <c r="S309" s="18">
        <f>'Raw Data'!S309</f>
        <v>18174.81061</v>
      </c>
      <c r="T309" s="18">
        <f>'Raw Data'!T309</f>
        <v>558711.1</v>
      </c>
      <c r="U309" s="18" t="str">
        <f t="shared" si="44"/>
        <v xml:space="preserve">RYX-02-020 MILD STEEL MULTI FUNCTION CLOTH STAND </v>
      </c>
      <c r="V309" s="18" t="str">
        <f t="shared" si="45"/>
        <v/>
      </c>
      <c r="W309" s="18" t="e">
        <f t="shared" si="46"/>
        <v>#VALUE!</v>
      </c>
      <c r="X309" s="18" t="str">
        <f t="shared" si="47"/>
        <v/>
      </c>
      <c r="Y309" s="18" t="str">
        <f t="shared" si="48"/>
        <v>CNY</v>
      </c>
      <c r="Z309" s="18">
        <f t="shared" si="49"/>
        <v>2083577.71</v>
      </c>
      <c r="AA309" s="18">
        <f t="shared" si="50"/>
        <v>2024</v>
      </c>
      <c r="AB309" s="19" t="str">
        <f>IFERROR(VLOOKUP(D309, 'Lookup Tables'!$A:$B, 2, FALSE), "Unknown")</f>
        <v>Table, kitchen or other household articles of iron or steel</v>
      </c>
      <c r="AC309" s="18" t="str">
        <f t="shared" si="51"/>
        <v>Steel Products</v>
      </c>
      <c r="AD309" s="18" t="str">
        <f t="shared" si="52"/>
        <v>Cloth Stand</v>
      </c>
      <c r="AE309" s="18">
        <f t="shared" si="53"/>
        <v>139.53823676323677</v>
      </c>
      <c r="AF309" s="20">
        <f t="shared" si="54"/>
        <v>0.36639998301228455</v>
      </c>
    </row>
    <row r="310" spans="1:32">
      <c r="A310" s="18" t="str">
        <f>'Raw Data'!A310</f>
        <v>INNSA1</v>
      </c>
      <c r="B310" s="19">
        <f>'Raw Data'!B310</f>
        <v>45342</v>
      </c>
      <c r="C310" s="18">
        <f>'Raw Data'!C310</f>
        <v>301049751</v>
      </c>
      <c r="D310" s="18">
        <f>'Raw Data'!D310</f>
        <v>73231000</v>
      </c>
      <c r="E310" s="18" t="str">
        <f>'Raw Data'!E310</f>
        <v>STEEL SCRUBBER (8001-12) (QTY: 290016 NOS / USD 0.073 PER NOS)</v>
      </c>
      <c r="F310" s="18">
        <f>'Raw Data'!F310</f>
        <v>0</v>
      </c>
      <c r="G310" s="18">
        <f>'Raw Data'!G310</f>
        <v>0</v>
      </c>
      <c r="H310" s="18">
        <f>'Raw Data'!H310</f>
        <v>0</v>
      </c>
      <c r="I310" s="18">
        <f>'Raw Data'!I310</f>
        <v>0</v>
      </c>
      <c r="J310" s="18">
        <f>'Raw Data'!J310</f>
        <v>0</v>
      </c>
      <c r="K310" s="18">
        <f>'Raw Data'!K310</f>
        <v>0</v>
      </c>
      <c r="L310" s="18">
        <f>'Raw Data'!L310</f>
        <v>0</v>
      </c>
      <c r="M310" s="18">
        <f>'Raw Data'!M310</f>
        <v>0</v>
      </c>
      <c r="N310" s="18">
        <f>'Raw Data'!N310</f>
        <v>4229</v>
      </c>
      <c r="O310" s="18" t="str">
        <f>'Raw Data'!O310</f>
        <v>KGS</v>
      </c>
      <c r="P310" s="18">
        <f>'Raw Data'!P310</f>
        <v>439.9442138</v>
      </c>
      <c r="Q310" s="18">
        <f>'Raw Data'!Q310</f>
        <v>1860524.08</v>
      </c>
      <c r="R310" s="18">
        <f>'Raw Data'!R310</f>
        <v>5.2312034929999998</v>
      </c>
      <c r="S310" s="18">
        <f>'Raw Data'!S310</f>
        <v>22122.759569999998</v>
      </c>
      <c r="T310" s="18">
        <f>'Raw Data'!T310</f>
        <v>817886.4</v>
      </c>
      <c r="U310" s="18" t="str">
        <f t="shared" si="44"/>
        <v xml:space="preserve">STEEL SCRUBBER </v>
      </c>
      <c r="V310" s="18" t="str">
        <f t="shared" si="45"/>
        <v/>
      </c>
      <c r="W310" s="18" t="str">
        <f t="shared" si="46"/>
        <v>290016 NOS</v>
      </c>
      <c r="X310" s="18">
        <f t="shared" si="47"/>
        <v>7.2999999999999995E-2</v>
      </c>
      <c r="Y310" s="18" t="str">
        <f t="shared" si="48"/>
        <v>USD</v>
      </c>
      <c r="Z310" s="18">
        <f t="shared" si="49"/>
        <v>2678410.48</v>
      </c>
      <c r="AA310" s="18">
        <f t="shared" si="50"/>
        <v>2024</v>
      </c>
      <c r="AB310" s="19" t="str">
        <f>IFERROR(VLOOKUP(D310, 'Lookup Tables'!$A:$B, 2, FALSE), "Unknown")</f>
        <v>Steel Scrubbers</v>
      </c>
      <c r="AC310" s="18" t="str">
        <f t="shared" si="51"/>
        <v>Steel Products</v>
      </c>
      <c r="AD310" s="18" t="str">
        <f t="shared" si="52"/>
        <v>Scrubber</v>
      </c>
      <c r="AE310" s="18">
        <f t="shared" si="53"/>
        <v>193.39947978245448</v>
      </c>
      <c r="AF310" s="20">
        <f t="shared" si="54"/>
        <v>0.43960000775695418</v>
      </c>
    </row>
    <row r="311" spans="1:32">
      <c r="A311" s="18" t="str">
        <f>'Raw Data'!A311</f>
        <v>INNSA1</v>
      </c>
      <c r="B311" s="19">
        <f>'Raw Data'!B311</f>
        <v>45339</v>
      </c>
      <c r="C311" s="18">
        <f>'Raw Data'!C311</f>
        <v>301049751</v>
      </c>
      <c r="D311" s="18">
        <f>'Raw Data'!D311</f>
        <v>73239990</v>
      </c>
      <c r="E311" s="18" t="str">
        <f>'Raw Data'!E311</f>
        <v>STEEL LUNCH BOX (6561) (QTY: 19836 NOS/ USD 2.350 PER NOS)</v>
      </c>
      <c r="F311" s="18">
        <f>'Raw Data'!F311</f>
        <v>0</v>
      </c>
      <c r="G311" s="18">
        <f>'Raw Data'!G311</f>
        <v>0</v>
      </c>
      <c r="H311" s="18">
        <f>'Raw Data'!H311</f>
        <v>0</v>
      </c>
      <c r="I311" s="18">
        <f>'Raw Data'!I311</f>
        <v>0</v>
      </c>
      <c r="J311" s="18">
        <f>'Raw Data'!J311</f>
        <v>0</v>
      </c>
      <c r="K311" s="18">
        <f>'Raw Data'!K311</f>
        <v>0</v>
      </c>
      <c r="L311" s="18">
        <f>'Raw Data'!L311</f>
        <v>0</v>
      </c>
      <c r="M311" s="18">
        <f>'Raw Data'!M311</f>
        <v>0</v>
      </c>
      <c r="N311" s="18">
        <f>'Raw Data'!N311</f>
        <v>7769.1</v>
      </c>
      <c r="O311" s="18" t="str">
        <f>'Raw Data'!O311</f>
        <v>KGS</v>
      </c>
      <c r="P311" s="18">
        <f>'Raw Data'!P311</f>
        <v>516.90738439999996</v>
      </c>
      <c r="Q311" s="18">
        <f>'Raw Data'!Q311</f>
        <v>4015905.16</v>
      </c>
      <c r="R311" s="18">
        <f>'Raw Data'!R311</f>
        <v>6.1463422640000003</v>
      </c>
      <c r="S311" s="18">
        <f>'Raw Data'!S311</f>
        <v>47751.547680000003</v>
      </c>
      <c r="T311" s="18">
        <f>'Raw Data'!T311</f>
        <v>1471427.6</v>
      </c>
      <c r="U311" s="18" t="str">
        <f t="shared" si="44"/>
        <v xml:space="preserve">STEEL LUNCH BOX </v>
      </c>
      <c r="V311" s="18" t="str">
        <f t="shared" si="45"/>
        <v/>
      </c>
      <c r="W311" s="18" t="str">
        <f t="shared" si="46"/>
        <v>19836 NOS</v>
      </c>
      <c r="X311" s="18">
        <f t="shared" si="47"/>
        <v>2.35</v>
      </c>
      <c r="Y311" s="18" t="str">
        <f t="shared" si="48"/>
        <v>USD</v>
      </c>
      <c r="Z311" s="18">
        <f t="shared" si="49"/>
        <v>5487332.7599999998</v>
      </c>
      <c r="AA311" s="18">
        <f t="shared" si="50"/>
        <v>2024</v>
      </c>
      <c r="AB311" s="19" t="str">
        <f>IFERROR(VLOOKUP(D311, 'Lookup Tables'!$A:$B, 2, FALSE), "Unknown")</f>
        <v>Table, kitchen or other household articles of iron or steel</v>
      </c>
      <c r="AC311" s="18" t="str">
        <f t="shared" si="51"/>
        <v>Steel Products</v>
      </c>
      <c r="AD311" s="18" t="str">
        <f t="shared" si="52"/>
        <v>Misc</v>
      </c>
      <c r="AE311" s="18">
        <f t="shared" si="53"/>
        <v>189.39485912139116</v>
      </c>
      <c r="AF311" s="20">
        <f t="shared" si="54"/>
        <v>0.3663999873941246</v>
      </c>
    </row>
    <row r="312" spans="1:32">
      <c r="A312" s="18" t="str">
        <f>'Raw Data'!A312</f>
        <v>INNSA1</v>
      </c>
      <c r="B312" s="19">
        <f>'Raw Data'!B312</f>
        <v>45339</v>
      </c>
      <c r="C312" s="18">
        <f>'Raw Data'!C312</f>
        <v>301049751</v>
      </c>
      <c r="D312" s="18">
        <f>'Raw Data'!D312</f>
        <v>73239990</v>
      </c>
      <c r="E312" s="18" t="str">
        <f>'Raw Data'!E312</f>
        <v>SY604A STEEL HOOK 4PCS SET(QTY :600 SET/USD 0.9090 PER SET)</v>
      </c>
      <c r="F312" s="18">
        <f>'Raw Data'!F312</f>
        <v>0</v>
      </c>
      <c r="G312" s="18">
        <f>'Raw Data'!G312</f>
        <v>0</v>
      </c>
      <c r="H312" s="18">
        <f>'Raw Data'!H312</f>
        <v>0</v>
      </c>
      <c r="I312" s="18">
        <f>'Raw Data'!I312</f>
        <v>0</v>
      </c>
      <c r="J312" s="18">
        <f>'Raw Data'!J312</f>
        <v>0</v>
      </c>
      <c r="K312" s="18">
        <f>'Raw Data'!K312</f>
        <v>0</v>
      </c>
      <c r="L312" s="18">
        <f>'Raw Data'!L312</f>
        <v>0</v>
      </c>
      <c r="M312" s="18">
        <f>'Raw Data'!M312</f>
        <v>0</v>
      </c>
      <c r="N312" s="18">
        <f>'Raw Data'!N312</f>
        <v>70</v>
      </c>
      <c r="O312" s="18" t="str">
        <f>'Raw Data'!O312</f>
        <v>KGS</v>
      </c>
      <c r="P312" s="18">
        <f>'Raw Data'!P312</f>
        <v>702.41985709999994</v>
      </c>
      <c r="Q312" s="18">
        <f>'Raw Data'!Q312</f>
        <v>49169.39</v>
      </c>
      <c r="R312" s="18">
        <f>'Raw Data'!R312</f>
        <v>8.3521980639999995</v>
      </c>
      <c r="S312" s="18">
        <f>'Raw Data'!S312</f>
        <v>584.65386439999997</v>
      </c>
      <c r="T312" s="18">
        <f>'Raw Data'!T312</f>
        <v>18015.7</v>
      </c>
      <c r="U312" s="18" t="str">
        <f t="shared" si="44"/>
        <v>SY604A STEEL HOOK 4PCS SET</v>
      </c>
      <c r="V312" s="18" t="str">
        <f t="shared" si="45"/>
        <v/>
      </c>
      <c r="W312" s="18" t="e">
        <f t="shared" si="46"/>
        <v>#VALUE!</v>
      </c>
      <c r="X312" s="18">
        <f t="shared" si="47"/>
        <v>0.90900000000000003</v>
      </c>
      <c r="Y312" s="18" t="str">
        <f t="shared" si="48"/>
        <v>USD</v>
      </c>
      <c r="Z312" s="18">
        <f t="shared" si="49"/>
        <v>67185.09</v>
      </c>
      <c r="AA312" s="18">
        <f t="shared" si="50"/>
        <v>2024</v>
      </c>
      <c r="AB312" s="19" t="str">
        <f>IFERROR(VLOOKUP(D312, 'Lookup Tables'!$A:$B, 2, FALSE), "Unknown")</f>
        <v>Table, kitchen or other household articles of iron or steel</v>
      </c>
      <c r="AC312" s="18" t="str">
        <f t="shared" si="51"/>
        <v>Steel Products</v>
      </c>
      <c r="AD312" s="18" t="str">
        <f t="shared" si="52"/>
        <v>Misc</v>
      </c>
      <c r="AE312" s="18">
        <f t="shared" si="53"/>
        <v>257.36714285714288</v>
      </c>
      <c r="AF312" s="20">
        <f t="shared" si="54"/>
        <v>0.36640072207525864</v>
      </c>
    </row>
    <row r="313" spans="1:32">
      <c r="A313" s="18" t="str">
        <f>'Raw Data'!A313</f>
        <v>INNSA1</v>
      </c>
      <c r="B313" s="19">
        <f>'Raw Data'!B313</f>
        <v>45339</v>
      </c>
      <c r="C313" s="18">
        <f>'Raw Data'!C313</f>
        <v>301049751</v>
      </c>
      <c r="D313" s="18">
        <f>'Raw Data'!D313</f>
        <v>73239990</v>
      </c>
      <c r="E313" s="18" t="str">
        <f>'Raw Data'!E313</f>
        <v>STEEL ROUND CONTAINER (6857) (QTY: 59568 NOS/ USD 0.718 PERNOS)</v>
      </c>
      <c r="F313" s="18">
        <f>'Raw Data'!F313</f>
        <v>0</v>
      </c>
      <c r="G313" s="18">
        <f>'Raw Data'!G313</f>
        <v>0</v>
      </c>
      <c r="H313" s="18">
        <f>'Raw Data'!H313</f>
        <v>0</v>
      </c>
      <c r="I313" s="18">
        <f>'Raw Data'!I313</f>
        <v>0</v>
      </c>
      <c r="J313" s="18">
        <f>'Raw Data'!J313</f>
        <v>0</v>
      </c>
      <c r="K313" s="18">
        <f>'Raw Data'!K313</f>
        <v>0</v>
      </c>
      <c r="L313" s="18">
        <f>'Raw Data'!L313</f>
        <v>0</v>
      </c>
      <c r="M313" s="18">
        <f>'Raw Data'!M313</f>
        <v>0</v>
      </c>
      <c r="N313" s="18">
        <f>'Raw Data'!N313</f>
        <v>7594.92</v>
      </c>
      <c r="O313" s="18" t="str">
        <f>'Raw Data'!O313</f>
        <v>KGS</v>
      </c>
      <c r="P313" s="18">
        <f>'Raw Data'!P313</f>
        <v>485.149629</v>
      </c>
      <c r="Q313" s="18">
        <f>'Raw Data'!Q313</f>
        <v>3684672.62</v>
      </c>
      <c r="R313" s="18">
        <f>'Raw Data'!R313</f>
        <v>5.7687232929999999</v>
      </c>
      <c r="S313" s="18">
        <f>'Raw Data'!S313</f>
        <v>43812.991909999997</v>
      </c>
      <c r="T313" s="18">
        <f>'Raw Data'!T313</f>
        <v>1350064.1</v>
      </c>
      <c r="U313" s="18" t="str">
        <f t="shared" si="44"/>
        <v xml:space="preserve">STEEL ROUND CONTAINER </v>
      </c>
      <c r="V313" s="18" t="str">
        <f t="shared" si="45"/>
        <v/>
      </c>
      <c r="W313" s="18" t="str">
        <f t="shared" si="46"/>
        <v>59568 NOS</v>
      </c>
      <c r="X313" s="18">
        <f t="shared" si="47"/>
        <v>0.71799999999999997</v>
      </c>
      <c r="Y313" s="18" t="str">
        <f t="shared" si="48"/>
        <v>USD</v>
      </c>
      <c r="Z313" s="18">
        <f t="shared" si="49"/>
        <v>5034736.7200000007</v>
      </c>
      <c r="AA313" s="18">
        <f t="shared" si="50"/>
        <v>2024</v>
      </c>
      <c r="AB313" s="19" t="str">
        <f>IFERROR(VLOOKUP(D313, 'Lookup Tables'!$A:$B, 2, FALSE), "Unknown")</f>
        <v>Table, kitchen or other household articles of iron or steel</v>
      </c>
      <c r="AC313" s="18" t="str">
        <f t="shared" si="51"/>
        <v>Steel Products</v>
      </c>
      <c r="AD313" s="18" t="str">
        <f t="shared" si="52"/>
        <v>Misc</v>
      </c>
      <c r="AE313" s="18">
        <f t="shared" si="53"/>
        <v>177.75883090276133</v>
      </c>
      <c r="AF313" s="20">
        <f t="shared" si="54"/>
        <v>0.36640001412120027</v>
      </c>
    </row>
    <row r="314" spans="1:32">
      <c r="A314" s="18" t="str">
        <f>'Raw Data'!A314</f>
        <v>INNSA1</v>
      </c>
      <c r="B314" s="19">
        <f>'Raw Data'!B314</f>
        <v>45339</v>
      </c>
      <c r="C314" s="18">
        <f>'Raw Data'!C314</f>
        <v>301049751</v>
      </c>
      <c r="D314" s="18">
        <f>'Raw Data'!D314</f>
        <v>73239990</v>
      </c>
      <c r="E314" s="18" t="str">
        <f>'Raw Data'!E314</f>
        <v>STEEL RECTANGLE CONTAINER (6901 ) (QTY: 2472 NOS/ USD 0.885PER NOS)</v>
      </c>
      <c r="F314" s="18">
        <f>'Raw Data'!F314</f>
        <v>0</v>
      </c>
      <c r="G314" s="18">
        <f>'Raw Data'!G314</f>
        <v>0</v>
      </c>
      <c r="H314" s="18">
        <f>'Raw Data'!H314</f>
        <v>0</v>
      </c>
      <c r="I314" s="18">
        <f>'Raw Data'!I314</f>
        <v>0</v>
      </c>
      <c r="J314" s="18">
        <f>'Raw Data'!J314</f>
        <v>0</v>
      </c>
      <c r="K314" s="18">
        <f>'Raw Data'!K314</f>
        <v>0</v>
      </c>
      <c r="L314" s="18">
        <f>'Raw Data'!L314</f>
        <v>0</v>
      </c>
      <c r="M314" s="18">
        <f>'Raw Data'!M314</f>
        <v>0</v>
      </c>
      <c r="N314" s="18">
        <f>'Raw Data'!N314</f>
        <v>401.7</v>
      </c>
      <c r="O314" s="18" t="str">
        <f>'Raw Data'!O314</f>
        <v>KGS</v>
      </c>
      <c r="P314" s="18">
        <f>'Raw Data'!P314</f>
        <v>469.19288030000001</v>
      </c>
      <c r="Q314" s="18">
        <f>'Raw Data'!Q314</f>
        <v>188474.78</v>
      </c>
      <c r="R314" s="18">
        <f>'Raw Data'!R314</f>
        <v>5.5789878750000002</v>
      </c>
      <c r="S314" s="18">
        <f>'Raw Data'!S314</f>
        <v>2241.0794289999999</v>
      </c>
      <c r="T314" s="18">
        <f>'Raw Data'!T314</f>
        <v>69057.2</v>
      </c>
      <c r="U314" s="18" t="str">
        <f t="shared" si="44"/>
        <v xml:space="preserve">STEEL RECTANGLE CONTAINER </v>
      </c>
      <c r="V314" s="18" t="str">
        <f t="shared" si="45"/>
        <v/>
      </c>
      <c r="W314" s="18" t="str">
        <f t="shared" si="46"/>
        <v>2472 NOS</v>
      </c>
      <c r="X314" s="18">
        <f t="shared" si="47"/>
        <v>0.88500000000000001</v>
      </c>
      <c r="Y314" s="18" t="str">
        <f t="shared" si="48"/>
        <v>USD</v>
      </c>
      <c r="Z314" s="18">
        <f t="shared" si="49"/>
        <v>257531.97999999998</v>
      </c>
      <c r="AA314" s="18">
        <f t="shared" si="50"/>
        <v>2024</v>
      </c>
      <c r="AB314" s="19" t="str">
        <f>IFERROR(VLOOKUP(D314, 'Lookup Tables'!$A:$B, 2, FALSE), "Unknown")</f>
        <v>Table, kitchen or other household articles of iron or steel</v>
      </c>
      <c r="AC314" s="18" t="str">
        <f t="shared" si="51"/>
        <v>Steel Products</v>
      </c>
      <c r="AD314" s="18" t="str">
        <f t="shared" si="52"/>
        <v>Misc</v>
      </c>
      <c r="AE314" s="18">
        <f t="shared" si="53"/>
        <v>171.91237241722678</v>
      </c>
      <c r="AF314" s="20">
        <f t="shared" si="54"/>
        <v>0.36640021545588219</v>
      </c>
    </row>
    <row r="315" spans="1:32">
      <c r="A315" s="18" t="str">
        <f>'Raw Data'!A315</f>
        <v>INNSA1</v>
      </c>
      <c r="B315" s="19">
        <f>'Raw Data'!B315</f>
        <v>45339</v>
      </c>
      <c r="C315" s="18">
        <f>'Raw Data'!C315</f>
        <v>301049751</v>
      </c>
      <c r="D315" s="18">
        <f>'Raw Data'!D315</f>
        <v>73239990</v>
      </c>
      <c r="E315" s="18" t="str">
        <f>'Raw Data'!E315</f>
        <v>STEEL ROUND CONTAINER MEDIUM (6581) (QTY: 87792 NOS/ USD 0.875 PER NOS)</v>
      </c>
      <c r="F315" s="18">
        <f>'Raw Data'!F315</f>
        <v>0</v>
      </c>
      <c r="G315" s="18">
        <f>'Raw Data'!G315</f>
        <v>0</v>
      </c>
      <c r="H315" s="18">
        <f>'Raw Data'!H315</f>
        <v>0</v>
      </c>
      <c r="I315" s="18">
        <f>'Raw Data'!I315</f>
        <v>0</v>
      </c>
      <c r="J315" s="18">
        <f>'Raw Data'!J315</f>
        <v>0</v>
      </c>
      <c r="K315" s="18">
        <f>'Raw Data'!K315</f>
        <v>0</v>
      </c>
      <c r="L315" s="18">
        <f>'Raw Data'!L315</f>
        <v>0</v>
      </c>
      <c r="M315" s="18">
        <f>'Raw Data'!M315</f>
        <v>0</v>
      </c>
      <c r="N315" s="18">
        <f>'Raw Data'!N315</f>
        <v>10608.2</v>
      </c>
      <c r="O315" s="18" t="str">
        <f>'Raw Data'!O315</f>
        <v>KGS</v>
      </c>
      <c r="P315" s="18">
        <f>'Raw Data'!P315</f>
        <v>623.85371410000005</v>
      </c>
      <c r="Q315" s="18">
        <f>'Raw Data'!Q315</f>
        <v>6617964.9699999997</v>
      </c>
      <c r="R315" s="18">
        <f>'Raw Data'!R315</f>
        <v>7.417998979</v>
      </c>
      <c r="S315" s="18">
        <f>'Raw Data'!S315</f>
        <v>78691.616769999993</v>
      </c>
      <c r="T315" s="18">
        <f>'Raw Data'!T315</f>
        <v>2424822.4</v>
      </c>
      <c r="U315" s="18" t="str">
        <f t="shared" si="44"/>
        <v xml:space="preserve">STEEL ROUND CONTAINER MEDIUM </v>
      </c>
      <c r="V315" s="18" t="str">
        <f t="shared" si="45"/>
        <v/>
      </c>
      <c r="W315" s="18" t="str">
        <f t="shared" si="46"/>
        <v>87792 NOS</v>
      </c>
      <c r="X315" s="18">
        <f t="shared" si="47"/>
        <v>0.875</v>
      </c>
      <c r="Y315" s="18" t="str">
        <f t="shared" si="48"/>
        <v>USD</v>
      </c>
      <c r="Z315" s="18">
        <f t="shared" si="49"/>
        <v>9042787.3699999992</v>
      </c>
      <c r="AA315" s="18">
        <f t="shared" si="50"/>
        <v>2024</v>
      </c>
      <c r="AB315" s="19" t="str">
        <f>IFERROR(VLOOKUP(D315, 'Lookup Tables'!$A:$B, 2, FALSE), "Unknown")</f>
        <v>Table, kitchen or other household articles of iron or steel</v>
      </c>
      <c r="AC315" s="18" t="str">
        <f t="shared" si="51"/>
        <v>Steel Products</v>
      </c>
      <c r="AD315" s="18" t="str">
        <f t="shared" si="52"/>
        <v>Misc</v>
      </c>
      <c r="AE315" s="18">
        <f t="shared" si="53"/>
        <v>228.58000414773474</v>
      </c>
      <c r="AF315" s="20">
        <f t="shared" si="54"/>
        <v>0.366400005287426</v>
      </c>
    </row>
    <row r="316" spans="1:32">
      <c r="A316" s="18" t="str">
        <f>'Raw Data'!A316</f>
        <v>INNSA1</v>
      </c>
      <c r="B316" s="19">
        <f>'Raw Data'!B316</f>
        <v>45339</v>
      </c>
      <c r="C316" s="18">
        <f>'Raw Data'!C316</f>
        <v>301049751</v>
      </c>
      <c r="D316" s="18">
        <f>'Raw Data'!D316</f>
        <v>73239990</v>
      </c>
      <c r="E316" s="18" t="str">
        <f>'Raw Data'!E316</f>
        <v>STEEL ROUND CONTAINER (6856) (QTY: 112320 NOS/ USD 0.568 PERNOS)</v>
      </c>
      <c r="F316" s="18">
        <f>'Raw Data'!F316</f>
        <v>0</v>
      </c>
      <c r="G316" s="18">
        <f>'Raw Data'!G316</f>
        <v>0</v>
      </c>
      <c r="H316" s="18">
        <f>'Raw Data'!H316</f>
        <v>0</v>
      </c>
      <c r="I316" s="18">
        <f>'Raw Data'!I316</f>
        <v>0</v>
      </c>
      <c r="J316" s="18">
        <f>'Raw Data'!J316</f>
        <v>0</v>
      </c>
      <c r="K316" s="18">
        <f>'Raw Data'!K316</f>
        <v>0</v>
      </c>
      <c r="L316" s="18">
        <f>'Raw Data'!L316</f>
        <v>0</v>
      </c>
      <c r="M316" s="18">
        <f>'Raw Data'!M316</f>
        <v>0</v>
      </c>
      <c r="N316" s="18">
        <f>'Raw Data'!N316</f>
        <v>12480</v>
      </c>
      <c r="O316" s="18" t="str">
        <f>'Raw Data'!O316</f>
        <v>KGS</v>
      </c>
      <c r="P316" s="18">
        <f>'Raw Data'!P316</f>
        <v>440.40509209999999</v>
      </c>
      <c r="Q316" s="18">
        <f>'Raw Data'!Q316</f>
        <v>5496255.5499999998</v>
      </c>
      <c r="R316" s="18">
        <f>'Raw Data'!R316</f>
        <v>5.2366836159999997</v>
      </c>
      <c r="S316" s="18">
        <f>'Raw Data'!S316</f>
        <v>65353.811529999999</v>
      </c>
      <c r="T316" s="18">
        <f>'Raw Data'!T316</f>
        <v>2013828</v>
      </c>
      <c r="U316" s="18" t="str">
        <f t="shared" si="44"/>
        <v xml:space="preserve">STEEL ROUND CONTAINER </v>
      </c>
      <c r="V316" s="18" t="str">
        <f t="shared" si="45"/>
        <v/>
      </c>
      <c r="W316" s="18" t="str">
        <f t="shared" si="46"/>
        <v>112320 NOS</v>
      </c>
      <c r="X316" s="18">
        <f t="shared" si="47"/>
        <v>0.56799999999999995</v>
      </c>
      <c r="Y316" s="18" t="str">
        <f t="shared" si="48"/>
        <v>USD</v>
      </c>
      <c r="Z316" s="18">
        <f t="shared" si="49"/>
        <v>7510083.5499999998</v>
      </c>
      <c r="AA316" s="18">
        <f t="shared" si="50"/>
        <v>2024</v>
      </c>
      <c r="AB316" s="19" t="str">
        <f>IFERROR(VLOOKUP(D316, 'Lookup Tables'!$A:$B, 2, FALSE), "Unknown")</f>
        <v>Table, kitchen or other household articles of iron or steel</v>
      </c>
      <c r="AC316" s="18" t="str">
        <f t="shared" si="51"/>
        <v>Steel Products</v>
      </c>
      <c r="AD316" s="18" t="str">
        <f t="shared" si="52"/>
        <v>Misc</v>
      </c>
      <c r="AE316" s="18">
        <f t="shared" si="53"/>
        <v>161.36442307692309</v>
      </c>
      <c r="AF316" s="20">
        <f t="shared" si="54"/>
        <v>0.36639999390130251</v>
      </c>
    </row>
    <row r="317" spans="1:32">
      <c r="A317" s="18" t="str">
        <f>'Raw Data'!A317</f>
        <v>INNSA1</v>
      </c>
      <c r="B317" s="19">
        <f>'Raw Data'!B317</f>
        <v>45339</v>
      </c>
      <c r="C317" s="18">
        <f>'Raw Data'!C317</f>
        <v>301049751</v>
      </c>
      <c r="D317" s="18">
        <f>'Raw Data'!D317</f>
        <v>73239990</v>
      </c>
      <c r="E317" s="18" t="str">
        <f>'Raw Data'!E317</f>
        <v>STEEL RECTANGLE CONTAINER LARGE (6862) (QTY: 792 NOS/ USD 1.380 PER NOS)</v>
      </c>
      <c r="F317" s="18">
        <f>'Raw Data'!F317</f>
        <v>0</v>
      </c>
      <c r="G317" s="18">
        <f>'Raw Data'!G317</f>
        <v>0</v>
      </c>
      <c r="H317" s="18">
        <f>'Raw Data'!H317</f>
        <v>0</v>
      </c>
      <c r="I317" s="18">
        <f>'Raw Data'!I317</f>
        <v>0</v>
      </c>
      <c r="J317" s="18">
        <f>'Raw Data'!J317</f>
        <v>0</v>
      </c>
      <c r="K317" s="18">
        <f>'Raw Data'!K317</f>
        <v>0</v>
      </c>
      <c r="L317" s="18">
        <f>'Raw Data'!L317</f>
        <v>0</v>
      </c>
      <c r="M317" s="18">
        <f>'Raw Data'!M317</f>
        <v>0</v>
      </c>
      <c r="N317" s="18">
        <f>'Raw Data'!N317</f>
        <v>198</v>
      </c>
      <c r="O317" s="18" t="str">
        <f>'Raw Data'!O317</f>
        <v>KGS</v>
      </c>
      <c r="P317" s="18">
        <f>'Raw Data'!P317</f>
        <v>475.55479800000001</v>
      </c>
      <c r="Q317" s="18">
        <f>'Raw Data'!Q317</f>
        <v>94159.85</v>
      </c>
      <c r="R317" s="18">
        <f>'Raw Data'!R317</f>
        <v>5.6546349339999997</v>
      </c>
      <c r="S317" s="18">
        <f>'Raw Data'!S317</f>
        <v>1119.6177170000001</v>
      </c>
      <c r="T317" s="18">
        <f>'Raw Data'!T317</f>
        <v>34500.199999999997</v>
      </c>
      <c r="U317" s="18" t="str">
        <f t="shared" si="44"/>
        <v xml:space="preserve">STEEL RECTANGLE CONTAINER LARGE </v>
      </c>
      <c r="V317" s="18" t="str">
        <f t="shared" si="45"/>
        <v/>
      </c>
      <c r="W317" s="18" t="str">
        <f t="shared" si="46"/>
        <v>792 NOS</v>
      </c>
      <c r="X317" s="18">
        <f t="shared" si="47"/>
        <v>1.38</v>
      </c>
      <c r="Y317" s="18" t="str">
        <f t="shared" si="48"/>
        <v>USD</v>
      </c>
      <c r="Z317" s="18">
        <f t="shared" si="49"/>
        <v>128660.05</v>
      </c>
      <c r="AA317" s="18">
        <f t="shared" si="50"/>
        <v>2024</v>
      </c>
      <c r="AB317" s="19" t="str">
        <f>IFERROR(VLOOKUP(D317, 'Lookup Tables'!$A:$B, 2, FALSE), "Unknown")</f>
        <v>Table, kitchen or other household articles of iron or steel</v>
      </c>
      <c r="AC317" s="18" t="str">
        <f t="shared" si="51"/>
        <v>Steel Products</v>
      </c>
      <c r="AD317" s="18" t="str">
        <f t="shared" si="52"/>
        <v>Misc</v>
      </c>
      <c r="AE317" s="18">
        <f t="shared" si="53"/>
        <v>174.24343434343433</v>
      </c>
      <c r="AF317" s="20">
        <f t="shared" si="54"/>
        <v>0.36640032880256285</v>
      </c>
    </row>
    <row r="318" spans="1:32">
      <c r="A318" s="18" t="str">
        <f>'Raw Data'!A318</f>
        <v>INNSA1</v>
      </c>
      <c r="B318" s="19">
        <f>'Raw Data'!B318</f>
        <v>45339</v>
      </c>
      <c r="C318" s="18">
        <f>'Raw Data'!C318</f>
        <v>301049751</v>
      </c>
      <c r="D318" s="18">
        <f>'Raw Data'!D318</f>
        <v>73239990</v>
      </c>
      <c r="E318" s="18" t="str">
        <f>'Raw Data'!E318</f>
        <v>SY772-42 STEEL HANGER 10PCS SET(QTY :540 SET/USD 1.3986 PERSET)</v>
      </c>
      <c r="F318" s="18">
        <f>'Raw Data'!F318</f>
        <v>0</v>
      </c>
      <c r="G318" s="18">
        <f>'Raw Data'!G318</f>
        <v>0</v>
      </c>
      <c r="H318" s="18">
        <f>'Raw Data'!H318</f>
        <v>0</v>
      </c>
      <c r="I318" s="18">
        <f>'Raw Data'!I318</f>
        <v>0</v>
      </c>
      <c r="J318" s="18">
        <f>'Raw Data'!J318</f>
        <v>0</v>
      </c>
      <c r="K318" s="18">
        <f>'Raw Data'!K318</f>
        <v>0</v>
      </c>
      <c r="L318" s="18">
        <f>'Raw Data'!L318</f>
        <v>0</v>
      </c>
      <c r="M318" s="18">
        <f>'Raw Data'!M318</f>
        <v>0</v>
      </c>
      <c r="N318" s="18">
        <f>'Raw Data'!N318</f>
        <v>273</v>
      </c>
      <c r="O318" s="18" t="str">
        <f>'Raw Data'!O318</f>
        <v>KGS</v>
      </c>
      <c r="P318" s="18">
        <f>'Raw Data'!P318</f>
        <v>249.40311360000001</v>
      </c>
      <c r="Q318" s="18">
        <f>'Raw Data'!Q318</f>
        <v>68087.05</v>
      </c>
      <c r="R318" s="18">
        <f>'Raw Data'!R318</f>
        <v>2.965554263</v>
      </c>
      <c r="S318" s="18">
        <f>'Raw Data'!S318</f>
        <v>809.59631390000004</v>
      </c>
      <c r="T318" s="18">
        <f>'Raw Data'!T318</f>
        <v>24947</v>
      </c>
      <c r="U318" s="18" t="str">
        <f t="shared" si="44"/>
        <v>SY772-42 STEEL HANGER 10PCS SET</v>
      </c>
      <c r="V318" s="18" t="str">
        <f t="shared" si="45"/>
        <v/>
      </c>
      <c r="W318" s="18" t="e">
        <f t="shared" si="46"/>
        <v>#VALUE!</v>
      </c>
      <c r="X318" s="18">
        <f t="shared" si="47"/>
        <v>1.3986000000000001</v>
      </c>
      <c r="Y318" s="18" t="str">
        <f t="shared" si="48"/>
        <v>USD</v>
      </c>
      <c r="Z318" s="18">
        <f t="shared" si="49"/>
        <v>93034.05</v>
      </c>
      <c r="AA318" s="18">
        <f t="shared" si="50"/>
        <v>2024</v>
      </c>
      <c r="AB318" s="19" t="str">
        <f>IFERROR(VLOOKUP(D318, 'Lookup Tables'!$A:$B, 2, FALSE), "Unknown")</f>
        <v>Table, kitchen or other household articles of iron or steel</v>
      </c>
      <c r="AC318" s="18" t="str">
        <f t="shared" si="51"/>
        <v>Steel Products</v>
      </c>
      <c r="AD318" s="18" t="str">
        <f t="shared" si="52"/>
        <v>Misc</v>
      </c>
      <c r="AE318" s="18">
        <f t="shared" si="53"/>
        <v>91.38095238095238</v>
      </c>
      <c r="AF318" s="20">
        <f t="shared" si="54"/>
        <v>0.36639860296488097</v>
      </c>
    </row>
    <row r="319" spans="1:32">
      <c r="A319" s="18" t="str">
        <f>'Raw Data'!A319</f>
        <v>INNSA1</v>
      </c>
      <c r="B319" s="19">
        <f>'Raw Data'!B319</f>
        <v>45339</v>
      </c>
      <c r="C319" s="18">
        <f>'Raw Data'!C319</f>
        <v>301049751</v>
      </c>
      <c r="D319" s="18">
        <f>'Raw Data'!D319</f>
        <v>73239990</v>
      </c>
      <c r="E319" s="18" t="str">
        <f>'Raw Data'!E319</f>
        <v>STEEL RECTANGLE CONTAINER BIG (6578) (QTY: 37200 NOS/ USD 1.598 PER NOS)</v>
      </c>
      <c r="F319" s="18">
        <f>'Raw Data'!F319</f>
        <v>0</v>
      </c>
      <c r="G319" s="18">
        <f>'Raw Data'!G319</f>
        <v>0</v>
      </c>
      <c r="H319" s="18">
        <f>'Raw Data'!H319</f>
        <v>0</v>
      </c>
      <c r="I319" s="18">
        <f>'Raw Data'!I319</f>
        <v>0</v>
      </c>
      <c r="J319" s="18">
        <f>'Raw Data'!J319</f>
        <v>0</v>
      </c>
      <c r="K319" s="18">
        <f>'Raw Data'!K319</f>
        <v>0</v>
      </c>
      <c r="L319" s="18">
        <f>'Raw Data'!L319</f>
        <v>0</v>
      </c>
      <c r="M319" s="18">
        <f>'Raw Data'!M319</f>
        <v>0</v>
      </c>
      <c r="N319" s="18">
        <f>'Raw Data'!N319</f>
        <v>11005</v>
      </c>
      <c r="O319" s="18" t="str">
        <f>'Raw Data'!O319</f>
        <v>KGS</v>
      </c>
      <c r="P319" s="18">
        <f>'Raw Data'!P319</f>
        <v>465.36224170000003</v>
      </c>
      <c r="Q319" s="18">
        <f>'Raw Data'!Q319</f>
        <v>5121311.47</v>
      </c>
      <c r="R319" s="18">
        <f>'Raw Data'!R319</f>
        <v>5.5334392589999997</v>
      </c>
      <c r="S319" s="18">
        <f>'Raw Data'!S319</f>
        <v>60895.499049999999</v>
      </c>
      <c r="T319" s="18">
        <f>'Raw Data'!T319</f>
        <v>1876448.5</v>
      </c>
      <c r="U319" s="18" t="str">
        <f t="shared" si="44"/>
        <v xml:space="preserve">STEEL RECTANGLE CONTAINER BIG </v>
      </c>
      <c r="V319" s="18" t="str">
        <f t="shared" si="45"/>
        <v/>
      </c>
      <c r="W319" s="18" t="str">
        <f t="shared" si="46"/>
        <v>37200 NOS</v>
      </c>
      <c r="X319" s="18">
        <f t="shared" si="47"/>
        <v>1.5980000000000001</v>
      </c>
      <c r="Y319" s="18" t="str">
        <f t="shared" si="48"/>
        <v>USD</v>
      </c>
      <c r="Z319" s="18">
        <f t="shared" si="49"/>
        <v>6997759.9699999997</v>
      </c>
      <c r="AA319" s="18">
        <f t="shared" si="50"/>
        <v>2024</v>
      </c>
      <c r="AB319" s="19" t="str">
        <f>IFERROR(VLOOKUP(D319, 'Lookup Tables'!$A:$B, 2, FALSE), "Unknown")</f>
        <v>Table, kitchen or other household articles of iron or steel</v>
      </c>
      <c r="AC319" s="18" t="str">
        <f t="shared" si="51"/>
        <v>Steel Products</v>
      </c>
      <c r="AD319" s="18" t="str">
        <f t="shared" si="52"/>
        <v>Misc</v>
      </c>
      <c r="AE319" s="18">
        <f t="shared" si="53"/>
        <v>170.50872330758747</v>
      </c>
      <c r="AF319" s="20">
        <f t="shared" si="54"/>
        <v>0.36639999558550579</v>
      </c>
    </row>
    <row r="320" spans="1:32">
      <c r="A320" s="18" t="str">
        <f>'Raw Data'!A320</f>
        <v>INNSA1</v>
      </c>
      <c r="B320" s="19">
        <f>'Raw Data'!B320</f>
        <v>45339</v>
      </c>
      <c r="C320" s="18">
        <f>'Raw Data'!C320</f>
        <v>301049751</v>
      </c>
      <c r="D320" s="18">
        <f>'Raw Data'!D320</f>
        <v>73239990</v>
      </c>
      <c r="E320" s="18" t="str">
        <f>'Raw Data'!E320</f>
        <v>SY604A-4 STEEL HOOK 4PCS SET(QTY :960 SET/USD 0.5734 PER SET)</v>
      </c>
      <c r="F320" s="18">
        <f>'Raw Data'!F320</f>
        <v>0</v>
      </c>
      <c r="G320" s="18">
        <f>'Raw Data'!G320</f>
        <v>0</v>
      </c>
      <c r="H320" s="18">
        <f>'Raw Data'!H320</f>
        <v>0</v>
      </c>
      <c r="I320" s="18">
        <f>'Raw Data'!I320</f>
        <v>0</v>
      </c>
      <c r="J320" s="18">
        <f>'Raw Data'!J320</f>
        <v>0</v>
      </c>
      <c r="K320" s="18">
        <f>'Raw Data'!K320</f>
        <v>0</v>
      </c>
      <c r="L320" s="18">
        <f>'Raw Data'!L320</f>
        <v>0</v>
      </c>
      <c r="M320" s="18">
        <f>'Raw Data'!M320</f>
        <v>0</v>
      </c>
      <c r="N320" s="18">
        <f>'Raw Data'!N320</f>
        <v>112</v>
      </c>
      <c r="O320" s="18" t="str">
        <f>'Raw Data'!O320</f>
        <v>KGS</v>
      </c>
      <c r="P320" s="18">
        <f>'Raw Data'!P320</f>
        <v>443.08535710000001</v>
      </c>
      <c r="Q320" s="18">
        <f>'Raw Data'!Q320</f>
        <v>49625.56</v>
      </c>
      <c r="R320" s="18">
        <f>'Raw Data'!R320</f>
        <v>5.268553593</v>
      </c>
      <c r="S320" s="18">
        <f>'Raw Data'!S320</f>
        <v>590.07800239999995</v>
      </c>
      <c r="T320" s="18">
        <f>'Raw Data'!T320</f>
        <v>18182.8</v>
      </c>
      <c r="U320" s="18" t="str">
        <f t="shared" si="44"/>
        <v>SY604A-4 STEEL HOOK 4PCS SET</v>
      </c>
      <c r="V320" s="18" t="str">
        <f t="shared" si="45"/>
        <v/>
      </c>
      <c r="W320" s="18" t="e">
        <f t="shared" si="46"/>
        <v>#VALUE!</v>
      </c>
      <c r="X320" s="18">
        <f t="shared" si="47"/>
        <v>0.57340000000000002</v>
      </c>
      <c r="Y320" s="18" t="str">
        <f t="shared" si="48"/>
        <v>USD</v>
      </c>
      <c r="Z320" s="18">
        <f t="shared" si="49"/>
        <v>67808.36</v>
      </c>
      <c r="AA320" s="18">
        <f t="shared" si="50"/>
        <v>2024</v>
      </c>
      <c r="AB320" s="19" t="str">
        <f>IFERROR(VLOOKUP(D320, 'Lookup Tables'!$A:$B, 2, FALSE), "Unknown")</f>
        <v>Table, kitchen or other household articles of iron or steel</v>
      </c>
      <c r="AC320" s="18" t="str">
        <f t="shared" si="51"/>
        <v>Steel Products</v>
      </c>
      <c r="AD320" s="18" t="str">
        <f t="shared" si="52"/>
        <v>Misc</v>
      </c>
      <c r="AE320" s="18">
        <f t="shared" si="53"/>
        <v>162.34642857142856</v>
      </c>
      <c r="AF320" s="20">
        <f t="shared" si="54"/>
        <v>0.36639989553770275</v>
      </c>
    </row>
    <row r="321" spans="1:32">
      <c r="A321" s="18" t="str">
        <f>'Raw Data'!A321</f>
        <v>INNSA1</v>
      </c>
      <c r="B321" s="19">
        <f>'Raw Data'!B321</f>
        <v>45339</v>
      </c>
      <c r="C321" s="18">
        <f>'Raw Data'!C321</f>
        <v>301049751</v>
      </c>
      <c r="D321" s="18">
        <f>'Raw Data'!D321</f>
        <v>73239990</v>
      </c>
      <c r="E321" s="18" t="str">
        <f>'Raw Data'!E321</f>
        <v>SD1078-B STEEL FRUIT BASKET(QTY :408 PCS/USD 0.9090 PER PCS)</v>
      </c>
      <c r="F321" s="18">
        <f>'Raw Data'!F321</f>
        <v>0</v>
      </c>
      <c r="G321" s="18">
        <f>'Raw Data'!G321</f>
        <v>0</v>
      </c>
      <c r="H321" s="18">
        <f>'Raw Data'!H321</f>
        <v>0</v>
      </c>
      <c r="I321" s="18">
        <f>'Raw Data'!I321</f>
        <v>0</v>
      </c>
      <c r="J321" s="18">
        <f>'Raw Data'!J321</f>
        <v>0</v>
      </c>
      <c r="K321" s="18">
        <f>'Raw Data'!K321</f>
        <v>0</v>
      </c>
      <c r="L321" s="18">
        <f>'Raw Data'!L321</f>
        <v>0</v>
      </c>
      <c r="M321" s="18">
        <f>'Raw Data'!M321</f>
        <v>0</v>
      </c>
      <c r="N321" s="18">
        <f>'Raw Data'!N321</f>
        <v>83.3</v>
      </c>
      <c r="O321" s="18" t="str">
        <f>'Raw Data'!O321</f>
        <v>KGS</v>
      </c>
      <c r="P321" s="18">
        <f>'Raw Data'!P321</f>
        <v>401.38055220000001</v>
      </c>
      <c r="Q321" s="18">
        <f>'Raw Data'!Q321</f>
        <v>33435</v>
      </c>
      <c r="R321" s="18">
        <f>'Raw Data'!R321</f>
        <v>4.7726581709999998</v>
      </c>
      <c r="S321" s="18">
        <f>'Raw Data'!S321</f>
        <v>397.56242570000001</v>
      </c>
      <c r="T321" s="18">
        <f>'Raw Data'!T321</f>
        <v>12250.6</v>
      </c>
      <c r="U321" s="18" t="str">
        <f t="shared" si="44"/>
        <v>SD1078-B STEEL FRUIT BASKET</v>
      </c>
      <c r="V321" s="18" t="str">
        <f t="shared" si="45"/>
        <v/>
      </c>
      <c r="W321" s="18" t="e">
        <f t="shared" si="46"/>
        <v>#VALUE!</v>
      </c>
      <c r="X321" s="18">
        <f t="shared" si="47"/>
        <v>0.90900000000000003</v>
      </c>
      <c r="Y321" s="18" t="str">
        <f t="shared" si="48"/>
        <v>USD</v>
      </c>
      <c r="Z321" s="18">
        <f t="shared" si="49"/>
        <v>45685.599999999999</v>
      </c>
      <c r="AA321" s="18">
        <f t="shared" si="50"/>
        <v>2024</v>
      </c>
      <c r="AB321" s="19" t="str">
        <f>IFERROR(VLOOKUP(D321, 'Lookup Tables'!$A:$B, 2, FALSE), "Unknown")</f>
        <v>Table, kitchen or other household articles of iron or steel</v>
      </c>
      <c r="AC321" s="18" t="str">
        <f t="shared" si="51"/>
        <v>Steel Products</v>
      </c>
      <c r="AD321" s="18" t="str">
        <f t="shared" si="52"/>
        <v>Misc</v>
      </c>
      <c r="AE321" s="18">
        <f t="shared" si="53"/>
        <v>147.06602641056423</v>
      </c>
      <c r="AF321" s="20">
        <f t="shared" si="54"/>
        <v>0.36640047854045166</v>
      </c>
    </row>
    <row r="322" spans="1:32">
      <c r="A322" s="18" t="str">
        <f>'Raw Data'!A322</f>
        <v>INNSA1</v>
      </c>
      <c r="B322" s="19">
        <f>'Raw Data'!B322</f>
        <v>45339</v>
      </c>
      <c r="C322" s="18">
        <f>'Raw Data'!C322</f>
        <v>301049751</v>
      </c>
      <c r="D322" s="18">
        <f>'Raw Data'!D322</f>
        <v>73239990</v>
      </c>
      <c r="E322" s="18" t="str">
        <f>'Raw Data'!E322</f>
        <v>SY722-9602 STEEL HOOK 3PCS SET(QTY :2880 SET/USD 0.1538 PERSET)</v>
      </c>
      <c r="F322" s="18">
        <f>'Raw Data'!F322</f>
        <v>0</v>
      </c>
      <c r="G322" s="18">
        <f>'Raw Data'!G322</f>
        <v>0</v>
      </c>
      <c r="H322" s="18">
        <f>'Raw Data'!H322</f>
        <v>0</v>
      </c>
      <c r="I322" s="18">
        <f>'Raw Data'!I322</f>
        <v>0</v>
      </c>
      <c r="J322" s="18">
        <f>'Raw Data'!J322</f>
        <v>0</v>
      </c>
      <c r="K322" s="18">
        <f>'Raw Data'!K322</f>
        <v>0</v>
      </c>
      <c r="L322" s="18">
        <f>'Raw Data'!L322</f>
        <v>0</v>
      </c>
      <c r="M322" s="18">
        <f>'Raw Data'!M322</f>
        <v>0</v>
      </c>
      <c r="N322" s="18">
        <f>'Raw Data'!N322</f>
        <v>78</v>
      </c>
      <c r="O322" s="18" t="str">
        <f>'Raw Data'!O322</f>
        <v>KGS</v>
      </c>
      <c r="P322" s="18">
        <f>'Raw Data'!P322</f>
        <v>511.95282049999997</v>
      </c>
      <c r="Q322" s="18">
        <f>'Raw Data'!Q322</f>
        <v>39932.32</v>
      </c>
      <c r="R322" s="18">
        <f>'Raw Data'!R322</f>
        <v>6.0874294950000003</v>
      </c>
      <c r="S322" s="18">
        <f>'Raw Data'!S322</f>
        <v>474.81950060000003</v>
      </c>
      <c r="T322" s="18">
        <f>'Raw Data'!T322</f>
        <v>14631.2</v>
      </c>
      <c r="U322" s="18" t="str">
        <f t="shared" si="44"/>
        <v>SY722-9602 STEEL HOOK 3PCS SET</v>
      </c>
      <c r="V322" s="18" t="str">
        <f t="shared" si="45"/>
        <v/>
      </c>
      <c r="W322" s="18" t="e">
        <f t="shared" si="46"/>
        <v>#VALUE!</v>
      </c>
      <c r="X322" s="18">
        <f t="shared" si="47"/>
        <v>0.15379999999999999</v>
      </c>
      <c r="Y322" s="18" t="str">
        <f t="shared" si="48"/>
        <v>USD</v>
      </c>
      <c r="Z322" s="18">
        <f t="shared" si="49"/>
        <v>54563.520000000004</v>
      </c>
      <c r="AA322" s="18">
        <f t="shared" si="50"/>
        <v>2024</v>
      </c>
      <c r="AB322" s="19" t="str">
        <f>IFERROR(VLOOKUP(D322, 'Lookup Tables'!$A:$B, 2, FALSE), "Unknown")</f>
        <v>Table, kitchen or other household articles of iron or steel</v>
      </c>
      <c r="AC322" s="18" t="str">
        <f t="shared" si="51"/>
        <v>Steel Products</v>
      </c>
      <c r="AD322" s="18" t="str">
        <f t="shared" si="52"/>
        <v>Misc</v>
      </c>
      <c r="AE322" s="18">
        <f t="shared" si="53"/>
        <v>187.57948717948719</v>
      </c>
      <c r="AF322" s="20">
        <f t="shared" si="54"/>
        <v>0.36639994871322279</v>
      </c>
    </row>
    <row r="323" spans="1:32">
      <c r="A323" s="18" t="str">
        <f>'Raw Data'!A323</f>
        <v>INNSA1</v>
      </c>
      <c r="B323" s="19">
        <f>'Raw Data'!B323</f>
        <v>45339</v>
      </c>
      <c r="C323" s="18">
        <f>'Raw Data'!C323</f>
        <v>301049751</v>
      </c>
      <c r="D323" s="18">
        <f>'Raw Data'!D323</f>
        <v>73239990</v>
      </c>
      <c r="E323" s="18" t="str">
        <f>'Raw Data'!E323</f>
        <v>SY592A-0085 STEEL CLIP 6PCS SET BIG(QTY :1200 SET/USD 0.3776PER SET)</v>
      </c>
      <c r="F323" s="18">
        <f>'Raw Data'!F323</f>
        <v>0</v>
      </c>
      <c r="G323" s="18">
        <f>'Raw Data'!G323</f>
        <v>0</v>
      </c>
      <c r="H323" s="18">
        <f>'Raw Data'!H323</f>
        <v>0</v>
      </c>
      <c r="I323" s="18">
        <f>'Raw Data'!I323</f>
        <v>0</v>
      </c>
      <c r="J323" s="18">
        <f>'Raw Data'!J323</f>
        <v>0</v>
      </c>
      <c r="K323" s="18">
        <f>'Raw Data'!K323</f>
        <v>0</v>
      </c>
      <c r="L323" s="18">
        <f>'Raw Data'!L323</f>
        <v>0</v>
      </c>
      <c r="M323" s="18">
        <f>'Raw Data'!M323</f>
        <v>0</v>
      </c>
      <c r="N323" s="18">
        <f>'Raw Data'!N323</f>
        <v>95</v>
      </c>
      <c r="O323" s="18" t="str">
        <f>'Raw Data'!O323</f>
        <v>KGS</v>
      </c>
      <c r="P323" s="18">
        <f>'Raw Data'!P323</f>
        <v>430.0008421</v>
      </c>
      <c r="Q323" s="18">
        <f>'Raw Data'!Q323</f>
        <v>40850.080000000002</v>
      </c>
      <c r="R323" s="18">
        <f>'Raw Data'!R323</f>
        <v>5.1129707739999999</v>
      </c>
      <c r="S323" s="18">
        <f>'Raw Data'!S323</f>
        <v>485.73222349999998</v>
      </c>
      <c r="T323" s="18">
        <f>'Raw Data'!T323</f>
        <v>14967.5</v>
      </c>
      <c r="U323" s="18" t="str">
        <f t="shared" ref="U323:U386" si="55">LEFT(E323, FIND("(", E323)-1)</f>
        <v>SY592A-0085 STEEL CLIP 6PCS SET BIG</v>
      </c>
      <c r="V323" s="18" t="str">
        <f t="shared" ref="V323:V386" si="56">IFERROR(
    VALUE(
        MID(E323,
            FIND("QTY",E323)+4,
            FIND(" ",E323,FIND("QTY",E323)+4) - (FIND("QTY",E323)+4)
        )
    ),
"")</f>
        <v/>
      </c>
      <c r="W323" s="18" t="e">
        <f t="shared" ref="W323:W386" si="57">TRIM(MID(E323, FIND(" ", E323, FIND("QTY:", E323)+4)+1, FIND("/", E323) - FIND(" ", E323, FIND("QTY:", E323)+4)-1))</f>
        <v>#VALUE!</v>
      </c>
      <c r="X323" s="18">
        <f t="shared" ref="X323:X386" si="58">IFERROR(
  IF(AND(ISNUMBER(FIND("/",E323)), ISNUMBER(FIND("PER",E323))),
     VALUE(TRIM(SUBSTITUTE(SUBSTITUTE(MID(E323, FIND("/",E323)+1, FIND("PER",E323)-FIND("/",E323)-1), "USD", ""), "CNY:", ""))),
     IF(ISNUMBER(SEARCH("USD",E323)),
        VALUE(TRIM(MID(E323, SEARCH("USD",E323)+3, 12))),
        IF(ISNUMBER(SEARCH("CNY",E323)),
           VALUE(TRIM(SUBSTITUTE(MID(E323, SEARCH("CNY",E323)+3, 12), ":", ""))),
           "" )
     )
  ),
"")</f>
        <v>0.37759999999999999</v>
      </c>
      <c r="Y323" s="18" t="str">
        <f t="shared" ref="Y323:Y386" si="59">IF(ISNUMBER(FIND("USD", E323)), "USD",
IF(ISNUMBER(FIND("CNY", E323)), "CNY", ""))</f>
        <v>USD</v>
      </c>
      <c r="Z323" s="18">
        <f t="shared" ref="Z323:Z386" si="60">Q323 + T323</f>
        <v>55817.58</v>
      </c>
      <c r="AA323" s="18">
        <f t="shared" ref="AA323:AA386" si="61">YEAR(B323)</f>
        <v>2024</v>
      </c>
      <c r="AB323" s="19" t="str">
        <f>IFERROR(VLOOKUP(D323, 'Lookup Tables'!$A:$B, 2, FALSE), "Unknown")</f>
        <v>Table, kitchen or other household articles of iron or steel</v>
      </c>
      <c r="AC323" s="18" t="str">
        <f t="shared" ref="AC323:AC386" si="62">IFERROR(
    IF(ISNUMBER(SEARCH("STEEL", E323)), "Steel Products",
    IF(ISNUMBER(SEARCH("SCRUBBER", E323)), "Cleaning Items",
    IF(ISNUMBER(SEARCH("CLOTH", E323)), "Household Items",
    IF(ISNUMBER(SEARCH("HOLDER", E323)), "Kitchen Items",
    "Other")))),
"Other")</f>
        <v>Steel Products</v>
      </c>
      <c r="AD323" s="18" t="str">
        <f t="shared" ref="AD323:AD386" si="63">IFERROR(
    IF(ISNUMBER(SEARCH("SCRUBBER", E323)), "Scrubber",
    IF(ISNUMBER(SEARCH("CUTLERY", E323)), "Cutlery Holder",
    IF(ISNUMBER(SEARCH("CLOTH STAND", E323)), "Cloth Stand",
    IF(ISNUMBER(SEARCH("HOLDER", E323)), "Holder",
    "Misc")))),
"Misc")</f>
        <v>Misc</v>
      </c>
      <c r="AE323" s="18">
        <f t="shared" ref="AE323:AE386" si="64">T323/N323</f>
        <v>157.55263157894737</v>
      </c>
      <c r="AF323" s="20">
        <f t="shared" ref="AF323:AF386" si="65">IFERROR(T323/Q323,0)</f>
        <v>0.3664007512347589</v>
      </c>
    </row>
    <row r="324" spans="1:32">
      <c r="A324" s="18" t="str">
        <f>'Raw Data'!A324</f>
        <v>INNSA1</v>
      </c>
      <c r="B324" s="19">
        <f>'Raw Data'!B324</f>
        <v>45337</v>
      </c>
      <c r="C324" s="18">
        <f>'Raw Data'!C324</f>
        <v>301049751</v>
      </c>
      <c r="D324" s="18">
        <f>'Raw Data'!D324</f>
        <v>73239990</v>
      </c>
      <c r="E324" s="18" t="str">
        <f>'Raw Data'!E324</f>
        <v>HOUSEHOLD STEEL HOOK 3PCS SET (2628) (QTY: 2628 NOS/ USD 0.380 PER NOS)</v>
      </c>
      <c r="F324" s="18">
        <f>'Raw Data'!F324</f>
        <v>0</v>
      </c>
      <c r="G324" s="18">
        <f>'Raw Data'!G324</f>
        <v>0</v>
      </c>
      <c r="H324" s="18">
        <f>'Raw Data'!H324</f>
        <v>0</v>
      </c>
      <c r="I324" s="18">
        <f>'Raw Data'!I324</f>
        <v>0</v>
      </c>
      <c r="J324" s="18">
        <f>'Raw Data'!J324</f>
        <v>0</v>
      </c>
      <c r="K324" s="18">
        <f>'Raw Data'!K324</f>
        <v>0</v>
      </c>
      <c r="L324" s="18">
        <f>'Raw Data'!L324</f>
        <v>0</v>
      </c>
      <c r="M324" s="18">
        <f>'Raw Data'!M324</f>
        <v>0</v>
      </c>
      <c r="N324" s="18">
        <f>'Raw Data'!N324</f>
        <v>89.06</v>
      </c>
      <c r="O324" s="18" t="str">
        <f>'Raw Data'!O324</f>
        <v>KGS</v>
      </c>
      <c r="P324" s="18">
        <f>'Raw Data'!P324</f>
        <v>960.11812259999999</v>
      </c>
      <c r="Q324" s="18">
        <f>'Raw Data'!Q324</f>
        <v>85508.12</v>
      </c>
      <c r="R324" s="18">
        <f>'Raw Data'!R324</f>
        <v>11.416386709999999</v>
      </c>
      <c r="S324" s="18">
        <f>'Raw Data'!S324</f>
        <v>1016.7434009999999</v>
      </c>
      <c r="T324" s="18">
        <f>'Raw Data'!T324</f>
        <v>31330.2</v>
      </c>
      <c r="U324" s="18" t="str">
        <f t="shared" si="55"/>
        <v xml:space="preserve">HOUSEHOLD STEEL HOOK 3PCS SET </v>
      </c>
      <c r="V324" s="18" t="str">
        <f t="shared" si="56"/>
        <v/>
      </c>
      <c r="W324" s="18" t="str">
        <f t="shared" si="57"/>
        <v>2628 NOS</v>
      </c>
      <c r="X324" s="18">
        <f t="shared" si="58"/>
        <v>0.38</v>
      </c>
      <c r="Y324" s="18" t="str">
        <f t="shared" si="59"/>
        <v>USD</v>
      </c>
      <c r="Z324" s="18">
        <f t="shared" si="60"/>
        <v>116838.31999999999</v>
      </c>
      <c r="AA324" s="18">
        <f t="shared" si="61"/>
        <v>2024</v>
      </c>
      <c r="AB324" s="19" t="str">
        <f>IFERROR(VLOOKUP(D324, 'Lookup Tables'!$A:$B, 2, FALSE), "Unknown")</f>
        <v>Table, kitchen or other household articles of iron or steel</v>
      </c>
      <c r="AC324" s="18" t="str">
        <f t="shared" si="62"/>
        <v>Steel Products</v>
      </c>
      <c r="AD324" s="18" t="str">
        <f t="shared" si="63"/>
        <v>Misc</v>
      </c>
      <c r="AE324" s="18">
        <f t="shared" si="64"/>
        <v>351.78755894902315</v>
      </c>
      <c r="AF324" s="20">
        <f t="shared" si="65"/>
        <v>0.36640029040516858</v>
      </c>
    </row>
    <row r="325" spans="1:32">
      <c r="A325" s="18" t="str">
        <f>'Raw Data'!A325</f>
        <v>INNSA1</v>
      </c>
      <c r="B325" s="19">
        <f>'Raw Data'!B325</f>
        <v>45334</v>
      </c>
      <c r="C325" s="18">
        <f>'Raw Data'!C325</f>
        <v>301049751</v>
      </c>
      <c r="D325" s="18">
        <f>'Raw Data'!D325</f>
        <v>73231000</v>
      </c>
      <c r="E325" s="18" t="str">
        <f>'Raw Data'!E325</f>
        <v>STEEL SCRUBBER 6PCS SET (OKS-4156) (QTY: 98400 NOS / USD 0.239 PER NOS)</v>
      </c>
      <c r="F325" s="18">
        <f>'Raw Data'!F325</f>
        <v>0</v>
      </c>
      <c r="G325" s="18">
        <f>'Raw Data'!G325</f>
        <v>0</v>
      </c>
      <c r="H325" s="18">
        <f>'Raw Data'!H325</f>
        <v>0</v>
      </c>
      <c r="I325" s="18">
        <f>'Raw Data'!I325</f>
        <v>0</v>
      </c>
      <c r="J325" s="18">
        <f>'Raw Data'!J325</f>
        <v>0</v>
      </c>
      <c r="K325" s="18">
        <f>'Raw Data'!K325</f>
        <v>0</v>
      </c>
      <c r="L325" s="18">
        <f>'Raw Data'!L325</f>
        <v>0</v>
      </c>
      <c r="M325" s="18">
        <f>'Raw Data'!M325</f>
        <v>0</v>
      </c>
      <c r="N325" s="18">
        <f>'Raw Data'!N325</f>
        <v>8782</v>
      </c>
      <c r="O325" s="18" t="str">
        <f>'Raw Data'!O325</f>
        <v>KGS</v>
      </c>
      <c r="P325" s="18">
        <f>'Raw Data'!P325</f>
        <v>234.41783419999999</v>
      </c>
      <c r="Q325" s="18">
        <f>'Raw Data'!Q325</f>
        <v>2058657.42</v>
      </c>
      <c r="R325" s="18">
        <f>'Raw Data'!R325</f>
        <v>2.7873702050000002</v>
      </c>
      <c r="S325" s="18">
        <f>'Raw Data'!S325</f>
        <v>24478.685140000001</v>
      </c>
      <c r="T325" s="18">
        <f>'Raw Data'!T325</f>
        <v>904985.8</v>
      </c>
      <c r="U325" s="18" t="str">
        <f t="shared" si="55"/>
        <v xml:space="preserve">STEEL SCRUBBER 6PCS SET </v>
      </c>
      <c r="V325" s="18" t="str">
        <f t="shared" si="56"/>
        <v/>
      </c>
      <c r="W325" s="18" t="str">
        <f t="shared" si="57"/>
        <v>98400 NOS</v>
      </c>
      <c r="X325" s="18">
        <f t="shared" si="58"/>
        <v>0.23899999999999999</v>
      </c>
      <c r="Y325" s="18" t="str">
        <f t="shared" si="59"/>
        <v>USD</v>
      </c>
      <c r="Z325" s="18">
        <f t="shared" si="60"/>
        <v>2963643.2199999997</v>
      </c>
      <c r="AA325" s="18">
        <f t="shared" si="61"/>
        <v>2024</v>
      </c>
      <c r="AB325" s="19" t="str">
        <f>IFERROR(VLOOKUP(D325, 'Lookup Tables'!$A:$B, 2, FALSE), "Unknown")</f>
        <v>Steel Scrubbers</v>
      </c>
      <c r="AC325" s="18" t="str">
        <f t="shared" si="62"/>
        <v>Steel Products</v>
      </c>
      <c r="AD325" s="18" t="str">
        <f t="shared" si="63"/>
        <v>Scrubber</v>
      </c>
      <c r="AE325" s="18">
        <f t="shared" si="64"/>
        <v>103.05007970849465</v>
      </c>
      <c r="AF325" s="20">
        <f t="shared" si="65"/>
        <v>0.43959999911009967</v>
      </c>
    </row>
    <row r="326" spans="1:32">
      <c r="A326" s="18" t="str">
        <f>'Raw Data'!A326</f>
        <v>INNSA1</v>
      </c>
      <c r="B326" s="19">
        <f>'Raw Data'!B326</f>
        <v>45332</v>
      </c>
      <c r="C326" s="18">
        <f>'Raw Data'!C326</f>
        <v>301049751</v>
      </c>
      <c r="D326" s="18">
        <f>'Raw Data'!D326</f>
        <v>73239990</v>
      </c>
      <c r="E326" s="18" t="str">
        <f>'Raw Data'!E326</f>
        <v>NP-55 STEEL TEA STRAINER (QTY: 100800 PCS/ USD 0.2815 PER PCS)</v>
      </c>
      <c r="F326" s="18">
        <f>'Raw Data'!F326</f>
        <v>0</v>
      </c>
      <c r="G326" s="18">
        <f>'Raw Data'!G326</f>
        <v>0</v>
      </c>
      <c r="H326" s="18">
        <f>'Raw Data'!H326</f>
        <v>0</v>
      </c>
      <c r="I326" s="18">
        <f>'Raw Data'!I326</f>
        <v>0</v>
      </c>
      <c r="J326" s="18">
        <f>'Raw Data'!J326</f>
        <v>0</v>
      </c>
      <c r="K326" s="18">
        <f>'Raw Data'!K326</f>
        <v>0</v>
      </c>
      <c r="L326" s="18">
        <f>'Raw Data'!L326</f>
        <v>0</v>
      </c>
      <c r="M326" s="18">
        <f>'Raw Data'!M326</f>
        <v>0</v>
      </c>
      <c r="N326" s="18">
        <f>'Raw Data'!N326</f>
        <v>4620</v>
      </c>
      <c r="O326" s="18" t="str">
        <f>'Raw Data'!O326</f>
        <v>KGS</v>
      </c>
      <c r="P326" s="18">
        <f>'Raw Data'!P326</f>
        <v>547.63004760000001</v>
      </c>
      <c r="Q326" s="18">
        <f>'Raw Data'!Q326</f>
        <v>2530050.8199999998</v>
      </c>
      <c r="R326" s="18">
        <f>'Raw Data'!R326</f>
        <v>6.5232882380000001</v>
      </c>
      <c r="S326" s="18">
        <f>'Raw Data'!S326</f>
        <v>30137.591659999998</v>
      </c>
      <c r="T326" s="18">
        <f>'Raw Data'!T326</f>
        <v>927010.6</v>
      </c>
      <c r="U326" s="18" t="str">
        <f t="shared" si="55"/>
        <v xml:space="preserve">NP-55 STEEL TEA STRAINER </v>
      </c>
      <c r="V326" s="18" t="str">
        <f t="shared" si="56"/>
        <v/>
      </c>
      <c r="W326" s="18" t="str">
        <f t="shared" si="57"/>
        <v>100800 PCS</v>
      </c>
      <c r="X326" s="18">
        <f t="shared" si="58"/>
        <v>0.28149999999999997</v>
      </c>
      <c r="Y326" s="18" t="str">
        <f t="shared" si="59"/>
        <v>USD</v>
      </c>
      <c r="Z326" s="18">
        <f t="shared" si="60"/>
        <v>3457061.42</v>
      </c>
      <c r="AA326" s="18">
        <f t="shared" si="61"/>
        <v>2024</v>
      </c>
      <c r="AB326" s="19" t="str">
        <f>IFERROR(VLOOKUP(D326, 'Lookup Tables'!$A:$B, 2, FALSE), "Unknown")</f>
        <v>Table, kitchen or other household articles of iron or steel</v>
      </c>
      <c r="AC326" s="18" t="str">
        <f t="shared" si="62"/>
        <v>Steel Products</v>
      </c>
      <c r="AD326" s="18" t="str">
        <f t="shared" si="63"/>
        <v>Misc</v>
      </c>
      <c r="AE326" s="18">
        <f t="shared" si="64"/>
        <v>200.65164502164501</v>
      </c>
      <c r="AF326" s="20">
        <f t="shared" si="65"/>
        <v>0.36639999191794892</v>
      </c>
    </row>
    <row r="327" spans="1:32">
      <c r="A327" s="18" t="str">
        <f>'Raw Data'!A327</f>
        <v>INNSA1</v>
      </c>
      <c r="B327" s="19">
        <f>'Raw Data'!B327</f>
        <v>45332</v>
      </c>
      <c r="C327" s="18">
        <f>'Raw Data'!C327</f>
        <v>301049751</v>
      </c>
      <c r="D327" s="18">
        <f>'Raw Data'!D327</f>
        <v>73239990</v>
      </c>
      <c r="E327" s="18" t="str">
        <f>'Raw Data'!E327</f>
        <v>AM-603 STEEL TEA STRAINER (QTY: 900 PCS/ USD 0.6022 PER PCS)</v>
      </c>
      <c r="F327" s="18">
        <f>'Raw Data'!F327</f>
        <v>0</v>
      </c>
      <c r="G327" s="18">
        <f>'Raw Data'!G327</f>
        <v>0</v>
      </c>
      <c r="H327" s="18">
        <f>'Raw Data'!H327</f>
        <v>0</v>
      </c>
      <c r="I327" s="18">
        <f>'Raw Data'!I327</f>
        <v>0</v>
      </c>
      <c r="J327" s="18">
        <f>'Raw Data'!J327</f>
        <v>0</v>
      </c>
      <c r="K327" s="18">
        <f>'Raw Data'!K327</f>
        <v>0</v>
      </c>
      <c r="L327" s="18">
        <f>'Raw Data'!L327</f>
        <v>0</v>
      </c>
      <c r="M327" s="18">
        <f>'Raw Data'!M327</f>
        <v>0</v>
      </c>
      <c r="N327" s="18">
        <f>'Raw Data'!N327</f>
        <v>50</v>
      </c>
      <c r="O327" s="18" t="str">
        <f>'Raw Data'!O327</f>
        <v>KGS</v>
      </c>
      <c r="P327" s="18">
        <f>'Raw Data'!P327</f>
        <v>966.50379999999996</v>
      </c>
      <c r="Q327" s="18">
        <f>'Raw Data'!Q327</f>
        <v>48325.19</v>
      </c>
      <c r="R327" s="18">
        <f>'Raw Data'!R327</f>
        <v>11.51285051</v>
      </c>
      <c r="S327" s="18">
        <f>'Raw Data'!S327</f>
        <v>575.64252529999999</v>
      </c>
      <c r="T327" s="18">
        <f>'Raw Data'!T327</f>
        <v>17706.3</v>
      </c>
      <c r="U327" s="18" t="str">
        <f t="shared" si="55"/>
        <v xml:space="preserve">AM-603 STEEL TEA STRAINER </v>
      </c>
      <c r="V327" s="18" t="str">
        <f t="shared" si="56"/>
        <v/>
      </c>
      <c r="W327" s="18" t="str">
        <f t="shared" si="57"/>
        <v>900 PCS</v>
      </c>
      <c r="X327" s="18">
        <f t="shared" si="58"/>
        <v>0.60219999999999996</v>
      </c>
      <c r="Y327" s="18" t="str">
        <f t="shared" si="59"/>
        <v>USD</v>
      </c>
      <c r="Z327" s="18">
        <f t="shared" si="60"/>
        <v>66031.490000000005</v>
      </c>
      <c r="AA327" s="18">
        <f t="shared" si="61"/>
        <v>2024</v>
      </c>
      <c r="AB327" s="19" t="str">
        <f>IFERROR(VLOOKUP(D327, 'Lookup Tables'!$A:$B, 2, FALSE), "Unknown")</f>
        <v>Table, kitchen or other household articles of iron or steel</v>
      </c>
      <c r="AC327" s="18" t="str">
        <f t="shared" si="62"/>
        <v>Steel Products</v>
      </c>
      <c r="AD327" s="18" t="str">
        <f t="shared" si="63"/>
        <v>Misc</v>
      </c>
      <c r="AE327" s="18">
        <f t="shared" si="64"/>
        <v>354.12599999999998</v>
      </c>
      <c r="AF327" s="20">
        <f t="shared" si="65"/>
        <v>0.36639897328908583</v>
      </c>
    </row>
    <row r="328" spans="1:32">
      <c r="A328" s="18" t="str">
        <f>'Raw Data'!A328</f>
        <v>INNSA1</v>
      </c>
      <c r="B328" s="19">
        <f>'Raw Data'!B328</f>
        <v>45332</v>
      </c>
      <c r="C328" s="18">
        <f>'Raw Data'!C328</f>
        <v>301049751</v>
      </c>
      <c r="D328" s="18">
        <f>'Raw Data'!D328</f>
        <v>73239990</v>
      </c>
      <c r="E328" s="18" t="str">
        <f>'Raw Data'!E328</f>
        <v>SB-12 STEEL TEA STRAINER BIG (QTY: 14022 PCS/ USD 1.0434 PERPCS)</v>
      </c>
      <c r="F328" s="18">
        <f>'Raw Data'!F328</f>
        <v>0</v>
      </c>
      <c r="G328" s="18">
        <f>'Raw Data'!G328</f>
        <v>0</v>
      </c>
      <c r="H328" s="18">
        <f>'Raw Data'!H328</f>
        <v>0</v>
      </c>
      <c r="I328" s="18">
        <f>'Raw Data'!I328</f>
        <v>0</v>
      </c>
      <c r="J328" s="18">
        <f>'Raw Data'!J328</f>
        <v>0</v>
      </c>
      <c r="K328" s="18">
        <f>'Raw Data'!K328</f>
        <v>0</v>
      </c>
      <c r="L328" s="18">
        <f>'Raw Data'!L328</f>
        <v>0</v>
      </c>
      <c r="M328" s="18">
        <f>'Raw Data'!M328</f>
        <v>0</v>
      </c>
      <c r="N328" s="18">
        <f>'Raw Data'!N328</f>
        <v>3427.6</v>
      </c>
      <c r="O328" s="18" t="str">
        <f>'Raw Data'!O328</f>
        <v>KGS</v>
      </c>
      <c r="P328" s="18">
        <f>'Raw Data'!P328</f>
        <v>380.59303010000002</v>
      </c>
      <c r="Q328" s="18">
        <f>'Raw Data'!Q328</f>
        <v>1304520.67</v>
      </c>
      <c r="R328" s="18">
        <f>'Raw Data'!R328</f>
        <v>4.5335679579999999</v>
      </c>
      <c r="S328" s="18">
        <f>'Raw Data'!S328</f>
        <v>15539.257530000001</v>
      </c>
      <c r="T328" s="18">
        <f>'Raw Data'!T328</f>
        <v>477976.3</v>
      </c>
      <c r="U328" s="18" t="str">
        <f t="shared" si="55"/>
        <v xml:space="preserve">SB-12 STEEL TEA STRAINER BIG </v>
      </c>
      <c r="V328" s="18" t="str">
        <f t="shared" si="56"/>
        <v/>
      </c>
      <c r="W328" s="18" t="str">
        <f t="shared" si="57"/>
        <v>14022 PCS</v>
      </c>
      <c r="X328" s="18">
        <f t="shared" si="58"/>
        <v>1.0434000000000001</v>
      </c>
      <c r="Y328" s="18" t="str">
        <f t="shared" si="59"/>
        <v>USD</v>
      </c>
      <c r="Z328" s="18">
        <f t="shared" si="60"/>
        <v>1782496.97</v>
      </c>
      <c r="AA328" s="18">
        <f t="shared" si="61"/>
        <v>2024</v>
      </c>
      <c r="AB328" s="19" t="str">
        <f>IFERROR(VLOOKUP(D328, 'Lookup Tables'!$A:$B, 2, FALSE), "Unknown")</f>
        <v>Table, kitchen or other household articles of iron or steel</v>
      </c>
      <c r="AC328" s="18" t="str">
        <f t="shared" si="62"/>
        <v>Steel Products</v>
      </c>
      <c r="AD328" s="18" t="str">
        <f t="shared" si="63"/>
        <v>Misc</v>
      </c>
      <c r="AE328" s="18">
        <f t="shared" si="64"/>
        <v>139.44926479169098</v>
      </c>
      <c r="AF328" s="20">
        <f t="shared" si="65"/>
        <v>0.36639994366666495</v>
      </c>
    </row>
    <row r="329" spans="1:32">
      <c r="A329" s="18" t="str">
        <f>'Raw Data'!A329</f>
        <v>INNSA1</v>
      </c>
      <c r="B329" s="19">
        <f>'Raw Data'!B329</f>
        <v>45332</v>
      </c>
      <c r="C329" s="18">
        <f>'Raw Data'!C329</f>
        <v>301049751</v>
      </c>
      <c r="D329" s="18">
        <f>'Raw Data'!D329</f>
        <v>73239990</v>
      </c>
      <c r="E329" s="18" t="str">
        <f>'Raw Data'!E329</f>
        <v>AM-321 STEEL DRAINER (QTY: 15048 PCS/ USD 0.7338 PER PCS)</v>
      </c>
      <c r="F329" s="18">
        <f>'Raw Data'!F329</f>
        <v>0</v>
      </c>
      <c r="G329" s="18">
        <f>'Raw Data'!G329</f>
        <v>0</v>
      </c>
      <c r="H329" s="18">
        <f>'Raw Data'!H329</f>
        <v>0</v>
      </c>
      <c r="I329" s="18">
        <f>'Raw Data'!I329</f>
        <v>0</v>
      </c>
      <c r="J329" s="18">
        <f>'Raw Data'!J329</f>
        <v>0</v>
      </c>
      <c r="K329" s="18">
        <f>'Raw Data'!K329</f>
        <v>0</v>
      </c>
      <c r="L329" s="18">
        <f>'Raw Data'!L329</f>
        <v>0</v>
      </c>
      <c r="M329" s="18">
        <f>'Raw Data'!M329</f>
        <v>0</v>
      </c>
      <c r="N329" s="18">
        <f>'Raw Data'!N329</f>
        <v>2069.1</v>
      </c>
      <c r="O329" s="18" t="str">
        <f>'Raw Data'!O329</f>
        <v>KGS</v>
      </c>
      <c r="P329" s="18">
        <f>'Raw Data'!P329</f>
        <v>475.84469580000001</v>
      </c>
      <c r="Q329" s="18">
        <f>'Raw Data'!Q329</f>
        <v>984570.26</v>
      </c>
      <c r="R329" s="18">
        <f>'Raw Data'!R329</f>
        <v>5.6681917300000002</v>
      </c>
      <c r="S329" s="18">
        <f>'Raw Data'!S329</f>
        <v>11728.05551</v>
      </c>
      <c r="T329" s="18">
        <f>'Raw Data'!T329</f>
        <v>360746.6</v>
      </c>
      <c r="U329" s="18" t="str">
        <f t="shared" si="55"/>
        <v xml:space="preserve">AM-321 STEEL DRAINER </v>
      </c>
      <c r="V329" s="18" t="str">
        <f t="shared" si="56"/>
        <v/>
      </c>
      <c r="W329" s="18" t="str">
        <f t="shared" si="57"/>
        <v>15048 PCS</v>
      </c>
      <c r="X329" s="18">
        <f t="shared" si="58"/>
        <v>0.73380000000000001</v>
      </c>
      <c r="Y329" s="18" t="str">
        <f t="shared" si="59"/>
        <v>USD</v>
      </c>
      <c r="Z329" s="18">
        <f t="shared" si="60"/>
        <v>1345316.8599999999</v>
      </c>
      <c r="AA329" s="18">
        <f t="shared" si="61"/>
        <v>2024</v>
      </c>
      <c r="AB329" s="19" t="str">
        <f>IFERROR(VLOOKUP(D329, 'Lookup Tables'!$A:$B, 2, FALSE), "Unknown")</f>
        <v>Table, kitchen or other household articles of iron or steel</v>
      </c>
      <c r="AC329" s="18" t="str">
        <f t="shared" si="62"/>
        <v>Steel Products</v>
      </c>
      <c r="AD329" s="18" t="str">
        <f t="shared" si="63"/>
        <v>Misc</v>
      </c>
      <c r="AE329" s="18">
        <f t="shared" si="64"/>
        <v>174.34952394761007</v>
      </c>
      <c r="AF329" s="20">
        <f t="shared" si="65"/>
        <v>0.36640005762514094</v>
      </c>
    </row>
    <row r="330" spans="1:32">
      <c r="A330" s="18" t="str">
        <f>'Raw Data'!A330</f>
        <v>INNSA1</v>
      </c>
      <c r="B330" s="19">
        <f>'Raw Data'!B330</f>
        <v>45332</v>
      </c>
      <c r="C330" s="18">
        <f>'Raw Data'!C330</f>
        <v>301049751</v>
      </c>
      <c r="D330" s="18">
        <f>'Raw Data'!D330</f>
        <v>73239990</v>
      </c>
      <c r="E330" s="18" t="str">
        <f>'Raw Data'!E330</f>
        <v>AM-322 STEEL KITCHEN BASKET (QTY: 20400 PCS/ USD 1.2745 PERPCS)</v>
      </c>
      <c r="F330" s="18">
        <f>'Raw Data'!F330</f>
        <v>0</v>
      </c>
      <c r="G330" s="18">
        <f>'Raw Data'!G330</f>
        <v>0</v>
      </c>
      <c r="H330" s="18">
        <f>'Raw Data'!H330</f>
        <v>0</v>
      </c>
      <c r="I330" s="18">
        <f>'Raw Data'!I330</f>
        <v>0</v>
      </c>
      <c r="J330" s="18">
        <f>'Raw Data'!J330</f>
        <v>0</v>
      </c>
      <c r="K330" s="18">
        <f>'Raw Data'!K330</f>
        <v>0</v>
      </c>
      <c r="L330" s="18">
        <f>'Raw Data'!L330</f>
        <v>0</v>
      </c>
      <c r="M330" s="18">
        <f>'Raw Data'!M330</f>
        <v>0</v>
      </c>
      <c r="N330" s="18">
        <f>'Raw Data'!N330</f>
        <v>5610</v>
      </c>
      <c r="O330" s="18" t="str">
        <f>'Raw Data'!O330</f>
        <v>KGS</v>
      </c>
      <c r="P330" s="18">
        <f>'Raw Data'!P330</f>
        <v>413.23531550000001</v>
      </c>
      <c r="Q330" s="18">
        <f>'Raw Data'!Q330</f>
        <v>2318250.12</v>
      </c>
      <c r="R330" s="18">
        <f>'Raw Data'!R330</f>
        <v>4.9223980410000001</v>
      </c>
      <c r="S330" s="18">
        <f>'Raw Data'!S330</f>
        <v>27614.653010000002</v>
      </c>
      <c r="T330" s="18">
        <f>'Raw Data'!T330</f>
        <v>849406.8</v>
      </c>
      <c r="U330" s="18" t="str">
        <f t="shared" si="55"/>
        <v xml:space="preserve">AM-322 STEEL KITCHEN BASKET </v>
      </c>
      <c r="V330" s="18" t="str">
        <f t="shared" si="56"/>
        <v/>
      </c>
      <c r="W330" s="18" t="str">
        <f t="shared" si="57"/>
        <v>20400 PCS</v>
      </c>
      <c r="X330" s="18">
        <f t="shared" si="58"/>
        <v>1.2745</v>
      </c>
      <c r="Y330" s="18" t="str">
        <f t="shared" si="59"/>
        <v>USD</v>
      </c>
      <c r="Z330" s="18">
        <f t="shared" si="60"/>
        <v>3167656.92</v>
      </c>
      <c r="AA330" s="18">
        <f t="shared" si="61"/>
        <v>2024</v>
      </c>
      <c r="AB330" s="19" t="str">
        <f>IFERROR(VLOOKUP(D330, 'Lookup Tables'!$A:$B, 2, FALSE), "Unknown")</f>
        <v>Table, kitchen or other household articles of iron or steel</v>
      </c>
      <c r="AC330" s="18" t="str">
        <f t="shared" si="62"/>
        <v>Steel Products</v>
      </c>
      <c r="AD330" s="18" t="str">
        <f t="shared" si="63"/>
        <v>Misc</v>
      </c>
      <c r="AE330" s="18">
        <f t="shared" si="64"/>
        <v>151.40941176470588</v>
      </c>
      <c r="AF330" s="20">
        <f t="shared" si="65"/>
        <v>0.36639998103397059</v>
      </c>
    </row>
    <row r="331" spans="1:32">
      <c r="A331" s="18" t="str">
        <f>'Raw Data'!A331</f>
        <v>INNSA1</v>
      </c>
      <c r="B331" s="19">
        <f>'Raw Data'!B331</f>
        <v>45330</v>
      </c>
      <c r="C331" s="18">
        <f>'Raw Data'!C331</f>
        <v>301049751</v>
      </c>
      <c r="D331" s="18">
        <f>'Raw Data'!D331</f>
        <v>73231000</v>
      </c>
      <c r="E331" s="18" t="str">
        <f>'Raw Data'!E331</f>
        <v>8001-2 STEEL SCRUBBER 2 PCS SET (QTY- 167640 SETS/USD 0.151PER SETS)</v>
      </c>
      <c r="F331" s="18">
        <f>'Raw Data'!F331</f>
        <v>0</v>
      </c>
      <c r="G331" s="18">
        <f>'Raw Data'!G331</f>
        <v>0</v>
      </c>
      <c r="H331" s="18">
        <f>'Raw Data'!H331</f>
        <v>0</v>
      </c>
      <c r="I331" s="18">
        <f>'Raw Data'!I331</f>
        <v>0</v>
      </c>
      <c r="J331" s="18">
        <f>'Raw Data'!J331</f>
        <v>0</v>
      </c>
      <c r="K331" s="18">
        <f>'Raw Data'!K331</f>
        <v>0</v>
      </c>
      <c r="L331" s="18">
        <f>'Raw Data'!L331</f>
        <v>0</v>
      </c>
      <c r="M331" s="18">
        <f>'Raw Data'!M331</f>
        <v>0</v>
      </c>
      <c r="N331" s="18">
        <f>'Raw Data'!N331</f>
        <v>4900</v>
      </c>
      <c r="O331" s="18" t="str">
        <f>'Raw Data'!O331</f>
        <v>KGS</v>
      </c>
      <c r="P331" s="18">
        <f>'Raw Data'!P331</f>
        <v>447.48471219999999</v>
      </c>
      <c r="Q331" s="18">
        <f>'Raw Data'!Q331</f>
        <v>2192675.09</v>
      </c>
      <c r="R331" s="18">
        <f>'Raw Data'!R331</f>
        <v>5.3208645929999996</v>
      </c>
      <c r="S331" s="18">
        <f>'Raw Data'!S331</f>
        <v>26072.236499999999</v>
      </c>
      <c r="T331" s="18">
        <f>'Raw Data'!T331</f>
        <v>963900</v>
      </c>
      <c r="U331" s="18" t="str">
        <f t="shared" si="55"/>
        <v xml:space="preserve">8001-2 STEEL SCRUBBER 2 PCS SET </v>
      </c>
      <c r="V331" s="18" t="str">
        <f t="shared" si="56"/>
        <v/>
      </c>
      <c r="W331" s="18" t="e">
        <f t="shared" si="57"/>
        <v>#VALUE!</v>
      </c>
      <c r="X331" s="18">
        <f t="shared" si="58"/>
        <v>0.151</v>
      </c>
      <c r="Y331" s="18" t="str">
        <f t="shared" si="59"/>
        <v>USD</v>
      </c>
      <c r="Z331" s="18">
        <f t="shared" si="60"/>
        <v>3156575.09</v>
      </c>
      <c r="AA331" s="18">
        <f t="shared" si="61"/>
        <v>2024</v>
      </c>
      <c r="AB331" s="19" t="str">
        <f>IFERROR(VLOOKUP(D331, 'Lookup Tables'!$A:$B, 2, FALSE), "Unknown")</f>
        <v>Steel Scrubbers</v>
      </c>
      <c r="AC331" s="18" t="str">
        <f t="shared" si="62"/>
        <v>Steel Products</v>
      </c>
      <c r="AD331" s="18" t="str">
        <f t="shared" si="63"/>
        <v>Scrubber</v>
      </c>
      <c r="AE331" s="18">
        <f t="shared" si="64"/>
        <v>196.71428571428572</v>
      </c>
      <c r="AF331" s="20">
        <f t="shared" si="65"/>
        <v>0.43960001388076153</v>
      </c>
    </row>
    <row r="332" spans="1:32">
      <c r="A332" s="18" t="str">
        <f>'Raw Data'!A332</f>
        <v>INNSA1</v>
      </c>
      <c r="B332" s="19">
        <f>'Raw Data'!B332</f>
        <v>45330</v>
      </c>
      <c r="C332" s="18">
        <f>'Raw Data'!C332</f>
        <v>301049751</v>
      </c>
      <c r="D332" s="18">
        <f>'Raw Data'!D332</f>
        <v>73239990</v>
      </c>
      <c r="E332" s="18" t="str">
        <f>'Raw Data'!E332</f>
        <v>580F STEEL EGG SLICER (QTY:480 PCS/USD 0.7713 PER PCS)</v>
      </c>
      <c r="F332" s="18">
        <f>'Raw Data'!F332</f>
        <v>0</v>
      </c>
      <c r="G332" s="18">
        <f>'Raw Data'!G332</f>
        <v>0</v>
      </c>
      <c r="H332" s="18">
        <f>'Raw Data'!H332</f>
        <v>0</v>
      </c>
      <c r="I332" s="18">
        <f>'Raw Data'!I332</f>
        <v>0</v>
      </c>
      <c r="J332" s="18">
        <f>'Raw Data'!J332</f>
        <v>0</v>
      </c>
      <c r="K332" s="18">
        <f>'Raw Data'!K332</f>
        <v>0</v>
      </c>
      <c r="L332" s="18">
        <f>'Raw Data'!L332</f>
        <v>0</v>
      </c>
      <c r="M332" s="18">
        <f>'Raw Data'!M332</f>
        <v>0</v>
      </c>
      <c r="N332" s="18">
        <f>'Raw Data'!N332</f>
        <v>40</v>
      </c>
      <c r="O332" s="18" t="str">
        <f>'Raw Data'!O332</f>
        <v>KGS</v>
      </c>
      <c r="P332" s="18">
        <f>'Raw Data'!P332</f>
        <v>823.68550000000005</v>
      </c>
      <c r="Q332" s="18">
        <f>'Raw Data'!Q332</f>
        <v>32947.42</v>
      </c>
      <c r="R332" s="18">
        <f>'Raw Data'!R332</f>
        <v>9.7941200950000002</v>
      </c>
      <c r="S332" s="18">
        <f>'Raw Data'!S332</f>
        <v>391.76480379999998</v>
      </c>
      <c r="T332" s="18">
        <f>'Raw Data'!T332</f>
        <v>12071.9</v>
      </c>
      <c r="U332" s="18" t="str">
        <f t="shared" si="55"/>
        <v xml:space="preserve">580F STEEL EGG SLICER </v>
      </c>
      <c r="V332" s="18">
        <f t="shared" si="56"/>
        <v>480</v>
      </c>
      <c r="W332" s="18" t="str">
        <f t="shared" si="57"/>
        <v>PCS</v>
      </c>
      <c r="X332" s="18">
        <f t="shared" si="58"/>
        <v>0.77129999999999999</v>
      </c>
      <c r="Y332" s="18" t="str">
        <f t="shared" si="59"/>
        <v>USD</v>
      </c>
      <c r="Z332" s="18">
        <f t="shared" si="60"/>
        <v>45019.32</v>
      </c>
      <c r="AA332" s="18">
        <f t="shared" si="61"/>
        <v>2024</v>
      </c>
      <c r="AB332" s="19" t="str">
        <f>IFERROR(VLOOKUP(D332, 'Lookup Tables'!$A:$B, 2, FALSE), "Unknown")</f>
        <v>Table, kitchen or other household articles of iron or steel</v>
      </c>
      <c r="AC332" s="18" t="str">
        <f t="shared" si="62"/>
        <v>Steel Products</v>
      </c>
      <c r="AD332" s="18" t="str">
        <f t="shared" si="63"/>
        <v>Misc</v>
      </c>
      <c r="AE332" s="18">
        <f t="shared" si="64"/>
        <v>301.79750000000001</v>
      </c>
      <c r="AF332" s="20">
        <f t="shared" si="65"/>
        <v>0.36639894717097726</v>
      </c>
    </row>
    <row r="333" spans="1:32">
      <c r="A333" s="18" t="str">
        <f>'Raw Data'!A333</f>
        <v>INNSA1</v>
      </c>
      <c r="B333" s="19">
        <f>'Raw Data'!B333</f>
        <v>45330</v>
      </c>
      <c r="C333" s="18">
        <f>'Raw Data'!C333</f>
        <v>301049751</v>
      </c>
      <c r="D333" s="18">
        <f>'Raw Data'!D333</f>
        <v>73231000</v>
      </c>
      <c r="E333" s="18" t="str">
        <f>'Raw Data'!E333</f>
        <v>8001-2 STEEL SCRUBBER 2 PCS SET (QTY- 168000 SETS/USD 0.151PER SETS)</v>
      </c>
      <c r="F333" s="18">
        <f>'Raw Data'!F333</f>
        <v>0</v>
      </c>
      <c r="G333" s="18">
        <f>'Raw Data'!G333</f>
        <v>0</v>
      </c>
      <c r="H333" s="18">
        <f>'Raw Data'!H333</f>
        <v>0</v>
      </c>
      <c r="I333" s="18">
        <f>'Raw Data'!I333</f>
        <v>0</v>
      </c>
      <c r="J333" s="18">
        <f>'Raw Data'!J333</f>
        <v>0</v>
      </c>
      <c r="K333" s="18">
        <f>'Raw Data'!K333</f>
        <v>0</v>
      </c>
      <c r="L333" s="18">
        <f>'Raw Data'!L333</f>
        <v>0</v>
      </c>
      <c r="M333" s="18">
        <f>'Raw Data'!M333</f>
        <v>0</v>
      </c>
      <c r="N333" s="18">
        <f>'Raw Data'!N333</f>
        <v>4900</v>
      </c>
      <c r="O333" s="18" t="str">
        <f>'Raw Data'!O333</f>
        <v>KGS</v>
      </c>
      <c r="P333" s="18">
        <f>'Raw Data'!P333</f>
        <v>448.4160531</v>
      </c>
      <c r="Q333" s="18">
        <f>'Raw Data'!Q333</f>
        <v>2197238.66</v>
      </c>
      <c r="R333" s="18">
        <f>'Raw Data'!R333</f>
        <v>5.3319387999999996</v>
      </c>
      <c r="S333" s="18">
        <f>'Raw Data'!S333</f>
        <v>26126.500120000001</v>
      </c>
      <c r="T333" s="18">
        <f>'Raw Data'!T333</f>
        <v>965906.1</v>
      </c>
      <c r="U333" s="18" t="str">
        <f t="shared" si="55"/>
        <v xml:space="preserve">8001-2 STEEL SCRUBBER 2 PCS SET </v>
      </c>
      <c r="V333" s="18" t="str">
        <f t="shared" si="56"/>
        <v/>
      </c>
      <c r="W333" s="18" t="e">
        <f t="shared" si="57"/>
        <v>#VALUE!</v>
      </c>
      <c r="X333" s="18">
        <f t="shared" si="58"/>
        <v>0.151</v>
      </c>
      <c r="Y333" s="18" t="str">
        <f t="shared" si="59"/>
        <v>USD</v>
      </c>
      <c r="Z333" s="18">
        <f t="shared" si="60"/>
        <v>3163144.7600000002</v>
      </c>
      <c r="AA333" s="18">
        <f t="shared" si="61"/>
        <v>2024</v>
      </c>
      <c r="AB333" s="19" t="str">
        <f>IFERROR(VLOOKUP(D333, 'Lookup Tables'!$A:$B, 2, FALSE), "Unknown")</f>
        <v>Steel Scrubbers</v>
      </c>
      <c r="AC333" s="18" t="str">
        <f t="shared" si="62"/>
        <v>Steel Products</v>
      </c>
      <c r="AD333" s="18" t="str">
        <f t="shared" si="63"/>
        <v>Scrubber</v>
      </c>
      <c r="AE333" s="18">
        <f t="shared" si="64"/>
        <v>197.12369387755101</v>
      </c>
      <c r="AF333" s="20">
        <f t="shared" si="65"/>
        <v>0.43959999320237697</v>
      </c>
    </row>
    <row r="334" spans="1:32">
      <c r="A334" s="18" t="str">
        <f>'Raw Data'!A334</f>
        <v>INNSA1</v>
      </c>
      <c r="B334" s="19">
        <f>'Raw Data'!B334</f>
        <v>45330</v>
      </c>
      <c r="C334" s="18">
        <f>'Raw Data'!C334</f>
        <v>301049751</v>
      </c>
      <c r="D334" s="18">
        <f>'Raw Data'!D334</f>
        <v>73239990</v>
      </c>
      <c r="E334" s="18" t="str">
        <f>'Raw Data'!E334</f>
        <v>DS-25 STAINLESS STEEL GRATER WITH HANDLE-(QTY:51000 PCS USD0.2067 PER PCS)</v>
      </c>
      <c r="F334" s="18">
        <f>'Raw Data'!F334</f>
        <v>0</v>
      </c>
      <c r="G334" s="18">
        <f>'Raw Data'!G334</f>
        <v>0</v>
      </c>
      <c r="H334" s="18">
        <f>'Raw Data'!H334</f>
        <v>0</v>
      </c>
      <c r="I334" s="18">
        <f>'Raw Data'!I334</f>
        <v>0</v>
      </c>
      <c r="J334" s="18">
        <f>'Raw Data'!J334</f>
        <v>0</v>
      </c>
      <c r="K334" s="18">
        <f>'Raw Data'!K334</f>
        <v>0</v>
      </c>
      <c r="L334" s="18">
        <f>'Raw Data'!L334</f>
        <v>0</v>
      </c>
      <c r="M334" s="18">
        <f>'Raw Data'!M334</f>
        <v>0</v>
      </c>
      <c r="N334" s="18">
        <f>'Raw Data'!N334</f>
        <v>1615</v>
      </c>
      <c r="O334" s="18" t="str">
        <f>'Raw Data'!O334</f>
        <v>KGS</v>
      </c>
      <c r="P334" s="18">
        <f>'Raw Data'!P334</f>
        <v>576.64034670000001</v>
      </c>
      <c r="Q334" s="18">
        <f>'Raw Data'!Q334</f>
        <v>931274.16</v>
      </c>
      <c r="R334" s="18">
        <f>'Raw Data'!R334</f>
        <v>6.85660341</v>
      </c>
      <c r="S334" s="18">
        <f>'Raw Data'!S334</f>
        <v>11073.414510000001</v>
      </c>
      <c r="T334" s="18">
        <f>'Raw Data'!T334</f>
        <v>341218.8</v>
      </c>
      <c r="U334" s="18" t="str">
        <f t="shared" si="55"/>
        <v>DS-25 STAINLESS STEEL GRATER WITH HANDLE-</v>
      </c>
      <c r="V334" s="18">
        <f t="shared" si="56"/>
        <v>51000</v>
      </c>
      <c r="W334" s="18" t="e">
        <f t="shared" si="57"/>
        <v>#VALUE!</v>
      </c>
      <c r="X334" s="18" t="str">
        <f t="shared" si="58"/>
        <v/>
      </c>
      <c r="Y334" s="18" t="str">
        <f t="shared" si="59"/>
        <v>USD</v>
      </c>
      <c r="Z334" s="18">
        <f t="shared" si="60"/>
        <v>1272492.96</v>
      </c>
      <c r="AA334" s="18">
        <f t="shared" si="61"/>
        <v>2024</v>
      </c>
      <c r="AB334" s="19" t="str">
        <f>IFERROR(VLOOKUP(D334, 'Lookup Tables'!$A:$B, 2, FALSE), "Unknown")</f>
        <v>Table, kitchen or other household articles of iron or steel</v>
      </c>
      <c r="AC334" s="18" t="str">
        <f t="shared" si="62"/>
        <v>Steel Products</v>
      </c>
      <c r="AD334" s="18" t="str">
        <f t="shared" si="63"/>
        <v>Misc</v>
      </c>
      <c r="AE334" s="18">
        <f t="shared" si="64"/>
        <v>211.2809907120743</v>
      </c>
      <c r="AF334" s="20">
        <f t="shared" si="65"/>
        <v>0.36639994392199177</v>
      </c>
    </row>
    <row r="335" spans="1:32">
      <c r="A335" s="18" t="str">
        <f>'Raw Data'!A335</f>
        <v>INNSA1</v>
      </c>
      <c r="B335" s="19">
        <f>'Raw Data'!B335</f>
        <v>45330</v>
      </c>
      <c r="C335" s="18">
        <f>'Raw Data'!C335</f>
        <v>301049751</v>
      </c>
      <c r="D335" s="18">
        <f>'Raw Data'!D335</f>
        <v>73239990</v>
      </c>
      <c r="E335" s="18" t="str">
        <f>'Raw Data'!E335</f>
        <v>320F SLEEL GRATER (QTY:480 PCS/USD 0.4207 PER PCS)</v>
      </c>
      <c r="F335" s="18">
        <f>'Raw Data'!F335</f>
        <v>0</v>
      </c>
      <c r="G335" s="18">
        <f>'Raw Data'!G335</f>
        <v>0</v>
      </c>
      <c r="H335" s="18">
        <f>'Raw Data'!H335</f>
        <v>0</v>
      </c>
      <c r="I335" s="18">
        <f>'Raw Data'!I335</f>
        <v>0</v>
      </c>
      <c r="J335" s="18">
        <f>'Raw Data'!J335</f>
        <v>0</v>
      </c>
      <c r="K335" s="18">
        <f>'Raw Data'!K335</f>
        <v>0</v>
      </c>
      <c r="L335" s="18">
        <f>'Raw Data'!L335</f>
        <v>0</v>
      </c>
      <c r="M335" s="18">
        <f>'Raw Data'!M335</f>
        <v>0</v>
      </c>
      <c r="N335" s="18">
        <f>'Raw Data'!N335</f>
        <v>50</v>
      </c>
      <c r="O335" s="18" t="str">
        <f>'Raw Data'!O335</f>
        <v>KGS</v>
      </c>
      <c r="P335" s="18">
        <f>'Raw Data'!P335</f>
        <v>359.42959999999999</v>
      </c>
      <c r="Q335" s="18">
        <f>'Raw Data'!Q335</f>
        <v>17971.48</v>
      </c>
      <c r="R335" s="18">
        <f>'Raw Data'!R335</f>
        <v>4.2738359099999998</v>
      </c>
      <c r="S335" s="18">
        <f>'Raw Data'!S335</f>
        <v>213.69179550000001</v>
      </c>
      <c r="T335" s="18">
        <f>'Raw Data'!T335</f>
        <v>6584.7</v>
      </c>
      <c r="U335" s="18" t="str">
        <f t="shared" si="55"/>
        <v xml:space="preserve">320F SLEEL GRATER </v>
      </c>
      <c r="V335" s="18">
        <f t="shared" si="56"/>
        <v>480</v>
      </c>
      <c r="W335" s="18" t="str">
        <f t="shared" si="57"/>
        <v>PCS</v>
      </c>
      <c r="X335" s="18">
        <f t="shared" si="58"/>
        <v>0.42070000000000002</v>
      </c>
      <c r="Y335" s="18" t="str">
        <f t="shared" si="59"/>
        <v>USD</v>
      </c>
      <c r="Z335" s="18">
        <f t="shared" si="60"/>
        <v>24556.18</v>
      </c>
      <c r="AA335" s="18">
        <f t="shared" si="61"/>
        <v>2024</v>
      </c>
      <c r="AB335" s="19" t="str">
        <f>IFERROR(VLOOKUP(D335, 'Lookup Tables'!$A:$B, 2, FALSE), "Unknown")</f>
        <v>Table, kitchen or other household articles of iron or steel</v>
      </c>
      <c r="AC335" s="18" t="str">
        <f t="shared" si="62"/>
        <v>Other</v>
      </c>
      <c r="AD335" s="18" t="str">
        <f t="shared" si="63"/>
        <v>Misc</v>
      </c>
      <c r="AE335" s="18">
        <f t="shared" si="64"/>
        <v>131.69399999999999</v>
      </c>
      <c r="AF335" s="20">
        <f t="shared" si="65"/>
        <v>0.36639720267891124</v>
      </c>
    </row>
    <row r="336" spans="1:32">
      <c r="A336" s="18" t="str">
        <f>'Raw Data'!A336</f>
        <v>INNSA1</v>
      </c>
      <c r="B336" s="19">
        <f>'Raw Data'!B336</f>
        <v>45330</v>
      </c>
      <c r="C336" s="18">
        <f>'Raw Data'!C336</f>
        <v>301049751</v>
      </c>
      <c r="D336" s="18">
        <f>'Raw Data'!D336</f>
        <v>73239990</v>
      </c>
      <c r="E336" s="18" t="str">
        <f>'Raw Data'!E336</f>
        <v>NP-19 STEEL SALT BOTTLE (QTY:30888 PCS/USD 0.4488 PER PCS)</v>
      </c>
      <c r="F336" s="18">
        <f>'Raw Data'!F336</f>
        <v>0</v>
      </c>
      <c r="G336" s="18">
        <f>'Raw Data'!G336</f>
        <v>0</v>
      </c>
      <c r="H336" s="18">
        <f>'Raw Data'!H336</f>
        <v>0</v>
      </c>
      <c r="I336" s="18">
        <f>'Raw Data'!I336</f>
        <v>0</v>
      </c>
      <c r="J336" s="18">
        <f>'Raw Data'!J336</f>
        <v>0</v>
      </c>
      <c r="K336" s="18">
        <f>'Raw Data'!K336</f>
        <v>0</v>
      </c>
      <c r="L336" s="18">
        <f>'Raw Data'!L336</f>
        <v>0</v>
      </c>
      <c r="M336" s="18">
        <f>'Raw Data'!M336</f>
        <v>0</v>
      </c>
      <c r="N336" s="18">
        <f>'Raw Data'!N336</f>
        <v>4804.8</v>
      </c>
      <c r="O336" s="18" t="str">
        <f>'Raw Data'!O336</f>
        <v>KGS</v>
      </c>
      <c r="P336" s="18">
        <f>'Raw Data'!P336</f>
        <v>256.76074130000001</v>
      </c>
      <c r="Q336" s="18">
        <f>'Raw Data'!Q336</f>
        <v>1233684.01</v>
      </c>
      <c r="R336" s="18">
        <f>'Raw Data'!R336</f>
        <v>3.0530409199999999</v>
      </c>
      <c r="S336" s="18">
        <f>'Raw Data'!S336</f>
        <v>14669.25101</v>
      </c>
      <c r="T336" s="18">
        <f>'Raw Data'!T336</f>
        <v>452021.8</v>
      </c>
      <c r="U336" s="18" t="str">
        <f t="shared" si="55"/>
        <v xml:space="preserve">NP-19 STEEL SALT BOTTLE </v>
      </c>
      <c r="V336" s="18">
        <f t="shared" si="56"/>
        <v>30888</v>
      </c>
      <c r="W336" s="18" t="str">
        <f t="shared" si="57"/>
        <v>PCS</v>
      </c>
      <c r="X336" s="18">
        <f t="shared" si="58"/>
        <v>0.44879999999999998</v>
      </c>
      <c r="Y336" s="18" t="str">
        <f t="shared" si="59"/>
        <v>USD</v>
      </c>
      <c r="Z336" s="18">
        <f t="shared" si="60"/>
        <v>1685705.81</v>
      </c>
      <c r="AA336" s="18">
        <f t="shared" si="61"/>
        <v>2024</v>
      </c>
      <c r="AB336" s="19" t="str">
        <f>IFERROR(VLOOKUP(D336, 'Lookup Tables'!$A:$B, 2, FALSE), "Unknown")</f>
        <v>Table, kitchen or other household articles of iron or steel</v>
      </c>
      <c r="AC336" s="18" t="str">
        <f t="shared" si="62"/>
        <v>Steel Products</v>
      </c>
      <c r="AD336" s="18" t="str">
        <f t="shared" si="63"/>
        <v>Misc</v>
      </c>
      <c r="AE336" s="18">
        <f t="shared" si="64"/>
        <v>94.077131202131199</v>
      </c>
      <c r="AF336" s="20">
        <f t="shared" si="65"/>
        <v>0.36639998276381969</v>
      </c>
    </row>
    <row r="337" spans="1:32">
      <c r="A337" s="18" t="str">
        <f>'Raw Data'!A337</f>
        <v>INNSA1</v>
      </c>
      <c r="B337" s="19">
        <f>'Raw Data'!B337</f>
        <v>45329</v>
      </c>
      <c r="C337" s="18">
        <f>'Raw Data'!C337</f>
        <v>301049751</v>
      </c>
      <c r="D337" s="18">
        <f>'Raw Data'!D337</f>
        <v>73239990</v>
      </c>
      <c r="E337" s="18" t="str">
        <f>'Raw Data'!E337</f>
        <v>HOUSEHOLD STEEL HOOK 3PCS SET (2628) (QTY: 160740 NOS/USD 0.38 PER NOS)</v>
      </c>
      <c r="F337" s="18">
        <f>'Raw Data'!F337</f>
        <v>0</v>
      </c>
      <c r="G337" s="18">
        <f>'Raw Data'!G337</f>
        <v>0</v>
      </c>
      <c r="H337" s="18">
        <f>'Raw Data'!H337</f>
        <v>0</v>
      </c>
      <c r="I337" s="18">
        <f>'Raw Data'!I337</f>
        <v>0</v>
      </c>
      <c r="J337" s="18">
        <f>'Raw Data'!J337</f>
        <v>0</v>
      </c>
      <c r="K337" s="18">
        <f>'Raw Data'!K337</f>
        <v>0</v>
      </c>
      <c r="L337" s="18">
        <f>'Raw Data'!L337</f>
        <v>0</v>
      </c>
      <c r="M337" s="18">
        <f>'Raw Data'!M337</f>
        <v>0</v>
      </c>
      <c r="N337" s="18">
        <f>'Raw Data'!N337</f>
        <v>5447.3</v>
      </c>
      <c r="O337" s="18" t="str">
        <f>'Raw Data'!O337</f>
        <v>KGS</v>
      </c>
      <c r="P337" s="18">
        <f>'Raw Data'!P337</f>
        <v>956.2697263</v>
      </c>
      <c r="Q337" s="18">
        <f>'Raw Data'!Q337</f>
        <v>5209088.08</v>
      </c>
      <c r="R337" s="18">
        <f>'Raw Data'!R337</f>
        <v>11.37062695</v>
      </c>
      <c r="S337" s="18">
        <f>'Raw Data'!S337</f>
        <v>61939.21617</v>
      </c>
      <c r="T337" s="18">
        <f>'Raw Data'!T337</f>
        <v>1908609.9</v>
      </c>
      <c r="U337" s="18" t="str">
        <f t="shared" si="55"/>
        <v xml:space="preserve">HOUSEHOLD STEEL HOOK 3PCS SET </v>
      </c>
      <c r="V337" s="18" t="str">
        <f t="shared" si="56"/>
        <v/>
      </c>
      <c r="W337" s="18" t="str">
        <f t="shared" si="57"/>
        <v>160740 NOS</v>
      </c>
      <c r="X337" s="18">
        <f t="shared" si="58"/>
        <v>0.38</v>
      </c>
      <c r="Y337" s="18" t="str">
        <f t="shared" si="59"/>
        <v>USD</v>
      </c>
      <c r="Z337" s="18">
        <f t="shared" si="60"/>
        <v>7117697.9800000004</v>
      </c>
      <c r="AA337" s="18">
        <f t="shared" si="61"/>
        <v>2024</v>
      </c>
      <c r="AB337" s="19" t="str">
        <f>IFERROR(VLOOKUP(D337, 'Lookup Tables'!$A:$B, 2, FALSE), "Unknown")</f>
        <v>Table, kitchen or other household articles of iron or steel</v>
      </c>
      <c r="AC337" s="18" t="str">
        <f t="shared" si="62"/>
        <v>Steel Products</v>
      </c>
      <c r="AD337" s="18" t="str">
        <f t="shared" si="63"/>
        <v>Misc</v>
      </c>
      <c r="AE337" s="18">
        <f t="shared" si="64"/>
        <v>350.37723275751284</v>
      </c>
      <c r="AF337" s="20">
        <f t="shared" si="65"/>
        <v>0.36640000527693128</v>
      </c>
    </row>
    <row r="338" spans="1:32">
      <c r="A338" s="18" t="str">
        <f>'Raw Data'!A338</f>
        <v>INNSA1</v>
      </c>
      <c r="B338" s="19">
        <f>'Raw Data'!B338</f>
        <v>45328</v>
      </c>
      <c r="C338" s="18">
        <f>'Raw Data'!C338</f>
        <v>301049751</v>
      </c>
      <c r="D338" s="18">
        <f>'Raw Data'!D338</f>
        <v>73239990</v>
      </c>
      <c r="E338" s="18" t="str">
        <f>'Raw Data'!E338</f>
        <v>MILD STEEL MULTI FUNCTION CLOTH STAND (RYX-02-021A) (QTY: 6480 NOS/ CNY 61.50 PER NOS)</v>
      </c>
      <c r="F338" s="18">
        <f>'Raw Data'!F338</f>
        <v>0</v>
      </c>
      <c r="G338" s="18">
        <f>'Raw Data'!G338</f>
        <v>0</v>
      </c>
      <c r="H338" s="18">
        <f>'Raw Data'!H338</f>
        <v>0</v>
      </c>
      <c r="I338" s="18">
        <f>'Raw Data'!I338</f>
        <v>0</v>
      </c>
      <c r="J338" s="18">
        <f>'Raw Data'!J338</f>
        <v>0</v>
      </c>
      <c r="K338" s="18">
        <f>'Raw Data'!K338</f>
        <v>0</v>
      </c>
      <c r="L338" s="18">
        <f>'Raw Data'!L338</f>
        <v>0</v>
      </c>
      <c r="M338" s="18">
        <f>'Raw Data'!M338</f>
        <v>0</v>
      </c>
      <c r="N338" s="18">
        <f>'Raw Data'!N338</f>
        <v>23760</v>
      </c>
      <c r="O338" s="18" t="str">
        <f>'Raw Data'!O338</f>
        <v>KGS</v>
      </c>
      <c r="P338" s="18">
        <f>'Raw Data'!P338</f>
        <v>218.67140910000001</v>
      </c>
      <c r="Q338" s="18">
        <f>'Raw Data'!Q338</f>
        <v>5195632.68</v>
      </c>
      <c r="R338" s="18">
        <f>'Raw Data'!R338</f>
        <v>2.6001356609999999</v>
      </c>
      <c r="S338" s="18">
        <f>'Raw Data'!S338</f>
        <v>61779.223310000001</v>
      </c>
      <c r="T338" s="18">
        <f>'Raw Data'!T338</f>
        <v>1903679.8</v>
      </c>
      <c r="U338" s="18" t="str">
        <f t="shared" si="55"/>
        <v xml:space="preserve">MILD STEEL MULTI FUNCTION CLOTH STAND </v>
      </c>
      <c r="V338" s="18" t="str">
        <f t="shared" si="56"/>
        <v/>
      </c>
      <c r="W338" s="18" t="str">
        <f t="shared" si="57"/>
        <v>6480 NOS</v>
      </c>
      <c r="X338" s="18" t="str">
        <f t="shared" si="58"/>
        <v/>
      </c>
      <c r="Y338" s="18" t="str">
        <f t="shared" si="59"/>
        <v>CNY</v>
      </c>
      <c r="Z338" s="18">
        <f t="shared" si="60"/>
        <v>7099312.4799999995</v>
      </c>
      <c r="AA338" s="18">
        <f t="shared" si="61"/>
        <v>2024</v>
      </c>
      <c r="AB338" s="19" t="str">
        <f>IFERROR(VLOOKUP(D338, 'Lookup Tables'!$A:$B, 2, FALSE), "Unknown")</f>
        <v>Table, kitchen or other household articles of iron or steel</v>
      </c>
      <c r="AC338" s="18" t="str">
        <f t="shared" si="62"/>
        <v>Steel Products</v>
      </c>
      <c r="AD338" s="18" t="str">
        <f t="shared" si="63"/>
        <v>Cloth Stand</v>
      </c>
      <c r="AE338" s="18">
        <f t="shared" si="64"/>
        <v>80.121203703703699</v>
      </c>
      <c r="AF338" s="20">
        <f t="shared" si="65"/>
        <v>0.36639999731466777</v>
      </c>
    </row>
    <row r="339" spans="1:32">
      <c r="A339" s="18" t="str">
        <f>'Raw Data'!A339</f>
        <v>INNSA1</v>
      </c>
      <c r="B339" s="19">
        <f>'Raw Data'!B339</f>
        <v>45326</v>
      </c>
      <c r="C339" s="18">
        <f>'Raw Data'!C339</f>
        <v>301049751</v>
      </c>
      <c r="D339" s="18">
        <f>'Raw Data'!D339</f>
        <v>73239990</v>
      </c>
      <c r="E339" s="18" t="str">
        <f>'Raw Data'!E339</f>
        <v>STEEL RECTANGLE CONTAINER LARGE (6862) (QTY: 42408 NOS/USD 1.380 PER NOS)</v>
      </c>
      <c r="F339" s="18">
        <f>'Raw Data'!F339</f>
        <v>0</v>
      </c>
      <c r="G339" s="18">
        <f>'Raw Data'!G339</f>
        <v>0</v>
      </c>
      <c r="H339" s="18">
        <f>'Raw Data'!H339</f>
        <v>0</v>
      </c>
      <c r="I339" s="18">
        <f>'Raw Data'!I339</f>
        <v>0</v>
      </c>
      <c r="J339" s="18">
        <f>'Raw Data'!J339</f>
        <v>0</v>
      </c>
      <c r="K339" s="18">
        <f>'Raw Data'!K339</f>
        <v>0</v>
      </c>
      <c r="L339" s="18">
        <f>'Raw Data'!L339</f>
        <v>0</v>
      </c>
      <c r="M339" s="18">
        <f>'Raw Data'!M339</f>
        <v>0</v>
      </c>
      <c r="N339" s="18">
        <f>'Raw Data'!N339</f>
        <v>10602</v>
      </c>
      <c r="O339" s="18" t="str">
        <f>'Raw Data'!O339</f>
        <v>KGS</v>
      </c>
      <c r="P339" s="18">
        <f>'Raw Data'!P339</f>
        <v>474.6632654</v>
      </c>
      <c r="Q339" s="18">
        <f>'Raw Data'!Q339</f>
        <v>5032379.9400000004</v>
      </c>
      <c r="R339" s="18">
        <f>'Raw Data'!R339</f>
        <v>5.6440340720000002</v>
      </c>
      <c r="S339" s="18">
        <f>'Raw Data'!S339</f>
        <v>59838.049229999997</v>
      </c>
      <c r="T339" s="18">
        <f>'Raw Data'!T339</f>
        <v>1843864</v>
      </c>
      <c r="U339" s="18" t="str">
        <f t="shared" si="55"/>
        <v xml:space="preserve">STEEL RECTANGLE CONTAINER LARGE </v>
      </c>
      <c r="V339" s="18" t="str">
        <f t="shared" si="56"/>
        <v/>
      </c>
      <c r="W339" s="18" t="str">
        <f t="shared" si="57"/>
        <v>42408 NOS</v>
      </c>
      <c r="X339" s="18">
        <f t="shared" si="58"/>
        <v>1.38</v>
      </c>
      <c r="Y339" s="18" t="str">
        <f t="shared" si="59"/>
        <v>USD</v>
      </c>
      <c r="Z339" s="18">
        <f t="shared" si="60"/>
        <v>6876243.9400000004</v>
      </c>
      <c r="AA339" s="18">
        <f t="shared" si="61"/>
        <v>2024</v>
      </c>
      <c r="AB339" s="19" t="str">
        <f>IFERROR(VLOOKUP(D339, 'Lookup Tables'!$A:$B, 2, FALSE), "Unknown")</f>
        <v>Table, kitchen or other household articles of iron or steel</v>
      </c>
      <c r="AC339" s="18" t="str">
        <f t="shared" si="62"/>
        <v>Steel Products</v>
      </c>
      <c r="AD339" s="18" t="str">
        <f t="shared" si="63"/>
        <v>Misc</v>
      </c>
      <c r="AE339" s="18">
        <f t="shared" si="64"/>
        <v>173.91661950575363</v>
      </c>
      <c r="AF339" s="20">
        <f t="shared" si="65"/>
        <v>0.3663999980096892</v>
      </c>
    </row>
    <row r="340" spans="1:32">
      <c r="A340" s="18" t="str">
        <f>'Raw Data'!A340</f>
        <v>INNSA1</v>
      </c>
      <c r="B340" s="19">
        <f>'Raw Data'!B340</f>
        <v>45326</v>
      </c>
      <c r="C340" s="18">
        <f>'Raw Data'!C340</f>
        <v>301049751</v>
      </c>
      <c r="D340" s="18">
        <f>'Raw Data'!D340</f>
        <v>73239990</v>
      </c>
      <c r="E340" s="18" t="str">
        <f>'Raw Data'!E340</f>
        <v>STEEL LUNCH BOX (6728) (QTY: 31584 NOS/USD 1.93 PER NOS)</v>
      </c>
      <c r="F340" s="18">
        <f>'Raw Data'!F340</f>
        <v>0</v>
      </c>
      <c r="G340" s="18">
        <f>'Raw Data'!G340</f>
        <v>0</v>
      </c>
      <c r="H340" s="18">
        <f>'Raw Data'!H340</f>
        <v>0</v>
      </c>
      <c r="I340" s="18">
        <f>'Raw Data'!I340</f>
        <v>0</v>
      </c>
      <c r="J340" s="18">
        <f>'Raw Data'!J340</f>
        <v>0</v>
      </c>
      <c r="K340" s="18">
        <f>'Raw Data'!K340</f>
        <v>0</v>
      </c>
      <c r="L340" s="18">
        <f>'Raw Data'!L340</f>
        <v>0</v>
      </c>
      <c r="M340" s="18">
        <f>'Raw Data'!M340</f>
        <v>0</v>
      </c>
      <c r="N340" s="18">
        <f>'Raw Data'!N340</f>
        <v>10949.12</v>
      </c>
      <c r="O340" s="18" t="str">
        <f>'Raw Data'!O340</f>
        <v>KGS</v>
      </c>
      <c r="P340" s="18">
        <f>'Raw Data'!P340</f>
        <v>478.73126789999998</v>
      </c>
      <c r="Q340" s="18">
        <f>'Raw Data'!Q340</f>
        <v>5241686.0999999996</v>
      </c>
      <c r="R340" s="18">
        <f>'Raw Data'!R340</f>
        <v>5.6924050880000001</v>
      </c>
      <c r="S340" s="18">
        <f>'Raw Data'!S340</f>
        <v>62326.826399999998</v>
      </c>
      <c r="T340" s="18">
        <f>'Raw Data'!T340</f>
        <v>1920553.7</v>
      </c>
      <c r="U340" s="18" t="str">
        <f t="shared" si="55"/>
        <v xml:space="preserve">STEEL LUNCH BOX </v>
      </c>
      <c r="V340" s="18" t="str">
        <f t="shared" si="56"/>
        <v/>
      </c>
      <c r="W340" s="18" t="str">
        <f t="shared" si="57"/>
        <v>31584 NOS</v>
      </c>
      <c r="X340" s="18">
        <f t="shared" si="58"/>
        <v>1.93</v>
      </c>
      <c r="Y340" s="18" t="str">
        <f t="shared" si="59"/>
        <v>USD</v>
      </c>
      <c r="Z340" s="18">
        <f t="shared" si="60"/>
        <v>7162239.7999999998</v>
      </c>
      <c r="AA340" s="18">
        <f t="shared" si="61"/>
        <v>2024</v>
      </c>
      <c r="AB340" s="19" t="str">
        <f>IFERROR(VLOOKUP(D340, 'Lookup Tables'!$A:$B, 2, FALSE), "Unknown")</f>
        <v>Table, kitchen or other household articles of iron or steel</v>
      </c>
      <c r="AC340" s="18" t="str">
        <f t="shared" si="62"/>
        <v>Steel Products</v>
      </c>
      <c r="AD340" s="18" t="str">
        <f t="shared" si="63"/>
        <v>Misc</v>
      </c>
      <c r="AE340" s="18">
        <f t="shared" si="64"/>
        <v>175.40712860942247</v>
      </c>
      <c r="AF340" s="20">
        <f t="shared" si="65"/>
        <v>0.36639998339465618</v>
      </c>
    </row>
    <row r="341" spans="1:32">
      <c r="A341" s="18" t="str">
        <f>'Raw Data'!A341</f>
        <v>INNSA1</v>
      </c>
      <c r="B341" s="19">
        <f>'Raw Data'!B341</f>
        <v>45326</v>
      </c>
      <c r="C341" s="18">
        <f>'Raw Data'!C341</f>
        <v>301049751</v>
      </c>
      <c r="D341" s="18">
        <f>'Raw Data'!D341</f>
        <v>73239990</v>
      </c>
      <c r="E341" s="18" t="str">
        <f>'Raw Data'!E341</f>
        <v>STEEL LUNCH BOX (6561) (QTY: 21144 NOS/USD 2.35 PER NOS)</v>
      </c>
      <c r="F341" s="18">
        <f>'Raw Data'!F341</f>
        <v>0</v>
      </c>
      <c r="G341" s="18">
        <f>'Raw Data'!G341</f>
        <v>0</v>
      </c>
      <c r="H341" s="18">
        <f>'Raw Data'!H341</f>
        <v>0</v>
      </c>
      <c r="I341" s="18">
        <f>'Raw Data'!I341</f>
        <v>0</v>
      </c>
      <c r="J341" s="18">
        <f>'Raw Data'!J341</f>
        <v>0</v>
      </c>
      <c r="K341" s="18">
        <f>'Raw Data'!K341</f>
        <v>0</v>
      </c>
      <c r="L341" s="18">
        <f>'Raw Data'!L341</f>
        <v>0</v>
      </c>
      <c r="M341" s="18">
        <f>'Raw Data'!M341</f>
        <v>0</v>
      </c>
      <c r="N341" s="18">
        <f>'Raw Data'!N341</f>
        <v>8281.4</v>
      </c>
      <c r="O341" s="18" t="str">
        <f>'Raw Data'!O341</f>
        <v>KGS</v>
      </c>
      <c r="P341" s="18">
        <f>'Raw Data'!P341</f>
        <v>515.93833170000005</v>
      </c>
      <c r="Q341" s="18">
        <f>'Raw Data'!Q341</f>
        <v>4272691.7</v>
      </c>
      <c r="R341" s="18">
        <f>'Raw Data'!R341</f>
        <v>6.1348196399999999</v>
      </c>
      <c r="S341" s="18">
        <f>'Raw Data'!S341</f>
        <v>50804.895360000002</v>
      </c>
      <c r="T341" s="18">
        <f>'Raw Data'!T341</f>
        <v>1565514.2</v>
      </c>
      <c r="U341" s="18" t="str">
        <f t="shared" si="55"/>
        <v xml:space="preserve">STEEL LUNCH BOX </v>
      </c>
      <c r="V341" s="18" t="str">
        <f t="shared" si="56"/>
        <v/>
      </c>
      <c r="W341" s="18" t="str">
        <f t="shared" si="57"/>
        <v>21144 NOS</v>
      </c>
      <c r="X341" s="18">
        <f t="shared" si="58"/>
        <v>2.35</v>
      </c>
      <c r="Y341" s="18" t="str">
        <f t="shared" si="59"/>
        <v>USD</v>
      </c>
      <c r="Z341" s="18">
        <f t="shared" si="60"/>
        <v>5838205.9000000004</v>
      </c>
      <c r="AA341" s="18">
        <f t="shared" si="61"/>
        <v>2024</v>
      </c>
      <c r="AB341" s="19" t="str">
        <f>IFERROR(VLOOKUP(D341, 'Lookup Tables'!$A:$B, 2, FALSE), "Unknown")</f>
        <v>Table, kitchen or other household articles of iron or steel</v>
      </c>
      <c r="AC341" s="18" t="str">
        <f t="shared" si="62"/>
        <v>Steel Products</v>
      </c>
      <c r="AD341" s="18" t="str">
        <f t="shared" si="63"/>
        <v>Misc</v>
      </c>
      <c r="AE341" s="18">
        <f t="shared" si="64"/>
        <v>189.03980003381071</v>
      </c>
      <c r="AF341" s="20">
        <f t="shared" si="65"/>
        <v>0.36639999090034975</v>
      </c>
    </row>
    <row r="342" spans="1:32">
      <c r="A342" s="18" t="str">
        <f>'Raw Data'!A342</f>
        <v>INNSA1</v>
      </c>
      <c r="B342" s="19">
        <f>'Raw Data'!B342</f>
        <v>45326</v>
      </c>
      <c r="C342" s="18">
        <f>'Raw Data'!C342</f>
        <v>301049751</v>
      </c>
      <c r="D342" s="18">
        <f>'Raw Data'!D342</f>
        <v>73239990</v>
      </c>
      <c r="E342" s="18" t="str">
        <f>'Raw Data'!E342</f>
        <v>STEEL RECTANGLE CONTAINER (6901) (QTY: 52728 NOS/USD 0.885 PER NOS)</v>
      </c>
      <c r="F342" s="18">
        <f>'Raw Data'!F342</f>
        <v>0</v>
      </c>
      <c r="G342" s="18">
        <f>'Raw Data'!G342</f>
        <v>0</v>
      </c>
      <c r="H342" s="18">
        <f>'Raw Data'!H342</f>
        <v>0</v>
      </c>
      <c r="I342" s="18">
        <f>'Raw Data'!I342</f>
        <v>0</v>
      </c>
      <c r="J342" s="18">
        <f>'Raw Data'!J342</f>
        <v>0</v>
      </c>
      <c r="K342" s="18">
        <f>'Raw Data'!K342</f>
        <v>0</v>
      </c>
      <c r="L342" s="18">
        <f>'Raw Data'!L342</f>
        <v>0</v>
      </c>
      <c r="M342" s="18">
        <f>'Raw Data'!M342</f>
        <v>0</v>
      </c>
      <c r="N342" s="18">
        <f>'Raw Data'!N342</f>
        <v>8568.2999999999993</v>
      </c>
      <c r="O342" s="18" t="str">
        <f>'Raw Data'!O342</f>
        <v>KGS</v>
      </c>
      <c r="P342" s="18">
        <f>'Raw Data'!P342</f>
        <v>468.31326869999998</v>
      </c>
      <c r="Q342" s="18">
        <f>'Raw Data'!Q342</f>
        <v>4012648.58</v>
      </c>
      <c r="R342" s="18">
        <f>'Raw Data'!R342</f>
        <v>5.5685287600000004</v>
      </c>
      <c r="S342" s="18">
        <f>'Raw Data'!S342</f>
        <v>47712.824970000001</v>
      </c>
      <c r="T342" s="18">
        <f>'Raw Data'!T342</f>
        <v>1470234.5</v>
      </c>
      <c r="U342" s="18" t="str">
        <f t="shared" si="55"/>
        <v xml:space="preserve">STEEL RECTANGLE CONTAINER </v>
      </c>
      <c r="V342" s="18" t="str">
        <f t="shared" si="56"/>
        <v/>
      </c>
      <c r="W342" s="18" t="str">
        <f t="shared" si="57"/>
        <v>52728 NOS</v>
      </c>
      <c r="X342" s="18">
        <f t="shared" si="58"/>
        <v>0.88500000000000001</v>
      </c>
      <c r="Y342" s="18" t="str">
        <f t="shared" si="59"/>
        <v>USD</v>
      </c>
      <c r="Z342" s="18">
        <f t="shared" si="60"/>
        <v>5482883.0800000001</v>
      </c>
      <c r="AA342" s="18">
        <f t="shared" si="61"/>
        <v>2024</v>
      </c>
      <c r="AB342" s="19" t="str">
        <f>IFERROR(VLOOKUP(D342, 'Lookup Tables'!$A:$B, 2, FALSE), "Unknown")</f>
        <v>Table, kitchen or other household articles of iron or steel</v>
      </c>
      <c r="AC342" s="18" t="str">
        <f t="shared" si="62"/>
        <v>Steel Products</v>
      </c>
      <c r="AD342" s="18" t="str">
        <f t="shared" si="63"/>
        <v>Misc</v>
      </c>
      <c r="AE342" s="18">
        <f t="shared" si="64"/>
        <v>171.58998867920127</v>
      </c>
      <c r="AF342" s="20">
        <f t="shared" si="65"/>
        <v>0.36640001502449038</v>
      </c>
    </row>
    <row r="343" spans="1:32">
      <c r="A343" s="18" t="str">
        <f>'Raw Data'!A343</f>
        <v>INNSA1</v>
      </c>
      <c r="B343" s="19">
        <f>'Raw Data'!B343</f>
        <v>45325</v>
      </c>
      <c r="C343" s="18">
        <f>'Raw Data'!C343</f>
        <v>301049751</v>
      </c>
      <c r="D343" s="18">
        <f>'Raw Data'!D343</f>
        <v>73239990</v>
      </c>
      <c r="E343" s="18" t="str">
        <f>'Raw Data'!E343</f>
        <v>MILD STEEL MULTI FUNCTION CLOTH STAND (RYX-02-026-3S) (QTY:848 NOS/ CNY 82 PER NOS)</v>
      </c>
      <c r="F343" s="18">
        <f>'Raw Data'!F343</f>
        <v>0</v>
      </c>
      <c r="G343" s="18">
        <f>'Raw Data'!G343</f>
        <v>0</v>
      </c>
      <c r="H343" s="18">
        <f>'Raw Data'!H343</f>
        <v>0</v>
      </c>
      <c r="I343" s="18">
        <f>'Raw Data'!I343</f>
        <v>0</v>
      </c>
      <c r="J343" s="18">
        <f>'Raw Data'!J343</f>
        <v>0</v>
      </c>
      <c r="K343" s="18">
        <f>'Raw Data'!K343</f>
        <v>0</v>
      </c>
      <c r="L343" s="18">
        <f>'Raw Data'!L343</f>
        <v>0</v>
      </c>
      <c r="M343" s="18">
        <f>'Raw Data'!M343</f>
        <v>0</v>
      </c>
      <c r="N343" s="18">
        <f>'Raw Data'!N343</f>
        <v>3307.2</v>
      </c>
      <c r="O343" s="18" t="str">
        <f>'Raw Data'!O343</f>
        <v>KGS</v>
      </c>
      <c r="P343" s="18">
        <f>'Raw Data'!P343</f>
        <v>277.7619588</v>
      </c>
      <c r="Q343" s="18">
        <f>'Raw Data'!Q343</f>
        <v>918614.35</v>
      </c>
      <c r="R343" s="18">
        <f>'Raw Data'!R343</f>
        <v>3.30275813</v>
      </c>
      <c r="S343" s="18">
        <f>'Raw Data'!S343</f>
        <v>10922.88169</v>
      </c>
      <c r="T343" s="18">
        <f>'Raw Data'!T343</f>
        <v>336580.3</v>
      </c>
      <c r="U343" s="18" t="str">
        <f t="shared" si="55"/>
        <v xml:space="preserve">MILD STEEL MULTI FUNCTION CLOTH STAND </v>
      </c>
      <c r="V343" s="18">
        <f t="shared" si="56"/>
        <v>848</v>
      </c>
      <c r="W343" s="18" t="str">
        <f t="shared" si="57"/>
        <v>NOS</v>
      </c>
      <c r="X343" s="18" t="str">
        <f t="shared" si="58"/>
        <v/>
      </c>
      <c r="Y343" s="18" t="str">
        <f t="shared" si="59"/>
        <v>CNY</v>
      </c>
      <c r="Z343" s="18">
        <f t="shared" si="60"/>
        <v>1255194.6499999999</v>
      </c>
      <c r="AA343" s="18">
        <f t="shared" si="61"/>
        <v>2024</v>
      </c>
      <c r="AB343" s="19" t="str">
        <f>IFERROR(VLOOKUP(D343, 'Lookup Tables'!$A:$B, 2, FALSE), "Unknown")</f>
        <v>Table, kitchen or other household articles of iron or steel</v>
      </c>
      <c r="AC343" s="18" t="str">
        <f t="shared" si="62"/>
        <v>Steel Products</v>
      </c>
      <c r="AD343" s="18" t="str">
        <f t="shared" si="63"/>
        <v>Cloth Stand</v>
      </c>
      <c r="AE343" s="18">
        <f t="shared" si="64"/>
        <v>101.77198234155782</v>
      </c>
      <c r="AF343" s="20">
        <f t="shared" si="65"/>
        <v>0.36640000235136755</v>
      </c>
    </row>
    <row r="344" spans="1:32">
      <c r="A344" s="18" t="str">
        <f>'Raw Data'!A344</f>
        <v>INNSA1</v>
      </c>
      <c r="B344" s="19">
        <f>'Raw Data'!B344</f>
        <v>45324</v>
      </c>
      <c r="C344" s="18">
        <f>'Raw Data'!C344</f>
        <v>301049751</v>
      </c>
      <c r="D344" s="18">
        <f>'Raw Data'!D344</f>
        <v>73239990</v>
      </c>
      <c r="E344" s="18" t="str">
        <f>'Raw Data'!E344</f>
        <v>RYX-02-020 MILD STEEL MULTI FUNCTION CLOTH STAND (QTY :1232NUM/CNY 100.00 PER NUM)</v>
      </c>
      <c r="F344" s="18">
        <f>'Raw Data'!F344</f>
        <v>0</v>
      </c>
      <c r="G344" s="18">
        <f>'Raw Data'!G344</f>
        <v>0</v>
      </c>
      <c r="H344" s="18">
        <f>'Raw Data'!H344</f>
        <v>0</v>
      </c>
      <c r="I344" s="18">
        <f>'Raw Data'!I344</f>
        <v>0</v>
      </c>
      <c r="J344" s="18">
        <f>'Raw Data'!J344</f>
        <v>0</v>
      </c>
      <c r="K344" s="18">
        <f>'Raw Data'!K344</f>
        <v>0</v>
      </c>
      <c r="L344" s="18">
        <f>'Raw Data'!L344</f>
        <v>0</v>
      </c>
      <c r="M344" s="18">
        <f>'Raw Data'!M344</f>
        <v>0</v>
      </c>
      <c r="N344" s="18">
        <f>'Raw Data'!N344</f>
        <v>4004</v>
      </c>
      <c r="O344" s="18" t="str">
        <f>'Raw Data'!O344</f>
        <v>KGS</v>
      </c>
      <c r="P344" s="18">
        <f>'Raw Data'!P344</f>
        <v>381.46253999999999</v>
      </c>
      <c r="Q344" s="18">
        <f>'Raw Data'!Q344</f>
        <v>1527376.01</v>
      </c>
      <c r="R344" s="18">
        <f>'Raw Data'!R344</f>
        <v>4.5358209269999996</v>
      </c>
      <c r="S344" s="18">
        <f>'Raw Data'!S344</f>
        <v>18161.42699</v>
      </c>
      <c r="T344" s="18">
        <f>'Raw Data'!T344</f>
        <v>559630.6</v>
      </c>
      <c r="U344" s="18" t="str">
        <f t="shared" si="55"/>
        <v xml:space="preserve">RYX-02-020 MILD STEEL MULTI FUNCTION CLOTH STAND </v>
      </c>
      <c r="V344" s="18" t="str">
        <f t="shared" si="56"/>
        <v/>
      </c>
      <c r="W344" s="18" t="e">
        <f t="shared" si="57"/>
        <v>#VALUE!</v>
      </c>
      <c r="X344" s="18" t="str">
        <f t="shared" si="58"/>
        <v/>
      </c>
      <c r="Y344" s="18" t="str">
        <f t="shared" si="59"/>
        <v>CNY</v>
      </c>
      <c r="Z344" s="18">
        <f t="shared" si="60"/>
        <v>2087006.6099999999</v>
      </c>
      <c r="AA344" s="18">
        <f t="shared" si="61"/>
        <v>2024</v>
      </c>
      <c r="AB344" s="19" t="str">
        <f>IFERROR(VLOOKUP(D344, 'Lookup Tables'!$A:$B, 2, FALSE), "Unknown")</f>
        <v>Table, kitchen or other household articles of iron or steel</v>
      </c>
      <c r="AC344" s="18" t="str">
        <f t="shared" si="62"/>
        <v>Steel Products</v>
      </c>
      <c r="AD344" s="18" t="str">
        <f t="shared" si="63"/>
        <v>Cloth Stand</v>
      </c>
      <c r="AE344" s="18">
        <f t="shared" si="64"/>
        <v>139.76788211788212</v>
      </c>
      <c r="AF344" s="20">
        <f t="shared" si="65"/>
        <v>0.36640001959962692</v>
      </c>
    </row>
    <row r="345" spans="1:32">
      <c r="A345" s="18" t="str">
        <f>'Raw Data'!A345</f>
        <v>INNSA1</v>
      </c>
      <c r="B345" s="19">
        <f>'Raw Data'!B345</f>
        <v>45320</v>
      </c>
      <c r="C345" s="18">
        <f>'Raw Data'!C345</f>
        <v>301049751</v>
      </c>
      <c r="D345" s="18">
        <f>'Raw Data'!D345</f>
        <v>73239990</v>
      </c>
      <c r="E345" s="18" t="str">
        <f>'Raw Data'!E345</f>
        <v>STEEL SOAP DISPENSER (SY-XL8168) (QTY: 168 PCS / USD 2.5280PER PCS)</v>
      </c>
      <c r="F345" s="18">
        <f>'Raw Data'!F345</f>
        <v>0</v>
      </c>
      <c r="G345" s="18">
        <f>'Raw Data'!G345</f>
        <v>0</v>
      </c>
      <c r="H345" s="18">
        <f>'Raw Data'!H345</f>
        <v>0</v>
      </c>
      <c r="I345" s="18">
        <f>'Raw Data'!I345</f>
        <v>0</v>
      </c>
      <c r="J345" s="18">
        <f>'Raw Data'!J345</f>
        <v>0</v>
      </c>
      <c r="K345" s="18">
        <f>'Raw Data'!K345</f>
        <v>0</v>
      </c>
      <c r="L345" s="18">
        <f>'Raw Data'!L345</f>
        <v>0</v>
      </c>
      <c r="M345" s="18">
        <f>'Raw Data'!M345</f>
        <v>0</v>
      </c>
      <c r="N345" s="18">
        <f>'Raw Data'!N345</f>
        <v>29.4</v>
      </c>
      <c r="O345" s="18" t="str">
        <f>'Raw Data'!O345</f>
        <v>KGS</v>
      </c>
      <c r="P345" s="18">
        <f>'Raw Data'!P345</f>
        <v>1316.9714289999999</v>
      </c>
      <c r="Q345" s="18">
        <f>'Raw Data'!Q345</f>
        <v>38718.959999999999</v>
      </c>
      <c r="R345" s="18">
        <f>'Raw Data'!R345</f>
        <v>15.659588919999999</v>
      </c>
      <c r="S345" s="18">
        <f>'Raw Data'!S345</f>
        <v>460.39191440000002</v>
      </c>
      <c r="T345" s="18">
        <f>'Raw Data'!T345</f>
        <v>14186.7</v>
      </c>
      <c r="U345" s="18" t="str">
        <f t="shared" si="55"/>
        <v xml:space="preserve">STEEL SOAP DISPENSER </v>
      </c>
      <c r="V345" s="18" t="str">
        <f t="shared" si="56"/>
        <v/>
      </c>
      <c r="W345" s="18" t="str">
        <f t="shared" si="57"/>
        <v>168 PCS</v>
      </c>
      <c r="X345" s="18">
        <f t="shared" si="58"/>
        <v>2.528</v>
      </c>
      <c r="Y345" s="18" t="str">
        <f t="shared" si="59"/>
        <v>USD</v>
      </c>
      <c r="Z345" s="18">
        <f t="shared" si="60"/>
        <v>52905.66</v>
      </c>
      <c r="AA345" s="18">
        <f t="shared" si="61"/>
        <v>2024</v>
      </c>
      <c r="AB345" s="19" t="str">
        <f>IFERROR(VLOOKUP(D345, 'Lookup Tables'!$A:$B, 2, FALSE), "Unknown")</f>
        <v>Table, kitchen or other household articles of iron or steel</v>
      </c>
      <c r="AC345" s="18" t="str">
        <f t="shared" si="62"/>
        <v>Steel Products</v>
      </c>
      <c r="AD345" s="18" t="str">
        <f t="shared" si="63"/>
        <v>Misc</v>
      </c>
      <c r="AE345" s="18">
        <f t="shared" si="64"/>
        <v>482.54081632653066</v>
      </c>
      <c r="AF345" s="20">
        <f t="shared" si="65"/>
        <v>0.36640188682753877</v>
      </c>
    </row>
    <row r="346" spans="1:32">
      <c r="A346" s="18" t="str">
        <f>'Raw Data'!A346</f>
        <v>INNSA1</v>
      </c>
      <c r="B346" s="19">
        <f>'Raw Data'!B346</f>
        <v>45320</v>
      </c>
      <c r="C346" s="18">
        <f>'Raw Data'!C346</f>
        <v>301049751</v>
      </c>
      <c r="D346" s="18">
        <f>'Raw Data'!D346</f>
        <v>73239990</v>
      </c>
      <c r="E346" s="18" t="str">
        <f>'Raw Data'!E346</f>
        <v>STEEL SOAP DISPENSER (SY-SH158) (QTY: 168 PCS / USD 2.4578 PER PCS)</v>
      </c>
      <c r="F346" s="18">
        <f>'Raw Data'!F346</f>
        <v>0</v>
      </c>
      <c r="G346" s="18">
        <f>'Raw Data'!G346</f>
        <v>0</v>
      </c>
      <c r="H346" s="18">
        <f>'Raw Data'!H346</f>
        <v>0</v>
      </c>
      <c r="I346" s="18">
        <f>'Raw Data'!I346</f>
        <v>0</v>
      </c>
      <c r="J346" s="18">
        <f>'Raw Data'!J346</f>
        <v>0</v>
      </c>
      <c r="K346" s="18">
        <f>'Raw Data'!K346</f>
        <v>0</v>
      </c>
      <c r="L346" s="18">
        <f>'Raw Data'!L346</f>
        <v>0</v>
      </c>
      <c r="M346" s="18">
        <f>'Raw Data'!M346</f>
        <v>0</v>
      </c>
      <c r="N346" s="18">
        <f>'Raw Data'!N346</f>
        <v>21</v>
      </c>
      <c r="O346" s="18" t="str">
        <f>'Raw Data'!O346</f>
        <v>KGS</v>
      </c>
      <c r="P346" s="18">
        <f>'Raw Data'!P346</f>
        <v>1792.5757140000001</v>
      </c>
      <c r="Q346" s="18">
        <f>'Raw Data'!Q346</f>
        <v>37644.089999999997</v>
      </c>
      <c r="R346" s="18">
        <f>'Raw Data'!R346</f>
        <v>21.3148123</v>
      </c>
      <c r="S346" s="18">
        <f>'Raw Data'!S346</f>
        <v>447.61105830000002</v>
      </c>
      <c r="T346" s="18">
        <f>'Raw Data'!T346</f>
        <v>13792.8</v>
      </c>
      <c r="U346" s="18" t="str">
        <f t="shared" si="55"/>
        <v xml:space="preserve">STEEL SOAP DISPENSER </v>
      </c>
      <c r="V346" s="18" t="str">
        <f t="shared" si="56"/>
        <v/>
      </c>
      <c r="W346" s="18" t="str">
        <f t="shared" si="57"/>
        <v>168 PCS</v>
      </c>
      <c r="X346" s="18">
        <f t="shared" si="58"/>
        <v>2.4578000000000002</v>
      </c>
      <c r="Y346" s="18" t="str">
        <f t="shared" si="59"/>
        <v>USD</v>
      </c>
      <c r="Z346" s="18">
        <f t="shared" si="60"/>
        <v>51436.89</v>
      </c>
      <c r="AA346" s="18">
        <f t="shared" si="61"/>
        <v>2024</v>
      </c>
      <c r="AB346" s="19" t="str">
        <f>IFERROR(VLOOKUP(D346, 'Lookup Tables'!$A:$B, 2, FALSE), "Unknown")</f>
        <v>Table, kitchen or other household articles of iron or steel</v>
      </c>
      <c r="AC346" s="18" t="str">
        <f t="shared" si="62"/>
        <v>Steel Products</v>
      </c>
      <c r="AD346" s="18" t="str">
        <f t="shared" si="63"/>
        <v>Misc</v>
      </c>
      <c r="AE346" s="18">
        <f t="shared" si="64"/>
        <v>656.8</v>
      </c>
      <c r="AF346" s="20">
        <f t="shared" si="65"/>
        <v>0.36640014408636257</v>
      </c>
    </row>
    <row r="347" spans="1:32">
      <c r="A347" s="18" t="str">
        <f>'Raw Data'!A347</f>
        <v>INNSA1</v>
      </c>
      <c r="B347" s="19">
        <f>'Raw Data'!B347</f>
        <v>45320</v>
      </c>
      <c r="C347" s="18">
        <f>'Raw Data'!C347</f>
        <v>301049751</v>
      </c>
      <c r="D347" s="18">
        <f>'Raw Data'!D347</f>
        <v>73239990</v>
      </c>
      <c r="E347" s="18" t="str">
        <f>'Raw Data'!E347</f>
        <v>STEEL SPRINKLER (AM-430) (QTY: 13464 PCS / USD : 0.580 PERPCS)</v>
      </c>
      <c r="F347" s="18">
        <f>'Raw Data'!F347</f>
        <v>0</v>
      </c>
      <c r="G347" s="18">
        <f>'Raw Data'!G347</f>
        <v>0</v>
      </c>
      <c r="H347" s="18">
        <f>'Raw Data'!H347</f>
        <v>0</v>
      </c>
      <c r="I347" s="18">
        <f>'Raw Data'!I347</f>
        <v>0</v>
      </c>
      <c r="J347" s="18">
        <f>'Raw Data'!J347</f>
        <v>0</v>
      </c>
      <c r="K347" s="18">
        <f>'Raw Data'!K347</f>
        <v>0</v>
      </c>
      <c r="L347" s="18">
        <f>'Raw Data'!L347</f>
        <v>0</v>
      </c>
      <c r="M347" s="18">
        <f>'Raw Data'!M347</f>
        <v>0</v>
      </c>
      <c r="N347" s="18">
        <f>'Raw Data'!N347</f>
        <v>2468.4</v>
      </c>
      <c r="O347" s="18" t="str">
        <f>'Raw Data'!O347</f>
        <v>KGS</v>
      </c>
      <c r="P347" s="18">
        <f>'Raw Data'!P347</f>
        <v>282.39422300000001</v>
      </c>
      <c r="Q347" s="18">
        <f>'Raw Data'!Q347</f>
        <v>697061.9</v>
      </c>
      <c r="R347" s="18">
        <f>'Raw Data'!R347</f>
        <v>3.3578385609999999</v>
      </c>
      <c r="S347" s="18">
        <f>'Raw Data'!S347</f>
        <v>8288.4887039999994</v>
      </c>
      <c r="T347" s="18">
        <f>'Raw Data'!T347</f>
        <v>255403.5</v>
      </c>
      <c r="U347" s="18" t="str">
        <f t="shared" si="55"/>
        <v xml:space="preserve">STEEL SPRINKLER </v>
      </c>
      <c r="V347" s="18" t="str">
        <f t="shared" si="56"/>
        <v/>
      </c>
      <c r="W347" s="18" t="str">
        <f t="shared" si="57"/>
        <v>13464 PCS</v>
      </c>
      <c r="X347" s="18" t="str">
        <f t="shared" si="58"/>
        <v/>
      </c>
      <c r="Y347" s="18" t="str">
        <f t="shared" si="59"/>
        <v>USD</v>
      </c>
      <c r="Z347" s="18">
        <f t="shared" si="60"/>
        <v>952465.4</v>
      </c>
      <c r="AA347" s="18">
        <f t="shared" si="61"/>
        <v>2024</v>
      </c>
      <c r="AB347" s="19" t="str">
        <f>IFERROR(VLOOKUP(D347, 'Lookup Tables'!$A:$B, 2, FALSE), "Unknown")</f>
        <v>Table, kitchen or other household articles of iron or steel</v>
      </c>
      <c r="AC347" s="18" t="str">
        <f t="shared" si="62"/>
        <v>Steel Products</v>
      </c>
      <c r="AD347" s="18" t="str">
        <f t="shared" si="63"/>
        <v>Misc</v>
      </c>
      <c r="AE347" s="18">
        <f t="shared" si="64"/>
        <v>103.4692513368984</v>
      </c>
      <c r="AF347" s="20">
        <f t="shared" si="65"/>
        <v>0.36640002846232161</v>
      </c>
    </row>
    <row r="348" spans="1:32">
      <c r="A348" s="18" t="str">
        <f>'Raw Data'!A348</f>
        <v>INNSA1</v>
      </c>
      <c r="B348" s="19">
        <f>'Raw Data'!B348</f>
        <v>45318</v>
      </c>
      <c r="C348" s="18">
        <f>'Raw Data'!C348</f>
        <v>301049751</v>
      </c>
      <c r="D348" s="18">
        <f>'Raw Data'!D348</f>
        <v>73239990</v>
      </c>
      <c r="E348" s="18" t="str">
        <f>'Raw Data'!E348</f>
        <v>AM-430 STEEL SPRINKLER (QTY:55272 PCS /USD 0.5849 PER PCS)</v>
      </c>
      <c r="F348" s="18">
        <f>'Raw Data'!F348</f>
        <v>0</v>
      </c>
      <c r="G348" s="18">
        <f>'Raw Data'!G348</f>
        <v>0</v>
      </c>
      <c r="H348" s="18">
        <f>'Raw Data'!H348</f>
        <v>0</v>
      </c>
      <c r="I348" s="18">
        <f>'Raw Data'!I348</f>
        <v>0</v>
      </c>
      <c r="J348" s="18">
        <f>'Raw Data'!J348</f>
        <v>0</v>
      </c>
      <c r="K348" s="18">
        <f>'Raw Data'!K348</f>
        <v>0</v>
      </c>
      <c r="L348" s="18">
        <f>'Raw Data'!L348</f>
        <v>0</v>
      </c>
      <c r="M348" s="18">
        <f>'Raw Data'!M348</f>
        <v>0</v>
      </c>
      <c r="N348" s="18">
        <f>'Raw Data'!N348</f>
        <v>10133.200000000001</v>
      </c>
      <c r="O348" s="18" t="str">
        <f>'Raw Data'!O348</f>
        <v>KGS</v>
      </c>
      <c r="P348" s="18">
        <f>'Raw Data'!P348</f>
        <v>282.8993615</v>
      </c>
      <c r="Q348" s="18">
        <f>'Raw Data'!Q348</f>
        <v>2866675.81</v>
      </c>
      <c r="R348" s="18">
        <f>'Raw Data'!R348</f>
        <v>3.3638449640000001</v>
      </c>
      <c r="S348" s="18">
        <f>'Raw Data'!S348</f>
        <v>34086.513789999997</v>
      </c>
      <c r="T348" s="18">
        <f>'Raw Data'!T348</f>
        <v>1050350</v>
      </c>
      <c r="U348" s="18" t="str">
        <f t="shared" si="55"/>
        <v xml:space="preserve">AM-430 STEEL SPRINKLER </v>
      </c>
      <c r="V348" s="18">
        <f t="shared" si="56"/>
        <v>55272</v>
      </c>
      <c r="W348" s="18" t="str">
        <f t="shared" si="57"/>
        <v>PCS</v>
      </c>
      <c r="X348" s="18">
        <f t="shared" si="58"/>
        <v>0.58489999999999998</v>
      </c>
      <c r="Y348" s="18" t="str">
        <f t="shared" si="59"/>
        <v>USD</v>
      </c>
      <c r="Z348" s="18">
        <f t="shared" si="60"/>
        <v>3917025.81</v>
      </c>
      <c r="AA348" s="18">
        <f t="shared" si="61"/>
        <v>2024</v>
      </c>
      <c r="AB348" s="19" t="str">
        <f>IFERROR(VLOOKUP(D348, 'Lookup Tables'!$A:$B, 2, FALSE), "Unknown")</f>
        <v>Table, kitchen or other household articles of iron or steel</v>
      </c>
      <c r="AC348" s="18" t="str">
        <f t="shared" si="62"/>
        <v>Steel Products</v>
      </c>
      <c r="AD348" s="18" t="str">
        <f t="shared" si="63"/>
        <v>Misc</v>
      </c>
      <c r="AE348" s="18">
        <f t="shared" si="64"/>
        <v>103.65432439900525</v>
      </c>
      <c r="AF348" s="20">
        <f t="shared" si="65"/>
        <v>0.36639999414513497</v>
      </c>
    </row>
    <row r="349" spans="1:32">
      <c r="A349" s="18" t="str">
        <f>'Raw Data'!A349</f>
        <v>INNSA1</v>
      </c>
      <c r="B349" s="19">
        <f>'Raw Data'!B349</f>
        <v>45311</v>
      </c>
      <c r="C349" s="18">
        <f>'Raw Data'!C349</f>
        <v>301049751</v>
      </c>
      <c r="D349" s="18">
        <f>'Raw Data'!D349</f>
        <v>73239990</v>
      </c>
      <c r="E349" s="18" t="str">
        <f>'Raw Data'!E349</f>
        <v>STEEL TEA STRAINER (NP-55) (QTY: 100800 PCS/USD 0.2823 PERPCS)</v>
      </c>
      <c r="F349" s="18">
        <f>'Raw Data'!F349</f>
        <v>0</v>
      </c>
      <c r="G349" s="18">
        <f>'Raw Data'!G349</f>
        <v>0</v>
      </c>
      <c r="H349" s="18">
        <f>'Raw Data'!H349</f>
        <v>0</v>
      </c>
      <c r="I349" s="18">
        <f>'Raw Data'!I349</f>
        <v>0</v>
      </c>
      <c r="J349" s="18">
        <f>'Raw Data'!J349</f>
        <v>0</v>
      </c>
      <c r="K349" s="18">
        <f>'Raw Data'!K349</f>
        <v>0</v>
      </c>
      <c r="L349" s="18">
        <f>'Raw Data'!L349</f>
        <v>0</v>
      </c>
      <c r="M349" s="18">
        <f>'Raw Data'!M349</f>
        <v>0</v>
      </c>
      <c r="N349" s="18">
        <f>'Raw Data'!N349</f>
        <v>4620</v>
      </c>
      <c r="O349" s="18" t="str">
        <f>'Raw Data'!O349</f>
        <v>KGS</v>
      </c>
      <c r="P349" s="18">
        <f>'Raw Data'!P349</f>
        <v>554.65686149999999</v>
      </c>
      <c r="Q349" s="18">
        <f>'Raw Data'!Q349</f>
        <v>2562514.7000000002</v>
      </c>
      <c r="R349" s="18">
        <f>'Raw Data'!R349</f>
        <v>6.5952064379999999</v>
      </c>
      <c r="S349" s="18">
        <f>'Raw Data'!S349</f>
        <v>30469.853749999998</v>
      </c>
      <c r="T349" s="18">
        <f>'Raw Data'!T349</f>
        <v>938905.4</v>
      </c>
      <c r="U349" s="18" t="str">
        <f t="shared" si="55"/>
        <v xml:space="preserve">STEEL TEA STRAINER </v>
      </c>
      <c r="V349" s="18" t="str">
        <f t="shared" si="56"/>
        <v/>
      </c>
      <c r="W349" s="18" t="str">
        <f t="shared" si="57"/>
        <v>100800 PCS</v>
      </c>
      <c r="X349" s="18">
        <f t="shared" si="58"/>
        <v>0.2823</v>
      </c>
      <c r="Y349" s="18" t="str">
        <f t="shared" si="59"/>
        <v>USD</v>
      </c>
      <c r="Z349" s="18">
        <f t="shared" si="60"/>
        <v>3501420.1</v>
      </c>
      <c r="AA349" s="18">
        <f t="shared" si="61"/>
        <v>2024</v>
      </c>
      <c r="AB349" s="19" t="str">
        <f>IFERROR(VLOOKUP(D349, 'Lookup Tables'!$A:$B, 2, FALSE), "Unknown")</f>
        <v>Table, kitchen or other household articles of iron or steel</v>
      </c>
      <c r="AC349" s="18" t="str">
        <f t="shared" si="62"/>
        <v>Steel Products</v>
      </c>
      <c r="AD349" s="18" t="str">
        <f t="shared" si="63"/>
        <v>Misc</v>
      </c>
      <c r="AE349" s="18">
        <f t="shared" si="64"/>
        <v>203.22627705627707</v>
      </c>
      <c r="AF349" s="20">
        <f t="shared" si="65"/>
        <v>0.36640000543216394</v>
      </c>
    </row>
    <row r="350" spans="1:32">
      <c r="A350" s="18" t="str">
        <f>'Raw Data'!A350</f>
        <v>INNSA1</v>
      </c>
      <c r="B350" s="19">
        <f>'Raw Data'!B350</f>
        <v>45311</v>
      </c>
      <c r="C350" s="18">
        <f>'Raw Data'!C350</f>
        <v>301049751</v>
      </c>
      <c r="D350" s="18">
        <f>'Raw Data'!D350</f>
        <v>73239990</v>
      </c>
      <c r="E350" s="18" t="str">
        <f>'Raw Data'!E350</f>
        <v>STEEL DRAINER (AM-321) (QTY: 10152 PCS/USD 0.7359 PER PCS)</v>
      </c>
      <c r="F350" s="18">
        <f>'Raw Data'!F350</f>
        <v>0</v>
      </c>
      <c r="G350" s="18">
        <f>'Raw Data'!G350</f>
        <v>0</v>
      </c>
      <c r="H350" s="18">
        <f>'Raw Data'!H350</f>
        <v>0</v>
      </c>
      <c r="I350" s="18">
        <f>'Raw Data'!I350</f>
        <v>0</v>
      </c>
      <c r="J350" s="18">
        <f>'Raw Data'!J350</f>
        <v>0</v>
      </c>
      <c r="K350" s="18">
        <f>'Raw Data'!K350</f>
        <v>0</v>
      </c>
      <c r="L350" s="18">
        <f>'Raw Data'!L350</f>
        <v>0</v>
      </c>
      <c r="M350" s="18">
        <f>'Raw Data'!M350</f>
        <v>0</v>
      </c>
      <c r="N350" s="18">
        <f>'Raw Data'!N350</f>
        <v>1395.9</v>
      </c>
      <c r="O350" s="18" t="str">
        <f>'Raw Data'!O350</f>
        <v>KGS</v>
      </c>
      <c r="P350" s="18">
        <f>'Raw Data'!P350</f>
        <v>481.96030519999999</v>
      </c>
      <c r="Q350" s="18">
        <f>'Raw Data'!Q350</f>
        <v>672768.39</v>
      </c>
      <c r="R350" s="18">
        <f>'Raw Data'!R350</f>
        <v>5.7308002990000002</v>
      </c>
      <c r="S350" s="18">
        <f>'Raw Data'!S350</f>
        <v>7999.6241380000001</v>
      </c>
      <c r="T350" s="18">
        <f>'Raw Data'!T350</f>
        <v>246502.39999999999</v>
      </c>
      <c r="U350" s="18" t="str">
        <f t="shared" si="55"/>
        <v xml:space="preserve">STEEL DRAINER </v>
      </c>
      <c r="V350" s="18" t="str">
        <f t="shared" si="56"/>
        <v/>
      </c>
      <c r="W350" s="18" t="str">
        <f t="shared" si="57"/>
        <v>10152 PCS</v>
      </c>
      <c r="X350" s="18">
        <f t="shared" si="58"/>
        <v>0.7359</v>
      </c>
      <c r="Y350" s="18" t="str">
        <f t="shared" si="59"/>
        <v>USD</v>
      </c>
      <c r="Z350" s="18">
        <f t="shared" si="60"/>
        <v>919270.79</v>
      </c>
      <c r="AA350" s="18">
        <f t="shared" si="61"/>
        <v>2024</v>
      </c>
      <c r="AB350" s="19" t="str">
        <f>IFERROR(VLOOKUP(D350, 'Lookup Tables'!$A:$B, 2, FALSE), "Unknown")</f>
        <v>Table, kitchen or other household articles of iron or steel</v>
      </c>
      <c r="AC350" s="18" t="str">
        <f t="shared" si="62"/>
        <v>Steel Products</v>
      </c>
      <c r="AD350" s="18" t="str">
        <f t="shared" si="63"/>
        <v>Misc</v>
      </c>
      <c r="AE350" s="18">
        <f t="shared" si="64"/>
        <v>176.59030016476822</v>
      </c>
      <c r="AF350" s="20">
        <f t="shared" si="65"/>
        <v>0.36640009201383555</v>
      </c>
    </row>
    <row r="351" spans="1:32">
      <c r="A351" s="18" t="str">
        <f>'Raw Data'!A351</f>
        <v>INNSA1</v>
      </c>
      <c r="B351" s="19">
        <f>'Raw Data'!B351</f>
        <v>45311</v>
      </c>
      <c r="C351" s="18">
        <f>'Raw Data'!C351</f>
        <v>301049751</v>
      </c>
      <c r="D351" s="18">
        <f>'Raw Data'!D351</f>
        <v>73239990</v>
      </c>
      <c r="E351" s="18" t="str">
        <f>'Raw Data'!E351</f>
        <v>STEEL TEA STRAINER BIG (SB-12) (QTY: 6012 PCS/USD 1.0463 PERPCS)</v>
      </c>
      <c r="F351" s="18">
        <f>'Raw Data'!F351</f>
        <v>0</v>
      </c>
      <c r="G351" s="18">
        <f>'Raw Data'!G351</f>
        <v>0</v>
      </c>
      <c r="H351" s="18">
        <f>'Raw Data'!H351</f>
        <v>0</v>
      </c>
      <c r="I351" s="18">
        <f>'Raw Data'!I351</f>
        <v>0</v>
      </c>
      <c r="J351" s="18">
        <f>'Raw Data'!J351</f>
        <v>0</v>
      </c>
      <c r="K351" s="18">
        <f>'Raw Data'!K351</f>
        <v>0</v>
      </c>
      <c r="L351" s="18">
        <f>'Raw Data'!L351</f>
        <v>0</v>
      </c>
      <c r="M351" s="18">
        <f>'Raw Data'!M351</f>
        <v>0</v>
      </c>
      <c r="N351" s="18">
        <f>'Raw Data'!N351</f>
        <v>1469.6</v>
      </c>
      <c r="O351" s="18" t="str">
        <f>'Raw Data'!O351</f>
        <v>KGS</v>
      </c>
      <c r="P351" s="18">
        <f>'Raw Data'!P351</f>
        <v>385.45292599999999</v>
      </c>
      <c r="Q351" s="18">
        <f>'Raw Data'!Q351</f>
        <v>566461.62</v>
      </c>
      <c r="R351" s="18">
        <f>'Raw Data'!R351</f>
        <v>4.5832690359999999</v>
      </c>
      <c r="S351" s="18">
        <f>'Raw Data'!S351</f>
        <v>6735.5721759999997</v>
      </c>
      <c r="T351" s="18">
        <f>'Raw Data'!T351</f>
        <v>207551.5</v>
      </c>
      <c r="U351" s="18" t="str">
        <f t="shared" si="55"/>
        <v xml:space="preserve">STEEL TEA STRAINER BIG </v>
      </c>
      <c r="V351" s="18" t="str">
        <f t="shared" si="56"/>
        <v/>
      </c>
      <c r="W351" s="18" t="str">
        <f t="shared" si="57"/>
        <v>6012 PCS</v>
      </c>
      <c r="X351" s="18">
        <f t="shared" si="58"/>
        <v>1.0463</v>
      </c>
      <c r="Y351" s="18" t="str">
        <f t="shared" si="59"/>
        <v>USD</v>
      </c>
      <c r="Z351" s="18">
        <f t="shared" si="60"/>
        <v>774013.12</v>
      </c>
      <c r="AA351" s="18">
        <f t="shared" si="61"/>
        <v>2024</v>
      </c>
      <c r="AB351" s="19" t="str">
        <f>IFERROR(VLOOKUP(D351, 'Lookup Tables'!$A:$B, 2, FALSE), "Unknown")</f>
        <v>Table, kitchen or other household articles of iron or steel</v>
      </c>
      <c r="AC351" s="18" t="str">
        <f t="shared" si="62"/>
        <v>Steel Products</v>
      </c>
      <c r="AD351" s="18" t="str">
        <f t="shared" si="63"/>
        <v>Misc</v>
      </c>
      <c r="AE351" s="18">
        <f t="shared" si="64"/>
        <v>141.22992651061514</v>
      </c>
      <c r="AF351" s="20">
        <f t="shared" si="65"/>
        <v>0.36639993367953155</v>
      </c>
    </row>
    <row r="352" spans="1:32">
      <c r="A352" s="18" t="str">
        <f>'Raw Data'!A352</f>
        <v>INNSA1</v>
      </c>
      <c r="B352" s="19">
        <f>'Raw Data'!B352</f>
        <v>45311</v>
      </c>
      <c r="C352" s="18">
        <f>'Raw Data'!C352</f>
        <v>301049751</v>
      </c>
      <c r="D352" s="18">
        <f>'Raw Data'!D352</f>
        <v>73239990</v>
      </c>
      <c r="E352" s="18" t="str">
        <f>'Raw Data'!E352</f>
        <v>STEEL HAND BLENDER (AM-474) (QTY: 21000 PCS/USD 0.6601 PERPCS)</v>
      </c>
      <c r="F352" s="18">
        <f>'Raw Data'!F352</f>
        <v>0</v>
      </c>
      <c r="G352" s="18">
        <f>'Raw Data'!G352</f>
        <v>0</v>
      </c>
      <c r="H352" s="18">
        <f>'Raw Data'!H352</f>
        <v>0</v>
      </c>
      <c r="I352" s="18">
        <f>'Raw Data'!I352</f>
        <v>0</v>
      </c>
      <c r="J352" s="18">
        <f>'Raw Data'!J352</f>
        <v>0</v>
      </c>
      <c r="K352" s="18">
        <f>'Raw Data'!K352</f>
        <v>0</v>
      </c>
      <c r="L352" s="18">
        <f>'Raw Data'!L352</f>
        <v>0</v>
      </c>
      <c r="M352" s="18">
        <f>'Raw Data'!M352</f>
        <v>0</v>
      </c>
      <c r="N352" s="18">
        <f>'Raw Data'!N352</f>
        <v>2100</v>
      </c>
      <c r="O352" s="18" t="str">
        <f>'Raw Data'!O352</f>
        <v>KGS</v>
      </c>
      <c r="P352" s="18">
        <f>'Raw Data'!P352</f>
        <v>594.43550479999999</v>
      </c>
      <c r="Q352" s="18">
        <f>'Raw Data'!Q352</f>
        <v>1248314.56</v>
      </c>
      <c r="R352" s="18">
        <f>'Raw Data'!R352</f>
        <v>7.0681986300000004</v>
      </c>
      <c r="S352" s="18">
        <f>'Raw Data'!S352</f>
        <v>14843.217119999999</v>
      </c>
      <c r="T352" s="18">
        <f>'Raw Data'!T352</f>
        <v>457382.5</v>
      </c>
      <c r="U352" s="18" t="str">
        <f t="shared" si="55"/>
        <v xml:space="preserve">STEEL HAND BLENDER </v>
      </c>
      <c r="V352" s="18" t="str">
        <f t="shared" si="56"/>
        <v/>
      </c>
      <c r="W352" s="18" t="str">
        <f t="shared" si="57"/>
        <v>21000 PCS</v>
      </c>
      <c r="X352" s="18">
        <f t="shared" si="58"/>
        <v>0.66010000000000002</v>
      </c>
      <c r="Y352" s="18" t="str">
        <f t="shared" si="59"/>
        <v>USD</v>
      </c>
      <c r="Z352" s="18">
        <f t="shared" si="60"/>
        <v>1705697.06</v>
      </c>
      <c r="AA352" s="18">
        <f t="shared" si="61"/>
        <v>2024</v>
      </c>
      <c r="AB352" s="19" t="str">
        <f>IFERROR(VLOOKUP(D352, 'Lookup Tables'!$A:$B, 2, FALSE), "Unknown")</f>
        <v>Table, kitchen or other household articles of iron or steel</v>
      </c>
      <c r="AC352" s="18" t="str">
        <f t="shared" si="62"/>
        <v>Steel Products</v>
      </c>
      <c r="AD352" s="18" t="str">
        <f t="shared" si="63"/>
        <v>Misc</v>
      </c>
      <c r="AE352" s="18">
        <f t="shared" si="64"/>
        <v>217.80119047619047</v>
      </c>
      <c r="AF352" s="20">
        <f t="shared" si="65"/>
        <v>0.36640003622163952</v>
      </c>
    </row>
    <row r="353" spans="1:32">
      <c r="A353" s="18" t="str">
        <f>'Raw Data'!A353</f>
        <v>INNSA1</v>
      </c>
      <c r="B353" s="19">
        <f>'Raw Data'!B353</f>
        <v>45310</v>
      </c>
      <c r="C353" s="18">
        <f>'Raw Data'!C353</f>
        <v>301049751</v>
      </c>
      <c r="D353" s="18">
        <f>'Raw Data'!D353</f>
        <v>73239990</v>
      </c>
      <c r="E353" s="18" t="str">
        <f>'Raw Data'!E353</f>
        <v>STEEL TEA STRAINER BIG (SB-12) (QTY: 44388 PCS/ USD 1.0434 PER PCS)</v>
      </c>
      <c r="F353" s="18">
        <f>'Raw Data'!F353</f>
        <v>0</v>
      </c>
      <c r="G353" s="18">
        <f>'Raw Data'!G353</f>
        <v>0</v>
      </c>
      <c r="H353" s="18">
        <f>'Raw Data'!H353</f>
        <v>0</v>
      </c>
      <c r="I353" s="18">
        <f>'Raw Data'!I353</f>
        <v>0</v>
      </c>
      <c r="J353" s="18">
        <f>'Raw Data'!J353</f>
        <v>0</v>
      </c>
      <c r="K353" s="18">
        <f>'Raw Data'!K353</f>
        <v>0</v>
      </c>
      <c r="L353" s="18">
        <f>'Raw Data'!L353</f>
        <v>0</v>
      </c>
      <c r="M353" s="18">
        <f>'Raw Data'!M353</f>
        <v>0</v>
      </c>
      <c r="N353" s="18">
        <f>'Raw Data'!N353</f>
        <v>10850.4</v>
      </c>
      <c r="O353" s="18" t="str">
        <f>'Raw Data'!O353</f>
        <v>KGS</v>
      </c>
      <c r="P353" s="18">
        <f>'Raw Data'!P353</f>
        <v>383.8975208</v>
      </c>
      <c r="Q353" s="18">
        <f>'Raw Data'!Q353</f>
        <v>4165441.66</v>
      </c>
      <c r="R353" s="18">
        <f>'Raw Data'!R353</f>
        <v>4.5647743260000002</v>
      </c>
      <c r="S353" s="18">
        <f>'Raw Data'!S353</f>
        <v>49529.627350000002</v>
      </c>
      <c r="T353" s="18">
        <f>'Raw Data'!T353</f>
        <v>1526217.8</v>
      </c>
      <c r="U353" s="18" t="str">
        <f t="shared" si="55"/>
        <v xml:space="preserve">STEEL TEA STRAINER BIG </v>
      </c>
      <c r="V353" s="18" t="str">
        <f t="shared" si="56"/>
        <v/>
      </c>
      <c r="W353" s="18" t="str">
        <f t="shared" si="57"/>
        <v>44388 PCS</v>
      </c>
      <c r="X353" s="18">
        <f t="shared" si="58"/>
        <v>1.0434000000000001</v>
      </c>
      <c r="Y353" s="18" t="str">
        <f t="shared" si="59"/>
        <v>USD</v>
      </c>
      <c r="Z353" s="18">
        <f t="shared" si="60"/>
        <v>5691659.46</v>
      </c>
      <c r="AA353" s="18">
        <f t="shared" si="61"/>
        <v>2024</v>
      </c>
      <c r="AB353" s="19" t="str">
        <f>IFERROR(VLOOKUP(D353, 'Lookup Tables'!$A:$B, 2, FALSE), "Unknown")</f>
        <v>Table, kitchen or other household articles of iron or steel</v>
      </c>
      <c r="AC353" s="18" t="str">
        <f t="shared" si="62"/>
        <v>Steel Products</v>
      </c>
      <c r="AD353" s="18" t="str">
        <f t="shared" si="63"/>
        <v>Misc</v>
      </c>
      <c r="AE353" s="18">
        <f t="shared" si="64"/>
        <v>140.6600493991005</v>
      </c>
      <c r="AF353" s="20">
        <f t="shared" si="65"/>
        <v>0.36639999418453023</v>
      </c>
    </row>
    <row r="354" spans="1:32">
      <c r="A354" s="18" t="str">
        <f>'Raw Data'!A354</f>
        <v>INNSA1</v>
      </c>
      <c r="B354" s="19">
        <f>'Raw Data'!B354</f>
        <v>45309</v>
      </c>
      <c r="C354" s="18">
        <f>'Raw Data'!C354</f>
        <v>301049751</v>
      </c>
      <c r="D354" s="18">
        <f>'Raw Data'!D354</f>
        <v>73239990</v>
      </c>
      <c r="E354" s="18" t="str">
        <f>'Raw Data'!E354</f>
        <v>RYX-0237F STEEL HUNGER WITH CLOTH CLIP (QTY :504 NUM/CNY 13.00 PER NUM)</v>
      </c>
      <c r="F354" s="18">
        <f>'Raw Data'!F354</f>
        <v>0</v>
      </c>
      <c r="G354" s="18">
        <f>'Raw Data'!G354</f>
        <v>0</v>
      </c>
      <c r="H354" s="18">
        <f>'Raw Data'!H354</f>
        <v>0</v>
      </c>
      <c r="I354" s="18">
        <f>'Raw Data'!I354</f>
        <v>0</v>
      </c>
      <c r="J354" s="18">
        <f>'Raw Data'!J354</f>
        <v>0</v>
      </c>
      <c r="K354" s="18">
        <f>'Raw Data'!K354</f>
        <v>0</v>
      </c>
      <c r="L354" s="18">
        <f>'Raw Data'!L354</f>
        <v>0</v>
      </c>
      <c r="M354" s="18">
        <f>'Raw Data'!M354</f>
        <v>0</v>
      </c>
      <c r="N354" s="18">
        <f>'Raw Data'!N354</f>
        <v>176.4</v>
      </c>
      <c r="O354" s="18" t="str">
        <f>'Raw Data'!O354</f>
        <v>KGS</v>
      </c>
      <c r="P354" s="18">
        <f>'Raw Data'!P354</f>
        <v>464.5975057</v>
      </c>
      <c r="Q354" s="18">
        <f>'Raw Data'!Q354</f>
        <v>81955</v>
      </c>
      <c r="R354" s="18">
        <f>'Raw Data'!R354</f>
        <v>5.5145104529999998</v>
      </c>
      <c r="S354" s="18">
        <f>'Raw Data'!S354</f>
        <v>972.75964390000001</v>
      </c>
      <c r="T354" s="18">
        <f>'Raw Data'!T354</f>
        <v>30028.3</v>
      </c>
      <c r="U354" s="18" t="str">
        <f t="shared" si="55"/>
        <v xml:space="preserve">RYX-0237F STEEL HUNGER WITH CLOTH CLIP </v>
      </c>
      <c r="V354" s="18" t="str">
        <f t="shared" si="56"/>
        <v/>
      </c>
      <c r="W354" s="18" t="e">
        <f t="shared" si="57"/>
        <v>#VALUE!</v>
      </c>
      <c r="X354" s="18" t="str">
        <f t="shared" si="58"/>
        <v/>
      </c>
      <c r="Y354" s="18" t="str">
        <f t="shared" si="59"/>
        <v>CNY</v>
      </c>
      <c r="Z354" s="18">
        <f t="shared" si="60"/>
        <v>111983.3</v>
      </c>
      <c r="AA354" s="18">
        <f t="shared" si="61"/>
        <v>2024</v>
      </c>
      <c r="AB354" s="19" t="str">
        <f>IFERROR(VLOOKUP(D354, 'Lookup Tables'!$A:$B, 2, FALSE), "Unknown")</f>
        <v>Table, kitchen or other household articles of iron or steel</v>
      </c>
      <c r="AC354" s="18" t="str">
        <f t="shared" si="62"/>
        <v>Steel Products</v>
      </c>
      <c r="AD354" s="18" t="str">
        <f t="shared" si="63"/>
        <v>Misc</v>
      </c>
      <c r="AE354" s="18">
        <f t="shared" si="64"/>
        <v>170.2284580498866</v>
      </c>
      <c r="AF354" s="20">
        <f t="shared" si="65"/>
        <v>0.36639985357818317</v>
      </c>
    </row>
    <row r="355" spans="1:32">
      <c r="A355" s="18" t="str">
        <f>'Raw Data'!A355</f>
        <v>INNSA1</v>
      </c>
      <c r="B355" s="19">
        <f>'Raw Data'!B355</f>
        <v>45309</v>
      </c>
      <c r="C355" s="18">
        <f>'Raw Data'!C355</f>
        <v>301049751</v>
      </c>
      <c r="D355" s="18">
        <f>'Raw Data'!D355</f>
        <v>73239990</v>
      </c>
      <c r="E355" s="18" t="str">
        <f>'Raw Data'!E355</f>
        <v>RYX-02-021A MILD STEEL MULTI FUNCTION CLOTH STAND (QTY :1050NUM/CNY 61.50 PER NUM)</v>
      </c>
      <c r="F355" s="18">
        <f>'Raw Data'!F355</f>
        <v>0</v>
      </c>
      <c r="G355" s="18">
        <f>'Raw Data'!G355</f>
        <v>0</v>
      </c>
      <c r="H355" s="18">
        <f>'Raw Data'!H355</f>
        <v>0</v>
      </c>
      <c r="I355" s="18">
        <f>'Raw Data'!I355</f>
        <v>0</v>
      </c>
      <c r="J355" s="18">
        <f>'Raw Data'!J355</f>
        <v>0</v>
      </c>
      <c r="K355" s="18">
        <f>'Raw Data'!K355</f>
        <v>0</v>
      </c>
      <c r="L355" s="18">
        <f>'Raw Data'!L355</f>
        <v>0</v>
      </c>
      <c r="M355" s="18">
        <f>'Raw Data'!M355</f>
        <v>0</v>
      </c>
      <c r="N355" s="18">
        <f>'Raw Data'!N355</f>
        <v>3850</v>
      </c>
      <c r="O355" s="18" t="str">
        <f>'Raw Data'!O355</f>
        <v>KGS</v>
      </c>
      <c r="P355" s="18">
        <f>'Raw Data'!P355</f>
        <v>209.7998753</v>
      </c>
      <c r="Q355" s="18">
        <f>'Raw Data'!Q355</f>
        <v>807729.52</v>
      </c>
      <c r="R355" s="18">
        <f>'Raw Data'!R355</f>
        <v>2.490206235</v>
      </c>
      <c r="S355" s="18">
        <f>'Raw Data'!S355</f>
        <v>9587.2940060000001</v>
      </c>
      <c r="T355" s="18">
        <f>'Raw Data'!T355</f>
        <v>295952.09999999998</v>
      </c>
      <c r="U355" s="18" t="str">
        <f t="shared" si="55"/>
        <v xml:space="preserve">RYX-02-021A MILD STEEL MULTI FUNCTION CLOTH STAND </v>
      </c>
      <c r="V355" s="18" t="str">
        <f t="shared" si="56"/>
        <v/>
      </c>
      <c r="W355" s="18" t="e">
        <f t="shared" si="57"/>
        <v>#VALUE!</v>
      </c>
      <c r="X355" s="18" t="str">
        <f t="shared" si="58"/>
        <v/>
      </c>
      <c r="Y355" s="18" t="str">
        <f t="shared" si="59"/>
        <v>CNY</v>
      </c>
      <c r="Z355" s="18">
        <f t="shared" si="60"/>
        <v>1103681.6200000001</v>
      </c>
      <c r="AA355" s="18">
        <f t="shared" si="61"/>
        <v>2024</v>
      </c>
      <c r="AB355" s="19" t="str">
        <f>IFERROR(VLOOKUP(D355, 'Lookup Tables'!$A:$B, 2, FALSE), "Unknown")</f>
        <v>Table, kitchen or other household articles of iron or steel</v>
      </c>
      <c r="AC355" s="18" t="str">
        <f t="shared" si="62"/>
        <v>Steel Products</v>
      </c>
      <c r="AD355" s="18" t="str">
        <f t="shared" si="63"/>
        <v>Cloth Stand</v>
      </c>
      <c r="AE355" s="18">
        <f t="shared" si="64"/>
        <v>76.870675324675318</v>
      </c>
      <c r="AF355" s="20">
        <f t="shared" si="65"/>
        <v>0.36640000479368384</v>
      </c>
    </row>
    <row r="356" spans="1:32">
      <c r="A356" s="18" t="str">
        <f>'Raw Data'!A356</f>
        <v>INNSA1</v>
      </c>
      <c r="B356" s="19">
        <f>'Raw Data'!B356</f>
        <v>45309</v>
      </c>
      <c r="C356" s="18">
        <f>'Raw Data'!C356</f>
        <v>301049751</v>
      </c>
      <c r="D356" s="18">
        <f>'Raw Data'!D356</f>
        <v>73239990</v>
      </c>
      <c r="E356" s="18" t="str">
        <f>'Raw Data'!E356</f>
        <v>RYX-08010D MILD STEEL MULTI FUNCTION CLOTH STAND (QTY :510 NUM/CNY 62.00 PER NUM)</v>
      </c>
      <c r="F356" s="18">
        <f>'Raw Data'!F356</f>
        <v>0</v>
      </c>
      <c r="G356" s="18">
        <f>'Raw Data'!G356</f>
        <v>0</v>
      </c>
      <c r="H356" s="18">
        <f>'Raw Data'!H356</f>
        <v>0</v>
      </c>
      <c r="I356" s="18">
        <f>'Raw Data'!I356</f>
        <v>0</v>
      </c>
      <c r="J356" s="18">
        <f>'Raw Data'!J356</f>
        <v>0</v>
      </c>
      <c r="K356" s="18">
        <f>'Raw Data'!K356</f>
        <v>0</v>
      </c>
      <c r="L356" s="18">
        <f>'Raw Data'!L356</f>
        <v>0</v>
      </c>
      <c r="M356" s="18">
        <f>'Raw Data'!M356</f>
        <v>0</v>
      </c>
      <c r="N356" s="18">
        <f>'Raw Data'!N356</f>
        <v>1479</v>
      </c>
      <c r="O356" s="18" t="str">
        <f>'Raw Data'!O356</f>
        <v>KGS</v>
      </c>
      <c r="P356" s="18">
        <f>'Raw Data'!P356</f>
        <v>267.42083159999999</v>
      </c>
      <c r="Q356" s="18">
        <f>'Raw Data'!Q356</f>
        <v>395515.41</v>
      </c>
      <c r="R356" s="18">
        <f>'Raw Data'!R356</f>
        <v>3.1741345000000001</v>
      </c>
      <c r="S356" s="18">
        <f>'Raw Data'!S356</f>
        <v>4694.5449259999996</v>
      </c>
      <c r="T356" s="18">
        <f>'Raw Data'!T356</f>
        <v>144916.9</v>
      </c>
      <c r="U356" s="18" t="str">
        <f t="shared" si="55"/>
        <v xml:space="preserve">RYX-08010D MILD STEEL MULTI FUNCTION CLOTH STAND </v>
      </c>
      <c r="V356" s="18" t="str">
        <f t="shared" si="56"/>
        <v/>
      </c>
      <c r="W356" s="18" t="e">
        <f t="shared" si="57"/>
        <v>#VALUE!</v>
      </c>
      <c r="X356" s="18" t="str">
        <f t="shared" si="58"/>
        <v/>
      </c>
      <c r="Y356" s="18" t="str">
        <f t="shared" si="59"/>
        <v>CNY</v>
      </c>
      <c r="Z356" s="18">
        <f t="shared" si="60"/>
        <v>540432.30999999994</v>
      </c>
      <c r="AA356" s="18">
        <f t="shared" si="61"/>
        <v>2024</v>
      </c>
      <c r="AB356" s="19" t="str">
        <f>IFERROR(VLOOKUP(D356, 'Lookup Tables'!$A:$B, 2, FALSE), "Unknown")</f>
        <v>Table, kitchen or other household articles of iron or steel</v>
      </c>
      <c r="AC356" s="18" t="str">
        <f t="shared" si="62"/>
        <v>Steel Products</v>
      </c>
      <c r="AD356" s="18" t="str">
        <f t="shared" si="63"/>
        <v>Cloth Stand</v>
      </c>
      <c r="AE356" s="18">
        <f t="shared" si="64"/>
        <v>97.983029073698447</v>
      </c>
      <c r="AF356" s="20">
        <f t="shared" si="65"/>
        <v>0.36640013596436105</v>
      </c>
    </row>
    <row r="357" spans="1:32">
      <c r="A357" s="18" t="str">
        <f>'Raw Data'!A357</f>
        <v>INNSA1</v>
      </c>
      <c r="B357" s="19">
        <f>'Raw Data'!B357</f>
        <v>45308</v>
      </c>
      <c r="C357" s="18">
        <f>'Raw Data'!C357</f>
        <v>301049751</v>
      </c>
      <c r="D357" s="18">
        <f>'Raw Data'!D357</f>
        <v>73239990</v>
      </c>
      <c r="E357" s="18" t="str">
        <f>'Raw Data'!E357</f>
        <v>HOUSEHOLD STEEL HOOK 3PCS SET (2628) (QTY: 972 PKT/USD 0.380PER PKT)</v>
      </c>
      <c r="F357" s="18">
        <f>'Raw Data'!F357</f>
        <v>0</v>
      </c>
      <c r="G357" s="18">
        <f>'Raw Data'!G357</f>
        <v>0</v>
      </c>
      <c r="H357" s="18">
        <f>'Raw Data'!H357</f>
        <v>0</v>
      </c>
      <c r="I357" s="18">
        <f>'Raw Data'!I357</f>
        <v>0</v>
      </c>
      <c r="J357" s="18">
        <f>'Raw Data'!J357</f>
        <v>0</v>
      </c>
      <c r="K357" s="18">
        <f>'Raw Data'!K357</f>
        <v>0</v>
      </c>
      <c r="L357" s="18">
        <f>'Raw Data'!L357</f>
        <v>0</v>
      </c>
      <c r="M357" s="18">
        <f>'Raw Data'!M357</f>
        <v>0</v>
      </c>
      <c r="N357" s="18">
        <f>'Raw Data'!N357</f>
        <v>32.94</v>
      </c>
      <c r="O357" s="18" t="str">
        <f>'Raw Data'!O357</f>
        <v>KGS</v>
      </c>
      <c r="P357" s="18">
        <f>'Raw Data'!P357</f>
        <v>963.2179721</v>
      </c>
      <c r="Q357" s="18">
        <f>'Raw Data'!Q357</f>
        <v>31728.400000000001</v>
      </c>
      <c r="R357" s="18">
        <f>'Raw Data'!R357</f>
        <v>11.43285427</v>
      </c>
      <c r="S357" s="18">
        <f>'Raw Data'!S357</f>
        <v>376.59821959999999</v>
      </c>
      <c r="T357" s="18">
        <f>'Raw Data'!T357</f>
        <v>11625.3</v>
      </c>
      <c r="U357" s="18" t="str">
        <f t="shared" si="55"/>
        <v xml:space="preserve">HOUSEHOLD STEEL HOOK 3PCS SET </v>
      </c>
      <c r="V357" s="18" t="str">
        <f t="shared" si="56"/>
        <v/>
      </c>
      <c r="W357" s="18" t="str">
        <f t="shared" si="57"/>
        <v>972 PKT</v>
      </c>
      <c r="X357" s="18">
        <f t="shared" si="58"/>
        <v>0.38</v>
      </c>
      <c r="Y357" s="18" t="str">
        <f t="shared" si="59"/>
        <v>USD</v>
      </c>
      <c r="Z357" s="18">
        <f t="shared" si="60"/>
        <v>43353.7</v>
      </c>
      <c r="AA357" s="18">
        <f t="shared" si="61"/>
        <v>2024</v>
      </c>
      <c r="AB357" s="19" t="str">
        <f>IFERROR(VLOOKUP(D357, 'Lookup Tables'!$A:$B, 2, FALSE), "Unknown")</f>
        <v>Table, kitchen or other household articles of iron or steel</v>
      </c>
      <c r="AC357" s="18" t="str">
        <f t="shared" si="62"/>
        <v>Steel Products</v>
      </c>
      <c r="AD357" s="18" t="str">
        <f t="shared" si="63"/>
        <v>Misc</v>
      </c>
      <c r="AE357" s="18">
        <f t="shared" si="64"/>
        <v>352.92349726775956</v>
      </c>
      <c r="AF357" s="20">
        <f t="shared" si="65"/>
        <v>0.36640044880926864</v>
      </c>
    </row>
    <row r="358" spans="1:32">
      <c r="A358" s="18" t="str">
        <f>'Raw Data'!A358</f>
        <v>INNSA1</v>
      </c>
      <c r="B358" s="19">
        <f>'Raw Data'!B358</f>
        <v>45308</v>
      </c>
      <c r="C358" s="18">
        <f>'Raw Data'!C358</f>
        <v>301049751</v>
      </c>
      <c r="D358" s="18">
        <f>'Raw Data'!D358</f>
        <v>73239990</v>
      </c>
      <c r="E358" s="18" t="str">
        <f>'Raw Data'!E358</f>
        <v>STEEL LUNCH BOX (M417-680ML) (QTY: 200 PCS / USD: 2.7426 PER PCS)</v>
      </c>
      <c r="F358" s="18">
        <f>'Raw Data'!F358</f>
        <v>0</v>
      </c>
      <c r="G358" s="18">
        <f>'Raw Data'!G358</f>
        <v>0</v>
      </c>
      <c r="H358" s="18">
        <f>'Raw Data'!H358</f>
        <v>0</v>
      </c>
      <c r="I358" s="18">
        <f>'Raw Data'!I358</f>
        <v>0</v>
      </c>
      <c r="J358" s="18">
        <f>'Raw Data'!J358</f>
        <v>0</v>
      </c>
      <c r="K358" s="18">
        <f>'Raw Data'!K358</f>
        <v>0</v>
      </c>
      <c r="L358" s="18">
        <f>'Raw Data'!L358</f>
        <v>0</v>
      </c>
      <c r="M358" s="18">
        <f>'Raw Data'!M358</f>
        <v>0</v>
      </c>
      <c r="N358" s="18">
        <f>'Raw Data'!N358</f>
        <v>60</v>
      </c>
      <c r="O358" s="18" t="str">
        <f>'Raw Data'!O358</f>
        <v>KGS</v>
      </c>
      <c r="P358" s="18">
        <f>'Raw Data'!P358</f>
        <v>812.06966669999997</v>
      </c>
      <c r="Q358" s="18">
        <f>'Raw Data'!Q358</f>
        <v>48724.18</v>
      </c>
      <c r="R358" s="18">
        <f>'Raw Data'!R358</f>
        <v>9.6388090999999996</v>
      </c>
      <c r="S358" s="18">
        <f>'Raw Data'!S358</f>
        <v>578.32854599999996</v>
      </c>
      <c r="T358" s="18">
        <f>'Raw Data'!T358</f>
        <v>17852.5</v>
      </c>
      <c r="U358" s="18" t="str">
        <f t="shared" si="55"/>
        <v xml:space="preserve">STEEL LUNCH BOX </v>
      </c>
      <c r="V358" s="18" t="str">
        <f t="shared" si="56"/>
        <v/>
      </c>
      <c r="W358" s="18" t="str">
        <f t="shared" si="57"/>
        <v>200 PCS</v>
      </c>
      <c r="X358" s="18" t="str">
        <f t="shared" si="58"/>
        <v/>
      </c>
      <c r="Y358" s="18" t="str">
        <f t="shared" si="59"/>
        <v>USD</v>
      </c>
      <c r="Z358" s="18">
        <f t="shared" si="60"/>
        <v>66576.679999999993</v>
      </c>
      <c r="AA358" s="18">
        <f t="shared" si="61"/>
        <v>2024</v>
      </c>
      <c r="AB358" s="19" t="str">
        <f>IFERROR(VLOOKUP(D358, 'Lookup Tables'!$A:$B, 2, FALSE), "Unknown")</f>
        <v>Table, kitchen or other household articles of iron or steel</v>
      </c>
      <c r="AC358" s="18" t="str">
        <f t="shared" si="62"/>
        <v>Steel Products</v>
      </c>
      <c r="AD358" s="18" t="str">
        <f t="shared" si="63"/>
        <v>Misc</v>
      </c>
      <c r="AE358" s="18">
        <f t="shared" si="64"/>
        <v>297.54166666666669</v>
      </c>
      <c r="AF358" s="20">
        <f t="shared" si="65"/>
        <v>0.36639918824698536</v>
      </c>
    </row>
    <row r="359" spans="1:32">
      <c r="A359" s="18" t="str">
        <f>'Raw Data'!A359</f>
        <v>INNSA1</v>
      </c>
      <c r="B359" s="19">
        <f>'Raw Data'!B359</f>
        <v>45308</v>
      </c>
      <c r="C359" s="18">
        <f>'Raw Data'!C359</f>
        <v>301049751</v>
      </c>
      <c r="D359" s="18">
        <f>'Raw Data'!D359</f>
        <v>73239990</v>
      </c>
      <c r="E359" s="18" t="str">
        <f>'Raw Data'!E359</f>
        <v>STEEL VEGETABLE STRAINER WITH HANDLE (SY-845-5) (QTY: 224 PCS / USD: 0.9563 PER PCS)</v>
      </c>
      <c r="F359" s="18">
        <f>'Raw Data'!F359</f>
        <v>0</v>
      </c>
      <c r="G359" s="18">
        <f>'Raw Data'!G359</f>
        <v>0</v>
      </c>
      <c r="H359" s="18">
        <f>'Raw Data'!H359</f>
        <v>0</v>
      </c>
      <c r="I359" s="18">
        <f>'Raw Data'!I359</f>
        <v>0</v>
      </c>
      <c r="J359" s="18">
        <f>'Raw Data'!J359</f>
        <v>0</v>
      </c>
      <c r="K359" s="18">
        <f>'Raw Data'!K359</f>
        <v>0</v>
      </c>
      <c r="L359" s="18">
        <f>'Raw Data'!L359</f>
        <v>0</v>
      </c>
      <c r="M359" s="18">
        <f>'Raw Data'!M359</f>
        <v>0</v>
      </c>
      <c r="N359" s="18">
        <f>'Raw Data'!N359</f>
        <v>46.2</v>
      </c>
      <c r="O359" s="18" t="str">
        <f>'Raw Data'!O359</f>
        <v>KGS</v>
      </c>
      <c r="P359" s="18">
        <f>'Raw Data'!P359</f>
        <v>411.86255410000001</v>
      </c>
      <c r="Q359" s="18">
        <f>'Raw Data'!Q359</f>
        <v>19028.05</v>
      </c>
      <c r="R359" s="18">
        <f>'Raw Data'!R359</f>
        <v>4.8885763100000004</v>
      </c>
      <c r="S359" s="18">
        <f>'Raw Data'!S359</f>
        <v>225.8522255</v>
      </c>
      <c r="T359" s="18">
        <f>'Raw Data'!T359</f>
        <v>6971.9</v>
      </c>
      <c r="U359" s="18" t="str">
        <f t="shared" si="55"/>
        <v xml:space="preserve">STEEL VEGETABLE STRAINER WITH HANDLE </v>
      </c>
      <c r="V359" s="18" t="str">
        <f t="shared" si="56"/>
        <v/>
      </c>
      <c r="W359" s="18" t="str">
        <f t="shared" si="57"/>
        <v>224 PCS</v>
      </c>
      <c r="X359" s="18" t="str">
        <f t="shared" si="58"/>
        <v/>
      </c>
      <c r="Y359" s="18" t="str">
        <f t="shared" si="59"/>
        <v>USD</v>
      </c>
      <c r="Z359" s="18">
        <f t="shared" si="60"/>
        <v>25999.949999999997</v>
      </c>
      <c r="AA359" s="18">
        <f t="shared" si="61"/>
        <v>2024</v>
      </c>
      <c r="AB359" s="19" t="str">
        <f>IFERROR(VLOOKUP(D359, 'Lookup Tables'!$A:$B, 2, FALSE), "Unknown")</f>
        <v>Table, kitchen or other household articles of iron or steel</v>
      </c>
      <c r="AC359" s="18" t="str">
        <f t="shared" si="62"/>
        <v>Steel Products</v>
      </c>
      <c r="AD359" s="18" t="str">
        <f t="shared" si="63"/>
        <v>Misc</v>
      </c>
      <c r="AE359" s="18">
        <f t="shared" si="64"/>
        <v>150.9069264069264</v>
      </c>
      <c r="AF359" s="20">
        <f t="shared" si="65"/>
        <v>0.36640118141375494</v>
      </c>
    </row>
    <row r="360" spans="1:32">
      <c r="A360" s="18" t="str">
        <f>'Raw Data'!A360</f>
        <v>INNSA1</v>
      </c>
      <c r="B360" s="19">
        <f>'Raw Data'!B360</f>
        <v>45308</v>
      </c>
      <c r="C360" s="18">
        <f>'Raw Data'!C360</f>
        <v>301049751</v>
      </c>
      <c r="D360" s="18">
        <f>'Raw Data'!D360</f>
        <v>73239990</v>
      </c>
      <c r="E360" s="18" t="str">
        <f>'Raw Data'!E360</f>
        <v>RYX-02-021A MILD STEEL MULTI FUNCTION CLOTH STAND (QTY :6480NUM/CNY 61.50 PER NUM)</v>
      </c>
      <c r="F360" s="18">
        <f>'Raw Data'!F360</f>
        <v>0</v>
      </c>
      <c r="G360" s="18">
        <f>'Raw Data'!G360</f>
        <v>0</v>
      </c>
      <c r="H360" s="18">
        <f>'Raw Data'!H360</f>
        <v>0</v>
      </c>
      <c r="I360" s="18">
        <f>'Raw Data'!I360</f>
        <v>0</v>
      </c>
      <c r="J360" s="18">
        <f>'Raw Data'!J360</f>
        <v>0</v>
      </c>
      <c r="K360" s="18">
        <f>'Raw Data'!K360</f>
        <v>0</v>
      </c>
      <c r="L360" s="18">
        <f>'Raw Data'!L360</f>
        <v>0</v>
      </c>
      <c r="M360" s="18">
        <f>'Raw Data'!M360</f>
        <v>0</v>
      </c>
      <c r="N360" s="18">
        <f>'Raw Data'!N360</f>
        <v>23760</v>
      </c>
      <c r="O360" s="18" t="str">
        <f>'Raw Data'!O360</f>
        <v>KGS</v>
      </c>
      <c r="P360" s="18">
        <f>'Raw Data'!P360</f>
        <v>212.98055220000001</v>
      </c>
      <c r="Q360" s="18">
        <f>'Raw Data'!Q360</f>
        <v>5060417.92</v>
      </c>
      <c r="R360" s="18">
        <f>'Raw Data'!R360</f>
        <v>2.5279590760000001</v>
      </c>
      <c r="S360" s="18">
        <f>'Raw Data'!S360</f>
        <v>60064.307659999999</v>
      </c>
      <c r="T360" s="18">
        <f>'Raw Data'!T360</f>
        <v>1854137.2</v>
      </c>
      <c r="U360" s="18" t="str">
        <f t="shared" si="55"/>
        <v xml:space="preserve">RYX-02-021A MILD STEEL MULTI FUNCTION CLOTH STAND </v>
      </c>
      <c r="V360" s="18" t="str">
        <f t="shared" si="56"/>
        <v/>
      </c>
      <c r="W360" s="18" t="e">
        <f t="shared" si="57"/>
        <v>#VALUE!</v>
      </c>
      <c r="X360" s="18" t="str">
        <f t="shared" si="58"/>
        <v/>
      </c>
      <c r="Y360" s="18" t="str">
        <f t="shared" si="59"/>
        <v>CNY</v>
      </c>
      <c r="Z360" s="18">
        <f t="shared" si="60"/>
        <v>6914555.1200000001</v>
      </c>
      <c r="AA360" s="18">
        <f t="shared" si="61"/>
        <v>2024</v>
      </c>
      <c r="AB360" s="19" t="str">
        <f>IFERROR(VLOOKUP(D360, 'Lookup Tables'!$A:$B, 2, FALSE), "Unknown")</f>
        <v>Table, kitchen or other household articles of iron or steel</v>
      </c>
      <c r="AC360" s="18" t="str">
        <f t="shared" si="62"/>
        <v>Steel Products</v>
      </c>
      <c r="AD360" s="18" t="str">
        <f t="shared" si="63"/>
        <v>Cloth Stand</v>
      </c>
      <c r="AE360" s="18">
        <f t="shared" si="64"/>
        <v>78.036077441077438</v>
      </c>
      <c r="AF360" s="20">
        <f t="shared" si="65"/>
        <v>0.3664000146454307</v>
      </c>
    </row>
    <row r="361" spans="1:32">
      <c r="A361" s="18" t="str">
        <f>'Raw Data'!A361</f>
        <v>INNSA1</v>
      </c>
      <c r="B361" s="19">
        <f>'Raw Data'!B361</f>
        <v>45308</v>
      </c>
      <c r="C361" s="18">
        <f>'Raw Data'!C361</f>
        <v>301049751</v>
      </c>
      <c r="D361" s="18">
        <f>'Raw Data'!D361</f>
        <v>73239990</v>
      </c>
      <c r="E361" s="18" t="str">
        <f>'Raw Data'!E361</f>
        <v>STEEL CUTLERY HOLDER (SY-845-2) (QTY: 280 PCS / USD : 0.9142 PER PCS)</v>
      </c>
      <c r="F361" s="18">
        <f>'Raw Data'!F361</f>
        <v>0</v>
      </c>
      <c r="G361" s="18">
        <f>'Raw Data'!G361</f>
        <v>0</v>
      </c>
      <c r="H361" s="18">
        <f>'Raw Data'!H361</f>
        <v>0</v>
      </c>
      <c r="I361" s="18">
        <f>'Raw Data'!I361</f>
        <v>0</v>
      </c>
      <c r="J361" s="18">
        <f>'Raw Data'!J361</f>
        <v>0</v>
      </c>
      <c r="K361" s="18">
        <f>'Raw Data'!K361</f>
        <v>0</v>
      </c>
      <c r="L361" s="18">
        <f>'Raw Data'!L361</f>
        <v>0</v>
      </c>
      <c r="M361" s="18">
        <f>'Raw Data'!M361</f>
        <v>0</v>
      </c>
      <c r="N361" s="18">
        <f>'Raw Data'!N361</f>
        <v>35</v>
      </c>
      <c r="O361" s="18" t="str">
        <f>'Raw Data'!O361</f>
        <v>KGS</v>
      </c>
      <c r="P361" s="18">
        <f>'Raw Data'!P361</f>
        <v>649.6557143</v>
      </c>
      <c r="Q361" s="18">
        <f>'Raw Data'!Q361</f>
        <v>22737.95</v>
      </c>
      <c r="R361" s="18">
        <f>'Raw Data'!R361</f>
        <v>7.7110470539999998</v>
      </c>
      <c r="S361" s="18">
        <f>'Raw Data'!S361</f>
        <v>269.88664690000002</v>
      </c>
      <c r="T361" s="18">
        <f>'Raw Data'!T361</f>
        <v>8331.2000000000007</v>
      </c>
      <c r="U361" s="18" t="str">
        <f t="shared" si="55"/>
        <v xml:space="preserve">STEEL CUTLERY HOLDER </v>
      </c>
      <c r="V361" s="18" t="str">
        <f t="shared" si="56"/>
        <v/>
      </c>
      <c r="W361" s="18" t="str">
        <f t="shared" si="57"/>
        <v>280 PCS</v>
      </c>
      <c r="X361" s="18" t="str">
        <f t="shared" si="58"/>
        <v/>
      </c>
      <c r="Y361" s="18" t="str">
        <f t="shared" si="59"/>
        <v>USD</v>
      </c>
      <c r="Z361" s="18">
        <f t="shared" si="60"/>
        <v>31069.15</v>
      </c>
      <c r="AA361" s="18">
        <f t="shared" si="61"/>
        <v>2024</v>
      </c>
      <c r="AB361" s="19" t="str">
        <f>IFERROR(VLOOKUP(D361, 'Lookup Tables'!$A:$B, 2, FALSE), "Unknown")</f>
        <v>Table, kitchen or other household articles of iron or steel</v>
      </c>
      <c r="AC361" s="18" t="str">
        <f t="shared" si="62"/>
        <v>Steel Products</v>
      </c>
      <c r="AD361" s="18" t="str">
        <f t="shared" si="63"/>
        <v>Cutlery Holder</v>
      </c>
      <c r="AE361" s="18">
        <f t="shared" si="64"/>
        <v>238.03428571428574</v>
      </c>
      <c r="AF361" s="20">
        <f t="shared" si="65"/>
        <v>0.36640066496759827</v>
      </c>
    </row>
    <row r="362" spans="1:32">
      <c r="A362" s="18" t="str">
        <f>'Raw Data'!A362</f>
        <v>INNSA1</v>
      </c>
      <c r="B362" s="19">
        <f>'Raw Data'!B362</f>
        <v>45308</v>
      </c>
      <c r="C362" s="18">
        <f>'Raw Data'!C362</f>
        <v>301049751</v>
      </c>
      <c r="D362" s="18">
        <f>'Raw Data'!D362</f>
        <v>73239990</v>
      </c>
      <c r="E362" s="18" t="str">
        <f>'Raw Data'!E362</f>
        <v>STEEL BASKET SQUARE (SY-845-6) (QTY: 280 PCS / USD: 0.8720PER PCS)</v>
      </c>
      <c r="F362" s="18">
        <f>'Raw Data'!F362</f>
        <v>0</v>
      </c>
      <c r="G362" s="18">
        <f>'Raw Data'!G362</f>
        <v>0</v>
      </c>
      <c r="H362" s="18">
        <f>'Raw Data'!H362</f>
        <v>0</v>
      </c>
      <c r="I362" s="18">
        <f>'Raw Data'!I362</f>
        <v>0</v>
      </c>
      <c r="J362" s="18">
        <f>'Raw Data'!J362</f>
        <v>0</v>
      </c>
      <c r="K362" s="18">
        <f>'Raw Data'!K362</f>
        <v>0</v>
      </c>
      <c r="L362" s="18">
        <f>'Raw Data'!L362</f>
        <v>0</v>
      </c>
      <c r="M362" s="18">
        <f>'Raw Data'!M362</f>
        <v>0</v>
      </c>
      <c r="N362" s="18">
        <f>'Raw Data'!N362</f>
        <v>42</v>
      </c>
      <c r="O362" s="18" t="str">
        <f>'Raw Data'!O362</f>
        <v>KGS</v>
      </c>
      <c r="P362" s="18">
        <f>'Raw Data'!P362</f>
        <v>516.38928569999996</v>
      </c>
      <c r="Q362" s="18">
        <f>'Raw Data'!Q362</f>
        <v>21688.35</v>
      </c>
      <c r="R362" s="18">
        <f>'Raw Data'!R362</f>
        <v>6.1292496820000002</v>
      </c>
      <c r="S362" s="18">
        <f>'Raw Data'!S362</f>
        <v>257.42848659999999</v>
      </c>
      <c r="T362" s="18">
        <f>'Raw Data'!T362</f>
        <v>7946.7</v>
      </c>
      <c r="U362" s="18" t="str">
        <f t="shared" si="55"/>
        <v xml:space="preserve">STEEL BASKET SQUARE </v>
      </c>
      <c r="V362" s="18" t="str">
        <f t="shared" si="56"/>
        <v/>
      </c>
      <c r="W362" s="18" t="str">
        <f t="shared" si="57"/>
        <v>280 PCS</v>
      </c>
      <c r="X362" s="18" t="str">
        <f t="shared" si="58"/>
        <v/>
      </c>
      <c r="Y362" s="18" t="str">
        <f t="shared" si="59"/>
        <v>USD</v>
      </c>
      <c r="Z362" s="18">
        <f t="shared" si="60"/>
        <v>29635.05</v>
      </c>
      <c r="AA362" s="18">
        <f t="shared" si="61"/>
        <v>2024</v>
      </c>
      <c r="AB362" s="19" t="str">
        <f>IFERROR(VLOOKUP(D362, 'Lookup Tables'!$A:$B, 2, FALSE), "Unknown")</f>
        <v>Table, kitchen or other household articles of iron or steel</v>
      </c>
      <c r="AC362" s="18" t="str">
        <f t="shared" si="62"/>
        <v>Steel Products</v>
      </c>
      <c r="AD362" s="18" t="str">
        <f t="shared" si="63"/>
        <v>Misc</v>
      </c>
      <c r="AE362" s="18">
        <f t="shared" si="64"/>
        <v>189.20714285714286</v>
      </c>
      <c r="AF362" s="20">
        <f t="shared" si="65"/>
        <v>0.36640408329817625</v>
      </c>
    </row>
    <row r="363" spans="1:32">
      <c r="A363" s="18" t="str">
        <f>'Raw Data'!A363</f>
        <v>INNSA1</v>
      </c>
      <c r="B363" s="19">
        <f>'Raw Data'!B363</f>
        <v>45308</v>
      </c>
      <c r="C363" s="18">
        <f>'Raw Data'!C363</f>
        <v>301049751</v>
      </c>
      <c r="D363" s="18">
        <f>'Raw Data'!D363</f>
        <v>73239990</v>
      </c>
      <c r="E363" s="18" t="str">
        <f>'Raw Data'!E363</f>
        <v>STEEL LUNCH BOX (M417-1200ML) (QTY: 200 PCS / USD: 3.0239PER PCS)</v>
      </c>
      <c r="F363" s="18">
        <f>'Raw Data'!F363</f>
        <v>0</v>
      </c>
      <c r="G363" s="18">
        <f>'Raw Data'!G363</f>
        <v>0</v>
      </c>
      <c r="H363" s="18">
        <f>'Raw Data'!H363</f>
        <v>0</v>
      </c>
      <c r="I363" s="18">
        <f>'Raw Data'!I363</f>
        <v>0</v>
      </c>
      <c r="J363" s="18">
        <f>'Raw Data'!J363</f>
        <v>0</v>
      </c>
      <c r="K363" s="18">
        <f>'Raw Data'!K363</f>
        <v>0</v>
      </c>
      <c r="L363" s="18">
        <f>'Raw Data'!L363</f>
        <v>0</v>
      </c>
      <c r="M363" s="18">
        <f>'Raw Data'!M363</f>
        <v>0</v>
      </c>
      <c r="N363" s="18">
        <f>'Raw Data'!N363</f>
        <v>66</v>
      </c>
      <c r="O363" s="18" t="str">
        <f>'Raw Data'!O363</f>
        <v>KGS</v>
      </c>
      <c r="P363" s="18">
        <f>'Raw Data'!P363</f>
        <v>813.96454549999999</v>
      </c>
      <c r="Q363" s="18">
        <f>'Raw Data'!Q363</f>
        <v>53721.66</v>
      </c>
      <c r="R363" s="18">
        <f>'Raw Data'!R363</f>
        <v>9.6613002429999995</v>
      </c>
      <c r="S363" s="18">
        <f>'Raw Data'!S363</f>
        <v>637.64581599999997</v>
      </c>
      <c r="T363" s="18">
        <f>'Raw Data'!T363</f>
        <v>19683.599999999999</v>
      </c>
      <c r="U363" s="18" t="str">
        <f t="shared" si="55"/>
        <v xml:space="preserve">STEEL LUNCH BOX </v>
      </c>
      <c r="V363" s="18" t="str">
        <f t="shared" si="56"/>
        <v/>
      </c>
      <c r="W363" s="18" t="str">
        <f t="shared" si="57"/>
        <v>200 PCS</v>
      </c>
      <c r="X363" s="18" t="str">
        <f t="shared" si="58"/>
        <v/>
      </c>
      <c r="Y363" s="18" t="str">
        <f t="shared" si="59"/>
        <v>USD</v>
      </c>
      <c r="Z363" s="18">
        <f t="shared" si="60"/>
        <v>73405.260000000009</v>
      </c>
      <c r="AA363" s="18">
        <f t="shared" si="61"/>
        <v>2024</v>
      </c>
      <c r="AB363" s="19" t="str">
        <f>IFERROR(VLOOKUP(D363, 'Lookup Tables'!$A:$B, 2, FALSE), "Unknown")</f>
        <v>Table, kitchen or other household articles of iron or steel</v>
      </c>
      <c r="AC363" s="18" t="str">
        <f t="shared" si="62"/>
        <v>Steel Products</v>
      </c>
      <c r="AD363" s="18" t="str">
        <f t="shared" si="63"/>
        <v>Misc</v>
      </c>
      <c r="AE363" s="18">
        <f t="shared" si="64"/>
        <v>298.23636363636359</v>
      </c>
      <c r="AF363" s="20">
        <f t="shared" si="65"/>
        <v>0.36639969799890765</v>
      </c>
    </row>
    <row r="364" spans="1:32">
      <c r="A364" s="18" t="str">
        <f>'Raw Data'!A364</f>
        <v>INNSA1</v>
      </c>
      <c r="B364" s="19">
        <f>'Raw Data'!B364</f>
        <v>45308</v>
      </c>
      <c r="C364" s="18">
        <f>'Raw Data'!C364</f>
        <v>301049751</v>
      </c>
      <c r="D364" s="18">
        <f>'Raw Data'!D364</f>
        <v>73239990</v>
      </c>
      <c r="E364" s="18" t="str">
        <f>'Raw Data'!E364</f>
        <v>STEEL LUNCH BOX (RY304-1) (QTY: 168 PCS / USD: 2.8129 PERPCS)</v>
      </c>
      <c r="F364" s="18">
        <f>'Raw Data'!F364</f>
        <v>0</v>
      </c>
      <c r="G364" s="18">
        <f>'Raw Data'!G364</f>
        <v>0</v>
      </c>
      <c r="H364" s="18">
        <f>'Raw Data'!H364</f>
        <v>0</v>
      </c>
      <c r="I364" s="18">
        <f>'Raw Data'!I364</f>
        <v>0</v>
      </c>
      <c r="J364" s="18">
        <f>'Raw Data'!J364</f>
        <v>0</v>
      </c>
      <c r="K364" s="18">
        <f>'Raw Data'!K364</f>
        <v>0</v>
      </c>
      <c r="L364" s="18">
        <f>'Raw Data'!L364</f>
        <v>0</v>
      </c>
      <c r="M364" s="18">
        <f>'Raw Data'!M364</f>
        <v>0</v>
      </c>
      <c r="N364" s="18">
        <f>'Raw Data'!N364</f>
        <v>39.200000000000003</v>
      </c>
      <c r="O364" s="18" t="str">
        <f>'Raw Data'!O364</f>
        <v>KGS</v>
      </c>
      <c r="P364" s="18">
        <f>'Raw Data'!P364</f>
        <v>1070.852296</v>
      </c>
      <c r="Q364" s="18">
        <f>'Raw Data'!Q364</f>
        <v>41977.41</v>
      </c>
      <c r="R364" s="18">
        <f>'Raw Data'!R364</f>
        <v>12.71041301</v>
      </c>
      <c r="S364" s="18">
        <f>'Raw Data'!S364</f>
        <v>498.2481899</v>
      </c>
      <c r="T364" s="18">
        <f>'Raw Data'!T364</f>
        <v>15380.5</v>
      </c>
      <c r="U364" s="18" t="str">
        <f t="shared" si="55"/>
        <v xml:space="preserve">STEEL LUNCH BOX </v>
      </c>
      <c r="V364" s="18" t="str">
        <f t="shared" si="56"/>
        <v/>
      </c>
      <c r="W364" s="18" t="str">
        <f t="shared" si="57"/>
        <v>168 PCS</v>
      </c>
      <c r="X364" s="18" t="str">
        <f t="shared" si="58"/>
        <v/>
      </c>
      <c r="Y364" s="18" t="str">
        <f t="shared" si="59"/>
        <v>USD</v>
      </c>
      <c r="Z364" s="18">
        <f t="shared" si="60"/>
        <v>57357.91</v>
      </c>
      <c r="AA364" s="18">
        <f t="shared" si="61"/>
        <v>2024</v>
      </c>
      <c r="AB364" s="19" t="str">
        <f>IFERROR(VLOOKUP(D364, 'Lookup Tables'!$A:$B, 2, FALSE), "Unknown")</f>
        <v>Table, kitchen or other household articles of iron or steel</v>
      </c>
      <c r="AC364" s="18" t="str">
        <f t="shared" si="62"/>
        <v>Steel Products</v>
      </c>
      <c r="AD364" s="18" t="str">
        <f t="shared" si="63"/>
        <v>Misc</v>
      </c>
      <c r="AE364" s="18">
        <f t="shared" si="64"/>
        <v>392.35969387755097</v>
      </c>
      <c r="AF364" s="20">
        <f t="shared" si="65"/>
        <v>0.36639945151451697</v>
      </c>
    </row>
    <row r="365" spans="1:32">
      <c r="A365" s="18" t="str">
        <f>'Raw Data'!A365</f>
        <v>INNSA1</v>
      </c>
      <c r="B365" s="19">
        <f>'Raw Data'!B365</f>
        <v>45308</v>
      </c>
      <c r="C365" s="18">
        <f>'Raw Data'!C365</f>
        <v>301049751</v>
      </c>
      <c r="D365" s="18">
        <f>'Raw Data'!D365</f>
        <v>73239990</v>
      </c>
      <c r="E365" s="18" t="str">
        <f>'Raw Data'!E365</f>
        <v>RYX-02-020 MILD STEEL MULTI FUNCTION CLOTH STAND (QTY :1232NUM/CNY 100.00 PER NUM)</v>
      </c>
      <c r="F365" s="18">
        <f>'Raw Data'!F365</f>
        <v>0</v>
      </c>
      <c r="G365" s="18">
        <f>'Raw Data'!G365</f>
        <v>0</v>
      </c>
      <c r="H365" s="18">
        <f>'Raw Data'!H365</f>
        <v>0</v>
      </c>
      <c r="I365" s="18">
        <f>'Raw Data'!I365</f>
        <v>0</v>
      </c>
      <c r="J365" s="18">
        <f>'Raw Data'!J365</f>
        <v>0</v>
      </c>
      <c r="K365" s="18">
        <f>'Raw Data'!K365</f>
        <v>0</v>
      </c>
      <c r="L365" s="18">
        <f>'Raw Data'!L365</f>
        <v>0</v>
      </c>
      <c r="M365" s="18">
        <f>'Raw Data'!M365</f>
        <v>0</v>
      </c>
      <c r="N365" s="18">
        <f>'Raw Data'!N365</f>
        <v>4004</v>
      </c>
      <c r="O365" s="18" t="str">
        <f>'Raw Data'!O365</f>
        <v>KGS</v>
      </c>
      <c r="P365" s="18">
        <f>'Raw Data'!P365</f>
        <v>381.52247999999997</v>
      </c>
      <c r="Q365" s="18">
        <f>'Raw Data'!Q365</f>
        <v>1527616.01</v>
      </c>
      <c r="R365" s="18">
        <f>'Raw Data'!R365</f>
        <v>4.5284567359999999</v>
      </c>
      <c r="S365" s="18">
        <f>'Raw Data'!S365</f>
        <v>18131.940770000001</v>
      </c>
      <c r="T365" s="18">
        <f>'Raw Data'!T365</f>
        <v>559718.5</v>
      </c>
      <c r="U365" s="18" t="str">
        <f t="shared" si="55"/>
        <v xml:space="preserve">RYX-02-020 MILD STEEL MULTI FUNCTION CLOTH STAND </v>
      </c>
      <c r="V365" s="18" t="str">
        <f t="shared" si="56"/>
        <v/>
      </c>
      <c r="W365" s="18" t="e">
        <f t="shared" si="57"/>
        <v>#VALUE!</v>
      </c>
      <c r="X365" s="18" t="str">
        <f t="shared" si="58"/>
        <v/>
      </c>
      <c r="Y365" s="18" t="str">
        <f t="shared" si="59"/>
        <v>CNY</v>
      </c>
      <c r="Z365" s="18">
        <f t="shared" si="60"/>
        <v>2087334.51</v>
      </c>
      <c r="AA365" s="18">
        <f t="shared" si="61"/>
        <v>2024</v>
      </c>
      <c r="AB365" s="19" t="str">
        <f>IFERROR(VLOOKUP(D365, 'Lookup Tables'!$A:$B, 2, FALSE), "Unknown")</f>
        <v>Table, kitchen or other household articles of iron or steel</v>
      </c>
      <c r="AC365" s="18" t="str">
        <f t="shared" si="62"/>
        <v>Steel Products</v>
      </c>
      <c r="AD365" s="18" t="str">
        <f t="shared" si="63"/>
        <v>Cloth Stand</v>
      </c>
      <c r="AE365" s="18">
        <f t="shared" si="64"/>
        <v>139.78983516483515</v>
      </c>
      <c r="AF365" s="20">
        <f t="shared" si="65"/>
        <v>0.36639999603041606</v>
      </c>
    </row>
    <row r="366" spans="1:32">
      <c r="A366" s="18" t="str">
        <f>'Raw Data'!A366</f>
        <v>INNSA1</v>
      </c>
      <c r="B366" s="19">
        <f>'Raw Data'!B366</f>
        <v>45308</v>
      </c>
      <c r="C366" s="18">
        <f>'Raw Data'!C366</f>
        <v>301049751</v>
      </c>
      <c r="D366" s="18">
        <f>'Raw Data'!D366</f>
        <v>73239990</v>
      </c>
      <c r="E366" s="18" t="str">
        <f>'Raw Data'!E366</f>
        <v>STEEL LUNCH BOX (RY304-2) (QTY: 168 PCS / USD: 3.3755 PERPCS)</v>
      </c>
      <c r="F366" s="18">
        <f>'Raw Data'!F366</f>
        <v>0</v>
      </c>
      <c r="G366" s="18">
        <f>'Raw Data'!G366</f>
        <v>0</v>
      </c>
      <c r="H366" s="18">
        <f>'Raw Data'!H366</f>
        <v>0</v>
      </c>
      <c r="I366" s="18">
        <f>'Raw Data'!I366</f>
        <v>0</v>
      </c>
      <c r="J366" s="18">
        <f>'Raw Data'!J366</f>
        <v>0</v>
      </c>
      <c r="K366" s="18">
        <f>'Raw Data'!K366</f>
        <v>0</v>
      </c>
      <c r="L366" s="18">
        <f>'Raw Data'!L366</f>
        <v>0</v>
      </c>
      <c r="M366" s="18">
        <f>'Raw Data'!M366</f>
        <v>0</v>
      </c>
      <c r="N366" s="18">
        <f>'Raw Data'!N366</f>
        <v>50.4</v>
      </c>
      <c r="O366" s="18" t="str">
        <f>'Raw Data'!O366</f>
        <v>KGS</v>
      </c>
      <c r="P366" s="18">
        <f>'Raw Data'!P366</f>
        <v>999.46805559999996</v>
      </c>
      <c r="Q366" s="18">
        <f>'Raw Data'!Q366</f>
        <v>50373.19</v>
      </c>
      <c r="R366" s="18">
        <f>'Raw Data'!R366</f>
        <v>11.86312232</v>
      </c>
      <c r="S366" s="18">
        <f>'Raw Data'!S366</f>
        <v>597.90136500000006</v>
      </c>
      <c r="T366" s="18">
        <f>'Raw Data'!T366</f>
        <v>18456.7</v>
      </c>
      <c r="U366" s="18" t="str">
        <f t="shared" si="55"/>
        <v xml:space="preserve">STEEL LUNCH BOX </v>
      </c>
      <c r="V366" s="18" t="str">
        <f t="shared" si="56"/>
        <v/>
      </c>
      <c r="W366" s="18" t="str">
        <f t="shared" si="57"/>
        <v>168 PCS</v>
      </c>
      <c r="X366" s="18" t="str">
        <f t="shared" si="58"/>
        <v/>
      </c>
      <c r="Y366" s="18" t="str">
        <f t="shared" si="59"/>
        <v>USD</v>
      </c>
      <c r="Z366" s="18">
        <f t="shared" si="60"/>
        <v>68829.89</v>
      </c>
      <c r="AA366" s="18">
        <f t="shared" si="61"/>
        <v>2024</v>
      </c>
      <c r="AB366" s="19" t="str">
        <f>IFERROR(VLOOKUP(D366, 'Lookup Tables'!$A:$B, 2, FALSE), "Unknown")</f>
        <v>Table, kitchen or other household articles of iron or steel</v>
      </c>
      <c r="AC366" s="18" t="str">
        <f t="shared" si="62"/>
        <v>Steel Products</v>
      </c>
      <c r="AD366" s="18" t="str">
        <f t="shared" si="63"/>
        <v>Misc</v>
      </c>
      <c r="AE366" s="18">
        <f t="shared" si="64"/>
        <v>366.20436507936512</v>
      </c>
      <c r="AF366" s="20">
        <f t="shared" si="65"/>
        <v>0.36639926913502996</v>
      </c>
    </row>
    <row r="367" spans="1:32">
      <c r="A367" s="18" t="str">
        <f>'Raw Data'!A367</f>
        <v>INNSA1</v>
      </c>
      <c r="B367" s="19">
        <f>'Raw Data'!B367</f>
        <v>45308</v>
      </c>
      <c r="C367" s="18">
        <f>'Raw Data'!C367</f>
        <v>301049751</v>
      </c>
      <c r="D367" s="18">
        <f>'Raw Data'!D367</f>
        <v>73239990</v>
      </c>
      <c r="E367" s="18" t="str">
        <f>'Raw Data'!E367</f>
        <v>STEEL BASKET SMALL (SY-845-3) (QTY: 280 PCS / USD: 1.0548PER PCS)</v>
      </c>
      <c r="F367" s="18">
        <f>'Raw Data'!F367</f>
        <v>0</v>
      </c>
      <c r="G367" s="18">
        <f>'Raw Data'!G367</f>
        <v>0</v>
      </c>
      <c r="H367" s="18">
        <f>'Raw Data'!H367</f>
        <v>0</v>
      </c>
      <c r="I367" s="18">
        <f>'Raw Data'!I367</f>
        <v>0</v>
      </c>
      <c r="J367" s="18">
        <f>'Raw Data'!J367</f>
        <v>0</v>
      </c>
      <c r="K367" s="18">
        <f>'Raw Data'!K367</f>
        <v>0</v>
      </c>
      <c r="L367" s="18">
        <f>'Raw Data'!L367</f>
        <v>0</v>
      </c>
      <c r="M367" s="18">
        <f>'Raw Data'!M367</f>
        <v>0</v>
      </c>
      <c r="N367" s="18">
        <f>'Raw Data'!N367</f>
        <v>42</v>
      </c>
      <c r="O367" s="18" t="str">
        <f>'Raw Data'!O367</f>
        <v>KGS</v>
      </c>
      <c r="P367" s="18">
        <f>'Raw Data'!P367</f>
        <v>624.64166669999997</v>
      </c>
      <c r="Q367" s="18">
        <f>'Raw Data'!Q367</f>
        <v>26234.95</v>
      </c>
      <c r="R367" s="18">
        <f>'Raw Data'!R367</f>
        <v>7.4141444109999997</v>
      </c>
      <c r="S367" s="18">
        <f>'Raw Data'!S367</f>
        <v>311.39406530000002</v>
      </c>
      <c r="T367" s="18">
        <f>'Raw Data'!T367</f>
        <v>9612.5</v>
      </c>
      <c r="U367" s="18" t="str">
        <f t="shared" si="55"/>
        <v xml:space="preserve">STEEL BASKET SMALL </v>
      </c>
      <c r="V367" s="18" t="str">
        <f t="shared" si="56"/>
        <v/>
      </c>
      <c r="W367" s="18" t="str">
        <f t="shared" si="57"/>
        <v>280 PCS</v>
      </c>
      <c r="X367" s="18" t="str">
        <f t="shared" si="58"/>
        <v/>
      </c>
      <c r="Y367" s="18" t="str">
        <f t="shared" si="59"/>
        <v>USD</v>
      </c>
      <c r="Z367" s="18">
        <f t="shared" si="60"/>
        <v>35847.449999999997</v>
      </c>
      <c r="AA367" s="18">
        <f t="shared" si="61"/>
        <v>2024</v>
      </c>
      <c r="AB367" s="19" t="str">
        <f>IFERROR(VLOOKUP(D367, 'Lookup Tables'!$A:$B, 2, FALSE), "Unknown")</f>
        <v>Table, kitchen or other household articles of iron or steel</v>
      </c>
      <c r="AC367" s="18" t="str">
        <f t="shared" si="62"/>
        <v>Steel Products</v>
      </c>
      <c r="AD367" s="18" t="str">
        <f t="shared" si="63"/>
        <v>Misc</v>
      </c>
      <c r="AE367" s="18">
        <f t="shared" si="64"/>
        <v>228.86904761904762</v>
      </c>
      <c r="AF367" s="20">
        <f t="shared" si="65"/>
        <v>0.36640054583675591</v>
      </c>
    </row>
    <row r="368" spans="1:32">
      <c r="A368" s="18" t="str">
        <f>'Raw Data'!A368</f>
        <v>INNSA1</v>
      </c>
      <c r="B368" s="19">
        <f>'Raw Data'!B368</f>
        <v>45308</v>
      </c>
      <c r="C368" s="18">
        <f>'Raw Data'!C368</f>
        <v>301049751</v>
      </c>
      <c r="D368" s="18">
        <f>'Raw Data'!D368</f>
        <v>73239990</v>
      </c>
      <c r="E368" s="18" t="str">
        <f>'Raw Data'!E368</f>
        <v>STEEL BASKET ROUND (SY-845-7) (QTY: 336 PCS / USD: 0.6329PER PCS)</v>
      </c>
      <c r="F368" s="18">
        <f>'Raw Data'!F368</f>
        <v>0</v>
      </c>
      <c r="G368" s="18">
        <f>'Raw Data'!G368</f>
        <v>0</v>
      </c>
      <c r="H368" s="18">
        <f>'Raw Data'!H368</f>
        <v>0</v>
      </c>
      <c r="I368" s="18">
        <f>'Raw Data'!I368</f>
        <v>0</v>
      </c>
      <c r="J368" s="18">
        <f>'Raw Data'!J368</f>
        <v>0</v>
      </c>
      <c r="K368" s="18">
        <f>'Raw Data'!K368</f>
        <v>0</v>
      </c>
      <c r="L368" s="18">
        <f>'Raw Data'!L368</f>
        <v>0</v>
      </c>
      <c r="M368" s="18">
        <f>'Raw Data'!M368</f>
        <v>0</v>
      </c>
      <c r="N368" s="18">
        <f>'Raw Data'!N368</f>
        <v>36.4</v>
      </c>
      <c r="O368" s="18" t="str">
        <f>'Raw Data'!O368</f>
        <v>KGS</v>
      </c>
      <c r="P368" s="18">
        <f>'Raw Data'!P368</f>
        <v>518.94945050000001</v>
      </c>
      <c r="Q368" s="18">
        <f>'Raw Data'!Q368</f>
        <v>18889.759999999998</v>
      </c>
      <c r="R368" s="18">
        <f>'Raw Data'!R368</f>
        <v>6.1596373949999998</v>
      </c>
      <c r="S368" s="18">
        <f>'Raw Data'!S368</f>
        <v>224.21080119999999</v>
      </c>
      <c r="T368" s="18">
        <f>'Raw Data'!T368</f>
        <v>6921.3</v>
      </c>
      <c r="U368" s="18" t="str">
        <f t="shared" si="55"/>
        <v xml:space="preserve">STEEL BASKET ROUND </v>
      </c>
      <c r="V368" s="18" t="str">
        <f t="shared" si="56"/>
        <v/>
      </c>
      <c r="W368" s="18" t="str">
        <f t="shared" si="57"/>
        <v>336 PCS</v>
      </c>
      <c r="X368" s="18" t="str">
        <f t="shared" si="58"/>
        <v/>
      </c>
      <c r="Y368" s="18" t="str">
        <f t="shared" si="59"/>
        <v>USD</v>
      </c>
      <c r="Z368" s="18">
        <f t="shared" si="60"/>
        <v>25811.059999999998</v>
      </c>
      <c r="AA368" s="18">
        <f t="shared" si="61"/>
        <v>2024</v>
      </c>
      <c r="AB368" s="19" t="str">
        <f>IFERROR(VLOOKUP(D368, 'Lookup Tables'!$A:$B, 2, FALSE), "Unknown")</f>
        <v>Table, kitchen or other household articles of iron or steel</v>
      </c>
      <c r="AC368" s="18" t="str">
        <f t="shared" si="62"/>
        <v>Steel Products</v>
      </c>
      <c r="AD368" s="18" t="str">
        <f t="shared" si="63"/>
        <v>Misc</v>
      </c>
      <c r="AE368" s="18">
        <f t="shared" si="64"/>
        <v>190.14560439560441</v>
      </c>
      <c r="AF368" s="20">
        <f t="shared" si="65"/>
        <v>0.36640486697554658</v>
      </c>
    </row>
    <row r="369" spans="1:32">
      <c r="A369" s="18" t="str">
        <f>'Raw Data'!A369</f>
        <v>INNSA1</v>
      </c>
      <c r="B369" s="19">
        <f>'Raw Data'!B369</f>
        <v>45308</v>
      </c>
      <c r="C369" s="18">
        <f>'Raw Data'!C369</f>
        <v>301049751</v>
      </c>
      <c r="D369" s="18">
        <f>'Raw Data'!D369</f>
        <v>73231000</v>
      </c>
      <c r="E369" s="18" t="str">
        <f>'Raw Data'!E369</f>
        <v>STEEL SCRUBBER 6PCS SET (OKS-4156) (QTY: 98880 NOS/ USD 0.239 PER NOS)</v>
      </c>
      <c r="F369" s="18">
        <f>'Raw Data'!F369</f>
        <v>0</v>
      </c>
      <c r="G369" s="18">
        <f>'Raw Data'!G369</f>
        <v>0</v>
      </c>
      <c r="H369" s="18">
        <f>'Raw Data'!H369</f>
        <v>0</v>
      </c>
      <c r="I369" s="18">
        <f>'Raw Data'!I369</f>
        <v>0</v>
      </c>
      <c r="J369" s="18">
        <f>'Raw Data'!J369</f>
        <v>0</v>
      </c>
      <c r="K369" s="18">
        <f>'Raw Data'!K369</f>
        <v>0</v>
      </c>
      <c r="L369" s="18">
        <f>'Raw Data'!L369</f>
        <v>0</v>
      </c>
      <c r="M369" s="18">
        <f>'Raw Data'!M369</f>
        <v>0</v>
      </c>
      <c r="N369" s="18">
        <f>'Raw Data'!N369</f>
        <v>8825</v>
      </c>
      <c r="O369" s="18" t="str">
        <f>'Raw Data'!O369</f>
        <v>KGS</v>
      </c>
      <c r="P369" s="18">
        <f>'Raw Data'!P369</f>
        <v>235.68161359999999</v>
      </c>
      <c r="Q369" s="18">
        <f>'Raw Data'!Q369</f>
        <v>2079890.24</v>
      </c>
      <c r="R369" s="18">
        <f>'Raw Data'!R369</f>
        <v>2.7974078769999999</v>
      </c>
      <c r="S369" s="18">
        <f>'Raw Data'!S369</f>
        <v>24687.124510000001</v>
      </c>
      <c r="T369" s="18">
        <f>'Raw Data'!T369</f>
        <v>914319.7</v>
      </c>
      <c r="U369" s="18" t="str">
        <f t="shared" si="55"/>
        <v xml:space="preserve">STEEL SCRUBBER 6PCS SET </v>
      </c>
      <c r="V369" s="18" t="str">
        <f t="shared" si="56"/>
        <v/>
      </c>
      <c r="W369" s="18" t="str">
        <f t="shared" si="57"/>
        <v>98880 NOS</v>
      </c>
      <c r="X369" s="18">
        <f t="shared" si="58"/>
        <v>0.23899999999999999</v>
      </c>
      <c r="Y369" s="18" t="str">
        <f t="shared" si="59"/>
        <v>USD</v>
      </c>
      <c r="Z369" s="18">
        <f t="shared" si="60"/>
        <v>2994209.94</v>
      </c>
      <c r="AA369" s="18">
        <f t="shared" si="61"/>
        <v>2024</v>
      </c>
      <c r="AB369" s="19" t="str">
        <f>IFERROR(VLOOKUP(D369, 'Lookup Tables'!$A:$B, 2, FALSE), "Unknown")</f>
        <v>Steel Scrubbers</v>
      </c>
      <c r="AC369" s="18" t="str">
        <f t="shared" si="62"/>
        <v>Steel Products</v>
      </c>
      <c r="AD369" s="18" t="str">
        <f t="shared" si="63"/>
        <v>Scrubber</v>
      </c>
      <c r="AE369" s="18">
        <f t="shared" si="64"/>
        <v>103.60563172804532</v>
      </c>
      <c r="AF369" s="20">
        <f t="shared" si="65"/>
        <v>0.43959997619874402</v>
      </c>
    </row>
    <row r="370" spans="1:32">
      <c r="A370" s="18" t="str">
        <f>'Raw Data'!A370</f>
        <v>INNSA1</v>
      </c>
      <c r="B370" s="19">
        <f>'Raw Data'!B370</f>
        <v>45308</v>
      </c>
      <c r="C370" s="18">
        <f>'Raw Data'!C370</f>
        <v>301049751</v>
      </c>
      <c r="D370" s="18">
        <f>'Raw Data'!D370</f>
        <v>73239990</v>
      </c>
      <c r="E370" s="18" t="str">
        <f>'Raw Data'!E370</f>
        <v>STEEL BASKET BIG (SY-845-4) (QTY: 224 PCS / USD: 1.1954 PER PCS)</v>
      </c>
      <c r="F370" s="18">
        <f>'Raw Data'!F370</f>
        <v>0</v>
      </c>
      <c r="G370" s="18">
        <f>'Raw Data'!G370</f>
        <v>0</v>
      </c>
      <c r="H370" s="18">
        <f>'Raw Data'!H370</f>
        <v>0</v>
      </c>
      <c r="I370" s="18">
        <f>'Raw Data'!I370</f>
        <v>0</v>
      </c>
      <c r="J370" s="18">
        <f>'Raw Data'!J370</f>
        <v>0</v>
      </c>
      <c r="K370" s="18">
        <f>'Raw Data'!K370</f>
        <v>0</v>
      </c>
      <c r="L370" s="18">
        <f>'Raw Data'!L370</f>
        <v>0</v>
      </c>
      <c r="M370" s="18">
        <f>'Raw Data'!M370</f>
        <v>0</v>
      </c>
      <c r="N370" s="18">
        <f>'Raw Data'!N370</f>
        <v>40.6</v>
      </c>
      <c r="O370" s="18" t="str">
        <f>'Raw Data'!O370</f>
        <v>KGS</v>
      </c>
      <c r="P370" s="18">
        <f>'Raw Data'!P370</f>
        <v>585.85123150000004</v>
      </c>
      <c r="Q370" s="18">
        <f>'Raw Data'!Q370</f>
        <v>23785.56</v>
      </c>
      <c r="R370" s="18">
        <f>'Raw Data'!R370</f>
        <v>6.9537238160000001</v>
      </c>
      <c r="S370" s="18">
        <f>'Raw Data'!S370</f>
        <v>282.32118689999999</v>
      </c>
      <c r="T370" s="18">
        <f>'Raw Data'!T370</f>
        <v>8715</v>
      </c>
      <c r="U370" s="18" t="str">
        <f t="shared" si="55"/>
        <v xml:space="preserve">STEEL BASKET BIG </v>
      </c>
      <c r="V370" s="18" t="str">
        <f t="shared" si="56"/>
        <v/>
      </c>
      <c r="W370" s="18" t="str">
        <f t="shared" si="57"/>
        <v>224 PCS</v>
      </c>
      <c r="X370" s="18" t="str">
        <f t="shared" si="58"/>
        <v/>
      </c>
      <c r="Y370" s="18" t="str">
        <f t="shared" si="59"/>
        <v>USD</v>
      </c>
      <c r="Z370" s="18">
        <f t="shared" si="60"/>
        <v>32500.560000000001</v>
      </c>
      <c r="AA370" s="18">
        <f t="shared" si="61"/>
        <v>2024</v>
      </c>
      <c r="AB370" s="19" t="str">
        <f>IFERROR(VLOOKUP(D370, 'Lookup Tables'!$A:$B, 2, FALSE), "Unknown")</f>
        <v>Table, kitchen or other household articles of iron or steel</v>
      </c>
      <c r="AC370" s="18" t="str">
        <f t="shared" si="62"/>
        <v>Steel Products</v>
      </c>
      <c r="AD370" s="18" t="str">
        <f t="shared" si="63"/>
        <v>Misc</v>
      </c>
      <c r="AE370" s="18">
        <f t="shared" si="64"/>
        <v>214.65517241379308</v>
      </c>
      <c r="AF370" s="20">
        <f t="shared" si="65"/>
        <v>0.36639877303708634</v>
      </c>
    </row>
    <row r="371" spans="1:32">
      <c r="A371" s="18" t="str">
        <f>'Raw Data'!A371</f>
        <v>INNSA1</v>
      </c>
      <c r="B371" s="19">
        <f>'Raw Data'!B371</f>
        <v>45303</v>
      </c>
      <c r="C371" s="18">
        <f>'Raw Data'!C371</f>
        <v>301049751</v>
      </c>
      <c r="D371" s="18">
        <f>'Raw Data'!D371</f>
        <v>73239990</v>
      </c>
      <c r="E371" s="18" t="str">
        <f>'Raw Data'!E371</f>
        <v>STEEL HANGER WITH HOOK (SL-89) (QTY: 70056 PCS/ USD 7.45 PERPCS)</v>
      </c>
      <c r="F371" s="18">
        <f>'Raw Data'!F371</f>
        <v>0</v>
      </c>
      <c r="G371" s="18">
        <f>'Raw Data'!G371</f>
        <v>0</v>
      </c>
      <c r="H371" s="18">
        <f>'Raw Data'!H371</f>
        <v>0</v>
      </c>
      <c r="I371" s="18">
        <f>'Raw Data'!I371</f>
        <v>0</v>
      </c>
      <c r="J371" s="18">
        <f>'Raw Data'!J371</f>
        <v>0</v>
      </c>
      <c r="K371" s="18">
        <f>'Raw Data'!K371</f>
        <v>0</v>
      </c>
      <c r="L371" s="18">
        <f>'Raw Data'!L371</f>
        <v>0</v>
      </c>
      <c r="M371" s="18">
        <f>'Raw Data'!M371</f>
        <v>0</v>
      </c>
      <c r="N371" s="18">
        <f>'Raw Data'!N371</f>
        <v>15568</v>
      </c>
      <c r="O371" s="18" t="str">
        <f>'Raw Data'!O371</f>
        <v>KGS</v>
      </c>
      <c r="P371" s="18">
        <f>'Raw Data'!P371</f>
        <v>402.65286609999998</v>
      </c>
      <c r="Q371" s="18">
        <f>'Raw Data'!Q371</f>
        <v>6268499.8200000003</v>
      </c>
      <c r="R371" s="18">
        <f>'Raw Data'!R371</f>
        <v>4.7792625060000002</v>
      </c>
      <c r="S371" s="18">
        <f>'Raw Data'!S371</f>
        <v>74403.558690000005</v>
      </c>
      <c r="T371" s="18">
        <f>'Raw Data'!T371</f>
        <v>2296778.4</v>
      </c>
      <c r="U371" s="18" t="str">
        <f t="shared" si="55"/>
        <v xml:space="preserve">STEEL HANGER WITH HOOK </v>
      </c>
      <c r="V371" s="18" t="str">
        <f t="shared" si="56"/>
        <v/>
      </c>
      <c r="W371" s="18" t="str">
        <f t="shared" si="57"/>
        <v>70056 PCS</v>
      </c>
      <c r="X371" s="18">
        <f t="shared" si="58"/>
        <v>7.45</v>
      </c>
      <c r="Y371" s="18" t="str">
        <f t="shared" si="59"/>
        <v>USD</v>
      </c>
      <c r="Z371" s="18">
        <f t="shared" si="60"/>
        <v>8565278.2200000007</v>
      </c>
      <c r="AA371" s="18">
        <f t="shared" si="61"/>
        <v>2024</v>
      </c>
      <c r="AB371" s="19" t="str">
        <f>IFERROR(VLOOKUP(D371, 'Lookup Tables'!$A:$B, 2, FALSE), "Unknown")</f>
        <v>Table, kitchen or other household articles of iron or steel</v>
      </c>
      <c r="AC371" s="18" t="str">
        <f t="shared" si="62"/>
        <v>Steel Products</v>
      </c>
      <c r="AD371" s="18" t="str">
        <f t="shared" si="63"/>
        <v>Misc</v>
      </c>
      <c r="AE371" s="18">
        <f t="shared" si="64"/>
        <v>147.53201438848922</v>
      </c>
      <c r="AF371" s="20">
        <f t="shared" si="65"/>
        <v>0.3664000105211776</v>
      </c>
    </row>
    <row r="372" spans="1:32">
      <c r="A372" s="18" t="str">
        <f>'Raw Data'!A372</f>
        <v>INNSA1</v>
      </c>
      <c r="B372" s="19">
        <f>'Raw Data'!B372</f>
        <v>45300</v>
      </c>
      <c r="C372" s="18">
        <f>'Raw Data'!C372</f>
        <v>301049751</v>
      </c>
      <c r="D372" s="18">
        <f>'Raw Data'!D372</f>
        <v>73239990</v>
      </c>
      <c r="E372" s="18" t="str">
        <f>'Raw Data'!E372</f>
        <v>HOUSEHOLD STEEL HOOK 3PCS SET (2628) (QTY: 167076 PKT/USD 0.38 PER PKT)</v>
      </c>
      <c r="F372" s="18">
        <f>'Raw Data'!F372</f>
        <v>0</v>
      </c>
      <c r="G372" s="18">
        <f>'Raw Data'!G372</f>
        <v>0</v>
      </c>
      <c r="H372" s="18">
        <f>'Raw Data'!H372</f>
        <v>0</v>
      </c>
      <c r="I372" s="18">
        <f>'Raw Data'!I372</f>
        <v>0</v>
      </c>
      <c r="J372" s="18">
        <f>'Raw Data'!J372</f>
        <v>0</v>
      </c>
      <c r="K372" s="18">
        <f>'Raw Data'!K372</f>
        <v>0</v>
      </c>
      <c r="L372" s="18">
        <f>'Raw Data'!L372</f>
        <v>0</v>
      </c>
      <c r="M372" s="18">
        <f>'Raw Data'!M372</f>
        <v>0</v>
      </c>
      <c r="N372" s="18">
        <f>'Raw Data'!N372</f>
        <v>5662.02</v>
      </c>
      <c r="O372" s="18" t="str">
        <f>'Raw Data'!O372</f>
        <v>KGS</v>
      </c>
      <c r="P372" s="18">
        <f>'Raw Data'!P372</f>
        <v>953.80575480000005</v>
      </c>
      <c r="Q372" s="18">
        <f>'Raw Data'!Q372</f>
        <v>5400467.2599999998</v>
      </c>
      <c r="R372" s="18">
        <f>'Raw Data'!R372</f>
        <v>11.321136559999999</v>
      </c>
      <c r="S372" s="18">
        <f>'Raw Data'!S372</f>
        <v>64100.501600000003</v>
      </c>
      <c r="T372" s="18">
        <f>'Raw Data'!T372</f>
        <v>1978731.2</v>
      </c>
      <c r="U372" s="18" t="str">
        <f t="shared" si="55"/>
        <v xml:space="preserve">HOUSEHOLD STEEL HOOK 3PCS SET </v>
      </c>
      <c r="V372" s="18" t="str">
        <f t="shared" si="56"/>
        <v/>
      </c>
      <c r="W372" s="18" t="str">
        <f t="shared" si="57"/>
        <v>167076 PKT</v>
      </c>
      <c r="X372" s="18">
        <f t="shared" si="58"/>
        <v>0.38</v>
      </c>
      <c r="Y372" s="18" t="str">
        <f t="shared" si="59"/>
        <v>USD</v>
      </c>
      <c r="Z372" s="18">
        <f t="shared" si="60"/>
        <v>7379198.46</v>
      </c>
      <c r="AA372" s="18">
        <f t="shared" si="61"/>
        <v>2024</v>
      </c>
      <c r="AB372" s="19" t="str">
        <f>IFERROR(VLOOKUP(D372, 'Lookup Tables'!$A:$B, 2, FALSE), "Unknown")</f>
        <v>Table, kitchen or other household articles of iron or steel</v>
      </c>
      <c r="AC372" s="18" t="str">
        <f t="shared" si="62"/>
        <v>Steel Products</v>
      </c>
      <c r="AD372" s="18" t="str">
        <f t="shared" si="63"/>
        <v>Misc</v>
      </c>
      <c r="AE372" s="18">
        <f t="shared" si="64"/>
        <v>349.47442785436994</v>
      </c>
      <c r="AF372" s="20">
        <f t="shared" si="65"/>
        <v>0.36639999924747252</v>
      </c>
    </row>
    <row r="373" spans="1:32">
      <c r="A373" s="18" t="str">
        <f>'Raw Data'!A373</f>
        <v>INNSA1</v>
      </c>
      <c r="B373" s="19">
        <f>'Raw Data'!B373</f>
        <v>45299</v>
      </c>
      <c r="C373" s="18">
        <f>'Raw Data'!C373</f>
        <v>301049751</v>
      </c>
      <c r="D373" s="18">
        <f>'Raw Data'!D373</f>
        <v>73231000</v>
      </c>
      <c r="E373" s="18" t="str">
        <f>'Raw Data'!E373</f>
        <v>8001-2 STEEL SCRUBBER 2 PCS SET (QTY- 168000 SETS/USD 0.151PER SETS)</v>
      </c>
      <c r="F373" s="18">
        <f>'Raw Data'!F373</f>
        <v>0</v>
      </c>
      <c r="G373" s="18">
        <f>'Raw Data'!G373</f>
        <v>0</v>
      </c>
      <c r="H373" s="18">
        <f>'Raw Data'!H373</f>
        <v>0</v>
      </c>
      <c r="I373" s="18">
        <f>'Raw Data'!I373</f>
        <v>0</v>
      </c>
      <c r="J373" s="18">
        <f>'Raw Data'!J373</f>
        <v>0</v>
      </c>
      <c r="K373" s="18">
        <f>'Raw Data'!K373</f>
        <v>0</v>
      </c>
      <c r="L373" s="18">
        <f>'Raw Data'!L373</f>
        <v>0</v>
      </c>
      <c r="M373" s="18">
        <f>'Raw Data'!M373</f>
        <v>0</v>
      </c>
      <c r="N373" s="18">
        <f>'Raw Data'!N373</f>
        <v>4900</v>
      </c>
      <c r="O373" s="18" t="str">
        <f>'Raw Data'!O373</f>
        <v>KGS</v>
      </c>
      <c r="P373" s="18">
        <f>'Raw Data'!P373</f>
        <v>450.01878779999998</v>
      </c>
      <c r="Q373" s="18">
        <f>'Raw Data'!Q373</f>
        <v>2205092.06</v>
      </c>
      <c r="R373" s="18">
        <f>'Raw Data'!R373</f>
        <v>5.3414692910000001</v>
      </c>
      <c r="S373" s="18">
        <f>'Raw Data'!S373</f>
        <v>26173.199530000002</v>
      </c>
      <c r="T373" s="18">
        <f>'Raw Data'!T373</f>
        <v>969358.4</v>
      </c>
      <c r="U373" s="18" t="str">
        <f t="shared" si="55"/>
        <v xml:space="preserve">8001-2 STEEL SCRUBBER 2 PCS SET </v>
      </c>
      <c r="V373" s="18" t="str">
        <f t="shared" si="56"/>
        <v/>
      </c>
      <c r="W373" s="18" t="e">
        <f t="shared" si="57"/>
        <v>#VALUE!</v>
      </c>
      <c r="X373" s="18">
        <f t="shared" si="58"/>
        <v>0.151</v>
      </c>
      <c r="Y373" s="18" t="str">
        <f t="shared" si="59"/>
        <v>USD</v>
      </c>
      <c r="Z373" s="18">
        <f t="shared" si="60"/>
        <v>3174450.46</v>
      </c>
      <c r="AA373" s="18">
        <f t="shared" si="61"/>
        <v>2024</v>
      </c>
      <c r="AB373" s="19" t="str">
        <f>IFERROR(VLOOKUP(D373, 'Lookup Tables'!$A:$B, 2, FALSE), "Unknown")</f>
        <v>Steel Scrubbers</v>
      </c>
      <c r="AC373" s="18" t="str">
        <f t="shared" si="62"/>
        <v>Steel Products</v>
      </c>
      <c r="AD373" s="18" t="str">
        <f t="shared" si="63"/>
        <v>Scrubber</v>
      </c>
      <c r="AE373" s="18">
        <f t="shared" si="64"/>
        <v>197.82824489795919</v>
      </c>
      <c r="AF373" s="20">
        <f t="shared" si="65"/>
        <v>0.43959996844757582</v>
      </c>
    </row>
    <row r="374" spans="1:32">
      <c r="A374" s="18" t="str">
        <f>'Raw Data'!A374</f>
        <v>INNSA1</v>
      </c>
      <c r="B374" s="19">
        <f>'Raw Data'!B374</f>
        <v>45295</v>
      </c>
      <c r="C374" s="18">
        <f>'Raw Data'!C374</f>
        <v>301049751</v>
      </c>
      <c r="D374" s="18">
        <f>'Raw Data'!D374</f>
        <v>73239990</v>
      </c>
      <c r="E374" s="18" t="str">
        <f>'Raw Data'!E374</f>
        <v>AM-430 STEEL SPRINKLER (QTY: 32208 PCS/USD 0.5816 PER PCS)</v>
      </c>
      <c r="F374" s="18">
        <f>'Raw Data'!F374</f>
        <v>0</v>
      </c>
      <c r="G374" s="18">
        <f>'Raw Data'!G374</f>
        <v>0</v>
      </c>
      <c r="H374" s="18">
        <f>'Raw Data'!H374</f>
        <v>0</v>
      </c>
      <c r="I374" s="18">
        <f>'Raw Data'!I374</f>
        <v>0</v>
      </c>
      <c r="J374" s="18">
        <f>'Raw Data'!J374</f>
        <v>0</v>
      </c>
      <c r="K374" s="18">
        <f>'Raw Data'!K374</f>
        <v>0</v>
      </c>
      <c r="L374" s="18">
        <f>'Raw Data'!L374</f>
        <v>0</v>
      </c>
      <c r="M374" s="18">
        <f>'Raw Data'!M374</f>
        <v>0</v>
      </c>
      <c r="N374" s="18">
        <f>'Raw Data'!N374</f>
        <v>5904.8</v>
      </c>
      <c r="O374" s="18" t="str">
        <f>'Raw Data'!O374</f>
        <v>KGS</v>
      </c>
      <c r="P374" s="18">
        <f>'Raw Data'!P374</f>
        <v>281.31053209999999</v>
      </c>
      <c r="Q374" s="18">
        <f>'Raw Data'!Q374</f>
        <v>1661082.43</v>
      </c>
      <c r="R374" s="18">
        <f>'Raw Data'!R374</f>
        <v>3.3569275909999998</v>
      </c>
      <c r="S374" s="18">
        <f>'Raw Data'!S374</f>
        <v>19821.98604</v>
      </c>
      <c r="T374" s="18">
        <f>'Raw Data'!T374</f>
        <v>608620.6</v>
      </c>
      <c r="U374" s="18" t="str">
        <f t="shared" si="55"/>
        <v xml:space="preserve">AM-430 STEEL SPRINKLER </v>
      </c>
      <c r="V374" s="18" t="str">
        <f t="shared" si="56"/>
        <v/>
      </c>
      <c r="W374" s="18" t="str">
        <f t="shared" si="57"/>
        <v>32208 PCS</v>
      </c>
      <c r="X374" s="18">
        <f t="shared" si="58"/>
        <v>0.58160000000000001</v>
      </c>
      <c r="Y374" s="18" t="str">
        <f t="shared" si="59"/>
        <v>USD</v>
      </c>
      <c r="Z374" s="18">
        <f t="shared" si="60"/>
        <v>2269703.0299999998</v>
      </c>
      <c r="AA374" s="18">
        <f t="shared" si="61"/>
        <v>2024</v>
      </c>
      <c r="AB374" s="19" t="str">
        <f>IFERROR(VLOOKUP(D374, 'Lookup Tables'!$A:$B, 2, FALSE), "Unknown")</f>
        <v>Table, kitchen or other household articles of iron or steel</v>
      </c>
      <c r="AC374" s="18" t="str">
        <f t="shared" si="62"/>
        <v>Steel Products</v>
      </c>
      <c r="AD374" s="18" t="str">
        <f t="shared" si="63"/>
        <v>Misc</v>
      </c>
      <c r="AE374" s="18">
        <f t="shared" si="64"/>
        <v>103.07217856658988</v>
      </c>
      <c r="AF374" s="20">
        <f t="shared" si="65"/>
        <v>0.36639999858405581</v>
      </c>
    </row>
    <row r="375" spans="1:32">
      <c r="A375" s="18" t="str">
        <f>'Raw Data'!A375</f>
        <v>INNSA1</v>
      </c>
      <c r="B375" s="19">
        <f>'Raw Data'!B375</f>
        <v>45293</v>
      </c>
      <c r="C375" s="18">
        <f>'Raw Data'!C375</f>
        <v>301049751</v>
      </c>
      <c r="D375" s="18">
        <f>'Raw Data'!D375</f>
        <v>73239990</v>
      </c>
      <c r="E375" s="18" t="str">
        <f>'Raw Data'!E375</f>
        <v>RYX-02-021A MILD STEEL MULTI FUNCTION CLOTH STAND (QTY :6480NUM/CNY 61.50 PER NUM)</v>
      </c>
      <c r="F375" s="18">
        <f>'Raw Data'!F375</f>
        <v>0</v>
      </c>
      <c r="G375" s="18">
        <f>'Raw Data'!G375</f>
        <v>0</v>
      </c>
      <c r="H375" s="18">
        <f>'Raw Data'!H375</f>
        <v>0</v>
      </c>
      <c r="I375" s="18">
        <f>'Raw Data'!I375</f>
        <v>0</v>
      </c>
      <c r="J375" s="18">
        <f>'Raw Data'!J375</f>
        <v>0</v>
      </c>
      <c r="K375" s="18">
        <f>'Raw Data'!K375</f>
        <v>0</v>
      </c>
      <c r="L375" s="18">
        <f>'Raw Data'!L375</f>
        <v>0</v>
      </c>
      <c r="M375" s="18">
        <f>'Raw Data'!M375</f>
        <v>0</v>
      </c>
      <c r="N375" s="18">
        <f>'Raw Data'!N375</f>
        <v>23760</v>
      </c>
      <c r="O375" s="18" t="str">
        <f>'Raw Data'!O375</f>
        <v>KGS</v>
      </c>
      <c r="P375" s="18">
        <f>'Raw Data'!P375</f>
        <v>212.06653700000001</v>
      </c>
      <c r="Q375" s="18">
        <f>'Raw Data'!Q375</f>
        <v>5038700.92</v>
      </c>
      <c r="R375" s="18">
        <f>'Raw Data'!R375</f>
        <v>2.5306269339999998</v>
      </c>
      <c r="S375" s="18">
        <f>'Raw Data'!S375</f>
        <v>60127.695939999998</v>
      </c>
      <c r="T375" s="18">
        <f>'Raw Data'!T375</f>
        <v>1846180</v>
      </c>
      <c r="U375" s="18" t="str">
        <f t="shared" si="55"/>
        <v xml:space="preserve">RYX-02-021A MILD STEEL MULTI FUNCTION CLOTH STAND </v>
      </c>
      <c r="V375" s="18" t="str">
        <f t="shared" si="56"/>
        <v/>
      </c>
      <c r="W375" s="18" t="e">
        <f t="shared" si="57"/>
        <v>#VALUE!</v>
      </c>
      <c r="X375" s="18" t="str">
        <f t="shared" si="58"/>
        <v/>
      </c>
      <c r="Y375" s="18" t="str">
        <f t="shared" si="59"/>
        <v>CNY</v>
      </c>
      <c r="Z375" s="18">
        <f t="shared" si="60"/>
        <v>6884880.9199999999</v>
      </c>
      <c r="AA375" s="18">
        <f t="shared" si="61"/>
        <v>2024</v>
      </c>
      <c r="AB375" s="19" t="str">
        <f>IFERROR(VLOOKUP(D375, 'Lookup Tables'!$A:$B, 2, FALSE), "Unknown")</f>
        <v>Table, kitchen or other household articles of iron or steel</v>
      </c>
      <c r="AC375" s="18" t="str">
        <f t="shared" si="62"/>
        <v>Steel Products</v>
      </c>
      <c r="AD375" s="18" t="str">
        <f t="shared" si="63"/>
        <v>Cloth Stand</v>
      </c>
      <c r="AE375" s="18">
        <f t="shared" si="64"/>
        <v>77.70117845117845</v>
      </c>
      <c r="AF375" s="20">
        <f t="shared" si="65"/>
        <v>0.36639999660864969</v>
      </c>
    </row>
    <row r="376" spans="1:32">
      <c r="A376" s="18" t="str">
        <f>'Raw Data'!A376</f>
        <v>INNSA1</v>
      </c>
      <c r="B376" s="19">
        <f>'Raw Data'!B376</f>
        <v>45290</v>
      </c>
      <c r="C376" s="18">
        <f>'Raw Data'!C376</f>
        <v>301049751</v>
      </c>
      <c r="D376" s="18">
        <f>'Raw Data'!D376</f>
        <v>73239990</v>
      </c>
      <c r="E376" s="18" t="str">
        <f>'Raw Data'!E376</f>
        <v>MILD STEEL MULTI FUNCTION CLOTH STAND (RYX-02-026-3S) (QTY:848 NOS/ CNY: 82.00 PER NOS)</v>
      </c>
      <c r="F376" s="18">
        <f>'Raw Data'!F376</f>
        <v>0</v>
      </c>
      <c r="G376" s="18">
        <f>'Raw Data'!G376</f>
        <v>0</v>
      </c>
      <c r="H376" s="18">
        <f>'Raw Data'!H376</f>
        <v>0</v>
      </c>
      <c r="I376" s="18">
        <f>'Raw Data'!I376</f>
        <v>0</v>
      </c>
      <c r="J376" s="18">
        <f>'Raw Data'!J376</f>
        <v>0</v>
      </c>
      <c r="K376" s="18">
        <f>'Raw Data'!K376</f>
        <v>0</v>
      </c>
      <c r="L376" s="18">
        <f>'Raw Data'!L376</f>
        <v>0</v>
      </c>
      <c r="M376" s="18">
        <f>'Raw Data'!M376</f>
        <v>0</v>
      </c>
      <c r="N376" s="18">
        <f>'Raw Data'!N376</f>
        <v>3307.2</v>
      </c>
      <c r="O376" s="18" t="str">
        <f>'Raw Data'!O376</f>
        <v>KGS</v>
      </c>
      <c r="P376" s="18">
        <f>'Raw Data'!P376</f>
        <v>272.85885339999999</v>
      </c>
      <c r="Q376" s="18">
        <f>'Raw Data'!Q376</f>
        <v>902398.8</v>
      </c>
      <c r="R376" s="18">
        <f>'Raw Data'!R376</f>
        <v>3.2560722360000001</v>
      </c>
      <c r="S376" s="18">
        <f>'Raw Data'!S376</f>
        <v>10768.482099999999</v>
      </c>
      <c r="T376" s="18">
        <f>'Raw Data'!T376</f>
        <v>330639</v>
      </c>
      <c r="U376" s="18" t="str">
        <f t="shared" si="55"/>
        <v xml:space="preserve">MILD STEEL MULTI FUNCTION CLOTH STAND </v>
      </c>
      <c r="V376" s="18">
        <f t="shared" si="56"/>
        <v>848</v>
      </c>
      <c r="W376" s="18" t="str">
        <f t="shared" si="57"/>
        <v>NOS</v>
      </c>
      <c r="X376" s="18">
        <f t="shared" si="58"/>
        <v>82</v>
      </c>
      <c r="Y376" s="18" t="str">
        <f t="shared" si="59"/>
        <v>CNY</v>
      </c>
      <c r="Z376" s="18">
        <f t="shared" si="60"/>
        <v>1233037.8</v>
      </c>
      <c r="AA376" s="18">
        <f t="shared" si="61"/>
        <v>2023</v>
      </c>
      <c r="AB376" s="19" t="str">
        <f>IFERROR(VLOOKUP(D376, 'Lookup Tables'!$A:$B, 2, FALSE), "Unknown")</f>
        <v>Table, kitchen or other household articles of iron or steel</v>
      </c>
      <c r="AC376" s="18" t="str">
        <f t="shared" si="62"/>
        <v>Steel Products</v>
      </c>
      <c r="AD376" s="18" t="str">
        <f t="shared" si="63"/>
        <v>Cloth Stand</v>
      </c>
      <c r="AE376" s="18">
        <f t="shared" si="64"/>
        <v>99.975507982583466</v>
      </c>
      <c r="AF376" s="20">
        <f t="shared" si="65"/>
        <v>0.36640008829798976</v>
      </c>
    </row>
    <row r="377" spans="1:32">
      <c r="A377" s="18" t="str">
        <f>'Raw Data'!A377</f>
        <v>INNSA1</v>
      </c>
      <c r="B377" s="19">
        <f>'Raw Data'!B377</f>
        <v>45287</v>
      </c>
      <c r="C377" s="18">
        <f>'Raw Data'!C377</f>
        <v>301049751</v>
      </c>
      <c r="D377" s="18">
        <f>'Raw Data'!D377</f>
        <v>73239390</v>
      </c>
      <c r="E377" s="18" t="str">
        <f>'Raw Data'!E377</f>
        <v>AN-01 NON STICK FRY PAN 16CM (QTY:10140 PCS/ USD 0.4718 PERPCS)</v>
      </c>
      <c r="F377" s="18">
        <f>'Raw Data'!F377</f>
        <v>0</v>
      </c>
      <c r="G377" s="18">
        <f>'Raw Data'!G377</f>
        <v>0</v>
      </c>
      <c r="H377" s="18">
        <f>'Raw Data'!H377</f>
        <v>0</v>
      </c>
      <c r="I377" s="18">
        <f>'Raw Data'!I377</f>
        <v>0</v>
      </c>
      <c r="J377" s="18">
        <f>'Raw Data'!J377</f>
        <v>0</v>
      </c>
      <c r="K377" s="18">
        <f>'Raw Data'!K377</f>
        <v>0</v>
      </c>
      <c r="L377" s="18">
        <f>'Raw Data'!L377</f>
        <v>0</v>
      </c>
      <c r="M377" s="18">
        <f>'Raw Data'!M377</f>
        <v>0</v>
      </c>
      <c r="N377" s="18">
        <f>'Raw Data'!N377</f>
        <v>2298.4</v>
      </c>
      <c r="O377" s="18" t="str">
        <f>'Raw Data'!O377</f>
        <v>KGS</v>
      </c>
      <c r="P377" s="18">
        <f>'Raw Data'!P377</f>
        <v>185.02081010000001</v>
      </c>
      <c r="Q377" s="18">
        <f>'Raw Data'!Q377</f>
        <v>425251.83</v>
      </c>
      <c r="R377" s="18">
        <f>'Raw Data'!R377</f>
        <v>2.207885562</v>
      </c>
      <c r="S377" s="18">
        <f>'Raw Data'!S377</f>
        <v>5074.6041770000002</v>
      </c>
      <c r="T377" s="18">
        <f>'Raw Data'!T377</f>
        <v>155812.29999999999</v>
      </c>
      <c r="U377" s="18" t="str">
        <f t="shared" si="55"/>
        <v xml:space="preserve">AN-01 NON STICK FRY PAN 16CM </v>
      </c>
      <c r="V377" s="18">
        <f t="shared" si="56"/>
        <v>10140</v>
      </c>
      <c r="W377" s="18" t="str">
        <f t="shared" si="57"/>
        <v>PCS</v>
      </c>
      <c r="X377" s="18">
        <f t="shared" si="58"/>
        <v>0.4718</v>
      </c>
      <c r="Y377" s="18" t="str">
        <f t="shared" si="59"/>
        <v>USD</v>
      </c>
      <c r="Z377" s="18">
        <f t="shared" si="60"/>
        <v>581064.13</v>
      </c>
      <c r="AA377" s="18">
        <f t="shared" si="61"/>
        <v>2023</v>
      </c>
      <c r="AB377" s="19" t="str">
        <f>IFERROR(VLOOKUP(D377, 'Lookup Tables'!$A:$B, 2, FALSE), "Unknown")</f>
        <v>Scrubbers, scouring pads, and similar articles</v>
      </c>
      <c r="AC377" s="18" t="str">
        <f t="shared" si="62"/>
        <v>Other</v>
      </c>
      <c r="AD377" s="18" t="str">
        <f t="shared" si="63"/>
        <v>Misc</v>
      </c>
      <c r="AE377" s="18">
        <f t="shared" si="64"/>
        <v>67.79163766098155</v>
      </c>
      <c r="AF377" s="20">
        <f t="shared" si="65"/>
        <v>0.36640006934244113</v>
      </c>
    </row>
    <row r="378" spans="1:32">
      <c r="A378" s="18" t="str">
        <f>'Raw Data'!A378</f>
        <v>INNSA1</v>
      </c>
      <c r="B378" s="19">
        <f>'Raw Data'!B378</f>
        <v>45287</v>
      </c>
      <c r="C378" s="18">
        <f>'Raw Data'!C378</f>
        <v>301049751</v>
      </c>
      <c r="D378" s="18">
        <f>'Raw Data'!D378</f>
        <v>73239990</v>
      </c>
      <c r="E378" s="18" t="str">
        <f>'Raw Data'!E378</f>
        <v>STAINLESS STEEL GRATER WITH HANDLE (KL324H-9S) (QTY: 59040 NOS /USD 0.624 PER NOS)</v>
      </c>
      <c r="F378" s="18">
        <f>'Raw Data'!F378</f>
        <v>0</v>
      </c>
      <c r="G378" s="18">
        <f>'Raw Data'!G378</f>
        <v>0</v>
      </c>
      <c r="H378" s="18">
        <f>'Raw Data'!H378</f>
        <v>0</v>
      </c>
      <c r="I378" s="18">
        <f>'Raw Data'!I378</f>
        <v>0</v>
      </c>
      <c r="J378" s="18">
        <f>'Raw Data'!J378</f>
        <v>0</v>
      </c>
      <c r="K378" s="18">
        <f>'Raw Data'!K378</f>
        <v>0</v>
      </c>
      <c r="L378" s="18">
        <f>'Raw Data'!L378</f>
        <v>0</v>
      </c>
      <c r="M378" s="18">
        <f>'Raw Data'!M378</f>
        <v>0</v>
      </c>
      <c r="N378" s="18">
        <f>'Raw Data'!N378</f>
        <v>9512</v>
      </c>
      <c r="O378" s="18" t="str">
        <f>'Raw Data'!O378</f>
        <v>KGS</v>
      </c>
      <c r="P378" s="18">
        <f>'Raw Data'!P378</f>
        <v>330.35913479999999</v>
      </c>
      <c r="Q378" s="18">
        <f>'Raw Data'!Q378</f>
        <v>3142376.09</v>
      </c>
      <c r="R378" s="18">
        <f>'Raw Data'!R378</f>
        <v>3.9422331119999998</v>
      </c>
      <c r="S378" s="18">
        <f>'Raw Data'!S378</f>
        <v>37498.521359999999</v>
      </c>
      <c r="T378" s="18">
        <f>'Raw Data'!T378</f>
        <v>1151366.6000000001</v>
      </c>
      <c r="U378" s="18" t="str">
        <f t="shared" si="55"/>
        <v xml:space="preserve">STAINLESS STEEL GRATER WITH HANDLE </v>
      </c>
      <c r="V378" s="18" t="str">
        <f t="shared" si="56"/>
        <v/>
      </c>
      <c r="W378" s="18" t="str">
        <f t="shared" si="57"/>
        <v>59040 NOS</v>
      </c>
      <c r="X378" s="18">
        <f t="shared" si="58"/>
        <v>0.624</v>
      </c>
      <c r="Y378" s="18" t="str">
        <f t="shared" si="59"/>
        <v>USD</v>
      </c>
      <c r="Z378" s="18">
        <f t="shared" si="60"/>
        <v>4293742.6899999995</v>
      </c>
      <c r="AA378" s="18">
        <f t="shared" si="61"/>
        <v>2023</v>
      </c>
      <c r="AB378" s="19" t="str">
        <f>IFERROR(VLOOKUP(D378, 'Lookup Tables'!$A:$B, 2, FALSE), "Unknown")</f>
        <v>Table, kitchen or other household articles of iron or steel</v>
      </c>
      <c r="AC378" s="18" t="str">
        <f t="shared" si="62"/>
        <v>Steel Products</v>
      </c>
      <c r="AD378" s="18" t="str">
        <f t="shared" si="63"/>
        <v>Misc</v>
      </c>
      <c r="AE378" s="18">
        <f t="shared" si="64"/>
        <v>121.04358704793945</v>
      </c>
      <c r="AF378" s="20">
        <f t="shared" si="65"/>
        <v>0.36640000019857588</v>
      </c>
    </row>
    <row r="379" spans="1:32">
      <c r="A379" s="18" t="str">
        <f>'Raw Data'!A379</f>
        <v>INNSA1</v>
      </c>
      <c r="B379" s="19">
        <f>'Raw Data'!B379</f>
        <v>45287</v>
      </c>
      <c r="C379" s="18">
        <f>'Raw Data'!C379</f>
        <v>301049751</v>
      </c>
      <c r="D379" s="18">
        <f>'Raw Data'!D379</f>
        <v>73239390</v>
      </c>
      <c r="E379" s="18" t="str">
        <f>'Raw Data'!E379</f>
        <v>AN-02 NON STICK SAUCE PAN 16CM (QTY:18630 PCS/ USD 0.5352 PER PCS)</v>
      </c>
      <c r="F379" s="18">
        <f>'Raw Data'!F379</f>
        <v>0</v>
      </c>
      <c r="G379" s="18">
        <f>'Raw Data'!G379</f>
        <v>0</v>
      </c>
      <c r="H379" s="18">
        <f>'Raw Data'!H379</f>
        <v>0</v>
      </c>
      <c r="I379" s="18">
        <f>'Raw Data'!I379</f>
        <v>0</v>
      </c>
      <c r="J379" s="18">
        <f>'Raw Data'!J379</f>
        <v>0</v>
      </c>
      <c r="K379" s="18">
        <f>'Raw Data'!K379</f>
        <v>0</v>
      </c>
      <c r="L379" s="18">
        <f>'Raw Data'!L379</f>
        <v>0</v>
      </c>
      <c r="M379" s="18">
        <f>'Raw Data'!M379</f>
        <v>0</v>
      </c>
      <c r="N379" s="18">
        <f>'Raw Data'!N379</f>
        <v>4781.7</v>
      </c>
      <c r="O379" s="18" t="str">
        <f>'Raw Data'!O379</f>
        <v>KGS</v>
      </c>
      <c r="P379" s="18">
        <f>'Raw Data'!P379</f>
        <v>185.35201499999999</v>
      </c>
      <c r="Q379" s="18">
        <f>'Raw Data'!Q379</f>
        <v>886297.73</v>
      </c>
      <c r="R379" s="18">
        <f>'Raw Data'!R379</f>
        <v>2.2118378879999998</v>
      </c>
      <c r="S379" s="18">
        <f>'Raw Data'!S379</f>
        <v>10576.345230000001</v>
      </c>
      <c r="T379" s="18">
        <f>'Raw Data'!T379</f>
        <v>324739.5</v>
      </c>
      <c r="U379" s="18" t="str">
        <f t="shared" si="55"/>
        <v xml:space="preserve">AN-02 NON STICK SAUCE PAN 16CM </v>
      </c>
      <c r="V379" s="18">
        <f t="shared" si="56"/>
        <v>18630</v>
      </c>
      <c r="W379" s="18" t="str">
        <f t="shared" si="57"/>
        <v>PCS</v>
      </c>
      <c r="X379" s="18">
        <f t="shared" si="58"/>
        <v>0.53520000000000001</v>
      </c>
      <c r="Y379" s="18" t="str">
        <f t="shared" si="59"/>
        <v>USD</v>
      </c>
      <c r="Z379" s="18">
        <f t="shared" si="60"/>
        <v>1211037.23</v>
      </c>
      <c r="AA379" s="18">
        <f t="shared" si="61"/>
        <v>2023</v>
      </c>
      <c r="AB379" s="19" t="str">
        <f>IFERROR(VLOOKUP(D379, 'Lookup Tables'!$A:$B, 2, FALSE), "Unknown")</f>
        <v>Scrubbers, scouring pads, and similar articles</v>
      </c>
      <c r="AC379" s="18" t="str">
        <f t="shared" si="62"/>
        <v>Other</v>
      </c>
      <c r="AD379" s="18" t="str">
        <f t="shared" si="63"/>
        <v>Misc</v>
      </c>
      <c r="AE379" s="18">
        <f t="shared" si="64"/>
        <v>67.912980739067692</v>
      </c>
      <c r="AF379" s="20">
        <f t="shared" si="65"/>
        <v>0.36640001323257365</v>
      </c>
    </row>
    <row r="380" spans="1:32">
      <c r="A380" s="18" t="str">
        <f>'Raw Data'!A380</f>
        <v>INNSA1</v>
      </c>
      <c r="B380" s="19">
        <f>'Raw Data'!B380</f>
        <v>45283</v>
      </c>
      <c r="C380" s="18">
        <f>'Raw Data'!C380</f>
        <v>301049751</v>
      </c>
      <c r="D380" s="18">
        <f>'Raw Data'!D380</f>
        <v>73239990</v>
      </c>
      <c r="E380" s="18" t="str">
        <f>'Raw Data'!E380</f>
        <v>STEEL RECTANGLE CONTAINER (6901) (QTY:27960 NOS/USD 0.90 PERNOS)</v>
      </c>
      <c r="F380" s="18">
        <f>'Raw Data'!F380</f>
        <v>0</v>
      </c>
      <c r="G380" s="18">
        <f>'Raw Data'!G380</f>
        <v>0</v>
      </c>
      <c r="H380" s="18">
        <f>'Raw Data'!H380</f>
        <v>0</v>
      </c>
      <c r="I380" s="18">
        <f>'Raw Data'!I380</f>
        <v>0</v>
      </c>
      <c r="J380" s="18">
        <f>'Raw Data'!J380</f>
        <v>0</v>
      </c>
      <c r="K380" s="18">
        <f>'Raw Data'!K380</f>
        <v>0</v>
      </c>
      <c r="L380" s="18">
        <f>'Raw Data'!L380</f>
        <v>0</v>
      </c>
      <c r="M380" s="18">
        <f>'Raw Data'!M380</f>
        <v>0</v>
      </c>
      <c r="N380" s="18">
        <f>'Raw Data'!N380</f>
        <v>4543.5</v>
      </c>
      <c r="O380" s="18" t="str">
        <f>'Raw Data'!O380</f>
        <v>KGS</v>
      </c>
      <c r="P380" s="18">
        <f>'Raw Data'!P380</f>
        <v>472.73367230000002</v>
      </c>
      <c r="Q380" s="18">
        <f>'Raw Data'!Q380</f>
        <v>2147865.44</v>
      </c>
      <c r="R380" s="18">
        <f>'Raw Data'!R380</f>
        <v>5.641213273</v>
      </c>
      <c r="S380" s="18">
        <f>'Raw Data'!S380</f>
        <v>25630.852510000001</v>
      </c>
      <c r="T380" s="18">
        <f>'Raw Data'!T380</f>
        <v>786977.9</v>
      </c>
      <c r="U380" s="18" t="str">
        <f t="shared" si="55"/>
        <v xml:space="preserve">STEEL RECTANGLE CONTAINER </v>
      </c>
      <c r="V380" s="18">
        <f t="shared" si="56"/>
        <v>27960</v>
      </c>
      <c r="W380" s="18" t="str">
        <f t="shared" si="57"/>
        <v>NOS</v>
      </c>
      <c r="X380" s="18">
        <f t="shared" si="58"/>
        <v>0.9</v>
      </c>
      <c r="Y380" s="18" t="str">
        <f t="shared" si="59"/>
        <v>USD</v>
      </c>
      <c r="Z380" s="18">
        <f t="shared" si="60"/>
        <v>2934843.34</v>
      </c>
      <c r="AA380" s="18">
        <f t="shared" si="61"/>
        <v>2023</v>
      </c>
      <c r="AB380" s="19" t="str">
        <f>IFERROR(VLOOKUP(D380, 'Lookup Tables'!$A:$B, 2, FALSE), "Unknown")</f>
        <v>Table, kitchen or other household articles of iron or steel</v>
      </c>
      <c r="AC380" s="18" t="str">
        <f t="shared" si="62"/>
        <v>Steel Products</v>
      </c>
      <c r="AD380" s="18" t="str">
        <f t="shared" si="63"/>
        <v>Misc</v>
      </c>
      <c r="AE380" s="18">
        <f t="shared" si="64"/>
        <v>173.20961813579839</v>
      </c>
      <c r="AF380" s="20">
        <f t="shared" si="65"/>
        <v>0.36640000129617062</v>
      </c>
    </row>
    <row r="381" spans="1:32">
      <c r="A381" s="18" t="str">
        <f>'Raw Data'!A381</f>
        <v>INNSA1</v>
      </c>
      <c r="B381" s="19">
        <f>'Raw Data'!B381</f>
        <v>45283</v>
      </c>
      <c r="C381" s="18">
        <f>'Raw Data'!C381</f>
        <v>301049751</v>
      </c>
      <c r="D381" s="18">
        <f>'Raw Data'!D381</f>
        <v>73239990</v>
      </c>
      <c r="E381" s="18" t="str">
        <f>'Raw Data'!E381</f>
        <v>STEEL LUNCH BOX 3LAYER (8505) (QTY:11100 NOS/USD 3.30 PER NOS)</v>
      </c>
      <c r="F381" s="18">
        <f>'Raw Data'!F381</f>
        <v>0</v>
      </c>
      <c r="G381" s="18">
        <f>'Raw Data'!G381</f>
        <v>0</v>
      </c>
      <c r="H381" s="18">
        <f>'Raw Data'!H381</f>
        <v>0</v>
      </c>
      <c r="I381" s="18">
        <f>'Raw Data'!I381</f>
        <v>0</v>
      </c>
      <c r="J381" s="18">
        <f>'Raw Data'!J381</f>
        <v>0</v>
      </c>
      <c r="K381" s="18">
        <f>'Raw Data'!K381</f>
        <v>0</v>
      </c>
      <c r="L381" s="18">
        <f>'Raw Data'!L381</f>
        <v>0</v>
      </c>
      <c r="M381" s="18">
        <f>'Raw Data'!M381</f>
        <v>0</v>
      </c>
      <c r="N381" s="18">
        <f>'Raw Data'!N381</f>
        <v>7215</v>
      </c>
      <c r="O381" s="18" t="str">
        <f>'Raw Data'!O381</f>
        <v>KGS</v>
      </c>
      <c r="P381" s="18">
        <f>'Raw Data'!P381</f>
        <v>433.33915730000001</v>
      </c>
      <c r="Q381" s="18">
        <f>'Raw Data'!Q381</f>
        <v>3126542.02</v>
      </c>
      <c r="R381" s="18">
        <f>'Raw Data'!R381</f>
        <v>5.1711116620000004</v>
      </c>
      <c r="S381" s="18">
        <f>'Raw Data'!S381</f>
        <v>37309.570639999998</v>
      </c>
      <c r="T381" s="18">
        <f>'Raw Data'!T381</f>
        <v>1145565</v>
      </c>
      <c r="U381" s="18" t="str">
        <f t="shared" si="55"/>
        <v xml:space="preserve">STEEL LUNCH BOX 3LAYER </v>
      </c>
      <c r="V381" s="18">
        <f t="shared" si="56"/>
        <v>11100</v>
      </c>
      <c r="W381" s="18" t="str">
        <f t="shared" si="57"/>
        <v>NOS</v>
      </c>
      <c r="X381" s="18">
        <f t="shared" si="58"/>
        <v>3.3</v>
      </c>
      <c r="Y381" s="18" t="str">
        <f t="shared" si="59"/>
        <v>USD</v>
      </c>
      <c r="Z381" s="18">
        <f t="shared" si="60"/>
        <v>4272107.0199999996</v>
      </c>
      <c r="AA381" s="18">
        <f t="shared" si="61"/>
        <v>2023</v>
      </c>
      <c r="AB381" s="19" t="str">
        <f>IFERROR(VLOOKUP(D381, 'Lookup Tables'!$A:$B, 2, FALSE), "Unknown")</f>
        <v>Table, kitchen or other household articles of iron or steel</v>
      </c>
      <c r="AC381" s="18" t="str">
        <f t="shared" si="62"/>
        <v>Steel Products</v>
      </c>
      <c r="AD381" s="18" t="str">
        <f t="shared" si="63"/>
        <v>Misc</v>
      </c>
      <c r="AE381" s="18">
        <f t="shared" si="64"/>
        <v>158.77546777546777</v>
      </c>
      <c r="AF381" s="20">
        <f t="shared" si="65"/>
        <v>0.36640000123842892</v>
      </c>
    </row>
    <row r="382" spans="1:32">
      <c r="A382" s="18" t="str">
        <f>'Raw Data'!A382</f>
        <v>INNSA1</v>
      </c>
      <c r="B382" s="19">
        <f>'Raw Data'!B382</f>
        <v>45283</v>
      </c>
      <c r="C382" s="18">
        <f>'Raw Data'!C382</f>
        <v>301049751</v>
      </c>
      <c r="D382" s="18">
        <f>'Raw Data'!D382</f>
        <v>73239990</v>
      </c>
      <c r="E382" s="18" t="str">
        <f>'Raw Data'!E382</f>
        <v>STEEL LUNCH BOX SMALL (6587) (QTY:51000 NOS/USD 1.47 PER NOS)</v>
      </c>
      <c r="F382" s="18">
        <f>'Raw Data'!F382</f>
        <v>0</v>
      </c>
      <c r="G382" s="18">
        <f>'Raw Data'!G382</f>
        <v>0</v>
      </c>
      <c r="H382" s="18">
        <f>'Raw Data'!H382</f>
        <v>0</v>
      </c>
      <c r="I382" s="18">
        <f>'Raw Data'!I382</f>
        <v>0</v>
      </c>
      <c r="J382" s="18">
        <f>'Raw Data'!J382</f>
        <v>0</v>
      </c>
      <c r="K382" s="18">
        <f>'Raw Data'!K382</f>
        <v>0</v>
      </c>
      <c r="L382" s="18">
        <f>'Raw Data'!L382</f>
        <v>0</v>
      </c>
      <c r="M382" s="18">
        <f>'Raw Data'!M382</f>
        <v>0</v>
      </c>
      <c r="N382" s="18">
        <f>'Raw Data'!N382</f>
        <v>10348.75</v>
      </c>
      <c r="O382" s="18" t="str">
        <f>'Raw Data'!O382</f>
        <v>KGS</v>
      </c>
      <c r="P382" s="18">
        <f>'Raw Data'!P382</f>
        <v>618.33946030000004</v>
      </c>
      <c r="Q382" s="18">
        <f>'Raw Data'!Q382</f>
        <v>6399040.4900000002</v>
      </c>
      <c r="R382" s="18">
        <f>'Raw Data'!R382</f>
        <v>7.37875251</v>
      </c>
      <c r="S382" s="18">
        <f>'Raw Data'!S382</f>
        <v>76360.865040000004</v>
      </c>
      <c r="T382" s="18">
        <f>'Raw Data'!T382</f>
        <v>2344608.4</v>
      </c>
      <c r="U382" s="18" t="str">
        <f t="shared" si="55"/>
        <v xml:space="preserve">STEEL LUNCH BOX SMALL </v>
      </c>
      <c r="V382" s="18">
        <f t="shared" si="56"/>
        <v>51000</v>
      </c>
      <c r="W382" s="18" t="str">
        <f t="shared" si="57"/>
        <v>NOS</v>
      </c>
      <c r="X382" s="18">
        <f t="shared" si="58"/>
        <v>1.47</v>
      </c>
      <c r="Y382" s="18" t="str">
        <f t="shared" si="59"/>
        <v>USD</v>
      </c>
      <c r="Z382" s="18">
        <f t="shared" si="60"/>
        <v>8743648.8900000006</v>
      </c>
      <c r="AA382" s="18">
        <f t="shared" si="61"/>
        <v>2023</v>
      </c>
      <c r="AB382" s="19" t="str">
        <f>IFERROR(VLOOKUP(D382, 'Lookup Tables'!$A:$B, 2, FALSE), "Unknown")</f>
        <v>Table, kitchen or other household articles of iron or steel</v>
      </c>
      <c r="AC382" s="18" t="str">
        <f t="shared" si="62"/>
        <v>Steel Products</v>
      </c>
      <c r="AD382" s="18" t="str">
        <f t="shared" si="63"/>
        <v>Misc</v>
      </c>
      <c r="AE382" s="18">
        <f t="shared" si="64"/>
        <v>226.55957482787775</v>
      </c>
      <c r="AF382" s="20">
        <f t="shared" si="65"/>
        <v>0.36639999444666738</v>
      </c>
    </row>
    <row r="383" spans="1:32">
      <c r="A383" s="18" t="str">
        <f>'Raw Data'!A383</f>
        <v>INNSA1</v>
      </c>
      <c r="B383" s="19">
        <f>'Raw Data'!B383</f>
        <v>45281</v>
      </c>
      <c r="C383" s="18">
        <f>'Raw Data'!C383</f>
        <v>301049751</v>
      </c>
      <c r="D383" s="18">
        <f>'Raw Data'!D383</f>
        <v>73239390</v>
      </c>
      <c r="E383" s="18" t="str">
        <f>'Raw Data'!E383</f>
        <v>AN-01 NON STICK FRY PAN 16CM(QTY: 10110 PCS /USD 0.4705 PERPCS)</v>
      </c>
      <c r="F383" s="18">
        <f>'Raw Data'!F383</f>
        <v>0</v>
      </c>
      <c r="G383" s="18">
        <f>'Raw Data'!G383</f>
        <v>0</v>
      </c>
      <c r="H383" s="18">
        <f>'Raw Data'!H383</f>
        <v>0</v>
      </c>
      <c r="I383" s="18">
        <f>'Raw Data'!I383</f>
        <v>0</v>
      </c>
      <c r="J383" s="18">
        <f>'Raw Data'!J383</f>
        <v>0</v>
      </c>
      <c r="K383" s="18">
        <f>'Raw Data'!K383</f>
        <v>0</v>
      </c>
      <c r="L383" s="18">
        <f>'Raw Data'!L383</f>
        <v>0</v>
      </c>
      <c r="M383" s="18">
        <f>'Raw Data'!M383</f>
        <v>0</v>
      </c>
      <c r="N383" s="18">
        <f>'Raw Data'!N383</f>
        <v>2291.6</v>
      </c>
      <c r="O383" s="18" t="str">
        <f>'Raw Data'!O383</f>
        <v>KGS</v>
      </c>
      <c r="P383" s="18">
        <f>'Raw Data'!P383</f>
        <v>184.38649849999999</v>
      </c>
      <c r="Q383" s="18">
        <f>'Raw Data'!Q383</f>
        <v>422540.1</v>
      </c>
      <c r="R383" s="18">
        <f>'Raw Data'!R383</f>
        <v>2.1872657000000002</v>
      </c>
      <c r="S383" s="18">
        <f>'Raw Data'!S383</f>
        <v>5012.3380779999998</v>
      </c>
      <c r="T383" s="18">
        <f>'Raw Data'!T383</f>
        <v>154818.70000000001</v>
      </c>
      <c r="U383" s="18" t="str">
        <f t="shared" si="55"/>
        <v>AN-01 NON STICK FRY PAN 16CM</v>
      </c>
      <c r="V383" s="18" t="str">
        <f t="shared" si="56"/>
        <v/>
      </c>
      <c r="W383" s="18" t="str">
        <f t="shared" si="57"/>
        <v>10110 PCS</v>
      </c>
      <c r="X383" s="18">
        <f t="shared" si="58"/>
        <v>0.47049999999999997</v>
      </c>
      <c r="Y383" s="18" t="str">
        <f t="shared" si="59"/>
        <v>USD</v>
      </c>
      <c r="Z383" s="18">
        <f t="shared" si="60"/>
        <v>577358.80000000005</v>
      </c>
      <c r="AA383" s="18">
        <f t="shared" si="61"/>
        <v>2023</v>
      </c>
      <c r="AB383" s="19" t="str">
        <f>IFERROR(VLOOKUP(D383, 'Lookup Tables'!$A:$B, 2, FALSE), "Unknown")</f>
        <v>Scrubbers, scouring pads, and similar articles</v>
      </c>
      <c r="AC383" s="18" t="str">
        <f t="shared" si="62"/>
        <v>Other</v>
      </c>
      <c r="AD383" s="18" t="str">
        <f t="shared" si="63"/>
        <v>Misc</v>
      </c>
      <c r="AE383" s="18">
        <f t="shared" si="64"/>
        <v>67.559216268109623</v>
      </c>
      <c r="AF383" s="20">
        <f t="shared" si="65"/>
        <v>0.36640001741846517</v>
      </c>
    </row>
    <row r="384" spans="1:32">
      <c r="A384" s="18" t="str">
        <f>'Raw Data'!A384</f>
        <v>INNSA1</v>
      </c>
      <c r="B384" s="19">
        <f>'Raw Data'!B384</f>
        <v>45281</v>
      </c>
      <c r="C384" s="18">
        <f>'Raw Data'!C384</f>
        <v>301049751</v>
      </c>
      <c r="D384" s="18">
        <f>'Raw Data'!D384</f>
        <v>73239990</v>
      </c>
      <c r="E384" s="18" t="str">
        <f>'Raw Data'!E384</f>
        <v>AM-321 STEEL DRAINER(QTY:25200 PCS/USD 0.7359 PER PCS)</v>
      </c>
      <c r="F384" s="18">
        <f>'Raw Data'!F384</f>
        <v>0</v>
      </c>
      <c r="G384" s="18">
        <f>'Raw Data'!G384</f>
        <v>0</v>
      </c>
      <c r="H384" s="18">
        <f>'Raw Data'!H384</f>
        <v>0</v>
      </c>
      <c r="I384" s="18">
        <f>'Raw Data'!I384</f>
        <v>0</v>
      </c>
      <c r="J384" s="18">
        <f>'Raw Data'!J384</f>
        <v>0</v>
      </c>
      <c r="K384" s="18">
        <f>'Raw Data'!K384</f>
        <v>0</v>
      </c>
      <c r="L384" s="18">
        <f>'Raw Data'!L384</f>
        <v>0</v>
      </c>
      <c r="M384" s="18">
        <f>'Raw Data'!M384</f>
        <v>0</v>
      </c>
      <c r="N384" s="18">
        <f>'Raw Data'!N384</f>
        <v>3465</v>
      </c>
      <c r="O384" s="18" t="str">
        <f>'Raw Data'!O384</f>
        <v>KGS</v>
      </c>
      <c r="P384" s="18">
        <f>'Raw Data'!P384</f>
        <v>475.41501879999998</v>
      </c>
      <c r="Q384" s="18">
        <f>'Raw Data'!Q384</f>
        <v>1647313.04</v>
      </c>
      <c r="R384" s="18">
        <f>'Raw Data'!R384</f>
        <v>5.6395613139999998</v>
      </c>
      <c r="S384" s="18">
        <f>'Raw Data'!S384</f>
        <v>19541.079949999999</v>
      </c>
      <c r="T384" s="18">
        <f>'Raw Data'!T384</f>
        <v>603575.5</v>
      </c>
      <c r="U384" s="18" t="str">
        <f t="shared" si="55"/>
        <v>AM-321 STEEL DRAINER</v>
      </c>
      <c r="V384" s="18">
        <f t="shared" si="56"/>
        <v>25200</v>
      </c>
      <c r="W384" s="18" t="str">
        <f t="shared" si="57"/>
        <v>PCS</v>
      </c>
      <c r="X384" s="18">
        <f t="shared" si="58"/>
        <v>0.7359</v>
      </c>
      <c r="Y384" s="18" t="str">
        <f t="shared" si="59"/>
        <v>USD</v>
      </c>
      <c r="Z384" s="18">
        <f t="shared" si="60"/>
        <v>2250888.54</v>
      </c>
      <c r="AA384" s="18">
        <f t="shared" si="61"/>
        <v>2023</v>
      </c>
      <c r="AB384" s="19" t="str">
        <f>IFERROR(VLOOKUP(D384, 'Lookup Tables'!$A:$B, 2, FALSE), "Unknown")</f>
        <v>Table, kitchen or other household articles of iron or steel</v>
      </c>
      <c r="AC384" s="18" t="str">
        <f t="shared" si="62"/>
        <v>Steel Products</v>
      </c>
      <c r="AD384" s="18" t="str">
        <f t="shared" si="63"/>
        <v>Misc</v>
      </c>
      <c r="AE384" s="18">
        <f t="shared" si="64"/>
        <v>174.19206349206348</v>
      </c>
      <c r="AF384" s="20">
        <f t="shared" si="65"/>
        <v>0.3664000013015134</v>
      </c>
    </row>
    <row r="385" spans="1:32">
      <c r="A385" s="18" t="str">
        <f>'Raw Data'!A385</f>
        <v>INNSA1</v>
      </c>
      <c r="B385" s="19">
        <f>'Raw Data'!B385</f>
        <v>45281</v>
      </c>
      <c r="C385" s="18">
        <f>'Raw Data'!C385</f>
        <v>301049751</v>
      </c>
      <c r="D385" s="18">
        <f>'Raw Data'!D385</f>
        <v>73239390</v>
      </c>
      <c r="E385" s="18" t="str">
        <f>'Raw Data'!E385</f>
        <v>AN-02 NON STICK SAUCE PAN 16CM(QTY: 21870 PCS /USD 0.5337 PER PCS)</v>
      </c>
      <c r="F385" s="18">
        <f>'Raw Data'!F385</f>
        <v>0</v>
      </c>
      <c r="G385" s="18">
        <f>'Raw Data'!G385</f>
        <v>0</v>
      </c>
      <c r="H385" s="18">
        <f>'Raw Data'!H385</f>
        <v>0</v>
      </c>
      <c r="I385" s="18">
        <f>'Raw Data'!I385</f>
        <v>0</v>
      </c>
      <c r="J385" s="18">
        <f>'Raw Data'!J385</f>
        <v>0</v>
      </c>
      <c r="K385" s="18">
        <f>'Raw Data'!K385</f>
        <v>0</v>
      </c>
      <c r="L385" s="18">
        <f>'Raw Data'!L385</f>
        <v>0</v>
      </c>
      <c r="M385" s="18">
        <f>'Raw Data'!M385</f>
        <v>0</v>
      </c>
      <c r="N385" s="18">
        <f>'Raw Data'!N385</f>
        <v>5613.3</v>
      </c>
      <c r="O385" s="18" t="str">
        <f>'Raw Data'!O385</f>
        <v>KGS</v>
      </c>
      <c r="P385" s="18">
        <f>'Raw Data'!P385</f>
        <v>184.7075285</v>
      </c>
      <c r="Q385" s="18">
        <f>'Raw Data'!Q385</f>
        <v>1036818.77</v>
      </c>
      <c r="R385" s="18">
        <f>'Raw Data'!R385</f>
        <v>2.1910738859999999</v>
      </c>
      <c r="S385" s="18">
        <f>'Raw Data'!S385</f>
        <v>12299.15504</v>
      </c>
      <c r="T385" s="18">
        <f>'Raw Data'!T385</f>
        <v>379890.5</v>
      </c>
      <c r="U385" s="18" t="str">
        <f t="shared" si="55"/>
        <v>AN-02 NON STICK SAUCE PAN 16CM</v>
      </c>
      <c r="V385" s="18" t="str">
        <f t="shared" si="56"/>
        <v/>
      </c>
      <c r="W385" s="18" t="str">
        <f t="shared" si="57"/>
        <v>21870 PCS</v>
      </c>
      <c r="X385" s="18">
        <f t="shared" si="58"/>
        <v>0.53369999999999995</v>
      </c>
      <c r="Y385" s="18" t="str">
        <f t="shared" si="59"/>
        <v>USD</v>
      </c>
      <c r="Z385" s="18">
        <f t="shared" si="60"/>
        <v>1416709.27</v>
      </c>
      <c r="AA385" s="18">
        <f t="shared" si="61"/>
        <v>2023</v>
      </c>
      <c r="AB385" s="19" t="str">
        <f>IFERROR(VLOOKUP(D385, 'Lookup Tables'!$A:$B, 2, FALSE), "Unknown")</f>
        <v>Scrubbers, scouring pads, and similar articles</v>
      </c>
      <c r="AC385" s="18" t="str">
        <f t="shared" si="62"/>
        <v>Other</v>
      </c>
      <c r="AD385" s="18" t="str">
        <f t="shared" si="63"/>
        <v>Misc</v>
      </c>
      <c r="AE385" s="18">
        <f t="shared" si="64"/>
        <v>67.676856750930824</v>
      </c>
      <c r="AF385" s="20">
        <f t="shared" si="65"/>
        <v>0.36640009902598503</v>
      </c>
    </row>
    <row r="386" spans="1:32">
      <c r="A386" s="18" t="str">
        <f>'Raw Data'!A386</f>
        <v>INNSA1</v>
      </c>
      <c r="B386" s="19">
        <f>'Raw Data'!B386</f>
        <v>45272</v>
      </c>
      <c r="C386" s="18">
        <f>'Raw Data'!C386</f>
        <v>301049751</v>
      </c>
      <c r="D386" s="18">
        <f>'Raw Data'!D386</f>
        <v>73239990</v>
      </c>
      <c r="E386" s="18" t="str">
        <f>'Raw Data'!E386</f>
        <v>STAINLESS STEELSPORTS BOTTLE 1.45L (AM-398) (QTY: 1956 NOS/USD 1.610 PER NOS)</v>
      </c>
      <c r="F386" s="18">
        <f>'Raw Data'!F386</f>
        <v>0</v>
      </c>
      <c r="G386" s="18">
        <f>'Raw Data'!G386</f>
        <v>0</v>
      </c>
      <c r="H386" s="18">
        <f>'Raw Data'!H386</f>
        <v>0</v>
      </c>
      <c r="I386" s="18">
        <f>'Raw Data'!I386</f>
        <v>0</v>
      </c>
      <c r="J386" s="18">
        <f>'Raw Data'!J386</f>
        <v>0</v>
      </c>
      <c r="K386" s="18">
        <f>'Raw Data'!K386</f>
        <v>0</v>
      </c>
      <c r="L386" s="18">
        <f>'Raw Data'!L386</f>
        <v>0</v>
      </c>
      <c r="M386" s="18">
        <f>'Raw Data'!M386</f>
        <v>0</v>
      </c>
      <c r="N386" s="18">
        <f>'Raw Data'!N386</f>
        <v>570.5</v>
      </c>
      <c r="O386" s="18" t="str">
        <f>'Raw Data'!O386</f>
        <v>KGS</v>
      </c>
      <c r="P386" s="18">
        <f>'Raw Data'!P386</f>
        <v>483.2544785</v>
      </c>
      <c r="Q386" s="18">
        <f>'Raw Data'!Q386</f>
        <v>275696.68</v>
      </c>
      <c r="R386" s="18">
        <f>'Raw Data'!R386</f>
        <v>5.7325560920000003</v>
      </c>
      <c r="S386" s="18">
        <f>'Raw Data'!S386</f>
        <v>3270.4232499999998</v>
      </c>
      <c r="T386" s="18">
        <f>'Raw Data'!T386</f>
        <v>101015.2</v>
      </c>
      <c r="U386" s="18" t="str">
        <f t="shared" si="55"/>
        <v xml:space="preserve">STAINLESS STEELSPORTS BOTTLE 1.45L </v>
      </c>
      <c r="V386" s="18" t="str">
        <f t="shared" si="56"/>
        <v/>
      </c>
      <c r="W386" s="18" t="str">
        <f t="shared" si="57"/>
        <v>1956 NOS</v>
      </c>
      <c r="X386" s="18">
        <f t="shared" si="58"/>
        <v>1.61</v>
      </c>
      <c r="Y386" s="18" t="str">
        <f t="shared" si="59"/>
        <v>USD</v>
      </c>
      <c r="Z386" s="18">
        <f t="shared" si="60"/>
        <v>376711.88</v>
      </c>
      <c r="AA386" s="18">
        <f t="shared" si="61"/>
        <v>2023</v>
      </c>
      <c r="AB386" s="19" t="str">
        <f>IFERROR(VLOOKUP(D386, 'Lookup Tables'!$A:$B, 2, FALSE), "Unknown")</f>
        <v>Table, kitchen or other household articles of iron or steel</v>
      </c>
      <c r="AC386" s="18" t="str">
        <f t="shared" si="62"/>
        <v>Steel Products</v>
      </c>
      <c r="AD386" s="18" t="str">
        <f t="shared" si="63"/>
        <v>Misc</v>
      </c>
      <c r="AE386" s="18">
        <f t="shared" si="64"/>
        <v>177.06432953549518</v>
      </c>
      <c r="AF386" s="20">
        <f t="shared" si="65"/>
        <v>0.36639976948579867</v>
      </c>
    </row>
    <row r="387" spans="1:32">
      <c r="A387" s="18" t="str">
        <f>'Raw Data'!A387</f>
        <v>INNSA1</v>
      </c>
      <c r="B387" s="19">
        <f>'Raw Data'!B387</f>
        <v>45272</v>
      </c>
      <c r="C387" s="18">
        <f>'Raw Data'!C387</f>
        <v>301049751</v>
      </c>
      <c r="D387" s="18">
        <f>'Raw Data'!D387</f>
        <v>73239990</v>
      </c>
      <c r="E387" s="18" t="str">
        <f>'Raw Data'!E387</f>
        <v>STAINLESS STEEL SPORTS BOTTLE 900ML (AM-324) (QTY: 11448 NOS/ USD 1.368 PER NOS)</v>
      </c>
      <c r="F387" s="18">
        <f>'Raw Data'!F387</f>
        <v>0</v>
      </c>
      <c r="G387" s="18">
        <f>'Raw Data'!G387</f>
        <v>0</v>
      </c>
      <c r="H387" s="18">
        <f>'Raw Data'!H387</f>
        <v>0</v>
      </c>
      <c r="I387" s="18">
        <f>'Raw Data'!I387</f>
        <v>0</v>
      </c>
      <c r="J387" s="18">
        <f>'Raw Data'!J387</f>
        <v>0</v>
      </c>
      <c r="K387" s="18">
        <f>'Raw Data'!K387</f>
        <v>0</v>
      </c>
      <c r="L387" s="18">
        <f>'Raw Data'!L387</f>
        <v>0</v>
      </c>
      <c r="M387" s="18">
        <f>'Raw Data'!M387</f>
        <v>0</v>
      </c>
      <c r="N387" s="18">
        <f>'Raw Data'!N387</f>
        <v>2321.4</v>
      </c>
      <c r="O387" s="18" t="str">
        <f>'Raw Data'!O387</f>
        <v>KGS</v>
      </c>
      <c r="P387" s="18">
        <f>'Raw Data'!P387</f>
        <v>590.61226850000003</v>
      </c>
      <c r="Q387" s="18">
        <f>'Raw Data'!Q387</f>
        <v>1371047.32</v>
      </c>
      <c r="R387" s="18">
        <f>'Raw Data'!R387</f>
        <v>7.0060767310000003</v>
      </c>
      <c r="S387" s="18">
        <f>'Raw Data'!S387</f>
        <v>16263.90652</v>
      </c>
      <c r="T387" s="18">
        <f>'Raw Data'!T387</f>
        <v>502351.7</v>
      </c>
      <c r="U387" s="18" t="str">
        <f t="shared" ref="U387:U450" si="66">LEFT(E387, FIND("(", E387)-1)</f>
        <v xml:space="preserve">STAINLESS STEEL SPORTS BOTTLE 900ML </v>
      </c>
      <c r="V387" s="18" t="str">
        <f t="shared" ref="V387:V450" si="67">IFERROR(
    VALUE(
        MID(E387,
            FIND("QTY",E387)+4,
            FIND(" ",E387,FIND("QTY",E387)+4) - (FIND("QTY",E387)+4)
        )
    ),
"")</f>
        <v/>
      </c>
      <c r="W387" s="18" t="str">
        <f t="shared" ref="W387:W450" si="68">TRIM(MID(E387, FIND(" ", E387, FIND("QTY:", E387)+4)+1, FIND("/", E387) - FIND(" ", E387, FIND("QTY:", E387)+4)-1))</f>
        <v>11448 NOS</v>
      </c>
      <c r="X387" s="18">
        <f t="shared" ref="X387:X450" si="69">IFERROR(
  IF(AND(ISNUMBER(FIND("/",E387)), ISNUMBER(FIND("PER",E387))),
     VALUE(TRIM(SUBSTITUTE(SUBSTITUTE(MID(E387, FIND("/",E387)+1, FIND("PER",E387)-FIND("/",E387)-1), "USD", ""), "CNY:", ""))),
     IF(ISNUMBER(SEARCH("USD",E387)),
        VALUE(TRIM(MID(E387, SEARCH("USD",E387)+3, 12))),
        IF(ISNUMBER(SEARCH("CNY",E387)),
           VALUE(TRIM(SUBSTITUTE(MID(E387, SEARCH("CNY",E387)+3, 12), ":", ""))),
           "" )
     )
  ),
"")</f>
        <v>1.3680000000000001</v>
      </c>
      <c r="Y387" s="18" t="str">
        <f t="shared" ref="Y387:Y450" si="70">IF(ISNUMBER(FIND("USD", E387)), "USD",
IF(ISNUMBER(FIND("CNY", E387)), "CNY", ""))</f>
        <v>USD</v>
      </c>
      <c r="Z387" s="18">
        <f t="shared" ref="Z387:Z450" si="71">Q387 + T387</f>
        <v>1873399.02</v>
      </c>
      <c r="AA387" s="18">
        <f t="shared" ref="AA387:AA450" si="72">YEAR(B387)</f>
        <v>2023</v>
      </c>
      <c r="AB387" s="19" t="str">
        <f>IFERROR(VLOOKUP(D387, 'Lookup Tables'!$A:$B, 2, FALSE), "Unknown")</f>
        <v>Table, kitchen or other household articles of iron or steel</v>
      </c>
      <c r="AC387" s="18" t="str">
        <f t="shared" ref="AC387:AC450" si="73">IFERROR(
    IF(ISNUMBER(SEARCH("STEEL", E387)), "Steel Products",
    IF(ISNUMBER(SEARCH("SCRUBBER", E387)), "Cleaning Items",
    IF(ISNUMBER(SEARCH("CLOTH", E387)), "Household Items",
    IF(ISNUMBER(SEARCH("HOLDER", E387)), "Kitchen Items",
    "Other")))),
"Other")</f>
        <v>Steel Products</v>
      </c>
      <c r="AD387" s="18" t="str">
        <f t="shared" ref="AD387:AD450" si="74">IFERROR(
    IF(ISNUMBER(SEARCH("SCRUBBER", E387)), "Scrubber",
    IF(ISNUMBER(SEARCH("CUTLERY", E387)), "Cutlery Holder",
    IF(ISNUMBER(SEARCH("CLOTH STAND", E387)), "Cloth Stand",
    IF(ISNUMBER(SEARCH("HOLDER", E387)), "Holder",
    "Misc")))),
"Misc")</f>
        <v>Misc</v>
      </c>
      <c r="AE387" s="18">
        <f t="shared" ref="AE387:AE450" si="75">T387/N387</f>
        <v>216.40031877315414</v>
      </c>
      <c r="AF387" s="20">
        <f t="shared" ref="AF387:AF450" si="76">IFERROR(T387/Q387,0)</f>
        <v>0.36639997224895199</v>
      </c>
    </row>
    <row r="388" spans="1:32">
      <c r="A388" s="18" t="str">
        <f>'Raw Data'!A388</f>
        <v>INNSA1</v>
      </c>
      <c r="B388" s="19">
        <f>'Raw Data'!B388</f>
        <v>45272</v>
      </c>
      <c r="C388" s="18">
        <f>'Raw Data'!C388</f>
        <v>301049751</v>
      </c>
      <c r="D388" s="18">
        <f>'Raw Data'!D388</f>
        <v>73239990</v>
      </c>
      <c r="E388" s="18" t="str">
        <f>'Raw Data'!E388</f>
        <v>STAINLESS STEEL SPORTS BOTTLE 750ML S-308-C6 (NP-20) (QTY: 35424 NOS/ USD 0.976 PER NOS)</v>
      </c>
      <c r="F388" s="18">
        <f>'Raw Data'!F388</f>
        <v>0</v>
      </c>
      <c r="G388" s="18">
        <f>'Raw Data'!G388</f>
        <v>0</v>
      </c>
      <c r="H388" s="18">
        <f>'Raw Data'!H388</f>
        <v>0</v>
      </c>
      <c r="I388" s="18">
        <f>'Raw Data'!I388</f>
        <v>0</v>
      </c>
      <c r="J388" s="18">
        <f>'Raw Data'!J388</f>
        <v>0</v>
      </c>
      <c r="K388" s="18">
        <f>'Raw Data'!K388</f>
        <v>0</v>
      </c>
      <c r="L388" s="18">
        <f>'Raw Data'!L388</f>
        <v>0</v>
      </c>
      <c r="M388" s="18">
        <f>'Raw Data'!M388</f>
        <v>0</v>
      </c>
      <c r="N388" s="18">
        <f>'Raw Data'!N388</f>
        <v>6199.2</v>
      </c>
      <c r="O388" s="18" t="str">
        <f>'Raw Data'!O388</f>
        <v>KGS</v>
      </c>
      <c r="P388" s="18">
        <f>'Raw Data'!P388</f>
        <v>488.25704450000001</v>
      </c>
      <c r="Q388" s="18">
        <f>'Raw Data'!Q388</f>
        <v>3026803.07</v>
      </c>
      <c r="R388" s="18">
        <f>'Raw Data'!R388</f>
        <v>5.7918985110000003</v>
      </c>
      <c r="S388" s="18">
        <f>'Raw Data'!S388</f>
        <v>35905.13725</v>
      </c>
      <c r="T388" s="18">
        <f>'Raw Data'!T388</f>
        <v>1109020.7</v>
      </c>
      <c r="U388" s="18" t="str">
        <f t="shared" si="66"/>
        <v xml:space="preserve">STAINLESS STEEL SPORTS BOTTLE 750ML S-308-C6 </v>
      </c>
      <c r="V388" s="18" t="str">
        <f t="shared" si="67"/>
        <v/>
      </c>
      <c r="W388" s="18" t="str">
        <f t="shared" si="68"/>
        <v>35424 NOS</v>
      </c>
      <c r="X388" s="18">
        <f t="shared" si="69"/>
        <v>0.97599999999999998</v>
      </c>
      <c r="Y388" s="18" t="str">
        <f t="shared" si="70"/>
        <v>USD</v>
      </c>
      <c r="Z388" s="18">
        <f t="shared" si="71"/>
        <v>4135823.7699999996</v>
      </c>
      <c r="AA388" s="18">
        <f t="shared" si="72"/>
        <v>2023</v>
      </c>
      <c r="AB388" s="19" t="str">
        <f>IFERROR(VLOOKUP(D388, 'Lookup Tables'!$A:$B, 2, FALSE), "Unknown")</f>
        <v>Table, kitchen or other household articles of iron or steel</v>
      </c>
      <c r="AC388" s="18" t="str">
        <f t="shared" si="73"/>
        <v>Steel Products</v>
      </c>
      <c r="AD388" s="18" t="str">
        <f t="shared" si="74"/>
        <v>Misc</v>
      </c>
      <c r="AE388" s="18">
        <f t="shared" si="75"/>
        <v>178.89738998580461</v>
      </c>
      <c r="AF388" s="20">
        <f t="shared" si="76"/>
        <v>0.36640001822120527</v>
      </c>
    </row>
    <row r="389" spans="1:32">
      <c r="A389" s="18" t="str">
        <f>'Raw Data'!A389</f>
        <v>INNSA1</v>
      </c>
      <c r="B389" s="19">
        <f>'Raw Data'!B389</f>
        <v>45272</v>
      </c>
      <c r="C389" s="18">
        <f>'Raw Data'!C389</f>
        <v>301049751</v>
      </c>
      <c r="D389" s="18">
        <f>'Raw Data'!D389</f>
        <v>73239990</v>
      </c>
      <c r="E389" s="18" t="str">
        <f>'Raw Data'!E389</f>
        <v>STAINLESS STEELSPORTS BOTTLE 650ML S115 (NP-21) (QTY: 46320NOS/ USD 0.990 PER NOS)</v>
      </c>
      <c r="F389" s="18">
        <f>'Raw Data'!F389</f>
        <v>0</v>
      </c>
      <c r="G389" s="18">
        <f>'Raw Data'!G389</f>
        <v>0</v>
      </c>
      <c r="H389" s="18">
        <f>'Raw Data'!H389</f>
        <v>0</v>
      </c>
      <c r="I389" s="18">
        <f>'Raw Data'!I389</f>
        <v>0</v>
      </c>
      <c r="J389" s="18">
        <f>'Raw Data'!J389</f>
        <v>0</v>
      </c>
      <c r="K389" s="18">
        <f>'Raw Data'!K389</f>
        <v>0</v>
      </c>
      <c r="L389" s="18">
        <f>'Raw Data'!L389</f>
        <v>0</v>
      </c>
      <c r="M389" s="18">
        <f>'Raw Data'!M389</f>
        <v>0</v>
      </c>
      <c r="N389" s="18">
        <f>'Raw Data'!N389</f>
        <v>7720</v>
      </c>
      <c r="O389" s="18" t="str">
        <f>'Raw Data'!O389</f>
        <v>KGS</v>
      </c>
      <c r="P389" s="18">
        <f>'Raw Data'!P389</f>
        <v>520.02384719999998</v>
      </c>
      <c r="Q389" s="18">
        <f>'Raw Data'!Q389</f>
        <v>4014584.1</v>
      </c>
      <c r="R389" s="18">
        <f>'Raw Data'!R389</f>
        <v>6.1687289099999996</v>
      </c>
      <c r="S389" s="18">
        <f>'Raw Data'!S389</f>
        <v>47622.587189999998</v>
      </c>
      <c r="T389" s="18">
        <f>'Raw Data'!T389</f>
        <v>1470943.6</v>
      </c>
      <c r="U389" s="18" t="str">
        <f t="shared" si="66"/>
        <v xml:space="preserve">STAINLESS STEELSPORTS BOTTLE 650ML S115 </v>
      </c>
      <c r="V389" s="18" t="str">
        <f t="shared" si="67"/>
        <v/>
      </c>
      <c r="W389" s="18" t="str">
        <f t="shared" si="68"/>
        <v>46320NOS</v>
      </c>
      <c r="X389" s="18">
        <f t="shared" si="69"/>
        <v>0.99</v>
      </c>
      <c r="Y389" s="18" t="str">
        <f t="shared" si="70"/>
        <v>USD</v>
      </c>
      <c r="Z389" s="18">
        <f t="shared" si="71"/>
        <v>5485527.7000000002</v>
      </c>
      <c r="AA389" s="18">
        <f t="shared" si="72"/>
        <v>2023</v>
      </c>
      <c r="AB389" s="19" t="str">
        <f>IFERROR(VLOOKUP(D389, 'Lookup Tables'!$A:$B, 2, FALSE), "Unknown")</f>
        <v>Table, kitchen or other household articles of iron or steel</v>
      </c>
      <c r="AC389" s="18" t="str">
        <f t="shared" si="73"/>
        <v>Steel Products</v>
      </c>
      <c r="AD389" s="18" t="str">
        <f t="shared" si="74"/>
        <v>Misc</v>
      </c>
      <c r="AE389" s="18">
        <f t="shared" si="75"/>
        <v>190.53673575129534</v>
      </c>
      <c r="AF389" s="20">
        <f t="shared" si="76"/>
        <v>0.3663999964529327</v>
      </c>
    </row>
    <row r="390" spans="1:32">
      <c r="A390" s="18" t="str">
        <f>'Raw Data'!A390</f>
        <v>INNSA1</v>
      </c>
      <c r="B390" s="19">
        <f>'Raw Data'!B390</f>
        <v>45272</v>
      </c>
      <c r="C390" s="18">
        <f>'Raw Data'!C390</f>
        <v>301049751</v>
      </c>
      <c r="D390" s="18">
        <f>'Raw Data'!D390</f>
        <v>73239990</v>
      </c>
      <c r="E390" s="18" t="str">
        <f>'Raw Data'!E390</f>
        <v>STAINLESS STEEL SPORTS BOTTLE 750ML SG-702 (SB-01) (QTY: 27408 NOS/USD 1.045 PER NOS)</v>
      </c>
      <c r="F390" s="18">
        <f>'Raw Data'!F390</f>
        <v>0</v>
      </c>
      <c r="G390" s="18">
        <f>'Raw Data'!G390</f>
        <v>0</v>
      </c>
      <c r="H390" s="18">
        <f>'Raw Data'!H390</f>
        <v>0</v>
      </c>
      <c r="I390" s="18">
        <f>'Raw Data'!I390</f>
        <v>0</v>
      </c>
      <c r="J390" s="18">
        <f>'Raw Data'!J390</f>
        <v>0</v>
      </c>
      <c r="K390" s="18">
        <f>'Raw Data'!K390</f>
        <v>0</v>
      </c>
      <c r="L390" s="18">
        <f>'Raw Data'!L390</f>
        <v>0</v>
      </c>
      <c r="M390" s="18">
        <f>'Raw Data'!M390</f>
        <v>0</v>
      </c>
      <c r="N390" s="18">
        <f>'Raw Data'!N390</f>
        <v>4796.3999999999996</v>
      </c>
      <c r="O390" s="18" t="str">
        <f>'Raw Data'!O390</f>
        <v>KGS</v>
      </c>
      <c r="P390" s="18">
        <f>'Raw Data'!P390</f>
        <v>522.77533359999995</v>
      </c>
      <c r="Q390" s="18">
        <f>'Raw Data'!Q390</f>
        <v>2507439.61</v>
      </c>
      <c r="R390" s="18">
        <f>'Raw Data'!R390</f>
        <v>6.2013681329999999</v>
      </c>
      <c r="S390" s="18">
        <f>'Raw Data'!S390</f>
        <v>29744.242109999999</v>
      </c>
      <c r="T390" s="18">
        <f>'Raw Data'!T390</f>
        <v>918725.9</v>
      </c>
      <c r="U390" s="18" t="str">
        <f t="shared" si="66"/>
        <v xml:space="preserve">STAINLESS STEEL SPORTS BOTTLE 750ML SG-702 </v>
      </c>
      <c r="V390" s="18" t="str">
        <f t="shared" si="67"/>
        <v/>
      </c>
      <c r="W390" s="18" t="str">
        <f t="shared" si="68"/>
        <v>27408 NOS</v>
      </c>
      <c r="X390" s="18">
        <f t="shared" si="69"/>
        <v>1.0449999999999999</v>
      </c>
      <c r="Y390" s="18" t="str">
        <f t="shared" si="70"/>
        <v>USD</v>
      </c>
      <c r="Z390" s="18">
        <f t="shared" si="71"/>
        <v>3426165.51</v>
      </c>
      <c r="AA390" s="18">
        <f t="shared" si="72"/>
        <v>2023</v>
      </c>
      <c r="AB390" s="19" t="str">
        <f>IFERROR(VLOOKUP(D390, 'Lookup Tables'!$A:$B, 2, FALSE), "Unknown")</f>
        <v>Table, kitchen or other household articles of iron or steel</v>
      </c>
      <c r="AC390" s="18" t="str">
        <f t="shared" si="73"/>
        <v>Steel Products</v>
      </c>
      <c r="AD390" s="18" t="str">
        <f t="shared" si="74"/>
        <v>Misc</v>
      </c>
      <c r="AE390" s="18">
        <f t="shared" si="75"/>
        <v>191.54488783254109</v>
      </c>
      <c r="AF390" s="20">
        <f t="shared" si="76"/>
        <v>0.36640001072647971</v>
      </c>
    </row>
    <row r="391" spans="1:32">
      <c r="A391" s="18" t="str">
        <f>'Raw Data'!A391</f>
        <v>INNSA1</v>
      </c>
      <c r="B391" s="19">
        <f>'Raw Data'!B391</f>
        <v>45271</v>
      </c>
      <c r="C391" s="18">
        <f>'Raw Data'!C391</f>
        <v>301049751</v>
      </c>
      <c r="D391" s="18">
        <f>'Raw Data'!D391</f>
        <v>73239990</v>
      </c>
      <c r="E391" s="18" t="str">
        <f>'Raw Data'!E391</f>
        <v>STEEL LUNCH BOX 2 LAYER (8504) (QTY: 22080 NOS/ USD 2.32 PERNOS)</v>
      </c>
      <c r="F391" s="18">
        <f>'Raw Data'!F391</f>
        <v>0</v>
      </c>
      <c r="G391" s="18">
        <f>'Raw Data'!G391</f>
        <v>0</v>
      </c>
      <c r="H391" s="18">
        <f>'Raw Data'!H391</f>
        <v>0</v>
      </c>
      <c r="I391" s="18">
        <f>'Raw Data'!I391</f>
        <v>0</v>
      </c>
      <c r="J391" s="18">
        <f>'Raw Data'!J391</f>
        <v>0</v>
      </c>
      <c r="K391" s="18">
        <f>'Raw Data'!K391</f>
        <v>0</v>
      </c>
      <c r="L391" s="18">
        <f>'Raw Data'!L391</f>
        <v>0</v>
      </c>
      <c r="M391" s="18">
        <f>'Raw Data'!M391</f>
        <v>0</v>
      </c>
      <c r="N391" s="18">
        <f>'Raw Data'!N391</f>
        <v>10561.6</v>
      </c>
      <c r="O391" s="18" t="str">
        <f>'Raw Data'!O391</f>
        <v>KGS</v>
      </c>
      <c r="P391" s="18">
        <f>'Raw Data'!P391</f>
        <v>418.28790429999998</v>
      </c>
      <c r="Q391" s="18">
        <f>'Raw Data'!Q391</f>
        <v>4417789.53</v>
      </c>
      <c r="R391" s="18">
        <f>'Raw Data'!R391</f>
        <v>4.9618968480000003</v>
      </c>
      <c r="S391" s="18">
        <f>'Raw Data'!S391</f>
        <v>52405.569750000002</v>
      </c>
      <c r="T391" s="18">
        <f>'Raw Data'!T391</f>
        <v>1618678.1</v>
      </c>
      <c r="U391" s="18" t="str">
        <f t="shared" si="66"/>
        <v xml:space="preserve">STEEL LUNCH BOX 2 LAYER </v>
      </c>
      <c r="V391" s="18" t="str">
        <f t="shared" si="67"/>
        <v/>
      </c>
      <c r="W391" s="18" t="str">
        <f t="shared" si="68"/>
        <v>22080 NOS</v>
      </c>
      <c r="X391" s="18">
        <f t="shared" si="69"/>
        <v>2.3199999999999998</v>
      </c>
      <c r="Y391" s="18" t="str">
        <f t="shared" si="70"/>
        <v>USD</v>
      </c>
      <c r="Z391" s="18">
        <f t="shared" si="71"/>
        <v>6036467.6300000008</v>
      </c>
      <c r="AA391" s="18">
        <f t="shared" si="72"/>
        <v>2023</v>
      </c>
      <c r="AB391" s="19" t="str">
        <f>IFERROR(VLOOKUP(D391, 'Lookup Tables'!$A:$B, 2, FALSE), "Unknown")</f>
        <v>Table, kitchen or other household articles of iron or steel</v>
      </c>
      <c r="AC391" s="18" t="str">
        <f t="shared" si="73"/>
        <v>Steel Products</v>
      </c>
      <c r="AD391" s="18" t="str">
        <f t="shared" si="74"/>
        <v>Misc</v>
      </c>
      <c r="AE391" s="18">
        <f t="shared" si="75"/>
        <v>153.26068966823209</v>
      </c>
      <c r="AF391" s="20">
        <f t="shared" si="76"/>
        <v>0.3664000036688031</v>
      </c>
    </row>
    <row r="392" spans="1:32">
      <c r="A392" s="18" t="str">
        <f>'Raw Data'!A392</f>
        <v>INNSA1</v>
      </c>
      <c r="B392" s="19">
        <f>'Raw Data'!B392</f>
        <v>45271</v>
      </c>
      <c r="C392" s="18">
        <f>'Raw Data'!C392</f>
        <v>301049751</v>
      </c>
      <c r="D392" s="18">
        <f>'Raw Data'!D392</f>
        <v>73239990</v>
      </c>
      <c r="E392" s="18" t="str">
        <f>'Raw Data'!E392</f>
        <v>STEEL LUNCH BOX (6527) (QTY: 25680 NOS/ USD 1.86 PER NOS)</v>
      </c>
      <c r="F392" s="18">
        <f>'Raw Data'!F392</f>
        <v>0</v>
      </c>
      <c r="G392" s="18">
        <f>'Raw Data'!G392</f>
        <v>0</v>
      </c>
      <c r="H392" s="18">
        <f>'Raw Data'!H392</f>
        <v>0</v>
      </c>
      <c r="I392" s="18">
        <f>'Raw Data'!I392</f>
        <v>0</v>
      </c>
      <c r="J392" s="18">
        <f>'Raw Data'!J392</f>
        <v>0</v>
      </c>
      <c r="K392" s="18">
        <f>'Raw Data'!K392</f>
        <v>0</v>
      </c>
      <c r="L392" s="18">
        <f>'Raw Data'!L392</f>
        <v>0</v>
      </c>
      <c r="M392" s="18">
        <f>'Raw Data'!M392</f>
        <v>0</v>
      </c>
      <c r="N392" s="18">
        <f>'Raw Data'!N392</f>
        <v>8945.2000000000007</v>
      </c>
      <c r="O392" s="18" t="str">
        <f>'Raw Data'!O392</f>
        <v>KGS</v>
      </c>
      <c r="P392" s="18">
        <f>'Raw Data'!P392</f>
        <v>460.50664599999999</v>
      </c>
      <c r="Q392" s="18">
        <f>'Raw Data'!Q392</f>
        <v>4119324.05</v>
      </c>
      <c r="R392" s="18">
        <f>'Raw Data'!R392</f>
        <v>5.4627122899999998</v>
      </c>
      <c r="S392" s="18">
        <f>'Raw Data'!S392</f>
        <v>48865.053970000001</v>
      </c>
      <c r="T392" s="18">
        <f>'Raw Data'!T392</f>
        <v>1509320.3</v>
      </c>
      <c r="U392" s="18" t="str">
        <f t="shared" si="66"/>
        <v xml:space="preserve">STEEL LUNCH BOX </v>
      </c>
      <c r="V392" s="18" t="str">
        <f t="shared" si="67"/>
        <v/>
      </c>
      <c r="W392" s="18" t="str">
        <f t="shared" si="68"/>
        <v>25680 NOS</v>
      </c>
      <c r="X392" s="18">
        <f t="shared" si="69"/>
        <v>1.86</v>
      </c>
      <c r="Y392" s="18" t="str">
        <f t="shared" si="70"/>
        <v>USD</v>
      </c>
      <c r="Z392" s="18">
        <f t="shared" si="71"/>
        <v>5628644.3499999996</v>
      </c>
      <c r="AA392" s="18">
        <f t="shared" si="72"/>
        <v>2023</v>
      </c>
      <c r="AB392" s="19" t="str">
        <f>IFERROR(VLOOKUP(D392, 'Lookup Tables'!$A:$B, 2, FALSE), "Unknown")</f>
        <v>Table, kitchen or other household articles of iron or steel</v>
      </c>
      <c r="AC392" s="18" t="str">
        <f t="shared" si="73"/>
        <v>Steel Products</v>
      </c>
      <c r="AD392" s="18" t="str">
        <f t="shared" si="74"/>
        <v>Misc</v>
      </c>
      <c r="AE392" s="18">
        <f t="shared" si="75"/>
        <v>168.72963153423063</v>
      </c>
      <c r="AF392" s="20">
        <f t="shared" si="76"/>
        <v>0.36639999225115588</v>
      </c>
    </row>
    <row r="393" spans="1:32">
      <c r="A393" s="18" t="str">
        <f>'Raw Data'!A393</f>
        <v>INNSA1</v>
      </c>
      <c r="B393" s="19">
        <f>'Raw Data'!B393</f>
        <v>45269</v>
      </c>
      <c r="C393" s="18">
        <f>'Raw Data'!C393</f>
        <v>301049751</v>
      </c>
      <c r="D393" s="18">
        <f>'Raw Data'!D393</f>
        <v>73239990</v>
      </c>
      <c r="E393" s="18" t="str">
        <f>'Raw Data'!E393</f>
        <v>STAINLESS STEEL COLA BOTTLE 750ML SK750 (SL-01) (QTY: 7296 NOS/ USD 1.128 PER NOS)</v>
      </c>
      <c r="F393" s="18">
        <f>'Raw Data'!F393</f>
        <v>0</v>
      </c>
      <c r="G393" s="18">
        <f>'Raw Data'!G393</f>
        <v>0</v>
      </c>
      <c r="H393" s="18">
        <f>'Raw Data'!H393</f>
        <v>0</v>
      </c>
      <c r="I393" s="18">
        <f>'Raw Data'!I393</f>
        <v>0</v>
      </c>
      <c r="J393" s="18">
        <f>'Raw Data'!J393</f>
        <v>0</v>
      </c>
      <c r="K393" s="18">
        <f>'Raw Data'!K393</f>
        <v>0</v>
      </c>
      <c r="L393" s="18">
        <f>'Raw Data'!L393</f>
        <v>0</v>
      </c>
      <c r="M393" s="18">
        <f>'Raw Data'!M393</f>
        <v>0</v>
      </c>
      <c r="N393" s="18">
        <f>'Raw Data'!N393</f>
        <v>1398.4</v>
      </c>
      <c r="O393" s="18" t="str">
        <f>'Raw Data'!O393</f>
        <v>KGS</v>
      </c>
      <c r="P393" s="18">
        <f>'Raw Data'!P393</f>
        <v>514.76123429999996</v>
      </c>
      <c r="Q393" s="18">
        <f>'Raw Data'!Q393</f>
        <v>719842.11</v>
      </c>
      <c r="R393" s="18">
        <f>'Raw Data'!R393</f>
        <v>6.1063017110000004</v>
      </c>
      <c r="S393" s="18">
        <f>'Raw Data'!S393</f>
        <v>8539.0523130000001</v>
      </c>
      <c r="T393" s="18">
        <f>'Raw Data'!T393</f>
        <v>263750.09999999998</v>
      </c>
      <c r="U393" s="18" t="str">
        <f t="shared" si="66"/>
        <v xml:space="preserve">STAINLESS STEEL COLA BOTTLE 750ML SK750 </v>
      </c>
      <c r="V393" s="18" t="str">
        <f t="shared" si="67"/>
        <v/>
      </c>
      <c r="W393" s="18" t="str">
        <f t="shared" si="68"/>
        <v>7296 NOS</v>
      </c>
      <c r="X393" s="18">
        <f t="shared" si="69"/>
        <v>1.1279999999999999</v>
      </c>
      <c r="Y393" s="18" t="str">
        <f t="shared" si="70"/>
        <v>USD</v>
      </c>
      <c r="Z393" s="18">
        <f t="shared" si="71"/>
        <v>983592.21</v>
      </c>
      <c r="AA393" s="18">
        <f t="shared" si="72"/>
        <v>2023</v>
      </c>
      <c r="AB393" s="19" t="str">
        <f>IFERROR(VLOOKUP(D393, 'Lookup Tables'!$A:$B, 2, FALSE), "Unknown")</f>
        <v>Table, kitchen or other household articles of iron or steel</v>
      </c>
      <c r="AC393" s="18" t="str">
        <f t="shared" si="73"/>
        <v>Steel Products</v>
      </c>
      <c r="AD393" s="18" t="str">
        <f t="shared" si="74"/>
        <v>Misc</v>
      </c>
      <c r="AE393" s="18">
        <f t="shared" si="75"/>
        <v>188.60848112128144</v>
      </c>
      <c r="AF393" s="20">
        <f t="shared" si="76"/>
        <v>0.36639993178504099</v>
      </c>
    </row>
    <row r="394" spans="1:32">
      <c r="A394" s="18" t="str">
        <f>'Raw Data'!A394</f>
        <v>INNSA1</v>
      </c>
      <c r="B394" s="19">
        <f>'Raw Data'!B394</f>
        <v>45269</v>
      </c>
      <c r="C394" s="18">
        <f>'Raw Data'!C394</f>
        <v>301049751</v>
      </c>
      <c r="D394" s="18">
        <f>'Raw Data'!D394</f>
        <v>73239990</v>
      </c>
      <c r="E394" s="18" t="str">
        <f>'Raw Data'!E394</f>
        <v>STAINLESS STEEL SPORTS BOTTLE 750ML SG-702 (SB-01) (QTY: 17256 NOS/ USD 1.045 PER NOS)</v>
      </c>
      <c r="F394" s="18">
        <f>'Raw Data'!F394</f>
        <v>0</v>
      </c>
      <c r="G394" s="18">
        <f>'Raw Data'!G394</f>
        <v>0</v>
      </c>
      <c r="H394" s="18">
        <f>'Raw Data'!H394</f>
        <v>0</v>
      </c>
      <c r="I394" s="18">
        <f>'Raw Data'!I394</f>
        <v>0</v>
      </c>
      <c r="J394" s="18">
        <f>'Raw Data'!J394</f>
        <v>0</v>
      </c>
      <c r="K394" s="18">
        <f>'Raw Data'!K394</f>
        <v>0</v>
      </c>
      <c r="L394" s="18">
        <f>'Raw Data'!L394</f>
        <v>0</v>
      </c>
      <c r="M394" s="18">
        <f>'Raw Data'!M394</f>
        <v>0</v>
      </c>
      <c r="N394" s="18">
        <f>'Raw Data'!N394</f>
        <v>2876</v>
      </c>
      <c r="O394" s="18" t="str">
        <f>'Raw Data'!O394</f>
        <v>KGS</v>
      </c>
      <c r="P394" s="18">
        <f>'Raw Data'!P394</f>
        <v>548.41679420000003</v>
      </c>
      <c r="Q394" s="18">
        <f>'Raw Data'!Q394</f>
        <v>1577246.7</v>
      </c>
      <c r="R394" s="18">
        <f>'Raw Data'!R394</f>
        <v>6.5055372970000001</v>
      </c>
      <c r="S394" s="18">
        <f>'Raw Data'!S394</f>
        <v>18709.92527</v>
      </c>
      <c r="T394" s="18">
        <f>'Raw Data'!T394</f>
        <v>577903.1</v>
      </c>
      <c r="U394" s="18" t="str">
        <f t="shared" si="66"/>
        <v xml:space="preserve">STAINLESS STEEL SPORTS BOTTLE 750ML SG-702 </v>
      </c>
      <c r="V394" s="18" t="str">
        <f t="shared" si="67"/>
        <v/>
      </c>
      <c r="W394" s="18" t="str">
        <f t="shared" si="68"/>
        <v>17256 NOS</v>
      </c>
      <c r="X394" s="18">
        <f t="shared" si="69"/>
        <v>1.0449999999999999</v>
      </c>
      <c r="Y394" s="18" t="str">
        <f t="shared" si="70"/>
        <v>USD</v>
      </c>
      <c r="Z394" s="18">
        <f t="shared" si="71"/>
        <v>2155149.7999999998</v>
      </c>
      <c r="AA394" s="18">
        <f t="shared" si="72"/>
        <v>2023</v>
      </c>
      <c r="AB394" s="19" t="str">
        <f>IFERROR(VLOOKUP(D394, 'Lookup Tables'!$A:$B, 2, FALSE), "Unknown")</f>
        <v>Table, kitchen or other household articles of iron or steel</v>
      </c>
      <c r="AC394" s="18" t="str">
        <f t="shared" si="73"/>
        <v>Steel Products</v>
      </c>
      <c r="AD394" s="18" t="str">
        <f t="shared" si="74"/>
        <v>Misc</v>
      </c>
      <c r="AE394" s="18">
        <f t="shared" si="75"/>
        <v>200.93988178025035</v>
      </c>
      <c r="AF394" s="20">
        <f t="shared" si="76"/>
        <v>0.36639994238060541</v>
      </c>
    </row>
    <row r="395" spans="1:32">
      <c r="A395" s="18" t="str">
        <f>'Raw Data'!A395</f>
        <v>INNSA1</v>
      </c>
      <c r="B395" s="19">
        <f>'Raw Data'!B395</f>
        <v>45269</v>
      </c>
      <c r="C395" s="18">
        <f>'Raw Data'!C395</f>
        <v>301049751</v>
      </c>
      <c r="D395" s="18">
        <f>'Raw Data'!D395</f>
        <v>73239990</v>
      </c>
      <c r="E395" s="18" t="str">
        <f>'Raw Data'!E395</f>
        <v>STAINLESS STEELSPORTS BOTTLE 650ML S115 (NP-21) (QTY: 18864NOS/ USD 0.990 PER NOS)</v>
      </c>
      <c r="F395" s="18">
        <f>'Raw Data'!F395</f>
        <v>0</v>
      </c>
      <c r="G395" s="18">
        <f>'Raw Data'!G395</f>
        <v>0</v>
      </c>
      <c r="H395" s="18">
        <f>'Raw Data'!H395</f>
        <v>0</v>
      </c>
      <c r="I395" s="18">
        <f>'Raw Data'!I395</f>
        <v>0</v>
      </c>
      <c r="J395" s="18">
        <f>'Raw Data'!J395</f>
        <v>0</v>
      </c>
      <c r="K395" s="18">
        <f>'Raw Data'!K395</f>
        <v>0</v>
      </c>
      <c r="L395" s="18">
        <f>'Raw Data'!L395</f>
        <v>0</v>
      </c>
      <c r="M395" s="18">
        <f>'Raw Data'!M395</f>
        <v>0</v>
      </c>
      <c r="N395" s="18">
        <f>'Raw Data'!N395</f>
        <v>3144</v>
      </c>
      <c r="O395" s="18" t="str">
        <f>'Raw Data'!O395</f>
        <v>KGS</v>
      </c>
      <c r="P395" s="18">
        <f>'Raw Data'!P395</f>
        <v>519.55275129999995</v>
      </c>
      <c r="Q395" s="18">
        <f>'Raw Data'!Q395</f>
        <v>1633473.85</v>
      </c>
      <c r="R395" s="18">
        <f>'Raw Data'!R395</f>
        <v>6.1631405839999998</v>
      </c>
      <c r="S395" s="18">
        <f>'Raw Data'!S395</f>
        <v>19376.914000000001</v>
      </c>
      <c r="T395" s="18">
        <f>'Raw Data'!T395</f>
        <v>598504.9</v>
      </c>
      <c r="U395" s="18" t="str">
        <f t="shared" si="66"/>
        <v xml:space="preserve">STAINLESS STEELSPORTS BOTTLE 650ML S115 </v>
      </c>
      <c r="V395" s="18" t="str">
        <f t="shared" si="67"/>
        <v/>
      </c>
      <c r="W395" s="18" t="str">
        <f t="shared" si="68"/>
        <v>18864NOS</v>
      </c>
      <c r="X395" s="18">
        <f t="shared" si="69"/>
        <v>0.99</v>
      </c>
      <c r="Y395" s="18" t="str">
        <f t="shared" si="70"/>
        <v>USD</v>
      </c>
      <c r="Z395" s="18">
        <f t="shared" si="71"/>
        <v>2231978.75</v>
      </c>
      <c r="AA395" s="18">
        <f t="shared" si="72"/>
        <v>2023</v>
      </c>
      <c r="AB395" s="19" t="str">
        <f>IFERROR(VLOOKUP(D395, 'Lookup Tables'!$A:$B, 2, FALSE), "Unknown")</f>
        <v>Table, kitchen or other household articles of iron or steel</v>
      </c>
      <c r="AC395" s="18" t="str">
        <f t="shared" si="73"/>
        <v>Steel Products</v>
      </c>
      <c r="AD395" s="18" t="str">
        <f t="shared" si="74"/>
        <v>Misc</v>
      </c>
      <c r="AE395" s="18">
        <f t="shared" si="75"/>
        <v>190.36415394402036</v>
      </c>
      <c r="AF395" s="20">
        <f t="shared" si="76"/>
        <v>0.36640004980795987</v>
      </c>
    </row>
    <row r="396" spans="1:32">
      <c r="A396" s="18" t="str">
        <f>'Raw Data'!A396</f>
        <v>INNSA1</v>
      </c>
      <c r="B396" s="19">
        <f>'Raw Data'!B396</f>
        <v>45267</v>
      </c>
      <c r="C396" s="18">
        <f>'Raw Data'!C396</f>
        <v>301049751</v>
      </c>
      <c r="D396" s="18">
        <f>'Raw Data'!D396</f>
        <v>73239990</v>
      </c>
      <c r="E396" s="18" t="str">
        <f>'Raw Data'!E396</f>
        <v>STAINLESS STEELSPORTS BOTTLE 650ML S115 (NP-21) (QTY: 14136NOS/ 0.990 NOS)</v>
      </c>
      <c r="F396" s="18">
        <f>'Raw Data'!F396</f>
        <v>0</v>
      </c>
      <c r="G396" s="18">
        <f>'Raw Data'!G396</f>
        <v>0</v>
      </c>
      <c r="H396" s="18">
        <f>'Raw Data'!H396</f>
        <v>0</v>
      </c>
      <c r="I396" s="18">
        <f>'Raw Data'!I396</f>
        <v>0</v>
      </c>
      <c r="J396" s="18">
        <f>'Raw Data'!J396</f>
        <v>0</v>
      </c>
      <c r="K396" s="18">
        <f>'Raw Data'!K396</f>
        <v>0</v>
      </c>
      <c r="L396" s="18">
        <f>'Raw Data'!L396</f>
        <v>0</v>
      </c>
      <c r="M396" s="18">
        <f>'Raw Data'!M396</f>
        <v>0</v>
      </c>
      <c r="N396" s="18">
        <f>'Raw Data'!N396</f>
        <v>2356</v>
      </c>
      <c r="O396" s="18" t="str">
        <f>'Raw Data'!O396</f>
        <v>KGS</v>
      </c>
      <c r="P396" s="18">
        <f>'Raw Data'!P396</f>
        <v>519.52578519999997</v>
      </c>
      <c r="Q396" s="18">
        <f>'Raw Data'!Q396</f>
        <v>1224002.75</v>
      </c>
      <c r="R396" s="18">
        <f>'Raw Data'!R396</f>
        <v>6.1774766379999999</v>
      </c>
      <c r="S396" s="18">
        <f>'Raw Data'!S396</f>
        <v>14554.134959999999</v>
      </c>
      <c r="T396" s="18">
        <f>'Raw Data'!T396</f>
        <v>448474.6</v>
      </c>
      <c r="U396" s="18" t="str">
        <f t="shared" si="66"/>
        <v xml:space="preserve">STAINLESS STEELSPORTS BOTTLE 650ML S115 </v>
      </c>
      <c r="V396" s="18" t="str">
        <f t="shared" si="67"/>
        <v/>
      </c>
      <c r="W396" s="18" t="str">
        <f t="shared" si="68"/>
        <v>14136NOS</v>
      </c>
      <c r="X396" s="18" t="str">
        <f t="shared" si="69"/>
        <v/>
      </c>
      <c r="Y396" s="18" t="str">
        <f t="shared" si="70"/>
        <v/>
      </c>
      <c r="Z396" s="18">
        <f t="shared" si="71"/>
        <v>1672477.35</v>
      </c>
      <c r="AA396" s="18">
        <f t="shared" si="72"/>
        <v>2023</v>
      </c>
      <c r="AB396" s="19" t="str">
        <f>IFERROR(VLOOKUP(D396, 'Lookup Tables'!$A:$B, 2, FALSE), "Unknown")</f>
        <v>Table, kitchen or other household articles of iron or steel</v>
      </c>
      <c r="AC396" s="18" t="str">
        <f t="shared" si="73"/>
        <v>Steel Products</v>
      </c>
      <c r="AD396" s="18" t="str">
        <f t="shared" si="74"/>
        <v>Misc</v>
      </c>
      <c r="AE396" s="18">
        <f t="shared" si="75"/>
        <v>190.35424448217316</v>
      </c>
      <c r="AF396" s="20">
        <f t="shared" si="76"/>
        <v>0.36639999379086363</v>
      </c>
    </row>
    <row r="397" spans="1:32">
      <c r="A397" s="18" t="str">
        <f>'Raw Data'!A397</f>
        <v>INNSA1</v>
      </c>
      <c r="B397" s="19">
        <f>'Raw Data'!B397</f>
        <v>45267</v>
      </c>
      <c r="C397" s="18">
        <f>'Raw Data'!C397</f>
        <v>301049751</v>
      </c>
      <c r="D397" s="18">
        <f>'Raw Data'!D397</f>
        <v>73239990</v>
      </c>
      <c r="E397" s="18" t="str">
        <f>'Raw Data'!E397</f>
        <v>STAINLESS STEEL SPORTS BOTTLE 750ML S-308-C6 (NP-20) (QTY: 8808 NOS/ USD 0.976 PER NOS)</v>
      </c>
      <c r="F397" s="18">
        <f>'Raw Data'!F397</f>
        <v>0</v>
      </c>
      <c r="G397" s="18">
        <f>'Raw Data'!G397</f>
        <v>0</v>
      </c>
      <c r="H397" s="18">
        <f>'Raw Data'!H397</f>
        <v>0</v>
      </c>
      <c r="I397" s="18">
        <f>'Raw Data'!I397</f>
        <v>0</v>
      </c>
      <c r="J397" s="18">
        <f>'Raw Data'!J397</f>
        <v>0</v>
      </c>
      <c r="K397" s="18">
        <f>'Raw Data'!K397</f>
        <v>0</v>
      </c>
      <c r="L397" s="18">
        <f>'Raw Data'!L397</f>
        <v>0</v>
      </c>
      <c r="M397" s="18">
        <f>'Raw Data'!M397</f>
        <v>0</v>
      </c>
      <c r="N397" s="18">
        <f>'Raw Data'!N397</f>
        <v>1468</v>
      </c>
      <c r="O397" s="18" t="str">
        <f>'Raw Data'!O397</f>
        <v>KGS</v>
      </c>
      <c r="P397" s="18">
        <f>'Raw Data'!P397</f>
        <v>512.17903950000004</v>
      </c>
      <c r="Q397" s="18">
        <f>'Raw Data'!Q397</f>
        <v>751878.83</v>
      </c>
      <c r="R397" s="18">
        <f>'Raw Data'!R397</f>
        <v>6.0901193759999996</v>
      </c>
      <c r="S397" s="18">
        <f>'Raw Data'!S397</f>
        <v>8940.2952440000008</v>
      </c>
      <c r="T397" s="18">
        <f>'Raw Data'!T397</f>
        <v>275488.5</v>
      </c>
      <c r="U397" s="18" t="str">
        <f t="shared" si="66"/>
        <v xml:space="preserve">STAINLESS STEEL SPORTS BOTTLE 750ML S-308-C6 </v>
      </c>
      <c r="V397" s="18" t="str">
        <f t="shared" si="67"/>
        <v/>
      </c>
      <c r="W397" s="18" t="str">
        <f t="shared" si="68"/>
        <v>8808 NOS</v>
      </c>
      <c r="X397" s="18">
        <f t="shared" si="69"/>
        <v>0.97599999999999998</v>
      </c>
      <c r="Y397" s="18" t="str">
        <f t="shared" si="70"/>
        <v>USD</v>
      </c>
      <c r="Z397" s="18">
        <f t="shared" si="71"/>
        <v>1027367.33</v>
      </c>
      <c r="AA397" s="18">
        <f t="shared" si="72"/>
        <v>2023</v>
      </c>
      <c r="AB397" s="19" t="str">
        <f>IFERROR(VLOOKUP(D397, 'Lookup Tables'!$A:$B, 2, FALSE), "Unknown")</f>
        <v>Table, kitchen or other household articles of iron or steel</v>
      </c>
      <c r="AC397" s="18" t="str">
        <f t="shared" si="73"/>
        <v>Steel Products</v>
      </c>
      <c r="AD397" s="18" t="str">
        <f t="shared" si="74"/>
        <v>Misc</v>
      </c>
      <c r="AE397" s="18">
        <f t="shared" si="75"/>
        <v>187.66246594005449</v>
      </c>
      <c r="AF397" s="20">
        <f t="shared" si="76"/>
        <v>0.36640012859518867</v>
      </c>
    </row>
    <row r="398" spans="1:32">
      <c r="A398" s="18" t="str">
        <f>'Raw Data'!A398</f>
        <v>INNSA1</v>
      </c>
      <c r="B398" s="19">
        <f>'Raw Data'!B398</f>
        <v>45267</v>
      </c>
      <c r="C398" s="18">
        <f>'Raw Data'!C398</f>
        <v>301049751</v>
      </c>
      <c r="D398" s="18">
        <f>'Raw Data'!D398</f>
        <v>73239990</v>
      </c>
      <c r="E398" s="18" t="str">
        <f>'Raw Data'!E398</f>
        <v>SS OIL POT 600ML (KWP-600B) (QTY: 39060 PCS/ USD 1.18 PER PCS)</v>
      </c>
      <c r="F398" s="18">
        <f>'Raw Data'!F398</f>
        <v>0</v>
      </c>
      <c r="G398" s="18">
        <f>'Raw Data'!G398</f>
        <v>0</v>
      </c>
      <c r="H398" s="18">
        <f>'Raw Data'!H398</f>
        <v>0</v>
      </c>
      <c r="I398" s="18">
        <f>'Raw Data'!I398</f>
        <v>0</v>
      </c>
      <c r="J398" s="18">
        <f>'Raw Data'!J398</f>
        <v>0</v>
      </c>
      <c r="K398" s="18">
        <f>'Raw Data'!K398</f>
        <v>0</v>
      </c>
      <c r="L398" s="18">
        <f>'Raw Data'!L398</f>
        <v>0</v>
      </c>
      <c r="M398" s="18">
        <f>'Raw Data'!M398</f>
        <v>0</v>
      </c>
      <c r="N398" s="18">
        <f>'Raw Data'!N398</f>
        <v>6850</v>
      </c>
      <c r="O398" s="18" t="str">
        <f>'Raw Data'!O398</f>
        <v>KGS</v>
      </c>
      <c r="P398" s="18">
        <f>'Raw Data'!P398</f>
        <v>575.56617659999995</v>
      </c>
      <c r="Q398" s="18">
        <f>'Raw Data'!Q398</f>
        <v>3942628.31</v>
      </c>
      <c r="R398" s="18">
        <f>'Raw Data'!R398</f>
        <v>6.8438308760000002</v>
      </c>
      <c r="S398" s="18">
        <f>'Raw Data'!S398</f>
        <v>46880.241499999996</v>
      </c>
      <c r="T398" s="18">
        <f>'Raw Data'!T398</f>
        <v>1444579.1</v>
      </c>
      <c r="U398" s="18" t="str">
        <f t="shared" si="66"/>
        <v xml:space="preserve">SS OIL POT 600ML </v>
      </c>
      <c r="V398" s="18" t="str">
        <f t="shared" si="67"/>
        <v/>
      </c>
      <c r="W398" s="18" t="str">
        <f t="shared" si="68"/>
        <v>39060 PCS</v>
      </c>
      <c r="X398" s="18">
        <f t="shared" si="69"/>
        <v>1.18</v>
      </c>
      <c r="Y398" s="18" t="str">
        <f t="shared" si="70"/>
        <v>USD</v>
      </c>
      <c r="Z398" s="18">
        <f t="shared" si="71"/>
        <v>5387207.4100000001</v>
      </c>
      <c r="AA398" s="18">
        <f t="shared" si="72"/>
        <v>2023</v>
      </c>
      <c r="AB398" s="19" t="str">
        <f>IFERROR(VLOOKUP(D398, 'Lookup Tables'!$A:$B, 2, FALSE), "Unknown")</f>
        <v>Table, kitchen or other household articles of iron or steel</v>
      </c>
      <c r="AC398" s="18" t="str">
        <f t="shared" si="73"/>
        <v>Other</v>
      </c>
      <c r="AD398" s="18" t="str">
        <f t="shared" si="74"/>
        <v>Misc</v>
      </c>
      <c r="AE398" s="18">
        <f t="shared" si="75"/>
        <v>210.88745985401462</v>
      </c>
      <c r="AF398" s="20">
        <f t="shared" si="76"/>
        <v>0.36640002212128386</v>
      </c>
    </row>
    <row r="399" spans="1:32">
      <c r="A399" s="18" t="str">
        <f>'Raw Data'!A399</f>
        <v>INNSA1</v>
      </c>
      <c r="B399" s="19">
        <f>'Raw Data'!B399</f>
        <v>45267</v>
      </c>
      <c r="C399" s="18">
        <f>'Raw Data'!C399</f>
        <v>301049751</v>
      </c>
      <c r="D399" s="18">
        <f>'Raw Data'!D399</f>
        <v>73239990</v>
      </c>
      <c r="E399" s="18" t="str">
        <f>'Raw Data'!E399</f>
        <v>3888-HOUSEHOLD STEEL HOOK 3PCS SET (QTY:208512 PCS / USD 0.287 PER PCS)</v>
      </c>
      <c r="F399" s="18">
        <f>'Raw Data'!F399</f>
        <v>0</v>
      </c>
      <c r="G399" s="18">
        <f>'Raw Data'!G399</f>
        <v>0</v>
      </c>
      <c r="H399" s="18">
        <f>'Raw Data'!H399</f>
        <v>0</v>
      </c>
      <c r="I399" s="18">
        <f>'Raw Data'!I399</f>
        <v>0</v>
      </c>
      <c r="J399" s="18">
        <f>'Raw Data'!J399</f>
        <v>0</v>
      </c>
      <c r="K399" s="18">
        <f>'Raw Data'!K399</f>
        <v>0</v>
      </c>
      <c r="L399" s="18">
        <f>'Raw Data'!L399</f>
        <v>0</v>
      </c>
      <c r="M399" s="18">
        <f>'Raw Data'!M399</f>
        <v>0</v>
      </c>
      <c r="N399" s="18">
        <f>'Raw Data'!N399</f>
        <v>6964.8</v>
      </c>
      <c r="O399" s="18" t="str">
        <f>'Raw Data'!O399</f>
        <v>KGS</v>
      </c>
      <c r="P399" s="18">
        <f>'Raw Data'!P399</f>
        <v>732.11720509999998</v>
      </c>
      <c r="Q399" s="18">
        <f>'Raw Data'!Q399</f>
        <v>5099049.91</v>
      </c>
      <c r="R399" s="18">
        <f>'Raw Data'!R399</f>
        <v>8.7053175399999994</v>
      </c>
      <c r="S399" s="18">
        <f>'Raw Data'!S399</f>
        <v>60630.795599999998</v>
      </c>
      <c r="T399" s="18">
        <f>'Raw Data'!T399</f>
        <v>1868291.9</v>
      </c>
      <c r="U399" s="18" t="str">
        <f t="shared" si="66"/>
        <v xml:space="preserve">3888-HOUSEHOLD STEEL HOOK 3PCS SET </v>
      </c>
      <c r="V399" s="18">
        <f t="shared" si="67"/>
        <v>208512</v>
      </c>
      <c r="W399" s="18" t="str">
        <f t="shared" si="68"/>
        <v>PCS</v>
      </c>
      <c r="X399" s="18">
        <f t="shared" si="69"/>
        <v>0.28699999999999998</v>
      </c>
      <c r="Y399" s="18" t="str">
        <f t="shared" si="70"/>
        <v>USD</v>
      </c>
      <c r="Z399" s="18">
        <f t="shared" si="71"/>
        <v>6967341.8100000005</v>
      </c>
      <c r="AA399" s="18">
        <f t="shared" si="72"/>
        <v>2023</v>
      </c>
      <c r="AB399" s="19" t="str">
        <f>IFERROR(VLOOKUP(D399, 'Lookup Tables'!$A:$B, 2, FALSE), "Unknown")</f>
        <v>Table, kitchen or other household articles of iron or steel</v>
      </c>
      <c r="AC399" s="18" t="str">
        <f t="shared" si="73"/>
        <v>Steel Products</v>
      </c>
      <c r="AD399" s="18" t="str">
        <f t="shared" si="74"/>
        <v>Misc</v>
      </c>
      <c r="AE399" s="18">
        <f t="shared" si="75"/>
        <v>268.24774580748908</v>
      </c>
      <c r="AF399" s="20">
        <f t="shared" si="76"/>
        <v>0.36640000254478777</v>
      </c>
    </row>
    <row r="400" spans="1:32">
      <c r="A400" s="18" t="str">
        <f>'Raw Data'!A400</f>
        <v>INNSA1</v>
      </c>
      <c r="B400" s="19">
        <f>'Raw Data'!B400</f>
        <v>45267</v>
      </c>
      <c r="C400" s="18">
        <f>'Raw Data'!C400</f>
        <v>301049751</v>
      </c>
      <c r="D400" s="18">
        <f>'Raw Data'!D400</f>
        <v>73239990</v>
      </c>
      <c r="E400" s="18" t="str">
        <f>'Raw Data'!E400</f>
        <v>STAINLESS STEEL SPORTS BOTTLE 750ML #SG210 (AM-457) (QTY: 486 NOS/ USD 1.0247 PER NOS)</v>
      </c>
      <c r="F400" s="18">
        <f>'Raw Data'!F400</f>
        <v>0</v>
      </c>
      <c r="G400" s="18">
        <f>'Raw Data'!G400</f>
        <v>0</v>
      </c>
      <c r="H400" s="18">
        <f>'Raw Data'!H400</f>
        <v>0</v>
      </c>
      <c r="I400" s="18">
        <f>'Raw Data'!I400</f>
        <v>0</v>
      </c>
      <c r="J400" s="18">
        <f>'Raw Data'!J400</f>
        <v>0</v>
      </c>
      <c r="K400" s="18">
        <f>'Raw Data'!K400</f>
        <v>0</v>
      </c>
      <c r="L400" s="18">
        <f>'Raw Data'!L400</f>
        <v>0</v>
      </c>
      <c r="M400" s="18">
        <f>'Raw Data'!M400</f>
        <v>0</v>
      </c>
      <c r="N400" s="18">
        <f>'Raw Data'!N400</f>
        <v>75.599999999999994</v>
      </c>
      <c r="O400" s="18" t="str">
        <f>'Raw Data'!O400</f>
        <v>KGS</v>
      </c>
      <c r="P400" s="18">
        <f>'Raw Data'!P400</f>
        <v>576.14021160000004</v>
      </c>
      <c r="Q400" s="18">
        <f>'Raw Data'!Q400</f>
        <v>43556.2</v>
      </c>
      <c r="R400" s="18">
        <f>'Raw Data'!R400</f>
        <v>6.8506565000000004</v>
      </c>
      <c r="S400" s="18">
        <f>'Raw Data'!S400</f>
        <v>517.90963139999997</v>
      </c>
      <c r="T400" s="18">
        <f>'Raw Data'!T400</f>
        <v>15958.9</v>
      </c>
      <c r="U400" s="18" t="str">
        <f t="shared" si="66"/>
        <v xml:space="preserve">STAINLESS STEEL SPORTS BOTTLE 750ML #SG210 </v>
      </c>
      <c r="V400" s="18" t="str">
        <f t="shared" si="67"/>
        <v/>
      </c>
      <c r="W400" s="18" t="str">
        <f t="shared" si="68"/>
        <v>486 NOS</v>
      </c>
      <c r="X400" s="18">
        <f t="shared" si="69"/>
        <v>1.0246999999999999</v>
      </c>
      <c r="Y400" s="18" t="str">
        <f t="shared" si="70"/>
        <v>USD</v>
      </c>
      <c r="Z400" s="18">
        <f t="shared" si="71"/>
        <v>59515.1</v>
      </c>
      <c r="AA400" s="18">
        <f t="shared" si="72"/>
        <v>2023</v>
      </c>
      <c r="AB400" s="19" t="str">
        <f>IFERROR(VLOOKUP(D400, 'Lookup Tables'!$A:$B, 2, FALSE), "Unknown")</f>
        <v>Table, kitchen or other household articles of iron or steel</v>
      </c>
      <c r="AC400" s="18" t="str">
        <f t="shared" si="73"/>
        <v>Steel Products</v>
      </c>
      <c r="AD400" s="18" t="str">
        <f t="shared" si="74"/>
        <v>Misc</v>
      </c>
      <c r="AE400" s="18">
        <f t="shared" si="75"/>
        <v>211.09656084656086</v>
      </c>
      <c r="AF400" s="20">
        <f t="shared" si="76"/>
        <v>0.36639789513318427</v>
      </c>
    </row>
    <row r="401" spans="1:32">
      <c r="A401" s="18" t="str">
        <f>'Raw Data'!A401</f>
        <v>INNSA1</v>
      </c>
      <c r="B401" s="19">
        <f>'Raw Data'!B401</f>
        <v>45267</v>
      </c>
      <c r="C401" s="18">
        <f>'Raw Data'!C401</f>
        <v>301049751</v>
      </c>
      <c r="D401" s="18">
        <f>'Raw Data'!D401</f>
        <v>73239990</v>
      </c>
      <c r="E401" s="18" t="str">
        <f>'Raw Data'!E401</f>
        <v>STAINLESS STEELSPORTS BOTTLE 1.45L (AM-398) (QTY: 10164 NOS/USD 1.610 PER NOS)</v>
      </c>
      <c r="F401" s="18">
        <f>'Raw Data'!F401</f>
        <v>0</v>
      </c>
      <c r="G401" s="18">
        <f>'Raw Data'!G401</f>
        <v>0</v>
      </c>
      <c r="H401" s="18">
        <f>'Raw Data'!H401</f>
        <v>0</v>
      </c>
      <c r="I401" s="18">
        <f>'Raw Data'!I401</f>
        <v>0</v>
      </c>
      <c r="J401" s="18">
        <f>'Raw Data'!J401</f>
        <v>0</v>
      </c>
      <c r="K401" s="18">
        <f>'Raw Data'!K401</f>
        <v>0</v>
      </c>
      <c r="L401" s="18">
        <f>'Raw Data'!L401</f>
        <v>0</v>
      </c>
      <c r="M401" s="18">
        <f>'Raw Data'!M401</f>
        <v>0</v>
      </c>
      <c r="N401" s="18">
        <f>'Raw Data'!N401</f>
        <v>2879.8</v>
      </c>
      <c r="O401" s="18" t="str">
        <f>'Raw Data'!O401</f>
        <v>KGS</v>
      </c>
      <c r="P401" s="18">
        <f>'Raw Data'!P401</f>
        <v>496.9913952</v>
      </c>
      <c r="Q401" s="18">
        <f>'Raw Data'!Q401</f>
        <v>1431235.82</v>
      </c>
      <c r="R401" s="18">
        <f>'Raw Data'!R401</f>
        <v>5.909529075</v>
      </c>
      <c r="S401" s="18">
        <f>'Raw Data'!S401</f>
        <v>17018.261829999999</v>
      </c>
      <c r="T401" s="18">
        <f>'Raw Data'!T401</f>
        <v>524404.80000000005</v>
      </c>
      <c r="U401" s="18" t="str">
        <f t="shared" si="66"/>
        <v xml:space="preserve">STAINLESS STEELSPORTS BOTTLE 1.45L </v>
      </c>
      <c r="V401" s="18" t="str">
        <f t="shared" si="67"/>
        <v/>
      </c>
      <c r="W401" s="18" t="str">
        <f t="shared" si="68"/>
        <v>10164 NOS</v>
      </c>
      <c r="X401" s="18">
        <f t="shared" si="69"/>
        <v>1.61</v>
      </c>
      <c r="Y401" s="18" t="str">
        <f t="shared" si="70"/>
        <v>USD</v>
      </c>
      <c r="Z401" s="18">
        <f t="shared" si="71"/>
        <v>1955640.62</v>
      </c>
      <c r="AA401" s="18">
        <f t="shared" si="72"/>
        <v>2023</v>
      </c>
      <c r="AB401" s="19" t="str">
        <f>IFERROR(VLOOKUP(D401, 'Lookup Tables'!$A:$B, 2, FALSE), "Unknown")</f>
        <v>Table, kitchen or other household articles of iron or steel</v>
      </c>
      <c r="AC401" s="18" t="str">
        <f t="shared" si="73"/>
        <v>Steel Products</v>
      </c>
      <c r="AD401" s="18" t="str">
        <f t="shared" si="74"/>
        <v>Misc</v>
      </c>
      <c r="AE401" s="18">
        <f t="shared" si="75"/>
        <v>182.09764566983819</v>
      </c>
      <c r="AF401" s="20">
        <f t="shared" si="76"/>
        <v>0.36639999689219632</v>
      </c>
    </row>
    <row r="402" spans="1:32">
      <c r="A402" s="18" t="str">
        <f>'Raw Data'!A402</f>
        <v>INNSA1</v>
      </c>
      <c r="B402" s="19">
        <f>'Raw Data'!B402</f>
        <v>45267</v>
      </c>
      <c r="C402" s="18">
        <f>'Raw Data'!C402</f>
        <v>301049751</v>
      </c>
      <c r="D402" s="18">
        <f>'Raw Data'!D402</f>
        <v>73239990</v>
      </c>
      <c r="E402" s="18" t="str">
        <f>'Raw Data'!E402</f>
        <v>NP-55 STEEL TEA STRAINER (QTY:150000 PCS/USD 0.2768 PER PCS)</v>
      </c>
      <c r="F402" s="18">
        <f>'Raw Data'!F402</f>
        <v>0</v>
      </c>
      <c r="G402" s="18">
        <f>'Raw Data'!G402</f>
        <v>0</v>
      </c>
      <c r="H402" s="18">
        <f>'Raw Data'!H402</f>
        <v>0</v>
      </c>
      <c r="I402" s="18">
        <f>'Raw Data'!I402</f>
        <v>0</v>
      </c>
      <c r="J402" s="18">
        <f>'Raw Data'!J402</f>
        <v>0</v>
      </c>
      <c r="K402" s="18">
        <f>'Raw Data'!K402</f>
        <v>0</v>
      </c>
      <c r="L402" s="18">
        <f>'Raw Data'!L402</f>
        <v>0</v>
      </c>
      <c r="M402" s="18">
        <f>'Raw Data'!M402</f>
        <v>0</v>
      </c>
      <c r="N402" s="18">
        <f>'Raw Data'!N402</f>
        <v>6875</v>
      </c>
      <c r="O402" s="18" t="str">
        <f>'Raw Data'!O402</f>
        <v>KGS</v>
      </c>
      <c r="P402" s="18">
        <f>'Raw Data'!P402</f>
        <v>531.03786179999997</v>
      </c>
      <c r="Q402" s="18">
        <f>'Raw Data'!Q402</f>
        <v>3650885.3</v>
      </c>
      <c r="R402" s="18">
        <f>'Raw Data'!R402</f>
        <v>6.3143622089999996</v>
      </c>
      <c r="S402" s="18">
        <f>'Raw Data'!S402</f>
        <v>43411.240189999997</v>
      </c>
      <c r="T402" s="18">
        <f>'Raw Data'!T402</f>
        <v>1337684.3999999999</v>
      </c>
      <c r="U402" s="18" t="str">
        <f t="shared" si="66"/>
        <v xml:space="preserve">NP-55 STEEL TEA STRAINER </v>
      </c>
      <c r="V402" s="18">
        <f t="shared" si="67"/>
        <v>150000</v>
      </c>
      <c r="W402" s="18" t="str">
        <f t="shared" si="68"/>
        <v>PCS</v>
      </c>
      <c r="X402" s="18">
        <f t="shared" si="69"/>
        <v>0.27679999999999999</v>
      </c>
      <c r="Y402" s="18" t="str">
        <f t="shared" si="70"/>
        <v>USD</v>
      </c>
      <c r="Z402" s="18">
        <f t="shared" si="71"/>
        <v>4988569.6999999993</v>
      </c>
      <c r="AA402" s="18">
        <f t="shared" si="72"/>
        <v>2023</v>
      </c>
      <c r="AB402" s="19" t="str">
        <f>IFERROR(VLOOKUP(D402, 'Lookup Tables'!$A:$B, 2, FALSE), "Unknown")</f>
        <v>Table, kitchen or other household articles of iron or steel</v>
      </c>
      <c r="AC402" s="18" t="str">
        <f t="shared" si="73"/>
        <v>Steel Products</v>
      </c>
      <c r="AD402" s="18" t="str">
        <f t="shared" si="74"/>
        <v>Misc</v>
      </c>
      <c r="AE402" s="18">
        <f t="shared" si="75"/>
        <v>194.57227636363635</v>
      </c>
      <c r="AF402" s="20">
        <f t="shared" si="76"/>
        <v>0.36640000714347282</v>
      </c>
    </row>
    <row r="403" spans="1:32">
      <c r="A403" s="18" t="str">
        <f>'Raw Data'!A403</f>
        <v>INNSA1</v>
      </c>
      <c r="B403" s="19">
        <f>'Raw Data'!B403</f>
        <v>45266</v>
      </c>
      <c r="C403" s="18">
        <f>'Raw Data'!C403</f>
        <v>301049751</v>
      </c>
      <c r="D403" s="18">
        <f>'Raw Data'!D403</f>
        <v>73239990</v>
      </c>
      <c r="E403" s="18" t="str">
        <f>'Raw Data'!E403</f>
        <v>STAINLESS STEELSPORTS BOTTLE 1.45L (AM-398) (QTY: 5868 PER NOS/ USD 1.610 PER NOS)</v>
      </c>
      <c r="F403" s="18">
        <f>'Raw Data'!F403</f>
        <v>0</v>
      </c>
      <c r="G403" s="18">
        <f>'Raw Data'!G403</f>
        <v>0</v>
      </c>
      <c r="H403" s="18">
        <f>'Raw Data'!H403</f>
        <v>0</v>
      </c>
      <c r="I403" s="18">
        <f>'Raw Data'!I403</f>
        <v>0</v>
      </c>
      <c r="J403" s="18">
        <f>'Raw Data'!J403</f>
        <v>0</v>
      </c>
      <c r="K403" s="18">
        <f>'Raw Data'!K403</f>
        <v>0</v>
      </c>
      <c r="L403" s="18">
        <f>'Raw Data'!L403</f>
        <v>0</v>
      </c>
      <c r="M403" s="18">
        <f>'Raw Data'!M403</f>
        <v>0</v>
      </c>
      <c r="N403" s="18">
        <f>'Raw Data'!N403</f>
        <v>1662.6</v>
      </c>
      <c r="O403" s="18" t="str">
        <f>'Raw Data'!O403</f>
        <v>KGS</v>
      </c>
      <c r="P403" s="18">
        <f>'Raw Data'!P403</f>
        <v>495.9202995</v>
      </c>
      <c r="Q403" s="18">
        <f>'Raw Data'!Q403</f>
        <v>824517.09</v>
      </c>
      <c r="R403" s="18">
        <f>'Raw Data'!R403</f>
        <v>5.8967930979999998</v>
      </c>
      <c r="S403" s="18">
        <f>'Raw Data'!S403</f>
        <v>9804.0082050000001</v>
      </c>
      <c r="T403" s="18">
        <f>'Raw Data'!T403</f>
        <v>302103</v>
      </c>
      <c r="U403" s="18" t="str">
        <f t="shared" si="66"/>
        <v xml:space="preserve">STAINLESS STEELSPORTS BOTTLE 1.45L </v>
      </c>
      <c r="V403" s="18" t="str">
        <f t="shared" si="67"/>
        <v/>
      </c>
      <c r="W403" s="18" t="str">
        <f t="shared" si="68"/>
        <v>5868 PER NOS</v>
      </c>
      <c r="X403" s="18" t="str">
        <f t="shared" si="69"/>
        <v/>
      </c>
      <c r="Y403" s="18" t="str">
        <f t="shared" si="70"/>
        <v>USD</v>
      </c>
      <c r="Z403" s="18">
        <f t="shared" si="71"/>
        <v>1126620.0899999999</v>
      </c>
      <c r="AA403" s="18">
        <f t="shared" si="72"/>
        <v>2023</v>
      </c>
      <c r="AB403" s="19" t="str">
        <f>IFERROR(VLOOKUP(D403, 'Lookup Tables'!$A:$B, 2, FALSE), "Unknown")</f>
        <v>Table, kitchen or other household articles of iron or steel</v>
      </c>
      <c r="AC403" s="18" t="str">
        <f t="shared" si="73"/>
        <v>Steel Products</v>
      </c>
      <c r="AD403" s="18" t="str">
        <f t="shared" si="74"/>
        <v>Misc</v>
      </c>
      <c r="AE403" s="18">
        <f t="shared" si="75"/>
        <v>181.70516059184411</v>
      </c>
      <c r="AF403" s="20">
        <f t="shared" si="76"/>
        <v>0.36639992507614366</v>
      </c>
    </row>
    <row r="404" spans="1:32">
      <c r="A404" s="18" t="str">
        <f>'Raw Data'!A404</f>
        <v>INNSA1</v>
      </c>
      <c r="B404" s="19">
        <f>'Raw Data'!B404</f>
        <v>45266</v>
      </c>
      <c r="C404" s="18">
        <f>'Raw Data'!C404</f>
        <v>301049751</v>
      </c>
      <c r="D404" s="18">
        <f>'Raw Data'!D404</f>
        <v>73239990</v>
      </c>
      <c r="E404" s="18" t="str">
        <f>'Raw Data'!E404</f>
        <v>STAINLESS STEEL SPORTS BOTTLE 750ML SG-702 (SB-01) (QTY: 46632 NOS/USD 1.045 PER NOS)</v>
      </c>
      <c r="F404" s="18">
        <f>'Raw Data'!F404</f>
        <v>0</v>
      </c>
      <c r="G404" s="18">
        <f>'Raw Data'!G404</f>
        <v>0</v>
      </c>
      <c r="H404" s="18">
        <f>'Raw Data'!H404</f>
        <v>0</v>
      </c>
      <c r="I404" s="18">
        <f>'Raw Data'!I404</f>
        <v>0</v>
      </c>
      <c r="J404" s="18">
        <f>'Raw Data'!J404</f>
        <v>0</v>
      </c>
      <c r="K404" s="18">
        <f>'Raw Data'!K404</f>
        <v>0</v>
      </c>
      <c r="L404" s="18">
        <f>'Raw Data'!L404</f>
        <v>0</v>
      </c>
      <c r="M404" s="18">
        <f>'Raw Data'!M404</f>
        <v>0</v>
      </c>
      <c r="N404" s="18">
        <f>'Raw Data'!N404</f>
        <v>7772</v>
      </c>
      <c r="O404" s="18" t="str">
        <f>'Raw Data'!O404</f>
        <v>KGS</v>
      </c>
      <c r="P404" s="18">
        <f>'Raw Data'!P404</f>
        <v>546.40361040000005</v>
      </c>
      <c r="Q404" s="18">
        <f>'Raw Data'!Q404</f>
        <v>4246648.8600000003</v>
      </c>
      <c r="R404" s="18">
        <f>'Raw Data'!R404</f>
        <v>6.4970702779999998</v>
      </c>
      <c r="S404" s="18">
        <f>'Raw Data'!S404</f>
        <v>50495.230199999998</v>
      </c>
      <c r="T404" s="18">
        <f>'Raw Data'!T404</f>
        <v>1555972.2</v>
      </c>
      <c r="U404" s="18" t="str">
        <f t="shared" si="66"/>
        <v xml:space="preserve">STAINLESS STEEL SPORTS BOTTLE 750ML SG-702 </v>
      </c>
      <c r="V404" s="18" t="str">
        <f t="shared" si="67"/>
        <v/>
      </c>
      <c r="W404" s="18" t="str">
        <f t="shared" si="68"/>
        <v>46632 NOS</v>
      </c>
      <c r="X404" s="18">
        <f t="shared" si="69"/>
        <v>1.0449999999999999</v>
      </c>
      <c r="Y404" s="18" t="str">
        <f t="shared" si="70"/>
        <v>USD</v>
      </c>
      <c r="Z404" s="18">
        <f t="shared" si="71"/>
        <v>5802621.0600000005</v>
      </c>
      <c r="AA404" s="18">
        <f t="shared" si="72"/>
        <v>2023</v>
      </c>
      <c r="AB404" s="19" t="str">
        <f>IFERROR(VLOOKUP(D404, 'Lookup Tables'!$A:$B, 2, FALSE), "Unknown")</f>
        <v>Table, kitchen or other household articles of iron or steel</v>
      </c>
      <c r="AC404" s="18" t="str">
        <f t="shared" si="73"/>
        <v>Steel Products</v>
      </c>
      <c r="AD404" s="18" t="str">
        <f t="shared" si="74"/>
        <v>Misc</v>
      </c>
      <c r="AE404" s="18">
        <f t="shared" si="75"/>
        <v>200.20229027277406</v>
      </c>
      <c r="AF404" s="20">
        <f t="shared" si="76"/>
        <v>0.36640001358624219</v>
      </c>
    </row>
    <row r="405" spans="1:32">
      <c r="A405" s="18" t="str">
        <f>'Raw Data'!A405</f>
        <v>INNSA1</v>
      </c>
      <c r="B405" s="19">
        <f>'Raw Data'!B405</f>
        <v>45266</v>
      </c>
      <c r="C405" s="18">
        <f>'Raw Data'!C405</f>
        <v>301049751</v>
      </c>
      <c r="D405" s="18">
        <f>'Raw Data'!D405</f>
        <v>73239990</v>
      </c>
      <c r="E405" s="18" t="str">
        <f>'Raw Data'!E405</f>
        <v>STAINLESS STEEL SPORTS BOTTLE 750ML SG-702 (SB-01) (QTY: 1944 NOS/ USD 1.045 PER NOS)</v>
      </c>
      <c r="F405" s="18">
        <f>'Raw Data'!F405</f>
        <v>0</v>
      </c>
      <c r="G405" s="18">
        <f>'Raw Data'!G405</f>
        <v>0</v>
      </c>
      <c r="H405" s="18">
        <f>'Raw Data'!H405</f>
        <v>0</v>
      </c>
      <c r="I405" s="18">
        <f>'Raw Data'!I405</f>
        <v>0</v>
      </c>
      <c r="J405" s="18">
        <f>'Raw Data'!J405</f>
        <v>0</v>
      </c>
      <c r="K405" s="18">
        <f>'Raw Data'!K405</f>
        <v>0</v>
      </c>
      <c r="L405" s="18">
        <f>'Raw Data'!L405</f>
        <v>0</v>
      </c>
      <c r="M405" s="18">
        <f>'Raw Data'!M405</f>
        <v>0</v>
      </c>
      <c r="N405" s="18">
        <f>'Raw Data'!N405</f>
        <v>340.2</v>
      </c>
      <c r="O405" s="18" t="str">
        <f>'Raw Data'!O405</f>
        <v>KGS</v>
      </c>
      <c r="P405" s="18">
        <f>'Raw Data'!P405</f>
        <v>525.1708701</v>
      </c>
      <c r="Q405" s="18">
        <f>'Raw Data'!Q405</f>
        <v>178663.13</v>
      </c>
      <c r="R405" s="18">
        <f>'Raw Data'!R405</f>
        <v>6.2446001200000003</v>
      </c>
      <c r="S405" s="18">
        <f>'Raw Data'!S405</f>
        <v>2124.412961</v>
      </c>
      <c r="T405" s="18">
        <f>'Raw Data'!T405</f>
        <v>65462.2</v>
      </c>
      <c r="U405" s="18" t="str">
        <f t="shared" si="66"/>
        <v xml:space="preserve">STAINLESS STEEL SPORTS BOTTLE 750ML SG-702 </v>
      </c>
      <c r="V405" s="18" t="str">
        <f t="shared" si="67"/>
        <v/>
      </c>
      <c r="W405" s="18" t="str">
        <f t="shared" si="68"/>
        <v>1944 NOS</v>
      </c>
      <c r="X405" s="18">
        <f t="shared" si="69"/>
        <v>1.0449999999999999</v>
      </c>
      <c r="Y405" s="18" t="str">
        <f t="shared" si="70"/>
        <v>USD</v>
      </c>
      <c r="Z405" s="18">
        <f t="shared" si="71"/>
        <v>244125.33000000002</v>
      </c>
      <c r="AA405" s="18">
        <f t="shared" si="72"/>
        <v>2023</v>
      </c>
      <c r="AB405" s="19" t="str">
        <f>IFERROR(VLOOKUP(D405, 'Lookup Tables'!$A:$B, 2, FALSE), "Unknown")</f>
        <v>Table, kitchen or other household articles of iron or steel</v>
      </c>
      <c r="AC405" s="18" t="str">
        <f t="shared" si="73"/>
        <v>Steel Products</v>
      </c>
      <c r="AD405" s="18" t="str">
        <f t="shared" si="74"/>
        <v>Misc</v>
      </c>
      <c r="AE405" s="18">
        <f t="shared" si="75"/>
        <v>192.42269253380366</v>
      </c>
      <c r="AF405" s="20">
        <f t="shared" si="76"/>
        <v>0.36640016325696295</v>
      </c>
    </row>
    <row r="406" spans="1:32">
      <c r="A406" s="18" t="str">
        <f>'Raw Data'!A406</f>
        <v>INNSA1</v>
      </c>
      <c r="B406" s="19">
        <f>'Raw Data'!B406</f>
        <v>45266</v>
      </c>
      <c r="C406" s="18">
        <f>'Raw Data'!C406</f>
        <v>301049751</v>
      </c>
      <c r="D406" s="18">
        <f>'Raw Data'!D406</f>
        <v>73239990</v>
      </c>
      <c r="E406" s="18" t="str">
        <f>'Raw Data'!E406</f>
        <v>STAINLESS STEEL SPORTS BOTTLE 750ML SG-702 (SB-01) (QTY: 47160 NOS /USD 1.045 PER NOS)</v>
      </c>
      <c r="F406" s="18">
        <f>'Raw Data'!F406</f>
        <v>0</v>
      </c>
      <c r="G406" s="18">
        <f>'Raw Data'!G406</f>
        <v>0</v>
      </c>
      <c r="H406" s="18">
        <f>'Raw Data'!H406</f>
        <v>0</v>
      </c>
      <c r="I406" s="18">
        <f>'Raw Data'!I406</f>
        <v>0</v>
      </c>
      <c r="J406" s="18">
        <f>'Raw Data'!J406</f>
        <v>0</v>
      </c>
      <c r="K406" s="18">
        <f>'Raw Data'!K406</f>
        <v>0</v>
      </c>
      <c r="L406" s="18">
        <f>'Raw Data'!L406</f>
        <v>0</v>
      </c>
      <c r="M406" s="18">
        <f>'Raw Data'!M406</f>
        <v>0</v>
      </c>
      <c r="N406" s="18">
        <f>'Raw Data'!N406</f>
        <v>7860</v>
      </c>
      <c r="O406" s="18" t="str">
        <f>'Raw Data'!O406</f>
        <v>KGS</v>
      </c>
      <c r="P406" s="18">
        <f>'Raw Data'!P406</f>
        <v>546.30920360000005</v>
      </c>
      <c r="Q406" s="18">
        <f>'Raw Data'!Q406</f>
        <v>4293990.34</v>
      </c>
      <c r="R406" s="18">
        <f>'Raw Data'!R406</f>
        <v>6.4959477239999996</v>
      </c>
      <c r="S406" s="18">
        <f>'Raw Data'!S406</f>
        <v>51058.149109999998</v>
      </c>
      <c r="T406" s="18">
        <f>'Raw Data'!T406</f>
        <v>1573318.1</v>
      </c>
      <c r="U406" s="18" t="str">
        <f t="shared" si="66"/>
        <v xml:space="preserve">STAINLESS STEEL SPORTS BOTTLE 750ML SG-702 </v>
      </c>
      <c r="V406" s="18" t="str">
        <f t="shared" si="67"/>
        <v/>
      </c>
      <c r="W406" s="18" t="str">
        <f t="shared" si="68"/>
        <v>47160 NOS</v>
      </c>
      <c r="X406" s="18">
        <f t="shared" si="69"/>
        <v>1.0449999999999999</v>
      </c>
      <c r="Y406" s="18" t="str">
        <f t="shared" si="70"/>
        <v>USD</v>
      </c>
      <c r="Z406" s="18">
        <f t="shared" si="71"/>
        <v>5867308.4399999995</v>
      </c>
      <c r="AA406" s="18">
        <f t="shared" si="72"/>
        <v>2023</v>
      </c>
      <c r="AB406" s="19" t="str">
        <f>IFERROR(VLOOKUP(D406, 'Lookup Tables'!$A:$B, 2, FALSE), "Unknown")</f>
        <v>Table, kitchen or other household articles of iron or steel</v>
      </c>
      <c r="AC406" s="18" t="str">
        <f t="shared" si="73"/>
        <v>Steel Products</v>
      </c>
      <c r="AD406" s="18" t="str">
        <f t="shared" si="74"/>
        <v>Misc</v>
      </c>
      <c r="AE406" s="18">
        <f t="shared" si="75"/>
        <v>200.16769720101783</v>
      </c>
      <c r="AF406" s="20">
        <f t="shared" si="76"/>
        <v>0.36640000918120375</v>
      </c>
    </row>
    <row r="407" spans="1:32">
      <c r="A407" s="18" t="str">
        <f>'Raw Data'!A407</f>
        <v>INNSA1</v>
      </c>
      <c r="B407" s="19">
        <f>'Raw Data'!B407</f>
        <v>45266</v>
      </c>
      <c r="C407" s="18">
        <f>'Raw Data'!C407</f>
        <v>301049751</v>
      </c>
      <c r="D407" s="18">
        <f>'Raw Data'!D407</f>
        <v>73239990</v>
      </c>
      <c r="E407" s="18" t="str">
        <f>'Raw Data'!E407</f>
        <v>STAINLESS STEEL SPORTS BOTTLE 750ML #SG707 (AM-459) (QTY: 2250 NOS/ USD 1.066 PER NOS)</v>
      </c>
      <c r="F407" s="18">
        <f>'Raw Data'!F407</f>
        <v>0</v>
      </c>
      <c r="G407" s="18">
        <f>'Raw Data'!G407</f>
        <v>0</v>
      </c>
      <c r="H407" s="18">
        <f>'Raw Data'!H407</f>
        <v>0</v>
      </c>
      <c r="I407" s="18">
        <f>'Raw Data'!I407</f>
        <v>0</v>
      </c>
      <c r="J407" s="18">
        <f>'Raw Data'!J407</f>
        <v>0</v>
      </c>
      <c r="K407" s="18">
        <f>'Raw Data'!K407</f>
        <v>0</v>
      </c>
      <c r="L407" s="18">
        <f>'Raw Data'!L407</f>
        <v>0</v>
      </c>
      <c r="M407" s="18">
        <f>'Raw Data'!M407</f>
        <v>0</v>
      </c>
      <c r="N407" s="18">
        <f>'Raw Data'!N407</f>
        <v>375</v>
      </c>
      <c r="O407" s="18" t="str">
        <f>'Raw Data'!O407</f>
        <v>KGS</v>
      </c>
      <c r="P407" s="18">
        <f>'Raw Data'!P407</f>
        <v>558.20295999999996</v>
      </c>
      <c r="Q407" s="18">
        <f>'Raw Data'!Q407</f>
        <v>209326.11</v>
      </c>
      <c r="R407" s="18">
        <f>'Raw Data'!R407</f>
        <v>6.6373717000000001</v>
      </c>
      <c r="S407" s="18">
        <f>'Raw Data'!S407</f>
        <v>2489.0143880000001</v>
      </c>
      <c r="T407" s="18">
        <f>'Raw Data'!T407</f>
        <v>76697</v>
      </c>
      <c r="U407" s="18" t="str">
        <f t="shared" si="66"/>
        <v xml:space="preserve">STAINLESS STEEL SPORTS BOTTLE 750ML #SG707 </v>
      </c>
      <c r="V407" s="18" t="str">
        <f t="shared" si="67"/>
        <v/>
      </c>
      <c r="W407" s="18" t="str">
        <f t="shared" si="68"/>
        <v>2250 NOS</v>
      </c>
      <c r="X407" s="18">
        <f t="shared" si="69"/>
        <v>1.0660000000000001</v>
      </c>
      <c r="Y407" s="18" t="str">
        <f t="shared" si="70"/>
        <v>USD</v>
      </c>
      <c r="Z407" s="18">
        <f t="shared" si="71"/>
        <v>286023.11</v>
      </c>
      <c r="AA407" s="18">
        <f t="shared" si="72"/>
        <v>2023</v>
      </c>
      <c r="AB407" s="19" t="str">
        <f>IFERROR(VLOOKUP(D407, 'Lookup Tables'!$A:$B, 2, FALSE), "Unknown")</f>
        <v>Table, kitchen or other household articles of iron or steel</v>
      </c>
      <c r="AC407" s="18" t="str">
        <f t="shared" si="73"/>
        <v>Steel Products</v>
      </c>
      <c r="AD407" s="18" t="str">
        <f t="shared" si="74"/>
        <v>Misc</v>
      </c>
      <c r="AE407" s="18">
        <f t="shared" si="75"/>
        <v>204.52533333333332</v>
      </c>
      <c r="AF407" s="20">
        <f t="shared" si="76"/>
        <v>0.3663995857946245</v>
      </c>
    </row>
    <row r="408" spans="1:32">
      <c r="A408" s="18" t="str">
        <f>'Raw Data'!A408</f>
        <v>INNSA1</v>
      </c>
      <c r="B408" s="19">
        <f>'Raw Data'!B408</f>
        <v>45266</v>
      </c>
      <c r="C408" s="18">
        <f>'Raw Data'!C408</f>
        <v>301049751</v>
      </c>
      <c r="D408" s="18">
        <f>'Raw Data'!D408</f>
        <v>73239990</v>
      </c>
      <c r="E408" s="18" t="str">
        <f>'Raw Data'!E408</f>
        <v>STAINLESS STEELSPORTS BOTTLE 650ML S115 (NP-21) (QTY: 43464NOS/USD 0.99 PER NOS)</v>
      </c>
      <c r="F408" s="18">
        <f>'Raw Data'!F408</f>
        <v>0</v>
      </c>
      <c r="G408" s="18">
        <f>'Raw Data'!G408</f>
        <v>0</v>
      </c>
      <c r="H408" s="18">
        <f>'Raw Data'!H408</f>
        <v>0</v>
      </c>
      <c r="I408" s="18">
        <f>'Raw Data'!I408</f>
        <v>0</v>
      </c>
      <c r="J408" s="18">
        <f>'Raw Data'!J408</f>
        <v>0</v>
      </c>
      <c r="K408" s="18">
        <f>'Raw Data'!K408</f>
        <v>0</v>
      </c>
      <c r="L408" s="18">
        <f>'Raw Data'!L408</f>
        <v>0</v>
      </c>
      <c r="M408" s="18">
        <f>'Raw Data'!M408</f>
        <v>0</v>
      </c>
      <c r="N408" s="18">
        <f>'Raw Data'!N408</f>
        <v>7244</v>
      </c>
      <c r="O408" s="18" t="str">
        <f>'Raw Data'!O408</f>
        <v>KGS</v>
      </c>
      <c r="P408" s="18">
        <f>'Raw Data'!P408</f>
        <v>518.70499029999996</v>
      </c>
      <c r="Q408" s="18">
        <f>'Raw Data'!Q408</f>
        <v>3757498.95</v>
      </c>
      <c r="R408" s="18">
        <f>'Raw Data'!R408</f>
        <v>6.1677168890000003</v>
      </c>
      <c r="S408" s="18">
        <f>'Raw Data'!S408</f>
        <v>44678.941140000003</v>
      </c>
      <c r="T408" s="18">
        <f>'Raw Data'!T408</f>
        <v>1376747.7</v>
      </c>
      <c r="U408" s="18" t="str">
        <f t="shared" si="66"/>
        <v xml:space="preserve">STAINLESS STEELSPORTS BOTTLE 650ML S115 </v>
      </c>
      <c r="V408" s="18" t="str">
        <f t="shared" si="67"/>
        <v/>
      </c>
      <c r="W408" s="18" t="str">
        <f t="shared" si="68"/>
        <v>43464NOS</v>
      </c>
      <c r="X408" s="18">
        <f t="shared" si="69"/>
        <v>0.99</v>
      </c>
      <c r="Y408" s="18" t="str">
        <f t="shared" si="70"/>
        <v>USD</v>
      </c>
      <c r="Z408" s="18">
        <f t="shared" si="71"/>
        <v>5134246.6500000004</v>
      </c>
      <c r="AA408" s="18">
        <f t="shared" si="72"/>
        <v>2023</v>
      </c>
      <c r="AB408" s="19" t="str">
        <f>IFERROR(VLOOKUP(D408, 'Lookup Tables'!$A:$B, 2, FALSE), "Unknown")</f>
        <v>Table, kitchen or other household articles of iron or steel</v>
      </c>
      <c r="AC408" s="18" t="str">
        <f t="shared" si="73"/>
        <v>Steel Products</v>
      </c>
      <c r="AD408" s="18" t="str">
        <f t="shared" si="74"/>
        <v>Misc</v>
      </c>
      <c r="AE408" s="18">
        <f t="shared" si="75"/>
        <v>190.05352015461071</v>
      </c>
      <c r="AF408" s="20">
        <f t="shared" si="76"/>
        <v>0.36640002254691245</v>
      </c>
    </row>
    <row r="409" spans="1:32">
      <c r="A409" s="18" t="str">
        <f>'Raw Data'!A409</f>
        <v>INNSA1</v>
      </c>
      <c r="B409" s="19">
        <f>'Raw Data'!B409</f>
        <v>45266</v>
      </c>
      <c r="C409" s="18">
        <f>'Raw Data'!C409</f>
        <v>301049751</v>
      </c>
      <c r="D409" s="18">
        <f>'Raw Data'!D409</f>
        <v>73239990</v>
      </c>
      <c r="E409" s="18" t="str">
        <f>'Raw Data'!E409</f>
        <v>STAINLESS STEELSPORTS BOTTLE 1.45L (AM-398) (QTY: 22452 NOS/USD 1.610 PER NOS)</v>
      </c>
      <c r="F409" s="18">
        <f>'Raw Data'!F409</f>
        <v>0</v>
      </c>
      <c r="G409" s="18">
        <f>'Raw Data'!G409</f>
        <v>0</v>
      </c>
      <c r="H409" s="18">
        <f>'Raw Data'!H409</f>
        <v>0</v>
      </c>
      <c r="I409" s="18">
        <f>'Raw Data'!I409</f>
        <v>0</v>
      </c>
      <c r="J409" s="18">
        <f>'Raw Data'!J409</f>
        <v>0</v>
      </c>
      <c r="K409" s="18">
        <f>'Raw Data'!K409</f>
        <v>0</v>
      </c>
      <c r="L409" s="18">
        <f>'Raw Data'!L409</f>
        <v>0</v>
      </c>
      <c r="M409" s="18">
        <f>'Raw Data'!M409</f>
        <v>0</v>
      </c>
      <c r="N409" s="18">
        <f>'Raw Data'!N409</f>
        <v>6361.4</v>
      </c>
      <c r="O409" s="18" t="str">
        <f>'Raw Data'!O409</f>
        <v>KGS</v>
      </c>
      <c r="P409" s="18">
        <f>'Raw Data'!P409</f>
        <v>499.74741719999997</v>
      </c>
      <c r="Q409" s="18">
        <f>'Raw Data'!Q409</f>
        <v>3179093.22</v>
      </c>
      <c r="R409" s="18">
        <f>'Raw Data'!R409</f>
        <v>5.9422998480000002</v>
      </c>
      <c r="S409" s="18">
        <f>'Raw Data'!S409</f>
        <v>37801.346250000002</v>
      </c>
      <c r="T409" s="18">
        <f>'Raw Data'!T409</f>
        <v>1164819.8</v>
      </c>
      <c r="U409" s="18" t="str">
        <f t="shared" si="66"/>
        <v xml:space="preserve">STAINLESS STEELSPORTS BOTTLE 1.45L </v>
      </c>
      <c r="V409" s="18" t="str">
        <f t="shared" si="67"/>
        <v/>
      </c>
      <c r="W409" s="18" t="str">
        <f t="shared" si="68"/>
        <v>22452 NOS</v>
      </c>
      <c r="X409" s="18">
        <f t="shared" si="69"/>
        <v>1.61</v>
      </c>
      <c r="Y409" s="18" t="str">
        <f t="shared" si="70"/>
        <v>USD</v>
      </c>
      <c r="Z409" s="18">
        <f t="shared" si="71"/>
        <v>4343913.0200000005</v>
      </c>
      <c r="AA409" s="18">
        <f t="shared" si="72"/>
        <v>2023</v>
      </c>
      <c r="AB409" s="19" t="str">
        <f>IFERROR(VLOOKUP(D409, 'Lookup Tables'!$A:$B, 2, FALSE), "Unknown")</f>
        <v>Table, kitchen or other household articles of iron or steel</v>
      </c>
      <c r="AC409" s="18" t="str">
        <f t="shared" si="73"/>
        <v>Steel Products</v>
      </c>
      <c r="AD409" s="18" t="str">
        <f t="shared" si="74"/>
        <v>Misc</v>
      </c>
      <c r="AE409" s="18">
        <f t="shared" si="75"/>
        <v>183.1074606218757</v>
      </c>
      <c r="AF409" s="20">
        <f t="shared" si="76"/>
        <v>0.36640001390081917</v>
      </c>
    </row>
    <row r="410" spans="1:32">
      <c r="A410" s="18" t="str">
        <f>'Raw Data'!A410</f>
        <v>INNSA1</v>
      </c>
      <c r="B410" s="19">
        <f>'Raw Data'!B410</f>
        <v>45266</v>
      </c>
      <c r="C410" s="18">
        <f>'Raw Data'!C410</f>
        <v>301049751</v>
      </c>
      <c r="D410" s="18">
        <f>'Raw Data'!D410</f>
        <v>73239990</v>
      </c>
      <c r="E410" s="18" t="str">
        <f>'Raw Data'!E410</f>
        <v>STAINLESS STEEL SPORTS BOTTLE 900ML (AM-324) (QTY: 23868 NOS/ USD 1.368 PER NOS)</v>
      </c>
      <c r="F410" s="18">
        <f>'Raw Data'!F410</f>
        <v>0</v>
      </c>
      <c r="G410" s="18">
        <f>'Raw Data'!G410</f>
        <v>0</v>
      </c>
      <c r="H410" s="18">
        <f>'Raw Data'!H410</f>
        <v>0</v>
      </c>
      <c r="I410" s="18">
        <f>'Raw Data'!I410</f>
        <v>0</v>
      </c>
      <c r="J410" s="18">
        <f>'Raw Data'!J410</f>
        <v>0</v>
      </c>
      <c r="K410" s="18">
        <f>'Raw Data'!K410</f>
        <v>0</v>
      </c>
      <c r="L410" s="18">
        <f>'Raw Data'!L410</f>
        <v>0</v>
      </c>
      <c r="M410" s="18">
        <f>'Raw Data'!M410</f>
        <v>0</v>
      </c>
      <c r="N410" s="18">
        <f>'Raw Data'!N410</f>
        <v>4508.3999999999996</v>
      </c>
      <c r="O410" s="18" t="str">
        <f>'Raw Data'!O410</f>
        <v>KGS</v>
      </c>
      <c r="P410" s="18">
        <f>'Raw Data'!P410</f>
        <v>632.06727000000001</v>
      </c>
      <c r="Q410" s="18">
        <f>'Raw Data'!Q410</f>
        <v>2849612.08</v>
      </c>
      <c r="R410" s="18">
        <f>'Raw Data'!R410</f>
        <v>7.5156631389999999</v>
      </c>
      <c r="S410" s="18">
        <f>'Raw Data'!S410</f>
        <v>33883.615700000002</v>
      </c>
      <c r="T410" s="18">
        <f>'Raw Data'!T410</f>
        <v>1044097.8</v>
      </c>
      <c r="U410" s="18" t="str">
        <f t="shared" si="66"/>
        <v xml:space="preserve">STAINLESS STEEL SPORTS BOTTLE 900ML </v>
      </c>
      <c r="V410" s="18" t="str">
        <f t="shared" si="67"/>
        <v/>
      </c>
      <c r="W410" s="18" t="str">
        <f t="shared" si="68"/>
        <v>23868 NOS</v>
      </c>
      <c r="X410" s="18">
        <f t="shared" si="69"/>
        <v>1.3680000000000001</v>
      </c>
      <c r="Y410" s="18" t="str">
        <f t="shared" si="70"/>
        <v>USD</v>
      </c>
      <c r="Z410" s="18">
        <f t="shared" si="71"/>
        <v>3893709.88</v>
      </c>
      <c r="AA410" s="18">
        <f t="shared" si="72"/>
        <v>2023</v>
      </c>
      <c r="AB410" s="19" t="str">
        <f>IFERROR(VLOOKUP(D410, 'Lookup Tables'!$A:$B, 2, FALSE), "Unknown")</f>
        <v>Table, kitchen or other household articles of iron or steel</v>
      </c>
      <c r="AC410" s="18" t="str">
        <f t="shared" si="73"/>
        <v>Steel Products</v>
      </c>
      <c r="AD410" s="18" t="str">
        <f t="shared" si="74"/>
        <v>Misc</v>
      </c>
      <c r="AE410" s="18">
        <f t="shared" si="75"/>
        <v>231.58943305829121</v>
      </c>
      <c r="AF410" s="20">
        <f t="shared" si="76"/>
        <v>0.3663999767996492</v>
      </c>
    </row>
    <row r="411" spans="1:32">
      <c r="A411" s="18" t="str">
        <f>'Raw Data'!A411</f>
        <v>INNSA1</v>
      </c>
      <c r="B411" s="19">
        <f>'Raw Data'!B411</f>
        <v>45265</v>
      </c>
      <c r="C411" s="18">
        <f>'Raw Data'!C411</f>
        <v>301049751</v>
      </c>
      <c r="D411" s="18">
        <f>'Raw Data'!D411</f>
        <v>73239990</v>
      </c>
      <c r="E411" s="18" t="str">
        <f>'Raw Data'!E411</f>
        <v>STEEL LUNCH BOX (6527) (QTY: 25680 NOS/ USD 1.86 PER NOS)</v>
      </c>
      <c r="F411" s="18">
        <f>'Raw Data'!F411</f>
        <v>0</v>
      </c>
      <c r="G411" s="18">
        <f>'Raw Data'!G411</f>
        <v>0</v>
      </c>
      <c r="H411" s="18">
        <f>'Raw Data'!H411</f>
        <v>0</v>
      </c>
      <c r="I411" s="18">
        <f>'Raw Data'!I411</f>
        <v>0</v>
      </c>
      <c r="J411" s="18">
        <f>'Raw Data'!J411</f>
        <v>0</v>
      </c>
      <c r="K411" s="18">
        <f>'Raw Data'!K411</f>
        <v>0</v>
      </c>
      <c r="L411" s="18">
        <f>'Raw Data'!L411</f>
        <v>0</v>
      </c>
      <c r="M411" s="18">
        <f>'Raw Data'!M411</f>
        <v>0</v>
      </c>
      <c r="N411" s="18">
        <f>'Raw Data'!N411</f>
        <v>8945.2000000000007</v>
      </c>
      <c r="O411" s="18" t="str">
        <f>'Raw Data'!O411</f>
        <v>KGS</v>
      </c>
      <c r="P411" s="18">
        <f>'Raw Data'!P411</f>
        <v>461.66281579999998</v>
      </c>
      <c r="Q411" s="18">
        <f>'Raw Data'!Q411</f>
        <v>4129666.22</v>
      </c>
      <c r="R411" s="18">
        <f>'Raw Data'!R411</f>
        <v>5.4894508420000001</v>
      </c>
      <c r="S411" s="18">
        <f>'Raw Data'!S411</f>
        <v>49104.235670000002</v>
      </c>
      <c r="T411" s="18">
        <f>'Raw Data'!T411</f>
        <v>1513109.6</v>
      </c>
      <c r="U411" s="18" t="str">
        <f t="shared" si="66"/>
        <v xml:space="preserve">STEEL LUNCH BOX </v>
      </c>
      <c r="V411" s="18" t="str">
        <f t="shared" si="67"/>
        <v/>
      </c>
      <c r="W411" s="18" t="str">
        <f t="shared" si="68"/>
        <v>25680 NOS</v>
      </c>
      <c r="X411" s="18">
        <f t="shared" si="69"/>
        <v>1.86</v>
      </c>
      <c r="Y411" s="18" t="str">
        <f t="shared" si="70"/>
        <v>USD</v>
      </c>
      <c r="Z411" s="18">
        <f t="shared" si="71"/>
        <v>5642775.8200000003</v>
      </c>
      <c r="AA411" s="18">
        <f t="shared" si="72"/>
        <v>2023</v>
      </c>
      <c r="AB411" s="19" t="str">
        <f>IFERROR(VLOOKUP(D411, 'Lookup Tables'!$A:$B, 2, FALSE), "Unknown")</f>
        <v>Table, kitchen or other household articles of iron or steel</v>
      </c>
      <c r="AC411" s="18" t="str">
        <f t="shared" si="73"/>
        <v>Steel Products</v>
      </c>
      <c r="AD411" s="18" t="str">
        <f t="shared" si="74"/>
        <v>Misc</v>
      </c>
      <c r="AE411" s="18">
        <f t="shared" si="75"/>
        <v>169.15324419800564</v>
      </c>
      <c r="AF411" s="20">
        <f t="shared" si="76"/>
        <v>0.36639997505657979</v>
      </c>
    </row>
    <row r="412" spans="1:32">
      <c r="A412" s="18" t="str">
        <f>'Raw Data'!A412</f>
        <v>INNSA1</v>
      </c>
      <c r="B412" s="19">
        <f>'Raw Data'!B412</f>
        <v>45265</v>
      </c>
      <c r="C412" s="18">
        <f>'Raw Data'!C412</f>
        <v>301049751</v>
      </c>
      <c r="D412" s="18">
        <f>'Raw Data'!D412</f>
        <v>73239990</v>
      </c>
      <c r="E412" s="18" t="str">
        <f>'Raw Data'!E412</f>
        <v>STEEL LUNCH BOX SMALL (6587) (QTY: 51000 NOS/ USD 1.47 PER NOS)</v>
      </c>
      <c r="F412" s="18">
        <f>'Raw Data'!F412</f>
        <v>0</v>
      </c>
      <c r="G412" s="18">
        <f>'Raw Data'!G412</f>
        <v>0</v>
      </c>
      <c r="H412" s="18">
        <f>'Raw Data'!H412</f>
        <v>0</v>
      </c>
      <c r="I412" s="18">
        <f>'Raw Data'!I412</f>
        <v>0</v>
      </c>
      <c r="J412" s="18">
        <f>'Raw Data'!J412</f>
        <v>0</v>
      </c>
      <c r="K412" s="18">
        <f>'Raw Data'!K412</f>
        <v>0</v>
      </c>
      <c r="L412" s="18">
        <f>'Raw Data'!L412</f>
        <v>0</v>
      </c>
      <c r="M412" s="18">
        <f>'Raw Data'!M412</f>
        <v>0</v>
      </c>
      <c r="N412" s="18">
        <f>'Raw Data'!N412</f>
        <v>10348.75</v>
      </c>
      <c r="O412" s="18" t="str">
        <f>'Raw Data'!O412</f>
        <v>KGS</v>
      </c>
      <c r="P412" s="18">
        <f>'Raw Data'!P412</f>
        <v>626.33486170000003</v>
      </c>
      <c r="Q412" s="18">
        <f>'Raw Data'!Q412</f>
        <v>6481782.9000000004</v>
      </c>
      <c r="R412" s="18">
        <f>'Raw Data'!R412</f>
        <v>7.4475013280000004</v>
      </c>
      <c r="S412" s="18">
        <f>'Raw Data'!S412</f>
        <v>77072.329370000007</v>
      </c>
      <c r="T412" s="18">
        <f>'Raw Data'!T412</f>
        <v>2374925.2999999998</v>
      </c>
      <c r="U412" s="18" t="str">
        <f t="shared" si="66"/>
        <v xml:space="preserve">STEEL LUNCH BOX SMALL </v>
      </c>
      <c r="V412" s="18" t="str">
        <f t="shared" si="67"/>
        <v/>
      </c>
      <c r="W412" s="18" t="str">
        <f t="shared" si="68"/>
        <v>51000 NOS</v>
      </c>
      <c r="X412" s="18">
        <f t="shared" si="69"/>
        <v>1.47</v>
      </c>
      <c r="Y412" s="18" t="str">
        <f t="shared" si="70"/>
        <v>USD</v>
      </c>
      <c r="Z412" s="18">
        <f t="shared" si="71"/>
        <v>8856708.1999999993</v>
      </c>
      <c r="AA412" s="18">
        <f t="shared" si="72"/>
        <v>2023</v>
      </c>
      <c r="AB412" s="19" t="str">
        <f>IFERROR(VLOOKUP(D412, 'Lookup Tables'!$A:$B, 2, FALSE), "Unknown")</f>
        <v>Table, kitchen or other household articles of iron or steel</v>
      </c>
      <c r="AC412" s="18" t="str">
        <f t="shared" si="73"/>
        <v>Steel Products</v>
      </c>
      <c r="AD412" s="18" t="str">
        <f t="shared" si="74"/>
        <v>Misc</v>
      </c>
      <c r="AE412" s="18">
        <f t="shared" si="75"/>
        <v>229.48909771711558</v>
      </c>
      <c r="AF412" s="20">
        <f t="shared" si="76"/>
        <v>0.36640000701041681</v>
      </c>
    </row>
    <row r="413" spans="1:32">
      <c r="A413" s="18" t="str">
        <f>'Raw Data'!A413</f>
        <v>INNSA1</v>
      </c>
      <c r="B413" s="19">
        <f>'Raw Data'!B413</f>
        <v>45265</v>
      </c>
      <c r="C413" s="18">
        <f>'Raw Data'!C413</f>
        <v>301049751</v>
      </c>
      <c r="D413" s="18">
        <f>'Raw Data'!D413</f>
        <v>73239990</v>
      </c>
      <c r="E413" s="18" t="str">
        <f>'Raw Data'!E413</f>
        <v>STEEL LUNCH BOX 3LAYER (8505) (QTY: 11100 NOS/ USD 3.30 PERNOS)</v>
      </c>
      <c r="F413" s="18">
        <f>'Raw Data'!F413</f>
        <v>0</v>
      </c>
      <c r="G413" s="18">
        <f>'Raw Data'!G413</f>
        <v>0</v>
      </c>
      <c r="H413" s="18">
        <f>'Raw Data'!H413</f>
        <v>0</v>
      </c>
      <c r="I413" s="18">
        <f>'Raw Data'!I413</f>
        <v>0</v>
      </c>
      <c r="J413" s="18">
        <f>'Raw Data'!J413</f>
        <v>0</v>
      </c>
      <c r="K413" s="18">
        <f>'Raw Data'!K413</f>
        <v>0</v>
      </c>
      <c r="L413" s="18">
        <f>'Raw Data'!L413</f>
        <v>0</v>
      </c>
      <c r="M413" s="18">
        <f>'Raw Data'!M413</f>
        <v>0</v>
      </c>
      <c r="N413" s="18">
        <f>'Raw Data'!N413</f>
        <v>7215</v>
      </c>
      <c r="O413" s="18" t="str">
        <f>'Raw Data'!O413</f>
        <v>KGS</v>
      </c>
      <c r="P413" s="18">
        <f>'Raw Data'!P413</f>
        <v>438.94242409999998</v>
      </c>
      <c r="Q413" s="18">
        <f>'Raw Data'!Q413</f>
        <v>3166969.59</v>
      </c>
      <c r="R413" s="18">
        <f>'Raw Data'!R413</f>
        <v>5.2192916069999997</v>
      </c>
      <c r="S413" s="18">
        <f>'Raw Data'!S413</f>
        <v>37657.18894</v>
      </c>
      <c r="T413" s="18">
        <f>'Raw Data'!T413</f>
        <v>1160377.7</v>
      </c>
      <c r="U413" s="18" t="str">
        <f t="shared" si="66"/>
        <v xml:space="preserve">STEEL LUNCH BOX 3LAYER </v>
      </c>
      <c r="V413" s="18" t="str">
        <f t="shared" si="67"/>
        <v/>
      </c>
      <c r="W413" s="18" t="str">
        <f t="shared" si="68"/>
        <v>11100 NOS</v>
      </c>
      <c r="X413" s="18">
        <f t="shared" si="69"/>
        <v>3.3</v>
      </c>
      <c r="Y413" s="18" t="str">
        <f t="shared" si="70"/>
        <v>USD</v>
      </c>
      <c r="Z413" s="18">
        <f t="shared" si="71"/>
        <v>4327347.29</v>
      </c>
      <c r="AA413" s="18">
        <f t="shared" si="72"/>
        <v>2023</v>
      </c>
      <c r="AB413" s="19" t="str">
        <f>IFERROR(VLOOKUP(D413, 'Lookup Tables'!$A:$B, 2, FALSE), "Unknown")</f>
        <v>Table, kitchen or other household articles of iron or steel</v>
      </c>
      <c r="AC413" s="18" t="str">
        <f t="shared" si="73"/>
        <v>Steel Products</v>
      </c>
      <c r="AD413" s="18" t="str">
        <f t="shared" si="74"/>
        <v>Misc</v>
      </c>
      <c r="AE413" s="18">
        <f t="shared" si="75"/>
        <v>160.82851004851005</v>
      </c>
      <c r="AF413" s="20">
        <f t="shared" si="76"/>
        <v>0.36640001333261935</v>
      </c>
    </row>
    <row r="414" spans="1:32">
      <c r="A414" s="18" t="str">
        <f>'Raw Data'!A414</f>
        <v>INNSA1</v>
      </c>
      <c r="B414" s="19">
        <f>'Raw Data'!B414</f>
        <v>45265</v>
      </c>
      <c r="C414" s="18">
        <f>'Raw Data'!C414</f>
        <v>301049751</v>
      </c>
      <c r="D414" s="18">
        <f>'Raw Data'!D414</f>
        <v>73239990</v>
      </c>
      <c r="E414" s="18" t="str">
        <f>'Raw Data'!E414</f>
        <v>STEEL RECTANGLE CONTAINER (6901) (QTY: 5760 NOS/ USD 0.90 PER NOS)</v>
      </c>
      <c r="F414" s="18">
        <f>'Raw Data'!F414</f>
        <v>0</v>
      </c>
      <c r="G414" s="18">
        <f>'Raw Data'!G414</f>
        <v>0</v>
      </c>
      <c r="H414" s="18">
        <f>'Raw Data'!H414</f>
        <v>0</v>
      </c>
      <c r="I414" s="18">
        <f>'Raw Data'!I414</f>
        <v>0</v>
      </c>
      <c r="J414" s="18">
        <f>'Raw Data'!J414</f>
        <v>0</v>
      </c>
      <c r="K414" s="18">
        <f>'Raw Data'!K414</f>
        <v>0</v>
      </c>
      <c r="L414" s="18">
        <f>'Raw Data'!L414</f>
        <v>0</v>
      </c>
      <c r="M414" s="18">
        <f>'Raw Data'!M414</f>
        <v>0</v>
      </c>
      <c r="N414" s="18">
        <f>'Raw Data'!N414</f>
        <v>936</v>
      </c>
      <c r="O414" s="18" t="str">
        <f>'Raw Data'!O414</f>
        <v>KGS</v>
      </c>
      <c r="P414" s="18">
        <f>'Raw Data'!P414</f>
        <v>478.84632479999999</v>
      </c>
      <c r="Q414" s="18">
        <f>'Raw Data'!Q414</f>
        <v>448200.16</v>
      </c>
      <c r="R414" s="18">
        <f>'Raw Data'!R414</f>
        <v>5.6937731840000003</v>
      </c>
      <c r="S414" s="18">
        <f>'Raw Data'!S414</f>
        <v>5329.3716999999997</v>
      </c>
      <c r="T414" s="18">
        <f>'Raw Data'!T414</f>
        <v>164220.5</v>
      </c>
      <c r="U414" s="18" t="str">
        <f t="shared" si="66"/>
        <v xml:space="preserve">STEEL RECTANGLE CONTAINER </v>
      </c>
      <c r="V414" s="18" t="str">
        <f t="shared" si="67"/>
        <v/>
      </c>
      <c r="W414" s="18" t="str">
        <f t="shared" si="68"/>
        <v>5760 NOS</v>
      </c>
      <c r="X414" s="18">
        <f t="shared" si="69"/>
        <v>0.9</v>
      </c>
      <c r="Y414" s="18" t="str">
        <f t="shared" si="70"/>
        <v>USD</v>
      </c>
      <c r="Z414" s="18">
        <f t="shared" si="71"/>
        <v>612420.65999999992</v>
      </c>
      <c r="AA414" s="18">
        <f t="shared" si="72"/>
        <v>2023</v>
      </c>
      <c r="AB414" s="19" t="str">
        <f>IFERROR(VLOOKUP(D414, 'Lookup Tables'!$A:$B, 2, FALSE), "Unknown")</f>
        <v>Table, kitchen or other household articles of iron or steel</v>
      </c>
      <c r="AC414" s="18" t="str">
        <f t="shared" si="73"/>
        <v>Steel Products</v>
      </c>
      <c r="AD414" s="18" t="str">
        <f t="shared" si="74"/>
        <v>Misc</v>
      </c>
      <c r="AE414" s="18">
        <f t="shared" si="75"/>
        <v>175.44925213675214</v>
      </c>
      <c r="AF414" s="20">
        <f t="shared" si="76"/>
        <v>0.36639991382421644</v>
      </c>
    </row>
    <row r="415" spans="1:32">
      <c r="A415" s="18" t="str">
        <f>'Raw Data'!A415</f>
        <v>INNSA1</v>
      </c>
      <c r="B415" s="19">
        <f>'Raw Data'!B415</f>
        <v>45265</v>
      </c>
      <c r="C415" s="18">
        <f>'Raw Data'!C415</f>
        <v>301049751</v>
      </c>
      <c r="D415" s="18">
        <f>'Raw Data'!D415</f>
        <v>73239990</v>
      </c>
      <c r="E415" s="18" t="str">
        <f>'Raw Data'!E415</f>
        <v>STEEL RECTANGLE CONTAINER BIG (6578) (QTY: 8700 NOS/ USD 1.61 PER NOS)</v>
      </c>
      <c r="F415" s="18">
        <f>'Raw Data'!F415</f>
        <v>0</v>
      </c>
      <c r="G415" s="18">
        <f>'Raw Data'!G415</f>
        <v>0</v>
      </c>
      <c r="H415" s="18">
        <f>'Raw Data'!H415</f>
        <v>0</v>
      </c>
      <c r="I415" s="18">
        <f>'Raw Data'!I415</f>
        <v>0</v>
      </c>
      <c r="J415" s="18">
        <f>'Raw Data'!J415</f>
        <v>0</v>
      </c>
      <c r="K415" s="18">
        <f>'Raw Data'!K415</f>
        <v>0</v>
      </c>
      <c r="L415" s="18">
        <f>'Raw Data'!L415</f>
        <v>0</v>
      </c>
      <c r="M415" s="18">
        <f>'Raw Data'!M415</f>
        <v>0</v>
      </c>
      <c r="N415" s="18">
        <f>'Raw Data'!N415</f>
        <v>2573.75</v>
      </c>
      <c r="O415" s="18" t="str">
        <f>'Raw Data'!O415</f>
        <v>KGS</v>
      </c>
      <c r="P415" s="18">
        <f>'Raw Data'!P415</f>
        <v>470.52834189999999</v>
      </c>
      <c r="Q415" s="18">
        <f>'Raw Data'!Q415</f>
        <v>1211022.32</v>
      </c>
      <c r="R415" s="18">
        <f>'Raw Data'!R415</f>
        <v>5.594867324</v>
      </c>
      <c r="S415" s="18">
        <f>'Raw Data'!S415</f>
        <v>14399.789769999999</v>
      </c>
      <c r="T415" s="18">
        <f>'Raw Data'!T415</f>
        <v>443718.6</v>
      </c>
      <c r="U415" s="18" t="str">
        <f t="shared" si="66"/>
        <v xml:space="preserve">STEEL RECTANGLE CONTAINER BIG </v>
      </c>
      <c r="V415" s="18" t="str">
        <f t="shared" si="67"/>
        <v/>
      </c>
      <c r="W415" s="18" t="str">
        <f t="shared" si="68"/>
        <v>8700 NOS</v>
      </c>
      <c r="X415" s="18">
        <f t="shared" si="69"/>
        <v>1.61</v>
      </c>
      <c r="Y415" s="18" t="str">
        <f t="shared" si="70"/>
        <v>USD</v>
      </c>
      <c r="Z415" s="18">
        <f t="shared" si="71"/>
        <v>1654740.92</v>
      </c>
      <c r="AA415" s="18">
        <f t="shared" si="72"/>
        <v>2023</v>
      </c>
      <c r="AB415" s="19" t="str">
        <f>IFERROR(VLOOKUP(D415, 'Lookup Tables'!$A:$B, 2, FALSE), "Unknown")</f>
        <v>Table, kitchen or other household articles of iron or steel</v>
      </c>
      <c r="AC415" s="18" t="str">
        <f t="shared" si="73"/>
        <v>Steel Products</v>
      </c>
      <c r="AD415" s="18" t="str">
        <f t="shared" si="74"/>
        <v>Misc</v>
      </c>
      <c r="AE415" s="18">
        <f t="shared" si="75"/>
        <v>172.40159300631373</v>
      </c>
      <c r="AF415" s="20">
        <f t="shared" si="76"/>
        <v>0.36640001812683348</v>
      </c>
    </row>
    <row r="416" spans="1:32">
      <c r="A416" s="18" t="str">
        <f>'Raw Data'!A416</f>
        <v>INNSA1</v>
      </c>
      <c r="B416" s="19">
        <f>'Raw Data'!B416</f>
        <v>45265</v>
      </c>
      <c r="C416" s="18">
        <f>'Raw Data'!C416</f>
        <v>301049751</v>
      </c>
      <c r="D416" s="18">
        <f>'Raw Data'!D416</f>
        <v>73239990</v>
      </c>
      <c r="E416" s="18" t="str">
        <f>'Raw Data'!E416</f>
        <v>STAINLESS STEEL SPORTS BOTTLE (KWB-600F) (QTY: 50400 PCS/ USD 0.88 PER PCS)</v>
      </c>
      <c r="F416" s="18">
        <f>'Raw Data'!F416</f>
        <v>0</v>
      </c>
      <c r="G416" s="18">
        <f>'Raw Data'!G416</f>
        <v>0</v>
      </c>
      <c r="H416" s="18">
        <f>'Raw Data'!H416</f>
        <v>0</v>
      </c>
      <c r="I416" s="18">
        <f>'Raw Data'!I416</f>
        <v>0</v>
      </c>
      <c r="J416" s="18">
        <f>'Raw Data'!J416</f>
        <v>0</v>
      </c>
      <c r="K416" s="18">
        <f>'Raw Data'!K416</f>
        <v>0</v>
      </c>
      <c r="L416" s="18">
        <f>'Raw Data'!L416</f>
        <v>0</v>
      </c>
      <c r="M416" s="18">
        <f>'Raw Data'!M416</f>
        <v>0</v>
      </c>
      <c r="N416" s="18">
        <f>'Raw Data'!N416</f>
        <v>7680</v>
      </c>
      <c r="O416" s="18" t="str">
        <f>'Raw Data'!O416</f>
        <v>KGS</v>
      </c>
      <c r="P416" s="18">
        <f>'Raw Data'!P416</f>
        <v>494.31838540000001</v>
      </c>
      <c r="Q416" s="18">
        <f>'Raw Data'!Q416</f>
        <v>3796365.2</v>
      </c>
      <c r="R416" s="18">
        <f>'Raw Data'!R416</f>
        <v>5.8777453680000002</v>
      </c>
      <c r="S416" s="18">
        <f>'Raw Data'!S416</f>
        <v>45141.084419999999</v>
      </c>
      <c r="T416" s="18">
        <f>'Raw Data'!T416</f>
        <v>1390988.2</v>
      </c>
      <c r="U416" s="18" t="str">
        <f t="shared" si="66"/>
        <v xml:space="preserve">STAINLESS STEEL SPORTS BOTTLE </v>
      </c>
      <c r="V416" s="18" t="str">
        <f t="shared" si="67"/>
        <v/>
      </c>
      <c r="W416" s="18" t="str">
        <f t="shared" si="68"/>
        <v>50400 PCS</v>
      </c>
      <c r="X416" s="18">
        <f t="shared" si="69"/>
        <v>0.88</v>
      </c>
      <c r="Y416" s="18" t="str">
        <f t="shared" si="70"/>
        <v>USD</v>
      </c>
      <c r="Z416" s="18">
        <f t="shared" si="71"/>
        <v>5187353.4000000004</v>
      </c>
      <c r="AA416" s="18">
        <f t="shared" si="72"/>
        <v>2023</v>
      </c>
      <c r="AB416" s="19" t="str">
        <f>IFERROR(VLOOKUP(D416, 'Lookup Tables'!$A:$B, 2, FALSE), "Unknown")</f>
        <v>Table, kitchen or other household articles of iron or steel</v>
      </c>
      <c r="AC416" s="18" t="str">
        <f t="shared" si="73"/>
        <v>Steel Products</v>
      </c>
      <c r="AD416" s="18" t="str">
        <f t="shared" si="74"/>
        <v>Misc</v>
      </c>
      <c r="AE416" s="18">
        <f t="shared" si="75"/>
        <v>181.11825520833332</v>
      </c>
      <c r="AF416" s="20">
        <f t="shared" si="76"/>
        <v>0.36639999755555652</v>
      </c>
    </row>
    <row r="417" spans="1:32">
      <c r="A417" s="18" t="str">
        <f>'Raw Data'!A417</f>
        <v>INNSA1</v>
      </c>
      <c r="B417" s="19">
        <f>'Raw Data'!B417</f>
        <v>45265</v>
      </c>
      <c r="C417" s="18">
        <f>'Raw Data'!C417</f>
        <v>301049751</v>
      </c>
      <c r="D417" s="18">
        <f>'Raw Data'!D417</f>
        <v>73239990</v>
      </c>
      <c r="E417" s="18" t="str">
        <f>'Raw Data'!E417</f>
        <v>STAINLESS STEEL SPORTS BOTTLE (KWB-600F) (QTY: 50148 PCS/ USD 0.88 PER PCS)</v>
      </c>
      <c r="F417" s="18">
        <f>'Raw Data'!F417</f>
        <v>0</v>
      </c>
      <c r="G417" s="18">
        <f>'Raw Data'!G417</f>
        <v>0</v>
      </c>
      <c r="H417" s="18">
        <f>'Raw Data'!H417</f>
        <v>0</v>
      </c>
      <c r="I417" s="18">
        <f>'Raw Data'!I417</f>
        <v>0</v>
      </c>
      <c r="J417" s="18">
        <f>'Raw Data'!J417</f>
        <v>0</v>
      </c>
      <c r="K417" s="18">
        <f>'Raw Data'!K417</f>
        <v>0</v>
      </c>
      <c r="L417" s="18">
        <f>'Raw Data'!L417</f>
        <v>0</v>
      </c>
      <c r="M417" s="18">
        <f>'Raw Data'!M417</f>
        <v>0</v>
      </c>
      <c r="N417" s="18">
        <f>'Raw Data'!N417</f>
        <v>7600</v>
      </c>
      <c r="O417" s="18" t="str">
        <f>'Raw Data'!O417</f>
        <v>KGS</v>
      </c>
      <c r="P417" s="18">
        <f>'Raw Data'!P417</f>
        <v>497.0673013</v>
      </c>
      <c r="Q417" s="18">
        <f>'Raw Data'!Q417</f>
        <v>3777711.49</v>
      </c>
      <c r="R417" s="18">
        <f>'Raw Data'!R417</f>
        <v>5.9104316450000001</v>
      </c>
      <c r="S417" s="18">
        <f>'Raw Data'!S417</f>
        <v>44919.280500000001</v>
      </c>
      <c r="T417" s="18">
        <f>'Raw Data'!T417</f>
        <v>1384153.5</v>
      </c>
      <c r="U417" s="18" t="str">
        <f t="shared" si="66"/>
        <v xml:space="preserve">STAINLESS STEEL SPORTS BOTTLE </v>
      </c>
      <c r="V417" s="18" t="str">
        <f t="shared" si="67"/>
        <v/>
      </c>
      <c r="W417" s="18" t="str">
        <f t="shared" si="68"/>
        <v>50148 PCS</v>
      </c>
      <c r="X417" s="18">
        <f t="shared" si="69"/>
        <v>0.88</v>
      </c>
      <c r="Y417" s="18" t="str">
        <f t="shared" si="70"/>
        <v>USD</v>
      </c>
      <c r="Z417" s="18">
        <f t="shared" si="71"/>
        <v>5161864.99</v>
      </c>
      <c r="AA417" s="18">
        <f t="shared" si="72"/>
        <v>2023</v>
      </c>
      <c r="AB417" s="19" t="str">
        <f>IFERROR(VLOOKUP(D417, 'Lookup Tables'!$A:$B, 2, FALSE), "Unknown")</f>
        <v>Table, kitchen or other household articles of iron or steel</v>
      </c>
      <c r="AC417" s="18" t="str">
        <f t="shared" si="73"/>
        <v>Steel Products</v>
      </c>
      <c r="AD417" s="18" t="str">
        <f t="shared" si="74"/>
        <v>Misc</v>
      </c>
      <c r="AE417" s="18">
        <f t="shared" si="75"/>
        <v>182.12546052631578</v>
      </c>
      <c r="AF417" s="20">
        <f t="shared" si="76"/>
        <v>0.36640000266404671</v>
      </c>
    </row>
    <row r="418" spans="1:32">
      <c r="A418" s="18" t="str">
        <f>'Raw Data'!A418</f>
        <v>INNSA1</v>
      </c>
      <c r="B418" s="19">
        <f>'Raw Data'!B418</f>
        <v>45261</v>
      </c>
      <c r="C418" s="18">
        <f>'Raw Data'!C418</f>
        <v>301049751</v>
      </c>
      <c r="D418" s="18">
        <f>'Raw Data'!D418</f>
        <v>73239990</v>
      </c>
      <c r="E418" s="18" t="str">
        <f>'Raw Data'!E418</f>
        <v>AM-515 STEEL LUNCH BOX MEDIUM (QTY:360 PCS/USD 2.206 PER PCS)</v>
      </c>
      <c r="F418" s="18">
        <f>'Raw Data'!F418</f>
        <v>0</v>
      </c>
      <c r="G418" s="18">
        <f>'Raw Data'!G418</f>
        <v>0</v>
      </c>
      <c r="H418" s="18">
        <f>'Raw Data'!H418</f>
        <v>0</v>
      </c>
      <c r="I418" s="18">
        <f>'Raw Data'!I418</f>
        <v>0</v>
      </c>
      <c r="J418" s="18">
        <f>'Raw Data'!J418</f>
        <v>0</v>
      </c>
      <c r="K418" s="18">
        <f>'Raw Data'!K418</f>
        <v>0</v>
      </c>
      <c r="L418" s="18">
        <f>'Raw Data'!L418</f>
        <v>0</v>
      </c>
      <c r="M418" s="18">
        <f>'Raw Data'!M418</f>
        <v>0</v>
      </c>
      <c r="N418" s="18">
        <f>'Raw Data'!N418</f>
        <v>91.4</v>
      </c>
      <c r="O418" s="18" t="str">
        <f>'Raw Data'!O418</f>
        <v>KGS</v>
      </c>
      <c r="P418" s="18">
        <f>'Raw Data'!P418</f>
        <v>766.76969369999995</v>
      </c>
      <c r="Q418" s="18">
        <f>'Raw Data'!Q418</f>
        <v>70082.75</v>
      </c>
      <c r="R418" s="18">
        <f>'Raw Data'!R418</f>
        <v>9.1173566430000008</v>
      </c>
      <c r="S418" s="18">
        <f>'Raw Data'!S418</f>
        <v>833.32639710000001</v>
      </c>
      <c r="T418" s="18">
        <f>'Raw Data'!T418</f>
        <v>25678.400000000001</v>
      </c>
      <c r="U418" s="18" t="str">
        <f t="shared" si="66"/>
        <v xml:space="preserve">AM-515 STEEL LUNCH BOX MEDIUM </v>
      </c>
      <c r="V418" s="18">
        <f t="shared" si="67"/>
        <v>360</v>
      </c>
      <c r="W418" s="18" t="str">
        <f t="shared" si="68"/>
        <v>PCS</v>
      </c>
      <c r="X418" s="18">
        <f t="shared" si="69"/>
        <v>2.206</v>
      </c>
      <c r="Y418" s="18" t="str">
        <f t="shared" si="70"/>
        <v>USD</v>
      </c>
      <c r="Z418" s="18">
        <f t="shared" si="71"/>
        <v>95761.15</v>
      </c>
      <c r="AA418" s="18">
        <f t="shared" si="72"/>
        <v>2023</v>
      </c>
      <c r="AB418" s="19" t="str">
        <f>IFERROR(VLOOKUP(D418, 'Lookup Tables'!$A:$B, 2, FALSE), "Unknown")</f>
        <v>Table, kitchen or other household articles of iron or steel</v>
      </c>
      <c r="AC418" s="18" t="str">
        <f t="shared" si="73"/>
        <v>Steel Products</v>
      </c>
      <c r="AD418" s="18" t="str">
        <f t="shared" si="74"/>
        <v>Misc</v>
      </c>
      <c r="AE418" s="18">
        <f t="shared" si="75"/>
        <v>280.94529540481398</v>
      </c>
      <c r="AF418" s="20">
        <f t="shared" si="76"/>
        <v>0.3664011472152563</v>
      </c>
    </row>
    <row r="419" spans="1:32">
      <c r="A419" s="18" t="str">
        <f>'Raw Data'!A419</f>
        <v>INNSA1</v>
      </c>
      <c r="B419" s="19">
        <f>'Raw Data'!B419</f>
        <v>45261</v>
      </c>
      <c r="C419" s="18">
        <f>'Raw Data'!C419</f>
        <v>301049751</v>
      </c>
      <c r="D419" s="18">
        <f>'Raw Data'!D419</f>
        <v>73239990</v>
      </c>
      <c r="E419" s="18" t="str">
        <f>'Raw Data'!E419</f>
        <v>AM-514 STEEL LUNCH BOX SMALL (QTY:480 PCS/USD 1.698 PER PCS)</v>
      </c>
      <c r="F419" s="18">
        <f>'Raw Data'!F419</f>
        <v>0</v>
      </c>
      <c r="G419" s="18">
        <f>'Raw Data'!G419</f>
        <v>0</v>
      </c>
      <c r="H419" s="18">
        <f>'Raw Data'!H419</f>
        <v>0</v>
      </c>
      <c r="I419" s="18">
        <f>'Raw Data'!I419</f>
        <v>0</v>
      </c>
      <c r="J419" s="18">
        <f>'Raw Data'!J419</f>
        <v>0</v>
      </c>
      <c r="K419" s="18">
        <f>'Raw Data'!K419</f>
        <v>0</v>
      </c>
      <c r="L419" s="18">
        <f>'Raw Data'!L419</f>
        <v>0</v>
      </c>
      <c r="M419" s="18">
        <f>'Raw Data'!M419</f>
        <v>0</v>
      </c>
      <c r="N419" s="18">
        <f>'Raw Data'!N419</f>
        <v>93.1</v>
      </c>
      <c r="O419" s="18" t="str">
        <f>'Raw Data'!O419</f>
        <v>KGS</v>
      </c>
      <c r="P419" s="18">
        <f>'Raw Data'!P419</f>
        <v>772.56036519999998</v>
      </c>
      <c r="Q419" s="18">
        <f>'Raw Data'!Q419</f>
        <v>71925.37</v>
      </c>
      <c r="R419" s="18">
        <f>'Raw Data'!R419</f>
        <v>9.1862112390000004</v>
      </c>
      <c r="S419" s="18">
        <f>'Raw Data'!S419</f>
        <v>855.23626630000001</v>
      </c>
      <c r="T419" s="18">
        <f>'Raw Data'!T419</f>
        <v>26353.5</v>
      </c>
      <c r="U419" s="18" t="str">
        <f t="shared" si="66"/>
        <v xml:space="preserve">AM-514 STEEL LUNCH BOX SMALL </v>
      </c>
      <c r="V419" s="18">
        <f t="shared" si="67"/>
        <v>480</v>
      </c>
      <c r="W419" s="18" t="str">
        <f t="shared" si="68"/>
        <v>PCS</v>
      </c>
      <c r="X419" s="18">
        <f t="shared" si="69"/>
        <v>1.698</v>
      </c>
      <c r="Y419" s="18" t="str">
        <f t="shared" si="70"/>
        <v>USD</v>
      </c>
      <c r="Z419" s="18">
        <f t="shared" si="71"/>
        <v>98278.87</v>
      </c>
      <c r="AA419" s="18">
        <f t="shared" si="72"/>
        <v>2023</v>
      </c>
      <c r="AB419" s="19" t="str">
        <f>IFERROR(VLOOKUP(D419, 'Lookup Tables'!$A:$B, 2, FALSE), "Unknown")</f>
        <v>Table, kitchen or other household articles of iron or steel</v>
      </c>
      <c r="AC419" s="18" t="str">
        <f t="shared" si="73"/>
        <v>Steel Products</v>
      </c>
      <c r="AD419" s="18" t="str">
        <f t="shared" si="74"/>
        <v>Misc</v>
      </c>
      <c r="AE419" s="18">
        <f t="shared" si="75"/>
        <v>283.06659505907629</v>
      </c>
      <c r="AF419" s="20">
        <f t="shared" si="76"/>
        <v>0.36640061775142763</v>
      </c>
    </row>
    <row r="420" spans="1:32">
      <c r="A420" s="18" t="str">
        <f>'Raw Data'!A420</f>
        <v>INNSA1</v>
      </c>
      <c r="B420" s="19">
        <f>'Raw Data'!B420</f>
        <v>45260</v>
      </c>
      <c r="C420" s="18">
        <f>'Raw Data'!C420</f>
        <v>301049751</v>
      </c>
      <c r="D420" s="18">
        <f>'Raw Data'!D420</f>
        <v>73239990</v>
      </c>
      <c r="E420" s="18" t="str">
        <f>'Raw Data'!E420</f>
        <v>STAINLESS STEEL SPORTS BOTTLE 650ML S115 (NP-21) (QTY: 42648NOS/ USD 0.99 PER NOS)</v>
      </c>
      <c r="F420" s="18">
        <f>'Raw Data'!F420</f>
        <v>0</v>
      </c>
      <c r="G420" s="18">
        <f>'Raw Data'!G420</f>
        <v>0</v>
      </c>
      <c r="H420" s="18">
        <f>'Raw Data'!H420</f>
        <v>0</v>
      </c>
      <c r="I420" s="18">
        <f>'Raw Data'!I420</f>
        <v>0</v>
      </c>
      <c r="J420" s="18">
        <f>'Raw Data'!J420</f>
        <v>0</v>
      </c>
      <c r="K420" s="18">
        <f>'Raw Data'!K420</f>
        <v>0</v>
      </c>
      <c r="L420" s="18">
        <f>'Raw Data'!L420</f>
        <v>0</v>
      </c>
      <c r="M420" s="18">
        <f>'Raw Data'!M420</f>
        <v>0</v>
      </c>
      <c r="N420" s="18">
        <f>'Raw Data'!N420</f>
        <v>7108</v>
      </c>
      <c r="O420" s="18" t="str">
        <f>'Raw Data'!O420</f>
        <v>KGS</v>
      </c>
      <c r="P420" s="18">
        <f>'Raw Data'!P420</f>
        <v>521.1854108</v>
      </c>
      <c r="Q420" s="18">
        <f>'Raw Data'!Q420</f>
        <v>3704585.9</v>
      </c>
      <c r="R420" s="18">
        <f>'Raw Data'!R420</f>
        <v>6.1972105920000002</v>
      </c>
      <c r="S420" s="18">
        <f>'Raw Data'!S420</f>
        <v>44049.77289</v>
      </c>
      <c r="T420" s="18">
        <f>'Raw Data'!T420</f>
        <v>1357360.3</v>
      </c>
      <c r="U420" s="18" t="str">
        <f t="shared" si="66"/>
        <v xml:space="preserve">STAINLESS STEEL SPORTS BOTTLE 650ML S115 </v>
      </c>
      <c r="V420" s="18" t="str">
        <f t="shared" si="67"/>
        <v/>
      </c>
      <c r="W420" s="18" t="str">
        <f t="shared" si="68"/>
        <v>42648NOS</v>
      </c>
      <c r="X420" s="18">
        <f t="shared" si="69"/>
        <v>0.99</v>
      </c>
      <c r="Y420" s="18" t="str">
        <f t="shared" si="70"/>
        <v>USD</v>
      </c>
      <c r="Z420" s="18">
        <f t="shared" si="71"/>
        <v>5061946.2</v>
      </c>
      <c r="AA420" s="18">
        <f t="shared" si="72"/>
        <v>2023</v>
      </c>
      <c r="AB420" s="19" t="str">
        <f>IFERROR(VLOOKUP(D420, 'Lookup Tables'!$A:$B, 2, FALSE), "Unknown")</f>
        <v>Table, kitchen or other household articles of iron or steel</v>
      </c>
      <c r="AC420" s="18" t="str">
        <f t="shared" si="73"/>
        <v>Steel Products</v>
      </c>
      <c r="AD420" s="18" t="str">
        <f t="shared" si="74"/>
        <v>Misc</v>
      </c>
      <c r="AE420" s="18">
        <f t="shared" si="75"/>
        <v>190.9623382104671</v>
      </c>
      <c r="AF420" s="20">
        <f t="shared" si="76"/>
        <v>0.36640000708311288</v>
      </c>
    </row>
    <row r="421" spans="1:32">
      <c r="A421" s="18" t="str">
        <f>'Raw Data'!A421</f>
        <v>INNSA1</v>
      </c>
      <c r="B421" s="19">
        <f>'Raw Data'!B421</f>
        <v>45260</v>
      </c>
      <c r="C421" s="18">
        <f>'Raw Data'!C421</f>
        <v>301049751</v>
      </c>
      <c r="D421" s="18">
        <f>'Raw Data'!D421</f>
        <v>73239990</v>
      </c>
      <c r="E421" s="18" t="str">
        <f>'Raw Data'!E421</f>
        <v>STEEL LUNCH BOX (6527) (QTY: 51360 NOS/ USD 1.86 PER NOS)</v>
      </c>
      <c r="F421" s="18">
        <f>'Raw Data'!F421</f>
        <v>0</v>
      </c>
      <c r="G421" s="18">
        <f>'Raw Data'!G421</f>
        <v>0</v>
      </c>
      <c r="H421" s="18">
        <f>'Raw Data'!H421</f>
        <v>0</v>
      </c>
      <c r="I421" s="18">
        <f>'Raw Data'!I421</f>
        <v>0</v>
      </c>
      <c r="J421" s="18">
        <f>'Raw Data'!J421</f>
        <v>0</v>
      </c>
      <c r="K421" s="18">
        <f>'Raw Data'!K421</f>
        <v>0</v>
      </c>
      <c r="L421" s="18">
        <f>'Raw Data'!L421</f>
        <v>0</v>
      </c>
      <c r="M421" s="18">
        <f>'Raw Data'!M421</f>
        <v>0</v>
      </c>
      <c r="N421" s="18">
        <f>'Raw Data'!N421</f>
        <v>17890.400000000001</v>
      </c>
      <c r="O421" s="18" t="str">
        <f>'Raw Data'!O421</f>
        <v>KGS</v>
      </c>
      <c r="P421" s="18">
        <f>'Raw Data'!P421</f>
        <v>460.86628139999999</v>
      </c>
      <c r="Q421" s="18">
        <f>'Raw Data'!Q421</f>
        <v>8245082.1200000001</v>
      </c>
      <c r="R421" s="18">
        <f>'Raw Data'!R421</f>
        <v>5.4799795639999997</v>
      </c>
      <c r="S421" s="18">
        <f>'Raw Data'!S421</f>
        <v>98039.026400000002</v>
      </c>
      <c r="T421" s="18">
        <f>'Raw Data'!T421</f>
        <v>3020998</v>
      </c>
      <c r="U421" s="18" t="str">
        <f t="shared" si="66"/>
        <v xml:space="preserve">STEEL LUNCH BOX </v>
      </c>
      <c r="V421" s="18" t="str">
        <f t="shared" si="67"/>
        <v/>
      </c>
      <c r="W421" s="18" t="str">
        <f t="shared" si="68"/>
        <v>51360 NOS</v>
      </c>
      <c r="X421" s="18">
        <f t="shared" si="69"/>
        <v>1.86</v>
      </c>
      <c r="Y421" s="18" t="str">
        <f t="shared" si="70"/>
        <v>USD</v>
      </c>
      <c r="Z421" s="18">
        <f t="shared" si="71"/>
        <v>11266080.120000001</v>
      </c>
      <c r="AA421" s="18">
        <f t="shared" si="72"/>
        <v>2023</v>
      </c>
      <c r="AB421" s="19" t="str">
        <f>IFERROR(VLOOKUP(D421, 'Lookup Tables'!$A:$B, 2, FALSE), "Unknown")</f>
        <v>Table, kitchen or other household articles of iron or steel</v>
      </c>
      <c r="AC421" s="18" t="str">
        <f t="shared" si="73"/>
        <v>Steel Products</v>
      </c>
      <c r="AD421" s="18" t="str">
        <f t="shared" si="74"/>
        <v>Misc</v>
      </c>
      <c r="AE421" s="18">
        <f t="shared" si="75"/>
        <v>168.86140052765728</v>
      </c>
      <c r="AF421" s="20">
        <f t="shared" si="76"/>
        <v>0.36639998923382461</v>
      </c>
    </row>
    <row r="422" spans="1:32">
      <c r="A422" s="18" t="str">
        <f>'Raw Data'!A422</f>
        <v>INNSA1</v>
      </c>
      <c r="B422" s="19">
        <f>'Raw Data'!B422</f>
        <v>45260</v>
      </c>
      <c r="C422" s="18">
        <f>'Raw Data'!C422</f>
        <v>301049751</v>
      </c>
      <c r="D422" s="18">
        <f>'Raw Data'!D422</f>
        <v>73239990</v>
      </c>
      <c r="E422" s="18" t="str">
        <f>'Raw Data'!E422</f>
        <v>STEEL LUNCH BOX 2 LAYER (8504) (QTY: 22080 NOS/ USD 2.320 PER NOS)</v>
      </c>
      <c r="F422" s="18">
        <f>'Raw Data'!F422</f>
        <v>0</v>
      </c>
      <c r="G422" s="18">
        <f>'Raw Data'!G422</f>
        <v>0</v>
      </c>
      <c r="H422" s="18">
        <f>'Raw Data'!H422</f>
        <v>0</v>
      </c>
      <c r="I422" s="18">
        <f>'Raw Data'!I422</f>
        <v>0</v>
      </c>
      <c r="J422" s="18">
        <f>'Raw Data'!J422</f>
        <v>0</v>
      </c>
      <c r="K422" s="18">
        <f>'Raw Data'!K422</f>
        <v>0</v>
      </c>
      <c r="L422" s="18">
        <f>'Raw Data'!L422</f>
        <v>0</v>
      </c>
      <c r="M422" s="18">
        <f>'Raw Data'!M422</f>
        <v>0</v>
      </c>
      <c r="N422" s="18">
        <f>'Raw Data'!N422</f>
        <v>10561.6</v>
      </c>
      <c r="O422" s="18" t="str">
        <f>'Raw Data'!O422</f>
        <v>KGS</v>
      </c>
      <c r="P422" s="18">
        <f>'Raw Data'!P422</f>
        <v>418.61456879999997</v>
      </c>
      <c r="Q422" s="18">
        <f>'Raw Data'!Q422</f>
        <v>4421239.63</v>
      </c>
      <c r="R422" s="18">
        <f>'Raw Data'!R422</f>
        <v>4.9775810800000002</v>
      </c>
      <c r="S422" s="18">
        <f>'Raw Data'!S422</f>
        <v>52571.220329999996</v>
      </c>
      <c r="T422" s="18">
        <f>'Raw Data'!T422</f>
        <v>1619942.2</v>
      </c>
      <c r="U422" s="18" t="str">
        <f t="shared" si="66"/>
        <v xml:space="preserve">STEEL LUNCH BOX 2 LAYER </v>
      </c>
      <c r="V422" s="18" t="str">
        <f t="shared" si="67"/>
        <v/>
      </c>
      <c r="W422" s="18" t="str">
        <f t="shared" si="68"/>
        <v>22080 NOS</v>
      </c>
      <c r="X422" s="18">
        <f t="shared" si="69"/>
        <v>2.3199999999999998</v>
      </c>
      <c r="Y422" s="18" t="str">
        <f t="shared" si="70"/>
        <v>USD</v>
      </c>
      <c r="Z422" s="18">
        <f t="shared" si="71"/>
        <v>6041181.8300000001</v>
      </c>
      <c r="AA422" s="18">
        <f t="shared" si="72"/>
        <v>2023</v>
      </c>
      <c r="AB422" s="19" t="str">
        <f>IFERROR(VLOOKUP(D422, 'Lookup Tables'!$A:$B, 2, FALSE), "Unknown")</f>
        <v>Table, kitchen or other household articles of iron or steel</v>
      </c>
      <c r="AC422" s="18" t="str">
        <f t="shared" si="73"/>
        <v>Steel Products</v>
      </c>
      <c r="AD422" s="18" t="str">
        <f t="shared" si="74"/>
        <v>Misc</v>
      </c>
      <c r="AE422" s="18">
        <f t="shared" si="75"/>
        <v>153.38037797303437</v>
      </c>
      <c r="AF422" s="20">
        <f t="shared" si="76"/>
        <v>0.36639999990228983</v>
      </c>
    </row>
    <row r="423" spans="1:32">
      <c r="A423" s="18" t="str">
        <f>'Raw Data'!A423</f>
        <v>INNSA1</v>
      </c>
      <c r="B423" s="19">
        <f>'Raw Data'!B423</f>
        <v>45259</v>
      </c>
      <c r="C423" s="18">
        <f>'Raw Data'!C423</f>
        <v>301049751</v>
      </c>
      <c r="D423" s="18">
        <f>'Raw Data'!D423</f>
        <v>73239990</v>
      </c>
      <c r="E423" s="18" t="str">
        <f>'Raw Data'!E423</f>
        <v>STAINLESS STEEL SPORTS BOTTLE 750ML SG-702 (SB-01) (QTY: 31848 NOS/ USD 1.045 PER NOS)</v>
      </c>
      <c r="F423" s="18">
        <f>'Raw Data'!F423</f>
        <v>0</v>
      </c>
      <c r="G423" s="18">
        <f>'Raw Data'!G423</f>
        <v>0</v>
      </c>
      <c r="H423" s="18">
        <f>'Raw Data'!H423</f>
        <v>0</v>
      </c>
      <c r="I423" s="18">
        <f>'Raw Data'!I423</f>
        <v>0</v>
      </c>
      <c r="J423" s="18">
        <f>'Raw Data'!J423</f>
        <v>0</v>
      </c>
      <c r="K423" s="18">
        <f>'Raw Data'!K423</f>
        <v>0</v>
      </c>
      <c r="L423" s="18">
        <f>'Raw Data'!L423</f>
        <v>0</v>
      </c>
      <c r="M423" s="18">
        <f>'Raw Data'!M423</f>
        <v>0</v>
      </c>
      <c r="N423" s="18">
        <f>'Raw Data'!N423</f>
        <v>5175.3</v>
      </c>
      <c r="O423" s="18" t="str">
        <f>'Raw Data'!O423</f>
        <v>KGS</v>
      </c>
      <c r="P423" s="18">
        <f>'Raw Data'!P423</f>
        <v>563.55026380000004</v>
      </c>
      <c r="Q423" s="18">
        <f>'Raw Data'!Q423</f>
        <v>2916541.68</v>
      </c>
      <c r="R423" s="18">
        <f>'Raw Data'!R423</f>
        <v>6.7009543850000002</v>
      </c>
      <c r="S423" s="18">
        <f>'Raw Data'!S423</f>
        <v>34679.449229999998</v>
      </c>
      <c r="T423" s="18">
        <f>'Raw Data'!T423</f>
        <v>1068620.8</v>
      </c>
      <c r="U423" s="18" t="str">
        <f t="shared" si="66"/>
        <v xml:space="preserve">STAINLESS STEEL SPORTS BOTTLE 750ML SG-702 </v>
      </c>
      <c r="V423" s="18" t="str">
        <f t="shared" si="67"/>
        <v/>
      </c>
      <c r="W423" s="18" t="str">
        <f t="shared" si="68"/>
        <v>31848 NOS</v>
      </c>
      <c r="X423" s="18">
        <f t="shared" si="69"/>
        <v>1.0449999999999999</v>
      </c>
      <c r="Y423" s="18" t="str">
        <f t="shared" si="70"/>
        <v>USD</v>
      </c>
      <c r="Z423" s="18">
        <f t="shared" si="71"/>
        <v>3985162.4800000004</v>
      </c>
      <c r="AA423" s="18">
        <f t="shared" si="72"/>
        <v>2023</v>
      </c>
      <c r="AB423" s="19" t="str">
        <f>IFERROR(VLOOKUP(D423, 'Lookup Tables'!$A:$B, 2, FALSE), "Unknown")</f>
        <v>Table, kitchen or other household articles of iron or steel</v>
      </c>
      <c r="AC423" s="18" t="str">
        <f t="shared" si="73"/>
        <v>Steel Products</v>
      </c>
      <c r="AD423" s="18" t="str">
        <f t="shared" si="74"/>
        <v>Misc</v>
      </c>
      <c r="AE423" s="18">
        <f t="shared" si="75"/>
        <v>206.48480281336347</v>
      </c>
      <c r="AF423" s="20">
        <f t="shared" si="76"/>
        <v>0.36639997546683439</v>
      </c>
    </row>
    <row r="424" spans="1:32">
      <c r="A424" s="18" t="str">
        <f>'Raw Data'!A424</f>
        <v>INNSA1</v>
      </c>
      <c r="B424" s="19">
        <f>'Raw Data'!B424</f>
        <v>45259</v>
      </c>
      <c r="C424" s="18">
        <f>'Raw Data'!C424</f>
        <v>301049751</v>
      </c>
      <c r="D424" s="18">
        <f>'Raw Data'!D424</f>
        <v>73239990</v>
      </c>
      <c r="E424" s="18" t="str">
        <f>'Raw Data'!E424</f>
        <v>STAINLESS STEEL COLA BOTTLE 750ML SK750 (SL-01) (QTY: 33288NOS/ USD 1.128 PER NOS)</v>
      </c>
      <c r="F424" s="18">
        <f>'Raw Data'!F424</f>
        <v>0</v>
      </c>
      <c r="G424" s="18">
        <f>'Raw Data'!G424</f>
        <v>0</v>
      </c>
      <c r="H424" s="18">
        <f>'Raw Data'!H424</f>
        <v>0</v>
      </c>
      <c r="I424" s="18">
        <f>'Raw Data'!I424</f>
        <v>0</v>
      </c>
      <c r="J424" s="18">
        <f>'Raw Data'!J424</f>
        <v>0</v>
      </c>
      <c r="K424" s="18">
        <f>'Raw Data'!K424</f>
        <v>0</v>
      </c>
      <c r="L424" s="18">
        <f>'Raw Data'!L424</f>
        <v>0</v>
      </c>
      <c r="M424" s="18">
        <f>'Raw Data'!M424</f>
        <v>0</v>
      </c>
      <c r="N424" s="18">
        <f>'Raw Data'!N424</f>
        <v>6657.6</v>
      </c>
      <c r="O424" s="18" t="str">
        <f>'Raw Data'!O424</f>
        <v>KGS</v>
      </c>
      <c r="P424" s="18">
        <f>'Raw Data'!P424</f>
        <v>494.69057770000001</v>
      </c>
      <c r="Q424" s="18">
        <f>'Raw Data'!Q424</f>
        <v>3293451.99</v>
      </c>
      <c r="R424" s="18">
        <f>'Raw Data'!R424</f>
        <v>5.8821709589999998</v>
      </c>
      <c r="S424" s="18">
        <f>'Raw Data'!S424</f>
        <v>39161.141380000001</v>
      </c>
      <c r="T424" s="18">
        <f>'Raw Data'!T424</f>
        <v>1206720.8</v>
      </c>
      <c r="U424" s="18" t="str">
        <f t="shared" si="66"/>
        <v xml:space="preserve">STAINLESS STEEL COLA BOTTLE 750ML SK750 </v>
      </c>
      <c r="V424" s="18" t="str">
        <f t="shared" si="67"/>
        <v/>
      </c>
      <c r="W424" s="18" t="str">
        <f t="shared" si="68"/>
        <v>33288NOS</v>
      </c>
      <c r="X424" s="18">
        <f t="shared" si="69"/>
        <v>1.1279999999999999</v>
      </c>
      <c r="Y424" s="18" t="str">
        <f t="shared" si="70"/>
        <v>USD</v>
      </c>
      <c r="Z424" s="18">
        <f t="shared" si="71"/>
        <v>4500172.79</v>
      </c>
      <c r="AA424" s="18">
        <f t="shared" si="72"/>
        <v>2023</v>
      </c>
      <c r="AB424" s="19" t="str">
        <f>IFERROR(VLOOKUP(D424, 'Lookup Tables'!$A:$B, 2, FALSE), "Unknown")</f>
        <v>Table, kitchen or other household articles of iron or steel</v>
      </c>
      <c r="AC424" s="18" t="str">
        <f t="shared" si="73"/>
        <v>Steel Products</v>
      </c>
      <c r="AD424" s="18" t="str">
        <f t="shared" si="74"/>
        <v>Misc</v>
      </c>
      <c r="AE424" s="18">
        <f t="shared" si="75"/>
        <v>181.25462629175678</v>
      </c>
      <c r="AF424" s="20">
        <f t="shared" si="76"/>
        <v>0.36639999722601085</v>
      </c>
    </row>
    <row r="425" spans="1:32">
      <c r="A425" s="18" t="str">
        <f>'Raw Data'!A425</f>
        <v>INNSA1</v>
      </c>
      <c r="B425" s="19">
        <f>'Raw Data'!B425</f>
        <v>45259</v>
      </c>
      <c r="C425" s="18">
        <f>'Raw Data'!C425</f>
        <v>301049751</v>
      </c>
      <c r="D425" s="18">
        <f>'Raw Data'!D425</f>
        <v>73239990</v>
      </c>
      <c r="E425" s="18" t="str">
        <f>'Raw Data'!E425</f>
        <v>STAINLESS STEEL SPORTS BOTTLE 750ML S-308-C6 (NP-20) (QTY: 6216 NOS/ USD 0.9760 PER NOS)</v>
      </c>
      <c r="F425" s="18">
        <f>'Raw Data'!F425</f>
        <v>0</v>
      </c>
      <c r="G425" s="18">
        <f>'Raw Data'!G425</f>
        <v>0</v>
      </c>
      <c r="H425" s="18">
        <f>'Raw Data'!H425</f>
        <v>0</v>
      </c>
      <c r="I425" s="18">
        <f>'Raw Data'!I425</f>
        <v>0</v>
      </c>
      <c r="J425" s="18">
        <f>'Raw Data'!J425</f>
        <v>0</v>
      </c>
      <c r="K425" s="18">
        <f>'Raw Data'!K425</f>
        <v>0</v>
      </c>
      <c r="L425" s="18">
        <f>'Raw Data'!L425</f>
        <v>0</v>
      </c>
      <c r="M425" s="18">
        <f>'Raw Data'!M425</f>
        <v>0</v>
      </c>
      <c r="N425" s="18">
        <f>'Raw Data'!N425</f>
        <v>1036</v>
      </c>
      <c r="O425" s="18" t="str">
        <f>'Raw Data'!O425</f>
        <v>KGS</v>
      </c>
      <c r="P425" s="18">
        <f>'Raw Data'!P425</f>
        <v>514.06076250000001</v>
      </c>
      <c r="Q425" s="18">
        <f>'Raw Data'!Q425</f>
        <v>532566.94999999995</v>
      </c>
      <c r="R425" s="18">
        <f>'Raw Data'!R425</f>
        <v>6.1124942039999999</v>
      </c>
      <c r="S425" s="18">
        <f>'Raw Data'!S425</f>
        <v>6332.543995</v>
      </c>
      <c r="T425" s="18">
        <f>'Raw Data'!T425</f>
        <v>195132.5</v>
      </c>
      <c r="U425" s="18" t="str">
        <f t="shared" si="66"/>
        <v xml:space="preserve">STAINLESS STEEL SPORTS BOTTLE 750ML S-308-C6 </v>
      </c>
      <c r="V425" s="18" t="str">
        <f t="shared" si="67"/>
        <v/>
      </c>
      <c r="W425" s="18" t="str">
        <f t="shared" si="68"/>
        <v>6216 NOS</v>
      </c>
      <c r="X425" s="18">
        <f t="shared" si="69"/>
        <v>0.97599999999999998</v>
      </c>
      <c r="Y425" s="18" t="str">
        <f t="shared" si="70"/>
        <v>USD</v>
      </c>
      <c r="Z425" s="18">
        <f t="shared" si="71"/>
        <v>727699.45</v>
      </c>
      <c r="AA425" s="18">
        <f t="shared" si="72"/>
        <v>2023</v>
      </c>
      <c r="AB425" s="19" t="str">
        <f>IFERROR(VLOOKUP(D425, 'Lookup Tables'!$A:$B, 2, FALSE), "Unknown")</f>
        <v>Table, kitchen or other household articles of iron or steel</v>
      </c>
      <c r="AC425" s="18" t="str">
        <f t="shared" si="73"/>
        <v>Steel Products</v>
      </c>
      <c r="AD425" s="18" t="str">
        <f t="shared" si="74"/>
        <v>Misc</v>
      </c>
      <c r="AE425" s="18">
        <f t="shared" si="75"/>
        <v>188.35183397683397</v>
      </c>
      <c r="AF425" s="20">
        <f t="shared" si="76"/>
        <v>0.36639994276775911</v>
      </c>
    </row>
    <row r="426" spans="1:32">
      <c r="A426" s="18" t="str">
        <f>'Raw Data'!A426</f>
        <v>INNSA1</v>
      </c>
      <c r="B426" s="19">
        <f>'Raw Data'!B426</f>
        <v>45259</v>
      </c>
      <c r="C426" s="18">
        <f>'Raw Data'!C426</f>
        <v>301049751</v>
      </c>
      <c r="D426" s="18">
        <f>'Raw Data'!D426</f>
        <v>73239990</v>
      </c>
      <c r="E426" s="18" t="str">
        <f>'Raw Data'!E426</f>
        <v>STAINLESS STEELSPORTS BOTTLE 650ML S115 (NP-21) (QTY: 56712NOS/ USD 0.990 PER NOS)</v>
      </c>
      <c r="F426" s="18">
        <f>'Raw Data'!F426</f>
        <v>0</v>
      </c>
      <c r="G426" s="18">
        <f>'Raw Data'!G426</f>
        <v>0</v>
      </c>
      <c r="H426" s="18">
        <f>'Raw Data'!H426</f>
        <v>0</v>
      </c>
      <c r="I426" s="18">
        <f>'Raw Data'!I426</f>
        <v>0</v>
      </c>
      <c r="J426" s="18">
        <f>'Raw Data'!J426</f>
        <v>0</v>
      </c>
      <c r="K426" s="18">
        <f>'Raw Data'!K426</f>
        <v>0</v>
      </c>
      <c r="L426" s="18">
        <f>'Raw Data'!L426</f>
        <v>0</v>
      </c>
      <c r="M426" s="18">
        <f>'Raw Data'!M426</f>
        <v>0</v>
      </c>
      <c r="N426" s="18">
        <f>'Raw Data'!N426</f>
        <v>9452</v>
      </c>
      <c r="O426" s="18" t="str">
        <f>'Raw Data'!O426</f>
        <v>KGS</v>
      </c>
      <c r="P426" s="18">
        <f>'Raw Data'!P426</f>
        <v>520.54250000000002</v>
      </c>
      <c r="Q426" s="18">
        <f>'Raw Data'!Q426</f>
        <v>4920167.71</v>
      </c>
      <c r="R426" s="18">
        <f>'Raw Data'!R426</f>
        <v>6.1895659930000004</v>
      </c>
      <c r="S426" s="18">
        <f>'Raw Data'!S426</f>
        <v>58503.777759999997</v>
      </c>
      <c r="T426" s="18">
        <f>'Raw Data'!T426</f>
        <v>1802749.5</v>
      </c>
      <c r="U426" s="18" t="str">
        <f t="shared" si="66"/>
        <v xml:space="preserve">STAINLESS STEELSPORTS BOTTLE 650ML S115 </v>
      </c>
      <c r="V426" s="18" t="str">
        <f t="shared" si="67"/>
        <v/>
      </c>
      <c r="W426" s="18" t="str">
        <f t="shared" si="68"/>
        <v>56712NOS</v>
      </c>
      <c r="X426" s="18">
        <f t="shared" si="69"/>
        <v>0.99</v>
      </c>
      <c r="Y426" s="18" t="str">
        <f t="shared" si="70"/>
        <v>USD</v>
      </c>
      <c r="Z426" s="18">
        <f t="shared" si="71"/>
        <v>6722917.21</v>
      </c>
      <c r="AA426" s="18">
        <f t="shared" si="72"/>
        <v>2023</v>
      </c>
      <c r="AB426" s="19" t="str">
        <f>IFERROR(VLOOKUP(D426, 'Lookup Tables'!$A:$B, 2, FALSE), "Unknown")</f>
        <v>Table, kitchen or other household articles of iron or steel</v>
      </c>
      <c r="AC426" s="18" t="str">
        <f t="shared" si="73"/>
        <v>Steel Products</v>
      </c>
      <c r="AD426" s="18" t="str">
        <f t="shared" si="74"/>
        <v>Misc</v>
      </c>
      <c r="AE426" s="18">
        <f t="shared" si="75"/>
        <v>190.72677740160813</v>
      </c>
      <c r="AF426" s="20">
        <f t="shared" si="76"/>
        <v>0.36640001037688208</v>
      </c>
    </row>
    <row r="427" spans="1:32">
      <c r="A427" s="18" t="str">
        <f>'Raw Data'!A427</f>
        <v>INNSA1</v>
      </c>
      <c r="B427" s="19">
        <f>'Raw Data'!B427</f>
        <v>45259</v>
      </c>
      <c r="C427" s="18">
        <f>'Raw Data'!C427</f>
        <v>301049751</v>
      </c>
      <c r="D427" s="18">
        <f>'Raw Data'!D427</f>
        <v>73239990</v>
      </c>
      <c r="E427" s="18" t="str">
        <f>'Raw Data'!E427</f>
        <v>STAINLESS STEEL SPORTS BOTTLE 750ML #SG707 (AM-459) (QTY: 26280 NOS/USD 1.066 PER NOS)</v>
      </c>
      <c r="F427" s="18">
        <f>'Raw Data'!F427</f>
        <v>0</v>
      </c>
      <c r="G427" s="18">
        <f>'Raw Data'!G427</f>
        <v>0</v>
      </c>
      <c r="H427" s="18">
        <f>'Raw Data'!H427</f>
        <v>0</v>
      </c>
      <c r="I427" s="18">
        <f>'Raw Data'!I427</f>
        <v>0</v>
      </c>
      <c r="J427" s="18">
        <f>'Raw Data'!J427</f>
        <v>0</v>
      </c>
      <c r="K427" s="18">
        <f>'Raw Data'!K427</f>
        <v>0</v>
      </c>
      <c r="L427" s="18">
        <f>'Raw Data'!L427</f>
        <v>0</v>
      </c>
      <c r="M427" s="18">
        <f>'Raw Data'!M427</f>
        <v>0</v>
      </c>
      <c r="N427" s="18">
        <f>'Raw Data'!N427</f>
        <v>4380</v>
      </c>
      <c r="O427" s="18" t="str">
        <f>'Raw Data'!O427</f>
        <v>KGS</v>
      </c>
      <c r="P427" s="18">
        <f>'Raw Data'!P427</f>
        <v>561.00026479999997</v>
      </c>
      <c r="Q427" s="18">
        <f>'Raw Data'!Q427</f>
        <v>2457181.16</v>
      </c>
      <c r="R427" s="18">
        <f>'Raw Data'!R427</f>
        <v>6.6706333510000002</v>
      </c>
      <c r="S427" s="18">
        <f>'Raw Data'!S427</f>
        <v>29217.374080000001</v>
      </c>
      <c r="T427" s="18">
        <f>'Raw Data'!T427</f>
        <v>900311.1</v>
      </c>
      <c r="U427" s="18" t="str">
        <f t="shared" si="66"/>
        <v xml:space="preserve">STAINLESS STEEL SPORTS BOTTLE 750ML #SG707 </v>
      </c>
      <c r="V427" s="18" t="str">
        <f t="shared" si="67"/>
        <v/>
      </c>
      <c r="W427" s="18" t="str">
        <f t="shared" si="68"/>
        <v>26280 NOS</v>
      </c>
      <c r="X427" s="18">
        <f t="shared" si="69"/>
        <v>1.0660000000000001</v>
      </c>
      <c r="Y427" s="18" t="str">
        <f t="shared" si="70"/>
        <v>USD</v>
      </c>
      <c r="Z427" s="18">
        <f t="shared" si="71"/>
        <v>3357492.2600000002</v>
      </c>
      <c r="AA427" s="18">
        <f t="shared" si="72"/>
        <v>2023</v>
      </c>
      <c r="AB427" s="19" t="str">
        <f>IFERROR(VLOOKUP(D427, 'Lookup Tables'!$A:$B, 2, FALSE), "Unknown")</f>
        <v>Table, kitchen or other household articles of iron or steel</v>
      </c>
      <c r="AC427" s="18" t="str">
        <f t="shared" si="73"/>
        <v>Steel Products</v>
      </c>
      <c r="AD427" s="18" t="str">
        <f t="shared" si="74"/>
        <v>Misc</v>
      </c>
      <c r="AE427" s="18">
        <f t="shared" si="75"/>
        <v>205.55047945205479</v>
      </c>
      <c r="AF427" s="20">
        <f t="shared" si="76"/>
        <v>0.36639996865351188</v>
      </c>
    </row>
    <row r="428" spans="1:32">
      <c r="A428" s="18" t="str">
        <f>'Raw Data'!A428</f>
        <v>INNSA1</v>
      </c>
      <c r="B428" s="19">
        <f>'Raw Data'!B428</f>
        <v>45259</v>
      </c>
      <c r="C428" s="18">
        <f>'Raw Data'!C428</f>
        <v>301049751</v>
      </c>
      <c r="D428" s="18">
        <f>'Raw Data'!D428</f>
        <v>73239990</v>
      </c>
      <c r="E428" s="18" t="str">
        <f>'Raw Data'!E428</f>
        <v>STAINLESS STEELSPORTS BOTTLE 1.45L (AM-398) (QTY: 3756 NOS/USD 1.6100 PER NOS)</v>
      </c>
      <c r="F428" s="18">
        <f>'Raw Data'!F428</f>
        <v>0</v>
      </c>
      <c r="G428" s="18">
        <f>'Raw Data'!G428</f>
        <v>0</v>
      </c>
      <c r="H428" s="18">
        <f>'Raw Data'!H428</f>
        <v>0</v>
      </c>
      <c r="I428" s="18">
        <f>'Raw Data'!I428</f>
        <v>0</v>
      </c>
      <c r="J428" s="18">
        <f>'Raw Data'!J428</f>
        <v>0</v>
      </c>
      <c r="K428" s="18">
        <f>'Raw Data'!K428</f>
        <v>0</v>
      </c>
      <c r="L428" s="18">
        <f>'Raw Data'!L428</f>
        <v>0</v>
      </c>
      <c r="M428" s="18">
        <f>'Raw Data'!M428</f>
        <v>0</v>
      </c>
      <c r="N428" s="18">
        <f>'Raw Data'!N428</f>
        <v>1064.2</v>
      </c>
      <c r="O428" s="18" t="str">
        <f>'Raw Data'!O428</f>
        <v>KGS</v>
      </c>
      <c r="P428" s="18">
        <f>'Raw Data'!P428</f>
        <v>498.81706450000001</v>
      </c>
      <c r="Q428" s="18">
        <f>'Raw Data'!Q428</f>
        <v>530841.12</v>
      </c>
      <c r="R428" s="18">
        <f>'Raw Data'!R428</f>
        <v>5.9312373899999997</v>
      </c>
      <c r="S428" s="18">
        <f>'Raw Data'!S428</f>
        <v>6312.0228299999999</v>
      </c>
      <c r="T428" s="18">
        <f>'Raw Data'!T428</f>
        <v>194500.1</v>
      </c>
      <c r="U428" s="18" t="str">
        <f t="shared" si="66"/>
        <v xml:space="preserve">STAINLESS STEELSPORTS BOTTLE 1.45L </v>
      </c>
      <c r="V428" s="18" t="str">
        <f t="shared" si="67"/>
        <v/>
      </c>
      <c r="W428" s="18" t="str">
        <f t="shared" si="68"/>
        <v>3756 NOS</v>
      </c>
      <c r="X428" s="18">
        <f t="shared" si="69"/>
        <v>1.61</v>
      </c>
      <c r="Y428" s="18" t="str">
        <f t="shared" si="70"/>
        <v>USD</v>
      </c>
      <c r="Z428" s="18">
        <f t="shared" si="71"/>
        <v>725341.22</v>
      </c>
      <c r="AA428" s="18">
        <f t="shared" si="72"/>
        <v>2023</v>
      </c>
      <c r="AB428" s="19" t="str">
        <f>IFERROR(VLOOKUP(D428, 'Lookup Tables'!$A:$B, 2, FALSE), "Unknown")</f>
        <v>Table, kitchen or other household articles of iron or steel</v>
      </c>
      <c r="AC428" s="18" t="str">
        <f t="shared" si="73"/>
        <v>Steel Products</v>
      </c>
      <c r="AD428" s="18" t="str">
        <f t="shared" si="74"/>
        <v>Misc</v>
      </c>
      <c r="AE428" s="18">
        <f t="shared" si="75"/>
        <v>182.76649126104115</v>
      </c>
      <c r="AF428" s="20">
        <f t="shared" si="76"/>
        <v>0.36639983729971787</v>
      </c>
    </row>
    <row r="429" spans="1:32">
      <c r="A429" s="18" t="str">
        <f>'Raw Data'!A429</f>
        <v>INNSA1</v>
      </c>
      <c r="B429" s="19">
        <f>'Raw Data'!B429</f>
        <v>45259</v>
      </c>
      <c r="C429" s="18">
        <f>'Raw Data'!C429</f>
        <v>301049751</v>
      </c>
      <c r="D429" s="18">
        <f>'Raw Data'!D429</f>
        <v>73239990</v>
      </c>
      <c r="E429" s="18" t="str">
        <f>'Raw Data'!E429</f>
        <v>STAINLESS STEEL SPORTS BOTTLE (KWB-600F) (QTY: 50400 PCS/ USD 0.88 PER PCS)</v>
      </c>
      <c r="F429" s="18">
        <f>'Raw Data'!F429</f>
        <v>0</v>
      </c>
      <c r="G429" s="18">
        <f>'Raw Data'!G429</f>
        <v>0</v>
      </c>
      <c r="H429" s="18">
        <f>'Raw Data'!H429</f>
        <v>0</v>
      </c>
      <c r="I429" s="18">
        <f>'Raw Data'!I429</f>
        <v>0</v>
      </c>
      <c r="J429" s="18">
        <f>'Raw Data'!J429</f>
        <v>0</v>
      </c>
      <c r="K429" s="18">
        <f>'Raw Data'!K429</f>
        <v>0</v>
      </c>
      <c r="L429" s="18">
        <f>'Raw Data'!L429</f>
        <v>0</v>
      </c>
      <c r="M429" s="18">
        <f>'Raw Data'!M429</f>
        <v>0</v>
      </c>
      <c r="N429" s="18">
        <f>'Raw Data'!N429</f>
        <v>7680</v>
      </c>
      <c r="O429" s="18" t="str">
        <f>'Raw Data'!O429</f>
        <v>KGS</v>
      </c>
      <c r="P429" s="18">
        <f>'Raw Data'!P429</f>
        <v>496.45373699999999</v>
      </c>
      <c r="Q429" s="18">
        <f>'Raw Data'!Q429</f>
        <v>3812764.7</v>
      </c>
      <c r="R429" s="18">
        <f>'Raw Data'!R429</f>
        <v>5.9031359930000002</v>
      </c>
      <c r="S429" s="18">
        <f>'Raw Data'!S429</f>
        <v>45336.084419999999</v>
      </c>
      <c r="T429" s="18">
        <f>'Raw Data'!T429</f>
        <v>1396997</v>
      </c>
      <c r="U429" s="18" t="str">
        <f t="shared" si="66"/>
        <v xml:space="preserve">STAINLESS STEEL SPORTS BOTTLE </v>
      </c>
      <c r="V429" s="18" t="str">
        <f t="shared" si="67"/>
        <v/>
      </c>
      <c r="W429" s="18" t="str">
        <f t="shared" si="68"/>
        <v>50400 PCS</v>
      </c>
      <c r="X429" s="18">
        <f t="shared" si="69"/>
        <v>0.88</v>
      </c>
      <c r="Y429" s="18" t="str">
        <f t="shared" si="70"/>
        <v>USD</v>
      </c>
      <c r="Z429" s="18">
        <f t="shared" si="71"/>
        <v>5209761.7</v>
      </c>
      <c r="AA429" s="18">
        <f t="shared" si="72"/>
        <v>2023</v>
      </c>
      <c r="AB429" s="19" t="str">
        <f>IFERROR(VLOOKUP(D429, 'Lookup Tables'!$A:$B, 2, FALSE), "Unknown")</f>
        <v>Table, kitchen or other household articles of iron or steel</v>
      </c>
      <c r="AC429" s="18" t="str">
        <f t="shared" si="73"/>
        <v>Steel Products</v>
      </c>
      <c r="AD429" s="18" t="str">
        <f t="shared" si="74"/>
        <v>Misc</v>
      </c>
      <c r="AE429" s="18">
        <f t="shared" si="75"/>
        <v>181.90065104166666</v>
      </c>
      <c r="AF429" s="20">
        <f t="shared" si="76"/>
        <v>0.36640000365089404</v>
      </c>
    </row>
    <row r="430" spans="1:32">
      <c r="A430" s="18" t="str">
        <f>'Raw Data'!A430</f>
        <v>INNSA1</v>
      </c>
      <c r="B430" s="19">
        <f>'Raw Data'!B430</f>
        <v>45259</v>
      </c>
      <c r="C430" s="18">
        <f>'Raw Data'!C430</f>
        <v>301049751</v>
      </c>
      <c r="D430" s="18">
        <f>'Raw Data'!D430</f>
        <v>73239990</v>
      </c>
      <c r="E430" s="18" t="str">
        <f>'Raw Data'!E430</f>
        <v>STAINLESS STEEL SPORTS BOTTLE 750ML #SG210 (AM-457) (QTY: 28512 NOS/ USD 1.0247 PER NOS)</v>
      </c>
      <c r="F430" s="18">
        <f>'Raw Data'!F430</f>
        <v>0</v>
      </c>
      <c r="G430" s="18">
        <f>'Raw Data'!G430</f>
        <v>0</v>
      </c>
      <c r="H430" s="18">
        <f>'Raw Data'!H430</f>
        <v>0</v>
      </c>
      <c r="I430" s="18">
        <f>'Raw Data'!I430</f>
        <v>0</v>
      </c>
      <c r="J430" s="18">
        <f>'Raw Data'!J430</f>
        <v>0</v>
      </c>
      <c r="K430" s="18">
        <f>'Raw Data'!K430</f>
        <v>0</v>
      </c>
      <c r="L430" s="18">
        <f>'Raw Data'!L430</f>
        <v>0</v>
      </c>
      <c r="M430" s="18">
        <f>'Raw Data'!M430</f>
        <v>0</v>
      </c>
      <c r="N430" s="18">
        <f>'Raw Data'!N430</f>
        <v>4435.2</v>
      </c>
      <c r="O430" s="18" t="str">
        <f>'Raw Data'!O430</f>
        <v>KGS</v>
      </c>
      <c r="P430" s="18">
        <f>'Raw Data'!P430</f>
        <v>578.26160489999995</v>
      </c>
      <c r="Q430" s="18">
        <f>'Raw Data'!Q430</f>
        <v>2564705.87</v>
      </c>
      <c r="R430" s="18">
        <f>'Raw Data'!R430</f>
        <v>6.8758811519999998</v>
      </c>
      <c r="S430" s="18">
        <f>'Raw Data'!S430</f>
        <v>30495.908090000001</v>
      </c>
      <c r="T430" s="18">
        <f>'Raw Data'!T430</f>
        <v>939708.2</v>
      </c>
      <c r="U430" s="18" t="str">
        <f t="shared" si="66"/>
        <v xml:space="preserve">STAINLESS STEEL SPORTS BOTTLE 750ML #SG210 </v>
      </c>
      <c r="V430" s="18" t="str">
        <f t="shared" si="67"/>
        <v/>
      </c>
      <c r="W430" s="18" t="str">
        <f t="shared" si="68"/>
        <v>28512 NOS</v>
      </c>
      <c r="X430" s="18">
        <f t="shared" si="69"/>
        <v>1.0246999999999999</v>
      </c>
      <c r="Y430" s="18" t="str">
        <f t="shared" si="70"/>
        <v>USD</v>
      </c>
      <c r="Z430" s="18">
        <f t="shared" si="71"/>
        <v>3504414.0700000003</v>
      </c>
      <c r="AA430" s="18">
        <f t="shared" si="72"/>
        <v>2023</v>
      </c>
      <c r="AB430" s="19" t="str">
        <f>IFERROR(VLOOKUP(D430, 'Lookup Tables'!$A:$B, 2, FALSE), "Unknown")</f>
        <v>Table, kitchen or other household articles of iron or steel</v>
      </c>
      <c r="AC430" s="18" t="str">
        <f t="shared" si="73"/>
        <v>Steel Products</v>
      </c>
      <c r="AD430" s="18" t="str">
        <f t="shared" si="74"/>
        <v>Misc</v>
      </c>
      <c r="AE430" s="18">
        <f t="shared" si="75"/>
        <v>211.87504509379508</v>
      </c>
      <c r="AF430" s="20">
        <f t="shared" si="76"/>
        <v>0.36639998800330265</v>
      </c>
    </row>
    <row r="431" spans="1:32">
      <c r="A431" s="18" t="str">
        <f>'Raw Data'!A431</f>
        <v>INNSA1</v>
      </c>
      <c r="B431" s="19">
        <f>'Raw Data'!B431</f>
        <v>45259</v>
      </c>
      <c r="C431" s="18">
        <f>'Raw Data'!C431</f>
        <v>301049751</v>
      </c>
      <c r="D431" s="18">
        <f>'Raw Data'!D431</f>
        <v>73239990</v>
      </c>
      <c r="E431" s="18" t="str">
        <f>'Raw Data'!E431</f>
        <v>STAINLESS STEEL SPORTS BOTTLE 750ML S-308-C6 (NP-20) (QTY: 15792 NOS/ USD 0.976 PER NOS)</v>
      </c>
      <c r="F431" s="18">
        <f>'Raw Data'!F431</f>
        <v>0</v>
      </c>
      <c r="G431" s="18">
        <f>'Raw Data'!G431</f>
        <v>0</v>
      </c>
      <c r="H431" s="18">
        <f>'Raw Data'!H431</f>
        <v>0</v>
      </c>
      <c r="I431" s="18">
        <f>'Raw Data'!I431</f>
        <v>0</v>
      </c>
      <c r="J431" s="18">
        <f>'Raw Data'!J431</f>
        <v>0</v>
      </c>
      <c r="K431" s="18">
        <f>'Raw Data'!K431</f>
        <v>0</v>
      </c>
      <c r="L431" s="18">
        <f>'Raw Data'!L431</f>
        <v>0</v>
      </c>
      <c r="M431" s="18">
        <f>'Raw Data'!M431</f>
        <v>0</v>
      </c>
      <c r="N431" s="18">
        <f>'Raw Data'!N431</f>
        <v>2632</v>
      </c>
      <c r="O431" s="18" t="str">
        <f>'Raw Data'!O431</f>
        <v>KGS</v>
      </c>
      <c r="P431" s="18">
        <f>'Raw Data'!P431</f>
        <v>513.63617780000004</v>
      </c>
      <c r="Q431" s="18">
        <f>'Raw Data'!Q431</f>
        <v>1351890.42</v>
      </c>
      <c r="R431" s="18">
        <f>'Raw Data'!R431</f>
        <v>6.1074456340000003</v>
      </c>
      <c r="S431" s="18">
        <f>'Raw Data'!S431</f>
        <v>16074.796909999999</v>
      </c>
      <c r="T431" s="18">
        <f>'Raw Data'!T431</f>
        <v>495332.7</v>
      </c>
      <c r="U431" s="18" t="str">
        <f t="shared" si="66"/>
        <v xml:space="preserve">STAINLESS STEEL SPORTS BOTTLE 750ML S-308-C6 </v>
      </c>
      <c r="V431" s="18" t="str">
        <f t="shared" si="67"/>
        <v/>
      </c>
      <c r="W431" s="18" t="str">
        <f t="shared" si="68"/>
        <v>15792 NOS</v>
      </c>
      <c r="X431" s="18">
        <f t="shared" si="69"/>
        <v>0.97599999999999998</v>
      </c>
      <c r="Y431" s="18" t="str">
        <f t="shared" si="70"/>
        <v>USD</v>
      </c>
      <c r="Z431" s="18">
        <f t="shared" si="71"/>
        <v>1847223.1199999999</v>
      </c>
      <c r="AA431" s="18">
        <f t="shared" si="72"/>
        <v>2023</v>
      </c>
      <c r="AB431" s="19" t="str">
        <f>IFERROR(VLOOKUP(D431, 'Lookup Tables'!$A:$B, 2, FALSE), "Unknown")</f>
        <v>Table, kitchen or other household articles of iron or steel</v>
      </c>
      <c r="AC431" s="18" t="str">
        <f t="shared" si="73"/>
        <v>Steel Products</v>
      </c>
      <c r="AD431" s="18" t="str">
        <f t="shared" si="74"/>
        <v>Misc</v>
      </c>
      <c r="AE431" s="18">
        <f t="shared" si="75"/>
        <v>188.19631458966566</v>
      </c>
      <c r="AF431" s="20">
        <f t="shared" si="76"/>
        <v>0.36640003706809315</v>
      </c>
    </row>
    <row r="432" spans="1:32">
      <c r="A432" s="18" t="str">
        <f>'Raw Data'!A432</f>
        <v>INNSA1</v>
      </c>
      <c r="B432" s="19">
        <f>'Raw Data'!B432</f>
        <v>45259</v>
      </c>
      <c r="C432" s="18">
        <f>'Raw Data'!C432</f>
        <v>301049751</v>
      </c>
      <c r="D432" s="18">
        <f>'Raw Data'!D432</f>
        <v>73239990</v>
      </c>
      <c r="E432" s="18" t="str">
        <f>'Raw Data'!E432</f>
        <v>STAINLESS STEEL SPORTS BOTTLE 750ML SG-702 (SB-01) (QTY: 4608 NOS /USD 1.045 PER NOS)</v>
      </c>
      <c r="F432" s="18">
        <f>'Raw Data'!F432</f>
        <v>0</v>
      </c>
      <c r="G432" s="18">
        <f>'Raw Data'!G432</f>
        <v>0</v>
      </c>
      <c r="H432" s="18">
        <f>'Raw Data'!H432</f>
        <v>0</v>
      </c>
      <c r="I432" s="18">
        <f>'Raw Data'!I432</f>
        <v>0</v>
      </c>
      <c r="J432" s="18">
        <f>'Raw Data'!J432</f>
        <v>0</v>
      </c>
      <c r="K432" s="18">
        <f>'Raw Data'!K432</f>
        <v>0</v>
      </c>
      <c r="L432" s="18">
        <f>'Raw Data'!L432</f>
        <v>0</v>
      </c>
      <c r="M432" s="18">
        <f>'Raw Data'!M432</f>
        <v>0</v>
      </c>
      <c r="N432" s="18">
        <f>'Raw Data'!N432</f>
        <v>806.4</v>
      </c>
      <c r="O432" s="18" t="str">
        <f>'Raw Data'!O432</f>
        <v>KGS</v>
      </c>
      <c r="P432" s="18">
        <f>'Raw Data'!P432</f>
        <v>523.76066470000001</v>
      </c>
      <c r="Q432" s="18">
        <f>'Raw Data'!Q432</f>
        <v>422360.6</v>
      </c>
      <c r="R432" s="18">
        <f>'Raw Data'!R432</f>
        <v>6.2278319230000001</v>
      </c>
      <c r="S432" s="18">
        <f>'Raw Data'!S432</f>
        <v>5022.123662</v>
      </c>
      <c r="T432" s="18">
        <f>'Raw Data'!T432</f>
        <v>154752.9</v>
      </c>
      <c r="U432" s="18" t="str">
        <f t="shared" si="66"/>
        <v xml:space="preserve">STAINLESS STEEL SPORTS BOTTLE 750ML SG-702 </v>
      </c>
      <c r="V432" s="18" t="str">
        <f t="shared" si="67"/>
        <v/>
      </c>
      <c r="W432" s="18" t="str">
        <f t="shared" si="68"/>
        <v>4608 NOS</v>
      </c>
      <c r="X432" s="18">
        <f t="shared" si="69"/>
        <v>1.0449999999999999</v>
      </c>
      <c r="Y432" s="18" t="str">
        <f t="shared" si="70"/>
        <v>USD</v>
      </c>
      <c r="Z432" s="18">
        <f t="shared" si="71"/>
        <v>577113.5</v>
      </c>
      <c r="AA432" s="18">
        <f t="shared" si="72"/>
        <v>2023</v>
      </c>
      <c r="AB432" s="19" t="str">
        <f>IFERROR(VLOOKUP(D432, 'Lookup Tables'!$A:$B, 2, FALSE), "Unknown")</f>
        <v>Table, kitchen or other household articles of iron or steel</v>
      </c>
      <c r="AC432" s="18" t="str">
        <f t="shared" si="73"/>
        <v>Steel Products</v>
      </c>
      <c r="AD432" s="18" t="str">
        <f t="shared" si="74"/>
        <v>Misc</v>
      </c>
      <c r="AE432" s="18">
        <f t="shared" si="75"/>
        <v>191.90587797619048</v>
      </c>
      <c r="AF432" s="20">
        <f t="shared" si="76"/>
        <v>0.36639994355534111</v>
      </c>
    </row>
    <row r="433" spans="1:32">
      <c r="A433" s="18" t="str">
        <f>'Raw Data'!A433</f>
        <v>INNSA1</v>
      </c>
      <c r="B433" s="19">
        <f>'Raw Data'!B433</f>
        <v>45253</v>
      </c>
      <c r="C433" s="18">
        <f>'Raw Data'!C433</f>
        <v>301049751</v>
      </c>
      <c r="D433" s="18">
        <f>'Raw Data'!D433</f>
        <v>73239990</v>
      </c>
      <c r="E433" s="18" t="str">
        <f>'Raw Data'!E433</f>
        <v>SL-01 STAINLESS STEEL COLA BOTTLE 750ML SK750 (QTY:16992 PCS/USD 1.1280 PER PCS)</v>
      </c>
      <c r="F433" s="18">
        <f>'Raw Data'!F433</f>
        <v>0</v>
      </c>
      <c r="G433" s="18">
        <f>'Raw Data'!G433</f>
        <v>0</v>
      </c>
      <c r="H433" s="18">
        <f>'Raw Data'!H433</f>
        <v>0</v>
      </c>
      <c r="I433" s="18">
        <f>'Raw Data'!I433</f>
        <v>0</v>
      </c>
      <c r="J433" s="18">
        <f>'Raw Data'!J433</f>
        <v>0</v>
      </c>
      <c r="K433" s="18">
        <f>'Raw Data'!K433</f>
        <v>0</v>
      </c>
      <c r="L433" s="18">
        <f>'Raw Data'!L433</f>
        <v>0</v>
      </c>
      <c r="M433" s="18">
        <f>'Raw Data'!M433</f>
        <v>0</v>
      </c>
      <c r="N433" s="18">
        <f>'Raw Data'!N433</f>
        <v>3256.8</v>
      </c>
      <c r="O433" s="18" t="str">
        <f>'Raw Data'!O433</f>
        <v>KGS</v>
      </c>
      <c r="P433" s="18">
        <f>'Raw Data'!P433</f>
        <v>510.72402970000002</v>
      </c>
      <c r="Q433" s="18">
        <f>'Raw Data'!Q433</f>
        <v>1663326.02</v>
      </c>
      <c r="R433" s="18">
        <f>'Raw Data'!R433</f>
        <v>6.0728184269999996</v>
      </c>
      <c r="S433" s="18">
        <f>'Raw Data'!S433</f>
        <v>19777.95505</v>
      </c>
      <c r="T433" s="18">
        <f>'Raw Data'!T433</f>
        <v>609442.6</v>
      </c>
      <c r="U433" s="18" t="str">
        <f t="shared" si="66"/>
        <v xml:space="preserve">SL-01 STAINLESS STEEL COLA BOTTLE 750ML SK750 </v>
      </c>
      <c r="V433" s="18">
        <f t="shared" si="67"/>
        <v>16992</v>
      </c>
      <c r="W433" s="18" t="str">
        <f t="shared" si="68"/>
        <v>PCS</v>
      </c>
      <c r="X433" s="18">
        <f t="shared" si="69"/>
        <v>1.1279999999999999</v>
      </c>
      <c r="Y433" s="18" t="str">
        <f t="shared" si="70"/>
        <v>USD</v>
      </c>
      <c r="Z433" s="18">
        <f t="shared" si="71"/>
        <v>2272768.62</v>
      </c>
      <c r="AA433" s="18">
        <f t="shared" si="72"/>
        <v>2023</v>
      </c>
      <c r="AB433" s="19" t="str">
        <f>IFERROR(VLOOKUP(D433, 'Lookup Tables'!$A:$B, 2, FALSE), "Unknown")</f>
        <v>Table, kitchen or other household articles of iron or steel</v>
      </c>
      <c r="AC433" s="18" t="str">
        <f t="shared" si="73"/>
        <v>Steel Products</v>
      </c>
      <c r="AD433" s="18" t="str">
        <f t="shared" si="74"/>
        <v>Misc</v>
      </c>
      <c r="AE433" s="18">
        <f t="shared" si="75"/>
        <v>187.12926799312206</v>
      </c>
      <c r="AF433" s="20">
        <f t="shared" si="76"/>
        <v>0.36639996769845518</v>
      </c>
    </row>
    <row r="434" spans="1:32">
      <c r="A434" s="18" t="str">
        <f>'Raw Data'!A434</f>
        <v>INNSA1</v>
      </c>
      <c r="B434" s="19">
        <f>'Raw Data'!B434</f>
        <v>45253</v>
      </c>
      <c r="C434" s="18">
        <f>'Raw Data'!C434</f>
        <v>301049751</v>
      </c>
      <c r="D434" s="18">
        <f>'Raw Data'!D434</f>
        <v>73239990</v>
      </c>
      <c r="E434" s="18" t="str">
        <f>'Raw Data'!E434</f>
        <v>SB-01 STAINLESS STEEL SPORTS BOTTLE 750ML SG-702 (QTY :26328PCS/USD 1.0450 PER PCS)</v>
      </c>
      <c r="F434" s="18">
        <f>'Raw Data'!F434</f>
        <v>0</v>
      </c>
      <c r="G434" s="18">
        <f>'Raw Data'!G434</f>
        <v>0</v>
      </c>
      <c r="H434" s="18">
        <f>'Raw Data'!H434</f>
        <v>0</v>
      </c>
      <c r="I434" s="18">
        <f>'Raw Data'!I434</f>
        <v>0</v>
      </c>
      <c r="J434" s="18">
        <f>'Raw Data'!J434</f>
        <v>0</v>
      </c>
      <c r="K434" s="18">
        <f>'Raw Data'!K434</f>
        <v>0</v>
      </c>
      <c r="L434" s="18">
        <f>'Raw Data'!L434</f>
        <v>0</v>
      </c>
      <c r="M434" s="18">
        <f>'Raw Data'!M434</f>
        <v>0</v>
      </c>
      <c r="N434" s="18">
        <f>'Raw Data'!N434</f>
        <v>4388</v>
      </c>
      <c r="O434" s="18" t="str">
        <f>'Raw Data'!O434</f>
        <v>KGS</v>
      </c>
      <c r="P434" s="18">
        <f>'Raw Data'!P434</f>
        <v>544.11563349999994</v>
      </c>
      <c r="Q434" s="18">
        <f>'Raw Data'!Q434</f>
        <v>2387579.4</v>
      </c>
      <c r="R434" s="18">
        <f>'Raw Data'!R434</f>
        <v>6.4698648460000001</v>
      </c>
      <c r="S434" s="18">
        <f>'Raw Data'!S434</f>
        <v>28389.766940000001</v>
      </c>
      <c r="T434" s="18">
        <f>'Raw Data'!T434</f>
        <v>874809.1</v>
      </c>
      <c r="U434" s="18" t="str">
        <f t="shared" si="66"/>
        <v xml:space="preserve">SB-01 STAINLESS STEEL SPORTS BOTTLE 750ML SG-702 </v>
      </c>
      <c r="V434" s="18" t="str">
        <f t="shared" si="67"/>
        <v/>
      </c>
      <c r="W434" s="18" t="e">
        <f t="shared" si="68"/>
        <v>#VALUE!</v>
      </c>
      <c r="X434" s="18">
        <f t="shared" si="69"/>
        <v>1.0449999999999999</v>
      </c>
      <c r="Y434" s="18" t="str">
        <f t="shared" si="70"/>
        <v>USD</v>
      </c>
      <c r="Z434" s="18">
        <f t="shared" si="71"/>
        <v>3262388.5</v>
      </c>
      <c r="AA434" s="18">
        <f t="shared" si="72"/>
        <v>2023</v>
      </c>
      <c r="AB434" s="19" t="str">
        <f>IFERROR(VLOOKUP(D434, 'Lookup Tables'!$A:$B, 2, FALSE), "Unknown")</f>
        <v>Table, kitchen or other household articles of iron or steel</v>
      </c>
      <c r="AC434" s="18" t="str">
        <f t="shared" si="73"/>
        <v>Steel Products</v>
      </c>
      <c r="AD434" s="18" t="str">
        <f t="shared" si="74"/>
        <v>Misc</v>
      </c>
      <c r="AE434" s="18">
        <f t="shared" si="75"/>
        <v>199.36396991795806</v>
      </c>
      <c r="AF434" s="20">
        <f t="shared" si="76"/>
        <v>0.36640000328366046</v>
      </c>
    </row>
    <row r="435" spans="1:32">
      <c r="A435" s="18" t="str">
        <f>'Raw Data'!A435</f>
        <v>INNSA1</v>
      </c>
      <c r="B435" s="19">
        <f>'Raw Data'!B435</f>
        <v>45253</v>
      </c>
      <c r="C435" s="18">
        <f>'Raw Data'!C435</f>
        <v>301049751</v>
      </c>
      <c r="D435" s="18">
        <f>'Raw Data'!D435</f>
        <v>73239990</v>
      </c>
      <c r="E435" s="18" t="str">
        <f>'Raw Data'!E435</f>
        <v>AM-395 -STAINLESS STEEL BOTTLE 500ML (QTY: 37440 PCS/USD 1.0520 PER PCS)</v>
      </c>
      <c r="F435" s="18">
        <f>'Raw Data'!F435</f>
        <v>0</v>
      </c>
      <c r="G435" s="18">
        <f>'Raw Data'!G435</f>
        <v>0</v>
      </c>
      <c r="H435" s="18">
        <f>'Raw Data'!H435</f>
        <v>0</v>
      </c>
      <c r="I435" s="18">
        <f>'Raw Data'!I435</f>
        <v>0</v>
      </c>
      <c r="J435" s="18">
        <f>'Raw Data'!J435</f>
        <v>0</v>
      </c>
      <c r="K435" s="18">
        <f>'Raw Data'!K435</f>
        <v>0</v>
      </c>
      <c r="L435" s="18">
        <f>'Raw Data'!L435</f>
        <v>0</v>
      </c>
      <c r="M435" s="18">
        <f>'Raw Data'!M435</f>
        <v>0</v>
      </c>
      <c r="N435" s="18">
        <f>'Raw Data'!N435</f>
        <v>5200</v>
      </c>
      <c r="O435" s="18" t="str">
        <f>'Raw Data'!O435</f>
        <v>KGS</v>
      </c>
      <c r="P435" s="18">
        <f>'Raw Data'!P435</f>
        <v>657.31251350000002</v>
      </c>
      <c r="Q435" s="18">
        <f>'Raw Data'!Q435</f>
        <v>3418025.07</v>
      </c>
      <c r="R435" s="18">
        <f>'Raw Data'!R435</f>
        <v>7.8158443929999999</v>
      </c>
      <c r="S435" s="18">
        <f>'Raw Data'!S435</f>
        <v>40642.39084</v>
      </c>
      <c r="T435" s="18">
        <f>'Raw Data'!T435</f>
        <v>1252364.3999999999</v>
      </c>
      <c r="U435" s="18" t="str">
        <f t="shared" si="66"/>
        <v xml:space="preserve">AM-395 -STAINLESS STEEL BOTTLE 500ML </v>
      </c>
      <c r="V435" s="18" t="str">
        <f t="shared" si="67"/>
        <v/>
      </c>
      <c r="W435" s="18" t="str">
        <f t="shared" si="68"/>
        <v>37440 PCS</v>
      </c>
      <c r="X435" s="18">
        <f t="shared" si="69"/>
        <v>1.052</v>
      </c>
      <c r="Y435" s="18" t="str">
        <f t="shared" si="70"/>
        <v>USD</v>
      </c>
      <c r="Z435" s="18">
        <f t="shared" si="71"/>
        <v>4670389.47</v>
      </c>
      <c r="AA435" s="18">
        <f t="shared" si="72"/>
        <v>2023</v>
      </c>
      <c r="AB435" s="19" t="str">
        <f>IFERROR(VLOOKUP(D435, 'Lookup Tables'!$A:$B, 2, FALSE), "Unknown")</f>
        <v>Table, kitchen or other household articles of iron or steel</v>
      </c>
      <c r="AC435" s="18" t="str">
        <f t="shared" si="73"/>
        <v>Steel Products</v>
      </c>
      <c r="AD435" s="18" t="str">
        <f t="shared" si="74"/>
        <v>Misc</v>
      </c>
      <c r="AE435" s="18">
        <f t="shared" si="75"/>
        <v>240.83930769230767</v>
      </c>
      <c r="AF435" s="20">
        <f t="shared" si="76"/>
        <v>0.36640000419891594</v>
      </c>
    </row>
    <row r="436" spans="1:32">
      <c r="A436" s="18" t="str">
        <f>'Raw Data'!A436</f>
        <v>INNSA1</v>
      </c>
      <c r="B436" s="19">
        <f>'Raw Data'!B436</f>
        <v>45253</v>
      </c>
      <c r="C436" s="18">
        <f>'Raw Data'!C436</f>
        <v>301049751</v>
      </c>
      <c r="D436" s="18">
        <f>'Raw Data'!D436</f>
        <v>73239990</v>
      </c>
      <c r="E436" s="18" t="str">
        <f>'Raw Data'!E436</f>
        <v>AM-06 STAINLESS STEEL BOTTLE 750ML SG805 (QTY:25824 PCS/USD0.9900 PER PCS)</v>
      </c>
      <c r="F436" s="18">
        <f>'Raw Data'!F436</f>
        <v>0</v>
      </c>
      <c r="G436" s="18">
        <f>'Raw Data'!G436</f>
        <v>0</v>
      </c>
      <c r="H436" s="18">
        <f>'Raw Data'!H436</f>
        <v>0</v>
      </c>
      <c r="I436" s="18">
        <f>'Raw Data'!I436</f>
        <v>0</v>
      </c>
      <c r="J436" s="18">
        <f>'Raw Data'!J436</f>
        <v>0</v>
      </c>
      <c r="K436" s="18">
        <f>'Raw Data'!K436</f>
        <v>0</v>
      </c>
      <c r="L436" s="18">
        <f>'Raw Data'!L436</f>
        <v>0</v>
      </c>
      <c r="M436" s="18">
        <f>'Raw Data'!M436</f>
        <v>0</v>
      </c>
      <c r="N436" s="18">
        <f>'Raw Data'!N436</f>
        <v>4949.6000000000004</v>
      </c>
      <c r="O436" s="18" t="str">
        <f>'Raw Data'!O436</f>
        <v>KGS</v>
      </c>
      <c r="P436" s="18">
        <f>'Raw Data'!P436</f>
        <v>448.2416781</v>
      </c>
      <c r="Q436" s="18">
        <f>'Raw Data'!Q436</f>
        <v>2218617.0099999998</v>
      </c>
      <c r="R436" s="18">
        <f>'Raw Data'!R436</f>
        <v>5.3298653759999999</v>
      </c>
      <c r="S436" s="18">
        <f>'Raw Data'!S436</f>
        <v>26380.701659999999</v>
      </c>
      <c r="T436" s="18">
        <f>'Raw Data'!T436</f>
        <v>812901.2</v>
      </c>
      <c r="U436" s="18" t="str">
        <f t="shared" si="66"/>
        <v xml:space="preserve">AM-06 STAINLESS STEEL BOTTLE 750ML SG805 </v>
      </c>
      <c r="V436" s="18">
        <f t="shared" si="67"/>
        <v>25824</v>
      </c>
      <c r="W436" s="18" t="str">
        <f t="shared" si="68"/>
        <v>PCS</v>
      </c>
      <c r="X436" s="18">
        <f t="shared" si="69"/>
        <v>0.99</v>
      </c>
      <c r="Y436" s="18" t="str">
        <f t="shared" si="70"/>
        <v>USD</v>
      </c>
      <c r="Z436" s="18">
        <f t="shared" si="71"/>
        <v>3031518.21</v>
      </c>
      <c r="AA436" s="18">
        <f t="shared" si="72"/>
        <v>2023</v>
      </c>
      <c r="AB436" s="19" t="str">
        <f>IFERROR(VLOOKUP(D436, 'Lookup Tables'!$A:$B, 2, FALSE), "Unknown")</f>
        <v>Table, kitchen or other household articles of iron or steel</v>
      </c>
      <c r="AC436" s="18" t="str">
        <f t="shared" si="73"/>
        <v>Steel Products</v>
      </c>
      <c r="AD436" s="18" t="str">
        <f t="shared" si="74"/>
        <v>Misc</v>
      </c>
      <c r="AE436" s="18">
        <f t="shared" si="75"/>
        <v>164.23573622110877</v>
      </c>
      <c r="AF436" s="20">
        <f t="shared" si="76"/>
        <v>0.36639996733821129</v>
      </c>
    </row>
    <row r="437" spans="1:32">
      <c r="A437" s="18" t="str">
        <f>'Raw Data'!A437</f>
        <v>INNSA1</v>
      </c>
      <c r="B437" s="19">
        <f>'Raw Data'!B437</f>
        <v>45253</v>
      </c>
      <c r="C437" s="18">
        <f>'Raw Data'!C437</f>
        <v>301049751</v>
      </c>
      <c r="D437" s="18">
        <f>'Raw Data'!D437</f>
        <v>73239990</v>
      </c>
      <c r="E437" s="18" t="str">
        <f>'Raw Data'!E437</f>
        <v>AM-314 STAINLESS STEEL SPORTS BOTTLE 500ML S116-500 (QTY: 10824 PCS/ USD 0.9170 PER PCS)</v>
      </c>
      <c r="F437" s="18">
        <f>'Raw Data'!F437</f>
        <v>0</v>
      </c>
      <c r="G437" s="18">
        <f>'Raw Data'!G437</f>
        <v>0</v>
      </c>
      <c r="H437" s="18">
        <f>'Raw Data'!H437</f>
        <v>0</v>
      </c>
      <c r="I437" s="18">
        <f>'Raw Data'!I437</f>
        <v>0</v>
      </c>
      <c r="J437" s="18">
        <f>'Raw Data'!J437</f>
        <v>0</v>
      </c>
      <c r="K437" s="18">
        <f>'Raw Data'!K437</f>
        <v>0</v>
      </c>
      <c r="L437" s="18">
        <f>'Raw Data'!L437</f>
        <v>0</v>
      </c>
      <c r="M437" s="18">
        <f>'Raw Data'!M437</f>
        <v>0</v>
      </c>
      <c r="N437" s="18">
        <f>'Raw Data'!N437</f>
        <v>1307.9000000000001</v>
      </c>
      <c r="O437" s="18" t="str">
        <f>'Raw Data'!O437</f>
        <v>KGS</v>
      </c>
      <c r="P437" s="18">
        <f>'Raw Data'!P437</f>
        <v>658.5766496</v>
      </c>
      <c r="Q437" s="18">
        <f>'Raw Data'!Q437</f>
        <v>861352.4</v>
      </c>
      <c r="R437" s="18">
        <f>'Raw Data'!R437</f>
        <v>7.8308757379999996</v>
      </c>
      <c r="S437" s="18">
        <f>'Raw Data'!S437</f>
        <v>10242.00238</v>
      </c>
      <c r="T437" s="18">
        <f>'Raw Data'!T437</f>
        <v>315599.5</v>
      </c>
      <c r="U437" s="18" t="str">
        <f t="shared" si="66"/>
        <v xml:space="preserve">AM-314 STAINLESS STEEL SPORTS BOTTLE 500ML S116-500 </v>
      </c>
      <c r="V437" s="18" t="str">
        <f t="shared" si="67"/>
        <v/>
      </c>
      <c r="W437" s="18" t="str">
        <f t="shared" si="68"/>
        <v>10824 PCS</v>
      </c>
      <c r="X437" s="18">
        <f t="shared" si="69"/>
        <v>0.91700000000000004</v>
      </c>
      <c r="Y437" s="18" t="str">
        <f t="shared" si="70"/>
        <v>USD</v>
      </c>
      <c r="Z437" s="18">
        <f t="shared" si="71"/>
        <v>1176951.8999999999</v>
      </c>
      <c r="AA437" s="18">
        <f t="shared" si="72"/>
        <v>2023</v>
      </c>
      <c r="AB437" s="19" t="str">
        <f>IFERROR(VLOOKUP(D437, 'Lookup Tables'!$A:$B, 2, FALSE), "Unknown")</f>
        <v>Table, kitchen or other household articles of iron or steel</v>
      </c>
      <c r="AC437" s="18" t="str">
        <f t="shared" si="73"/>
        <v>Steel Products</v>
      </c>
      <c r="AD437" s="18" t="str">
        <f t="shared" si="74"/>
        <v>Misc</v>
      </c>
      <c r="AE437" s="18">
        <f t="shared" si="75"/>
        <v>241.30246960776816</v>
      </c>
      <c r="AF437" s="20">
        <f t="shared" si="76"/>
        <v>0.36639997752371734</v>
      </c>
    </row>
    <row r="438" spans="1:32">
      <c r="A438" s="18" t="str">
        <f>'Raw Data'!A438</f>
        <v>INNSA1</v>
      </c>
      <c r="B438" s="19">
        <f>'Raw Data'!B438</f>
        <v>45253</v>
      </c>
      <c r="C438" s="18">
        <f>'Raw Data'!C438</f>
        <v>301049751</v>
      </c>
      <c r="D438" s="18">
        <f>'Raw Data'!D438</f>
        <v>73239990</v>
      </c>
      <c r="E438" s="18" t="str">
        <f>'Raw Data'!E438</f>
        <v>AM-459 STAINLESS STEEL SPORTS BOTTLE 750ML SG-707 (QTY: 21582 PCS/ USD 1.0660 PER PCS)</v>
      </c>
      <c r="F438" s="18">
        <f>'Raw Data'!F438</f>
        <v>0</v>
      </c>
      <c r="G438" s="18">
        <f>'Raw Data'!G438</f>
        <v>0</v>
      </c>
      <c r="H438" s="18">
        <f>'Raw Data'!H438</f>
        <v>0</v>
      </c>
      <c r="I438" s="18">
        <f>'Raw Data'!I438</f>
        <v>0</v>
      </c>
      <c r="J438" s="18">
        <f>'Raw Data'!J438</f>
        <v>0</v>
      </c>
      <c r="K438" s="18">
        <f>'Raw Data'!K438</f>
        <v>0</v>
      </c>
      <c r="L438" s="18">
        <f>'Raw Data'!L438</f>
        <v>0</v>
      </c>
      <c r="M438" s="18">
        <f>'Raw Data'!M438</f>
        <v>0</v>
      </c>
      <c r="N438" s="18">
        <f>'Raw Data'!N438</f>
        <v>3477.1</v>
      </c>
      <c r="O438" s="18" t="str">
        <f>'Raw Data'!O438</f>
        <v>KGS</v>
      </c>
      <c r="P438" s="18">
        <f>'Raw Data'!P438</f>
        <v>574.18960919999995</v>
      </c>
      <c r="Q438" s="18">
        <f>'Raw Data'!Q438</f>
        <v>1996514.69</v>
      </c>
      <c r="R438" s="18">
        <f>'Raw Data'!R438</f>
        <v>6.8274626530000004</v>
      </c>
      <c r="S438" s="18">
        <f>'Raw Data'!S438</f>
        <v>23739.770390000001</v>
      </c>
      <c r="T438" s="18">
        <f>'Raw Data'!T438</f>
        <v>731523</v>
      </c>
      <c r="U438" s="18" t="str">
        <f t="shared" si="66"/>
        <v xml:space="preserve">AM-459 STAINLESS STEEL SPORTS BOTTLE 750ML SG-707 </v>
      </c>
      <c r="V438" s="18" t="str">
        <f t="shared" si="67"/>
        <v/>
      </c>
      <c r="W438" s="18" t="str">
        <f t="shared" si="68"/>
        <v>21582 PCS</v>
      </c>
      <c r="X438" s="18">
        <f t="shared" si="69"/>
        <v>1.0660000000000001</v>
      </c>
      <c r="Y438" s="18" t="str">
        <f t="shared" si="70"/>
        <v>USD</v>
      </c>
      <c r="Z438" s="18">
        <f t="shared" si="71"/>
        <v>2728037.69</v>
      </c>
      <c r="AA438" s="18">
        <f t="shared" si="72"/>
        <v>2023</v>
      </c>
      <c r="AB438" s="19" t="str">
        <f>IFERROR(VLOOKUP(D438, 'Lookup Tables'!$A:$B, 2, FALSE), "Unknown")</f>
        <v>Table, kitchen or other household articles of iron or steel</v>
      </c>
      <c r="AC438" s="18" t="str">
        <f t="shared" si="73"/>
        <v>Steel Products</v>
      </c>
      <c r="AD438" s="18" t="str">
        <f t="shared" si="74"/>
        <v>Misc</v>
      </c>
      <c r="AE438" s="18">
        <f t="shared" si="75"/>
        <v>210.38307785223319</v>
      </c>
      <c r="AF438" s="20">
        <f t="shared" si="76"/>
        <v>0.36640000880734819</v>
      </c>
    </row>
    <row r="439" spans="1:32">
      <c r="A439" s="18" t="str">
        <f>'Raw Data'!A439</f>
        <v>INNSA1</v>
      </c>
      <c r="B439" s="19">
        <f>'Raw Data'!B439</f>
        <v>45253</v>
      </c>
      <c r="C439" s="18">
        <f>'Raw Data'!C439</f>
        <v>301049751</v>
      </c>
      <c r="D439" s="18">
        <f>'Raw Data'!D439</f>
        <v>73239990</v>
      </c>
      <c r="E439" s="18" t="str">
        <f>'Raw Data'!E439</f>
        <v>NP-20 STAINLESS STEEL SPORTS BOTTLE 750ML S-308-C6(QTY:20640PCS/USD 0.9760 PER PCS)</v>
      </c>
      <c r="F439" s="18">
        <f>'Raw Data'!F439</f>
        <v>0</v>
      </c>
      <c r="G439" s="18">
        <f>'Raw Data'!G439</f>
        <v>0</v>
      </c>
      <c r="H439" s="18">
        <f>'Raw Data'!H439</f>
        <v>0</v>
      </c>
      <c r="I439" s="18">
        <f>'Raw Data'!I439</f>
        <v>0</v>
      </c>
      <c r="J439" s="18">
        <f>'Raw Data'!J439</f>
        <v>0</v>
      </c>
      <c r="K439" s="18">
        <f>'Raw Data'!K439</f>
        <v>0</v>
      </c>
      <c r="L439" s="18">
        <f>'Raw Data'!L439</f>
        <v>0</v>
      </c>
      <c r="M439" s="18">
        <f>'Raw Data'!M439</f>
        <v>0</v>
      </c>
      <c r="N439" s="18">
        <f>'Raw Data'!N439</f>
        <v>3440</v>
      </c>
      <c r="O439" s="18" t="str">
        <f>'Raw Data'!O439</f>
        <v>KGS</v>
      </c>
      <c r="P439" s="18">
        <f>'Raw Data'!P439</f>
        <v>508.1883808</v>
      </c>
      <c r="Q439" s="18">
        <f>'Raw Data'!Q439</f>
        <v>1748168.03</v>
      </c>
      <c r="R439" s="18">
        <f>'Raw Data'!R439</f>
        <v>6.0426680240000001</v>
      </c>
      <c r="S439" s="18">
        <f>'Raw Data'!S439</f>
        <v>20786.777999999998</v>
      </c>
      <c r="T439" s="18">
        <f>'Raw Data'!T439</f>
        <v>640528.80000000005</v>
      </c>
      <c r="U439" s="18" t="str">
        <f t="shared" si="66"/>
        <v>NP-20 STAINLESS STEEL SPORTS BOTTLE 750ML S-308-C6</v>
      </c>
      <c r="V439" s="18" t="str">
        <f t="shared" si="67"/>
        <v/>
      </c>
      <c r="W439" s="18" t="e">
        <f t="shared" si="68"/>
        <v>#VALUE!</v>
      </c>
      <c r="X439" s="18">
        <f t="shared" si="69"/>
        <v>0.97599999999999998</v>
      </c>
      <c r="Y439" s="18" t="str">
        <f t="shared" si="70"/>
        <v>USD</v>
      </c>
      <c r="Z439" s="18">
        <f t="shared" si="71"/>
        <v>2388696.83</v>
      </c>
      <c r="AA439" s="18">
        <f t="shared" si="72"/>
        <v>2023</v>
      </c>
      <c r="AB439" s="19" t="str">
        <f>IFERROR(VLOOKUP(D439, 'Lookup Tables'!$A:$B, 2, FALSE), "Unknown")</f>
        <v>Table, kitchen or other household articles of iron or steel</v>
      </c>
      <c r="AC439" s="18" t="str">
        <f t="shared" si="73"/>
        <v>Steel Products</v>
      </c>
      <c r="AD439" s="18" t="str">
        <f t="shared" si="74"/>
        <v>Misc</v>
      </c>
      <c r="AE439" s="18">
        <f t="shared" si="75"/>
        <v>186.20023255813956</v>
      </c>
      <c r="AF439" s="20">
        <f t="shared" si="76"/>
        <v>0.3664000193391021</v>
      </c>
    </row>
    <row r="440" spans="1:32">
      <c r="A440" s="18" t="str">
        <f>'Raw Data'!A440</f>
        <v>INNSA1</v>
      </c>
      <c r="B440" s="19">
        <f>'Raw Data'!B440</f>
        <v>45253</v>
      </c>
      <c r="C440" s="18">
        <f>'Raw Data'!C440</f>
        <v>301049751</v>
      </c>
      <c r="D440" s="18">
        <f>'Raw Data'!D440</f>
        <v>73239990</v>
      </c>
      <c r="E440" s="18" t="str">
        <f>'Raw Data'!E440</f>
        <v>AM-457 STAINLESS STEEL SPORTS BOTTLE 750ML SG-210 (QTY: 21600 PCS/ USD 1.0247 PER PCS)</v>
      </c>
      <c r="F440" s="18">
        <f>'Raw Data'!F440</f>
        <v>0</v>
      </c>
      <c r="G440" s="18">
        <f>'Raw Data'!G440</f>
        <v>0</v>
      </c>
      <c r="H440" s="18">
        <f>'Raw Data'!H440</f>
        <v>0</v>
      </c>
      <c r="I440" s="18">
        <f>'Raw Data'!I440</f>
        <v>0</v>
      </c>
      <c r="J440" s="18">
        <f>'Raw Data'!J440</f>
        <v>0</v>
      </c>
      <c r="K440" s="18">
        <f>'Raw Data'!K440</f>
        <v>0</v>
      </c>
      <c r="L440" s="18">
        <f>'Raw Data'!L440</f>
        <v>0</v>
      </c>
      <c r="M440" s="18">
        <f>'Raw Data'!M440</f>
        <v>0</v>
      </c>
      <c r="N440" s="18">
        <f>'Raw Data'!N440</f>
        <v>3360</v>
      </c>
      <c r="O440" s="18" t="str">
        <f>'Raw Data'!O440</f>
        <v>KGS</v>
      </c>
      <c r="P440" s="18">
        <f>'Raw Data'!P440</f>
        <v>571.65613099999996</v>
      </c>
      <c r="Q440" s="18">
        <f>'Raw Data'!Q440</f>
        <v>1920764.6</v>
      </c>
      <c r="R440" s="18">
        <f>'Raw Data'!R440</f>
        <v>6.7973380609999996</v>
      </c>
      <c r="S440" s="18">
        <f>'Raw Data'!S440</f>
        <v>22839.05589</v>
      </c>
      <c r="T440" s="18">
        <f>'Raw Data'!T440</f>
        <v>703768.1</v>
      </c>
      <c r="U440" s="18" t="str">
        <f t="shared" si="66"/>
        <v xml:space="preserve">AM-457 STAINLESS STEEL SPORTS BOTTLE 750ML SG-210 </v>
      </c>
      <c r="V440" s="18" t="str">
        <f t="shared" si="67"/>
        <v/>
      </c>
      <c r="W440" s="18" t="str">
        <f t="shared" si="68"/>
        <v>21600 PCS</v>
      </c>
      <c r="X440" s="18">
        <f t="shared" si="69"/>
        <v>1.0246999999999999</v>
      </c>
      <c r="Y440" s="18" t="str">
        <f t="shared" si="70"/>
        <v>USD</v>
      </c>
      <c r="Z440" s="18">
        <f t="shared" si="71"/>
        <v>2624532.7000000002</v>
      </c>
      <c r="AA440" s="18">
        <f t="shared" si="72"/>
        <v>2023</v>
      </c>
      <c r="AB440" s="19" t="str">
        <f>IFERROR(VLOOKUP(D440, 'Lookup Tables'!$A:$B, 2, FALSE), "Unknown")</f>
        <v>Table, kitchen or other household articles of iron or steel</v>
      </c>
      <c r="AC440" s="18" t="str">
        <f t="shared" si="73"/>
        <v>Steel Products</v>
      </c>
      <c r="AD440" s="18" t="str">
        <f t="shared" si="74"/>
        <v>Misc</v>
      </c>
      <c r="AE440" s="18">
        <f t="shared" si="75"/>
        <v>209.45479166666667</v>
      </c>
      <c r="AF440" s="20">
        <f t="shared" si="76"/>
        <v>0.36639997426025028</v>
      </c>
    </row>
    <row r="441" spans="1:32">
      <c r="A441" s="18" t="str">
        <f>'Raw Data'!A441</f>
        <v>INNSA1</v>
      </c>
      <c r="B441" s="19">
        <f>'Raw Data'!B441</f>
        <v>45252</v>
      </c>
      <c r="C441" s="18">
        <f>'Raw Data'!C441</f>
        <v>301049751</v>
      </c>
      <c r="D441" s="18">
        <f>'Raw Data'!D441</f>
        <v>73239990</v>
      </c>
      <c r="E441" s="18" t="str">
        <f>'Raw Data'!E441</f>
        <v>NP-20 STAINLESS STEEL SPORTS BOTTLE 750ML S-308-C6 (QTY: 27720 PCS/ USD 0.976 PER PCS)</v>
      </c>
      <c r="F441" s="18">
        <f>'Raw Data'!F441</f>
        <v>0</v>
      </c>
      <c r="G441" s="18">
        <f>'Raw Data'!G441</f>
        <v>0</v>
      </c>
      <c r="H441" s="18">
        <f>'Raw Data'!H441</f>
        <v>0</v>
      </c>
      <c r="I441" s="18">
        <f>'Raw Data'!I441</f>
        <v>0</v>
      </c>
      <c r="J441" s="18">
        <f>'Raw Data'!J441</f>
        <v>0</v>
      </c>
      <c r="K441" s="18">
        <f>'Raw Data'!K441</f>
        <v>0</v>
      </c>
      <c r="L441" s="18">
        <f>'Raw Data'!L441</f>
        <v>0</v>
      </c>
      <c r="M441" s="18">
        <f>'Raw Data'!M441</f>
        <v>0</v>
      </c>
      <c r="N441" s="18">
        <f>'Raw Data'!N441</f>
        <v>4620</v>
      </c>
      <c r="O441" s="18" t="str">
        <f>'Raw Data'!O441</f>
        <v>KGS</v>
      </c>
      <c r="P441" s="18">
        <f>'Raw Data'!P441</f>
        <v>508.5421212</v>
      </c>
      <c r="Q441" s="18">
        <f>'Raw Data'!Q441</f>
        <v>2349464.6</v>
      </c>
      <c r="R441" s="18">
        <f>'Raw Data'!R441</f>
        <v>6.0468742119999996</v>
      </c>
      <c r="S441" s="18">
        <f>'Raw Data'!S441</f>
        <v>27936.558860000001</v>
      </c>
      <c r="T441" s="18">
        <f>'Raw Data'!T441</f>
        <v>860843.8</v>
      </c>
      <c r="U441" s="18" t="str">
        <f t="shared" si="66"/>
        <v xml:space="preserve">NP-20 STAINLESS STEEL SPORTS BOTTLE 750ML S-308-C6 </v>
      </c>
      <c r="V441" s="18" t="str">
        <f t="shared" si="67"/>
        <v/>
      </c>
      <c r="W441" s="18" t="str">
        <f t="shared" si="68"/>
        <v>27720 PCS</v>
      </c>
      <c r="X441" s="18">
        <f t="shared" si="69"/>
        <v>0.97599999999999998</v>
      </c>
      <c r="Y441" s="18" t="str">
        <f t="shared" si="70"/>
        <v>USD</v>
      </c>
      <c r="Z441" s="18">
        <f t="shared" si="71"/>
        <v>3210308.4000000004</v>
      </c>
      <c r="AA441" s="18">
        <f t="shared" si="72"/>
        <v>2023</v>
      </c>
      <c r="AB441" s="19" t="str">
        <f>IFERROR(VLOOKUP(D441, 'Lookup Tables'!$A:$B, 2, FALSE), "Unknown")</f>
        <v>Table, kitchen or other household articles of iron or steel</v>
      </c>
      <c r="AC441" s="18" t="str">
        <f t="shared" si="73"/>
        <v>Steel Products</v>
      </c>
      <c r="AD441" s="18" t="str">
        <f t="shared" si="74"/>
        <v>Misc</v>
      </c>
      <c r="AE441" s="18">
        <f t="shared" si="75"/>
        <v>186.32982683982684</v>
      </c>
      <c r="AF441" s="20">
        <f t="shared" si="76"/>
        <v>0.3663999874694856</v>
      </c>
    </row>
    <row r="442" spans="1:32">
      <c r="A442" s="18" t="str">
        <f>'Raw Data'!A442</f>
        <v>INNSA1</v>
      </c>
      <c r="B442" s="19">
        <f>'Raw Data'!B442</f>
        <v>45252</v>
      </c>
      <c r="C442" s="18">
        <f>'Raw Data'!C442</f>
        <v>301049751</v>
      </c>
      <c r="D442" s="18">
        <f>'Raw Data'!D442</f>
        <v>73239990</v>
      </c>
      <c r="E442" s="18" t="str">
        <f>'Raw Data'!E442</f>
        <v>AM-06 STAINLESS STEEL SPORTS BOTTLE 750ML SG805 (QTY: 16992PCS/ USD 0.99 PER PCS)</v>
      </c>
      <c r="F442" s="18">
        <f>'Raw Data'!F442</f>
        <v>0</v>
      </c>
      <c r="G442" s="18">
        <f>'Raw Data'!G442</f>
        <v>0</v>
      </c>
      <c r="H442" s="18">
        <f>'Raw Data'!H442</f>
        <v>0</v>
      </c>
      <c r="I442" s="18">
        <f>'Raw Data'!I442</f>
        <v>0</v>
      </c>
      <c r="J442" s="18">
        <f>'Raw Data'!J442</f>
        <v>0</v>
      </c>
      <c r="K442" s="18">
        <f>'Raw Data'!K442</f>
        <v>0</v>
      </c>
      <c r="L442" s="18">
        <f>'Raw Data'!L442</f>
        <v>0</v>
      </c>
      <c r="M442" s="18">
        <f>'Raw Data'!M442</f>
        <v>0</v>
      </c>
      <c r="N442" s="18">
        <f>'Raw Data'!N442</f>
        <v>2478</v>
      </c>
      <c r="O442" s="18" t="str">
        <f>'Raw Data'!O442</f>
        <v>KGS</v>
      </c>
      <c r="P442" s="18">
        <f>'Raw Data'!P442</f>
        <v>588.51677559999996</v>
      </c>
      <c r="Q442" s="18">
        <f>'Raw Data'!Q442</f>
        <v>1458344.57</v>
      </c>
      <c r="R442" s="18">
        <f>'Raw Data'!R442</f>
        <v>6.9978213509999998</v>
      </c>
      <c r="S442" s="18">
        <f>'Raw Data'!S442</f>
        <v>17340.601309999998</v>
      </c>
      <c r="T442" s="18">
        <f>'Raw Data'!T442</f>
        <v>534337.4</v>
      </c>
      <c r="U442" s="18" t="str">
        <f t="shared" si="66"/>
        <v xml:space="preserve">AM-06 STAINLESS STEEL SPORTS BOTTLE 750ML SG805 </v>
      </c>
      <c r="V442" s="18" t="str">
        <f t="shared" si="67"/>
        <v/>
      </c>
      <c r="W442" s="18" t="str">
        <f t="shared" si="68"/>
        <v>16992PCS</v>
      </c>
      <c r="X442" s="18">
        <f t="shared" si="69"/>
        <v>0.99</v>
      </c>
      <c r="Y442" s="18" t="str">
        <f t="shared" si="70"/>
        <v>USD</v>
      </c>
      <c r="Z442" s="18">
        <f t="shared" si="71"/>
        <v>1992681.9700000002</v>
      </c>
      <c r="AA442" s="18">
        <f t="shared" si="72"/>
        <v>2023</v>
      </c>
      <c r="AB442" s="19" t="str">
        <f>IFERROR(VLOOKUP(D442, 'Lookup Tables'!$A:$B, 2, FALSE), "Unknown")</f>
        <v>Table, kitchen or other household articles of iron or steel</v>
      </c>
      <c r="AC442" s="18" t="str">
        <f t="shared" si="73"/>
        <v>Steel Products</v>
      </c>
      <c r="AD442" s="18" t="str">
        <f t="shared" si="74"/>
        <v>Misc</v>
      </c>
      <c r="AE442" s="18">
        <f t="shared" si="75"/>
        <v>215.63252623083133</v>
      </c>
      <c r="AF442" s="20">
        <f t="shared" si="76"/>
        <v>0.36639996540735226</v>
      </c>
    </row>
    <row r="443" spans="1:32">
      <c r="A443" s="18" t="str">
        <f>'Raw Data'!A443</f>
        <v>INNSA1</v>
      </c>
      <c r="B443" s="19">
        <f>'Raw Data'!B443</f>
        <v>45252</v>
      </c>
      <c r="C443" s="18">
        <f>'Raw Data'!C443</f>
        <v>301049751</v>
      </c>
      <c r="D443" s="18">
        <f>'Raw Data'!D443</f>
        <v>73239990</v>
      </c>
      <c r="E443" s="18" t="str">
        <f>'Raw Data'!E443</f>
        <v>NP-21 STAINLESS STEEL SPORTS BOTTLE 650ML S115 (QTY: 7320 PCS/ USD 0.99 PER PCS)</v>
      </c>
      <c r="F443" s="18">
        <f>'Raw Data'!F443</f>
        <v>0</v>
      </c>
      <c r="G443" s="18">
        <f>'Raw Data'!G443</f>
        <v>0</v>
      </c>
      <c r="H443" s="18">
        <f>'Raw Data'!H443</f>
        <v>0</v>
      </c>
      <c r="I443" s="18">
        <f>'Raw Data'!I443</f>
        <v>0</v>
      </c>
      <c r="J443" s="18">
        <f>'Raw Data'!J443</f>
        <v>0</v>
      </c>
      <c r="K443" s="18">
        <f>'Raw Data'!K443</f>
        <v>0</v>
      </c>
      <c r="L443" s="18">
        <f>'Raw Data'!L443</f>
        <v>0</v>
      </c>
      <c r="M443" s="18">
        <f>'Raw Data'!M443</f>
        <v>0</v>
      </c>
      <c r="N443" s="18">
        <f>'Raw Data'!N443</f>
        <v>1220</v>
      </c>
      <c r="O443" s="18" t="str">
        <f>'Raw Data'!O443</f>
        <v>KGS</v>
      </c>
      <c r="P443" s="18">
        <f>'Raw Data'!P443</f>
        <v>515.83678689999999</v>
      </c>
      <c r="Q443" s="18">
        <f>'Raw Data'!Q443</f>
        <v>629320.88</v>
      </c>
      <c r="R443" s="18">
        <f>'Raw Data'!R443</f>
        <v>6.1336122099999999</v>
      </c>
      <c r="S443" s="18">
        <f>'Raw Data'!S443</f>
        <v>7483.0068970000002</v>
      </c>
      <c r="T443" s="18">
        <f>'Raw Data'!T443</f>
        <v>230583.2</v>
      </c>
      <c r="U443" s="18" t="str">
        <f t="shared" si="66"/>
        <v xml:space="preserve">NP-21 STAINLESS STEEL SPORTS BOTTLE 650ML S115 </v>
      </c>
      <c r="V443" s="18" t="str">
        <f t="shared" si="67"/>
        <v/>
      </c>
      <c r="W443" s="18" t="str">
        <f t="shared" si="68"/>
        <v>7320 PCS</v>
      </c>
      <c r="X443" s="18">
        <f t="shared" si="69"/>
        <v>0.99</v>
      </c>
      <c r="Y443" s="18" t="str">
        <f t="shared" si="70"/>
        <v>USD</v>
      </c>
      <c r="Z443" s="18">
        <f t="shared" si="71"/>
        <v>859904.08000000007</v>
      </c>
      <c r="AA443" s="18">
        <f t="shared" si="72"/>
        <v>2023</v>
      </c>
      <c r="AB443" s="19" t="str">
        <f>IFERROR(VLOOKUP(D443, 'Lookup Tables'!$A:$B, 2, FALSE), "Unknown")</f>
        <v>Table, kitchen or other household articles of iron or steel</v>
      </c>
      <c r="AC443" s="18" t="str">
        <f t="shared" si="73"/>
        <v>Steel Products</v>
      </c>
      <c r="AD443" s="18" t="str">
        <f t="shared" si="74"/>
        <v>Misc</v>
      </c>
      <c r="AE443" s="18">
        <f t="shared" si="75"/>
        <v>189.00262295081967</v>
      </c>
      <c r="AF443" s="20">
        <f t="shared" si="76"/>
        <v>0.3664000469839806</v>
      </c>
    </row>
    <row r="444" spans="1:32">
      <c r="A444" s="18" t="str">
        <f>'Raw Data'!A444</f>
        <v>INNSA1</v>
      </c>
      <c r="B444" s="19">
        <f>'Raw Data'!B444</f>
        <v>45252</v>
      </c>
      <c r="C444" s="18">
        <f>'Raw Data'!C444</f>
        <v>301049751</v>
      </c>
      <c r="D444" s="18">
        <f>'Raw Data'!D444</f>
        <v>73239990</v>
      </c>
      <c r="E444" s="18" t="str">
        <f>'Raw Data'!E444</f>
        <v>SL-01 STAINLESS STEEL COLA BOTTLE 750ML SK750 (QTY: 10776 PCS/ USD 1.128 PER PCS)</v>
      </c>
      <c r="F444" s="18">
        <f>'Raw Data'!F444</f>
        <v>0</v>
      </c>
      <c r="G444" s="18">
        <f>'Raw Data'!G444</f>
        <v>0</v>
      </c>
      <c r="H444" s="18">
        <f>'Raw Data'!H444</f>
        <v>0</v>
      </c>
      <c r="I444" s="18">
        <f>'Raw Data'!I444</f>
        <v>0</v>
      </c>
      <c r="J444" s="18">
        <f>'Raw Data'!J444</f>
        <v>0</v>
      </c>
      <c r="K444" s="18">
        <f>'Raw Data'!K444</f>
        <v>0</v>
      </c>
      <c r="L444" s="18">
        <f>'Raw Data'!L444</f>
        <v>0</v>
      </c>
      <c r="M444" s="18">
        <f>'Raw Data'!M444</f>
        <v>0</v>
      </c>
      <c r="N444" s="18">
        <f>'Raw Data'!N444</f>
        <v>2065.4</v>
      </c>
      <c r="O444" s="18" t="str">
        <f>'Raw Data'!O444</f>
        <v>KGS</v>
      </c>
      <c r="P444" s="18">
        <f>'Raw Data'!P444</f>
        <v>511.07944709999998</v>
      </c>
      <c r="Q444" s="18">
        <f>'Raw Data'!Q444</f>
        <v>1055583.49</v>
      </c>
      <c r="R444" s="18">
        <f>'Raw Data'!R444</f>
        <v>6.0770445549999996</v>
      </c>
      <c r="S444" s="18">
        <f>'Raw Data'!S444</f>
        <v>12551.527819999999</v>
      </c>
      <c r="T444" s="18">
        <f>'Raw Data'!T444</f>
        <v>386765.8</v>
      </c>
      <c r="U444" s="18" t="str">
        <f t="shared" si="66"/>
        <v xml:space="preserve">SL-01 STAINLESS STEEL COLA BOTTLE 750ML SK750 </v>
      </c>
      <c r="V444" s="18" t="str">
        <f t="shared" si="67"/>
        <v/>
      </c>
      <c r="W444" s="18" t="str">
        <f t="shared" si="68"/>
        <v>10776 PCS</v>
      </c>
      <c r="X444" s="18">
        <f t="shared" si="69"/>
        <v>1.1279999999999999</v>
      </c>
      <c r="Y444" s="18" t="str">
        <f t="shared" si="70"/>
        <v>USD</v>
      </c>
      <c r="Z444" s="18">
        <f t="shared" si="71"/>
        <v>1442349.29</v>
      </c>
      <c r="AA444" s="18">
        <f t="shared" si="72"/>
        <v>2023</v>
      </c>
      <c r="AB444" s="19" t="str">
        <f>IFERROR(VLOOKUP(D444, 'Lookup Tables'!$A:$B, 2, FALSE), "Unknown")</f>
        <v>Table, kitchen or other household articles of iron or steel</v>
      </c>
      <c r="AC444" s="18" t="str">
        <f t="shared" si="73"/>
        <v>Steel Products</v>
      </c>
      <c r="AD444" s="18" t="str">
        <f t="shared" si="74"/>
        <v>Misc</v>
      </c>
      <c r="AE444" s="18">
        <f t="shared" si="75"/>
        <v>187.25951389561342</v>
      </c>
      <c r="AF444" s="20">
        <f t="shared" si="76"/>
        <v>0.36640000877618878</v>
      </c>
    </row>
    <row r="445" spans="1:32">
      <c r="A445" s="18" t="str">
        <f>'Raw Data'!A445</f>
        <v>INNSA1</v>
      </c>
      <c r="B445" s="19">
        <f>'Raw Data'!B445</f>
        <v>45252</v>
      </c>
      <c r="C445" s="18">
        <f>'Raw Data'!C445</f>
        <v>301049751</v>
      </c>
      <c r="D445" s="18">
        <f>'Raw Data'!D445</f>
        <v>73239990</v>
      </c>
      <c r="E445" s="18" t="str">
        <f>'Raw Data'!E445</f>
        <v>AM-314 STAINLESS STEEL SPORTS BOTTLE 500ML S116-500 (QTY: 816 PCS/ USD 0.917 PER PCS)</v>
      </c>
      <c r="F445" s="18">
        <f>'Raw Data'!F445</f>
        <v>0</v>
      </c>
      <c r="G445" s="18">
        <f>'Raw Data'!G445</f>
        <v>0</v>
      </c>
      <c r="H445" s="18">
        <f>'Raw Data'!H445</f>
        <v>0</v>
      </c>
      <c r="I445" s="18">
        <f>'Raw Data'!I445</f>
        <v>0</v>
      </c>
      <c r="J445" s="18">
        <f>'Raw Data'!J445</f>
        <v>0</v>
      </c>
      <c r="K445" s="18">
        <f>'Raw Data'!K445</f>
        <v>0</v>
      </c>
      <c r="L445" s="18">
        <f>'Raw Data'!L445</f>
        <v>0</v>
      </c>
      <c r="M445" s="18">
        <f>'Raw Data'!M445</f>
        <v>0</v>
      </c>
      <c r="N445" s="18">
        <f>'Raw Data'!N445</f>
        <v>102</v>
      </c>
      <c r="O445" s="18" t="str">
        <f>'Raw Data'!O445</f>
        <v>KGS</v>
      </c>
      <c r="P445" s="18">
        <f>'Raw Data'!P445</f>
        <v>636.3357843</v>
      </c>
      <c r="Q445" s="18">
        <f>'Raw Data'!Q445</f>
        <v>64906.25</v>
      </c>
      <c r="R445" s="18">
        <f>'Raw Data'!R445</f>
        <v>7.5664183630000004</v>
      </c>
      <c r="S445" s="18">
        <f>'Raw Data'!S445</f>
        <v>771.77467300000001</v>
      </c>
      <c r="T445" s="18">
        <f>'Raw Data'!T445</f>
        <v>23781.7</v>
      </c>
      <c r="U445" s="18" t="str">
        <f t="shared" si="66"/>
        <v xml:space="preserve">AM-314 STAINLESS STEEL SPORTS BOTTLE 500ML S116-500 </v>
      </c>
      <c r="V445" s="18" t="str">
        <f t="shared" si="67"/>
        <v/>
      </c>
      <c r="W445" s="18" t="str">
        <f t="shared" si="68"/>
        <v>816 PCS</v>
      </c>
      <c r="X445" s="18">
        <f t="shared" si="69"/>
        <v>0.91700000000000004</v>
      </c>
      <c r="Y445" s="18" t="str">
        <f t="shared" si="70"/>
        <v>USD</v>
      </c>
      <c r="Z445" s="18">
        <f t="shared" si="71"/>
        <v>88687.95</v>
      </c>
      <c r="AA445" s="18">
        <f t="shared" si="72"/>
        <v>2023</v>
      </c>
      <c r="AB445" s="19" t="str">
        <f>IFERROR(VLOOKUP(D445, 'Lookup Tables'!$A:$B, 2, FALSE), "Unknown")</f>
        <v>Table, kitchen or other household articles of iron or steel</v>
      </c>
      <c r="AC445" s="18" t="str">
        <f t="shared" si="73"/>
        <v>Steel Products</v>
      </c>
      <c r="AD445" s="18" t="str">
        <f t="shared" si="74"/>
        <v>Misc</v>
      </c>
      <c r="AE445" s="18">
        <f t="shared" si="75"/>
        <v>233.15392156862745</v>
      </c>
      <c r="AF445" s="20">
        <f t="shared" si="76"/>
        <v>0.36640077034183921</v>
      </c>
    </row>
    <row r="446" spans="1:32">
      <c r="A446" s="18" t="str">
        <f>'Raw Data'!A446</f>
        <v>INNSA1</v>
      </c>
      <c r="B446" s="19">
        <f>'Raw Data'!B446</f>
        <v>45252</v>
      </c>
      <c r="C446" s="18">
        <f>'Raw Data'!C446</f>
        <v>301049751</v>
      </c>
      <c r="D446" s="18">
        <f>'Raw Data'!D446</f>
        <v>73239990</v>
      </c>
      <c r="E446" s="18" t="str">
        <f>'Raw Data'!E446</f>
        <v>SB-12 STEEL TEA STRAINER BIG - (QTY:25200 PCS/USD 1.0302 PERPCS)</v>
      </c>
      <c r="F446" s="18">
        <f>'Raw Data'!F446</f>
        <v>0</v>
      </c>
      <c r="G446" s="18">
        <f>'Raw Data'!G446</f>
        <v>0</v>
      </c>
      <c r="H446" s="18">
        <f>'Raw Data'!H446</f>
        <v>0</v>
      </c>
      <c r="I446" s="18">
        <f>'Raw Data'!I446</f>
        <v>0</v>
      </c>
      <c r="J446" s="18">
        <f>'Raw Data'!J446</f>
        <v>0</v>
      </c>
      <c r="K446" s="18">
        <f>'Raw Data'!K446</f>
        <v>0</v>
      </c>
      <c r="L446" s="18">
        <f>'Raw Data'!L446</f>
        <v>0</v>
      </c>
      <c r="M446" s="18">
        <f>'Raw Data'!M446</f>
        <v>0</v>
      </c>
      <c r="N446" s="18">
        <f>'Raw Data'!N446</f>
        <v>6160</v>
      </c>
      <c r="O446" s="18" t="str">
        <f>'Raw Data'!O446</f>
        <v>KGS</v>
      </c>
      <c r="P446" s="18">
        <f>'Raw Data'!P446</f>
        <v>372.23962990000001</v>
      </c>
      <c r="Q446" s="18">
        <f>'Raw Data'!Q446</f>
        <v>2292996.12</v>
      </c>
      <c r="R446" s="18">
        <f>'Raw Data'!R446</f>
        <v>4.4261549330000003</v>
      </c>
      <c r="S446" s="18">
        <f>'Raw Data'!S446</f>
        <v>27265.114389999999</v>
      </c>
      <c r="T446" s="18">
        <f>'Raw Data'!T446</f>
        <v>840153.7</v>
      </c>
      <c r="U446" s="18" t="str">
        <f t="shared" si="66"/>
        <v xml:space="preserve">SB-12 STEEL TEA STRAINER BIG - </v>
      </c>
      <c r="V446" s="18">
        <f t="shared" si="67"/>
        <v>25200</v>
      </c>
      <c r="W446" s="18" t="str">
        <f t="shared" si="68"/>
        <v>PCS</v>
      </c>
      <c r="X446" s="18">
        <f t="shared" si="69"/>
        <v>1.0302</v>
      </c>
      <c r="Y446" s="18" t="str">
        <f t="shared" si="70"/>
        <v>USD</v>
      </c>
      <c r="Z446" s="18">
        <f t="shared" si="71"/>
        <v>3133149.8200000003</v>
      </c>
      <c r="AA446" s="18">
        <f t="shared" si="72"/>
        <v>2023</v>
      </c>
      <c r="AB446" s="19" t="str">
        <f>IFERROR(VLOOKUP(D446, 'Lookup Tables'!$A:$B, 2, FALSE), "Unknown")</f>
        <v>Table, kitchen or other household articles of iron or steel</v>
      </c>
      <c r="AC446" s="18" t="str">
        <f t="shared" si="73"/>
        <v>Steel Products</v>
      </c>
      <c r="AD446" s="18" t="str">
        <f t="shared" si="74"/>
        <v>Misc</v>
      </c>
      <c r="AE446" s="18">
        <f t="shared" si="75"/>
        <v>136.38858766233764</v>
      </c>
      <c r="AF446" s="20">
        <f t="shared" si="76"/>
        <v>0.36639996582288153</v>
      </c>
    </row>
    <row r="447" spans="1:32">
      <c r="A447" s="18" t="str">
        <f>'Raw Data'!A447</f>
        <v>INNSA1</v>
      </c>
      <c r="B447" s="19">
        <f>'Raw Data'!B447</f>
        <v>45252</v>
      </c>
      <c r="C447" s="18">
        <f>'Raw Data'!C447</f>
        <v>301049751</v>
      </c>
      <c r="D447" s="18">
        <f>'Raw Data'!D447</f>
        <v>73239990</v>
      </c>
      <c r="E447" s="18" t="str">
        <f>'Raw Data'!E447</f>
        <v>SB-01 STAINLESS STEEL SPORTS BOTTLE 750ML SG-702 (QTY: 47208 PCS/ USD 1.045 PER PCS)</v>
      </c>
      <c r="F447" s="18">
        <f>'Raw Data'!F447</f>
        <v>0</v>
      </c>
      <c r="G447" s="18">
        <f>'Raw Data'!G447</f>
        <v>0</v>
      </c>
      <c r="H447" s="18">
        <f>'Raw Data'!H447</f>
        <v>0</v>
      </c>
      <c r="I447" s="18">
        <f>'Raw Data'!I447</f>
        <v>0</v>
      </c>
      <c r="J447" s="18">
        <f>'Raw Data'!J447</f>
        <v>0</v>
      </c>
      <c r="K447" s="18">
        <f>'Raw Data'!K447</f>
        <v>0</v>
      </c>
      <c r="L447" s="18">
        <f>'Raw Data'!L447</f>
        <v>0</v>
      </c>
      <c r="M447" s="18">
        <f>'Raw Data'!M447</f>
        <v>0</v>
      </c>
      <c r="N447" s="18">
        <f>'Raw Data'!N447</f>
        <v>7671.3</v>
      </c>
      <c r="O447" s="18" t="str">
        <f>'Raw Data'!O447</f>
        <v>KGS</v>
      </c>
      <c r="P447" s="18">
        <f>'Raw Data'!P447</f>
        <v>557.81623060000004</v>
      </c>
      <c r="Q447" s="18">
        <f>'Raw Data'!Q447</f>
        <v>4279175.6500000004</v>
      </c>
      <c r="R447" s="18">
        <f>'Raw Data'!R447</f>
        <v>6.632773254</v>
      </c>
      <c r="S447" s="18">
        <f>'Raw Data'!S447</f>
        <v>50881.993459999998</v>
      </c>
      <c r="T447" s="18">
        <f>'Raw Data'!T447</f>
        <v>1567889.9</v>
      </c>
      <c r="U447" s="18" t="str">
        <f t="shared" si="66"/>
        <v xml:space="preserve">SB-01 STAINLESS STEEL SPORTS BOTTLE 750ML SG-702 </v>
      </c>
      <c r="V447" s="18" t="str">
        <f t="shared" si="67"/>
        <v/>
      </c>
      <c r="W447" s="18" t="str">
        <f t="shared" si="68"/>
        <v>47208 PCS</v>
      </c>
      <c r="X447" s="18">
        <f t="shared" si="69"/>
        <v>1.0449999999999999</v>
      </c>
      <c r="Y447" s="18" t="str">
        <f t="shared" si="70"/>
        <v>USD</v>
      </c>
      <c r="Z447" s="18">
        <f t="shared" si="71"/>
        <v>5847065.5500000007</v>
      </c>
      <c r="AA447" s="18">
        <f t="shared" si="72"/>
        <v>2023</v>
      </c>
      <c r="AB447" s="19" t="str">
        <f>IFERROR(VLOOKUP(D447, 'Lookup Tables'!$A:$B, 2, FALSE), "Unknown")</f>
        <v>Table, kitchen or other household articles of iron or steel</v>
      </c>
      <c r="AC447" s="18" t="str">
        <f t="shared" si="73"/>
        <v>Steel Products</v>
      </c>
      <c r="AD447" s="18" t="str">
        <f t="shared" si="74"/>
        <v>Misc</v>
      </c>
      <c r="AE447" s="18">
        <f t="shared" si="75"/>
        <v>204.38385931980235</v>
      </c>
      <c r="AF447" s="20">
        <f t="shared" si="76"/>
        <v>0.36639998640859711</v>
      </c>
    </row>
    <row r="448" spans="1:32">
      <c r="A448" s="18" t="str">
        <f>'Raw Data'!A448</f>
        <v>INNSA1</v>
      </c>
      <c r="B448" s="19">
        <f>'Raw Data'!B448</f>
        <v>45252</v>
      </c>
      <c r="C448" s="18">
        <f>'Raw Data'!C448</f>
        <v>301049751</v>
      </c>
      <c r="D448" s="18">
        <f>'Raw Data'!D448</f>
        <v>73239990</v>
      </c>
      <c r="E448" s="18" t="str">
        <f>'Raw Data'!E448</f>
        <v>DS-25 STAINLESS STEEL GRATER WITH HANDLE-(QTY:51000 PCS USD0.2032 PER PCS)</v>
      </c>
      <c r="F448" s="18">
        <f>'Raw Data'!F448</f>
        <v>0</v>
      </c>
      <c r="G448" s="18">
        <f>'Raw Data'!G448</f>
        <v>0</v>
      </c>
      <c r="H448" s="18">
        <f>'Raw Data'!H448</f>
        <v>0</v>
      </c>
      <c r="I448" s="18">
        <f>'Raw Data'!I448</f>
        <v>0</v>
      </c>
      <c r="J448" s="18">
        <f>'Raw Data'!J448</f>
        <v>0</v>
      </c>
      <c r="K448" s="18">
        <f>'Raw Data'!K448</f>
        <v>0</v>
      </c>
      <c r="L448" s="18">
        <f>'Raw Data'!L448</f>
        <v>0</v>
      </c>
      <c r="M448" s="18">
        <f>'Raw Data'!M448</f>
        <v>0</v>
      </c>
      <c r="N448" s="18">
        <f>'Raw Data'!N448</f>
        <v>1700</v>
      </c>
      <c r="O448" s="18" t="str">
        <f>'Raw Data'!O448</f>
        <v>KGS</v>
      </c>
      <c r="P448" s="18">
        <f>'Raw Data'!P448</f>
        <v>538.42615290000003</v>
      </c>
      <c r="Q448" s="18">
        <f>'Raw Data'!Q448</f>
        <v>915324.46</v>
      </c>
      <c r="R448" s="18">
        <f>'Raw Data'!R448</f>
        <v>6.4022134709999996</v>
      </c>
      <c r="S448" s="18">
        <f>'Raw Data'!S448</f>
        <v>10883.7629</v>
      </c>
      <c r="T448" s="18">
        <f>'Raw Data'!T448</f>
        <v>335374.90000000002</v>
      </c>
      <c r="U448" s="18" t="str">
        <f t="shared" si="66"/>
        <v>DS-25 STAINLESS STEEL GRATER WITH HANDLE-</v>
      </c>
      <c r="V448" s="18">
        <f t="shared" si="67"/>
        <v>51000</v>
      </c>
      <c r="W448" s="18" t="e">
        <f t="shared" si="68"/>
        <v>#VALUE!</v>
      </c>
      <c r="X448" s="18" t="str">
        <f t="shared" si="69"/>
        <v/>
      </c>
      <c r="Y448" s="18" t="str">
        <f t="shared" si="70"/>
        <v>USD</v>
      </c>
      <c r="Z448" s="18">
        <f t="shared" si="71"/>
        <v>1250699.3599999999</v>
      </c>
      <c r="AA448" s="18">
        <f t="shared" si="72"/>
        <v>2023</v>
      </c>
      <c r="AB448" s="19" t="str">
        <f>IFERROR(VLOOKUP(D448, 'Lookup Tables'!$A:$B, 2, FALSE), "Unknown")</f>
        <v>Table, kitchen or other household articles of iron or steel</v>
      </c>
      <c r="AC448" s="18" t="str">
        <f t="shared" si="73"/>
        <v>Steel Products</v>
      </c>
      <c r="AD448" s="18" t="str">
        <f t="shared" si="74"/>
        <v>Misc</v>
      </c>
      <c r="AE448" s="18">
        <f t="shared" si="75"/>
        <v>197.27935294117648</v>
      </c>
      <c r="AF448" s="20">
        <f t="shared" si="76"/>
        <v>0.36640001950783663</v>
      </c>
    </row>
    <row r="449" spans="1:32">
      <c r="A449" s="18" t="str">
        <f>'Raw Data'!A449</f>
        <v>INNSA1</v>
      </c>
      <c r="B449" s="19">
        <f>'Raw Data'!B449</f>
        <v>45252</v>
      </c>
      <c r="C449" s="18">
        <f>'Raw Data'!C449</f>
        <v>301049751</v>
      </c>
      <c r="D449" s="18">
        <f>'Raw Data'!D449</f>
        <v>73239990</v>
      </c>
      <c r="E449" s="18" t="str">
        <f>'Raw Data'!E449</f>
        <v>SL-01 STAINLESS STEEL COLA BOTTLE 750ML SK750 (QTY: 15096 PCS/ USD 1.128 PER PCS)</v>
      </c>
      <c r="F449" s="18">
        <f>'Raw Data'!F449</f>
        <v>0</v>
      </c>
      <c r="G449" s="18">
        <f>'Raw Data'!G449</f>
        <v>0</v>
      </c>
      <c r="H449" s="18">
        <f>'Raw Data'!H449</f>
        <v>0</v>
      </c>
      <c r="I449" s="18">
        <f>'Raw Data'!I449</f>
        <v>0</v>
      </c>
      <c r="J449" s="18">
        <f>'Raw Data'!J449</f>
        <v>0</v>
      </c>
      <c r="K449" s="18">
        <f>'Raw Data'!K449</f>
        <v>0</v>
      </c>
      <c r="L449" s="18">
        <f>'Raw Data'!L449</f>
        <v>0</v>
      </c>
      <c r="M449" s="18">
        <f>'Raw Data'!M449</f>
        <v>0</v>
      </c>
      <c r="N449" s="18">
        <f>'Raw Data'!N449</f>
        <v>2956.3</v>
      </c>
      <c r="O449" s="18" t="str">
        <f>'Raw Data'!O449</f>
        <v>KGS</v>
      </c>
      <c r="P449" s="18">
        <f>'Raw Data'!P449</f>
        <v>499.632632</v>
      </c>
      <c r="Q449" s="18">
        <f>'Raw Data'!Q449</f>
        <v>1477063.95</v>
      </c>
      <c r="R449" s="18">
        <f>'Raw Data'!R449</f>
        <v>5.9409349819999999</v>
      </c>
      <c r="S449" s="18">
        <f>'Raw Data'!S449</f>
        <v>17563.186089999999</v>
      </c>
      <c r="T449" s="18">
        <f>'Raw Data'!T449</f>
        <v>541196.30000000005</v>
      </c>
      <c r="U449" s="18" t="str">
        <f t="shared" si="66"/>
        <v xml:space="preserve">SL-01 STAINLESS STEEL COLA BOTTLE 750ML SK750 </v>
      </c>
      <c r="V449" s="18" t="str">
        <f t="shared" si="67"/>
        <v/>
      </c>
      <c r="W449" s="18" t="str">
        <f t="shared" si="68"/>
        <v>15096 PCS</v>
      </c>
      <c r="X449" s="18">
        <f t="shared" si="69"/>
        <v>1.1279999999999999</v>
      </c>
      <c r="Y449" s="18" t="str">
        <f t="shared" si="70"/>
        <v>USD</v>
      </c>
      <c r="Z449" s="18">
        <f t="shared" si="71"/>
        <v>2018260.25</v>
      </c>
      <c r="AA449" s="18">
        <f t="shared" si="72"/>
        <v>2023</v>
      </c>
      <c r="AB449" s="19" t="str">
        <f>IFERROR(VLOOKUP(D449, 'Lookup Tables'!$A:$B, 2, FALSE), "Unknown")</f>
        <v>Table, kitchen or other household articles of iron or steel</v>
      </c>
      <c r="AC449" s="18" t="str">
        <f t="shared" si="73"/>
        <v>Steel Products</v>
      </c>
      <c r="AD449" s="18" t="str">
        <f t="shared" si="74"/>
        <v>Misc</v>
      </c>
      <c r="AE449" s="18">
        <f t="shared" si="75"/>
        <v>183.06541961235328</v>
      </c>
      <c r="AF449" s="20">
        <f t="shared" si="76"/>
        <v>0.36640004652472907</v>
      </c>
    </row>
    <row r="450" spans="1:32">
      <c r="A450" s="18" t="str">
        <f>'Raw Data'!A450</f>
        <v>INNSA1</v>
      </c>
      <c r="B450" s="19">
        <f>'Raw Data'!B450</f>
        <v>45252</v>
      </c>
      <c r="C450" s="18">
        <f>'Raw Data'!C450</f>
        <v>301049751</v>
      </c>
      <c r="D450" s="18">
        <f>'Raw Data'!D450</f>
        <v>73239990</v>
      </c>
      <c r="E450" s="18" t="str">
        <f>'Raw Data'!E450</f>
        <v>AM-393 STAINLESS STEEL SPORTS BOTTLE 750ML (QTY: 25152 PCS/USD 1.200 PER PCS)</v>
      </c>
      <c r="F450" s="18">
        <f>'Raw Data'!F450</f>
        <v>0</v>
      </c>
      <c r="G450" s="18">
        <f>'Raw Data'!G450</f>
        <v>0</v>
      </c>
      <c r="H450" s="18">
        <f>'Raw Data'!H450</f>
        <v>0</v>
      </c>
      <c r="I450" s="18">
        <f>'Raw Data'!I450</f>
        <v>0</v>
      </c>
      <c r="J450" s="18">
        <f>'Raw Data'!J450</f>
        <v>0</v>
      </c>
      <c r="K450" s="18">
        <f>'Raw Data'!K450</f>
        <v>0</v>
      </c>
      <c r="L450" s="18">
        <f>'Raw Data'!L450</f>
        <v>0</v>
      </c>
      <c r="M450" s="18">
        <f>'Raw Data'!M450</f>
        <v>0</v>
      </c>
      <c r="N450" s="18">
        <f>'Raw Data'!N450</f>
        <v>5030.3999999999996</v>
      </c>
      <c r="O450" s="18" t="str">
        <f>'Raw Data'!O450</f>
        <v>KGS</v>
      </c>
      <c r="P450" s="18">
        <f>'Raw Data'!P450</f>
        <v>520.45056850000003</v>
      </c>
      <c r="Q450" s="18">
        <f>'Raw Data'!Q450</f>
        <v>2618074.54</v>
      </c>
      <c r="R450" s="18">
        <f>'Raw Data'!R450</f>
        <v>6.1884728720000002</v>
      </c>
      <c r="S450" s="18">
        <f>'Raw Data'!S450</f>
        <v>31130.49394</v>
      </c>
      <c r="T450" s="18">
        <f>'Raw Data'!T450</f>
        <v>959262.5</v>
      </c>
      <c r="U450" s="18" t="str">
        <f t="shared" si="66"/>
        <v xml:space="preserve">AM-393 STAINLESS STEEL SPORTS BOTTLE 750ML </v>
      </c>
      <c r="V450" s="18" t="str">
        <f t="shared" si="67"/>
        <v/>
      </c>
      <c r="W450" s="18" t="str">
        <f t="shared" si="68"/>
        <v>25152 PCS</v>
      </c>
      <c r="X450" s="18">
        <f t="shared" si="69"/>
        <v>1.2</v>
      </c>
      <c r="Y450" s="18" t="str">
        <f t="shared" si="70"/>
        <v>USD</v>
      </c>
      <c r="Z450" s="18">
        <f t="shared" si="71"/>
        <v>3577337.04</v>
      </c>
      <c r="AA450" s="18">
        <f t="shared" si="72"/>
        <v>2023</v>
      </c>
      <c r="AB450" s="19" t="str">
        <f>IFERROR(VLOOKUP(D450, 'Lookup Tables'!$A:$B, 2, FALSE), "Unknown")</f>
        <v>Table, kitchen or other household articles of iron or steel</v>
      </c>
      <c r="AC450" s="18" t="str">
        <f t="shared" si="73"/>
        <v>Steel Products</v>
      </c>
      <c r="AD450" s="18" t="str">
        <f t="shared" si="74"/>
        <v>Misc</v>
      </c>
      <c r="AE450" s="18">
        <f t="shared" si="75"/>
        <v>190.69308603689569</v>
      </c>
      <c r="AF450" s="20">
        <f t="shared" si="76"/>
        <v>0.36639999562426517</v>
      </c>
    </row>
    <row r="451" spans="1:32">
      <c r="A451" s="18" t="str">
        <f>'Raw Data'!A451</f>
        <v>INNSA1</v>
      </c>
      <c r="B451" s="19">
        <f>'Raw Data'!B451</f>
        <v>45252</v>
      </c>
      <c r="C451" s="18">
        <f>'Raw Data'!C451</f>
        <v>301049751</v>
      </c>
      <c r="D451" s="18">
        <f>'Raw Data'!D451</f>
        <v>73239990</v>
      </c>
      <c r="E451" s="18" t="str">
        <f>'Raw Data'!E451</f>
        <v>AM-314 STAINLESS STEEL SPORTS BOTTLE 500ML S116-500 (QTY: 24144 PCS/ USD 0.917 PER PCS)</v>
      </c>
      <c r="F451" s="18">
        <f>'Raw Data'!F451</f>
        <v>0</v>
      </c>
      <c r="G451" s="18">
        <f>'Raw Data'!G451</f>
        <v>0</v>
      </c>
      <c r="H451" s="18">
        <f>'Raw Data'!H451</f>
        <v>0</v>
      </c>
      <c r="I451" s="18">
        <f>'Raw Data'!I451</f>
        <v>0</v>
      </c>
      <c r="J451" s="18">
        <f>'Raw Data'!J451</f>
        <v>0</v>
      </c>
      <c r="K451" s="18">
        <f>'Raw Data'!K451</f>
        <v>0</v>
      </c>
      <c r="L451" s="18">
        <f>'Raw Data'!L451</f>
        <v>0</v>
      </c>
      <c r="M451" s="18">
        <f>'Raw Data'!M451</f>
        <v>0</v>
      </c>
      <c r="N451" s="18">
        <f>'Raw Data'!N451</f>
        <v>2917.4</v>
      </c>
      <c r="O451" s="18" t="str">
        <f>'Raw Data'!O451</f>
        <v>KGS</v>
      </c>
      <c r="P451" s="18">
        <f>'Raw Data'!P451</f>
        <v>657.90485020000006</v>
      </c>
      <c r="Q451" s="18">
        <f>'Raw Data'!Q451</f>
        <v>1919371.61</v>
      </c>
      <c r="R451" s="18">
        <f>'Raw Data'!R451</f>
        <v>7.8228876359999999</v>
      </c>
      <c r="S451" s="18">
        <f>'Raw Data'!S451</f>
        <v>22822.492389999999</v>
      </c>
      <c r="T451" s="18">
        <f>'Raw Data'!T451</f>
        <v>703257.7</v>
      </c>
      <c r="U451" s="18" t="str">
        <f t="shared" ref="U451:U514" si="77">LEFT(E451, FIND("(", E451)-1)</f>
        <v xml:space="preserve">AM-314 STAINLESS STEEL SPORTS BOTTLE 500ML S116-500 </v>
      </c>
      <c r="V451" s="18" t="str">
        <f t="shared" ref="V451:V514" si="78">IFERROR(
    VALUE(
        MID(E451,
            FIND("QTY",E451)+4,
            FIND(" ",E451,FIND("QTY",E451)+4) - (FIND("QTY",E451)+4)
        )
    ),
"")</f>
        <v/>
      </c>
      <c r="W451" s="18" t="str">
        <f t="shared" ref="W451:W514" si="79">TRIM(MID(E451, FIND(" ", E451, FIND("QTY:", E451)+4)+1, FIND("/", E451) - FIND(" ", E451, FIND("QTY:", E451)+4)-1))</f>
        <v>24144 PCS</v>
      </c>
      <c r="X451" s="18">
        <f t="shared" ref="X451:X514" si="80">IFERROR(
  IF(AND(ISNUMBER(FIND("/",E451)), ISNUMBER(FIND("PER",E451))),
     VALUE(TRIM(SUBSTITUTE(SUBSTITUTE(MID(E451, FIND("/",E451)+1, FIND("PER",E451)-FIND("/",E451)-1), "USD", ""), "CNY:", ""))),
     IF(ISNUMBER(SEARCH("USD",E451)),
        VALUE(TRIM(MID(E451, SEARCH("USD",E451)+3, 12))),
        IF(ISNUMBER(SEARCH("CNY",E451)),
           VALUE(TRIM(SUBSTITUTE(MID(E451, SEARCH("CNY",E451)+3, 12), ":", ""))),
           "" )
     )
  ),
"")</f>
        <v>0.91700000000000004</v>
      </c>
      <c r="Y451" s="18" t="str">
        <f t="shared" ref="Y451:Y514" si="81">IF(ISNUMBER(FIND("USD", E451)), "USD",
IF(ISNUMBER(FIND("CNY", E451)), "CNY", ""))</f>
        <v>USD</v>
      </c>
      <c r="Z451" s="18">
        <f t="shared" ref="Z451:Z514" si="82">Q451 + T451</f>
        <v>2622629.31</v>
      </c>
      <c r="AA451" s="18">
        <f t="shared" ref="AA451:AA514" si="83">YEAR(B451)</f>
        <v>2023</v>
      </c>
      <c r="AB451" s="19" t="str">
        <f>IFERROR(VLOOKUP(D451, 'Lookup Tables'!$A:$B, 2, FALSE), "Unknown")</f>
        <v>Table, kitchen or other household articles of iron or steel</v>
      </c>
      <c r="AC451" s="18" t="str">
        <f t="shared" ref="AC451:AC514" si="84">IFERROR(
    IF(ISNUMBER(SEARCH("STEEL", E451)), "Steel Products",
    IF(ISNUMBER(SEARCH("SCRUBBER", E451)), "Cleaning Items",
    IF(ISNUMBER(SEARCH("CLOTH", E451)), "Household Items",
    IF(ISNUMBER(SEARCH("HOLDER", E451)), "Kitchen Items",
    "Other")))),
"Other")</f>
        <v>Steel Products</v>
      </c>
      <c r="AD451" s="18" t="str">
        <f t="shared" ref="AD451:AD514" si="85">IFERROR(
    IF(ISNUMBER(SEARCH("SCRUBBER", E451)), "Scrubber",
    IF(ISNUMBER(SEARCH("CUTLERY", E451)), "Cutlery Holder",
    IF(ISNUMBER(SEARCH("CLOTH STAND", E451)), "Cloth Stand",
    IF(ISNUMBER(SEARCH("HOLDER", E451)), "Holder",
    "Misc")))),
"Misc")</f>
        <v>Misc</v>
      </c>
      <c r="AE451" s="18">
        <f t="shared" ref="AE451:AE514" si="86">T451/N451</f>
        <v>241.05631726880097</v>
      </c>
      <c r="AF451" s="20">
        <f t="shared" ref="AF451:AF514" si="87">IFERROR(T451/Q451,0)</f>
        <v>0.36639996983179296</v>
      </c>
    </row>
    <row r="452" spans="1:32">
      <c r="A452" s="18" t="str">
        <f>'Raw Data'!A452</f>
        <v>INNSA1</v>
      </c>
      <c r="B452" s="19">
        <f>'Raw Data'!B452</f>
        <v>45252</v>
      </c>
      <c r="C452" s="18">
        <f>'Raw Data'!C452</f>
        <v>301049751</v>
      </c>
      <c r="D452" s="18">
        <f>'Raw Data'!D452</f>
        <v>73239990</v>
      </c>
      <c r="E452" s="18" t="str">
        <f>'Raw Data'!E452</f>
        <v>NP-21 STAINLESS STEEL SPORTS BOTTLE 650ML S115 (QTY: 12504PCS/ USD 0.99 PER PCS)</v>
      </c>
      <c r="F452" s="18">
        <f>'Raw Data'!F452</f>
        <v>0</v>
      </c>
      <c r="G452" s="18">
        <f>'Raw Data'!G452</f>
        <v>0</v>
      </c>
      <c r="H452" s="18">
        <f>'Raw Data'!H452</f>
        <v>0</v>
      </c>
      <c r="I452" s="18">
        <f>'Raw Data'!I452</f>
        <v>0</v>
      </c>
      <c r="J452" s="18">
        <f>'Raw Data'!J452</f>
        <v>0</v>
      </c>
      <c r="K452" s="18">
        <f>'Raw Data'!K452</f>
        <v>0</v>
      </c>
      <c r="L452" s="18">
        <f>'Raw Data'!L452</f>
        <v>0</v>
      </c>
      <c r="M452" s="18">
        <f>'Raw Data'!M452</f>
        <v>0</v>
      </c>
      <c r="N452" s="18">
        <f>'Raw Data'!N452</f>
        <v>2084</v>
      </c>
      <c r="O452" s="18" t="str">
        <f>'Raw Data'!O452</f>
        <v>KGS</v>
      </c>
      <c r="P452" s="18">
        <f>'Raw Data'!P452</f>
        <v>514.9522121</v>
      </c>
      <c r="Q452" s="18">
        <f>'Raw Data'!Q452</f>
        <v>1073160.4099999999</v>
      </c>
      <c r="R452" s="18">
        <f>'Raw Data'!R452</f>
        <v>6.1230940800000004</v>
      </c>
      <c r="S452" s="18">
        <f>'Raw Data'!S452</f>
        <v>12760.528060000001</v>
      </c>
      <c r="T452" s="18">
        <f>'Raw Data'!T452</f>
        <v>393206</v>
      </c>
      <c r="U452" s="18" t="str">
        <f t="shared" si="77"/>
        <v xml:space="preserve">NP-21 STAINLESS STEEL SPORTS BOTTLE 650ML S115 </v>
      </c>
      <c r="V452" s="18" t="str">
        <f t="shared" si="78"/>
        <v/>
      </c>
      <c r="W452" s="18" t="str">
        <f t="shared" si="79"/>
        <v>12504PCS</v>
      </c>
      <c r="X452" s="18">
        <f t="shared" si="80"/>
        <v>0.99</v>
      </c>
      <c r="Y452" s="18" t="str">
        <f t="shared" si="81"/>
        <v>USD</v>
      </c>
      <c r="Z452" s="18">
        <f t="shared" si="82"/>
        <v>1466366.41</v>
      </c>
      <c r="AA452" s="18">
        <f t="shared" si="83"/>
        <v>2023</v>
      </c>
      <c r="AB452" s="19" t="str">
        <f>IFERROR(VLOOKUP(D452, 'Lookup Tables'!$A:$B, 2, FALSE), "Unknown")</f>
        <v>Table, kitchen or other household articles of iron or steel</v>
      </c>
      <c r="AC452" s="18" t="str">
        <f t="shared" si="84"/>
        <v>Steel Products</v>
      </c>
      <c r="AD452" s="18" t="str">
        <f t="shared" si="85"/>
        <v>Misc</v>
      </c>
      <c r="AE452" s="18">
        <f t="shared" si="86"/>
        <v>188.67850287907871</v>
      </c>
      <c r="AF452" s="20">
        <f t="shared" si="87"/>
        <v>0.36640002401877647</v>
      </c>
    </row>
    <row r="453" spans="1:32">
      <c r="A453" s="18" t="str">
        <f>'Raw Data'!A453</f>
        <v>INNSA1</v>
      </c>
      <c r="B453" s="19">
        <f>'Raw Data'!B453</f>
        <v>45252</v>
      </c>
      <c r="C453" s="18">
        <f>'Raw Data'!C453</f>
        <v>301049751</v>
      </c>
      <c r="D453" s="18">
        <f>'Raw Data'!D453</f>
        <v>73239990</v>
      </c>
      <c r="E453" s="18" t="str">
        <f>'Raw Data'!E453</f>
        <v>SB-01 STAINLESS STEEL SPORTS BOTTLE 750ML SG-702 (QTY: 19920 PCS/ USD 1.045 PER PCS)</v>
      </c>
      <c r="F453" s="18">
        <f>'Raw Data'!F453</f>
        <v>0</v>
      </c>
      <c r="G453" s="18">
        <f>'Raw Data'!G453</f>
        <v>0</v>
      </c>
      <c r="H453" s="18">
        <f>'Raw Data'!H453</f>
        <v>0</v>
      </c>
      <c r="I453" s="18">
        <f>'Raw Data'!I453</f>
        <v>0</v>
      </c>
      <c r="J453" s="18">
        <f>'Raw Data'!J453</f>
        <v>0</v>
      </c>
      <c r="K453" s="18">
        <f>'Raw Data'!K453</f>
        <v>0</v>
      </c>
      <c r="L453" s="18">
        <f>'Raw Data'!L453</f>
        <v>0</v>
      </c>
      <c r="M453" s="18">
        <f>'Raw Data'!M453</f>
        <v>0</v>
      </c>
      <c r="N453" s="18">
        <f>'Raw Data'!N453</f>
        <v>3486</v>
      </c>
      <c r="O453" s="18" t="str">
        <f>'Raw Data'!O453</f>
        <v>KGS</v>
      </c>
      <c r="P453" s="18">
        <f>'Raw Data'!P453</f>
        <v>518.5661159</v>
      </c>
      <c r="Q453" s="18">
        <f>'Raw Data'!Q453</f>
        <v>1807721.48</v>
      </c>
      <c r="R453" s="18">
        <f>'Raw Data'!R453</f>
        <v>6.1660655870000003</v>
      </c>
      <c r="S453" s="18">
        <f>'Raw Data'!S453</f>
        <v>21494.904640000001</v>
      </c>
      <c r="T453" s="18">
        <f>'Raw Data'!T453</f>
        <v>662349.1</v>
      </c>
      <c r="U453" s="18" t="str">
        <f t="shared" si="77"/>
        <v xml:space="preserve">SB-01 STAINLESS STEEL SPORTS BOTTLE 750ML SG-702 </v>
      </c>
      <c r="V453" s="18" t="str">
        <f t="shared" si="78"/>
        <v/>
      </c>
      <c r="W453" s="18" t="str">
        <f t="shared" si="79"/>
        <v>19920 PCS</v>
      </c>
      <c r="X453" s="18">
        <f t="shared" si="80"/>
        <v>1.0449999999999999</v>
      </c>
      <c r="Y453" s="18" t="str">
        <f t="shared" si="81"/>
        <v>USD</v>
      </c>
      <c r="Z453" s="18">
        <f t="shared" si="82"/>
        <v>2470070.58</v>
      </c>
      <c r="AA453" s="18">
        <f t="shared" si="83"/>
        <v>2023</v>
      </c>
      <c r="AB453" s="19" t="str">
        <f>IFERROR(VLOOKUP(D453, 'Lookup Tables'!$A:$B, 2, FALSE), "Unknown")</f>
        <v>Table, kitchen or other household articles of iron or steel</v>
      </c>
      <c r="AC453" s="18" t="str">
        <f t="shared" si="84"/>
        <v>Steel Products</v>
      </c>
      <c r="AD453" s="18" t="str">
        <f t="shared" si="85"/>
        <v>Misc</v>
      </c>
      <c r="AE453" s="18">
        <f t="shared" si="86"/>
        <v>190.00261044176708</v>
      </c>
      <c r="AF453" s="20">
        <f t="shared" si="87"/>
        <v>0.36639997219040621</v>
      </c>
    </row>
    <row r="454" spans="1:32">
      <c r="A454" s="18" t="str">
        <f>'Raw Data'!A454</f>
        <v>INNSA1</v>
      </c>
      <c r="B454" s="19">
        <f>'Raw Data'!B454</f>
        <v>45252</v>
      </c>
      <c r="C454" s="18">
        <f>'Raw Data'!C454</f>
        <v>301049751</v>
      </c>
      <c r="D454" s="18">
        <f>'Raw Data'!D454</f>
        <v>73239990</v>
      </c>
      <c r="E454" s="18" t="str">
        <f>'Raw Data'!E454</f>
        <v>BLCR-3 STAINLESS STEEL SPORTS BOTTLE 750ML SG705-1 (QTY: 19704 PCS/ USD 1.052 PER PCS)</v>
      </c>
      <c r="F454" s="18">
        <f>'Raw Data'!F454</f>
        <v>0</v>
      </c>
      <c r="G454" s="18">
        <f>'Raw Data'!G454</f>
        <v>0</v>
      </c>
      <c r="H454" s="18">
        <f>'Raw Data'!H454</f>
        <v>0</v>
      </c>
      <c r="I454" s="18">
        <f>'Raw Data'!I454</f>
        <v>0</v>
      </c>
      <c r="J454" s="18">
        <f>'Raw Data'!J454</f>
        <v>0</v>
      </c>
      <c r="K454" s="18">
        <f>'Raw Data'!K454</f>
        <v>0</v>
      </c>
      <c r="L454" s="18">
        <f>'Raw Data'!L454</f>
        <v>0</v>
      </c>
      <c r="M454" s="18">
        <f>'Raw Data'!M454</f>
        <v>0</v>
      </c>
      <c r="N454" s="18">
        <f>'Raw Data'!N454</f>
        <v>2791.4</v>
      </c>
      <c r="O454" s="18" t="str">
        <f>'Raw Data'!O454</f>
        <v>KGS</v>
      </c>
      <c r="P454" s="18">
        <f>'Raw Data'!P454</f>
        <v>644.87265890000003</v>
      </c>
      <c r="Q454" s="18">
        <f>'Raw Data'!Q454</f>
        <v>1800097.54</v>
      </c>
      <c r="R454" s="18">
        <f>'Raw Data'!R454</f>
        <v>7.6679269779999997</v>
      </c>
      <c r="S454" s="18">
        <f>'Raw Data'!S454</f>
        <v>21404.251370000002</v>
      </c>
      <c r="T454" s="18">
        <f>'Raw Data'!T454</f>
        <v>659555.80000000005</v>
      </c>
      <c r="U454" s="18" t="str">
        <f t="shared" si="77"/>
        <v xml:space="preserve">BLCR-3 STAINLESS STEEL SPORTS BOTTLE 750ML SG705-1 </v>
      </c>
      <c r="V454" s="18" t="str">
        <f t="shared" si="78"/>
        <v/>
      </c>
      <c r="W454" s="18" t="str">
        <f t="shared" si="79"/>
        <v>19704 PCS</v>
      </c>
      <c r="X454" s="18">
        <f t="shared" si="80"/>
        <v>1.052</v>
      </c>
      <c r="Y454" s="18" t="str">
        <f t="shared" si="81"/>
        <v>USD</v>
      </c>
      <c r="Z454" s="18">
        <f t="shared" si="82"/>
        <v>2459653.34</v>
      </c>
      <c r="AA454" s="18">
        <f t="shared" si="83"/>
        <v>2023</v>
      </c>
      <c r="AB454" s="19" t="str">
        <f>IFERROR(VLOOKUP(D454, 'Lookup Tables'!$A:$B, 2, FALSE), "Unknown")</f>
        <v>Table, kitchen or other household articles of iron or steel</v>
      </c>
      <c r="AC454" s="18" t="str">
        <f t="shared" si="84"/>
        <v>Steel Products</v>
      </c>
      <c r="AD454" s="18" t="str">
        <f t="shared" si="85"/>
        <v>Misc</v>
      </c>
      <c r="AE454" s="18">
        <f t="shared" si="86"/>
        <v>236.2813641900122</v>
      </c>
      <c r="AF454" s="20">
        <f t="shared" si="87"/>
        <v>0.36640003407815336</v>
      </c>
    </row>
    <row r="455" spans="1:32">
      <c r="A455" s="18" t="str">
        <f>'Raw Data'!A455</f>
        <v>INNSA1</v>
      </c>
      <c r="B455" s="19">
        <f>'Raw Data'!B455</f>
        <v>45251</v>
      </c>
      <c r="C455" s="18">
        <f>'Raw Data'!C455</f>
        <v>301049751</v>
      </c>
      <c r="D455" s="18">
        <f>'Raw Data'!D455</f>
        <v>73239990</v>
      </c>
      <c r="E455" s="18" t="str">
        <f>'Raw Data'!E455</f>
        <v>SS OIL POT 900ML (KWP-1000B) (QTY: 27000 PCS/USD 1.38 PER PCS)</v>
      </c>
      <c r="F455" s="18">
        <f>'Raw Data'!F455</f>
        <v>0</v>
      </c>
      <c r="G455" s="18">
        <f>'Raw Data'!G455</f>
        <v>0</v>
      </c>
      <c r="H455" s="18">
        <f>'Raw Data'!H455</f>
        <v>0</v>
      </c>
      <c r="I455" s="18">
        <f>'Raw Data'!I455</f>
        <v>0</v>
      </c>
      <c r="J455" s="18">
        <f>'Raw Data'!J455</f>
        <v>0</v>
      </c>
      <c r="K455" s="18">
        <f>'Raw Data'!K455</f>
        <v>0</v>
      </c>
      <c r="L455" s="18">
        <f>'Raw Data'!L455</f>
        <v>0</v>
      </c>
      <c r="M455" s="18">
        <f>'Raw Data'!M455</f>
        <v>0</v>
      </c>
      <c r="N455" s="18">
        <f>'Raw Data'!N455</f>
        <v>7315</v>
      </c>
      <c r="O455" s="18" t="str">
        <f>'Raw Data'!O455</f>
        <v>KGS</v>
      </c>
      <c r="P455" s="18">
        <f>'Raw Data'!P455</f>
        <v>439.67264110000002</v>
      </c>
      <c r="Q455" s="18">
        <f>'Raw Data'!Q455</f>
        <v>3216205.37</v>
      </c>
      <c r="R455" s="18">
        <f>'Raw Data'!R455</f>
        <v>5.2279743300000003</v>
      </c>
      <c r="S455" s="18">
        <f>'Raw Data'!S455</f>
        <v>38242.63222</v>
      </c>
      <c r="T455" s="18">
        <f>'Raw Data'!T455</f>
        <v>1178417.7</v>
      </c>
      <c r="U455" s="18" t="str">
        <f t="shared" si="77"/>
        <v xml:space="preserve">SS OIL POT 900ML </v>
      </c>
      <c r="V455" s="18" t="str">
        <f t="shared" si="78"/>
        <v/>
      </c>
      <c r="W455" s="18" t="str">
        <f t="shared" si="79"/>
        <v>27000 PCS</v>
      </c>
      <c r="X455" s="18">
        <f t="shared" si="80"/>
        <v>1.38</v>
      </c>
      <c r="Y455" s="18" t="str">
        <f t="shared" si="81"/>
        <v>USD</v>
      </c>
      <c r="Z455" s="18">
        <f t="shared" si="82"/>
        <v>4394623.07</v>
      </c>
      <c r="AA455" s="18">
        <f t="shared" si="83"/>
        <v>2023</v>
      </c>
      <c r="AB455" s="19" t="str">
        <f>IFERROR(VLOOKUP(D455, 'Lookup Tables'!$A:$B, 2, FALSE), "Unknown")</f>
        <v>Table, kitchen or other household articles of iron or steel</v>
      </c>
      <c r="AC455" s="18" t="str">
        <f t="shared" si="84"/>
        <v>Other</v>
      </c>
      <c r="AD455" s="18" t="str">
        <f t="shared" si="85"/>
        <v>Misc</v>
      </c>
      <c r="AE455" s="18">
        <f t="shared" si="86"/>
        <v>161.09606288448393</v>
      </c>
      <c r="AF455" s="20">
        <f t="shared" si="87"/>
        <v>0.36640001630244151</v>
      </c>
    </row>
    <row r="456" spans="1:32">
      <c r="A456" s="18" t="str">
        <f>'Raw Data'!A456</f>
        <v>INNSA1</v>
      </c>
      <c r="B456" s="19">
        <f>'Raw Data'!B456</f>
        <v>45251</v>
      </c>
      <c r="C456" s="18">
        <f>'Raw Data'!C456</f>
        <v>301049751</v>
      </c>
      <c r="D456" s="18">
        <f>'Raw Data'!D456</f>
        <v>73239990</v>
      </c>
      <c r="E456" s="18" t="str">
        <f>'Raw Data'!E456</f>
        <v>STAINLESS STEEL SPORTS BOTTLE (KWB-600F) (QTY: 50400 PCS/USD0.88 PER PCS)</v>
      </c>
      <c r="F456" s="18">
        <f>'Raw Data'!F456</f>
        <v>0</v>
      </c>
      <c r="G456" s="18">
        <f>'Raw Data'!G456</f>
        <v>0</v>
      </c>
      <c r="H456" s="18">
        <f>'Raw Data'!H456</f>
        <v>0</v>
      </c>
      <c r="I456" s="18">
        <f>'Raw Data'!I456</f>
        <v>0</v>
      </c>
      <c r="J456" s="18">
        <f>'Raw Data'!J456</f>
        <v>0</v>
      </c>
      <c r="K456" s="18">
        <f>'Raw Data'!K456</f>
        <v>0</v>
      </c>
      <c r="L456" s="18">
        <f>'Raw Data'!L456</f>
        <v>0</v>
      </c>
      <c r="M456" s="18">
        <f>'Raw Data'!M456</f>
        <v>0</v>
      </c>
      <c r="N456" s="18">
        <f>'Raw Data'!N456</f>
        <v>7680</v>
      </c>
      <c r="O456" s="18" t="str">
        <f>'Raw Data'!O456</f>
        <v>KGS</v>
      </c>
      <c r="P456" s="18">
        <f>'Raw Data'!P456</f>
        <v>496.45373699999999</v>
      </c>
      <c r="Q456" s="18">
        <f>'Raw Data'!Q456</f>
        <v>3812764.7</v>
      </c>
      <c r="R456" s="18">
        <f>'Raw Data'!R456</f>
        <v>5.9031359930000002</v>
      </c>
      <c r="S456" s="18">
        <f>'Raw Data'!S456</f>
        <v>45336.084419999999</v>
      </c>
      <c r="T456" s="18">
        <f>'Raw Data'!T456</f>
        <v>1396997</v>
      </c>
      <c r="U456" s="18" t="str">
        <f t="shared" si="77"/>
        <v xml:space="preserve">STAINLESS STEEL SPORTS BOTTLE </v>
      </c>
      <c r="V456" s="18" t="str">
        <f t="shared" si="78"/>
        <v/>
      </c>
      <c r="W456" s="18" t="str">
        <f t="shared" si="79"/>
        <v>50400 PCS</v>
      </c>
      <c r="X456" s="18">
        <f t="shared" si="80"/>
        <v>0.88</v>
      </c>
      <c r="Y456" s="18" t="str">
        <f t="shared" si="81"/>
        <v>USD</v>
      </c>
      <c r="Z456" s="18">
        <f t="shared" si="82"/>
        <v>5209761.7</v>
      </c>
      <c r="AA456" s="18">
        <f t="shared" si="83"/>
        <v>2023</v>
      </c>
      <c r="AB456" s="19" t="str">
        <f>IFERROR(VLOOKUP(D456, 'Lookup Tables'!$A:$B, 2, FALSE), "Unknown")</f>
        <v>Table, kitchen or other household articles of iron or steel</v>
      </c>
      <c r="AC456" s="18" t="str">
        <f t="shared" si="84"/>
        <v>Steel Products</v>
      </c>
      <c r="AD456" s="18" t="str">
        <f t="shared" si="85"/>
        <v>Misc</v>
      </c>
      <c r="AE456" s="18">
        <f t="shared" si="86"/>
        <v>181.90065104166666</v>
      </c>
      <c r="AF456" s="20">
        <f t="shared" si="87"/>
        <v>0.36640000365089404</v>
      </c>
    </row>
    <row r="457" spans="1:32">
      <c r="A457" s="18" t="str">
        <f>'Raw Data'!A457</f>
        <v>INNSA1</v>
      </c>
      <c r="B457" s="19">
        <f>'Raw Data'!B457</f>
        <v>45247</v>
      </c>
      <c r="C457" s="18">
        <f>'Raw Data'!C457</f>
        <v>301049751</v>
      </c>
      <c r="D457" s="18">
        <f>'Raw Data'!D457</f>
        <v>73239990</v>
      </c>
      <c r="E457" s="18" t="str">
        <f>'Raw Data'!E457</f>
        <v>STAINLESS STEEL SPORTS BOTTLE 750ML SG-702 (SB-01) (QTY:34704 NOS/USD 1.045 PER NOS)</v>
      </c>
      <c r="F457" s="18">
        <f>'Raw Data'!F457</f>
        <v>0</v>
      </c>
      <c r="G457" s="18">
        <f>'Raw Data'!G457</f>
        <v>0</v>
      </c>
      <c r="H457" s="18">
        <f>'Raw Data'!H457</f>
        <v>0</v>
      </c>
      <c r="I457" s="18">
        <f>'Raw Data'!I457</f>
        <v>0</v>
      </c>
      <c r="J457" s="18">
        <f>'Raw Data'!J457</f>
        <v>0</v>
      </c>
      <c r="K457" s="18">
        <f>'Raw Data'!K457</f>
        <v>0</v>
      </c>
      <c r="L457" s="18">
        <f>'Raw Data'!L457</f>
        <v>0</v>
      </c>
      <c r="M457" s="18">
        <f>'Raw Data'!M457</f>
        <v>0</v>
      </c>
      <c r="N457" s="18">
        <f>'Raw Data'!N457</f>
        <v>5784</v>
      </c>
      <c r="O457" s="18" t="str">
        <f>'Raw Data'!O457</f>
        <v>KGS</v>
      </c>
      <c r="P457" s="18">
        <f>'Raw Data'!P457</f>
        <v>548.99404389999995</v>
      </c>
      <c r="Q457" s="18">
        <f>'Raw Data'!Q457</f>
        <v>3175381.55</v>
      </c>
      <c r="R457" s="18">
        <f>'Raw Data'!R457</f>
        <v>6.5278721040000001</v>
      </c>
      <c r="S457" s="18">
        <f>'Raw Data'!S457</f>
        <v>37757.212249999997</v>
      </c>
      <c r="T457" s="18">
        <f>'Raw Data'!T457</f>
        <v>1163459.8</v>
      </c>
      <c r="U457" s="18" t="str">
        <f t="shared" si="77"/>
        <v xml:space="preserve">STAINLESS STEEL SPORTS BOTTLE 750ML SG-702 </v>
      </c>
      <c r="V457" s="18">
        <f t="shared" si="78"/>
        <v>34704</v>
      </c>
      <c r="W457" s="18" t="str">
        <f t="shared" si="79"/>
        <v>NOS</v>
      </c>
      <c r="X457" s="18">
        <f t="shared" si="80"/>
        <v>1.0449999999999999</v>
      </c>
      <c r="Y457" s="18" t="str">
        <f t="shared" si="81"/>
        <v>USD</v>
      </c>
      <c r="Z457" s="18">
        <f t="shared" si="82"/>
        <v>4338841.3499999996</v>
      </c>
      <c r="AA457" s="18">
        <f t="shared" si="83"/>
        <v>2023</v>
      </c>
      <c r="AB457" s="19" t="str">
        <f>IFERROR(VLOOKUP(D457, 'Lookup Tables'!$A:$B, 2, FALSE), "Unknown")</f>
        <v>Table, kitchen or other household articles of iron or steel</v>
      </c>
      <c r="AC457" s="18" t="str">
        <f t="shared" si="84"/>
        <v>Steel Products</v>
      </c>
      <c r="AD457" s="18" t="str">
        <f t="shared" si="85"/>
        <v>Misc</v>
      </c>
      <c r="AE457" s="18">
        <f t="shared" si="86"/>
        <v>201.15141770401107</v>
      </c>
      <c r="AF457" s="20">
        <f t="shared" si="87"/>
        <v>0.36640000002519385</v>
      </c>
    </row>
    <row r="458" spans="1:32">
      <c r="A458" s="18" t="str">
        <f>'Raw Data'!A458</f>
        <v>INNSA1</v>
      </c>
      <c r="B458" s="19">
        <f>'Raw Data'!B458</f>
        <v>45247</v>
      </c>
      <c r="C458" s="18">
        <f>'Raw Data'!C458</f>
        <v>301049751</v>
      </c>
      <c r="D458" s="18">
        <f>'Raw Data'!D458</f>
        <v>73239990</v>
      </c>
      <c r="E458" s="18" t="str">
        <f>'Raw Data'!E458</f>
        <v>STAINLESS STEEL SPORTS BOTTLE 750ML S-308-C6 (NP-20) (QTY:8472 NOS/0.976 PER NOS)</v>
      </c>
      <c r="F458" s="18">
        <f>'Raw Data'!F458</f>
        <v>0</v>
      </c>
      <c r="G458" s="18">
        <f>'Raw Data'!G458</f>
        <v>0</v>
      </c>
      <c r="H458" s="18">
        <f>'Raw Data'!H458</f>
        <v>0</v>
      </c>
      <c r="I458" s="18">
        <f>'Raw Data'!I458</f>
        <v>0</v>
      </c>
      <c r="J458" s="18">
        <f>'Raw Data'!J458</f>
        <v>0</v>
      </c>
      <c r="K458" s="18">
        <f>'Raw Data'!K458</f>
        <v>0</v>
      </c>
      <c r="L458" s="18">
        <f>'Raw Data'!L458</f>
        <v>0</v>
      </c>
      <c r="M458" s="18">
        <f>'Raw Data'!M458</f>
        <v>0</v>
      </c>
      <c r="N458" s="18">
        <f>'Raw Data'!N458</f>
        <v>1412</v>
      </c>
      <c r="O458" s="18" t="str">
        <f>'Raw Data'!O458</f>
        <v>KGS</v>
      </c>
      <c r="P458" s="18">
        <f>'Raw Data'!P458</f>
        <v>512.74458919999995</v>
      </c>
      <c r="Q458" s="18">
        <f>'Raw Data'!Q458</f>
        <v>723995.36</v>
      </c>
      <c r="R458" s="18">
        <f>'Raw Data'!R458</f>
        <v>6.0968441049999997</v>
      </c>
      <c r="S458" s="18">
        <f>'Raw Data'!S458</f>
        <v>8608.7438760000005</v>
      </c>
      <c r="T458" s="18">
        <f>'Raw Data'!T458</f>
        <v>265271.90000000002</v>
      </c>
      <c r="U458" s="18" t="str">
        <f t="shared" si="77"/>
        <v xml:space="preserve">STAINLESS STEEL SPORTS BOTTLE 750ML S-308-C6 </v>
      </c>
      <c r="V458" s="18">
        <f t="shared" si="78"/>
        <v>8472</v>
      </c>
      <c r="W458" s="18" t="str">
        <f t="shared" si="79"/>
        <v>NOS</v>
      </c>
      <c r="X458" s="18">
        <f t="shared" si="80"/>
        <v>0.97599999999999998</v>
      </c>
      <c r="Y458" s="18" t="str">
        <f t="shared" si="81"/>
        <v/>
      </c>
      <c r="Z458" s="18">
        <f t="shared" si="82"/>
        <v>989267.26</v>
      </c>
      <c r="AA458" s="18">
        <f t="shared" si="83"/>
        <v>2023</v>
      </c>
      <c r="AB458" s="19" t="str">
        <f>IFERROR(VLOOKUP(D458, 'Lookup Tables'!$A:$B, 2, FALSE), "Unknown")</f>
        <v>Table, kitchen or other household articles of iron or steel</v>
      </c>
      <c r="AC458" s="18" t="str">
        <f t="shared" si="84"/>
        <v>Steel Products</v>
      </c>
      <c r="AD458" s="18" t="str">
        <f t="shared" si="85"/>
        <v>Misc</v>
      </c>
      <c r="AE458" s="18">
        <f t="shared" si="86"/>
        <v>187.86961756373938</v>
      </c>
      <c r="AF458" s="20">
        <f t="shared" si="87"/>
        <v>0.36640000013259755</v>
      </c>
    </row>
    <row r="459" spans="1:32">
      <c r="A459" s="18" t="str">
        <f>'Raw Data'!A459</f>
        <v>INNSA1</v>
      </c>
      <c r="B459" s="19">
        <f>'Raw Data'!B459</f>
        <v>45247</v>
      </c>
      <c r="C459" s="18">
        <f>'Raw Data'!C459</f>
        <v>301049751</v>
      </c>
      <c r="D459" s="18">
        <f>'Raw Data'!D459</f>
        <v>73239990</v>
      </c>
      <c r="E459" s="18" t="str">
        <f>'Raw Data'!E459</f>
        <v>STAINLESS STEELSPORTS BOTTLE 750ML (AM-393) (QTY:1728 NOS/USD 1.200 PER NOS)</v>
      </c>
      <c r="F459" s="18">
        <f>'Raw Data'!F459</f>
        <v>0</v>
      </c>
      <c r="G459" s="18">
        <f>'Raw Data'!G459</f>
        <v>0</v>
      </c>
      <c r="H459" s="18">
        <f>'Raw Data'!H459</f>
        <v>0</v>
      </c>
      <c r="I459" s="18">
        <f>'Raw Data'!I459</f>
        <v>0</v>
      </c>
      <c r="J459" s="18">
        <f>'Raw Data'!J459</f>
        <v>0</v>
      </c>
      <c r="K459" s="18">
        <f>'Raw Data'!K459</f>
        <v>0</v>
      </c>
      <c r="L459" s="18">
        <f>'Raw Data'!L459</f>
        <v>0</v>
      </c>
      <c r="M459" s="18">
        <f>'Raw Data'!M459</f>
        <v>0</v>
      </c>
      <c r="N459" s="18">
        <f>'Raw Data'!N459</f>
        <v>345.6</v>
      </c>
      <c r="O459" s="18" t="str">
        <f>'Raw Data'!O459</f>
        <v>KGS</v>
      </c>
      <c r="P459" s="18">
        <f>'Raw Data'!P459</f>
        <v>525.35315390000005</v>
      </c>
      <c r="Q459" s="18">
        <f>'Raw Data'!Q459</f>
        <v>181562.05</v>
      </c>
      <c r="R459" s="18">
        <f>'Raw Data'!R459</f>
        <v>6.2467675849999997</v>
      </c>
      <c r="S459" s="18">
        <f>'Raw Data'!S459</f>
        <v>2158.8828779999999</v>
      </c>
      <c r="T459" s="18">
        <f>'Raw Data'!T459</f>
        <v>66524.3</v>
      </c>
      <c r="U459" s="18" t="str">
        <f t="shared" si="77"/>
        <v xml:space="preserve">STAINLESS STEELSPORTS BOTTLE 750ML </v>
      </c>
      <c r="V459" s="18">
        <f t="shared" si="78"/>
        <v>1728</v>
      </c>
      <c r="W459" s="18" t="str">
        <f t="shared" si="79"/>
        <v>NOS</v>
      </c>
      <c r="X459" s="18">
        <f t="shared" si="80"/>
        <v>1.2</v>
      </c>
      <c r="Y459" s="18" t="str">
        <f t="shared" si="81"/>
        <v>USD</v>
      </c>
      <c r="Z459" s="18">
        <f t="shared" si="82"/>
        <v>248086.34999999998</v>
      </c>
      <c r="AA459" s="18">
        <f t="shared" si="83"/>
        <v>2023</v>
      </c>
      <c r="AB459" s="19" t="str">
        <f>IFERROR(VLOOKUP(D459, 'Lookup Tables'!$A:$B, 2, FALSE), "Unknown")</f>
        <v>Table, kitchen or other household articles of iron or steel</v>
      </c>
      <c r="AC459" s="18" t="str">
        <f t="shared" si="84"/>
        <v>Steel Products</v>
      </c>
      <c r="AD459" s="18" t="str">
        <f t="shared" si="85"/>
        <v>Misc</v>
      </c>
      <c r="AE459" s="18">
        <f t="shared" si="86"/>
        <v>192.48929398148147</v>
      </c>
      <c r="AF459" s="20">
        <f t="shared" si="87"/>
        <v>0.36639980656750687</v>
      </c>
    </row>
    <row r="460" spans="1:32">
      <c r="A460" s="18" t="str">
        <f>'Raw Data'!A460</f>
        <v>INNSA1</v>
      </c>
      <c r="B460" s="19">
        <f>'Raw Data'!B460</f>
        <v>45243</v>
      </c>
      <c r="C460" s="18">
        <f>'Raw Data'!C460</f>
        <v>301049751</v>
      </c>
      <c r="D460" s="18">
        <f>'Raw Data'!D460</f>
        <v>73239990</v>
      </c>
      <c r="E460" s="18" t="str">
        <f>'Raw Data'!E460</f>
        <v>STAINLESS STEEL BOTTLE 500ML (AM-395) (QTY: 15984 NOS/USD 1.052 PER NOS)</v>
      </c>
      <c r="F460" s="18">
        <f>'Raw Data'!F460</f>
        <v>0</v>
      </c>
      <c r="G460" s="18">
        <f>'Raw Data'!G460</f>
        <v>0</v>
      </c>
      <c r="H460" s="18">
        <f>'Raw Data'!H460</f>
        <v>0</v>
      </c>
      <c r="I460" s="18">
        <f>'Raw Data'!I460</f>
        <v>0</v>
      </c>
      <c r="J460" s="18">
        <f>'Raw Data'!J460</f>
        <v>0</v>
      </c>
      <c r="K460" s="18">
        <f>'Raw Data'!K460</f>
        <v>0</v>
      </c>
      <c r="L460" s="18">
        <f>'Raw Data'!L460</f>
        <v>0</v>
      </c>
      <c r="M460" s="18">
        <f>'Raw Data'!M460</f>
        <v>0</v>
      </c>
      <c r="N460" s="18">
        <f>'Raw Data'!N460</f>
        <v>2042.4</v>
      </c>
      <c r="O460" s="18" t="str">
        <f>'Raw Data'!O460</f>
        <v>KGS</v>
      </c>
      <c r="P460" s="18">
        <f>'Raw Data'!P460</f>
        <v>721.05868099999998</v>
      </c>
      <c r="Q460" s="18">
        <f>'Raw Data'!Q460</f>
        <v>1472690.25</v>
      </c>
      <c r="R460" s="18">
        <f>'Raw Data'!R460</f>
        <v>8.5687306119999995</v>
      </c>
      <c r="S460" s="18">
        <f>'Raw Data'!S460</f>
        <v>17500.775399999999</v>
      </c>
      <c r="T460" s="18">
        <f>'Raw Data'!T460</f>
        <v>539593.80000000005</v>
      </c>
      <c r="U460" s="18" t="str">
        <f t="shared" si="77"/>
        <v xml:space="preserve">STAINLESS STEEL BOTTLE 500ML </v>
      </c>
      <c r="V460" s="18" t="str">
        <f t="shared" si="78"/>
        <v/>
      </c>
      <c r="W460" s="18" t="str">
        <f t="shared" si="79"/>
        <v>15984 NOS</v>
      </c>
      <c r="X460" s="18">
        <f t="shared" si="80"/>
        <v>1.052</v>
      </c>
      <c r="Y460" s="18" t="str">
        <f t="shared" si="81"/>
        <v>USD</v>
      </c>
      <c r="Z460" s="18">
        <f t="shared" si="82"/>
        <v>2012284.05</v>
      </c>
      <c r="AA460" s="18">
        <f t="shared" si="83"/>
        <v>2023</v>
      </c>
      <c r="AB460" s="19" t="str">
        <f>IFERROR(VLOOKUP(D460, 'Lookup Tables'!$A:$B, 2, FALSE), "Unknown")</f>
        <v>Table, kitchen or other household articles of iron or steel</v>
      </c>
      <c r="AC460" s="18" t="str">
        <f t="shared" si="84"/>
        <v>Steel Products</v>
      </c>
      <c r="AD460" s="18" t="str">
        <f t="shared" si="85"/>
        <v>Misc</v>
      </c>
      <c r="AE460" s="18">
        <f t="shared" si="86"/>
        <v>264.19594594594594</v>
      </c>
      <c r="AF460" s="20">
        <f t="shared" si="87"/>
        <v>0.36640006274231807</v>
      </c>
    </row>
    <row r="461" spans="1:32">
      <c r="A461" s="18" t="str">
        <f>'Raw Data'!A461</f>
        <v>INNSA1</v>
      </c>
      <c r="B461" s="19">
        <f>'Raw Data'!B461</f>
        <v>45243</v>
      </c>
      <c r="C461" s="18">
        <f>'Raw Data'!C461</f>
        <v>301049751</v>
      </c>
      <c r="D461" s="18">
        <f>'Raw Data'!D461</f>
        <v>73239990</v>
      </c>
      <c r="E461" s="18" t="str">
        <f>'Raw Data'!E461</f>
        <v>STAINLESS STEEL SPORTS BOTTLE 750ML SG705-1 (BLCR-3) (QTY: 16392 NOS/USD 1.052 PER NOS)</v>
      </c>
      <c r="F461" s="18">
        <f>'Raw Data'!F461</f>
        <v>0</v>
      </c>
      <c r="G461" s="18">
        <f>'Raw Data'!G461</f>
        <v>0</v>
      </c>
      <c r="H461" s="18">
        <f>'Raw Data'!H461</f>
        <v>0</v>
      </c>
      <c r="I461" s="18">
        <f>'Raw Data'!I461</f>
        <v>0</v>
      </c>
      <c r="J461" s="18">
        <f>'Raw Data'!J461</f>
        <v>0</v>
      </c>
      <c r="K461" s="18">
        <f>'Raw Data'!K461</f>
        <v>0</v>
      </c>
      <c r="L461" s="18">
        <f>'Raw Data'!L461</f>
        <v>0</v>
      </c>
      <c r="M461" s="18">
        <f>'Raw Data'!M461</f>
        <v>0</v>
      </c>
      <c r="N461" s="18">
        <f>'Raw Data'!N461</f>
        <v>2322.1999999999998</v>
      </c>
      <c r="O461" s="18" t="str">
        <f>'Raw Data'!O461</f>
        <v>KGS</v>
      </c>
      <c r="P461" s="18">
        <f>'Raw Data'!P461</f>
        <v>650.36649299999999</v>
      </c>
      <c r="Q461" s="18">
        <f>'Raw Data'!Q461</f>
        <v>1510281.07</v>
      </c>
      <c r="R461" s="18">
        <f>'Raw Data'!R461</f>
        <v>7.7286570760000002</v>
      </c>
      <c r="S461" s="18">
        <f>'Raw Data'!S461</f>
        <v>17947.48746</v>
      </c>
      <c r="T461" s="18">
        <f>'Raw Data'!T461</f>
        <v>553367</v>
      </c>
      <c r="U461" s="18" t="str">
        <f t="shared" si="77"/>
        <v xml:space="preserve">STAINLESS STEEL SPORTS BOTTLE 750ML SG705-1 </v>
      </c>
      <c r="V461" s="18" t="str">
        <f t="shared" si="78"/>
        <v/>
      </c>
      <c r="W461" s="18" t="str">
        <f t="shared" si="79"/>
        <v>16392 NOS</v>
      </c>
      <c r="X461" s="18">
        <f t="shared" si="80"/>
        <v>1.052</v>
      </c>
      <c r="Y461" s="18" t="str">
        <f t="shared" si="81"/>
        <v>USD</v>
      </c>
      <c r="Z461" s="18">
        <f t="shared" si="82"/>
        <v>2063648.07</v>
      </c>
      <c r="AA461" s="18">
        <f t="shared" si="83"/>
        <v>2023</v>
      </c>
      <c r="AB461" s="19" t="str">
        <f>IFERROR(VLOOKUP(D461, 'Lookup Tables'!$A:$B, 2, FALSE), "Unknown")</f>
        <v>Table, kitchen or other household articles of iron or steel</v>
      </c>
      <c r="AC461" s="18" t="str">
        <f t="shared" si="84"/>
        <v>Steel Products</v>
      </c>
      <c r="AD461" s="18" t="str">
        <f t="shared" si="85"/>
        <v>Misc</v>
      </c>
      <c r="AE461" s="18">
        <f t="shared" si="86"/>
        <v>238.29428989751099</v>
      </c>
      <c r="AF461" s="20">
        <f t="shared" si="87"/>
        <v>0.36640001056227234</v>
      </c>
    </row>
    <row r="462" spans="1:32">
      <c r="A462" s="18" t="str">
        <f>'Raw Data'!A462</f>
        <v>INNSA1</v>
      </c>
      <c r="B462" s="19">
        <f>'Raw Data'!B462</f>
        <v>45243</v>
      </c>
      <c r="C462" s="18">
        <f>'Raw Data'!C462</f>
        <v>301049751</v>
      </c>
      <c r="D462" s="18">
        <f>'Raw Data'!D462</f>
        <v>73239990</v>
      </c>
      <c r="E462" s="18" t="str">
        <f>'Raw Data'!E462</f>
        <v>STAINLESS STEEL BOTTLE 750ML SG805 (AM-06) (QTY: 3456 NOS/USD 0.990 PER PCS)</v>
      </c>
      <c r="F462" s="18">
        <f>'Raw Data'!F462</f>
        <v>0</v>
      </c>
      <c r="G462" s="18">
        <f>'Raw Data'!G462</f>
        <v>0</v>
      </c>
      <c r="H462" s="18">
        <f>'Raw Data'!H462</f>
        <v>0</v>
      </c>
      <c r="I462" s="18">
        <f>'Raw Data'!I462</f>
        <v>0</v>
      </c>
      <c r="J462" s="18">
        <f>'Raw Data'!J462</f>
        <v>0</v>
      </c>
      <c r="K462" s="18">
        <f>'Raw Data'!K462</f>
        <v>0</v>
      </c>
      <c r="L462" s="18">
        <f>'Raw Data'!L462</f>
        <v>0</v>
      </c>
      <c r="M462" s="18">
        <f>'Raw Data'!M462</f>
        <v>0</v>
      </c>
      <c r="N462" s="18">
        <f>'Raw Data'!N462</f>
        <v>662.4</v>
      </c>
      <c r="O462" s="18" t="str">
        <f>'Raw Data'!O462</f>
        <v>KGS</v>
      </c>
      <c r="P462" s="18">
        <f>'Raw Data'!P462</f>
        <v>452.37515100000002</v>
      </c>
      <c r="Q462" s="18">
        <f>'Raw Data'!Q462</f>
        <v>299653.3</v>
      </c>
      <c r="R462" s="18">
        <f>'Raw Data'!R462</f>
        <v>5.375818787</v>
      </c>
      <c r="S462" s="18">
        <f>'Raw Data'!S462</f>
        <v>3560.9423649999999</v>
      </c>
      <c r="T462" s="18">
        <f>'Raw Data'!T462</f>
        <v>109793</v>
      </c>
      <c r="U462" s="18" t="str">
        <f t="shared" si="77"/>
        <v xml:space="preserve">STAINLESS STEEL BOTTLE 750ML SG805 </v>
      </c>
      <c r="V462" s="18" t="str">
        <f t="shared" si="78"/>
        <v/>
      </c>
      <c r="W462" s="18" t="str">
        <f t="shared" si="79"/>
        <v>3456 NOS</v>
      </c>
      <c r="X462" s="18">
        <f t="shared" si="80"/>
        <v>0.99</v>
      </c>
      <c r="Y462" s="18" t="str">
        <f t="shared" si="81"/>
        <v>USD</v>
      </c>
      <c r="Z462" s="18">
        <f t="shared" si="82"/>
        <v>409446.3</v>
      </c>
      <c r="AA462" s="18">
        <f t="shared" si="83"/>
        <v>2023</v>
      </c>
      <c r="AB462" s="19" t="str">
        <f>IFERROR(VLOOKUP(D462, 'Lookup Tables'!$A:$B, 2, FALSE), "Unknown")</f>
        <v>Table, kitchen or other household articles of iron or steel</v>
      </c>
      <c r="AC462" s="18" t="str">
        <f t="shared" si="84"/>
        <v>Steel Products</v>
      </c>
      <c r="AD462" s="18" t="str">
        <f t="shared" si="85"/>
        <v>Misc</v>
      </c>
      <c r="AE462" s="18">
        <f t="shared" si="86"/>
        <v>165.75030193236717</v>
      </c>
      <c r="AF462" s="20">
        <f t="shared" si="87"/>
        <v>0.36640010305242759</v>
      </c>
    </row>
    <row r="463" spans="1:32">
      <c r="A463" s="18" t="str">
        <f>'Raw Data'!A463</f>
        <v>INNSA1</v>
      </c>
      <c r="B463" s="19">
        <f>'Raw Data'!B463</f>
        <v>45243</v>
      </c>
      <c r="C463" s="18">
        <f>'Raw Data'!C463</f>
        <v>301049751</v>
      </c>
      <c r="D463" s="18">
        <f>'Raw Data'!D463</f>
        <v>73239990</v>
      </c>
      <c r="E463" s="18" t="str">
        <f>'Raw Data'!E463</f>
        <v>STAINLESS STEELSPORTS BOTTLE 500ML S116-500 (AM-314) (QTY: 67776 NOS/USD 0.917 PER NOS)</v>
      </c>
      <c r="F463" s="18">
        <f>'Raw Data'!F463</f>
        <v>0</v>
      </c>
      <c r="G463" s="18">
        <f>'Raw Data'!G463</f>
        <v>0</v>
      </c>
      <c r="H463" s="18">
        <f>'Raw Data'!H463</f>
        <v>0</v>
      </c>
      <c r="I463" s="18">
        <f>'Raw Data'!I463</f>
        <v>0</v>
      </c>
      <c r="J463" s="18">
        <f>'Raw Data'!J463</f>
        <v>0</v>
      </c>
      <c r="K463" s="18">
        <f>'Raw Data'!K463</f>
        <v>0</v>
      </c>
      <c r="L463" s="18">
        <f>'Raw Data'!L463</f>
        <v>0</v>
      </c>
      <c r="M463" s="18">
        <f>'Raw Data'!M463</f>
        <v>0</v>
      </c>
      <c r="N463" s="18">
        <f>'Raw Data'!N463</f>
        <v>8189.6</v>
      </c>
      <c r="O463" s="18" t="str">
        <f>'Raw Data'!O463</f>
        <v>KGS</v>
      </c>
      <c r="P463" s="18">
        <f>'Raw Data'!P463</f>
        <v>660.76209459999995</v>
      </c>
      <c r="Q463" s="18">
        <f>'Raw Data'!Q463</f>
        <v>5411377.25</v>
      </c>
      <c r="R463" s="18">
        <f>'Raw Data'!R463</f>
        <v>7.8521936380000001</v>
      </c>
      <c r="S463" s="18">
        <f>'Raw Data'!S463</f>
        <v>64306.32501</v>
      </c>
      <c r="T463" s="18">
        <f>'Raw Data'!T463</f>
        <v>1982728.5</v>
      </c>
      <c r="U463" s="18" t="str">
        <f t="shared" si="77"/>
        <v xml:space="preserve">STAINLESS STEELSPORTS BOTTLE 500ML S116-500 </v>
      </c>
      <c r="V463" s="18" t="str">
        <f t="shared" si="78"/>
        <v/>
      </c>
      <c r="W463" s="18" t="str">
        <f t="shared" si="79"/>
        <v>67776 NOS</v>
      </c>
      <c r="X463" s="18">
        <f t="shared" si="80"/>
        <v>0.91700000000000004</v>
      </c>
      <c r="Y463" s="18" t="str">
        <f t="shared" si="81"/>
        <v>USD</v>
      </c>
      <c r="Z463" s="18">
        <f t="shared" si="82"/>
        <v>7394105.75</v>
      </c>
      <c r="AA463" s="18">
        <f t="shared" si="83"/>
        <v>2023</v>
      </c>
      <c r="AB463" s="19" t="str">
        <f>IFERROR(VLOOKUP(D463, 'Lookup Tables'!$A:$B, 2, FALSE), "Unknown")</f>
        <v>Table, kitchen or other household articles of iron or steel</v>
      </c>
      <c r="AC463" s="18" t="str">
        <f t="shared" si="84"/>
        <v>Steel Products</v>
      </c>
      <c r="AD463" s="18" t="str">
        <f t="shared" si="85"/>
        <v>Misc</v>
      </c>
      <c r="AE463" s="18">
        <f t="shared" si="86"/>
        <v>242.10321627429909</v>
      </c>
      <c r="AF463" s="20">
        <f t="shared" si="87"/>
        <v>0.36639997701139759</v>
      </c>
    </row>
    <row r="464" spans="1:32">
      <c r="A464" s="18" t="str">
        <f>'Raw Data'!A464</f>
        <v>INNSA1</v>
      </c>
      <c r="B464" s="19">
        <f>'Raw Data'!B464</f>
        <v>45243</v>
      </c>
      <c r="C464" s="18">
        <f>'Raw Data'!C464</f>
        <v>301049751</v>
      </c>
      <c r="D464" s="18">
        <f>'Raw Data'!D464</f>
        <v>73239990</v>
      </c>
      <c r="E464" s="18" t="str">
        <f>'Raw Data'!E464</f>
        <v>STAINLESS STEELSPORTS BOTTLE 650ML S115 (NP-21) (QTY: 10032NOS/USD 0.990 PER NOS)</v>
      </c>
      <c r="F464" s="18">
        <f>'Raw Data'!F464</f>
        <v>0</v>
      </c>
      <c r="G464" s="18">
        <f>'Raw Data'!G464</f>
        <v>0</v>
      </c>
      <c r="H464" s="18">
        <f>'Raw Data'!H464</f>
        <v>0</v>
      </c>
      <c r="I464" s="18">
        <f>'Raw Data'!I464</f>
        <v>0</v>
      </c>
      <c r="J464" s="18">
        <f>'Raw Data'!J464</f>
        <v>0</v>
      </c>
      <c r="K464" s="18">
        <f>'Raw Data'!K464</f>
        <v>0</v>
      </c>
      <c r="L464" s="18">
        <f>'Raw Data'!L464</f>
        <v>0</v>
      </c>
      <c r="M464" s="18">
        <f>'Raw Data'!M464</f>
        <v>0</v>
      </c>
      <c r="N464" s="18">
        <f>'Raw Data'!N464</f>
        <v>1672</v>
      </c>
      <c r="O464" s="18" t="str">
        <f>'Raw Data'!O464</f>
        <v>KGS</v>
      </c>
      <c r="P464" s="18">
        <f>'Raw Data'!P464</f>
        <v>520.23146529999997</v>
      </c>
      <c r="Q464" s="18">
        <f>'Raw Data'!Q464</f>
        <v>869827.01</v>
      </c>
      <c r="R464" s="18">
        <f>'Raw Data'!R464</f>
        <v>6.1821921010000001</v>
      </c>
      <c r="S464" s="18">
        <f>'Raw Data'!S464</f>
        <v>10336.625190000001</v>
      </c>
      <c r="T464" s="18">
        <f>'Raw Data'!T464</f>
        <v>318704.59999999998</v>
      </c>
      <c r="U464" s="18" t="str">
        <f t="shared" si="77"/>
        <v xml:space="preserve">STAINLESS STEELSPORTS BOTTLE 650ML S115 </v>
      </c>
      <c r="V464" s="18" t="str">
        <f t="shared" si="78"/>
        <v/>
      </c>
      <c r="W464" s="18" t="str">
        <f t="shared" si="79"/>
        <v>10032NOS</v>
      </c>
      <c r="X464" s="18">
        <f t="shared" si="80"/>
        <v>0.99</v>
      </c>
      <c r="Y464" s="18" t="str">
        <f t="shared" si="81"/>
        <v>USD</v>
      </c>
      <c r="Z464" s="18">
        <f t="shared" si="82"/>
        <v>1188531.6099999999</v>
      </c>
      <c r="AA464" s="18">
        <f t="shared" si="83"/>
        <v>2023</v>
      </c>
      <c r="AB464" s="19" t="str">
        <f>IFERROR(VLOOKUP(D464, 'Lookup Tables'!$A:$B, 2, FALSE), "Unknown")</f>
        <v>Table, kitchen or other household articles of iron or steel</v>
      </c>
      <c r="AC464" s="18" t="str">
        <f t="shared" si="84"/>
        <v>Steel Products</v>
      </c>
      <c r="AD464" s="18" t="str">
        <f t="shared" si="85"/>
        <v>Misc</v>
      </c>
      <c r="AE464" s="18">
        <f t="shared" si="86"/>
        <v>190.61279904306218</v>
      </c>
      <c r="AF464" s="20">
        <f t="shared" si="87"/>
        <v>0.36639998107209842</v>
      </c>
    </row>
    <row r="465" spans="1:32">
      <c r="A465" s="18" t="str">
        <f>'Raw Data'!A465</f>
        <v>INNSA1</v>
      </c>
      <c r="B465" s="19">
        <f>'Raw Data'!B465</f>
        <v>45241</v>
      </c>
      <c r="C465" s="18">
        <f>'Raw Data'!C465</f>
        <v>301049751</v>
      </c>
      <c r="D465" s="18">
        <f>'Raw Data'!D465</f>
        <v>73239990</v>
      </c>
      <c r="E465" s="18" t="str">
        <f>'Raw Data'!E465</f>
        <v>SS OIL POT 900ML (KWP-1000B) (QTY: 27000 PCS/USD 1.40 PER PCS)</v>
      </c>
      <c r="F465" s="18">
        <f>'Raw Data'!F465</f>
        <v>0</v>
      </c>
      <c r="G465" s="18">
        <f>'Raw Data'!G465</f>
        <v>0</v>
      </c>
      <c r="H465" s="18">
        <f>'Raw Data'!H465</f>
        <v>0</v>
      </c>
      <c r="I465" s="18">
        <f>'Raw Data'!I465</f>
        <v>0</v>
      </c>
      <c r="J465" s="18">
        <f>'Raw Data'!J465</f>
        <v>0</v>
      </c>
      <c r="K465" s="18">
        <f>'Raw Data'!K465</f>
        <v>0</v>
      </c>
      <c r="L465" s="18">
        <f>'Raw Data'!L465</f>
        <v>0</v>
      </c>
      <c r="M465" s="18">
        <f>'Raw Data'!M465</f>
        <v>0</v>
      </c>
      <c r="N465" s="18">
        <f>'Raw Data'!N465</f>
        <v>7300</v>
      </c>
      <c r="O465" s="18" t="str">
        <f>'Raw Data'!O465</f>
        <v>KGS</v>
      </c>
      <c r="P465" s="18">
        <f>'Raw Data'!P465</f>
        <v>447.06412740000002</v>
      </c>
      <c r="Q465" s="18">
        <f>'Raw Data'!Q465</f>
        <v>3263568.13</v>
      </c>
      <c r="R465" s="18">
        <f>'Raw Data'!R465</f>
        <v>5.3127050200000001</v>
      </c>
      <c r="S465" s="18">
        <f>'Raw Data'!S465</f>
        <v>38782.746639999998</v>
      </c>
      <c r="T465" s="18">
        <f>'Raw Data'!T465</f>
        <v>1195771.3999999999</v>
      </c>
      <c r="U465" s="18" t="str">
        <f t="shared" si="77"/>
        <v xml:space="preserve">SS OIL POT 900ML </v>
      </c>
      <c r="V465" s="18" t="str">
        <f t="shared" si="78"/>
        <v/>
      </c>
      <c r="W465" s="18" t="str">
        <f t="shared" si="79"/>
        <v>27000 PCS</v>
      </c>
      <c r="X465" s="18">
        <f t="shared" si="80"/>
        <v>1.4</v>
      </c>
      <c r="Y465" s="18" t="str">
        <f t="shared" si="81"/>
        <v>USD</v>
      </c>
      <c r="Z465" s="18">
        <f t="shared" si="82"/>
        <v>4459339.5299999993</v>
      </c>
      <c r="AA465" s="18">
        <f t="shared" si="83"/>
        <v>2023</v>
      </c>
      <c r="AB465" s="19" t="str">
        <f>IFERROR(VLOOKUP(D465, 'Lookup Tables'!$A:$B, 2, FALSE), "Unknown")</f>
        <v>Table, kitchen or other household articles of iron or steel</v>
      </c>
      <c r="AC465" s="18" t="str">
        <f t="shared" si="84"/>
        <v>Other</v>
      </c>
      <c r="AD465" s="18" t="str">
        <f t="shared" si="85"/>
        <v>Misc</v>
      </c>
      <c r="AE465" s="18">
        <f t="shared" si="86"/>
        <v>163.804301369863</v>
      </c>
      <c r="AF465" s="20">
        <f t="shared" si="87"/>
        <v>0.36640001138876177</v>
      </c>
    </row>
    <row r="466" spans="1:32">
      <c r="A466" s="18" t="str">
        <f>'Raw Data'!A466</f>
        <v>INNSA1</v>
      </c>
      <c r="B466" s="19">
        <f>'Raw Data'!B466</f>
        <v>45237</v>
      </c>
      <c r="C466" s="18">
        <f>'Raw Data'!C466</f>
        <v>301049751</v>
      </c>
      <c r="D466" s="18">
        <f>'Raw Data'!D466</f>
        <v>73239990</v>
      </c>
      <c r="E466" s="18" t="str">
        <f>'Raw Data'!E466</f>
        <v>STEEL ROUND CONTAINER (6856) (QTY: 122400 NOS/ USD 0.585 PERNOS)</v>
      </c>
      <c r="F466" s="18">
        <f>'Raw Data'!F466</f>
        <v>0</v>
      </c>
      <c r="G466" s="18">
        <f>'Raw Data'!G466</f>
        <v>0</v>
      </c>
      <c r="H466" s="18">
        <f>'Raw Data'!H466</f>
        <v>0</v>
      </c>
      <c r="I466" s="18">
        <f>'Raw Data'!I466</f>
        <v>0</v>
      </c>
      <c r="J466" s="18">
        <f>'Raw Data'!J466</f>
        <v>0</v>
      </c>
      <c r="K466" s="18">
        <f>'Raw Data'!K466</f>
        <v>0</v>
      </c>
      <c r="L466" s="18">
        <f>'Raw Data'!L466</f>
        <v>0</v>
      </c>
      <c r="M466" s="18">
        <f>'Raw Data'!M466</f>
        <v>0</v>
      </c>
      <c r="N466" s="18">
        <f>'Raw Data'!N466</f>
        <v>10200</v>
      </c>
      <c r="O466" s="18" t="str">
        <f>'Raw Data'!O466</f>
        <v>KGS</v>
      </c>
      <c r="P466" s="18">
        <f>'Raw Data'!P466</f>
        <v>603.29936959999998</v>
      </c>
      <c r="Q466" s="18">
        <f>'Raw Data'!Q466</f>
        <v>6153653.5700000003</v>
      </c>
      <c r="R466" s="18">
        <f>'Raw Data'!R466</f>
        <v>7.1693329720000003</v>
      </c>
      <c r="S466" s="18">
        <f>'Raw Data'!S466</f>
        <v>73127.196320000003</v>
      </c>
      <c r="T466" s="18">
        <f>'Raw Data'!T466</f>
        <v>2254698.7000000002</v>
      </c>
      <c r="U466" s="18" t="str">
        <f t="shared" si="77"/>
        <v xml:space="preserve">STEEL ROUND CONTAINER </v>
      </c>
      <c r="V466" s="18" t="str">
        <f t="shared" si="78"/>
        <v/>
      </c>
      <c r="W466" s="18" t="str">
        <f t="shared" si="79"/>
        <v>122400 NOS</v>
      </c>
      <c r="X466" s="18">
        <f t="shared" si="80"/>
        <v>0.58499999999999996</v>
      </c>
      <c r="Y466" s="18" t="str">
        <f t="shared" si="81"/>
        <v>USD</v>
      </c>
      <c r="Z466" s="18">
        <f t="shared" si="82"/>
        <v>8408352.2699999996</v>
      </c>
      <c r="AA466" s="18">
        <f t="shared" si="83"/>
        <v>2023</v>
      </c>
      <c r="AB466" s="19" t="str">
        <f>IFERROR(VLOOKUP(D466, 'Lookup Tables'!$A:$B, 2, FALSE), "Unknown")</f>
        <v>Table, kitchen or other household articles of iron or steel</v>
      </c>
      <c r="AC466" s="18" t="str">
        <f t="shared" si="84"/>
        <v>Steel Products</v>
      </c>
      <c r="AD466" s="18" t="str">
        <f t="shared" si="85"/>
        <v>Misc</v>
      </c>
      <c r="AE466" s="18">
        <f t="shared" si="86"/>
        <v>221.04889215686276</v>
      </c>
      <c r="AF466" s="20">
        <f t="shared" si="87"/>
        <v>0.36640000519236249</v>
      </c>
    </row>
    <row r="467" spans="1:32">
      <c r="A467" s="18" t="str">
        <f>'Raw Data'!A467</f>
        <v>INNSA1</v>
      </c>
      <c r="B467" s="19">
        <f>'Raw Data'!B467</f>
        <v>45237</v>
      </c>
      <c r="C467" s="18">
        <f>'Raw Data'!C467</f>
        <v>301049751</v>
      </c>
      <c r="D467" s="18">
        <f>'Raw Data'!D467</f>
        <v>73239990</v>
      </c>
      <c r="E467" s="18" t="str">
        <f>'Raw Data'!E467</f>
        <v>STEEL RECTANGLE CONTAINER (6901) (QTY: 9216 NOS/ USD 0.900 PER NOS)</v>
      </c>
      <c r="F467" s="18">
        <f>'Raw Data'!F467</f>
        <v>0</v>
      </c>
      <c r="G467" s="18">
        <f>'Raw Data'!G467</f>
        <v>0</v>
      </c>
      <c r="H467" s="18">
        <f>'Raw Data'!H467</f>
        <v>0</v>
      </c>
      <c r="I467" s="18">
        <f>'Raw Data'!I467</f>
        <v>0</v>
      </c>
      <c r="J467" s="18">
        <f>'Raw Data'!J467</f>
        <v>0</v>
      </c>
      <c r="K467" s="18">
        <f>'Raw Data'!K467</f>
        <v>0</v>
      </c>
      <c r="L467" s="18">
        <f>'Raw Data'!L467</f>
        <v>0</v>
      </c>
      <c r="M467" s="18">
        <f>'Raw Data'!M467</f>
        <v>0</v>
      </c>
      <c r="N467" s="18">
        <f>'Raw Data'!N467</f>
        <v>1497.6</v>
      </c>
      <c r="O467" s="18" t="str">
        <f>'Raw Data'!O467</f>
        <v>KGS</v>
      </c>
      <c r="P467" s="18">
        <f>'Raw Data'!P467</f>
        <v>475.97587470000002</v>
      </c>
      <c r="Q467" s="18">
        <f>'Raw Data'!Q467</f>
        <v>712821.47</v>
      </c>
      <c r="R467" s="18">
        <f>'Raw Data'!R467</f>
        <v>5.6562789630000001</v>
      </c>
      <c r="S467" s="18">
        <f>'Raw Data'!S467</f>
        <v>8470.8433750000004</v>
      </c>
      <c r="T467" s="18">
        <f>'Raw Data'!T467</f>
        <v>261177.8</v>
      </c>
      <c r="U467" s="18" t="str">
        <f t="shared" si="77"/>
        <v xml:space="preserve">STEEL RECTANGLE CONTAINER </v>
      </c>
      <c r="V467" s="18" t="str">
        <f t="shared" si="78"/>
        <v/>
      </c>
      <c r="W467" s="18" t="str">
        <f t="shared" si="79"/>
        <v>9216 NOS</v>
      </c>
      <c r="X467" s="18">
        <f t="shared" si="80"/>
        <v>0.9</v>
      </c>
      <c r="Y467" s="18" t="str">
        <f t="shared" si="81"/>
        <v>USD</v>
      </c>
      <c r="Z467" s="18">
        <f t="shared" si="82"/>
        <v>973999.27</v>
      </c>
      <c r="AA467" s="18">
        <f t="shared" si="83"/>
        <v>2023</v>
      </c>
      <c r="AB467" s="19" t="str">
        <f>IFERROR(VLOOKUP(D467, 'Lookup Tables'!$A:$B, 2, FALSE), "Unknown")</f>
        <v>Table, kitchen or other household articles of iron or steel</v>
      </c>
      <c r="AC467" s="18" t="str">
        <f t="shared" si="84"/>
        <v>Steel Products</v>
      </c>
      <c r="AD467" s="18" t="str">
        <f t="shared" si="85"/>
        <v>Misc</v>
      </c>
      <c r="AE467" s="18">
        <f t="shared" si="86"/>
        <v>174.39756944444446</v>
      </c>
      <c r="AF467" s="20">
        <f t="shared" si="87"/>
        <v>0.36640001878731288</v>
      </c>
    </row>
    <row r="468" spans="1:32">
      <c r="A468" s="18" t="str">
        <f>'Raw Data'!A468</f>
        <v>INNSA1</v>
      </c>
      <c r="B468" s="19">
        <f>'Raw Data'!B468</f>
        <v>45237</v>
      </c>
      <c r="C468" s="18">
        <f>'Raw Data'!C468</f>
        <v>301049751</v>
      </c>
      <c r="D468" s="18">
        <f>'Raw Data'!D468</f>
        <v>73239990</v>
      </c>
      <c r="E468" s="18" t="str">
        <f>'Raw Data'!E468</f>
        <v>AM-296 STAINLESS STEEL BOTTLE 750ML SG2318 (QTY:42048 PCS/USD 1.070 PER PCS)</v>
      </c>
      <c r="F468" s="18">
        <f>'Raw Data'!F468</f>
        <v>0</v>
      </c>
      <c r="G468" s="18">
        <f>'Raw Data'!G468</f>
        <v>0</v>
      </c>
      <c r="H468" s="18">
        <f>'Raw Data'!H468</f>
        <v>0</v>
      </c>
      <c r="I468" s="18">
        <f>'Raw Data'!I468</f>
        <v>0</v>
      </c>
      <c r="J468" s="18">
        <f>'Raw Data'!J468</f>
        <v>0</v>
      </c>
      <c r="K468" s="18">
        <f>'Raw Data'!K468</f>
        <v>0</v>
      </c>
      <c r="L468" s="18">
        <f>'Raw Data'!L468</f>
        <v>0</v>
      </c>
      <c r="M468" s="18">
        <f>'Raw Data'!M468</f>
        <v>0</v>
      </c>
      <c r="N468" s="18">
        <f>'Raw Data'!N468</f>
        <v>6657.6</v>
      </c>
      <c r="O468" s="18" t="str">
        <f>'Raw Data'!O468</f>
        <v>KGS</v>
      </c>
      <c r="P468" s="18">
        <f>'Raw Data'!P468</f>
        <v>587.08103670000003</v>
      </c>
      <c r="Q468" s="18">
        <f>'Raw Data'!Q468</f>
        <v>3908550.71</v>
      </c>
      <c r="R468" s="18">
        <f>'Raw Data'!R468</f>
        <v>6.9766017429999998</v>
      </c>
      <c r="S468" s="18">
        <f>'Raw Data'!S468</f>
        <v>46447.423770000001</v>
      </c>
      <c r="T468" s="18">
        <f>'Raw Data'!T468</f>
        <v>1432092.9</v>
      </c>
      <c r="U468" s="18" t="str">
        <f t="shared" si="77"/>
        <v xml:space="preserve">AM-296 STAINLESS STEEL BOTTLE 750ML SG2318 </v>
      </c>
      <c r="V468" s="18">
        <f t="shared" si="78"/>
        <v>42048</v>
      </c>
      <c r="W468" s="18" t="str">
        <f t="shared" si="79"/>
        <v>PCS</v>
      </c>
      <c r="X468" s="18">
        <f t="shared" si="80"/>
        <v>1.07</v>
      </c>
      <c r="Y468" s="18" t="str">
        <f t="shared" si="81"/>
        <v>USD</v>
      </c>
      <c r="Z468" s="18">
        <f t="shared" si="82"/>
        <v>5340643.6099999994</v>
      </c>
      <c r="AA468" s="18">
        <f t="shared" si="83"/>
        <v>2023</v>
      </c>
      <c r="AB468" s="19" t="str">
        <f>IFERROR(VLOOKUP(D468, 'Lookup Tables'!$A:$B, 2, FALSE), "Unknown")</f>
        <v>Table, kitchen or other household articles of iron or steel</v>
      </c>
      <c r="AC468" s="18" t="str">
        <f t="shared" si="84"/>
        <v>Steel Products</v>
      </c>
      <c r="AD468" s="18" t="str">
        <f t="shared" si="85"/>
        <v>Misc</v>
      </c>
      <c r="AE468" s="18">
        <f t="shared" si="86"/>
        <v>215.10647981254505</v>
      </c>
      <c r="AF468" s="20">
        <f t="shared" si="87"/>
        <v>0.36639997949521291</v>
      </c>
    </row>
    <row r="469" spans="1:32">
      <c r="A469" s="18" t="str">
        <f>'Raw Data'!A469</f>
        <v>INNSA1</v>
      </c>
      <c r="B469" s="19">
        <f>'Raw Data'!B469</f>
        <v>45237</v>
      </c>
      <c r="C469" s="18">
        <f>'Raw Data'!C469</f>
        <v>301049751</v>
      </c>
      <c r="D469" s="18">
        <f>'Raw Data'!D469</f>
        <v>73239990</v>
      </c>
      <c r="E469" s="18" t="str">
        <f>'Raw Data'!E469</f>
        <v>STEEL RECTANGLE CONTAINER BIG (6578) (QTY: 28500 NOS/USD 1.610 PER NOS)</v>
      </c>
      <c r="F469" s="18">
        <f>'Raw Data'!F469</f>
        <v>0</v>
      </c>
      <c r="G469" s="18">
        <f>'Raw Data'!G469</f>
        <v>0</v>
      </c>
      <c r="H469" s="18">
        <f>'Raw Data'!H469</f>
        <v>0</v>
      </c>
      <c r="I469" s="18">
        <f>'Raw Data'!I469</f>
        <v>0</v>
      </c>
      <c r="J469" s="18">
        <f>'Raw Data'!J469</f>
        <v>0</v>
      </c>
      <c r="K469" s="18">
        <f>'Raw Data'!K469</f>
        <v>0</v>
      </c>
      <c r="L469" s="18">
        <f>'Raw Data'!L469</f>
        <v>0</v>
      </c>
      <c r="M469" s="18">
        <f>'Raw Data'!M469</f>
        <v>0</v>
      </c>
      <c r="N469" s="18">
        <f>'Raw Data'!N469</f>
        <v>8431.25</v>
      </c>
      <c r="O469" s="18" t="str">
        <f>'Raw Data'!O469</f>
        <v>KGS</v>
      </c>
      <c r="P469" s="18">
        <f>'Raw Data'!P469</f>
        <v>467.70775029999999</v>
      </c>
      <c r="Q469" s="18">
        <f>'Raw Data'!Q469</f>
        <v>3943360.97</v>
      </c>
      <c r="R469" s="18">
        <f>'Raw Data'!R469</f>
        <v>5.5580243649999996</v>
      </c>
      <c r="S469" s="18">
        <f>'Raw Data'!S469</f>
        <v>46861.092929999999</v>
      </c>
      <c r="T469" s="18">
        <f>'Raw Data'!T469</f>
        <v>1444847.5</v>
      </c>
      <c r="U469" s="18" t="str">
        <f t="shared" si="77"/>
        <v xml:space="preserve">STEEL RECTANGLE CONTAINER BIG </v>
      </c>
      <c r="V469" s="18" t="str">
        <f t="shared" si="78"/>
        <v/>
      </c>
      <c r="W469" s="18" t="str">
        <f t="shared" si="79"/>
        <v>28500 NOS</v>
      </c>
      <c r="X469" s="18">
        <f t="shared" si="80"/>
        <v>1.61</v>
      </c>
      <c r="Y469" s="18" t="str">
        <f t="shared" si="81"/>
        <v>USD</v>
      </c>
      <c r="Z469" s="18">
        <f t="shared" si="82"/>
        <v>5388208.4700000007</v>
      </c>
      <c r="AA469" s="18">
        <f t="shared" si="83"/>
        <v>2023</v>
      </c>
      <c r="AB469" s="19" t="str">
        <f>IFERROR(VLOOKUP(D469, 'Lookup Tables'!$A:$B, 2, FALSE), "Unknown")</f>
        <v>Table, kitchen or other household articles of iron or steel</v>
      </c>
      <c r="AC469" s="18" t="str">
        <f t="shared" si="84"/>
        <v>Steel Products</v>
      </c>
      <c r="AD469" s="18" t="str">
        <f t="shared" si="85"/>
        <v>Misc</v>
      </c>
      <c r="AE469" s="18">
        <f t="shared" si="86"/>
        <v>171.36812453669384</v>
      </c>
      <c r="AF469" s="20">
        <f t="shared" si="87"/>
        <v>0.36640001029375707</v>
      </c>
    </row>
    <row r="470" spans="1:32">
      <c r="A470" s="18" t="str">
        <f>'Raw Data'!A470</f>
        <v>INNSA1</v>
      </c>
      <c r="B470" s="19">
        <f>'Raw Data'!B470</f>
        <v>45237</v>
      </c>
      <c r="C470" s="18">
        <f>'Raw Data'!C470</f>
        <v>301049751</v>
      </c>
      <c r="D470" s="18">
        <f>'Raw Data'!D470</f>
        <v>73239990</v>
      </c>
      <c r="E470" s="18" t="str">
        <f>'Raw Data'!E470</f>
        <v>AM-458 STAINLESS STEEL SPORTS BOTTLE 750ML (QTY:36954 PCS/USD 1.037 PER PCS)</v>
      </c>
      <c r="F470" s="18">
        <f>'Raw Data'!F470</f>
        <v>0</v>
      </c>
      <c r="G470" s="18">
        <f>'Raw Data'!G470</f>
        <v>0</v>
      </c>
      <c r="H470" s="18">
        <f>'Raw Data'!H470</f>
        <v>0</v>
      </c>
      <c r="I470" s="18">
        <f>'Raw Data'!I470</f>
        <v>0</v>
      </c>
      <c r="J470" s="18">
        <f>'Raw Data'!J470</f>
        <v>0</v>
      </c>
      <c r="K470" s="18">
        <f>'Raw Data'!K470</f>
        <v>0</v>
      </c>
      <c r="L470" s="18">
        <f>'Raw Data'!L470</f>
        <v>0</v>
      </c>
      <c r="M470" s="18">
        <f>'Raw Data'!M470</f>
        <v>0</v>
      </c>
      <c r="N470" s="18">
        <f>'Raw Data'!N470</f>
        <v>6159</v>
      </c>
      <c r="O470" s="18" t="str">
        <f>'Raw Data'!O470</f>
        <v>KGS</v>
      </c>
      <c r="P470" s="18">
        <f>'Raw Data'!P470</f>
        <v>540.52603829999998</v>
      </c>
      <c r="Q470" s="18">
        <f>'Raw Data'!Q470</f>
        <v>3329099.87</v>
      </c>
      <c r="R470" s="18">
        <f>'Raw Data'!R470</f>
        <v>6.4233634979999996</v>
      </c>
      <c r="S470" s="18">
        <f>'Raw Data'!S470</f>
        <v>39561.495779999997</v>
      </c>
      <c r="T470" s="18">
        <f>'Raw Data'!T470</f>
        <v>1219782.2</v>
      </c>
      <c r="U470" s="18" t="str">
        <f t="shared" si="77"/>
        <v xml:space="preserve">AM-458 STAINLESS STEEL SPORTS BOTTLE 750ML </v>
      </c>
      <c r="V470" s="18">
        <f t="shared" si="78"/>
        <v>36954</v>
      </c>
      <c r="W470" s="18" t="str">
        <f t="shared" si="79"/>
        <v>PCS</v>
      </c>
      <c r="X470" s="18">
        <f t="shared" si="80"/>
        <v>1.0369999999999999</v>
      </c>
      <c r="Y470" s="18" t="str">
        <f t="shared" si="81"/>
        <v>USD</v>
      </c>
      <c r="Z470" s="18">
        <f t="shared" si="82"/>
        <v>4548882.07</v>
      </c>
      <c r="AA470" s="18">
        <f t="shared" si="83"/>
        <v>2023</v>
      </c>
      <c r="AB470" s="19" t="str">
        <f>IFERROR(VLOOKUP(D470, 'Lookup Tables'!$A:$B, 2, FALSE), "Unknown")</f>
        <v>Table, kitchen or other household articles of iron or steel</v>
      </c>
      <c r="AC470" s="18" t="str">
        <f t="shared" si="84"/>
        <v>Steel Products</v>
      </c>
      <c r="AD470" s="18" t="str">
        <f t="shared" si="85"/>
        <v>Misc</v>
      </c>
      <c r="AE470" s="18">
        <f t="shared" si="86"/>
        <v>198.04874167884395</v>
      </c>
      <c r="AF470" s="20">
        <f t="shared" si="87"/>
        <v>0.36640000229251157</v>
      </c>
    </row>
    <row r="471" spans="1:32">
      <c r="A471" s="18" t="str">
        <f>'Raw Data'!A471</f>
        <v>INNSA1</v>
      </c>
      <c r="B471" s="19">
        <f>'Raw Data'!B471</f>
        <v>45237</v>
      </c>
      <c r="C471" s="18">
        <f>'Raw Data'!C471</f>
        <v>301049751</v>
      </c>
      <c r="D471" s="18">
        <f>'Raw Data'!D471</f>
        <v>73239990</v>
      </c>
      <c r="E471" s="18" t="str">
        <f>'Raw Data'!E471</f>
        <v>AM-393 STAINLESS STEEL SPORTS BOTTLE 750ML (QTY:5304 PCS/USD1.200 PER PCS)</v>
      </c>
      <c r="F471" s="18">
        <f>'Raw Data'!F471</f>
        <v>0</v>
      </c>
      <c r="G471" s="18">
        <f>'Raw Data'!G471</f>
        <v>0</v>
      </c>
      <c r="H471" s="18">
        <f>'Raw Data'!H471</f>
        <v>0</v>
      </c>
      <c r="I471" s="18">
        <f>'Raw Data'!I471</f>
        <v>0</v>
      </c>
      <c r="J471" s="18">
        <f>'Raw Data'!J471</f>
        <v>0</v>
      </c>
      <c r="K471" s="18">
        <f>'Raw Data'!K471</f>
        <v>0</v>
      </c>
      <c r="L471" s="18">
        <f>'Raw Data'!L471</f>
        <v>0</v>
      </c>
      <c r="M471" s="18">
        <f>'Raw Data'!M471</f>
        <v>0</v>
      </c>
      <c r="N471" s="18">
        <f>'Raw Data'!N471</f>
        <v>1060.8</v>
      </c>
      <c r="O471" s="18" t="str">
        <f>'Raw Data'!O471</f>
        <v>KGS</v>
      </c>
      <c r="P471" s="18">
        <f>'Raw Data'!P471</f>
        <v>521.24014890000001</v>
      </c>
      <c r="Q471" s="18">
        <f>'Raw Data'!Q471</f>
        <v>552931.55000000005</v>
      </c>
      <c r="R471" s="18">
        <f>'Raw Data'!R471</f>
        <v>6.1941788349999998</v>
      </c>
      <c r="S471" s="18">
        <f>'Raw Data'!S471</f>
        <v>6570.7849079999996</v>
      </c>
      <c r="T471" s="18">
        <f>'Raw Data'!T471</f>
        <v>202594.1</v>
      </c>
      <c r="U471" s="18" t="str">
        <f t="shared" si="77"/>
        <v xml:space="preserve">AM-393 STAINLESS STEEL SPORTS BOTTLE 750ML </v>
      </c>
      <c r="V471" s="18">
        <f t="shared" si="78"/>
        <v>5304</v>
      </c>
      <c r="W471" s="18" t="str">
        <f t="shared" si="79"/>
        <v>PCS</v>
      </c>
      <c r="X471" s="18">
        <f t="shared" si="80"/>
        <v>1.2</v>
      </c>
      <c r="Y471" s="18" t="str">
        <f t="shared" si="81"/>
        <v>USD</v>
      </c>
      <c r="Z471" s="18">
        <f t="shared" si="82"/>
        <v>755525.65</v>
      </c>
      <c r="AA471" s="18">
        <f t="shared" si="83"/>
        <v>2023</v>
      </c>
      <c r="AB471" s="19" t="str">
        <f>IFERROR(VLOOKUP(D471, 'Lookup Tables'!$A:$B, 2, FALSE), "Unknown")</f>
        <v>Table, kitchen or other household articles of iron or steel</v>
      </c>
      <c r="AC471" s="18" t="str">
        <f t="shared" si="84"/>
        <v>Steel Products</v>
      </c>
      <c r="AD471" s="18" t="str">
        <f t="shared" si="85"/>
        <v>Misc</v>
      </c>
      <c r="AE471" s="18">
        <f t="shared" si="86"/>
        <v>190.9823717948718</v>
      </c>
      <c r="AF471" s="20">
        <f t="shared" si="87"/>
        <v>0.36639996397384089</v>
      </c>
    </row>
    <row r="472" spans="1:32">
      <c r="A472" s="18" t="str">
        <f>'Raw Data'!A472</f>
        <v>INNSA1</v>
      </c>
      <c r="B472" s="19">
        <f>'Raw Data'!B472</f>
        <v>45227</v>
      </c>
      <c r="C472" s="18">
        <f>'Raw Data'!C472</f>
        <v>301049751</v>
      </c>
      <c r="D472" s="18">
        <f>'Raw Data'!D472</f>
        <v>73239990</v>
      </c>
      <c r="E472" s="18" t="str">
        <f>'Raw Data'!E472</f>
        <v>STAINLESS STEEL SPORTS BOTTLE 750ML SG705-1 (BLCR-3) (QTY: 6000 NOS/USD 1.052 PER NOS)</v>
      </c>
      <c r="F472" s="18">
        <f>'Raw Data'!F472</f>
        <v>0</v>
      </c>
      <c r="G472" s="18">
        <f>'Raw Data'!G472</f>
        <v>0</v>
      </c>
      <c r="H472" s="18">
        <f>'Raw Data'!H472</f>
        <v>0</v>
      </c>
      <c r="I472" s="18">
        <f>'Raw Data'!I472</f>
        <v>0</v>
      </c>
      <c r="J472" s="18">
        <f>'Raw Data'!J472</f>
        <v>0</v>
      </c>
      <c r="K472" s="18">
        <f>'Raw Data'!K472</f>
        <v>0</v>
      </c>
      <c r="L472" s="18">
        <f>'Raw Data'!L472</f>
        <v>0</v>
      </c>
      <c r="M472" s="18">
        <f>'Raw Data'!M472</f>
        <v>0</v>
      </c>
      <c r="N472" s="18">
        <f>'Raw Data'!N472</f>
        <v>850</v>
      </c>
      <c r="O472" s="18" t="str">
        <f>'Raw Data'!O472</f>
        <v>KGS</v>
      </c>
      <c r="P472" s="18">
        <f>'Raw Data'!P472</f>
        <v>648.60479999999995</v>
      </c>
      <c r="Q472" s="18">
        <f>'Raw Data'!Q472</f>
        <v>551314.07999999996</v>
      </c>
      <c r="R472" s="18">
        <f>'Raw Data'!R472</f>
        <v>7.7031448930000002</v>
      </c>
      <c r="S472" s="18">
        <f>'Raw Data'!S472</f>
        <v>6547.6731589999999</v>
      </c>
      <c r="T472" s="18">
        <f>'Raw Data'!T472</f>
        <v>202001.5</v>
      </c>
      <c r="U472" s="18" t="str">
        <f t="shared" si="77"/>
        <v xml:space="preserve">STAINLESS STEEL SPORTS BOTTLE 750ML SG705-1 </v>
      </c>
      <c r="V472" s="18" t="str">
        <f t="shared" si="78"/>
        <v/>
      </c>
      <c r="W472" s="18" t="str">
        <f t="shared" si="79"/>
        <v>6000 NOS</v>
      </c>
      <c r="X472" s="18">
        <f t="shared" si="80"/>
        <v>1.052</v>
      </c>
      <c r="Y472" s="18" t="str">
        <f t="shared" si="81"/>
        <v>USD</v>
      </c>
      <c r="Z472" s="18">
        <f t="shared" si="82"/>
        <v>753315.58</v>
      </c>
      <c r="AA472" s="18">
        <f t="shared" si="83"/>
        <v>2023</v>
      </c>
      <c r="AB472" s="19" t="str">
        <f>IFERROR(VLOOKUP(D472, 'Lookup Tables'!$A:$B, 2, FALSE), "Unknown")</f>
        <v>Table, kitchen or other household articles of iron or steel</v>
      </c>
      <c r="AC472" s="18" t="str">
        <f t="shared" si="84"/>
        <v>Steel Products</v>
      </c>
      <c r="AD472" s="18" t="str">
        <f t="shared" si="85"/>
        <v>Misc</v>
      </c>
      <c r="AE472" s="18">
        <f t="shared" si="86"/>
        <v>237.64882352941177</v>
      </c>
      <c r="AF472" s="20">
        <f t="shared" si="87"/>
        <v>0.36640003825042888</v>
      </c>
    </row>
    <row r="473" spans="1:32">
      <c r="A473" s="18" t="str">
        <f>'Raw Data'!A473</f>
        <v>INNSA1</v>
      </c>
      <c r="B473" s="19">
        <f>'Raw Data'!B473</f>
        <v>45227</v>
      </c>
      <c r="C473" s="18">
        <f>'Raw Data'!C473</f>
        <v>301049751</v>
      </c>
      <c r="D473" s="18">
        <f>'Raw Data'!D473</f>
        <v>73239990</v>
      </c>
      <c r="E473" s="18" t="str">
        <f>'Raw Data'!E473</f>
        <v>STAINLESS STEELSPORTS BOTTLE 750ML (AM-393) (QTY: 9000 NOS/USD 1.200 PER NOS)</v>
      </c>
      <c r="F473" s="18">
        <f>'Raw Data'!F473</f>
        <v>0</v>
      </c>
      <c r="G473" s="18">
        <f>'Raw Data'!G473</f>
        <v>0</v>
      </c>
      <c r="H473" s="18">
        <f>'Raw Data'!H473</f>
        <v>0</v>
      </c>
      <c r="I473" s="18">
        <f>'Raw Data'!I473</f>
        <v>0</v>
      </c>
      <c r="J473" s="18">
        <f>'Raw Data'!J473</f>
        <v>0</v>
      </c>
      <c r="K473" s="18">
        <f>'Raw Data'!K473</f>
        <v>0</v>
      </c>
      <c r="L473" s="18">
        <f>'Raw Data'!L473</f>
        <v>0</v>
      </c>
      <c r="M473" s="18">
        <f>'Raw Data'!M473</f>
        <v>0</v>
      </c>
      <c r="N473" s="18">
        <f>'Raw Data'!N473</f>
        <v>1800</v>
      </c>
      <c r="O473" s="18" t="str">
        <f>'Raw Data'!O473</f>
        <v>KGS</v>
      </c>
      <c r="P473" s="18">
        <f>'Raw Data'!P473</f>
        <v>524.06283889999997</v>
      </c>
      <c r="Q473" s="18">
        <f>'Raw Data'!Q473</f>
        <v>943313.11</v>
      </c>
      <c r="R473" s="18">
        <f>'Raw Data'!R473</f>
        <v>6.224024215</v>
      </c>
      <c r="S473" s="18">
        <f>'Raw Data'!S473</f>
        <v>11203.24359</v>
      </c>
      <c r="T473" s="18">
        <f>'Raw Data'!T473</f>
        <v>345629.9</v>
      </c>
      <c r="U473" s="18" t="str">
        <f t="shared" si="77"/>
        <v xml:space="preserve">STAINLESS STEELSPORTS BOTTLE 750ML </v>
      </c>
      <c r="V473" s="18" t="str">
        <f t="shared" si="78"/>
        <v/>
      </c>
      <c r="W473" s="18" t="str">
        <f t="shared" si="79"/>
        <v>9000 NOS</v>
      </c>
      <c r="X473" s="18">
        <f t="shared" si="80"/>
        <v>1.2</v>
      </c>
      <c r="Y473" s="18" t="str">
        <f t="shared" si="81"/>
        <v>USD</v>
      </c>
      <c r="Z473" s="18">
        <f t="shared" si="82"/>
        <v>1288943.01</v>
      </c>
      <c r="AA473" s="18">
        <f t="shared" si="83"/>
        <v>2023</v>
      </c>
      <c r="AB473" s="19" t="str">
        <f>IFERROR(VLOOKUP(D473, 'Lookup Tables'!$A:$B, 2, FALSE), "Unknown")</f>
        <v>Table, kitchen or other household articles of iron or steel</v>
      </c>
      <c r="AC473" s="18" t="str">
        <f t="shared" si="84"/>
        <v>Steel Products</v>
      </c>
      <c r="AD473" s="18" t="str">
        <f t="shared" si="85"/>
        <v>Misc</v>
      </c>
      <c r="AE473" s="18">
        <f t="shared" si="86"/>
        <v>192.01661111111113</v>
      </c>
      <c r="AF473" s="20">
        <f t="shared" si="87"/>
        <v>0.36639997508356481</v>
      </c>
    </row>
    <row r="474" spans="1:32">
      <c r="A474" s="18" t="str">
        <f>'Raw Data'!A474</f>
        <v>INNSA1</v>
      </c>
      <c r="B474" s="19">
        <f>'Raw Data'!B474</f>
        <v>45227</v>
      </c>
      <c r="C474" s="18">
        <f>'Raw Data'!C474</f>
        <v>301049751</v>
      </c>
      <c r="D474" s="18">
        <f>'Raw Data'!D474</f>
        <v>73239990</v>
      </c>
      <c r="E474" s="18" t="str">
        <f>'Raw Data'!E474</f>
        <v>STAINLESS STEELSPORTS BOTTLE 650ML S115 (NP-21) (QTY: 9168 NOS/USD 1.008 PER NOS)</v>
      </c>
      <c r="F474" s="18">
        <f>'Raw Data'!F474</f>
        <v>0</v>
      </c>
      <c r="G474" s="18">
        <f>'Raw Data'!G474</f>
        <v>0</v>
      </c>
      <c r="H474" s="18">
        <f>'Raw Data'!H474</f>
        <v>0</v>
      </c>
      <c r="I474" s="18">
        <f>'Raw Data'!I474</f>
        <v>0</v>
      </c>
      <c r="J474" s="18">
        <f>'Raw Data'!J474</f>
        <v>0</v>
      </c>
      <c r="K474" s="18">
        <f>'Raw Data'!K474</f>
        <v>0</v>
      </c>
      <c r="L474" s="18">
        <f>'Raw Data'!L474</f>
        <v>0</v>
      </c>
      <c r="M474" s="18">
        <f>'Raw Data'!M474</f>
        <v>0</v>
      </c>
      <c r="N474" s="18">
        <f>'Raw Data'!N474</f>
        <v>1528</v>
      </c>
      <c r="O474" s="18" t="str">
        <f>'Raw Data'!O474</f>
        <v>KGS</v>
      </c>
      <c r="P474" s="18">
        <f>'Raw Data'!P474</f>
        <v>528.25507849999997</v>
      </c>
      <c r="Q474" s="18">
        <f>'Raw Data'!Q474</f>
        <v>807173.76</v>
      </c>
      <c r="R474" s="18">
        <f>'Raw Data'!R474</f>
        <v>6.273813284</v>
      </c>
      <c r="S474" s="18">
        <f>'Raw Data'!S474</f>
        <v>9586.3866980000003</v>
      </c>
      <c r="T474" s="18">
        <f>'Raw Data'!T474</f>
        <v>295748.5</v>
      </c>
      <c r="U474" s="18" t="str">
        <f t="shared" si="77"/>
        <v xml:space="preserve">STAINLESS STEELSPORTS BOTTLE 650ML S115 </v>
      </c>
      <c r="V474" s="18" t="str">
        <f t="shared" si="78"/>
        <v/>
      </c>
      <c r="W474" s="18" t="str">
        <f t="shared" si="79"/>
        <v>9168 NOS</v>
      </c>
      <c r="X474" s="18">
        <f t="shared" si="80"/>
        <v>1.008</v>
      </c>
      <c r="Y474" s="18" t="str">
        <f t="shared" si="81"/>
        <v>USD</v>
      </c>
      <c r="Z474" s="18">
        <f t="shared" si="82"/>
        <v>1102922.26</v>
      </c>
      <c r="AA474" s="18">
        <f t="shared" si="83"/>
        <v>2023</v>
      </c>
      <c r="AB474" s="19" t="str">
        <f>IFERROR(VLOOKUP(D474, 'Lookup Tables'!$A:$B, 2, FALSE), "Unknown")</f>
        <v>Table, kitchen or other household articles of iron or steel</v>
      </c>
      <c r="AC474" s="18" t="str">
        <f t="shared" si="84"/>
        <v>Steel Products</v>
      </c>
      <c r="AD474" s="18" t="str">
        <f t="shared" si="85"/>
        <v>Misc</v>
      </c>
      <c r="AE474" s="18">
        <f t="shared" si="86"/>
        <v>193.55268324607329</v>
      </c>
      <c r="AF474" s="20">
        <f t="shared" si="87"/>
        <v>0.3664000425385483</v>
      </c>
    </row>
    <row r="475" spans="1:32">
      <c r="A475" s="18" t="str">
        <f>'Raw Data'!A475</f>
        <v>INNSA1</v>
      </c>
      <c r="B475" s="19">
        <f>'Raw Data'!B475</f>
        <v>45227</v>
      </c>
      <c r="C475" s="18">
        <f>'Raw Data'!C475</f>
        <v>301049751</v>
      </c>
      <c r="D475" s="18">
        <f>'Raw Data'!D475</f>
        <v>73239990</v>
      </c>
      <c r="E475" s="18" t="str">
        <f>'Raw Data'!E475</f>
        <v>STEEL RECTANGLE CONTAINER (6901) (QTY: 67440 NOS/USD 0.900 PER NOS)</v>
      </c>
      <c r="F475" s="18">
        <f>'Raw Data'!F475</f>
        <v>0</v>
      </c>
      <c r="G475" s="18">
        <f>'Raw Data'!G475</f>
        <v>0</v>
      </c>
      <c r="H475" s="18">
        <f>'Raw Data'!H475</f>
        <v>0</v>
      </c>
      <c r="I475" s="18">
        <f>'Raw Data'!I475</f>
        <v>0</v>
      </c>
      <c r="J475" s="18">
        <f>'Raw Data'!J475</f>
        <v>0</v>
      </c>
      <c r="K475" s="18">
        <f>'Raw Data'!K475</f>
        <v>0</v>
      </c>
      <c r="L475" s="18">
        <f>'Raw Data'!L475</f>
        <v>0</v>
      </c>
      <c r="M475" s="18">
        <f>'Raw Data'!M475</f>
        <v>0</v>
      </c>
      <c r="N475" s="18">
        <f>'Raw Data'!N475</f>
        <v>10959</v>
      </c>
      <c r="O475" s="18" t="str">
        <f>'Raw Data'!O475</f>
        <v>KGS</v>
      </c>
      <c r="P475" s="18">
        <f>'Raw Data'!P475</f>
        <v>478.12203390000002</v>
      </c>
      <c r="Q475" s="18">
        <f>'Raw Data'!Q475</f>
        <v>5239739.37</v>
      </c>
      <c r="R475" s="18">
        <f>'Raw Data'!R475</f>
        <v>5.678408954</v>
      </c>
      <c r="S475" s="18">
        <f>'Raw Data'!S475</f>
        <v>62229.683729999997</v>
      </c>
      <c r="T475" s="18">
        <f>'Raw Data'!T475</f>
        <v>1919840.5</v>
      </c>
      <c r="U475" s="18" t="str">
        <f t="shared" si="77"/>
        <v xml:space="preserve">STEEL RECTANGLE CONTAINER </v>
      </c>
      <c r="V475" s="18" t="str">
        <f t="shared" si="78"/>
        <v/>
      </c>
      <c r="W475" s="18" t="str">
        <f t="shared" si="79"/>
        <v>67440 NOS</v>
      </c>
      <c r="X475" s="18">
        <f t="shared" si="80"/>
        <v>0.9</v>
      </c>
      <c r="Y475" s="18" t="str">
        <f t="shared" si="81"/>
        <v>USD</v>
      </c>
      <c r="Z475" s="18">
        <f t="shared" si="82"/>
        <v>7159579.8700000001</v>
      </c>
      <c r="AA475" s="18">
        <f t="shared" si="83"/>
        <v>2023</v>
      </c>
      <c r="AB475" s="19" t="str">
        <f>IFERROR(VLOOKUP(D475, 'Lookup Tables'!$A:$B, 2, FALSE), "Unknown")</f>
        <v>Table, kitchen or other household articles of iron or steel</v>
      </c>
      <c r="AC475" s="18" t="str">
        <f t="shared" si="84"/>
        <v>Steel Products</v>
      </c>
      <c r="AD475" s="18" t="str">
        <f t="shared" si="85"/>
        <v>Misc</v>
      </c>
      <c r="AE475" s="18">
        <f t="shared" si="86"/>
        <v>175.1839127657633</v>
      </c>
      <c r="AF475" s="20">
        <f t="shared" si="87"/>
        <v>0.36639999901369141</v>
      </c>
    </row>
    <row r="476" spans="1:32">
      <c r="A476" s="18" t="str">
        <f>'Raw Data'!A476</f>
        <v>INNSA1</v>
      </c>
      <c r="B476" s="19">
        <f>'Raw Data'!B476</f>
        <v>45227</v>
      </c>
      <c r="C476" s="18">
        <f>'Raw Data'!C476</f>
        <v>301049751</v>
      </c>
      <c r="D476" s="18">
        <f>'Raw Data'!D476</f>
        <v>73239990</v>
      </c>
      <c r="E476" s="18" t="str">
        <f>'Raw Data'!E476</f>
        <v>STEEL ROUND CONTAINER MEDIUM (6581) (QTY: 1008 NOS/USD 0.900PER NOS)</v>
      </c>
      <c r="F476" s="18">
        <f>'Raw Data'!F476</f>
        <v>0</v>
      </c>
      <c r="G476" s="18">
        <f>'Raw Data'!G476</f>
        <v>0</v>
      </c>
      <c r="H476" s="18">
        <f>'Raw Data'!H476</f>
        <v>0</v>
      </c>
      <c r="I476" s="18">
        <f>'Raw Data'!I476</f>
        <v>0</v>
      </c>
      <c r="J476" s="18">
        <f>'Raw Data'!J476</f>
        <v>0</v>
      </c>
      <c r="K476" s="18">
        <f>'Raw Data'!K476</f>
        <v>0</v>
      </c>
      <c r="L476" s="18">
        <f>'Raw Data'!L476</f>
        <v>0</v>
      </c>
      <c r="M476" s="18">
        <f>'Raw Data'!M476</f>
        <v>0</v>
      </c>
      <c r="N476" s="18">
        <f>'Raw Data'!N476</f>
        <v>121.8</v>
      </c>
      <c r="O476" s="18" t="str">
        <f>'Raw Data'!O476</f>
        <v>KGS</v>
      </c>
      <c r="P476" s="18">
        <f>'Raw Data'!P476</f>
        <v>642.99162560000002</v>
      </c>
      <c r="Q476" s="18">
        <f>'Raw Data'!Q476</f>
        <v>78316.38</v>
      </c>
      <c r="R476" s="18">
        <f>'Raw Data'!R476</f>
        <v>7.6364801140000003</v>
      </c>
      <c r="S476" s="18">
        <f>'Raw Data'!S476</f>
        <v>930.12327789999995</v>
      </c>
      <c r="T476" s="18">
        <f>'Raw Data'!T476</f>
        <v>28695.1</v>
      </c>
      <c r="U476" s="18" t="str">
        <f t="shared" si="77"/>
        <v xml:space="preserve">STEEL ROUND CONTAINER MEDIUM </v>
      </c>
      <c r="V476" s="18" t="str">
        <f t="shared" si="78"/>
        <v/>
      </c>
      <c r="W476" s="18" t="str">
        <f t="shared" si="79"/>
        <v>1008 NOS</v>
      </c>
      <c r="X476" s="18">
        <f t="shared" si="80"/>
        <v>0.9</v>
      </c>
      <c r="Y476" s="18" t="str">
        <f t="shared" si="81"/>
        <v>USD</v>
      </c>
      <c r="Z476" s="18">
        <f t="shared" si="82"/>
        <v>107011.48000000001</v>
      </c>
      <c r="AA476" s="18">
        <f t="shared" si="83"/>
        <v>2023</v>
      </c>
      <c r="AB476" s="19" t="str">
        <f>IFERROR(VLOOKUP(D476, 'Lookup Tables'!$A:$B, 2, FALSE), "Unknown")</f>
        <v>Table, kitchen or other household articles of iron or steel</v>
      </c>
      <c r="AC476" s="18" t="str">
        <f t="shared" si="84"/>
        <v>Steel Products</v>
      </c>
      <c r="AD476" s="18" t="str">
        <f t="shared" si="85"/>
        <v>Misc</v>
      </c>
      <c r="AE476" s="18">
        <f t="shared" si="86"/>
        <v>235.59195402298849</v>
      </c>
      <c r="AF476" s="20">
        <f t="shared" si="87"/>
        <v>0.36639972378702895</v>
      </c>
    </row>
    <row r="477" spans="1:32">
      <c r="A477" s="18" t="str">
        <f>'Raw Data'!A477</f>
        <v>INNSA1</v>
      </c>
      <c r="B477" s="19">
        <f>'Raw Data'!B477</f>
        <v>45227</v>
      </c>
      <c r="C477" s="18">
        <f>'Raw Data'!C477</f>
        <v>301049751</v>
      </c>
      <c r="D477" s="18">
        <f>'Raw Data'!D477</f>
        <v>73239990</v>
      </c>
      <c r="E477" s="18" t="str">
        <f>'Raw Data'!E477</f>
        <v>STEEL LUNCH BOX 3LAYER (8505) (QTY: 11100 NOS/USD 3.350 PERNOS)</v>
      </c>
      <c r="F477" s="18">
        <f>'Raw Data'!F477</f>
        <v>0</v>
      </c>
      <c r="G477" s="18">
        <f>'Raw Data'!G477</f>
        <v>0</v>
      </c>
      <c r="H477" s="18">
        <f>'Raw Data'!H477</f>
        <v>0</v>
      </c>
      <c r="I477" s="18">
        <f>'Raw Data'!I477</f>
        <v>0</v>
      </c>
      <c r="J477" s="18">
        <f>'Raw Data'!J477</f>
        <v>0</v>
      </c>
      <c r="K477" s="18">
        <f>'Raw Data'!K477</f>
        <v>0</v>
      </c>
      <c r="L477" s="18">
        <f>'Raw Data'!L477</f>
        <v>0</v>
      </c>
      <c r="M477" s="18">
        <f>'Raw Data'!M477</f>
        <v>0</v>
      </c>
      <c r="N477" s="18">
        <f>'Raw Data'!N477</f>
        <v>7215</v>
      </c>
      <c r="O477" s="18" t="str">
        <f>'Raw Data'!O477</f>
        <v>KGS</v>
      </c>
      <c r="P477" s="18">
        <f>'Raw Data'!P477</f>
        <v>444.91906440000002</v>
      </c>
      <c r="Q477" s="18">
        <f>'Raw Data'!Q477</f>
        <v>3210091.05</v>
      </c>
      <c r="R477" s="18">
        <f>'Raw Data'!R477</f>
        <v>5.2840743999999997</v>
      </c>
      <c r="S477" s="18">
        <f>'Raw Data'!S477</f>
        <v>38124.596790000003</v>
      </c>
      <c r="T477" s="18">
        <f>'Raw Data'!T477</f>
        <v>1176177.3</v>
      </c>
      <c r="U477" s="18" t="str">
        <f t="shared" si="77"/>
        <v xml:space="preserve">STEEL LUNCH BOX 3LAYER </v>
      </c>
      <c r="V477" s="18" t="str">
        <f t="shared" si="78"/>
        <v/>
      </c>
      <c r="W477" s="18" t="str">
        <f t="shared" si="79"/>
        <v>11100 NOS</v>
      </c>
      <c r="X477" s="18">
        <f t="shared" si="80"/>
        <v>3.35</v>
      </c>
      <c r="Y477" s="18" t="str">
        <f t="shared" si="81"/>
        <v>USD</v>
      </c>
      <c r="Z477" s="18">
        <f t="shared" si="82"/>
        <v>4386268.3499999996</v>
      </c>
      <c r="AA477" s="18">
        <f t="shared" si="83"/>
        <v>2023</v>
      </c>
      <c r="AB477" s="19" t="str">
        <f>IFERROR(VLOOKUP(D477, 'Lookup Tables'!$A:$B, 2, FALSE), "Unknown")</f>
        <v>Table, kitchen or other household articles of iron or steel</v>
      </c>
      <c r="AC477" s="18" t="str">
        <f t="shared" si="84"/>
        <v>Steel Products</v>
      </c>
      <c r="AD477" s="18" t="str">
        <f t="shared" si="85"/>
        <v>Misc</v>
      </c>
      <c r="AE477" s="18">
        <f t="shared" si="86"/>
        <v>163.0183367983368</v>
      </c>
      <c r="AF477" s="20">
        <f t="shared" si="87"/>
        <v>0.36639998108464872</v>
      </c>
    </row>
    <row r="478" spans="1:32">
      <c r="A478" s="18" t="str">
        <f>'Raw Data'!A478</f>
        <v>INNSA1</v>
      </c>
      <c r="B478" s="19">
        <f>'Raw Data'!B478</f>
        <v>45227</v>
      </c>
      <c r="C478" s="18">
        <f>'Raw Data'!C478</f>
        <v>301049751</v>
      </c>
      <c r="D478" s="18">
        <f>'Raw Data'!D478</f>
        <v>73239990</v>
      </c>
      <c r="E478" s="18" t="str">
        <f>'Raw Data'!E478</f>
        <v>STEEL RECTANGLE CONTAINER LARGE (6862) (QTY: 43542 NOS/USD 1.430 PER NOS)</v>
      </c>
      <c r="F478" s="18">
        <f>'Raw Data'!F478</f>
        <v>0</v>
      </c>
      <c r="G478" s="18">
        <f>'Raw Data'!G478</f>
        <v>0</v>
      </c>
      <c r="H478" s="18">
        <f>'Raw Data'!H478</f>
        <v>0</v>
      </c>
      <c r="I478" s="18">
        <f>'Raw Data'!I478</f>
        <v>0</v>
      </c>
      <c r="J478" s="18">
        <f>'Raw Data'!J478</f>
        <v>0</v>
      </c>
      <c r="K478" s="18">
        <f>'Raw Data'!K478</f>
        <v>0</v>
      </c>
      <c r="L478" s="18">
        <f>'Raw Data'!L478</f>
        <v>0</v>
      </c>
      <c r="M478" s="18">
        <f>'Raw Data'!M478</f>
        <v>0</v>
      </c>
      <c r="N478" s="18">
        <f>'Raw Data'!N478</f>
        <v>10885.5</v>
      </c>
      <c r="O478" s="18" t="str">
        <f>'Raw Data'!O478</f>
        <v>KGS</v>
      </c>
      <c r="P478" s="18">
        <f>'Raw Data'!P478</f>
        <v>493.79377060000002</v>
      </c>
      <c r="Q478" s="18">
        <f>'Raw Data'!Q478</f>
        <v>5375192.0899999999</v>
      </c>
      <c r="R478" s="18">
        <f>'Raw Data'!R478</f>
        <v>5.8645340929999996</v>
      </c>
      <c r="S478" s="18">
        <f>'Raw Data'!S478</f>
        <v>63838.385869999998</v>
      </c>
      <c r="T478" s="18">
        <f>'Raw Data'!T478</f>
        <v>1969470.3</v>
      </c>
      <c r="U478" s="18" t="str">
        <f t="shared" si="77"/>
        <v xml:space="preserve">STEEL RECTANGLE CONTAINER LARGE </v>
      </c>
      <c r="V478" s="18" t="str">
        <f t="shared" si="78"/>
        <v/>
      </c>
      <c r="W478" s="18" t="str">
        <f t="shared" si="79"/>
        <v>43542 NOS</v>
      </c>
      <c r="X478" s="18">
        <f t="shared" si="80"/>
        <v>1.43</v>
      </c>
      <c r="Y478" s="18" t="str">
        <f t="shared" si="81"/>
        <v>USD</v>
      </c>
      <c r="Z478" s="18">
        <f t="shared" si="82"/>
        <v>7344662.3899999997</v>
      </c>
      <c r="AA478" s="18">
        <f t="shared" si="83"/>
        <v>2023</v>
      </c>
      <c r="AB478" s="19" t="str">
        <f>IFERROR(VLOOKUP(D478, 'Lookup Tables'!$A:$B, 2, FALSE), "Unknown")</f>
        <v>Table, kitchen or other household articles of iron or steel</v>
      </c>
      <c r="AC478" s="18" t="str">
        <f t="shared" si="84"/>
        <v>Steel Products</v>
      </c>
      <c r="AD478" s="18" t="str">
        <f t="shared" si="85"/>
        <v>Misc</v>
      </c>
      <c r="AE478" s="18">
        <f t="shared" si="86"/>
        <v>180.92603003996143</v>
      </c>
      <c r="AF478" s="20">
        <f t="shared" si="87"/>
        <v>0.36639998478640418</v>
      </c>
    </row>
    <row r="479" spans="1:32">
      <c r="A479" s="18" t="str">
        <f>'Raw Data'!A479</f>
        <v>INNSA1</v>
      </c>
      <c r="B479" s="19">
        <f>'Raw Data'!B479</f>
        <v>45227</v>
      </c>
      <c r="C479" s="18">
        <f>'Raw Data'!C479</f>
        <v>301049751</v>
      </c>
      <c r="D479" s="18">
        <f>'Raw Data'!D479</f>
        <v>73239990</v>
      </c>
      <c r="E479" s="18" t="str">
        <f>'Raw Data'!E479</f>
        <v>MILD STEEL MULTI FUNCTION CLOTH STAND (RYX-02-021A) (QTY: 2592 NOS /CNY: 63.00 PER NOS)</v>
      </c>
      <c r="F479" s="18">
        <f>'Raw Data'!F479</f>
        <v>0</v>
      </c>
      <c r="G479" s="18">
        <f>'Raw Data'!G479</f>
        <v>0</v>
      </c>
      <c r="H479" s="18">
        <f>'Raw Data'!H479</f>
        <v>0</v>
      </c>
      <c r="I479" s="18">
        <f>'Raw Data'!I479</f>
        <v>0</v>
      </c>
      <c r="J479" s="18">
        <f>'Raw Data'!J479</f>
        <v>0</v>
      </c>
      <c r="K479" s="18">
        <f>'Raw Data'!K479</f>
        <v>0</v>
      </c>
      <c r="L479" s="18">
        <f>'Raw Data'!L479</f>
        <v>0</v>
      </c>
      <c r="M479" s="18">
        <f>'Raw Data'!M479</f>
        <v>0</v>
      </c>
      <c r="N479" s="18">
        <f>'Raw Data'!N479</f>
        <v>9504</v>
      </c>
      <c r="O479" s="18" t="str">
        <f>'Raw Data'!O479</f>
        <v>KGS</v>
      </c>
      <c r="P479" s="18">
        <f>'Raw Data'!P479</f>
        <v>217.09572600000001</v>
      </c>
      <c r="Q479" s="18">
        <f>'Raw Data'!Q479</f>
        <v>2063277.78</v>
      </c>
      <c r="R479" s="18">
        <f>'Raw Data'!R479</f>
        <v>2.5783340379999999</v>
      </c>
      <c r="S479" s="18">
        <f>'Raw Data'!S479</f>
        <v>24504.486700000001</v>
      </c>
      <c r="T479" s="18">
        <f>'Raw Data'!T479</f>
        <v>755985.1</v>
      </c>
      <c r="U479" s="18" t="str">
        <f t="shared" si="77"/>
        <v xml:space="preserve">MILD STEEL MULTI FUNCTION CLOTH STAND </v>
      </c>
      <c r="V479" s="18" t="str">
        <f t="shared" si="78"/>
        <v/>
      </c>
      <c r="W479" s="18" t="str">
        <f t="shared" si="79"/>
        <v>2592 NOS</v>
      </c>
      <c r="X479" s="18">
        <f t="shared" si="80"/>
        <v>63</v>
      </c>
      <c r="Y479" s="18" t="str">
        <f t="shared" si="81"/>
        <v>CNY</v>
      </c>
      <c r="Z479" s="18">
        <f t="shared" si="82"/>
        <v>2819262.88</v>
      </c>
      <c r="AA479" s="18">
        <f t="shared" si="83"/>
        <v>2023</v>
      </c>
      <c r="AB479" s="19" t="str">
        <f>IFERROR(VLOOKUP(D479, 'Lookup Tables'!$A:$B, 2, FALSE), "Unknown")</f>
        <v>Table, kitchen or other household articles of iron or steel</v>
      </c>
      <c r="AC479" s="18" t="str">
        <f t="shared" si="84"/>
        <v>Steel Products</v>
      </c>
      <c r="AD479" s="18" t="str">
        <f t="shared" si="85"/>
        <v>Cloth Stand</v>
      </c>
      <c r="AE479" s="18">
        <f t="shared" si="86"/>
        <v>79.543886784511784</v>
      </c>
      <c r="AF479" s="20">
        <f t="shared" si="87"/>
        <v>0.3664000588422951</v>
      </c>
    </row>
    <row r="480" spans="1:32">
      <c r="A480" s="18" t="str">
        <f>'Raw Data'!A480</f>
        <v>INNSA1</v>
      </c>
      <c r="B480" s="19">
        <f>'Raw Data'!B480</f>
        <v>45227</v>
      </c>
      <c r="C480" s="18">
        <f>'Raw Data'!C480</f>
        <v>301049751</v>
      </c>
      <c r="D480" s="18">
        <f>'Raw Data'!D480</f>
        <v>73239990</v>
      </c>
      <c r="E480" s="18" t="str">
        <f>'Raw Data'!E480</f>
        <v>STEEL LUNCH BOX 2 LAYER (8504) (QTY: 22080 NOS/USD 2.400 PERNOS)</v>
      </c>
      <c r="F480" s="18">
        <f>'Raw Data'!F480</f>
        <v>0</v>
      </c>
      <c r="G480" s="18">
        <f>'Raw Data'!G480</f>
        <v>0</v>
      </c>
      <c r="H480" s="18">
        <f>'Raw Data'!H480</f>
        <v>0</v>
      </c>
      <c r="I480" s="18">
        <f>'Raw Data'!I480</f>
        <v>0</v>
      </c>
      <c r="J480" s="18">
        <f>'Raw Data'!J480</f>
        <v>0</v>
      </c>
      <c r="K480" s="18">
        <f>'Raw Data'!K480</f>
        <v>0</v>
      </c>
      <c r="L480" s="18">
        <f>'Raw Data'!L480</f>
        <v>0</v>
      </c>
      <c r="M480" s="18">
        <f>'Raw Data'!M480</f>
        <v>0</v>
      </c>
      <c r="N480" s="18">
        <f>'Raw Data'!N480</f>
        <v>10561.6</v>
      </c>
      <c r="O480" s="18" t="str">
        <f>'Raw Data'!O480</f>
        <v>KGS</v>
      </c>
      <c r="P480" s="18">
        <f>'Raw Data'!P480</f>
        <v>433.14191030000001</v>
      </c>
      <c r="Q480" s="18">
        <f>'Raw Data'!Q480</f>
        <v>4574671.5999999996</v>
      </c>
      <c r="R480" s="18">
        <f>'Raw Data'!R480</f>
        <v>5.1442032099999997</v>
      </c>
      <c r="S480" s="18">
        <f>'Raw Data'!S480</f>
        <v>54331.016629999998</v>
      </c>
      <c r="T480" s="18">
        <f>'Raw Data'!T480</f>
        <v>1676159.6</v>
      </c>
      <c r="U480" s="18" t="str">
        <f t="shared" si="77"/>
        <v xml:space="preserve">STEEL LUNCH BOX 2 LAYER </v>
      </c>
      <c r="V480" s="18" t="str">
        <f t="shared" si="78"/>
        <v/>
      </c>
      <c r="W480" s="18" t="str">
        <f t="shared" si="79"/>
        <v>22080 NOS</v>
      </c>
      <c r="X480" s="18">
        <f t="shared" si="80"/>
        <v>2.4</v>
      </c>
      <c r="Y480" s="18" t="str">
        <f t="shared" si="81"/>
        <v>USD</v>
      </c>
      <c r="Z480" s="18">
        <f t="shared" si="82"/>
        <v>6250831.1999999993</v>
      </c>
      <c r="AA480" s="18">
        <f t="shared" si="83"/>
        <v>2023</v>
      </c>
      <c r="AB480" s="19" t="str">
        <f>IFERROR(VLOOKUP(D480, 'Lookup Tables'!$A:$B, 2, FALSE), "Unknown")</f>
        <v>Table, kitchen or other household articles of iron or steel</v>
      </c>
      <c r="AC480" s="18" t="str">
        <f t="shared" si="84"/>
        <v>Steel Products</v>
      </c>
      <c r="AD480" s="18" t="str">
        <f t="shared" si="85"/>
        <v>Misc</v>
      </c>
      <c r="AE480" s="18">
        <f t="shared" si="86"/>
        <v>158.7031889107711</v>
      </c>
      <c r="AF480" s="20">
        <f t="shared" si="87"/>
        <v>0.36639998377151273</v>
      </c>
    </row>
    <row r="481" spans="1:32">
      <c r="A481" s="18" t="str">
        <f>'Raw Data'!A481</f>
        <v>INNSA1</v>
      </c>
      <c r="B481" s="19">
        <f>'Raw Data'!B481</f>
        <v>45227</v>
      </c>
      <c r="C481" s="18">
        <f>'Raw Data'!C481</f>
        <v>301049751</v>
      </c>
      <c r="D481" s="18">
        <f>'Raw Data'!D481</f>
        <v>73239990</v>
      </c>
      <c r="E481" s="18" t="str">
        <f>'Raw Data'!E481</f>
        <v>STEEL ROUND CONTAINER (6857) (QTY: 68400 NOS/USD 0.735 PER NOS)</v>
      </c>
      <c r="F481" s="18">
        <f>'Raw Data'!F481</f>
        <v>0</v>
      </c>
      <c r="G481" s="18">
        <f>'Raw Data'!G481</f>
        <v>0</v>
      </c>
      <c r="H481" s="18">
        <f>'Raw Data'!H481</f>
        <v>0</v>
      </c>
      <c r="I481" s="18">
        <f>'Raw Data'!I481</f>
        <v>0</v>
      </c>
      <c r="J481" s="18">
        <f>'Raw Data'!J481</f>
        <v>0</v>
      </c>
      <c r="K481" s="18">
        <f>'Raw Data'!K481</f>
        <v>0</v>
      </c>
      <c r="L481" s="18">
        <f>'Raw Data'!L481</f>
        <v>0</v>
      </c>
      <c r="M481" s="18">
        <f>'Raw Data'!M481</f>
        <v>0</v>
      </c>
      <c r="N481" s="18">
        <f>'Raw Data'!N481</f>
        <v>8721</v>
      </c>
      <c r="O481" s="18" t="str">
        <f>'Raw Data'!O481</f>
        <v>KGS</v>
      </c>
      <c r="P481" s="18">
        <f>'Raw Data'!P481</f>
        <v>497.65313149999997</v>
      </c>
      <c r="Q481" s="18">
        <f>'Raw Data'!Q481</f>
        <v>4340032.96</v>
      </c>
      <c r="R481" s="18">
        <f>'Raw Data'!R481</f>
        <v>5.9103697329999996</v>
      </c>
      <c r="S481" s="18">
        <f>'Raw Data'!S481</f>
        <v>51544.334439999999</v>
      </c>
      <c r="T481" s="18">
        <f>'Raw Data'!T481</f>
        <v>1590188.1</v>
      </c>
      <c r="U481" s="18" t="str">
        <f t="shared" si="77"/>
        <v xml:space="preserve">STEEL ROUND CONTAINER </v>
      </c>
      <c r="V481" s="18" t="str">
        <f t="shared" si="78"/>
        <v/>
      </c>
      <c r="W481" s="18" t="str">
        <f t="shared" si="79"/>
        <v>68400 NOS</v>
      </c>
      <c r="X481" s="18">
        <f t="shared" si="80"/>
        <v>0.73499999999999999</v>
      </c>
      <c r="Y481" s="18" t="str">
        <f t="shared" si="81"/>
        <v>USD</v>
      </c>
      <c r="Z481" s="18">
        <f t="shared" si="82"/>
        <v>5930221.0600000005</v>
      </c>
      <c r="AA481" s="18">
        <f t="shared" si="83"/>
        <v>2023</v>
      </c>
      <c r="AB481" s="19" t="str">
        <f>IFERROR(VLOOKUP(D481, 'Lookup Tables'!$A:$B, 2, FALSE), "Unknown")</f>
        <v>Table, kitchen or other household articles of iron or steel</v>
      </c>
      <c r="AC481" s="18" t="str">
        <f t="shared" si="84"/>
        <v>Steel Products</v>
      </c>
      <c r="AD481" s="18" t="str">
        <f t="shared" si="85"/>
        <v>Misc</v>
      </c>
      <c r="AE481" s="18">
        <f t="shared" si="86"/>
        <v>182.34011007911937</v>
      </c>
      <c r="AF481" s="20">
        <f t="shared" si="87"/>
        <v>0.3664000054045673</v>
      </c>
    </row>
    <row r="482" spans="1:32">
      <c r="A482" s="18" t="str">
        <f>'Raw Data'!A482</f>
        <v>INNSA1</v>
      </c>
      <c r="B482" s="19">
        <f>'Raw Data'!B482</f>
        <v>45227</v>
      </c>
      <c r="C482" s="18">
        <f>'Raw Data'!C482</f>
        <v>301049751</v>
      </c>
      <c r="D482" s="18">
        <f>'Raw Data'!D482</f>
        <v>73239990</v>
      </c>
      <c r="E482" s="18" t="str">
        <f>'Raw Data'!E482</f>
        <v>STAINLESS STEELSPORTS BOTTLE 500ML S116-500 (AM-314) (QTY: 28560 NOS/USD 0.917 PER NOS)</v>
      </c>
      <c r="F482" s="18">
        <f>'Raw Data'!F482</f>
        <v>0</v>
      </c>
      <c r="G482" s="18">
        <f>'Raw Data'!G482</f>
        <v>0</v>
      </c>
      <c r="H482" s="18">
        <f>'Raw Data'!H482</f>
        <v>0</v>
      </c>
      <c r="I482" s="18">
        <f>'Raw Data'!I482</f>
        <v>0</v>
      </c>
      <c r="J482" s="18">
        <f>'Raw Data'!J482</f>
        <v>0</v>
      </c>
      <c r="K482" s="18">
        <f>'Raw Data'!K482</f>
        <v>0</v>
      </c>
      <c r="L482" s="18">
        <f>'Raw Data'!L482</f>
        <v>0</v>
      </c>
      <c r="M482" s="18">
        <f>'Raw Data'!M482</f>
        <v>0</v>
      </c>
      <c r="N482" s="18">
        <f>'Raw Data'!N482</f>
        <v>3451</v>
      </c>
      <c r="O482" s="18" t="str">
        <f>'Raw Data'!O482</f>
        <v>KGS</v>
      </c>
      <c r="P482" s="18">
        <f>'Raw Data'!P482</f>
        <v>662.84917419999999</v>
      </c>
      <c r="Q482" s="18">
        <f>'Raw Data'!Q482</f>
        <v>2287492.5</v>
      </c>
      <c r="R482" s="18">
        <f>'Raw Data'!R482</f>
        <v>7.8723179830000003</v>
      </c>
      <c r="S482" s="18">
        <f>'Raw Data'!S482</f>
        <v>27167.369360000001</v>
      </c>
      <c r="T482" s="18">
        <f>'Raw Data'!T482</f>
        <v>838137.3</v>
      </c>
      <c r="U482" s="18" t="str">
        <f t="shared" si="77"/>
        <v xml:space="preserve">STAINLESS STEELSPORTS BOTTLE 500ML S116-500 </v>
      </c>
      <c r="V482" s="18" t="str">
        <f t="shared" si="78"/>
        <v/>
      </c>
      <c r="W482" s="18" t="str">
        <f t="shared" si="79"/>
        <v>28560 NOS</v>
      </c>
      <c r="X482" s="18">
        <f t="shared" si="80"/>
        <v>0.91700000000000004</v>
      </c>
      <c r="Y482" s="18" t="str">
        <f t="shared" si="81"/>
        <v>USD</v>
      </c>
      <c r="Z482" s="18">
        <f t="shared" si="82"/>
        <v>3125629.8</v>
      </c>
      <c r="AA482" s="18">
        <f t="shared" si="83"/>
        <v>2023</v>
      </c>
      <c r="AB482" s="19" t="str">
        <f>IFERROR(VLOOKUP(D482, 'Lookup Tables'!$A:$B, 2, FALSE), "Unknown")</f>
        <v>Table, kitchen or other household articles of iron or steel</v>
      </c>
      <c r="AC482" s="18" t="str">
        <f t="shared" si="84"/>
        <v>Steel Products</v>
      </c>
      <c r="AD482" s="18" t="str">
        <f t="shared" si="85"/>
        <v>Misc</v>
      </c>
      <c r="AE482" s="18">
        <f t="shared" si="86"/>
        <v>242.86795131845844</v>
      </c>
      <c r="AF482" s="20">
        <f t="shared" si="87"/>
        <v>0.36640002098367536</v>
      </c>
    </row>
    <row r="483" spans="1:32">
      <c r="A483" s="18" t="str">
        <f>'Raw Data'!A483</f>
        <v>INNSA1</v>
      </c>
      <c r="B483" s="19">
        <f>'Raw Data'!B483</f>
        <v>45225</v>
      </c>
      <c r="C483" s="18">
        <f>'Raw Data'!C483</f>
        <v>301049751</v>
      </c>
      <c r="D483" s="18">
        <f>'Raw Data'!D483</f>
        <v>73239990</v>
      </c>
      <c r="E483" s="18" t="str">
        <f>'Raw Data'!E483</f>
        <v>AM-461 STAINLESS STEEL SPORTS BOTTLE 750ML (QTY:10098 PCS/USD 1.167 PER PCS)</v>
      </c>
      <c r="F483" s="18">
        <f>'Raw Data'!F483</f>
        <v>0</v>
      </c>
      <c r="G483" s="18">
        <f>'Raw Data'!G483</f>
        <v>0</v>
      </c>
      <c r="H483" s="18">
        <f>'Raw Data'!H483</f>
        <v>0</v>
      </c>
      <c r="I483" s="18">
        <f>'Raw Data'!I483</f>
        <v>0</v>
      </c>
      <c r="J483" s="18">
        <f>'Raw Data'!J483</f>
        <v>0</v>
      </c>
      <c r="K483" s="18">
        <f>'Raw Data'!K483</f>
        <v>0</v>
      </c>
      <c r="L483" s="18">
        <f>'Raw Data'!L483</f>
        <v>0</v>
      </c>
      <c r="M483" s="18">
        <f>'Raw Data'!M483</f>
        <v>0</v>
      </c>
      <c r="N483" s="18">
        <f>'Raw Data'!N483</f>
        <v>1683</v>
      </c>
      <c r="O483" s="18" t="str">
        <f>'Raw Data'!O483</f>
        <v>KGS</v>
      </c>
      <c r="P483" s="18">
        <f>'Raw Data'!P483</f>
        <v>608.28382650000003</v>
      </c>
      <c r="Q483" s="18">
        <f>'Raw Data'!Q483</f>
        <v>1023741.68</v>
      </c>
      <c r="R483" s="18">
        <f>'Raw Data'!R483</f>
        <v>7.2242734740000003</v>
      </c>
      <c r="S483" s="18">
        <f>'Raw Data'!S483</f>
        <v>12158.45226</v>
      </c>
      <c r="T483" s="18">
        <f>'Raw Data'!T483</f>
        <v>375098.9</v>
      </c>
      <c r="U483" s="18" t="str">
        <f t="shared" si="77"/>
        <v xml:space="preserve">AM-461 STAINLESS STEEL SPORTS BOTTLE 750ML </v>
      </c>
      <c r="V483" s="18">
        <f t="shared" si="78"/>
        <v>10098</v>
      </c>
      <c r="W483" s="18" t="str">
        <f t="shared" si="79"/>
        <v>PCS</v>
      </c>
      <c r="X483" s="18">
        <f t="shared" si="80"/>
        <v>1.167</v>
      </c>
      <c r="Y483" s="18" t="str">
        <f t="shared" si="81"/>
        <v>USD</v>
      </c>
      <c r="Z483" s="18">
        <f t="shared" si="82"/>
        <v>1398840.58</v>
      </c>
      <c r="AA483" s="18">
        <f t="shared" si="83"/>
        <v>2023</v>
      </c>
      <c r="AB483" s="19" t="str">
        <f>IFERROR(VLOOKUP(D483, 'Lookup Tables'!$A:$B, 2, FALSE), "Unknown")</f>
        <v>Table, kitchen or other household articles of iron or steel</v>
      </c>
      <c r="AC483" s="18" t="str">
        <f t="shared" si="84"/>
        <v>Steel Products</v>
      </c>
      <c r="AD483" s="18" t="str">
        <f t="shared" si="85"/>
        <v>Misc</v>
      </c>
      <c r="AE483" s="18">
        <f t="shared" si="86"/>
        <v>222.87516339869282</v>
      </c>
      <c r="AF483" s="20">
        <f t="shared" si="87"/>
        <v>0.36639994964354683</v>
      </c>
    </row>
    <row r="484" spans="1:32">
      <c r="A484" s="18" t="str">
        <f>'Raw Data'!A484</f>
        <v>INNSA1</v>
      </c>
      <c r="B484" s="19">
        <f>'Raw Data'!B484</f>
        <v>45225</v>
      </c>
      <c r="C484" s="18">
        <f>'Raw Data'!C484</f>
        <v>301049751</v>
      </c>
      <c r="D484" s="18">
        <f>'Raw Data'!D484</f>
        <v>73239990</v>
      </c>
      <c r="E484" s="18" t="str">
        <f>'Raw Data'!E484</f>
        <v>AM-393 STAINLESS STEEL SPORTS BOTTLE 750ML (QTY:816 PCS/USD1.230 PER PCS)</v>
      </c>
      <c r="F484" s="18">
        <f>'Raw Data'!F484</f>
        <v>0</v>
      </c>
      <c r="G484" s="18">
        <f>'Raw Data'!G484</f>
        <v>0</v>
      </c>
      <c r="H484" s="18">
        <f>'Raw Data'!H484</f>
        <v>0</v>
      </c>
      <c r="I484" s="18">
        <f>'Raw Data'!I484</f>
        <v>0</v>
      </c>
      <c r="J484" s="18">
        <f>'Raw Data'!J484</f>
        <v>0</v>
      </c>
      <c r="K484" s="18">
        <f>'Raw Data'!K484</f>
        <v>0</v>
      </c>
      <c r="L484" s="18">
        <f>'Raw Data'!L484</f>
        <v>0</v>
      </c>
      <c r="M484" s="18">
        <f>'Raw Data'!M484</f>
        <v>0</v>
      </c>
      <c r="N484" s="18">
        <f>'Raw Data'!N484</f>
        <v>163.19999999999999</v>
      </c>
      <c r="O484" s="18" t="str">
        <f>'Raw Data'!O484</f>
        <v>KGS</v>
      </c>
      <c r="P484" s="18">
        <f>'Raw Data'!P484</f>
        <v>534.26801469999998</v>
      </c>
      <c r="Q484" s="18">
        <f>'Raw Data'!Q484</f>
        <v>87192.54</v>
      </c>
      <c r="R484" s="18">
        <f>'Raw Data'!R484</f>
        <v>6.3452258280000002</v>
      </c>
      <c r="S484" s="18">
        <f>'Raw Data'!S484</f>
        <v>1035.540855</v>
      </c>
      <c r="T484" s="18">
        <f>'Raw Data'!T484</f>
        <v>31947.4</v>
      </c>
      <c r="U484" s="18" t="str">
        <f t="shared" si="77"/>
        <v xml:space="preserve">AM-393 STAINLESS STEEL SPORTS BOTTLE 750ML </v>
      </c>
      <c r="V484" s="18">
        <f t="shared" si="78"/>
        <v>816</v>
      </c>
      <c r="W484" s="18" t="str">
        <f t="shared" si="79"/>
        <v>PCS</v>
      </c>
      <c r="X484" s="18">
        <f t="shared" si="80"/>
        <v>1.23</v>
      </c>
      <c r="Y484" s="18" t="str">
        <f t="shared" si="81"/>
        <v>USD</v>
      </c>
      <c r="Z484" s="18">
        <f t="shared" si="82"/>
        <v>119139.94</v>
      </c>
      <c r="AA484" s="18">
        <f t="shared" si="83"/>
        <v>2023</v>
      </c>
      <c r="AB484" s="19" t="str">
        <f>IFERROR(VLOOKUP(D484, 'Lookup Tables'!$A:$B, 2, FALSE), "Unknown")</f>
        <v>Table, kitchen or other household articles of iron or steel</v>
      </c>
      <c r="AC484" s="18" t="str">
        <f t="shared" si="84"/>
        <v>Steel Products</v>
      </c>
      <c r="AD484" s="18" t="str">
        <f t="shared" si="85"/>
        <v>Misc</v>
      </c>
      <c r="AE484" s="18">
        <f t="shared" si="86"/>
        <v>195.75612745098042</v>
      </c>
      <c r="AF484" s="20">
        <f t="shared" si="87"/>
        <v>0.36640061179545869</v>
      </c>
    </row>
    <row r="485" spans="1:32">
      <c r="A485" s="18" t="str">
        <f>'Raw Data'!A485</f>
        <v>INNSA1</v>
      </c>
      <c r="B485" s="19">
        <f>'Raw Data'!B485</f>
        <v>45225</v>
      </c>
      <c r="C485" s="18">
        <f>'Raw Data'!C485</f>
        <v>301049751</v>
      </c>
      <c r="D485" s="18">
        <f>'Raw Data'!D485</f>
        <v>73239990</v>
      </c>
      <c r="E485" s="18" t="str">
        <f>'Raw Data'!E485</f>
        <v>NP-21 STAINLESS STEEL SPORTS BOTTLE 650ML S115 (QTY:16584 PCS/USD 1.008 PER PCS)</v>
      </c>
      <c r="F485" s="18">
        <f>'Raw Data'!F485</f>
        <v>0</v>
      </c>
      <c r="G485" s="18">
        <f>'Raw Data'!G485</f>
        <v>0</v>
      </c>
      <c r="H485" s="18">
        <f>'Raw Data'!H485</f>
        <v>0</v>
      </c>
      <c r="I485" s="18">
        <f>'Raw Data'!I485</f>
        <v>0</v>
      </c>
      <c r="J485" s="18">
        <f>'Raw Data'!J485</f>
        <v>0</v>
      </c>
      <c r="K485" s="18">
        <f>'Raw Data'!K485</f>
        <v>0</v>
      </c>
      <c r="L485" s="18">
        <f>'Raw Data'!L485</f>
        <v>0</v>
      </c>
      <c r="M485" s="18">
        <f>'Raw Data'!M485</f>
        <v>0</v>
      </c>
      <c r="N485" s="18">
        <f>'Raw Data'!N485</f>
        <v>2764</v>
      </c>
      <c r="O485" s="18" t="str">
        <f>'Raw Data'!O485</f>
        <v>KGS</v>
      </c>
      <c r="P485" s="18">
        <f>'Raw Data'!P485</f>
        <v>525.40687409999998</v>
      </c>
      <c r="Q485" s="18">
        <f>'Raw Data'!Q485</f>
        <v>1452224.6</v>
      </c>
      <c r="R485" s="18">
        <f>'Raw Data'!R485</f>
        <v>6.2399866279999996</v>
      </c>
      <c r="S485" s="18">
        <f>'Raw Data'!S485</f>
        <v>17247.323039999999</v>
      </c>
      <c r="T485" s="18">
        <f>'Raw Data'!T485</f>
        <v>532095.1</v>
      </c>
      <c r="U485" s="18" t="str">
        <f t="shared" si="77"/>
        <v xml:space="preserve">NP-21 STAINLESS STEEL SPORTS BOTTLE 650ML S115 </v>
      </c>
      <c r="V485" s="18">
        <f t="shared" si="78"/>
        <v>16584</v>
      </c>
      <c r="W485" s="18" t="str">
        <f t="shared" si="79"/>
        <v>PCS</v>
      </c>
      <c r="X485" s="18">
        <f t="shared" si="80"/>
        <v>1.008</v>
      </c>
      <c r="Y485" s="18" t="str">
        <f t="shared" si="81"/>
        <v>USD</v>
      </c>
      <c r="Z485" s="18">
        <f t="shared" si="82"/>
        <v>1984319.7000000002</v>
      </c>
      <c r="AA485" s="18">
        <f t="shared" si="83"/>
        <v>2023</v>
      </c>
      <c r="AB485" s="19" t="str">
        <f>IFERROR(VLOOKUP(D485, 'Lookup Tables'!$A:$B, 2, FALSE), "Unknown")</f>
        <v>Table, kitchen or other household articles of iron or steel</v>
      </c>
      <c r="AC485" s="18" t="str">
        <f t="shared" si="84"/>
        <v>Steel Products</v>
      </c>
      <c r="AD485" s="18" t="str">
        <f t="shared" si="85"/>
        <v>Misc</v>
      </c>
      <c r="AE485" s="18">
        <f t="shared" si="86"/>
        <v>192.50908104196816</v>
      </c>
      <c r="AF485" s="20">
        <f t="shared" si="87"/>
        <v>0.36640000451720756</v>
      </c>
    </row>
    <row r="486" spans="1:32">
      <c r="A486" s="18" t="str">
        <f>'Raw Data'!A486</f>
        <v>INNSA1</v>
      </c>
      <c r="B486" s="19">
        <f>'Raw Data'!B486</f>
        <v>45225</v>
      </c>
      <c r="C486" s="18">
        <f>'Raw Data'!C486</f>
        <v>301049751</v>
      </c>
      <c r="D486" s="18">
        <f>'Raw Data'!D486</f>
        <v>73239990</v>
      </c>
      <c r="E486" s="18" t="str">
        <f>'Raw Data'!E486</f>
        <v>WB-750 STAINLESS STEEL SPORTS BOTTLE 750ML SG902 (QTY:14568PCS/USD 1.180 PER PCS)</v>
      </c>
      <c r="F486" s="18">
        <f>'Raw Data'!F486</f>
        <v>0</v>
      </c>
      <c r="G486" s="18">
        <f>'Raw Data'!G486</f>
        <v>0</v>
      </c>
      <c r="H486" s="18">
        <f>'Raw Data'!H486</f>
        <v>0</v>
      </c>
      <c r="I486" s="18">
        <f>'Raw Data'!I486</f>
        <v>0</v>
      </c>
      <c r="J486" s="18">
        <f>'Raw Data'!J486</f>
        <v>0</v>
      </c>
      <c r="K486" s="18">
        <f>'Raw Data'!K486</f>
        <v>0</v>
      </c>
      <c r="L486" s="18">
        <f>'Raw Data'!L486</f>
        <v>0</v>
      </c>
      <c r="M486" s="18">
        <f>'Raw Data'!M486</f>
        <v>0</v>
      </c>
      <c r="N486" s="18">
        <f>'Raw Data'!N486</f>
        <v>2549.4</v>
      </c>
      <c r="O486" s="18" t="str">
        <f>'Raw Data'!O486</f>
        <v>KGS</v>
      </c>
      <c r="P486" s="18">
        <f>'Raw Data'!P486</f>
        <v>585.77116179999996</v>
      </c>
      <c r="Q486" s="18">
        <f>'Raw Data'!Q486</f>
        <v>1493365</v>
      </c>
      <c r="R486" s="18">
        <f>'Raw Data'!R486</f>
        <v>6.9569021600000003</v>
      </c>
      <c r="S486" s="18">
        <f>'Raw Data'!S486</f>
        <v>17735.926370000001</v>
      </c>
      <c r="T486" s="18">
        <f>'Raw Data'!T486</f>
        <v>547168.9</v>
      </c>
      <c r="U486" s="18" t="str">
        <f t="shared" si="77"/>
        <v xml:space="preserve">WB-750 STAINLESS STEEL SPORTS BOTTLE 750ML SG902 </v>
      </c>
      <c r="V486" s="18" t="str">
        <f t="shared" si="78"/>
        <v/>
      </c>
      <c r="W486" s="18" t="e">
        <f t="shared" si="79"/>
        <v>#VALUE!</v>
      </c>
      <c r="X486" s="18">
        <f t="shared" si="80"/>
        <v>1.18</v>
      </c>
      <c r="Y486" s="18" t="str">
        <f t="shared" si="81"/>
        <v>USD</v>
      </c>
      <c r="Z486" s="18">
        <f t="shared" si="82"/>
        <v>2040533.9</v>
      </c>
      <c r="AA486" s="18">
        <f t="shared" si="83"/>
        <v>2023</v>
      </c>
      <c r="AB486" s="19" t="str">
        <f>IFERROR(VLOOKUP(D486, 'Lookup Tables'!$A:$B, 2, FALSE), "Unknown")</f>
        <v>Table, kitchen or other household articles of iron or steel</v>
      </c>
      <c r="AC486" s="18" t="str">
        <f t="shared" si="84"/>
        <v>Steel Products</v>
      </c>
      <c r="AD486" s="18" t="str">
        <f t="shared" si="85"/>
        <v>Misc</v>
      </c>
      <c r="AE486" s="18">
        <f t="shared" si="86"/>
        <v>214.62653957793992</v>
      </c>
      <c r="AF486" s="20">
        <f t="shared" si="87"/>
        <v>0.36639997589336837</v>
      </c>
    </row>
    <row r="487" spans="1:32">
      <c r="A487" s="18" t="str">
        <f>'Raw Data'!A487</f>
        <v>INNSA1</v>
      </c>
      <c r="B487" s="19">
        <f>'Raw Data'!B487</f>
        <v>45225</v>
      </c>
      <c r="C487" s="18">
        <f>'Raw Data'!C487</f>
        <v>301049751</v>
      </c>
      <c r="D487" s="18">
        <f>'Raw Data'!D487</f>
        <v>73239990</v>
      </c>
      <c r="E487" s="18" t="str">
        <f>'Raw Data'!E487</f>
        <v>AM-394 STAINLESS STEEL SPORTS BOTTLE 800ML (QTY:456 PCS/USD1.210 PER PCS)</v>
      </c>
      <c r="F487" s="18">
        <f>'Raw Data'!F487</f>
        <v>0</v>
      </c>
      <c r="G487" s="18">
        <f>'Raw Data'!G487</f>
        <v>0</v>
      </c>
      <c r="H487" s="18">
        <f>'Raw Data'!H487</f>
        <v>0</v>
      </c>
      <c r="I487" s="18">
        <f>'Raw Data'!I487</f>
        <v>0</v>
      </c>
      <c r="J487" s="18">
        <f>'Raw Data'!J487</f>
        <v>0</v>
      </c>
      <c r="K487" s="18">
        <f>'Raw Data'!K487</f>
        <v>0</v>
      </c>
      <c r="L487" s="18">
        <f>'Raw Data'!L487</f>
        <v>0</v>
      </c>
      <c r="M487" s="18">
        <f>'Raw Data'!M487</f>
        <v>0</v>
      </c>
      <c r="N487" s="18">
        <f>'Raw Data'!N487</f>
        <v>85.5</v>
      </c>
      <c r="O487" s="18" t="str">
        <f>'Raw Data'!O487</f>
        <v>KGS</v>
      </c>
      <c r="P487" s="18">
        <f>'Raw Data'!P487</f>
        <v>560.61941520000005</v>
      </c>
      <c r="Q487" s="18">
        <f>'Raw Data'!Q487</f>
        <v>47932.959999999999</v>
      </c>
      <c r="R487" s="18">
        <f>'Raw Data'!R487</f>
        <v>6.6581878290000001</v>
      </c>
      <c r="S487" s="18">
        <f>'Raw Data'!S487</f>
        <v>569.27505940000003</v>
      </c>
      <c r="T487" s="18">
        <f>'Raw Data'!T487</f>
        <v>17562.7</v>
      </c>
      <c r="U487" s="18" t="str">
        <f t="shared" si="77"/>
        <v xml:space="preserve">AM-394 STAINLESS STEEL SPORTS BOTTLE 800ML </v>
      </c>
      <c r="V487" s="18">
        <f t="shared" si="78"/>
        <v>456</v>
      </c>
      <c r="W487" s="18" t="str">
        <f t="shared" si="79"/>
        <v>PCS</v>
      </c>
      <c r="X487" s="18">
        <f t="shared" si="80"/>
        <v>1.21</v>
      </c>
      <c r="Y487" s="18" t="str">
        <f t="shared" si="81"/>
        <v>USD</v>
      </c>
      <c r="Z487" s="18">
        <f t="shared" si="82"/>
        <v>65495.66</v>
      </c>
      <c r="AA487" s="18">
        <f t="shared" si="83"/>
        <v>2023</v>
      </c>
      <c r="AB487" s="19" t="str">
        <f>IFERROR(VLOOKUP(D487, 'Lookup Tables'!$A:$B, 2, FALSE), "Unknown")</f>
        <v>Table, kitchen or other household articles of iron or steel</v>
      </c>
      <c r="AC487" s="18" t="str">
        <f t="shared" si="84"/>
        <v>Steel Products</v>
      </c>
      <c r="AD487" s="18" t="str">
        <f t="shared" si="85"/>
        <v>Misc</v>
      </c>
      <c r="AE487" s="18">
        <f t="shared" si="86"/>
        <v>205.41169590643275</v>
      </c>
      <c r="AF487" s="20">
        <f t="shared" si="87"/>
        <v>0.36640132384897578</v>
      </c>
    </row>
    <row r="488" spans="1:32">
      <c r="A488" s="18" t="str">
        <f>'Raw Data'!A488</f>
        <v>INNSA1</v>
      </c>
      <c r="B488" s="19">
        <f>'Raw Data'!B488</f>
        <v>45223</v>
      </c>
      <c r="C488" s="18">
        <f>'Raw Data'!C488</f>
        <v>301049751</v>
      </c>
      <c r="D488" s="18">
        <f>'Raw Data'!D488</f>
        <v>73239990</v>
      </c>
      <c r="E488" s="18" t="str">
        <f>'Raw Data'!E488</f>
        <v>HOUSEHOLD STEEL HOOK 3PCS SET (2628) (QTY: 167580 NOS/USD 0.407 PER NOS)</v>
      </c>
      <c r="F488" s="18">
        <f>'Raw Data'!F488</f>
        <v>0</v>
      </c>
      <c r="G488" s="18">
        <f>'Raw Data'!G488</f>
        <v>0</v>
      </c>
      <c r="H488" s="18">
        <f>'Raw Data'!H488</f>
        <v>0</v>
      </c>
      <c r="I488" s="18">
        <f>'Raw Data'!I488</f>
        <v>0</v>
      </c>
      <c r="J488" s="18">
        <f>'Raw Data'!J488</f>
        <v>0</v>
      </c>
      <c r="K488" s="18">
        <f>'Raw Data'!K488</f>
        <v>0</v>
      </c>
      <c r="L488" s="18">
        <f>'Raw Data'!L488</f>
        <v>0</v>
      </c>
      <c r="M488" s="18">
        <f>'Raw Data'!M488</f>
        <v>0</v>
      </c>
      <c r="N488" s="18">
        <f>'Raw Data'!N488</f>
        <v>5679.1</v>
      </c>
      <c r="O488" s="18" t="str">
        <f>'Raw Data'!O488</f>
        <v>KGS</v>
      </c>
      <c r="P488" s="18">
        <f>'Raw Data'!P488</f>
        <v>1022.925115</v>
      </c>
      <c r="Q488" s="18">
        <f>'Raw Data'!Q488</f>
        <v>5809294.0199999996</v>
      </c>
      <c r="R488" s="18">
        <f>'Raw Data'!R488</f>
        <v>12.148754329999999</v>
      </c>
      <c r="S488" s="18">
        <f>'Raw Data'!S488</f>
        <v>68993.990739999994</v>
      </c>
      <c r="T488" s="18">
        <f>'Raw Data'!T488</f>
        <v>2128525.2999999998</v>
      </c>
      <c r="U488" s="18" t="str">
        <f t="shared" si="77"/>
        <v xml:space="preserve">HOUSEHOLD STEEL HOOK 3PCS SET </v>
      </c>
      <c r="V488" s="18" t="str">
        <f t="shared" si="78"/>
        <v/>
      </c>
      <c r="W488" s="18" t="str">
        <f t="shared" si="79"/>
        <v>167580 NOS</v>
      </c>
      <c r="X488" s="18">
        <f t="shared" si="80"/>
        <v>0.40699999999999997</v>
      </c>
      <c r="Y488" s="18" t="str">
        <f t="shared" si="81"/>
        <v>USD</v>
      </c>
      <c r="Z488" s="18">
        <f t="shared" si="82"/>
        <v>7937819.3199999994</v>
      </c>
      <c r="AA488" s="18">
        <f t="shared" si="83"/>
        <v>2023</v>
      </c>
      <c r="AB488" s="19" t="str">
        <f>IFERROR(VLOOKUP(D488, 'Lookup Tables'!$A:$B, 2, FALSE), "Unknown")</f>
        <v>Table, kitchen or other household articles of iron or steel</v>
      </c>
      <c r="AC488" s="18" t="str">
        <f t="shared" si="84"/>
        <v>Steel Products</v>
      </c>
      <c r="AD488" s="18" t="str">
        <f t="shared" si="85"/>
        <v>Misc</v>
      </c>
      <c r="AE488" s="18">
        <f t="shared" si="86"/>
        <v>374.79975700375053</v>
      </c>
      <c r="AF488" s="20">
        <f t="shared" si="87"/>
        <v>0.36639999502039322</v>
      </c>
    </row>
    <row r="489" spans="1:32">
      <c r="A489" s="18" t="str">
        <f>'Raw Data'!A489</f>
        <v>INNSA1</v>
      </c>
      <c r="B489" s="19">
        <f>'Raw Data'!B489</f>
        <v>45216</v>
      </c>
      <c r="C489" s="18">
        <f>'Raw Data'!C489</f>
        <v>301049751</v>
      </c>
      <c r="D489" s="18">
        <f>'Raw Data'!D489</f>
        <v>73231000</v>
      </c>
      <c r="E489" s="18" t="str">
        <f>'Raw Data'!E489</f>
        <v>8001-2 STEEL SCRUBBER 2 PCS SET (QTY- 168000 SETS/USD 0.156PER SETS)</v>
      </c>
      <c r="F489" s="18">
        <f>'Raw Data'!F489</f>
        <v>0</v>
      </c>
      <c r="G489" s="18">
        <f>'Raw Data'!G489</f>
        <v>0</v>
      </c>
      <c r="H489" s="18">
        <f>'Raw Data'!H489</f>
        <v>0</v>
      </c>
      <c r="I489" s="18">
        <f>'Raw Data'!I489</f>
        <v>0</v>
      </c>
      <c r="J489" s="18">
        <f>'Raw Data'!J489</f>
        <v>0</v>
      </c>
      <c r="K489" s="18">
        <f>'Raw Data'!K489</f>
        <v>0</v>
      </c>
      <c r="L489" s="18">
        <f>'Raw Data'!L489</f>
        <v>0</v>
      </c>
      <c r="M489" s="18">
        <f>'Raw Data'!M489</f>
        <v>0</v>
      </c>
      <c r="N489" s="18">
        <f>'Raw Data'!N489</f>
        <v>4900</v>
      </c>
      <c r="O489" s="18" t="str">
        <f>'Raw Data'!O489</f>
        <v>KGS</v>
      </c>
      <c r="P489" s="18">
        <f>'Raw Data'!P489</f>
        <v>459.53403470000001</v>
      </c>
      <c r="Q489" s="18">
        <f>'Raw Data'!Q489</f>
        <v>2251716.77</v>
      </c>
      <c r="R489" s="18">
        <f>'Raw Data'!R489</f>
        <v>5.4608916780000003</v>
      </c>
      <c r="S489" s="18">
        <f>'Raw Data'!S489</f>
        <v>26758.36922</v>
      </c>
      <c r="T489" s="18">
        <f>'Raw Data'!T489</f>
        <v>989854.7</v>
      </c>
      <c r="U489" s="18" t="str">
        <f t="shared" si="77"/>
        <v xml:space="preserve">8001-2 STEEL SCRUBBER 2 PCS SET </v>
      </c>
      <c r="V489" s="18" t="str">
        <f t="shared" si="78"/>
        <v/>
      </c>
      <c r="W489" s="18" t="e">
        <f t="shared" si="79"/>
        <v>#VALUE!</v>
      </c>
      <c r="X489" s="18">
        <f t="shared" si="80"/>
        <v>0.156</v>
      </c>
      <c r="Y489" s="18" t="str">
        <f t="shared" si="81"/>
        <v>USD</v>
      </c>
      <c r="Z489" s="18">
        <f t="shared" si="82"/>
        <v>3241571.4699999997</v>
      </c>
      <c r="AA489" s="18">
        <f t="shared" si="83"/>
        <v>2023</v>
      </c>
      <c r="AB489" s="19" t="str">
        <f>IFERROR(VLOOKUP(D489, 'Lookup Tables'!$A:$B, 2, FALSE), "Unknown")</f>
        <v>Steel Scrubbers</v>
      </c>
      <c r="AC489" s="18" t="str">
        <f t="shared" si="84"/>
        <v>Steel Products</v>
      </c>
      <c r="AD489" s="18" t="str">
        <f t="shared" si="85"/>
        <v>Scrubber</v>
      </c>
      <c r="AE489" s="18">
        <f t="shared" si="86"/>
        <v>202.01116326530612</v>
      </c>
      <c r="AF489" s="20">
        <f t="shared" si="87"/>
        <v>0.43960000351198697</v>
      </c>
    </row>
    <row r="490" spans="1:32">
      <c r="A490" s="18" t="str">
        <f>'Raw Data'!A490</f>
        <v>INNSA1</v>
      </c>
      <c r="B490" s="19">
        <f>'Raw Data'!B490</f>
        <v>45215</v>
      </c>
      <c r="C490" s="18">
        <f>'Raw Data'!C490</f>
        <v>301049751</v>
      </c>
      <c r="D490" s="18">
        <f>'Raw Data'!D490</f>
        <v>73239990</v>
      </c>
      <c r="E490" s="18" t="str">
        <f>'Raw Data'!E490</f>
        <v>RYX-02-021A MILD STEEL MULTI FUNCTION CLOTH STAND (QTY :3888NUM/CNY 63.00 PER NUM)</v>
      </c>
      <c r="F490" s="18">
        <f>'Raw Data'!F490</f>
        <v>0</v>
      </c>
      <c r="G490" s="18">
        <f>'Raw Data'!G490</f>
        <v>0</v>
      </c>
      <c r="H490" s="18">
        <f>'Raw Data'!H490</f>
        <v>0</v>
      </c>
      <c r="I490" s="18">
        <f>'Raw Data'!I490</f>
        <v>0</v>
      </c>
      <c r="J490" s="18">
        <f>'Raw Data'!J490</f>
        <v>0</v>
      </c>
      <c r="K490" s="18">
        <f>'Raw Data'!K490</f>
        <v>0</v>
      </c>
      <c r="L490" s="18">
        <f>'Raw Data'!L490</f>
        <v>0</v>
      </c>
      <c r="M490" s="18">
        <f>'Raw Data'!M490</f>
        <v>0</v>
      </c>
      <c r="N490" s="18">
        <f>'Raw Data'!N490</f>
        <v>14256</v>
      </c>
      <c r="O490" s="18" t="str">
        <f>'Raw Data'!O490</f>
        <v>KGS</v>
      </c>
      <c r="P490" s="18">
        <f>'Raw Data'!P490</f>
        <v>208.14193460000001</v>
      </c>
      <c r="Q490" s="18">
        <f>'Raw Data'!Q490</f>
        <v>2967271.42</v>
      </c>
      <c r="R490" s="18">
        <f>'Raw Data'!R490</f>
        <v>2.4734632749999999</v>
      </c>
      <c r="S490" s="18">
        <f>'Raw Data'!S490</f>
        <v>35261.692450000002</v>
      </c>
      <c r="T490" s="18">
        <f>'Raw Data'!T490</f>
        <v>1087208.2</v>
      </c>
      <c r="U490" s="18" t="str">
        <f t="shared" si="77"/>
        <v xml:space="preserve">RYX-02-021A MILD STEEL MULTI FUNCTION CLOTH STAND </v>
      </c>
      <c r="V490" s="18" t="str">
        <f t="shared" si="78"/>
        <v/>
      </c>
      <c r="W490" s="18" t="e">
        <f t="shared" si="79"/>
        <v>#VALUE!</v>
      </c>
      <c r="X490" s="18" t="str">
        <f t="shared" si="80"/>
        <v/>
      </c>
      <c r="Y490" s="18" t="str">
        <f t="shared" si="81"/>
        <v>CNY</v>
      </c>
      <c r="Z490" s="18">
        <f t="shared" si="82"/>
        <v>4054479.62</v>
      </c>
      <c r="AA490" s="18">
        <f t="shared" si="83"/>
        <v>2023</v>
      </c>
      <c r="AB490" s="19" t="str">
        <f>IFERROR(VLOOKUP(D490, 'Lookup Tables'!$A:$B, 2, FALSE), "Unknown")</f>
        <v>Table, kitchen or other household articles of iron or steel</v>
      </c>
      <c r="AC490" s="18" t="str">
        <f t="shared" si="84"/>
        <v>Steel Products</v>
      </c>
      <c r="AD490" s="18" t="str">
        <f t="shared" si="85"/>
        <v>Cloth Stand</v>
      </c>
      <c r="AE490" s="18">
        <f t="shared" si="86"/>
        <v>76.263201459034789</v>
      </c>
      <c r="AF490" s="20">
        <f t="shared" si="87"/>
        <v>0.36639998372646343</v>
      </c>
    </row>
    <row r="491" spans="1:32">
      <c r="A491" s="18" t="str">
        <f>'Raw Data'!A491</f>
        <v>INNSA1</v>
      </c>
      <c r="B491" s="19">
        <f>'Raw Data'!B491</f>
        <v>45215</v>
      </c>
      <c r="C491" s="18">
        <f>'Raw Data'!C491</f>
        <v>301049751</v>
      </c>
      <c r="D491" s="18">
        <f>'Raw Data'!D491</f>
        <v>73239990</v>
      </c>
      <c r="E491" s="18" t="str">
        <f>'Raw Data'!E491</f>
        <v>AM-398 STAINLESS STEEL SPORTS BOTTLE 1.45L (QTY:3324 PCS/USD1.63 PER PCS)</v>
      </c>
      <c r="F491" s="18">
        <f>'Raw Data'!F491</f>
        <v>0</v>
      </c>
      <c r="G491" s="18">
        <f>'Raw Data'!G491</f>
        <v>0</v>
      </c>
      <c r="H491" s="18">
        <f>'Raw Data'!H491</f>
        <v>0</v>
      </c>
      <c r="I491" s="18">
        <f>'Raw Data'!I491</f>
        <v>0</v>
      </c>
      <c r="J491" s="18">
        <f>'Raw Data'!J491</f>
        <v>0</v>
      </c>
      <c r="K491" s="18">
        <f>'Raw Data'!K491</f>
        <v>0</v>
      </c>
      <c r="L491" s="18">
        <f>'Raw Data'!L491</f>
        <v>0</v>
      </c>
      <c r="M491" s="18">
        <f>'Raw Data'!M491</f>
        <v>0</v>
      </c>
      <c r="N491" s="18">
        <f>'Raw Data'!N491</f>
        <v>941.8</v>
      </c>
      <c r="O491" s="18" t="str">
        <f>'Raw Data'!O491</f>
        <v>KGS</v>
      </c>
      <c r="P491" s="18">
        <f>'Raw Data'!P491</f>
        <v>499.75626460000001</v>
      </c>
      <c r="Q491" s="18">
        <f>'Raw Data'!Q491</f>
        <v>470670.45</v>
      </c>
      <c r="R491" s="18">
        <f>'Raw Data'!R491</f>
        <v>5.9388742079999997</v>
      </c>
      <c r="S491" s="18">
        <f>'Raw Data'!S491</f>
        <v>5593.2317290000001</v>
      </c>
      <c r="T491" s="18">
        <f>'Raw Data'!T491</f>
        <v>172453.7</v>
      </c>
      <c r="U491" s="18" t="str">
        <f t="shared" si="77"/>
        <v xml:space="preserve">AM-398 STAINLESS STEEL SPORTS BOTTLE 1.45L </v>
      </c>
      <c r="V491" s="18">
        <f t="shared" si="78"/>
        <v>3324</v>
      </c>
      <c r="W491" s="18" t="str">
        <f t="shared" si="79"/>
        <v>PCS</v>
      </c>
      <c r="X491" s="18">
        <f t="shared" si="80"/>
        <v>1.63</v>
      </c>
      <c r="Y491" s="18" t="str">
        <f t="shared" si="81"/>
        <v>USD</v>
      </c>
      <c r="Z491" s="18">
        <f t="shared" si="82"/>
        <v>643124.15</v>
      </c>
      <c r="AA491" s="18">
        <f t="shared" si="83"/>
        <v>2023</v>
      </c>
      <c r="AB491" s="19" t="str">
        <f>IFERROR(VLOOKUP(D491, 'Lookup Tables'!$A:$B, 2, FALSE), "Unknown")</f>
        <v>Table, kitchen or other household articles of iron or steel</v>
      </c>
      <c r="AC491" s="18" t="str">
        <f t="shared" si="84"/>
        <v>Steel Products</v>
      </c>
      <c r="AD491" s="18" t="str">
        <f t="shared" si="85"/>
        <v>Misc</v>
      </c>
      <c r="AE491" s="18">
        <f t="shared" si="86"/>
        <v>183.11074538118498</v>
      </c>
      <c r="AF491" s="20">
        <f t="shared" si="87"/>
        <v>0.36640010011250973</v>
      </c>
    </row>
    <row r="492" spans="1:32">
      <c r="A492" s="18" t="str">
        <f>'Raw Data'!A492</f>
        <v>INNSA1</v>
      </c>
      <c r="B492" s="19">
        <f>'Raw Data'!B492</f>
        <v>45215</v>
      </c>
      <c r="C492" s="18">
        <f>'Raw Data'!C492</f>
        <v>301049751</v>
      </c>
      <c r="D492" s="18">
        <f>'Raw Data'!D492</f>
        <v>73239990</v>
      </c>
      <c r="E492" s="18" t="str">
        <f>'Raw Data'!E492</f>
        <v>RYX-02-020 MILD STEEL MULTI FUNCTION CLOTH STAND (QTY :1232NUM/CNY 102.00 PER NUM)</v>
      </c>
      <c r="F492" s="18">
        <f>'Raw Data'!F492</f>
        <v>0</v>
      </c>
      <c r="G492" s="18">
        <f>'Raw Data'!G492</f>
        <v>0</v>
      </c>
      <c r="H492" s="18">
        <f>'Raw Data'!H492</f>
        <v>0</v>
      </c>
      <c r="I492" s="18">
        <f>'Raw Data'!I492</f>
        <v>0</v>
      </c>
      <c r="J492" s="18">
        <f>'Raw Data'!J492</f>
        <v>0</v>
      </c>
      <c r="K492" s="18">
        <f>'Raw Data'!K492</f>
        <v>0</v>
      </c>
      <c r="L492" s="18">
        <f>'Raw Data'!L492</f>
        <v>0</v>
      </c>
      <c r="M492" s="18">
        <f>'Raw Data'!M492</f>
        <v>0</v>
      </c>
      <c r="N492" s="18">
        <f>'Raw Data'!N492</f>
        <v>4004</v>
      </c>
      <c r="O492" s="18" t="str">
        <f>'Raw Data'!O492</f>
        <v>KGS</v>
      </c>
      <c r="P492" s="18">
        <f>'Raw Data'!P492</f>
        <v>374.0212113</v>
      </c>
      <c r="Q492" s="18">
        <f>'Raw Data'!Q492</f>
        <v>1497580.93</v>
      </c>
      <c r="R492" s="18">
        <f>'Raw Data'!R492</f>
        <v>4.44469651</v>
      </c>
      <c r="S492" s="18">
        <f>'Raw Data'!S492</f>
        <v>17796.56482</v>
      </c>
      <c r="T492" s="18">
        <f>'Raw Data'!T492</f>
        <v>548713.69999999995</v>
      </c>
      <c r="U492" s="18" t="str">
        <f t="shared" si="77"/>
        <v xml:space="preserve">RYX-02-020 MILD STEEL MULTI FUNCTION CLOTH STAND </v>
      </c>
      <c r="V492" s="18" t="str">
        <f t="shared" si="78"/>
        <v/>
      </c>
      <c r="W492" s="18" t="e">
        <f t="shared" si="79"/>
        <v>#VALUE!</v>
      </c>
      <c r="X492" s="18" t="str">
        <f t="shared" si="80"/>
        <v/>
      </c>
      <c r="Y492" s="18" t="str">
        <f t="shared" si="81"/>
        <v>CNY</v>
      </c>
      <c r="Z492" s="18">
        <f t="shared" si="82"/>
        <v>2046294.63</v>
      </c>
      <c r="AA492" s="18">
        <f t="shared" si="83"/>
        <v>2023</v>
      </c>
      <c r="AB492" s="19" t="str">
        <f>IFERROR(VLOOKUP(D492, 'Lookup Tables'!$A:$B, 2, FALSE), "Unknown")</f>
        <v>Table, kitchen or other household articles of iron or steel</v>
      </c>
      <c r="AC492" s="18" t="str">
        <f t="shared" si="84"/>
        <v>Steel Products</v>
      </c>
      <c r="AD492" s="18" t="str">
        <f t="shared" si="85"/>
        <v>Cloth Stand</v>
      </c>
      <c r="AE492" s="18">
        <f t="shared" si="86"/>
        <v>137.0413836163836</v>
      </c>
      <c r="AF492" s="20">
        <f t="shared" si="87"/>
        <v>0.36640003154954703</v>
      </c>
    </row>
    <row r="493" spans="1:32">
      <c r="A493" s="18" t="str">
        <f>'Raw Data'!A493</f>
        <v>INNSA1</v>
      </c>
      <c r="B493" s="19">
        <f>'Raw Data'!B493</f>
        <v>45215</v>
      </c>
      <c r="C493" s="18">
        <f>'Raw Data'!C493</f>
        <v>301049751</v>
      </c>
      <c r="D493" s="18">
        <f>'Raw Data'!D493</f>
        <v>73239990</v>
      </c>
      <c r="E493" s="18" t="str">
        <f>'Raw Data'!E493</f>
        <v>WB-750 STAINLESS STEEL SPORTS BOTTLE 750ML SG902 (QTY:9264 PCS/USD 1.18 PER PCS)</v>
      </c>
      <c r="F493" s="18">
        <f>'Raw Data'!F493</f>
        <v>0</v>
      </c>
      <c r="G493" s="18">
        <f>'Raw Data'!G493</f>
        <v>0</v>
      </c>
      <c r="H493" s="18">
        <f>'Raw Data'!H493</f>
        <v>0</v>
      </c>
      <c r="I493" s="18">
        <f>'Raw Data'!I493</f>
        <v>0</v>
      </c>
      <c r="J493" s="18">
        <f>'Raw Data'!J493</f>
        <v>0</v>
      </c>
      <c r="K493" s="18">
        <f>'Raw Data'!K493</f>
        <v>0</v>
      </c>
      <c r="L493" s="18">
        <f>'Raw Data'!L493</f>
        <v>0</v>
      </c>
      <c r="M493" s="18">
        <f>'Raw Data'!M493</f>
        <v>0</v>
      </c>
      <c r="N493" s="18">
        <f>'Raw Data'!N493</f>
        <v>1621.2</v>
      </c>
      <c r="O493" s="18" t="str">
        <f>'Raw Data'!O493</f>
        <v>KGS</v>
      </c>
      <c r="P493" s="18">
        <f>'Raw Data'!P493</f>
        <v>585.74997529999996</v>
      </c>
      <c r="Q493" s="18">
        <f>'Raw Data'!Q493</f>
        <v>949617.86</v>
      </c>
      <c r="R493" s="18">
        <f>'Raw Data'!R493</f>
        <v>6.9607840210000003</v>
      </c>
      <c r="S493" s="18">
        <f>'Raw Data'!S493</f>
        <v>11284.823050000001</v>
      </c>
      <c r="T493" s="18">
        <f>'Raw Data'!T493</f>
        <v>347940.1</v>
      </c>
      <c r="U493" s="18" t="str">
        <f t="shared" si="77"/>
        <v xml:space="preserve">WB-750 STAINLESS STEEL SPORTS BOTTLE 750ML SG902 </v>
      </c>
      <c r="V493" s="18">
        <f t="shared" si="78"/>
        <v>9264</v>
      </c>
      <c r="W493" s="18" t="str">
        <f t="shared" si="79"/>
        <v>PCS</v>
      </c>
      <c r="X493" s="18">
        <f t="shared" si="80"/>
        <v>1.18</v>
      </c>
      <c r="Y493" s="18" t="str">
        <f t="shared" si="81"/>
        <v>USD</v>
      </c>
      <c r="Z493" s="18">
        <f t="shared" si="82"/>
        <v>1297557.96</v>
      </c>
      <c r="AA493" s="18">
        <f t="shared" si="83"/>
        <v>2023</v>
      </c>
      <c r="AB493" s="19" t="str">
        <f>IFERROR(VLOOKUP(D493, 'Lookup Tables'!$A:$B, 2, FALSE), "Unknown")</f>
        <v>Table, kitchen or other household articles of iron or steel</v>
      </c>
      <c r="AC493" s="18" t="str">
        <f t="shared" si="84"/>
        <v>Steel Products</v>
      </c>
      <c r="AD493" s="18" t="str">
        <f t="shared" si="85"/>
        <v>Misc</v>
      </c>
      <c r="AE493" s="18">
        <f t="shared" si="86"/>
        <v>214.61886257093508</v>
      </c>
      <c r="AF493" s="20">
        <f t="shared" si="87"/>
        <v>0.36640012225549334</v>
      </c>
    </row>
    <row r="494" spans="1:32">
      <c r="A494" s="18" t="str">
        <f>'Raw Data'!A494</f>
        <v>INNSA1</v>
      </c>
      <c r="B494" s="19">
        <f>'Raw Data'!B494</f>
        <v>45215</v>
      </c>
      <c r="C494" s="18">
        <f>'Raw Data'!C494</f>
        <v>301049751</v>
      </c>
      <c r="D494" s="18">
        <f>'Raw Data'!D494</f>
        <v>73239990</v>
      </c>
      <c r="E494" s="18" t="str">
        <f>'Raw Data'!E494</f>
        <v>AM-394 STAINLESS STEEL SPORTS BOTTLE 800ML (QTY:24000 PCS/USD 1.21 PER PCS)</v>
      </c>
      <c r="F494" s="18">
        <f>'Raw Data'!F494</f>
        <v>0</v>
      </c>
      <c r="G494" s="18">
        <f>'Raw Data'!G494</f>
        <v>0</v>
      </c>
      <c r="H494" s="18">
        <f>'Raw Data'!H494</f>
        <v>0</v>
      </c>
      <c r="I494" s="18">
        <f>'Raw Data'!I494</f>
        <v>0</v>
      </c>
      <c r="J494" s="18">
        <f>'Raw Data'!J494</f>
        <v>0</v>
      </c>
      <c r="K494" s="18">
        <f>'Raw Data'!K494</f>
        <v>0</v>
      </c>
      <c r="L494" s="18">
        <f>'Raw Data'!L494</f>
        <v>0</v>
      </c>
      <c r="M494" s="18">
        <f>'Raw Data'!M494</f>
        <v>0</v>
      </c>
      <c r="N494" s="18">
        <f>'Raw Data'!N494</f>
        <v>4500</v>
      </c>
      <c r="O494" s="18" t="str">
        <f>'Raw Data'!O494</f>
        <v>KGS</v>
      </c>
      <c r="P494" s="18">
        <f>'Raw Data'!P494</f>
        <v>560.59911109999996</v>
      </c>
      <c r="Q494" s="18">
        <f>'Raw Data'!Q494</f>
        <v>2522696</v>
      </c>
      <c r="R494" s="18">
        <f>'Raw Data'!R494</f>
        <v>6.6619026870000004</v>
      </c>
      <c r="S494" s="18">
        <f>'Raw Data'!S494</f>
        <v>29978.562089999999</v>
      </c>
      <c r="T494" s="18">
        <f>'Raw Data'!T494</f>
        <v>924315.8</v>
      </c>
      <c r="U494" s="18" t="str">
        <f t="shared" si="77"/>
        <v xml:space="preserve">AM-394 STAINLESS STEEL SPORTS BOTTLE 800ML </v>
      </c>
      <c r="V494" s="18">
        <f t="shared" si="78"/>
        <v>24000</v>
      </c>
      <c r="W494" s="18" t="str">
        <f t="shared" si="79"/>
        <v>PCS</v>
      </c>
      <c r="X494" s="18">
        <f t="shared" si="80"/>
        <v>1.21</v>
      </c>
      <c r="Y494" s="18" t="str">
        <f t="shared" si="81"/>
        <v>USD</v>
      </c>
      <c r="Z494" s="18">
        <f t="shared" si="82"/>
        <v>3447011.8</v>
      </c>
      <c r="AA494" s="18">
        <f t="shared" si="83"/>
        <v>2023</v>
      </c>
      <c r="AB494" s="19" t="str">
        <f>IFERROR(VLOOKUP(D494, 'Lookup Tables'!$A:$B, 2, FALSE), "Unknown")</f>
        <v>Table, kitchen or other household articles of iron or steel</v>
      </c>
      <c r="AC494" s="18" t="str">
        <f t="shared" si="84"/>
        <v>Steel Products</v>
      </c>
      <c r="AD494" s="18" t="str">
        <f t="shared" si="85"/>
        <v>Misc</v>
      </c>
      <c r="AE494" s="18">
        <f t="shared" si="86"/>
        <v>205.40351111111113</v>
      </c>
      <c r="AF494" s="20">
        <f t="shared" si="87"/>
        <v>0.36639999429182113</v>
      </c>
    </row>
    <row r="495" spans="1:32">
      <c r="A495" s="18" t="str">
        <f>'Raw Data'!A495</f>
        <v>INNSA1</v>
      </c>
      <c r="B495" s="19">
        <f>'Raw Data'!B495</f>
        <v>45215</v>
      </c>
      <c r="C495" s="18">
        <f>'Raw Data'!C495</f>
        <v>301049751</v>
      </c>
      <c r="D495" s="18">
        <f>'Raw Data'!D495</f>
        <v>73231000</v>
      </c>
      <c r="E495" s="18" t="str">
        <f>'Raw Data'!E495</f>
        <v>STEEL SCRUBBER 6PCS SET (OKS-4156) (QTY:100,800 NOS / USD 0.245 PER NOS)</v>
      </c>
      <c r="F495" s="18">
        <f>'Raw Data'!F495</f>
        <v>0</v>
      </c>
      <c r="G495" s="18">
        <f>'Raw Data'!G495</f>
        <v>0</v>
      </c>
      <c r="H495" s="18">
        <f>'Raw Data'!H495</f>
        <v>0</v>
      </c>
      <c r="I495" s="18">
        <f>'Raw Data'!I495</f>
        <v>0</v>
      </c>
      <c r="J495" s="18">
        <f>'Raw Data'!J495</f>
        <v>0</v>
      </c>
      <c r="K495" s="18">
        <f>'Raw Data'!K495</f>
        <v>0</v>
      </c>
      <c r="L495" s="18">
        <f>'Raw Data'!L495</f>
        <v>0</v>
      </c>
      <c r="M495" s="18">
        <f>'Raw Data'!M495</f>
        <v>0</v>
      </c>
      <c r="N495" s="18">
        <f>'Raw Data'!N495</f>
        <v>9273</v>
      </c>
      <c r="O495" s="18" t="str">
        <f>'Raw Data'!O495</f>
        <v>KGS</v>
      </c>
      <c r="P495" s="18">
        <f>'Raw Data'!P495</f>
        <v>233.0034315</v>
      </c>
      <c r="Q495" s="18">
        <f>'Raw Data'!Q495</f>
        <v>2160640.8199999998</v>
      </c>
      <c r="R495" s="18">
        <f>'Raw Data'!R495</f>
        <v>2.7689059</v>
      </c>
      <c r="S495" s="18">
        <f>'Raw Data'!S495</f>
        <v>25676.064409999999</v>
      </c>
      <c r="T495" s="18">
        <f>'Raw Data'!T495</f>
        <v>949817.7</v>
      </c>
      <c r="U495" s="18" t="str">
        <f t="shared" si="77"/>
        <v xml:space="preserve">STEEL SCRUBBER 6PCS SET </v>
      </c>
      <c r="V495" s="18">
        <f t="shared" si="78"/>
        <v>100800</v>
      </c>
      <c r="W495" s="18" t="str">
        <f t="shared" si="79"/>
        <v>NOS</v>
      </c>
      <c r="X495" s="18">
        <f t="shared" si="80"/>
        <v>0.245</v>
      </c>
      <c r="Y495" s="18" t="str">
        <f t="shared" si="81"/>
        <v>USD</v>
      </c>
      <c r="Z495" s="18">
        <f t="shared" si="82"/>
        <v>3110458.5199999996</v>
      </c>
      <c r="AA495" s="18">
        <f t="shared" si="83"/>
        <v>2023</v>
      </c>
      <c r="AB495" s="19" t="str">
        <f>IFERROR(VLOOKUP(D495, 'Lookup Tables'!$A:$B, 2, FALSE), "Unknown")</f>
        <v>Steel Scrubbers</v>
      </c>
      <c r="AC495" s="18" t="str">
        <f t="shared" si="84"/>
        <v>Steel Products</v>
      </c>
      <c r="AD495" s="18" t="str">
        <f t="shared" si="85"/>
        <v>Scrubber</v>
      </c>
      <c r="AE495" s="18">
        <f t="shared" si="86"/>
        <v>102.42830799094143</v>
      </c>
      <c r="AF495" s="20">
        <f t="shared" si="87"/>
        <v>0.43959999793024368</v>
      </c>
    </row>
    <row r="496" spans="1:32">
      <c r="A496" s="18" t="str">
        <f>'Raw Data'!A496</f>
        <v>INNSA1</v>
      </c>
      <c r="B496" s="19">
        <f>'Raw Data'!B496</f>
        <v>45213</v>
      </c>
      <c r="C496" s="18">
        <f>'Raw Data'!C496</f>
        <v>301049751</v>
      </c>
      <c r="D496" s="18">
        <f>'Raw Data'!D496</f>
        <v>73239990</v>
      </c>
      <c r="E496" s="18" t="str">
        <f>'Raw Data'!E496</f>
        <v>STAINLESS STEEL SPORTS BOTTLE 750ML SG902 (WB-750) (QTY: 240NOS/USD 1.180 PER NOS)</v>
      </c>
      <c r="F496" s="18">
        <f>'Raw Data'!F496</f>
        <v>0</v>
      </c>
      <c r="G496" s="18">
        <f>'Raw Data'!G496</f>
        <v>0</v>
      </c>
      <c r="H496" s="18">
        <f>'Raw Data'!H496</f>
        <v>0</v>
      </c>
      <c r="I496" s="18">
        <f>'Raw Data'!I496</f>
        <v>0</v>
      </c>
      <c r="J496" s="18">
        <f>'Raw Data'!J496</f>
        <v>0</v>
      </c>
      <c r="K496" s="18">
        <f>'Raw Data'!K496</f>
        <v>0</v>
      </c>
      <c r="L496" s="18">
        <f>'Raw Data'!L496</f>
        <v>0</v>
      </c>
      <c r="M496" s="18">
        <f>'Raw Data'!M496</f>
        <v>0</v>
      </c>
      <c r="N496" s="18">
        <f>'Raw Data'!N496</f>
        <v>42</v>
      </c>
      <c r="O496" s="18" t="str">
        <f>'Raw Data'!O496</f>
        <v>KGS</v>
      </c>
      <c r="P496" s="18">
        <f>'Raw Data'!P496</f>
        <v>592.642381</v>
      </c>
      <c r="Q496" s="18">
        <f>'Raw Data'!Q496</f>
        <v>24890.98</v>
      </c>
      <c r="R496" s="18">
        <f>'Raw Data'!R496</f>
        <v>7.0426902069999997</v>
      </c>
      <c r="S496" s="18">
        <f>'Raw Data'!S496</f>
        <v>295.79298870000002</v>
      </c>
      <c r="T496" s="18">
        <f>'Raw Data'!T496</f>
        <v>9120</v>
      </c>
      <c r="U496" s="18" t="str">
        <f t="shared" si="77"/>
        <v xml:space="preserve">STAINLESS STEEL SPORTS BOTTLE 750ML SG902 </v>
      </c>
      <c r="V496" s="18" t="str">
        <f t="shared" si="78"/>
        <v/>
      </c>
      <c r="W496" s="18" t="str">
        <f t="shared" si="79"/>
        <v>240NOS</v>
      </c>
      <c r="X496" s="18">
        <f t="shared" si="80"/>
        <v>1.18</v>
      </c>
      <c r="Y496" s="18" t="str">
        <f t="shared" si="81"/>
        <v>USD</v>
      </c>
      <c r="Z496" s="18">
        <f t="shared" si="82"/>
        <v>34010.979999999996</v>
      </c>
      <c r="AA496" s="18">
        <f t="shared" si="83"/>
        <v>2023</v>
      </c>
      <c r="AB496" s="19" t="str">
        <f>IFERROR(VLOOKUP(D496, 'Lookup Tables'!$A:$B, 2, FALSE), "Unknown")</f>
        <v>Table, kitchen or other household articles of iron or steel</v>
      </c>
      <c r="AC496" s="18" t="str">
        <f t="shared" si="84"/>
        <v>Steel Products</v>
      </c>
      <c r="AD496" s="18" t="str">
        <f t="shared" si="85"/>
        <v>Misc</v>
      </c>
      <c r="AE496" s="18">
        <f t="shared" si="86"/>
        <v>217.14285714285714</v>
      </c>
      <c r="AF496" s="20">
        <f t="shared" si="87"/>
        <v>0.36639778747160617</v>
      </c>
    </row>
    <row r="497" spans="1:32">
      <c r="A497" s="18" t="str">
        <f>'Raw Data'!A497</f>
        <v>INNSA1</v>
      </c>
      <c r="B497" s="19">
        <f>'Raw Data'!B497</f>
        <v>45213</v>
      </c>
      <c r="C497" s="18">
        <f>'Raw Data'!C497</f>
        <v>301049751</v>
      </c>
      <c r="D497" s="18">
        <f>'Raw Data'!D497</f>
        <v>73239990</v>
      </c>
      <c r="E497" s="18" t="str">
        <f>'Raw Data'!E497</f>
        <v>STAINLESS STEELSPORTS BOTTLE 800ML (AM-394) (QTY: 11568 NOS/USD 1.210 PER NOS)</v>
      </c>
      <c r="F497" s="18">
        <f>'Raw Data'!F497</f>
        <v>0</v>
      </c>
      <c r="G497" s="18">
        <f>'Raw Data'!G497</f>
        <v>0</v>
      </c>
      <c r="H497" s="18">
        <f>'Raw Data'!H497</f>
        <v>0</v>
      </c>
      <c r="I497" s="18">
        <f>'Raw Data'!I497</f>
        <v>0</v>
      </c>
      <c r="J497" s="18">
        <f>'Raw Data'!J497</f>
        <v>0</v>
      </c>
      <c r="K497" s="18">
        <f>'Raw Data'!K497</f>
        <v>0</v>
      </c>
      <c r="L497" s="18">
        <f>'Raw Data'!L497</f>
        <v>0</v>
      </c>
      <c r="M497" s="18">
        <f>'Raw Data'!M497</f>
        <v>0</v>
      </c>
      <c r="N497" s="18">
        <f>'Raw Data'!N497</f>
        <v>2169</v>
      </c>
      <c r="O497" s="18" t="str">
        <f>'Raw Data'!O497</f>
        <v>KGS</v>
      </c>
      <c r="P497" s="18">
        <f>'Raw Data'!P497</f>
        <v>567.19565699999998</v>
      </c>
      <c r="Q497" s="18">
        <f>'Raw Data'!Q497</f>
        <v>1230247.3799999999</v>
      </c>
      <c r="R497" s="18">
        <f>'Raw Data'!R497</f>
        <v>6.7402930120000004</v>
      </c>
      <c r="S497" s="18">
        <f>'Raw Data'!S497</f>
        <v>14619.695540000001</v>
      </c>
      <c r="T497" s="18">
        <f>'Raw Data'!T497</f>
        <v>450762.6</v>
      </c>
      <c r="U497" s="18" t="str">
        <f t="shared" si="77"/>
        <v xml:space="preserve">STAINLESS STEELSPORTS BOTTLE 800ML </v>
      </c>
      <c r="V497" s="18" t="str">
        <f t="shared" si="78"/>
        <v/>
      </c>
      <c r="W497" s="18" t="str">
        <f t="shared" si="79"/>
        <v>11568 NOS</v>
      </c>
      <c r="X497" s="18">
        <f t="shared" si="80"/>
        <v>1.21</v>
      </c>
      <c r="Y497" s="18" t="str">
        <f t="shared" si="81"/>
        <v>USD</v>
      </c>
      <c r="Z497" s="18">
        <f t="shared" si="82"/>
        <v>1681009.98</v>
      </c>
      <c r="AA497" s="18">
        <f t="shared" si="83"/>
        <v>2023</v>
      </c>
      <c r="AB497" s="19" t="str">
        <f>IFERROR(VLOOKUP(D497, 'Lookup Tables'!$A:$B, 2, FALSE), "Unknown")</f>
        <v>Table, kitchen or other household articles of iron or steel</v>
      </c>
      <c r="AC497" s="18" t="str">
        <f t="shared" si="84"/>
        <v>Steel Products</v>
      </c>
      <c r="AD497" s="18" t="str">
        <f t="shared" si="85"/>
        <v>Misc</v>
      </c>
      <c r="AE497" s="18">
        <f t="shared" si="86"/>
        <v>207.82047026279389</v>
      </c>
      <c r="AF497" s="20">
        <f t="shared" si="87"/>
        <v>0.36639996746020304</v>
      </c>
    </row>
    <row r="498" spans="1:32">
      <c r="A498" s="18" t="str">
        <f>'Raw Data'!A498</f>
        <v>INNSA1</v>
      </c>
      <c r="B498" s="19">
        <f>'Raw Data'!B498</f>
        <v>45213</v>
      </c>
      <c r="C498" s="18">
        <f>'Raw Data'!C498</f>
        <v>301049751</v>
      </c>
      <c r="D498" s="18">
        <f>'Raw Data'!D498</f>
        <v>73239990</v>
      </c>
      <c r="E498" s="18" t="str">
        <f>'Raw Data'!E498</f>
        <v>STAINLESS STEEL SPORTS BOTTLE 750ML SG-702 (SB-01) (QTY: 552NOS/USD 1.055 PER NOS)</v>
      </c>
      <c r="F498" s="18">
        <f>'Raw Data'!F498</f>
        <v>0</v>
      </c>
      <c r="G498" s="18">
        <f>'Raw Data'!G498</f>
        <v>0</v>
      </c>
      <c r="H498" s="18">
        <f>'Raw Data'!H498</f>
        <v>0</v>
      </c>
      <c r="I498" s="18">
        <f>'Raw Data'!I498</f>
        <v>0</v>
      </c>
      <c r="J498" s="18">
        <f>'Raw Data'!J498</f>
        <v>0</v>
      </c>
      <c r="K498" s="18">
        <f>'Raw Data'!K498</f>
        <v>0</v>
      </c>
      <c r="L498" s="18">
        <f>'Raw Data'!L498</f>
        <v>0</v>
      </c>
      <c r="M498" s="18">
        <f>'Raw Data'!M498</f>
        <v>0</v>
      </c>
      <c r="N498" s="18">
        <f>'Raw Data'!N498</f>
        <v>96.6</v>
      </c>
      <c r="O498" s="18" t="str">
        <f>'Raw Data'!O498</f>
        <v>KGS</v>
      </c>
      <c r="P498" s="18">
        <f>'Raw Data'!P498</f>
        <v>529.86252590000004</v>
      </c>
      <c r="Q498" s="18">
        <f>'Raw Data'!Q498</f>
        <v>51184.72</v>
      </c>
      <c r="R498" s="18">
        <f>'Raw Data'!R498</f>
        <v>6.2966432069999998</v>
      </c>
      <c r="S498" s="18">
        <f>'Raw Data'!S498</f>
        <v>608.25573380000003</v>
      </c>
      <c r="T498" s="18">
        <f>'Raw Data'!T498</f>
        <v>18754</v>
      </c>
      <c r="U498" s="18" t="str">
        <f t="shared" si="77"/>
        <v xml:space="preserve">STAINLESS STEEL SPORTS BOTTLE 750ML SG-702 </v>
      </c>
      <c r="V498" s="18" t="str">
        <f t="shared" si="78"/>
        <v/>
      </c>
      <c r="W498" s="18" t="str">
        <f t="shared" si="79"/>
        <v>552NOS</v>
      </c>
      <c r="X498" s="18">
        <f t="shared" si="80"/>
        <v>1.0549999999999999</v>
      </c>
      <c r="Y498" s="18" t="str">
        <f t="shared" si="81"/>
        <v>USD</v>
      </c>
      <c r="Z498" s="18">
        <f t="shared" si="82"/>
        <v>69938.720000000001</v>
      </c>
      <c r="AA498" s="18">
        <f t="shared" si="83"/>
        <v>2023</v>
      </c>
      <c r="AB498" s="19" t="str">
        <f>IFERROR(VLOOKUP(D498, 'Lookup Tables'!$A:$B, 2, FALSE), "Unknown")</f>
        <v>Table, kitchen or other household articles of iron or steel</v>
      </c>
      <c r="AC498" s="18" t="str">
        <f t="shared" si="84"/>
        <v>Steel Products</v>
      </c>
      <c r="AD498" s="18" t="str">
        <f t="shared" si="85"/>
        <v>Misc</v>
      </c>
      <c r="AE498" s="18">
        <f t="shared" si="86"/>
        <v>194.1407867494824</v>
      </c>
      <c r="AF498" s="20">
        <f t="shared" si="87"/>
        <v>0.36639840952534269</v>
      </c>
    </row>
    <row r="499" spans="1:32">
      <c r="A499" s="18" t="str">
        <f>'Raw Data'!A499</f>
        <v>INNSA1</v>
      </c>
      <c r="B499" s="19">
        <f>'Raw Data'!B499</f>
        <v>45213</v>
      </c>
      <c r="C499" s="18">
        <f>'Raw Data'!C499</f>
        <v>301049751</v>
      </c>
      <c r="D499" s="18">
        <f>'Raw Data'!D499</f>
        <v>73239990</v>
      </c>
      <c r="E499" s="18" t="str">
        <f>'Raw Data'!E499</f>
        <v>STAINLESS STEELSPORTS BOTTLE 1.45L (AM-398) (QTY: 15540 NOS/USD 1.630 PER NOS)</v>
      </c>
      <c r="F499" s="18">
        <f>'Raw Data'!F499</f>
        <v>0</v>
      </c>
      <c r="G499" s="18">
        <f>'Raw Data'!G499</f>
        <v>0</v>
      </c>
      <c r="H499" s="18">
        <f>'Raw Data'!H499</f>
        <v>0</v>
      </c>
      <c r="I499" s="18">
        <f>'Raw Data'!I499</f>
        <v>0</v>
      </c>
      <c r="J499" s="18">
        <f>'Raw Data'!J499</f>
        <v>0</v>
      </c>
      <c r="K499" s="18">
        <f>'Raw Data'!K499</f>
        <v>0</v>
      </c>
      <c r="L499" s="18">
        <f>'Raw Data'!L499</f>
        <v>0</v>
      </c>
      <c r="M499" s="18">
        <f>'Raw Data'!M499</f>
        <v>0</v>
      </c>
      <c r="N499" s="18">
        <f>'Raw Data'!N499</f>
        <v>4403</v>
      </c>
      <c r="O499" s="18" t="str">
        <f>'Raw Data'!O499</f>
        <v>KGS</v>
      </c>
      <c r="P499" s="18">
        <f>'Raw Data'!P499</f>
        <v>505.63687709999999</v>
      </c>
      <c r="Q499" s="18">
        <f>'Raw Data'!Q499</f>
        <v>2226319.17</v>
      </c>
      <c r="R499" s="18">
        <f>'Raw Data'!R499</f>
        <v>6.0087567100000001</v>
      </c>
      <c r="S499" s="18">
        <f>'Raw Data'!S499</f>
        <v>26456.555789999999</v>
      </c>
      <c r="T499" s="18">
        <f>'Raw Data'!T499</f>
        <v>815723.3</v>
      </c>
      <c r="U499" s="18" t="str">
        <f t="shared" si="77"/>
        <v xml:space="preserve">STAINLESS STEELSPORTS BOTTLE 1.45L </v>
      </c>
      <c r="V499" s="18" t="str">
        <f t="shared" si="78"/>
        <v/>
      </c>
      <c r="W499" s="18" t="str">
        <f t="shared" si="79"/>
        <v>15540 NOS</v>
      </c>
      <c r="X499" s="18">
        <f t="shared" si="80"/>
        <v>1.63</v>
      </c>
      <c r="Y499" s="18" t="str">
        <f t="shared" si="81"/>
        <v>USD</v>
      </c>
      <c r="Z499" s="18">
        <f t="shared" si="82"/>
        <v>3042042.4699999997</v>
      </c>
      <c r="AA499" s="18">
        <f t="shared" si="83"/>
        <v>2023</v>
      </c>
      <c r="AB499" s="19" t="str">
        <f>IFERROR(VLOOKUP(D499, 'Lookup Tables'!$A:$B, 2, FALSE), "Unknown")</f>
        <v>Table, kitchen or other household articles of iron or steel</v>
      </c>
      <c r="AC499" s="18" t="str">
        <f t="shared" si="84"/>
        <v>Steel Products</v>
      </c>
      <c r="AD499" s="18" t="str">
        <f t="shared" si="85"/>
        <v>Misc</v>
      </c>
      <c r="AE499" s="18">
        <f t="shared" si="86"/>
        <v>185.26534181240064</v>
      </c>
      <c r="AF499" s="20">
        <f t="shared" si="87"/>
        <v>0.36639998028674392</v>
      </c>
    </row>
    <row r="500" spans="1:32">
      <c r="A500" s="18" t="str">
        <f>'Raw Data'!A500</f>
        <v>INNSA1</v>
      </c>
      <c r="B500" s="19">
        <f>'Raw Data'!B500</f>
        <v>45212</v>
      </c>
      <c r="C500" s="18">
        <f>'Raw Data'!C500</f>
        <v>301049751</v>
      </c>
      <c r="D500" s="18">
        <f>'Raw Data'!D500</f>
        <v>73239990</v>
      </c>
      <c r="E500" s="18" t="str">
        <f>'Raw Data'!E500</f>
        <v>STEEL SPRINKLER (AM-430) (QTY: 38688 PCS/USD 0.5673 PER PCS)</v>
      </c>
      <c r="F500" s="18">
        <f>'Raw Data'!F500</f>
        <v>0</v>
      </c>
      <c r="G500" s="18">
        <f>'Raw Data'!G500</f>
        <v>0</v>
      </c>
      <c r="H500" s="18">
        <f>'Raw Data'!H500</f>
        <v>0</v>
      </c>
      <c r="I500" s="18">
        <f>'Raw Data'!I500</f>
        <v>0</v>
      </c>
      <c r="J500" s="18">
        <f>'Raw Data'!J500</f>
        <v>0</v>
      </c>
      <c r="K500" s="18">
        <f>'Raw Data'!K500</f>
        <v>0</v>
      </c>
      <c r="L500" s="18">
        <f>'Raw Data'!L500</f>
        <v>0</v>
      </c>
      <c r="M500" s="18">
        <f>'Raw Data'!M500</f>
        <v>0</v>
      </c>
      <c r="N500" s="18">
        <f>'Raw Data'!N500</f>
        <v>7092.8</v>
      </c>
      <c r="O500" s="18" t="str">
        <f>'Raw Data'!O500</f>
        <v>KGS</v>
      </c>
      <c r="P500" s="18">
        <f>'Raw Data'!P500</f>
        <v>272.9822355</v>
      </c>
      <c r="Q500" s="18">
        <f>'Raw Data'!Q500</f>
        <v>1936208.4</v>
      </c>
      <c r="R500" s="18">
        <f>'Raw Data'!R500</f>
        <v>3.2439956689999998</v>
      </c>
      <c r="S500" s="18">
        <f>'Raw Data'!S500</f>
        <v>23009.012480000001</v>
      </c>
      <c r="T500" s="18">
        <f>'Raw Data'!T500</f>
        <v>709426.8</v>
      </c>
      <c r="U500" s="18" t="str">
        <f t="shared" si="77"/>
        <v xml:space="preserve">STEEL SPRINKLER </v>
      </c>
      <c r="V500" s="18" t="str">
        <f t="shared" si="78"/>
        <v/>
      </c>
      <c r="W500" s="18" t="str">
        <f t="shared" si="79"/>
        <v>38688 PCS</v>
      </c>
      <c r="X500" s="18">
        <f t="shared" si="80"/>
        <v>0.56730000000000003</v>
      </c>
      <c r="Y500" s="18" t="str">
        <f t="shared" si="81"/>
        <v>USD</v>
      </c>
      <c r="Z500" s="18">
        <f t="shared" si="82"/>
        <v>2645635.2000000002</v>
      </c>
      <c r="AA500" s="18">
        <f t="shared" si="83"/>
        <v>2023</v>
      </c>
      <c r="AB500" s="19" t="str">
        <f>IFERROR(VLOOKUP(D500, 'Lookup Tables'!$A:$B, 2, FALSE), "Unknown")</f>
        <v>Table, kitchen or other household articles of iron or steel</v>
      </c>
      <c r="AC500" s="18" t="str">
        <f t="shared" si="84"/>
        <v>Steel Products</v>
      </c>
      <c r="AD500" s="18" t="str">
        <f t="shared" si="85"/>
        <v>Misc</v>
      </c>
      <c r="AE500" s="18">
        <f t="shared" si="86"/>
        <v>100.0206970448906</v>
      </c>
      <c r="AF500" s="20">
        <f t="shared" si="87"/>
        <v>0.36640002181583348</v>
      </c>
    </row>
    <row r="501" spans="1:32">
      <c r="A501" s="18" t="str">
        <f>'Raw Data'!A501</f>
        <v>INNSA1</v>
      </c>
      <c r="B501" s="19">
        <f>'Raw Data'!B501</f>
        <v>45207</v>
      </c>
      <c r="C501" s="18">
        <f>'Raw Data'!C501</f>
        <v>301049751</v>
      </c>
      <c r="D501" s="18">
        <f>'Raw Data'!D501</f>
        <v>73239990</v>
      </c>
      <c r="E501" s="18" t="str">
        <f>'Raw Data'!E501</f>
        <v>STEEL DRAINER (AM-321) (QTY: 25200 PCS/USD 0.7290 PER PCS)</v>
      </c>
      <c r="F501" s="18">
        <f>'Raw Data'!F501</f>
        <v>0</v>
      </c>
      <c r="G501" s="18">
        <f>'Raw Data'!G501</f>
        <v>0</v>
      </c>
      <c r="H501" s="18">
        <f>'Raw Data'!H501</f>
        <v>0</v>
      </c>
      <c r="I501" s="18">
        <f>'Raw Data'!I501</f>
        <v>0</v>
      </c>
      <c r="J501" s="18">
        <f>'Raw Data'!J501</f>
        <v>0</v>
      </c>
      <c r="K501" s="18">
        <f>'Raw Data'!K501</f>
        <v>0</v>
      </c>
      <c r="L501" s="18">
        <f>'Raw Data'!L501</f>
        <v>0</v>
      </c>
      <c r="M501" s="18">
        <f>'Raw Data'!M501</f>
        <v>0</v>
      </c>
      <c r="N501" s="18">
        <f>'Raw Data'!N501</f>
        <v>3465</v>
      </c>
      <c r="O501" s="18" t="str">
        <f>'Raw Data'!O501</f>
        <v>KGS</v>
      </c>
      <c r="P501" s="18">
        <f>'Raw Data'!P501</f>
        <v>477.16151230000003</v>
      </c>
      <c r="Q501" s="18">
        <f>'Raw Data'!Q501</f>
        <v>1653364.64</v>
      </c>
      <c r="R501" s="18">
        <f>'Raw Data'!R501</f>
        <v>5.6703685359999998</v>
      </c>
      <c r="S501" s="18">
        <f>'Raw Data'!S501</f>
        <v>19647.826980000002</v>
      </c>
      <c r="T501" s="18">
        <f>'Raw Data'!T501</f>
        <v>605792.80000000005</v>
      </c>
      <c r="U501" s="18" t="str">
        <f t="shared" si="77"/>
        <v xml:space="preserve">STEEL DRAINER </v>
      </c>
      <c r="V501" s="18" t="str">
        <f t="shared" si="78"/>
        <v/>
      </c>
      <c r="W501" s="18" t="str">
        <f t="shared" si="79"/>
        <v>25200 PCS</v>
      </c>
      <c r="X501" s="18">
        <f t="shared" si="80"/>
        <v>0.72899999999999998</v>
      </c>
      <c r="Y501" s="18" t="str">
        <f t="shared" si="81"/>
        <v>USD</v>
      </c>
      <c r="Z501" s="18">
        <f t="shared" si="82"/>
        <v>2259157.44</v>
      </c>
      <c r="AA501" s="18">
        <f t="shared" si="83"/>
        <v>2023</v>
      </c>
      <c r="AB501" s="19" t="str">
        <f>IFERROR(VLOOKUP(D501, 'Lookup Tables'!$A:$B, 2, FALSE), "Unknown")</f>
        <v>Table, kitchen or other household articles of iron or steel</v>
      </c>
      <c r="AC501" s="18" t="str">
        <f t="shared" si="84"/>
        <v>Steel Products</v>
      </c>
      <c r="AD501" s="18" t="str">
        <f t="shared" si="85"/>
        <v>Misc</v>
      </c>
      <c r="AE501" s="18">
        <f t="shared" si="86"/>
        <v>174.83197691197694</v>
      </c>
      <c r="AF501" s="20">
        <f t="shared" si="87"/>
        <v>0.36639999752262759</v>
      </c>
    </row>
    <row r="502" spans="1:32">
      <c r="A502" s="18" t="str">
        <f>'Raw Data'!A502</f>
        <v>INNSA1</v>
      </c>
      <c r="B502" s="19">
        <f>'Raw Data'!B502</f>
        <v>45207</v>
      </c>
      <c r="C502" s="18">
        <f>'Raw Data'!C502</f>
        <v>301049751</v>
      </c>
      <c r="D502" s="18">
        <f>'Raw Data'!D502</f>
        <v>73239990</v>
      </c>
      <c r="E502" s="18" t="str">
        <f>'Raw Data'!E502</f>
        <v>STEEL HAND BLENDER (AM-474) (QTY: 600 PCS/USD 0.6602 PER PCS)</v>
      </c>
      <c r="F502" s="18">
        <f>'Raw Data'!F502</f>
        <v>0</v>
      </c>
      <c r="G502" s="18">
        <f>'Raw Data'!G502</f>
        <v>0</v>
      </c>
      <c r="H502" s="18">
        <f>'Raw Data'!H502</f>
        <v>0</v>
      </c>
      <c r="I502" s="18">
        <f>'Raw Data'!I502</f>
        <v>0</v>
      </c>
      <c r="J502" s="18">
        <f>'Raw Data'!J502</f>
        <v>0</v>
      </c>
      <c r="K502" s="18">
        <f>'Raw Data'!K502</f>
        <v>0</v>
      </c>
      <c r="L502" s="18">
        <f>'Raw Data'!L502</f>
        <v>0</v>
      </c>
      <c r="M502" s="18">
        <f>'Raw Data'!M502</f>
        <v>0</v>
      </c>
      <c r="N502" s="18">
        <f>'Raw Data'!N502</f>
        <v>60</v>
      </c>
      <c r="O502" s="18" t="str">
        <f>'Raw Data'!O502</f>
        <v>KGS</v>
      </c>
      <c r="P502" s="18">
        <f>'Raw Data'!P502</f>
        <v>594.17733329999999</v>
      </c>
      <c r="Q502" s="18">
        <f>'Raw Data'!Q502</f>
        <v>35650.639999999999</v>
      </c>
      <c r="R502" s="18">
        <f>'Raw Data'!R502</f>
        <v>7.0609308769999997</v>
      </c>
      <c r="S502" s="18">
        <f>'Raw Data'!S502</f>
        <v>423.6558526</v>
      </c>
      <c r="T502" s="18">
        <f>'Raw Data'!T502</f>
        <v>13062.4</v>
      </c>
      <c r="U502" s="18" t="str">
        <f t="shared" si="77"/>
        <v xml:space="preserve">STEEL HAND BLENDER </v>
      </c>
      <c r="V502" s="18" t="str">
        <f t="shared" si="78"/>
        <v/>
      </c>
      <c r="W502" s="18" t="str">
        <f t="shared" si="79"/>
        <v>600 PCS</v>
      </c>
      <c r="X502" s="18">
        <f t="shared" si="80"/>
        <v>0.66020000000000001</v>
      </c>
      <c r="Y502" s="18" t="str">
        <f t="shared" si="81"/>
        <v>USD</v>
      </c>
      <c r="Z502" s="18">
        <f t="shared" si="82"/>
        <v>48713.04</v>
      </c>
      <c r="AA502" s="18">
        <f t="shared" si="83"/>
        <v>2023</v>
      </c>
      <c r="AB502" s="19" t="str">
        <f>IFERROR(VLOOKUP(D502, 'Lookup Tables'!$A:$B, 2, FALSE), "Unknown")</f>
        <v>Table, kitchen or other household articles of iron or steel</v>
      </c>
      <c r="AC502" s="18" t="str">
        <f t="shared" si="84"/>
        <v>Steel Products</v>
      </c>
      <c r="AD502" s="18" t="str">
        <f t="shared" si="85"/>
        <v>Misc</v>
      </c>
      <c r="AE502" s="18">
        <f t="shared" si="86"/>
        <v>217.70666666666665</v>
      </c>
      <c r="AF502" s="20">
        <f t="shared" si="87"/>
        <v>0.36640015438713019</v>
      </c>
    </row>
    <row r="503" spans="1:32">
      <c r="A503" s="18" t="str">
        <f>'Raw Data'!A503</f>
        <v>INNSA1</v>
      </c>
      <c r="B503" s="19">
        <f>'Raw Data'!B503</f>
        <v>45207</v>
      </c>
      <c r="C503" s="18">
        <f>'Raw Data'!C503</f>
        <v>301049751</v>
      </c>
      <c r="D503" s="18">
        <f>'Raw Data'!D503</f>
        <v>73239990</v>
      </c>
      <c r="E503" s="18" t="str">
        <f>'Raw Data'!E503</f>
        <v>STEEL TEA STRAINER BIG (SB-12) (QTY: 25200 PCS/USD 1.0316 PER PCS)</v>
      </c>
      <c r="F503" s="18">
        <f>'Raw Data'!F503</f>
        <v>0</v>
      </c>
      <c r="G503" s="18">
        <f>'Raw Data'!G503</f>
        <v>0</v>
      </c>
      <c r="H503" s="18">
        <f>'Raw Data'!H503</f>
        <v>0</v>
      </c>
      <c r="I503" s="18">
        <f>'Raw Data'!I503</f>
        <v>0</v>
      </c>
      <c r="J503" s="18">
        <f>'Raw Data'!J503</f>
        <v>0</v>
      </c>
      <c r="K503" s="18">
        <f>'Raw Data'!K503</f>
        <v>0</v>
      </c>
      <c r="L503" s="18">
        <f>'Raw Data'!L503</f>
        <v>0</v>
      </c>
      <c r="M503" s="18">
        <f>'Raw Data'!M503</f>
        <v>0</v>
      </c>
      <c r="N503" s="18">
        <f>'Raw Data'!N503</f>
        <v>6160</v>
      </c>
      <c r="O503" s="18" t="str">
        <f>'Raw Data'!O503</f>
        <v>KGS</v>
      </c>
      <c r="P503" s="18">
        <f>'Raw Data'!P503</f>
        <v>379.81470289999999</v>
      </c>
      <c r="Q503" s="18">
        <f>'Raw Data'!Q503</f>
        <v>2339658.5699999998</v>
      </c>
      <c r="R503" s="18">
        <f>'Raw Data'!R503</f>
        <v>4.5135437070000002</v>
      </c>
      <c r="S503" s="18">
        <f>'Raw Data'!S503</f>
        <v>27803.429230000002</v>
      </c>
      <c r="T503" s="18">
        <f>'Raw Data'!T503</f>
        <v>857250.9</v>
      </c>
      <c r="U503" s="18" t="str">
        <f t="shared" si="77"/>
        <v xml:space="preserve">STEEL TEA STRAINER BIG </v>
      </c>
      <c r="V503" s="18" t="str">
        <f t="shared" si="78"/>
        <v/>
      </c>
      <c r="W503" s="18" t="str">
        <f t="shared" si="79"/>
        <v>25200 PCS</v>
      </c>
      <c r="X503" s="18">
        <f t="shared" si="80"/>
        <v>1.0316000000000001</v>
      </c>
      <c r="Y503" s="18" t="str">
        <f t="shared" si="81"/>
        <v>USD</v>
      </c>
      <c r="Z503" s="18">
        <f t="shared" si="82"/>
        <v>3196909.4699999997</v>
      </c>
      <c r="AA503" s="18">
        <f t="shared" si="83"/>
        <v>2023</v>
      </c>
      <c r="AB503" s="19" t="str">
        <f>IFERROR(VLOOKUP(D503, 'Lookup Tables'!$A:$B, 2, FALSE), "Unknown")</f>
        <v>Table, kitchen or other household articles of iron or steel</v>
      </c>
      <c r="AC503" s="18" t="str">
        <f t="shared" si="84"/>
        <v>Steel Products</v>
      </c>
      <c r="AD503" s="18" t="str">
        <f t="shared" si="85"/>
        <v>Misc</v>
      </c>
      <c r="AE503" s="18">
        <f t="shared" si="86"/>
        <v>139.16410714285715</v>
      </c>
      <c r="AF503" s="20">
        <f t="shared" si="87"/>
        <v>0.36639999997948425</v>
      </c>
    </row>
    <row r="504" spans="1:32">
      <c r="A504" s="18" t="str">
        <f>'Raw Data'!A504</f>
        <v>INNSA1</v>
      </c>
      <c r="B504" s="19">
        <f>'Raw Data'!B504</f>
        <v>45207</v>
      </c>
      <c r="C504" s="18">
        <f>'Raw Data'!C504</f>
        <v>301049751</v>
      </c>
      <c r="D504" s="18">
        <f>'Raw Data'!D504</f>
        <v>73239990</v>
      </c>
      <c r="E504" s="18" t="str">
        <f>'Raw Data'!E504</f>
        <v>STEEL KITCHEN BASKET (AM-322) (QTY: 6000 PCS/USD 1.2792 PERPCS)</v>
      </c>
      <c r="F504" s="18">
        <f>'Raw Data'!F504</f>
        <v>0</v>
      </c>
      <c r="G504" s="18">
        <f>'Raw Data'!G504</f>
        <v>0</v>
      </c>
      <c r="H504" s="18">
        <f>'Raw Data'!H504</f>
        <v>0</v>
      </c>
      <c r="I504" s="18">
        <f>'Raw Data'!I504</f>
        <v>0</v>
      </c>
      <c r="J504" s="18">
        <f>'Raw Data'!J504</f>
        <v>0</v>
      </c>
      <c r="K504" s="18">
        <f>'Raw Data'!K504</f>
        <v>0</v>
      </c>
      <c r="L504" s="18">
        <f>'Raw Data'!L504</f>
        <v>0</v>
      </c>
      <c r="M504" s="18">
        <f>'Raw Data'!M504</f>
        <v>0</v>
      </c>
      <c r="N504" s="18">
        <f>'Raw Data'!N504</f>
        <v>1650</v>
      </c>
      <c r="O504" s="18" t="str">
        <f>'Raw Data'!O504</f>
        <v>KGS</v>
      </c>
      <c r="P504" s="18">
        <f>'Raw Data'!P504</f>
        <v>418.64539389999999</v>
      </c>
      <c r="Q504" s="18">
        <f>'Raw Data'!Q504</f>
        <v>690764.9</v>
      </c>
      <c r="R504" s="18">
        <f>'Raw Data'!R504</f>
        <v>4.9749898269999999</v>
      </c>
      <c r="S504" s="18">
        <f>'Raw Data'!S504</f>
        <v>8208.7332139999999</v>
      </c>
      <c r="T504" s="18">
        <f>'Raw Data'!T504</f>
        <v>253096.3</v>
      </c>
      <c r="U504" s="18" t="str">
        <f t="shared" si="77"/>
        <v xml:space="preserve">STEEL KITCHEN BASKET </v>
      </c>
      <c r="V504" s="18" t="str">
        <f t="shared" si="78"/>
        <v/>
      </c>
      <c r="W504" s="18" t="str">
        <f t="shared" si="79"/>
        <v>6000 PCS</v>
      </c>
      <c r="X504" s="18">
        <f t="shared" si="80"/>
        <v>1.2791999999999999</v>
      </c>
      <c r="Y504" s="18" t="str">
        <f t="shared" si="81"/>
        <v>USD</v>
      </c>
      <c r="Z504" s="18">
        <f t="shared" si="82"/>
        <v>943861.2</v>
      </c>
      <c r="AA504" s="18">
        <f t="shared" si="83"/>
        <v>2023</v>
      </c>
      <c r="AB504" s="19" t="str">
        <f>IFERROR(VLOOKUP(D504, 'Lookup Tables'!$A:$B, 2, FALSE), "Unknown")</f>
        <v>Table, kitchen or other household articles of iron or steel</v>
      </c>
      <c r="AC504" s="18" t="str">
        <f t="shared" si="84"/>
        <v>Steel Products</v>
      </c>
      <c r="AD504" s="18" t="str">
        <f t="shared" si="85"/>
        <v>Misc</v>
      </c>
      <c r="AE504" s="18">
        <f t="shared" si="86"/>
        <v>153.39169696969697</v>
      </c>
      <c r="AF504" s="20">
        <f t="shared" si="87"/>
        <v>0.36640005883333099</v>
      </c>
    </row>
    <row r="505" spans="1:32">
      <c r="A505" s="18" t="str">
        <f>'Raw Data'!A505</f>
        <v>INNSA1</v>
      </c>
      <c r="B505" s="19">
        <f>'Raw Data'!B505</f>
        <v>45205</v>
      </c>
      <c r="C505" s="18">
        <f>'Raw Data'!C505</f>
        <v>301049751</v>
      </c>
      <c r="D505" s="18">
        <f>'Raw Data'!D505</f>
        <v>73239990</v>
      </c>
      <c r="E505" s="18" t="str">
        <f>'Raw Data'!E505</f>
        <v>AM-398 STAINLESS STEEL SPORTS BOTTLE 1.45L (QTY:3648 PCS/USD1.63 PER PCS)</v>
      </c>
      <c r="F505" s="18">
        <f>'Raw Data'!F505</f>
        <v>0</v>
      </c>
      <c r="G505" s="18">
        <f>'Raw Data'!G505</f>
        <v>0</v>
      </c>
      <c r="H505" s="18">
        <f>'Raw Data'!H505</f>
        <v>0</v>
      </c>
      <c r="I505" s="18">
        <f>'Raw Data'!I505</f>
        <v>0</v>
      </c>
      <c r="J505" s="18">
        <f>'Raw Data'!J505</f>
        <v>0</v>
      </c>
      <c r="K505" s="18">
        <f>'Raw Data'!K505</f>
        <v>0</v>
      </c>
      <c r="L505" s="18">
        <f>'Raw Data'!L505</f>
        <v>0</v>
      </c>
      <c r="M505" s="18">
        <f>'Raw Data'!M505</f>
        <v>0</v>
      </c>
      <c r="N505" s="18">
        <f>'Raw Data'!N505</f>
        <v>1033.5999999999999</v>
      </c>
      <c r="O505" s="18" t="str">
        <f>'Raw Data'!O505</f>
        <v>KGS</v>
      </c>
      <c r="P505" s="18">
        <f>'Raw Data'!P505</f>
        <v>499.473007</v>
      </c>
      <c r="Q505" s="18">
        <f>'Raw Data'!Q505</f>
        <v>516255.3</v>
      </c>
      <c r="R505" s="18">
        <f>'Raw Data'!R505</f>
        <v>5.9355081040000002</v>
      </c>
      <c r="S505" s="18">
        <f>'Raw Data'!S505</f>
        <v>6134.9411760000003</v>
      </c>
      <c r="T505" s="18">
        <f>'Raw Data'!T505</f>
        <v>189156</v>
      </c>
      <c r="U505" s="18" t="str">
        <f t="shared" si="77"/>
        <v xml:space="preserve">AM-398 STAINLESS STEEL SPORTS BOTTLE 1.45L </v>
      </c>
      <c r="V505" s="18">
        <f t="shared" si="78"/>
        <v>3648</v>
      </c>
      <c r="W505" s="18" t="str">
        <f t="shared" si="79"/>
        <v>PCS</v>
      </c>
      <c r="X505" s="18">
        <f t="shared" si="80"/>
        <v>1.63</v>
      </c>
      <c r="Y505" s="18" t="str">
        <f t="shared" si="81"/>
        <v>USD</v>
      </c>
      <c r="Z505" s="18">
        <f t="shared" si="82"/>
        <v>705411.3</v>
      </c>
      <c r="AA505" s="18">
        <f t="shared" si="83"/>
        <v>2023</v>
      </c>
      <c r="AB505" s="19" t="str">
        <f>IFERROR(VLOOKUP(D505, 'Lookup Tables'!$A:$B, 2, FALSE), "Unknown")</f>
        <v>Table, kitchen or other household articles of iron or steel</v>
      </c>
      <c r="AC505" s="18" t="str">
        <f t="shared" si="84"/>
        <v>Steel Products</v>
      </c>
      <c r="AD505" s="18" t="str">
        <f t="shared" si="85"/>
        <v>Misc</v>
      </c>
      <c r="AE505" s="18">
        <f t="shared" si="86"/>
        <v>183.00696594427245</v>
      </c>
      <c r="AF505" s="20">
        <f t="shared" si="87"/>
        <v>0.366400112502477</v>
      </c>
    </row>
    <row r="506" spans="1:32">
      <c r="A506" s="18" t="str">
        <f>'Raw Data'!A506</f>
        <v>INNSA1</v>
      </c>
      <c r="B506" s="19">
        <f>'Raw Data'!B506</f>
        <v>45205</v>
      </c>
      <c r="C506" s="18">
        <f>'Raw Data'!C506</f>
        <v>301049751</v>
      </c>
      <c r="D506" s="18">
        <f>'Raw Data'!D506</f>
        <v>73239990</v>
      </c>
      <c r="E506" s="18" t="str">
        <f>'Raw Data'!E506</f>
        <v>AM-460 STAINLESS STEEL SPORTS BOTTLE 750ML (QTY:4584 PCS/USD1.16 PER PCS)</v>
      </c>
      <c r="F506" s="18">
        <f>'Raw Data'!F506</f>
        <v>0</v>
      </c>
      <c r="G506" s="18">
        <f>'Raw Data'!G506</f>
        <v>0</v>
      </c>
      <c r="H506" s="18">
        <f>'Raw Data'!H506</f>
        <v>0</v>
      </c>
      <c r="I506" s="18">
        <f>'Raw Data'!I506</f>
        <v>0</v>
      </c>
      <c r="J506" s="18">
        <f>'Raw Data'!J506</f>
        <v>0</v>
      </c>
      <c r="K506" s="18">
        <f>'Raw Data'!K506</f>
        <v>0</v>
      </c>
      <c r="L506" s="18">
        <f>'Raw Data'!L506</f>
        <v>0</v>
      </c>
      <c r="M506" s="18">
        <f>'Raw Data'!M506</f>
        <v>0</v>
      </c>
      <c r="N506" s="18">
        <f>'Raw Data'!N506</f>
        <v>744.9</v>
      </c>
      <c r="O506" s="18" t="str">
        <f>'Raw Data'!O506</f>
        <v>KGS</v>
      </c>
      <c r="P506" s="18">
        <f>'Raw Data'!P506</f>
        <v>619.76457240000002</v>
      </c>
      <c r="Q506" s="18">
        <f>'Raw Data'!Q506</f>
        <v>461662.63</v>
      </c>
      <c r="R506" s="18">
        <f>'Raw Data'!R506</f>
        <v>7.3649978899999997</v>
      </c>
      <c r="S506" s="18">
        <f>'Raw Data'!S506</f>
        <v>5486.1869280000001</v>
      </c>
      <c r="T506" s="18">
        <f>'Raw Data'!T506</f>
        <v>169153.2</v>
      </c>
      <c r="U506" s="18" t="str">
        <f t="shared" si="77"/>
        <v xml:space="preserve">AM-460 STAINLESS STEEL SPORTS BOTTLE 750ML </v>
      </c>
      <c r="V506" s="18">
        <f t="shared" si="78"/>
        <v>4584</v>
      </c>
      <c r="W506" s="18" t="str">
        <f t="shared" si="79"/>
        <v>PCS</v>
      </c>
      <c r="X506" s="18">
        <f t="shared" si="80"/>
        <v>1.1599999999999999</v>
      </c>
      <c r="Y506" s="18" t="str">
        <f t="shared" si="81"/>
        <v>USD</v>
      </c>
      <c r="Z506" s="18">
        <f t="shared" si="82"/>
        <v>630815.83000000007</v>
      </c>
      <c r="AA506" s="18">
        <f t="shared" si="83"/>
        <v>2023</v>
      </c>
      <c r="AB506" s="19" t="str">
        <f>IFERROR(VLOOKUP(D506, 'Lookup Tables'!$A:$B, 2, FALSE), "Unknown")</f>
        <v>Table, kitchen or other household articles of iron or steel</v>
      </c>
      <c r="AC506" s="18" t="str">
        <f t="shared" si="84"/>
        <v>Steel Products</v>
      </c>
      <c r="AD506" s="18" t="str">
        <f t="shared" si="85"/>
        <v>Misc</v>
      </c>
      <c r="AE506" s="18">
        <f t="shared" si="86"/>
        <v>227.08175594039471</v>
      </c>
      <c r="AF506" s="20">
        <f t="shared" si="87"/>
        <v>0.36640002679012595</v>
      </c>
    </row>
    <row r="507" spans="1:32">
      <c r="A507" s="18" t="str">
        <f>'Raw Data'!A507</f>
        <v>INNSA1</v>
      </c>
      <c r="B507" s="19">
        <f>'Raw Data'!B507</f>
        <v>45205</v>
      </c>
      <c r="C507" s="18">
        <f>'Raw Data'!C507</f>
        <v>301049751</v>
      </c>
      <c r="D507" s="18">
        <f>'Raw Data'!D507</f>
        <v>73239990</v>
      </c>
      <c r="E507" s="18" t="str">
        <f>'Raw Data'!E507</f>
        <v>AM-393 STAINLESS STEEL SPORTS BOTTLE 750ML (QTY:13440 PCS/USD 1.23 PER PCS)</v>
      </c>
      <c r="F507" s="18">
        <f>'Raw Data'!F507</f>
        <v>0</v>
      </c>
      <c r="G507" s="18">
        <f>'Raw Data'!G507</f>
        <v>0</v>
      </c>
      <c r="H507" s="18">
        <f>'Raw Data'!H507</f>
        <v>0</v>
      </c>
      <c r="I507" s="18">
        <f>'Raw Data'!I507</f>
        <v>0</v>
      </c>
      <c r="J507" s="18">
        <f>'Raw Data'!J507</f>
        <v>0</v>
      </c>
      <c r="K507" s="18">
        <f>'Raw Data'!K507</f>
        <v>0</v>
      </c>
      <c r="L507" s="18">
        <f>'Raw Data'!L507</f>
        <v>0</v>
      </c>
      <c r="M507" s="18">
        <f>'Raw Data'!M507</f>
        <v>0</v>
      </c>
      <c r="N507" s="18">
        <f>'Raw Data'!N507</f>
        <v>2688</v>
      </c>
      <c r="O507" s="18" t="str">
        <f>'Raw Data'!O507</f>
        <v>KGS</v>
      </c>
      <c r="P507" s="18">
        <f>'Raw Data'!P507</f>
        <v>533.9458482</v>
      </c>
      <c r="Q507" s="18">
        <f>'Raw Data'!Q507</f>
        <v>1435246.44</v>
      </c>
      <c r="R507" s="18">
        <f>'Raw Data'!R507</f>
        <v>6.345167537</v>
      </c>
      <c r="S507" s="18">
        <f>'Raw Data'!S507</f>
        <v>17055.81034</v>
      </c>
      <c r="T507" s="18">
        <f>'Raw Data'!T507</f>
        <v>525874.30000000005</v>
      </c>
      <c r="U507" s="18" t="str">
        <f t="shared" si="77"/>
        <v xml:space="preserve">AM-393 STAINLESS STEEL SPORTS BOTTLE 750ML </v>
      </c>
      <c r="V507" s="18">
        <f t="shared" si="78"/>
        <v>13440</v>
      </c>
      <c r="W507" s="18" t="str">
        <f t="shared" si="79"/>
        <v>PCS</v>
      </c>
      <c r="X507" s="18">
        <f t="shared" si="80"/>
        <v>1.23</v>
      </c>
      <c r="Y507" s="18" t="str">
        <f t="shared" si="81"/>
        <v>USD</v>
      </c>
      <c r="Z507" s="18">
        <f t="shared" si="82"/>
        <v>1961120.74</v>
      </c>
      <c r="AA507" s="18">
        <f t="shared" si="83"/>
        <v>2023</v>
      </c>
      <c r="AB507" s="19" t="str">
        <f>IFERROR(VLOOKUP(D507, 'Lookup Tables'!$A:$B, 2, FALSE), "Unknown")</f>
        <v>Table, kitchen or other household articles of iron or steel</v>
      </c>
      <c r="AC507" s="18" t="str">
        <f t="shared" si="84"/>
        <v>Steel Products</v>
      </c>
      <c r="AD507" s="18" t="str">
        <f t="shared" si="85"/>
        <v>Misc</v>
      </c>
      <c r="AE507" s="18">
        <f t="shared" si="86"/>
        <v>195.63776041666668</v>
      </c>
      <c r="AF507" s="20">
        <f t="shared" si="87"/>
        <v>0.36640000305452775</v>
      </c>
    </row>
    <row r="508" spans="1:32">
      <c r="A508" s="18" t="str">
        <f>'Raw Data'!A508</f>
        <v>INNSA1</v>
      </c>
      <c r="B508" s="19">
        <f>'Raw Data'!B508</f>
        <v>45205</v>
      </c>
      <c r="C508" s="18">
        <f>'Raw Data'!C508</f>
        <v>301049751</v>
      </c>
      <c r="D508" s="18">
        <f>'Raw Data'!D508</f>
        <v>73239990</v>
      </c>
      <c r="E508" s="18" t="str">
        <f>'Raw Data'!E508</f>
        <v>RYX-02-021A MILD STEEL MULTI FUNCTION CLOTH STAND (QTY :3888NUM/CNY 63.00 PER NUM)</v>
      </c>
      <c r="F508" s="18">
        <f>'Raw Data'!F508</f>
        <v>0</v>
      </c>
      <c r="G508" s="18">
        <f>'Raw Data'!G508</f>
        <v>0</v>
      </c>
      <c r="H508" s="18">
        <f>'Raw Data'!H508</f>
        <v>0</v>
      </c>
      <c r="I508" s="18">
        <f>'Raw Data'!I508</f>
        <v>0</v>
      </c>
      <c r="J508" s="18">
        <f>'Raw Data'!J508</f>
        <v>0</v>
      </c>
      <c r="K508" s="18">
        <f>'Raw Data'!K508</f>
        <v>0</v>
      </c>
      <c r="L508" s="18">
        <f>'Raw Data'!L508</f>
        <v>0</v>
      </c>
      <c r="M508" s="18">
        <f>'Raw Data'!M508</f>
        <v>0</v>
      </c>
      <c r="N508" s="18">
        <f>'Raw Data'!N508</f>
        <v>14256</v>
      </c>
      <c r="O508" s="18" t="str">
        <f>'Raw Data'!O508</f>
        <v>KGS</v>
      </c>
      <c r="P508" s="18">
        <f>'Raw Data'!P508</f>
        <v>206.99565870000001</v>
      </c>
      <c r="Q508" s="18">
        <f>'Raw Data'!Q508</f>
        <v>2950930.11</v>
      </c>
      <c r="R508" s="18">
        <f>'Raw Data'!R508</f>
        <v>2.4598414580000001</v>
      </c>
      <c r="S508" s="18">
        <f>'Raw Data'!S508</f>
        <v>35067.499819999997</v>
      </c>
      <c r="T508" s="18">
        <f>'Raw Data'!T508</f>
        <v>1081220.8</v>
      </c>
      <c r="U508" s="18" t="str">
        <f t="shared" si="77"/>
        <v xml:space="preserve">RYX-02-021A MILD STEEL MULTI FUNCTION CLOTH STAND </v>
      </c>
      <c r="V508" s="18" t="str">
        <f t="shared" si="78"/>
        <v/>
      </c>
      <c r="W508" s="18" t="e">
        <f t="shared" si="79"/>
        <v>#VALUE!</v>
      </c>
      <c r="X508" s="18" t="str">
        <f t="shared" si="80"/>
        <v/>
      </c>
      <c r="Y508" s="18" t="str">
        <f t="shared" si="81"/>
        <v>CNY</v>
      </c>
      <c r="Z508" s="18">
        <f t="shared" si="82"/>
        <v>4032150.91</v>
      </c>
      <c r="AA508" s="18">
        <f t="shared" si="83"/>
        <v>2023</v>
      </c>
      <c r="AB508" s="19" t="str">
        <f>IFERROR(VLOOKUP(D508, 'Lookup Tables'!$A:$B, 2, FALSE), "Unknown")</f>
        <v>Table, kitchen or other household articles of iron or steel</v>
      </c>
      <c r="AC508" s="18" t="str">
        <f t="shared" si="84"/>
        <v>Steel Products</v>
      </c>
      <c r="AD508" s="18" t="str">
        <f t="shared" si="85"/>
        <v>Cloth Stand</v>
      </c>
      <c r="AE508" s="18">
        <f t="shared" si="86"/>
        <v>75.843209876543213</v>
      </c>
      <c r="AF508" s="20">
        <f t="shared" si="87"/>
        <v>0.36640000260799133</v>
      </c>
    </row>
    <row r="509" spans="1:32">
      <c r="A509" s="18" t="str">
        <f>'Raw Data'!A509</f>
        <v>INNSA1</v>
      </c>
      <c r="B509" s="19">
        <f>'Raw Data'!B509</f>
        <v>45205</v>
      </c>
      <c r="C509" s="18">
        <f>'Raw Data'!C509</f>
        <v>301049751</v>
      </c>
      <c r="D509" s="18">
        <f>'Raw Data'!D509</f>
        <v>73239990</v>
      </c>
      <c r="E509" s="18" t="str">
        <f>'Raw Data'!E509</f>
        <v>AM-06 STAINLESS STEEL BOTTLE 750ML SG805 (QTY:19488 PCS/USD1.00 PER PCS)</v>
      </c>
      <c r="F509" s="18">
        <f>'Raw Data'!F509</f>
        <v>0</v>
      </c>
      <c r="G509" s="18">
        <f>'Raw Data'!G509</f>
        <v>0</v>
      </c>
      <c r="H509" s="18">
        <f>'Raw Data'!H509</f>
        <v>0</v>
      </c>
      <c r="I509" s="18">
        <f>'Raw Data'!I509</f>
        <v>0</v>
      </c>
      <c r="J509" s="18">
        <f>'Raw Data'!J509</f>
        <v>0</v>
      </c>
      <c r="K509" s="18">
        <f>'Raw Data'!K509</f>
        <v>0</v>
      </c>
      <c r="L509" s="18">
        <f>'Raw Data'!L509</f>
        <v>0</v>
      </c>
      <c r="M509" s="18">
        <f>'Raw Data'!M509</f>
        <v>0</v>
      </c>
      <c r="N509" s="18">
        <f>'Raw Data'!N509</f>
        <v>2842</v>
      </c>
      <c r="O509" s="18" t="str">
        <f>'Raw Data'!O509</f>
        <v>KGS</v>
      </c>
      <c r="P509" s="18">
        <f>'Raw Data'!P509</f>
        <v>595.34033079999995</v>
      </c>
      <c r="Q509" s="18">
        <f>'Raw Data'!Q509</f>
        <v>1691957.22</v>
      </c>
      <c r="R509" s="18">
        <f>'Raw Data'!R509</f>
        <v>7.0747514049999998</v>
      </c>
      <c r="S509" s="18">
        <f>'Raw Data'!S509</f>
        <v>20106.443490000001</v>
      </c>
      <c r="T509" s="18">
        <f>'Raw Data'!T509</f>
        <v>619933</v>
      </c>
      <c r="U509" s="18" t="str">
        <f t="shared" si="77"/>
        <v xml:space="preserve">AM-06 STAINLESS STEEL BOTTLE 750ML SG805 </v>
      </c>
      <c r="V509" s="18">
        <f t="shared" si="78"/>
        <v>19488</v>
      </c>
      <c r="W509" s="18" t="str">
        <f t="shared" si="79"/>
        <v>PCS</v>
      </c>
      <c r="X509" s="18">
        <f t="shared" si="80"/>
        <v>1</v>
      </c>
      <c r="Y509" s="18" t="str">
        <f t="shared" si="81"/>
        <v>USD</v>
      </c>
      <c r="Z509" s="18">
        <f t="shared" si="82"/>
        <v>2311890.2199999997</v>
      </c>
      <c r="AA509" s="18">
        <f t="shared" si="83"/>
        <v>2023</v>
      </c>
      <c r="AB509" s="19" t="str">
        <f>IFERROR(VLOOKUP(D509, 'Lookup Tables'!$A:$B, 2, FALSE), "Unknown")</f>
        <v>Table, kitchen or other household articles of iron or steel</v>
      </c>
      <c r="AC509" s="18" t="str">
        <f t="shared" si="84"/>
        <v>Steel Products</v>
      </c>
      <c r="AD509" s="18" t="str">
        <f t="shared" si="85"/>
        <v>Misc</v>
      </c>
      <c r="AE509" s="18">
        <f t="shared" si="86"/>
        <v>218.13265306122449</v>
      </c>
      <c r="AF509" s="20">
        <f t="shared" si="87"/>
        <v>0.36639992587992265</v>
      </c>
    </row>
    <row r="510" spans="1:32">
      <c r="A510" s="18" t="str">
        <f>'Raw Data'!A510</f>
        <v>INNSA1</v>
      </c>
      <c r="B510" s="19">
        <f>'Raw Data'!B510</f>
        <v>45205</v>
      </c>
      <c r="C510" s="18">
        <f>'Raw Data'!C510</f>
        <v>301049751</v>
      </c>
      <c r="D510" s="18">
        <f>'Raw Data'!D510</f>
        <v>73239990</v>
      </c>
      <c r="E510" s="18" t="str">
        <f>'Raw Data'!E510</f>
        <v>RYX-02-020 MILD STEEL MULTI FUNCTION CLOTH STAND (QTY :1232NUM/CNY 102.00 PER NUM)</v>
      </c>
      <c r="F510" s="18">
        <f>'Raw Data'!F510</f>
        <v>0</v>
      </c>
      <c r="G510" s="18">
        <f>'Raw Data'!G510</f>
        <v>0</v>
      </c>
      <c r="H510" s="18">
        <f>'Raw Data'!H510</f>
        <v>0</v>
      </c>
      <c r="I510" s="18">
        <f>'Raw Data'!I510</f>
        <v>0</v>
      </c>
      <c r="J510" s="18">
        <f>'Raw Data'!J510</f>
        <v>0</v>
      </c>
      <c r="K510" s="18">
        <f>'Raw Data'!K510</f>
        <v>0</v>
      </c>
      <c r="L510" s="18">
        <f>'Raw Data'!L510</f>
        <v>0</v>
      </c>
      <c r="M510" s="18">
        <f>'Raw Data'!M510</f>
        <v>0</v>
      </c>
      <c r="N510" s="18">
        <f>'Raw Data'!N510</f>
        <v>4004</v>
      </c>
      <c r="O510" s="18" t="str">
        <f>'Raw Data'!O510</f>
        <v>KGS</v>
      </c>
      <c r="P510" s="18">
        <f>'Raw Data'!P510</f>
        <v>378.10195800000002</v>
      </c>
      <c r="Q510" s="18">
        <f>'Raw Data'!Q510</f>
        <v>1513920.24</v>
      </c>
      <c r="R510" s="18">
        <f>'Raw Data'!R510</f>
        <v>4.4931902319999999</v>
      </c>
      <c r="S510" s="18">
        <f>'Raw Data'!S510</f>
        <v>17990.733690000001</v>
      </c>
      <c r="T510" s="18">
        <f>'Raw Data'!T510</f>
        <v>554700.30000000005</v>
      </c>
      <c r="U510" s="18" t="str">
        <f t="shared" si="77"/>
        <v xml:space="preserve">RYX-02-020 MILD STEEL MULTI FUNCTION CLOTH STAND </v>
      </c>
      <c r="V510" s="18" t="str">
        <f t="shared" si="78"/>
        <v/>
      </c>
      <c r="W510" s="18" t="e">
        <f t="shared" si="79"/>
        <v>#VALUE!</v>
      </c>
      <c r="X510" s="18" t="str">
        <f t="shared" si="80"/>
        <v/>
      </c>
      <c r="Y510" s="18" t="str">
        <f t="shared" si="81"/>
        <v>CNY</v>
      </c>
      <c r="Z510" s="18">
        <f t="shared" si="82"/>
        <v>2068620.54</v>
      </c>
      <c r="AA510" s="18">
        <f t="shared" si="83"/>
        <v>2023</v>
      </c>
      <c r="AB510" s="19" t="str">
        <f>IFERROR(VLOOKUP(D510, 'Lookup Tables'!$A:$B, 2, FALSE), "Unknown")</f>
        <v>Table, kitchen or other household articles of iron or steel</v>
      </c>
      <c r="AC510" s="18" t="str">
        <f t="shared" si="84"/>
        <v>Steel Products</v>
      </c>
      <c r="AD510" s="18" t="str">
        <f t="shared" si="85"/>
        <v>Cloth Stand</v>
      </c>
      <c r="AE510" s="18">
        <f t="shared" si="86"/>
        <v>138.53653846153847</v>
      </c>
      <c r="AF510" s="20">
        <f t="shared" si="87"/>
        <v>0.36639994984147911</v>
      </c>
    </row>
    <row r="511" spans="1:32">
      <c r="A511" s="18" t="str">
        <f>'Raw Data'!A511</f>
        <v>INNSA1</v>
      </c>
      <c r="B511" s="19">
        <f>'Raw Data'!B511</f>
        <v>45204</v>
      </c>
      <c r="C511" s="18">
        <f>'Raw Data'!C511</f>
        <v>301049751</v>
      </c>
      <c r="D511" s="18">
        <f>'Raw Data'!D511</f>
        <v>73239990</v>
      </c>
      <c r="E511" s="18" t="str">
        <f>'Raw Data'!E511</f>
        <v>AM-393 STAINLESS STEEL SPORTS BOTTLE 750ML (QTY: 6312 NUM/USD 1.1230 PER NUM)</v>
      </c>
      <c r="F511" s="18">
        <f>'Raw Data'!F511</f>
        <v>0</v>
      </c>
      <c r="G511" s="18">
        <f>'Raw Data'!G511</f>
        <v>0</v>
      </c>
      <c r="H511" s="18">
        <f>'Raw Data'!H511</f>
        <v>0</v>
      </c>
      <c r="I511" s="18">
        <f>'Raw Data'!I511</f>
        <v>0</v>
      </c>
      <c r="J511" s="18">
        <f>'Raw Data'!J511</f>
        <v>0</v>
      </c>
      <c r="K511" s="18">
        <f>'Raw Data'!K511</f>
        <v>0</v>
      </c>
      <c r="L511" s="18">
        <f>'Raw Data'!L511</f>
        <v>0</v>
      </c>
      <c r="M511" s="18">
        <f>'Raw Data'!M511</f>
        <v>0</v>
      </c>
      <c r="N511" s="18">
        <f>'Raw Data'!N511</f>
        <v>1262.4000000000001</v>
      </c>
      <c r="O511" s="18" t="str">
        <f>'Raw Data'!O511</f>
        <v>KGS</v>
      </c>
      <c r="P511" s="18">
        <f>'Raw Data'!P511</f>
        <v>533.59338560000003</v>
      </c>
      <c r="Q511" s="18">
        <f>'Raw Data'!Q511</f>
        <v>673608.29</v>
      </c>
      <c r="R511" s="18">
        <f>'Raw Data'!R511</f>
        <v>6.3485233269999997</v>
      </c>
      <c r="S511" s="18">
        <f>'Raw Data'!S511</f>
        <v>8014.3758479999997</v>
      </c>
      <c r="T511" s="18">
        <f>'Raw Data'!T511</f>
        <v>246810.2</v>
      </c>
      <c r="U511" s="18" t="str">
        <f t="shared" si="77"/>
        <v xml:space="preserve">AM-393 STAINLESS STEEL SPORTS BOTTLE 750ML </v>
      </c>
      <c r="V511" s="18" t="str">
        <f t="shared" si="78"/>
        <v/>
      </c>
      <c r="W511" s="18" t="str">
        <f t="shared" si="79"/>
        <v>6312 NUM</v>
      </c>
      <c r="X511" s="18">
        <f t="shared" si="80"/>
        <v>1.123</v>
      </c>
      <c r="Y511" s="18" t="str">
        <f t="shared" si="81"/>
        <v>USD</v>
      </c>
      <c r="Z511" s="18">
        <f t="shared" si="82"/>
        <v>920418.49</v>
      </c>
      <c r="AA511" s="18">
        <f t="shared" si="83"/>
        <v>2023</v>
      </c>
      <c r="AB511" s="19" t="str">
        <f>IFERROR(VLOOKUP(D511, 'Lookup Tables'!$A:$B, 2, FALSE), "Unknown")</f>
        <v>Table, kitchen or other household articles of iron or steel</v>
      </c>
      <c r="AC511" s="18" t="str">
        <f t="shared" si="84"/>
        <v>Steel Products</v>
      </c>
      <c r="AD511" s="18" t="str">
        <f t="shared" si="85"/>
        <v>Misc</v>
      </c>
      <c r="AE511" s="18">
        <f t="shared" si="86"/>
        <v>195.50871356147022</v>
      </c>
      <c r="AF511" s="20">
        <f t="shared" si="87"/>
        <v>0.36640018192175161</v>
      </c>
    </row>
    <row r="512" spans="1:32">
      <c r="A512" s="18" t="str">
        <f>'Raw Data'!A512</f>
        <v>INNSA1</v>
      </c>
      <c r="B512" s="19">
        <f>'Raw Data'!B512</f>
        <v>45204</v>
      </c>
      <c r="C512" s="18">
        <f>'Raw Data'!C512</f>
        <v>301049751</v>
      </c>
      <c r="D512" s="18">
        <f>'Raw Data'!D512</f>
        <v>73239990</v>
      </c>
      <c r="E512" s="18" t="str">
        <f>'Raw Data'!E512</f>
        <v>BLCR-3 STAINLESS STEEL SPORTS BOTTLE 750ML SG705-1 (QTY: 9480 NUM/USD 1.065 PER NUM)</v>
      </c>
      <c r="F512" s="18">
        <f>'Raw Data'!F512</f>
        <v>0</v>
      </c>
      <c r="G512" s="18">
        <f>'Raw Data'!G512</f>
        <v>0</v>
      </c>
      <c r="H512" s="18">
        <f>'Raw Data'!H512</f>
        <v>0</v>
      </c>
      <c r="I512" s="18">
        <f>'Raw Data'!I512</f>
        <v>0</v>
      </c>
      <c r="J512" s="18">
        <f>'Raw Data'!J512</f>
        <v>0</v>
      </c>
      <c r="K512" s="18">
        <f>'Raw Data'!K512</f>
        <v>0</v>
      </c>
      <c r="L512" s="18">
        <f>'Raw Data'!L512</f>
        <v>0</v>
      </c>
      <c r="M512" s="18">
        <f>'Raw Data'!M512</f>
        <v>0</v>
      </c>
      <c r="N512" s="18">
        <f>'Raw Data'!N512</f>
        <v>1343</v>
      </c>
      <c r="O512" s="18" t="str">
        <f>'Raw Data'!O512</f>
        <v>KGS</v>
      </c>
      <c r="P512" s="18">
        <f>'Raw Data'!P512</f>
        <v>652.25475800000004</v>
      </c>
      <c r="Q512" s="18">
        <f>'Raw Data'!Q512</f>
        <v>875978.14</v>
      </c>
      <c r="R512" s="18">
        <f>'Raw Data'!R512</f>
        <v>7.7603183580000001</v>
      </c>
      <c r="S512" s="18">
        <f>'Raw Data'!S512</f>
        <v>10422.10756</v>
      </c>
      <c r="T512" s="18">
        <f>'Raw Data'!T512</f>
        <v>320958.40000000002</v>
      </c>
      <c r="U512" s="18" t="str">
        <f t="shared" si="77"/>
        <v xml:space="preserve">BLCR-3 STAINLESS STEEL SPORTS BOTTLE 750ML SG705-1 </v>
      </c>
      <c r="V512" s="18" t="str">
        <f t="shared" si="78"/>
        <v/>
      </c>
      <c r="W512" s="18" t="str">
        <f t="shared" si="79"/>
        <v>9480 NUM</v>
      </c>
      <c r="X512" s="18">
        <f t="shared" si="80"/>
        <v>1.0649999999999999</v>
      </c>
      <c r="Y512" s="18" t="str">
        <f t="shared" si="81"/>
        <v>USD</v>
      </c>
      <c r="Z512" s="18">
        <f t="shared" si="82"/>
        <v>1196936.54</v>
      </c>
      <c r="AA512" s="18">
        <f t="shared" si="83"/>
        <v>2023</v>
      </c>
      <c r="AB512" s="19" t="str">
        <f>IFERROR(VLOOKUP(D512, 'Lookup Tables'!$A:$B, 2, FALSE), "Unknown")</f>
        <v>Table, kitchen or other household articles of iron or steel</v>
      </c>
      <c r="AC512" s="18" t="str">
        <f t="shared" si="84"/>
        <v>Steel Products</v>
      </c>
      <c r="AD512" s="18" t="str">
        <f t="shared" si="85"/>
        <v>Misc</v>
      </c>
      <c r="AE512" s="18">
        <f t="shared" si="86"/>
        <v>238.98615040953092</v>
      </c>
      <c r="AF512" s="20">
        <f t="shared" si="87"/>
        <v>0.36640001084958584</v>
      </c>
    </row>
    <row r="513" spans="1:32">
      <c r="A513" s="18" t="str">
        <f>'Raw Data'!A513</f>
        <v>INNSA1</v>
      </c>
      <c r="B513" s="19">
        <f>'Raw Data'!B513</f>
        <v>45204</v>
      </c>
      <c r="C513" s="18">
        <f>'Raw Data'!C513</f>
        <v>301049751</v>
      </c>
      <c r="D513" s="18">
        <f>'Raw Data'!D513</f>
        <v>73239990</v>
      </c>
      <c r="E513" s="18" t="str">
        <f>'Raw Data'!E513</f>
        <v>NP-21 STAINLESS STEEL SPORTS BOTTLE 650ML S115 (QTY: 27072 NUM/USD 1.008 PER NUM)</v>
      </c>
      <c r="F513" s="18">
        <f>'Raw Data'!F513</f>
        <v>0</v>
      </c>
      <c r="G513" s="18">
        <f>'Raw Data'!G513</f>
        <v>0</v>
      </c>
      <c r="H513" s="18">
        <f>'Raw Data'!H513</f>
        <v>0</v>
      </c>
      <c r="I513" s="18">
        <f>'Raw Data'!I513</f>
        <v>0</v>
      </c>
      <c r="J513" s="18">
        <f>'Raw Data'!J513</f>
        <v>0</v>
      </c>
      <c r="K513" s="18">
        <f>'Raw Data'!K513</f>
        <v>0</v>
      </c>
      <c r="L513" s="18">
        <f>'Raw Data'!L513</f>
        <v>0</v>
      </c>
      <c r="M513" s="18">
        <f>'Raw Data'!M513</f>
        <v>0</v>
      </c>
      <c r="N513" s="18">
        <f>'Raw Data'!N513</f>
        <v>4512</v>
      </c>
      <c r="O513" s="18" t="str">
        <f>'Raw Data'!O513</f>
        <v>KGS</v>
      </c>
      <c r="P513" s="18">
        <f>'Raw Data'!P513</f>
        <v>524.7436348</v>
      </c>
      <c r="Q513" s="18">
        <f>'Raw Data'!Q513</f>
        <v>2367643.2799999998</v>
      </c>
      <c r="R513" s="18">
        <f>'Raw Data'!R513</f>
        <v>6.2432318230000003</v>
      </c>
      <c r="S513" s="18">
        <f>'Raw Data'!S513</f>
        <v>28169.46199</v>
      </c>
      <c r="T513" s="18">
        <f>'Raw Data'!T513</f>
        <v>867504.6</v>
      </c>
      <c r="U513" s="18" t="str">
        <f t="shared" si="77"/>
        <v xml:space="preserve">NP-21 STAINLESS STEEL SPORTS BOTTLE 650ML S115 </v>
      </c>
      <c r="V513" s="18" t="str">
        <f t="shared" si="78"/>
        <v/>
      </c>
      <c r="W513" s="18" t="str">
        <f t="shared" si="79"/>
        <v>27072 NUM</v>
      </c>
      <c r="X513" s="18">
        <f t="shared" si="80"/>
        <v>1.008</v>
      </c>
      <c r="Y513" s="18" t="str">
        <f t="shared" si="81"/>
        <v>USD</v>
      </c>
      <c r="Z513" s="18">
        <f t="shared" si="82"/>
        <v>3235147.88</v>
      </c>
      <c r="AA513" s="18">
        <f t="shared" si="83"/>
        <v>2023</v>
      </c>
      <c r="AB513" s="19" t="str">
        <f>IFERROR(VLOOKUP(D513, 'Lookup Tables'!$A:$B, 2, FALSE), "Unknown")</f>
        <v>Table, kitchen or other household articles of iron or steel</v>
      </c>
      <c r="AC513" s="18" t="str">
        <f t="shared" si="84"/>
        <v>Steel Products</v>
      </c>
      <c r="AD513" s="18" t="str">
        <f t="shared" si="85"/>
        <v>Misc</v>
      </c>
      <c r="AE513" s="18">
        <f t="shared" si="86"/>
        <v>192.2660904255319</v>
      </c>
      <c r="AF513" s="20">
        <f t="shared" si="87"/>
        <v>0.3664000431686652</v>
      </c>
    </row>
    <row r="514" spans="1:32">
      <c r="A514" s="18" t="str">
        <f>'Raw Data'!A514</f>
        <v>INNSA1</v>
      </c>
      <c r="B514" s="19">
        <f>'Raw Data'!B514</f>
        <v>45202</v>
      </c>
      <c r="C514" s="18">
        <f>'Raw Data'!C514</f>
        <v>301049751</v>
      </c>
      <c r="D514" s="18">
        <f>'Raw Data'!D514</f>
        <v>73239990</v>
      </c>
      <c r="E514" s="18" t="str">
        <f>'Raw Data'!E514</f>
        <v>STEEL SPRINKLER (AM-430) (QTY: 36480 PCS/USD 0.5688 PER PCS)</v>
      </c>
      <c r="F514" s="18">
        <f>'Raw Data'!F514</f>
        <v>0</v>
      </c>
      <c r="G514" s="18">
        <f>'Raw Data'!G514</f>
        <v>0</v>
      </c>
      <c r="H514" s="18">
        <f>'Raw Data'!H514</f>
        <v>0</v>
      </c>
      <c r="I514" s="18">
        <f>'Raw Data'!I514</f>
        <v>0</v>
      </c>
      <c r="J514" s="18">
        <f>'Raw Data'!J514</f>
        <v>0</v>
      </c>
      <c r="K514" s="18">
        <f>'Raw Data'!K514</f>
        <v>0</v>
      </c>
      <c r="L514" s="18">
        <f>'Raw Data'!L514</f>
        <v>0</v>
      </c>
      <c r="M514" s="18">
        <f>'Raw Data'!M514</f>
        <v>0</v>
      </c>
      <c r="N514" s="18">
        <f>'Raw Data'!N514</f>
        <v>6688</v>
      </c>
      <c r="O514" s="18" t="str">
        <f>'Raw Data'!O514</f>
        <v>KGS</v>
      </c>
      <c r="P514" s="18">
        <f>'Raw Data'!P514</f>
        <v>276.05717399999997</v>
      </c>
      <c r="Q514" s="18">
        <f>'Raw Data'!Q514</f>
        <v>1846270.38</v>
      </c>
      <c r="R514" s="18">
        <f>'Raw Data'!R514</f>
        <v>3.2844399050000002</v>
      </c>
      <c r="S514" s="18">
        <f>'Raw Data'!S514</f>
        <v>21966.33409</v>
      </c>
      <c r="T514" s="18">
        <f>'Raw Data'!T514</f>
        <v>676473.5</v>
      </c>
      <c r="U514" s="18" t="str">
        <f t="shared" si="77"/>
        <v xml:space="preserve">STEEL SPRINKLER </v>
      </c>
      <c r="V514" s="18" t="str">
        <f t="shared" si="78"/>
        <v/>
      </c>
      <c r="W514" s="18" t="str">
        <f t="shared" si="79"/>
        <v>36480 PCS</v>
      </c>
      <c r="X514" s="18">
        <f t="shared" si="80"/>
        <v>0.56879999999999997</v>
      </c>
      <c r="Y514" s="18" t="str">
        <f t="shared" si="81"/>
        <v>USD</v>
      </c>
      <c r="Z514" s="18">
        <f t="shared" si="82"/>
        <v>2522743.88</v>
      </c>
      <c r="AA514" s="18">
        <f t="shared" si="83"/>
        <v>2023</v>
      </c>
      <c r="AB514" s="19" t="str">
        <f>IFERROR(VLOOKUP(D514, 'Lookup Tables'!$A:$B, 2, FALSE), "Unknown")</f>
        <v>Table, kitchen or other household articles of iron or steel</v>
      </c>
      <c r="AC514" s="18" t="str">
        <f t="shared" si="84"/>
        <v>Steel Products</v>
      </c>
      <c r="AD514" s="18" t="str">
        <f t="shared" si="85"/>
        <v>Misc</v>
      </c>
      <c r="AE514" s="18">
        <f t="shared" si="86"/>
        <v>101.14735346889952</v>
      </c>
      <c r="AF514" s="20">
        <f t="shared" si="87"/>
        <v>0.36640001774821307</v>
      </c>
    </row>
    <row r="515" spans="1:32">
      <c r="A515" s="18" t="str">
        <f>'Raw Data'!A515</f>
        <v>INNSA1</v>
      </c>
      <c r="B515" s="19">
        <f>'Raw Data'!B515</f>
        <v>45202</v>
      </c>
      <c r="C515" s="18">
        <f>'Raw Data'!C515</f>
        <v>301049751</v>
      </c>
      <c r="D515" s="18">
        <f>'Raw Data'!D515</f>
        <v>73239390</v>
      </c>
      <c r="E515" s="18" t="str">
        <f>'Raw Data'!E515</f>
        <v>NON STICK CAKE MOULD (AN-04) (QTY: 360 SET/USD 1.033 PER SET)</v>
      </c>
      <c r="F515" s="18">
        <f>'Raw Data'!F515</f>
        <v>0</v>
      </c>
      <c r="G515" s="18">
        <f>'Raw Data'!G515</f>
        <v>0</v>
      </c>
      <c r="H515" s="18">
        <f>'Raw Data'!H515</f>
        <v>0</v>
      </c>
      <c r="I515" s="18">
        <f>'Raw Data'!I515</f>
        <v>0</v>
      </c>
      <c r="J515" s="18">
        <f>'Raw Data'!J515</f>
        <v>0</v>
      </c>
      <c r="K515" s="18">
        <f>'Raw Data'!K515</f>
        <v>0</v>
      </c>
      <c r="L515" s="18">
        <f>'Raw Data'!L515</f>
        <v>0</v>
      </c>
      <c r="M515" s="18">
        <f>'Raw Data'!M515</f>
        <v>0</v>
      </c>
      <c r="N515" s="18">
        <f>'Raw Data'!N515</f>
        <v>99</v>
      </c>
      <c r="O515" s="18" t="str">
        <f>'Raw Data'!O515</f>
        <v>KGS</v>
      </c>
      <c r="P515" s="18">
        <f>'Raw Data'!P515</f>
        <v>334.23242420000003</v>
      </c>
      <c r="Q515" s="18">
        <f>'Raw Data'!Q515</f>
        <v>33089.01</v>
      </c>
      <c r="R515" s="18">
        <f>'Raw Data'!R515</f>
        <v>3.9765904129999998</v>
      </c>
      <c r="S515" s="18">
        <f>'Raw Data'!S515</f>
        <v>393.68245089999999</v>
      </c>
      <c r="T515" s="18">
        <f>'Raw Data'!T515</f>
        <v>12123.8</v>
      </c>
      <c r="U515" s="18" t="str">
        <f t="shared" ref="U515:U578" si="88">LEFT(E515, FIND("(", E515)-1)</f>
        <v xml:space="preserve">NON STICK CAKE MOULD </v>
      </c>
      <c r="V515" s="18" t="str">
        <f t="shared" ref="V515:V578" si="89">IFERROR(
    VALUE(
        MID(E515,
            FIND("QTY",E515)+4,
            FIND(" ",E515,FIND("QTY",E515)+4) - (FIND("QTY",E515)+4)
        )
    ),
"")</f>
        <v/>
      </c>
      <c r="W515" s="18" t="str">
        <f t="shared" ref="W515:W578" si="90">TRIM(MID(E515, FIND(" ", E515, FIND("QTY:", E515)+4)+1, FIND("/", E515) - FIND(" ", E515, FIND("QTY:", E515)+4)-1))</f>
        <v>360 SET</v>
      </c>
      <c r="X515" s="18">
        <f t="shared" ref="X515:X578" si="91">IFERROR(
  IF(AND(ISNUMBER(FIND("/",E515)), ISNUMBER(FIND("PER",E515))),
     VALUE(TRIM(SUBSTITUTE(SUBSTITUTE(MID(E515, FIND("/",E515)+1, FIND("PER",E515)-FIND("/",E515)-1), "USD", ""), "CNY:", ""))),
     IF(ISNUMBER(SEARCH("USD",E515)),
        VALUE(TRIM(MID(E515, SEARCH("USD",E515)+3, 12))),
        IF(ISNUMBER(SEARCH("CNY",E515)),
           VALUE(TRIM(SUBSTITUTE(MID(E515, SEARCH("CNY",E515)+3, 12), ":", ""))),
           "" )
     )
  ),
"")</f>
        <v>1.0329999999999999</v>
      </c>
      <c r="Y515" s="18" t="str">
        <f t="shared" ref="Y515:Y578" si="92">IF(ISNUMBER(FIND("USD", E515)), "USD",
IF(ISNUMBER(FIND("CNY", E515)), "CNY", ""))</f>
        <v>USD</v>
      </c>
      <c r="Z515" s="18">
        <f t="shared" ref="Z515:Z578" si="93">Q515 + T515</f>
        <v>45212.81</v>
      </c>
      <c r="AA515" s="18">
        <f t="shared" ref="AA515:AA578" si="94">YEAR(B515)</f>
        <v>2023</v>
      </c>
      <c r="AB515" s="19" t="str">
        <f>IFERROR(VLOOKUP(D515, 'Lookup Tables'!$A:$B, 2, FALSE), "Unknown")</f>
        <v>Scrubbers, scouring pads, and similar articles</v>
      </c>
      <c r="AC515" s="18" t="str">
        <f t="shared" ref="AC515:AC578" si="95">IFERROR(
    IF(ISNUMBER(SEARCH("STEEL", E515)), "Steel Products",
    IF(ISNUMBER(SEARCH("SCRUBBER", E515)), "Cleaning Items",
    IF(ISNUMBER(SEARCH("CLOTH", E515)), "Household Items",
    IF(ISNUMBER(SEARCH("HOLDER", E515)), "Kitchen Items",
    "Other")))),
"Other")</f>
        <v>Other</v>
      </c>
      <c r="AD515" s="18" t="str">
        <f t="shared" ref="AD515:AD578" si="96">IFERROR(
    IF(ISNUMBER(SEARCH("SCRUBBER", E515)), "Scrubber",
    IF(ISNUMBER(SEARCH("CUTLERY", E515)), "Cutlery Holder",
    IF(ISNUMBER(SEARCH("CLOTH STAND", E515)), "Cloth Stand",
    IF(ISNUMBER(SEARCH("HOLDER", E515)), "Holder",
    "Misc")))),
"Misc")</f>
        <v>Misc</v>
      </c>
      <c r="AE515" s="18">
        <f t="shared" ref="AE515:AE578" si="97">T515/N515</f>
        <v>122.46262626262626</v>
      </c>
      <c r="AF515" s="20">
        <f t="shared" ref="AF515:AF578" si="98">IFERROR(T515/Q515,0)</f>
        <v>0.36639959914182985</v>
      </c>
    </row>
    <row r="516" spans="1:32">
      <c r="A516" s="18" t="str">
        <f>'Raw Data'!A516</f>
        <v>INNSA1</v>
      </c>
      <c r="B516" s="19">
        <f>'Raw Data'!B516</f>
        <v>45198</v>
      </c>
      <c r="C516" s="18">
        <f>'Raw Data'!C516</f>
        <v>301049751</v>
      </c>
      <c r="D516" s="18">
        <f>'Raw Data'!D516</f>
        <v>73231000</v>
      </c>
      <c r="E516" s="18" t="str">
        <f>'Raw Data'!E516</f>
        <v>SS SCRUBBER 3PCS SET (SS410) (QTY: 121680 SETS/USD 0.165 PERSETS)</v>
      </c>
      <c r="F516" s="18">
        <f>'Raw Data'!F516</f>
        <v>0</v>
      </c>
      <c r="G516" s="18">
        <f>'Raw Data'!G516</f>
        <v>0</v>
      </c>
      <c r="H516" s="18">
        <f>'Raw Data'!H516</f>
        <v>0</v>
      </c>
      <c r="I516" s="18">
        <f>'Raw Data'!I516</f>
        <v>0</v>
      </c>
      <c r="J516" s="18">
        <f>'Raw Data'!J516</f>
        <v>0</v>
      </c>
      <c r="K516" s="18">
        <f>'Raw Data'!K516</f>
        <v>0</v>
      </c>
      <c r="L516" s="18">
        <f>'Raw Data'!L516</f>
        <v>0</v>
      </c>
      <c r="M516" s="18">
        <f>'Raw Data'!M516</f>
        <v>0</v>
      </c>
      <c r="N516" s="18">
        <f>'Raw Data'!N516</f>
        <v>7605</v>
      </c>
      <c r="O516" s="18" t="str">
        <f>'Raw Data'!O516</f>
        <v>KGS</v>
      </c>
      <c r="P516" s="18">
        <f>'Raw Data'!P516</f>
        <v>234.6472268</v>
      </c>
      <c r="Q516" s="18">
        <f>'Raw Data'!Q516</f>
        <v>1784492.16</v>
      </c>
      <c r="R516" s="18">
        <f>'Raw Data'!R516</f>
        <v>2.791757606</v>
      </c>
      <c r="S516" s="18">
        <f>'Raw Data'!S516</f>
        <v>21231.316599999998</v>
      </c>
      <c r="T516" s="18">
        <f>'Raw Data'!T516</f>
        <v>784462.7</v>
      </c>
      <c r="U516" s="18" t="str">
        <f t="shared" si="88"/>
        <v xml:space="preserve">SS SCRUBBER 3PCS SET </v>
      </c>
      <c r="V516" s="18" t="str">
        <f t="shared" si="89"/>
        <v/>
      </c>
      <c r="W516" s="18" t="str">
        <f t="shared" si="90"/>
        <v>121680 SETS</v>
      </c>
      <c r="X516" s="18">
        <f t="shared" si="91"/>
        <v>0.16500000000000001</v>
      </c>
      <c r="Y516" s="18" t="str">
        <f t="shared" si="92"/>
        <v>USD</v>
      </c>
      <c r="Z516" s="18">
        <f t="shared" si="93"/>
        <v>2568954.86</v>
      </c>
      <c r="AA516" s="18">
        <f t="shared" si="94"/>
        <v>2023</v>
      </c>
      <c r="AB516" s="19" t="str">
        <f>IFERROR(VLOOKUP(D516, 'Lookup Tables'!$A:$B, 2, FALSE), "Unknown")</f>
        <v>Steel Scrubbers</v>
      </c>
      <c r="AC516" s="18" t="str">
        <f t="shared" si="95"/>
        <v>Cleaning Items</v>
      </c>
      <c r="AD516" s="18" t="str">
        <f t="shared" si="96"/>
        <v>Scrubber</v>
      </c>
      <c r="AE516" s="18">
        <f t="shared" si="97"/>
        <v>103.15091387245232</v>
      </c>
      <c r="AF516" s="20">
        <f t="shared" si="98"/>
        <v>0.43959996999930778</v>
      </c>
    </row>
    <row r="517" spans="1:32">
      <c r="A517" s="18" t="str">
        <f>'Raw Data'!A517</f>
        <v>INNSA1</v>
      </c>
      <c r="B517" s="19">
        <f>'Raw Data'!B517</f>
        <v>45196</v>
      </c>
      <c r="C517" s="18">
        <f>'Raw Data'!C517</f>
        <v>301049751</v>
      </c>
      <c r="D517" s="18">
        <f>'Raw Data'!D517</f>
        <v>73239990</v>
      </c>
      <c r="E517" s="18" t="str">
        <f>'Raw Data'!E517</f>
        <v>STAINLESS STEELSPORTS BOTTLE 750ML (AM-460) (QTY: 43416 NOS/USD 1.160 PER NOS)</v>
      </c>
      <c r="F517" s="18">
        <f>'Raw Data'!F517</f>
        <v>0</v>
      </c>
      <c r="G517" s="18">
        <f>'Raw Data'!G517</f>
        <v>0</v>
      </c>
      <c r="H517" s="18">
        <f>'Raw Data'!H517</f>
        <v>0</v>
      </c>
      <c r="I517" s="18">
        <f>'Raw Data'!I517</f>
        <v>0</v>
      </c>
      <c r="J517" s="18">
        <f>'Raw Data'!J517</f>
        <v>0</v>
      </c>
      <c r="K517" s="18">
        <f>'Raw Data'!K517</f>
        <v>0</v>
      </c>
      <c r="L517" s="18">
        <f>'Raw Data'!L517</f>
        <v>0</v>
      </c>
      <c r="M517" s="18">
        <f>'Raw Data'!M517</f>
        <v>0</v>
      </c>
      <c r="N517" s="18">
        <f>'Raw Data'!N517</f>
        <v>7055.1</v>
      </c>
      <c r="O517" s="18" t="str">
        <f>'Raw Data'!O517</f>
        <v>KGS</v>
      </c>
      <c r="P517" s="18">
        <f>'Raw Data'!P517</f>
        <v>624.41927539999995</v>
      </c>
      <c r="Q517" s="18">
        <f>'Raw Data'!Q517</f>
        <v>4405340.43</v>
      </c>
      <c r="R517" s="18">
        <f>'Raw Data'!R517</f>
        <v>7.4291406950000001</v>
      </c>
      <c r="S517" s="18">
        <f>'Raw Data'!S517</f>
        <v>52413.330520000003</v>
      </c>
      <c r="T517" s="18">
        <f>'Raw Data'!T517</f>
        <v>1614116.7</v>
      </c>
      <c r="U517" s="18" t="str">
        <f t="shared" si="88"/>
        <v xml:space="preserve">STAINLESS STEELSPORTS BOTTLE 750ML </v>
      </c>
      <c r="V517" s="18" t="str">
        <f t="shared" si="89"/>
        <v/>
      </c>
      <c r="W517" s="18" t="str">
        <f t="shared" si="90"/>
        <v>43416 NOS</v>
      </c>
      <c r="X517" s="18">
        <f t="shared" si="91"/>
        <v>1.1599999999999999</v>
      </c>
      <c r="Y517" s="18" t="str">
        <f t="shared" si="92"/>
        <v>USD</v>
      </c>
      <c r="Z517" s="18">
        <f t="shared" si="93"/>
        <v>6019457.1299999999</v>
      </c>
      <c r="AA517" s="18">
        <f t="shared" si="94"/>
        <v>2023</v>
      </c>
      <c r="AB517" s="19" t="str">
        <f>IFERROR(VLOOKUP(D517, 'Lookup Tables'!$A:$B, 2, FALSE), "Unknown")</f>
        <v>Table, kitchen or other household articles of iron or steel</v>
      </c>
      <c r="AC517" s="18" t="str">
        <f t="shared" si="95"/>
        <v>Steel Products</v>
      </c>
      <c r="AD517" s="18" t="str">
        <f t="shared" si="96"/>
        <v>Misc</v>
      </c>
      <c r="AE517" s="18">
        <f t="shared" si="97"/>
        <v>228.78721775736699</v>
      </c>
      <c r="AF517" s="20">
        <f t="shared" si="98"/>
        <v>0.36639999238378951</v>
      </c>
    </row>
    <row r="518" spans="1:32">
      <c r="A518" s="18" t="str">
        <f>'Raw Data'!A518</f>
        <v>INNSA1</v>
      </c>
      <c r="B518" s="19">
        <f>'Raw Data'!B518</f>
        <v>45196</v>
      </c>
      <c r="C518" s="18">
        <f>'Raw Data'!C518</f>
        <v>301049751</v>
      </c>
      <c r="D518" s="18">
        <f>'Raw Data'!D518</f>
        <v>73239990</v>
      </c>
      <c r="E518" s="18" t="str">
        <f>'Raw Data'!E518</f>
        <v>STAINLESS STEELSPORTS BOTTLE 650ML S115 (NP-21) (QTY: 3240 NOS/USD 1.008 PER NOS)</v>
      </c>
      <c r="F518" s="18">
        <f>'Raw Data'!F518</f>
        <v>0</v>
      </c>
      <c r="G518" s="18">
        <f>'Raw Data'!G518</f>
        <v>0</v>
      </c>
      <c r="H518" s="18">
        <f>'Raw Data'!H518</f>
        <v>0</v>
      </c>
      <c r="I518" s="18">
        <f>'Raw Data'!I518</f>
        <v>0</v>
      </c>
      <c r="J518" s="18">
        <f>'Raw Data'!J518</f>
        <v>0</v>
      </c>
      <c r="K518" s="18">
        <f>'Raw Data'!K518</f>
        <v>0</v>
      </c>
      <c r="L518" s="18">
        <f>'Raw Data'!L518</f>
        <v>0</v>
      </c>
      <c r="M518" s="18">
        <f>'Raw Data'!M518</f>
        <v>0</v>
      </c>
      <c r="N518" s="18">
        <f>'Raw Data'!N518</f>
        <v>553.5</v>
      </c>
      <c r="O518" s="18" t="str">
        <f>'Raw Data'!O518</f>
        <v>KGS</v>
      </c>
      <c r="P518" s="18">
        <f>'Raw Data'!P518</f>
        <v>516.1305691</v>
      </c>
      <c r="Q518" s="18">
        <f>'Raw Data'!Q518</f>
        <v>285678.27</v>
      </c>
      <c r="R518" s="18">
        <f>'Raw Data'!R518</f>
        <v>6.1407563249999999</v>
      </c>
      <c r="S518" s="18">
        <f>'Raw Data'!S518</f>
        <v>3398.9086259999999</v>
      </c>
      <c r="T518" s="18">
        <f>'Raw Data'!T518</f>
        <v>104672.6</v>
      </c>
      <c r="U518" s="18" t="str">
        <f t="shared" si="88"/>
        <v xml:space="preserve">STAINLESS STEELSPORTS BOTTLE 650ML S115 </v>
      </c>
      <c r="V518" s="18" t="str">
        <f t="shared" si="89"/>
        <v/>
      </c>
      <c r="W518" s="18" t="str">
        <f t="shared" si="90"/>
        <v>3240 NOS</v>
      </c>
      <c r="X518" s="18">
        <f t="shared" si="91"/>
        <v>1.008</v>
      </c>
      <c r="Y518" s="18" t="str">
        <f t="shared" si="92"/>
        <v>USD</v>
      </c>
      <c r="Z518" s="18">
        <f t="shared" si="93"/>
        <v>390350.87</v>
      </c>
      <c r="AA518" s="18">
        <f t="shared" si="94"/>
        <v>2023</v>
      </c>
      <c r="AB518" s="19" t="str">
        <f>IFERROR(VLOOKUP(D518, 'Lookup Tables'!$A:$B, 2, FALSE), "Unknown")</f>
        <v>Table, kitchen or other household articles of iron or steel</v>
      </c>
      <c r="AC518" s="18" t="str">
        <f t="shared" si="95"/>
        <v>Steel Products</v>
      </c>
      <c r="AD518" s="18" t="str">
        <f t="shared" si="96"/>
        <v>Misc</v>
      </c>
      <c r="AE518" s="18">
        <f t="shared" si="97"/>
        <v>189.11038843721772</v>
      </c>
      <c r="AF518" s="20">
        <f t="shared" si="98"/>
        <v>0.36640028658812585</v>
      </c>
    </row>
    <row r="519" spans="1:32">
      <c r="A519" s="18" t="str">
        <f>'Raw Data'!A519</f>
        <v>INNSA1</v>
      </c>
      <c r="B519" s="19">
        <f>'Raw Data'!B519</f>
        <v>45195</v>
      </c>
      <c r="C519" s="18">
        <f>'Raw Data'!C519</f>
        <v>301049751</v>
      </c>
      <c r="D519" s="18">
        <f>'Raw Data'!D519</f>
        <v>73239990</v>
      </c>
      <c r="E519" s="18" t="str">
        <f>'Raw Data'!E519</f>
        <v>RYX-02-021A MILD STEEL MULTI FUNCTION CLOTH STAND (QTY :1296NUM/CNY 63.00 PER NUM)</v>
      </c>
      <c r="F519" s="18">
        <f>'Raw Data'!F519</f>
        <v>0</v>
      </c>
      <c r="G519" s="18">
        <f>'Raw Data'!G519</f>
        <v>0</v>
      </c>
      <c r="H519" s="18">
        <f>'Raw Data'!H519</f>
        <v>0</v>
      </c>
      <c r="I519" s="18">
        <f>'Raw Data'!I519</f>
        <v>0</v>
      </c>
      <c r="J519" s="18">
        <f>'Raw Data'!J519</f>
        <v>0</v>
      </c>
      <c r="K519" s="18">
        <f>'Raw Data'!K519</f>
        <v>0</v>
      </c>
      <c r="L519" s="18">
        <f>'Raw Data'!L519</f>
        <v>0</v>
      </c>
      <c r="M519" s="18">
        <f>'Raw Data'!M519</f>
        <v>0</v>
      </c>
      <c r="N519" s="18">
        <f>'Raw Data'!N519</f>
        <v>4752</v>
      </c>
      <c r="O519" s="18" t="str">
        <f>'Raw Data'!O519</f>
        <v>KGS</v>
      </c>
      <c r="P519" s="18">
        <f>'Raw Data'!P519</f>
        <v>206.0837774</v>
      </c>
      <c r="Q519" s="18">
        <f>'Raw Data'!Q519</f>
        <v>979310.11</v>
      </c>
      <c r="R519" s="18">
        <f>'Raw Data'!R519</f>
        <v>2.451918826</v>
      </c>
      <c r="S519" s="18">
        <f>'Raw Data'!S519</f>
        <v>11651.518260000001</v>
      </c>
      <c r="T519" s="18">
        <f>'Raw Data'!T519</f>
        <v>358819.2</v>
      </c>
      <c r="U519" s="18" t="str">
        <f t="shared" si="88"/>
        <v xml:space="preserve">RYX-02-021A MILD STEEL MULTI FUNCTION CLOTH STAND </v>
      </c>
      <c r="V519" s="18" t="str">
        <f t="shared" si="89"/>
        <v/>
      </c>
      <c r="W519" s="18" t="e">
        <f t="shared" si="90"/>
        <v>#VALUE!</v>
      </c>
      <c r="X519" s="18" t="str">
        <f t="shared" si="91"/>
        <v/>
      </c>
      <c r="Y519" s="18" t="str">
        <f t="shared" si="92"/>
        <v>CNY</v>
      </c>
      <c r="Z519" s="18">
        <f t="shared" si="93"/>
        <v>1338129.31</v>
      </c>
      <c r="AA519" s="18">
        <f t="shared" si="94"/>
        <v>2023</v>
      </c>
      <c r="AB519" s="19" t="str">
        <f>IFERROR(VLOOKUP(D519, 'Lookup Tables'!$A:$B, 2, FALSE), "Unknown")</f>
        <v>Table, kitchen or other household articles of iron or steel</v>
      </c>
      <c r="AC519" s="18" t="str">
        <f t="shared" si="95"/>
        <v>Steel Products</v>
      </c>
      <c r="AD519" s="18" t="str">
        <f t="shared" si="96"/>
        <v>Cloth Stand</v>
      </c>
      <c r="AE519" s="18">
        <f t="shared" si="97"/>
        <v>75.509090909090915</v>
      </c>
      <c r="AF519" s="20">
        <f t="shared" si="98"/>
        <v>0.36639997518252926</v>
      </c>
    </row>
    <row r="520" spans="1:32">
      <c r="A520" s="18" t="str">
        <f>'Raw Data'!A520</f>
        <v>INNSA1</v>
      </c>
      <c r="B520" s="19">
        <f>'Raw Data'!B520</f>
        <v>45195</v>
      </c>
      <c r="C520" s="18">
        <f>'Raw Data'!C520</f>
        <v>301049751</v>
      </c>
      <c r="D520" s="18">
        <f>'Raw Data'!D520</f>
        <v>73239990</v>
      </c>
      <c r="E520" s="18" t="str">
        <f>'Raw Data'!E520</f>
        <v>RYX-02-020 MILD STEEL MULTI FUNCTION CLOTH STAND (QTY :1232NUM/CNY 102.00 PER NUM)</v>
      </c>
      <c r="F520" s="18">
        <f>'Raw Data'!F520</f>
        <v>0</v>
      </c>
      <c r="G520" s="18">
        <f>'Raw Data'!G520</f>
        <v>0</v>
      </c>
      <c r="H520" s="18">
        <f>'Raw Data'!H520</f>
        <v>0</v>
      </c>
      <c r="I520" s="18">
        <f>'Raw Data'!I520</f>
        <v>0</v>
      </c>
      <c r="J520" s="18">
        <f>'Raw Data'!J520</f>
        <v>0</v>
      </c>
      <c r="K520" s="18">
        <f>'Raw Data'!K520</f>
        <v>0</v>
      </c>
      <c r="L520" s="18">
        <f>'Raw Data'!L520</f>
        <v>0</v>
      </c>
      <c r="M520" s="18">
        <f>'Raw Data'!M520</f>
        <v>0</v>
      </c>
      <c r="N520" s="18">
        <f>'Raw Data'!N520</f>
        <v>4004</v>
      </c>
      <c r="O520" s="18" t="str">
        <f>'Raw Data'!O520</f>
        <v>KGS</v>
      </c>
      <c r="P520" s="18">
        <f>'Raw Data'!P520</f>
        <v>376.4363037</v>
      </c>
      <c r="Q520" s="18">
        <f>'Raw Data'!Q520</f>
        <v>1507250.96</v>
      </c>
      <c r="R520" s="18">
        <f>'Raw Data'!R520</f>
        <v>4.4787186639999996</v>
      </c>
      <c r="S520" s="18">
        <f>'Raw Data'!S520</f>
        <v>17932.789529999998</v>
      </c>
      <c r="T520" s="18">
        <f>'Raw Data'!T520</f>
        <v>552256.69999999995</v>
      </c>
      <c r="U520" s="18" t="str">
        <f t="shared" si="88"/>
        <v xml:space="preserve">RYX-02-020 MILD STEEL MULTI FUNCTION CLOTH STAND </v>
      </c>
      <c r="V520" s="18" t="str">
        <f t="shared" si="89"/>
        <v/>
      </c>
      <c r="W520" s="18" t="e">
        <f t="shared" si="90"/>
        <v>#VALUE!</v>
      </c>
      <c r="X520" s="18" t="str">
        <f t="shared" si="91"/>
        <v/>
      </c>
      <c r="Y520" s="18" t="str">
        <f t="shared" si="92"/>
        <v>CNY</v>
      </c>
      <c r="Z520" s="18">
        <f t="shared" si="93"/>
        <v>2059507.66</v>
      </c>
      <c r="AA520" s="18">
        <f t="shared" si="94"/>
        <v>2023</v>
      </c>
      <c r="AB520" s="19" t="str">
        <f>IFERROR(VLOOKUP(D520, 'Lookup Tables'!$A:$B, 2, FALSE), "Unknown")</f>
        <v>Table, kitchen or other household articles of iron or steel</v>
      </c>
      <c r="AC520" s="18" t="str">
        <f t="shared" si="95"/>
        <v>Steel Products</v>
      </c>
      <c r="AD520" s="18" t="str">
        <f t="shared" si="96"/>
        <v>Cloth Stand</v>
      </c>
      <c r="AE520" s="18">
        <f t="shared" si="97"/>
        <v>137.92624875124875</v>
      </c>
      <c r="AF520" s="20">
        <f t="shared" si="98"/>
        <v>0.36639996566995053</v>
      </c>
    </row>
    <row r="521" spans="1:32">
      <c r="A521" s="18" t="str">
        <f>'Raw Data'!A521</f>
        <v>INNSA1</v>
      </c>
      <c r="B521" s="19">
        <f>'Raw Data'!B521</f>
        <v>45194</v>
      </c>
      <c r="C521" s="18">
        <f>'Raw Data'!C521</f>
        <v>301049751</v>
      </c>
      <c r="D521" s="18">
        <f>'Raw Data'!D521</f>
        <v>73239990</v>
      </c>
      <c r="E521" s="18" t="str">
        <f>'Raw Data'!E521</f>
        <v>STEEL LUNCH BOX (6717) (QTY: 1200 NOS/USD 3.15 PER NOS)</v>
      </c>
      <c r="F521" s="18">
        <f>'Raw Data'!F521</f>
        <v>0</v>
      </c>
      <c r="G521" s="18">
        <f>'Raw Data'!G521</f>
        <v>0</v>
      </c>
      <c r="H521" s="18">
        <f>'Raw Data'!H521</f>
        <v>0</v>
      </c>
      <c r="I521" s="18">
        <f>'Raw Data'!I521</f>
        <v>0</v>
      </c>
      <c r="J521" s="18">
        <f>'Raw Data'!J521</f>
        <v>0</v>
      </c>
      <c r="K521" s="18">
        <f>'Raw Data'!K521</f>
        <v>0</v>
      </c>
      <c r="L521" s="18">
        <f>'Raw Data'!L521</f>
        <v>0</v>
      </c>
      <c r="M521" s="18">
        <f>'Raw Data'!M521</f>
        <v>0</v>
      </c>
      <c r="N521" s="18">
        <f>'Raw Data'!N521</f>
        <v>460</v>
      </c>
      <c r="O521" s="18" t="str">
        <f>'Raw Data'!O521</f>
        <v>KGS</v>
      </c>
      <c r="P521" s="18">
        <f>'Raw Data'!P521</f>
        <v>722.44682609999995</v>
      </c>
      <c r="Q521" s="18">
        <f>'Raw Data'!Q521</f>
        <v>332325.53999999998</v>
      </c>
      <c r="R521" s="18">
        <f>'Raw Data'!R521</f>
        <v>8.5954411190000002</v>
      </c>
      <c r="S521" s="18">
        <f>'Raw Data'!S521</f>
        <v>3953.9029150000001</v>
      </c>
      <c r="T521" s="18">
        <f>'Raw Data'!T521</f>
        <v>121764.1</v>
      </c>
      <c r="U521" s="18" t="str">
        <f t="shared" si="88"/>
        <v xml:space="preserve">STEEL LUNCH BOX </v>
      </c>
      <c r="V521" s="18" t="str">
        <f t="shared" si="89"/>
        <v/>
      </c>
      <c r="W521" s="18" t="str">
        <f t="shared" si="90"/>
        <v>1200 NOS</v>
      </c>
      <c r="X521" s="18">
        <f t="shared" si="91"/>
        <v>3.15</v>
      </c>
      <c r="Y521" s="18" t="str">
        <f t="shared" si="92"/>
        <v>USD</v>
      </c>
      <c r="Z521" s="18">
        <f t="shared" si="93"/>
        <v>454089.64</v>
      </c>
      <c r="AA521" s="18">
        <f t="shared" si="94"/>
        <v>2023</v>
      </c>
      <c r="AB521" s="19" t="str">
        <f>IFERROR(VLOOKUP(D521, 'Lookup Tables'!$A:$B, 2, FALSE), "Unknown")</f>
        <v>Table, kitchen or other household articles of iron or steel</v>
      </c>
      <c r="AC521" s="18" t="str">
        <f t="shared" si="95"/>
        <v>Steel Products</v>
      </c>
      <c r="AD521" s="18" t="str">
        <f t="shared" si="96"/>
        <v>Misc</v>
      </c>
      <c r="AE521" s="18">
        <f t="shared" si="97"/>
        <v>264.70456521739129</v>
      </c>
      <c r="AF521" s="20">
        <f t="shared" si="98"/>
        <v>0.36640006663345831</v>
      </c>
    </row>
    <row r="522" spans="1:32">
      <c r="A522" s="18" t="str">
        <f>'Raw Data'!A522</f>
        <v>INNSA1</v>
      </c>
      <c r="B522" s="19">
        <f>'Raw Data'!B522</f>
        <v>45194</v>
      </c>
      <c r="C522" s="18">
        <f>'Raw Data'!C522</f>
        <v>301049751</v>
      </c>
      <c r="D522" s="18">
        <f>'Raw Data'!D522</f>
        <v>73239990</v>
      </c>
      <c r="E522" s="18" t="str">
        <f>'Raw Data'!E522</f>
        <v>STEEL FOOD CONTAINER (6571) (QTY: 192 NOS/USD 3.90 PER NOS)</v>
      </c>
      <c r="F522" s="18">
        <f>'Raw Data'!F522</f>
        <v>0</v>
      </c>
      <c r="G522" s="18">
        <f>'Raw Data'!G522</f>
        <v>0</v>
      </c>
      <c r="H522" s="18">
        <f>'Raw Data'!H522</f>
        <v>0</v>
      </c>
      <c r="I522" s="18">
        <f>'Raw Data'!I522</f>
        <v>0</v>
      </c>
      <c r="J522" s="18">
        <f>'Raw Data'!J522</f>
        <v>0</v>
      </c>
      <c r="K522" s="18">
        <f>'Raw Data'!K522</f>
        <v>0</v>
      </c>
      <c r="L522" s="18">
        <f>'Raw Data'!L522</f>
        <v>0</v>
      </c>
      <c r="M522" s="18">
        <f>'Raw Data'!M522</f>
        <v>0</v>
      </c>
      <c r="N522" s="18">
        <f>'Raw Data'!N522</f>
        <v>77.599999999999994</v>
      </c>
      <c r="O522" s="18" t="str">
        <f>'Raw Data'!O522</f>
        <v>KGS</v>
      </c>
      <c r="P522" s="18">
        <f>'Raw Data'!P522</f>
        <v>848.35193300000003</v>
      </c>
      <c r="Q522" s="18">
        <f>'Raw Data'!Q522</f>
        <v>65832.11</v>
      </c>
      <c r="R522" s="18">
        <f>'Raw Data'!R522</f>
        <v>10.09341979</v>
      </c>
      <c r="S522" s="18">
        <f>'Raw Data'!S522</f>
        <v>783.24937539999996</v>
      </c>
      <c r="T522" s="18">
        <f>'Raw Data'!T522</f>
        <v>24120.799999999999</v>
      </c>
      <c r="U522" s="18" t="str">
        <f t="shared" si="88"/>
        <v xml:space="preserve">STEEL FOOD CONTAINER </v>
      </c>
      <c r="V522" s="18" t="str">
        <f t="shared" si="89"/>
        <v/>
      </c>
      <c r="W522" s="18" t="str">
        <f t="shared" si="90"/>
        <v>192 NOS</v>
      </c>
      <c r="X522" s="18">
        <f t="shared" si="91"/>
        <v>3.9</v>
      </c>
      <c r="Y522" s="18" t="str">
        <f t="shared" si="92"/>
        <v>USD</v>
      </c>
      <c r="Z522" s="18">
        <f t="shared" si="93"/>
        <v>89952.91</v>
      </c>
      <c r="AA522" s="18">
        <f t="shared" si="94"/>
        <v>2023</v>
      </c>
      <c r="AB522" s="19" t="str">
        <f>IFERROR(VLOOKUP(D522, 'Lookup Tables'!$A:$B, 2, FALSE), "Unknown")</f>
        <v>Table, kitchen or other household articles of iron or steel</v>
      </c>
      <c r="AC522" s="18" t="str">
        <f t="shared" si="95"/>
        <v>Steel Products</v>
      </c>
      <c r="AD522" s="18" t="str">
        <f t="shared" si="96"/>
        <v>Misc</v>
      </c>
      <c r="AE522" s="18">
        <f t="shared" si="97"/>
        <v>310.83505154639175</v>
      </c>
      <c r="AF522" s="20">
        <f t="shared" si="98"/>
        <v>0.36639870725699053</v>
      </c>
    </row>
    <row r="523" spans="1:32">
      <c r="A523" s="18" t="str">
        <f>'Raw Data'!A523</f>
        <v>INNSA1</v>
      </c>
      <c r="B523" s="19">
        <f>'Raw Data'!B523</f>
        <v>45192</v>
      </c>
      <c r="C523" s="18">
        <f>'Raw Data'!C523</f>
        <v>301049751</v>
      </c>
      <c r="D523" s="18">
        <f>'Raw Data'!D523</f>
        <v>73239990</v>
      </c>
      <c r="E523" s="18" t="str">
        <f>'Raw Data'!E523</f>
        <v>STAINLESS STEELSPORTS BOTTLE 1.45L (AM-398) (QTY: 9936 NOS/USD 1.630 PER NOS)</v>
      </c>
      <c r="F523" s="18">
        <f>'Raw Data'!F523</f>
        <v>0</v>
      </c>
      <c r="G523" s="18">
        <f>'Raw Data'!G523</f>
        <v>0</v>
      </c>
      <c r="H523" s="18">
        <f>'Raw Data'!H523</f>
        <v>0</v>
      </c>
      <c r="I523" s="18">
        <f>'Raw Data'!I523</f>
        <v>0</v>
      </c>
      <c r="J523" s="18">
        <f>'Raw Data'!J523</f>
        <v>0</v>
      </c>
      <c r="K523" s="18">
        <f>'Raw Data'!K523</f>
        <v>0</v>
      </c>
      <c r="L523" s="18">
        <f>'Raw Data'!L523</f>
        <v>0</v>
      </c>
      <c r="M523" s="18">
        <f>'Raw Data'!M523</f>
        <v>0</v>
      </c>
      <c r="N523" s="18">
        <f>'Raw Data'!N523</f>
        <v>2815.2</v>
      </c>
      <c r="O523" s="18" t="str">
        <f>'Raw Data'!O523</f>
        <v>KGS</v>
      </c>
      <c r="P523" s="18">
        <f>'Raw Data'!P523</f>
        <v>506.39843000000002</v>
      </c>
      <c r="Q523" s="18">
        <f>'Raw Data'!Q523</f>
        <v>1425612.86</v>
      </c>
      <c r="R523" s="18">
        <f>'Raw Data'!R523</f>
        <v>6.0249664479999998</v>
      </c>
      <c r="S523" s="18">
        <f>'Raw Data'!S523</f>
        <v>16961.485540000001</v>
      </c>
      <c r="T523" s="18">
        <f>'Raw Data'!T523</f>
        <v>522344.6</v>
      </c>
      <c r="U523" s="18" t="str">
        <f t="shared" si="88"/>
        <v xml:space="preserve">STAINLESS STEELSPORTS BOTTLE 1.45L </v>
      </c>
      <c r="V523" s="18" t="str">
        <f t="shared" si="89"/>
        <v/>
      </c>
      <c r="W523" s="18" t="str">
        <f t="shared" si="90"/>
        <v>9936 NOS</v>
      </c>
      <c r="X523" s="18">
        <f t="shared" si="91"/>
        <v>1.63</v>
      </c>
      <c r="Y523" s="18" t="str">
        <f t="shared" si="92"/>
        <v>USD</v>
      </c>
      <c r="Z523" s="18">
        <f t="shared" si="93"/>
        <v>1947957.46</v>
      </c>
      <c r="AA523" s="18">
        <f t="shared" si="94"/>
        <v>2023</v>
      </c>
      <c r="AB523" s="19" t="str">
        <f>IFERROR(VLOOKUP(D523, 'Lookup Tables'!$A:$B, 2, FALSE), "Unknown")</f>
        <v>Table, kitchen or other household articles of iron or steel</v>
      </c>
      <c r="AC523" s="18" t="str">
        <f t="shared" si="95"/>
        <v>Steel Products</v>
      </c>
      <c r="AD523" s="18" t="str">
        <f t="shared" si="96"/>
        <v>Misc</v>
      </c>
      <c r="AE523" s="18">
        <f t="shared" si="97"/>
        <v>185.5444018186985</v>
      </c>
      <c r="AF523" s="20">
        <f t="shared" si="98"/>
        <v>0.36640003373706936</v>
      </c>
    </row>
    <row r="524" spans="1:32">
      <c r="A524" s="18" t="str">
        <f>'Raw Data'!A524</f>
        <v>INNSA1</v>
      </c>
      <c r="B524" s="19">
        <f>'Raw Data'!B524</f>
        <v>45192</v>
      </c>
      <c r="C524" s="18">
        <f>'Raw Data'!C524</f>
        <v>301049751</v>
      </c>
      <c r="D524" s="18">
        <f>'Raw Data'!D524</f>
        <v>73239990</v>
      </c>
      <c r="E524" s="18" t="str">
        <f>'Raw Data'!E524</f>
        <v>STAINLESS STEELSPORTS BOTTLE 650ML S115 (NP-21) (QTY: 22848NOS/USD 1.008 PER NOS)</v>
      </c>
      <c r="F524" s="18">
        <f>'Raw Data'!F524</f>
        <v>0</v>
      </c>
      <c r="G524" s="18">
        <f>'Raw Data'!G524</f>
        <v>0</v>
      </c>
      <c r="H524" s="18">
        <f>'Raw Data'!H524</f>
        <v>0</v>
      </c>
      <c r="I524" s="18">
        <f>'Raw Data'!I524</f>
        <v>0</v>
      </c>
      <c r="J524" s="18">
        <f>'Raw Data'!J524</f>
        <v>0</v>
      </c>
      <c r="K524" s="18">
        <f>'Raw Data'!K524</f>
        <v>0</v>
      </c>
      <c r="L524" s="18">
        <f>'Raw Data'!L524</f>
        <v>0</v>
      </c>
      <c r="M524" s="18">
        <f>'Raw Data'!M524</f>
        <v>0</v>
      </c>
      <c r="N524" s="18">
        <f>'Raw Data'!N524</f>
        <v>3998.4</v>
      </c>
      <c r="O524" s="18" t="str">
        <f>'Raw Data'!O524</f>
        <v>KGS</v>
      </c>
      <c r="P524" s="18">
        <f>'Raw Data'!P524</f>
        <v>507.01970540000002</v>
      </c>
      <c r="Q524" s="18">
        <f>'Raw Data'!Q524</f>
        <v>2027267.59</v>
      </c>
      <c r="R524" s="18">
        <f>'Raw Data'!R524</f>
        <v>6.0323581839999996</v>
      </c>
      <c r="S524" s="18">
        <f>'Raw Data'!S524</f>
        <v>24119.78096</v>
      </c>
      <c r="T524" s="18">
        <f>'Raw Data'!T524</f>
        <v>742790.9</v>
      </c>
      <c r="U524" s="18" t="str">
        <f t="shared" si="88"/>
        <v xml:space="preserve">STAINLESS STEELSPORTS BOTTLE 650ML S115 </v>
      </c>
      <c r="V524" s="18" t="str">
        <f t="shared" si="89"/>
        <v/>
      </c>
      <c r="W524" s="18" t="str">
        <f t="shared" si="90"/>
        <v>22848NOS</v>
      </c>
      <c r="X524" s="18">
        <f t="shared" si="91"/>
        <v>1.008</v>
      </c>
      <c r="Y524" s="18" t="str">
        <f t="shared" si="92"/>
        <v>USD</v>
      </c>
      <c r="Z524" s="18">
        <f t="shared" si="93"/>
        <v>2770058.49</v>
      </c>
      <c r="AA524" s="18">
        <f t="shared" si="94"/>
        <v>2023</v>
      </c>
      <c r="AB524" s="19" t="str">
        <f>IFERROR(VLOOKUP(D524, 'Lookup Tables'!$A:$B, 2, FALSE), "Unknown")</f>
        <v>Table, kitchen or other household articles of iron or steel</v>
      </c>
      <c r="AC524" s="18" t="str">
        <f t="shared" si="95"/>
        <v>Steel Products</v>
      </c>
      <c r="AD524" s="18" t="str">
        <f t="shared" si="96"/>
        <v>Misc</v>
      </c>
      <c r="AE524" s="18">
        <f t="shared" si="97"/>
        <v>185.77203381352541</v>
      </c>
      <c r="AF524" s="20">
        <f t="shared" si="98"/>
        <v>0.36640002714195219</v>
      </c>
    </row>
    <row r="525" spans="1:32">
      <c r="A525" s="18" t="str">
        <f>'Raw Data'!A525</f>
        <v>INNSA1</v>
      </c>
      <c r="B525" s="19">
        <f>'Raw Data'!B525</f>
        <v>45192</v>
      </c>
      <c r="C525" s="18">
        <f>'Raw Data'!C525</f>
        <v>301049751</v>
      </c>
      <c r="D525" s="18">
        <f>'Raw Data'!D525</f>
        <v>73239990</v>
      </c>
      <c r="E525" s="18" t="str">
        <f>'Raw Data'!E525</f>
        <v>STAINLESS STEELSPORTS BOTTLE 750ML (AM-458) (QTY: 1350 NOS/USD 1.037 PER NOS)</v>
      </c>
      <c r="F525" s="18">
        <f>'Raw Data'!F525</f>
        <v>0</v>
      </c>
      <c r="G525" s="18">
        <f>'Raw Data'!G525</f>
        <v>0</v>
      </c>
      <c r="H525" s="18">
        <f>'Raw Data'!H525</f>
        <v>0</v>
      </c>
      <c r="I525" s="18">
        <f>'Raw Data'!I525</f>
        <v>0</v>
      </c>
      <c r="J525" s="18">
        <f>'Raw Data'!J525</f>
        <v>0</v>
      </c>
      <c r="K525" s="18">
        <f>'Raw Data'!K525</f>
        <v>0</v>
      </c>
      <c r="L525" s="18">
        <f>'Raw Data'!L525</f>
        <v>0</v>
      </c>
      <c r="M525" s="18">
        <f>'Raw Data'!M525</f>
        <v>0</v>
      </c>
      <c r="N525" s="18">
        <f>'Raw Data'!N525</f>
        <v>225</v>
      </c>
      <c r="O525" s="18" t="str">
        <f>'Raw Data'!O525</f>
        <v>KGS</v>
      </c>
      <c r="P525" s="18">
        <f>'Raw Data'!P525</f>
        <v>547.6870222</v>
      </c>
      <c r="Q525" s="18">
        <f>'Raw Data'!Q525</f>
        <v>123229.58</v>
      </c>
      <c r="R525" s="18">
        <f>'Raw Data'!R525</f>
        <v>6.5162049040000003</v>
      </c>
      <c r="S525" s="18">
        <f>'Raw Data'!S525</f>
        <v>1466.1461039999999</v>
      </c>
      <c r="T525" s="18">
        <f>'Raw Data'!T525</f>
        <v>45151.3</v>
      </c>
      <c r="U525" s="18" t="str">
        <f t="shared" si="88"/>
        <v xml:space="preserve">STAINLESS STEELSPORTS BOTTLE 750ML </v>
      </c>
      <c r="V525" s="18" t="str">
        <f t="shared" si="89"/>
        <v/>
      </c>
      <c r="W525" s="18" t="str">
        <f t="shared" si="90"/>
        <v>1350 NOS</v>
      </c>
      <c r="X525" s="18">
        <f t="shared" si="91"/>
        <v>1.0369999999999999</v>
      </c>
      <c r="Y525" s="18" t="str">
        <f t="shared" si="92"/>
        <v>USD</v>
      </c>
      <c r="Z525" s="18">
        <f t="shared" si="93"/>
        <v>168380.88</v>
      </c>
      <c r="AA525" s="18">
        <f t="shared" si="94"/>
        <v>2023</v>
      </c>
      <c r="AB525" s="19" t="str">
        <f>IFERROR(VLOOKUP(D525, 'Lookup Tables'!$A:$B, 2, FALSE), "Unknown")</f>
        <v>Table, kitchen or other household articles of iron or steel</v>
      </c>
      <c r="AC525" s="18" t="str">
        <f t="shared" si="95"/>
        <v>Steel Products</v>
      </c>
      <c r="AD525" s="18" t="str">
        <f t="shared" si="96"/>
        <v>Misc</v>
      </c>
      <c r="AE525" s="18">
        <f t="shared" si="97"/>
        <v>200.67244444444447</v>
      </c>
      <c r="AF525" s="20">
        <f t="shared" si="98"/>
        <v>0.36639985302230199</v>
      </c>
    </row>
    <row r="526" spans="1:32">
      <c r="A526" s="18" t="str">
        <f>'Raw Data'!A526</f>
        <v>INNSA1</v>
      </c>
      <c r="B526" s="19">
        <f>'Raw Data'!B526</f>
        <v>45192</v>
      </c>
      <c r="C526" s="18">
        <f>'Raw Data'!C526</f>
        <v>301049751</v>
      </c>
      <c r="D526" s="18">
        <f>'Raw Data'!D526</f>
        <v>73239990</v>
      </c>
      <c r="E526" s="18" t="str">
        <f>'Raw Data'!E526</f>
        <v>STAINLESS STEEL GRATER WITH HANDL (DS-25) (QTY: 51000 PCS/USD 0.2035 PER PCS)</v>
      </c>
      <c r="F526" s="18">
        <f>'Raw Data'!F526</f>
        <v>0</v>
      </c>
      <c r="G526" s="18">
        <f>'Raw Data'!G526</f>
        <v>0</v>
      </c>
      <c r="H526" s="18">
        <f>'Raw Data'!H526</f>
        <v>0</v>
      </c>
      <c r="I526" s="18">
        <f>'Raw Data'!I526</f>
        <v>0</v>
      </c>
      <c r="J526" s="18">
        <f>'Raw Data'!J526</f>
        <v>0</v>
      </c>
      <c r="K526" s="18">
        <f>'Raw Data'!K526</f>
        <v>0</v>
      </c>
      <c r="L526" s="18">
        <f>'Raw Data'!L526</f>
        <v>0</v>
      </c>
      <c r="M526" s="18">
        <f>'Raw Data'!M526</f>
        <v>0</v>
      </c>
      <c r="N526" s="18">
        <f>'Raw Data'!N526</f>
        <v>1615</v>
      </c>
      <c r="O526" s="18" t="str">
        <f>'Raw Data'!O526</f>
        <v>KGS</v>
      </c>
      <c r="P526" s="18">
        <f>'Raw Data'!P526</f>
        <v>573.20549849999998</v>
      </c>
      <c r="Q526" s="18">
        <f>'Raw Data'!Q526</f>
        <v>925726.88</v>
      </c>
      <c r="R526" s="18">
        <f>'Raw Data'!R526</f>
        <v>6.8198155680000001</v>
      </c>
      <c r="S526" s="18">
        <f>'Raw Data'!S526</f>
        <v>11014.002140000001</v>
      </c>
      <c r="T526" s="18">
        <f>'Raw Data'!T526</f>
        <v>339186.3</v>
      </c>
      <c r="U526" s="18" t="str">
        <f t="shared" si="88"/>
        <v xml:space="preserve">STAINLESS STEEL GRATER WITH HANDL </v>
      </c>
      <c r="V526" s="18" t="str">
        <f t="shared" si="89"/>
        <v/>
      </c>
      <c r="W526" s="18" t="str">
        <f t="shared" si="90"/>
        <v>51000 PCS</v>
      </c>
      <c r="X526" s="18">
        <f t="shared" si="91"/>
        <v>0.20349999999999999</v>
      </c>
      <c r="Y526" s="18" t="str">
        <f t="shared" si="92"/>
        <v>USD</v>
      </c>
      <c r="Z526" s="18">
        <f t="shared" si="93"/>
        <v>1264913.18</v>
      </c>
      <c r="AA526" s="18">
        <f t="shared" si="94"/>
        <v>2023</v>
      </c>
      <c r="AB526" s="19" t="str">
        <f>IFERROR(VLOOKUP(D526, 'Lookup Tables'!$A:$B, 2, FALSE), "Unknown")</f>
        <v>Table, kitchen or other household articles of iron or steel</v>
      </c>
      <c r="AC526" s="18" t="str">
        <f t="shared" si="95"/>
        <v>Steel Products</v>
      </c>
      <c r="AD526" s="18" t="str">
        <f t="shared" si="96"/>
        <v>Misc</v>
      </c>
      <c r="AE526" s="18">
        <f t="shared" si="97"/>
        <v>210.02247678018574</v>
      </c>
      <c r="AF526" s="20">
        <f t="shared" si="98"/>
        <v>0.36639996885474468</v>
      </c>
    </row>
    <row r="527" spans="1:32">
      <c r="A527" s="18" t="str">
        <f>'Raw Data'!A527</f>
        <v>INNSA1</v>
      </c>
      <c r="B527" s="19">
        <f>'Raw Data'!B527</f>
        <v>45189</v>
      </c>
      <c r="C527" s="18">
        <f>'Raw Data'!C527</f>
        <v>301049751</v>
      </c>
      <c r="D527" s="18">
        <f>'Raw Data'!D527</f>
        <v>73239990</v>
      </c>
      <c r="E527" s="18" t="str">
        <f>'Raw Data'!E527</f>
        <v>HOUSEHOLD STEEL HOOK 3PCS SET (QTY: 720 NOS/USD 0.407 PER NOS)</v>
      </c>
      <c r="F527" s="18">
        <f>'Raw Data'!F527</f>
        <v>0</v>
      </c>
      <c r="G527" s="18">
        <f>'Raw Data'!G527</f>
        <v>0</v>
      </c>
      <c r="H527" s="18">
        <f>'Raw Data'!H527</f>
        <v>0</v>
      </c>
      <c r="I527" s="18">
        <f>'Raw Data'!I527</f>
        <v>0</v>
      </c>
      <c r="J527" s="18">
        <f>'Raw Data'!J527</f>
        <v>0</v>
      </c>
      <c r="K527" s="18">
        <f>'Raw Data'!K527</f>
        <v>0</v>
      </c>
      <c r="L527" s="18">
        <f>'Raw Data'!L527</f>
        <v>0</v>
      </c>
      <c r="M527" s="18">
        <f>'Raw Data'!M527</f>
        <v>0</v>
      </c>
      <c r="N527" s="18">
        <f>'Raw Data'!N527</f>
        <v>24.4</v>
      </c>
      <c r="O527" s="18" t="str">
        <f>'Raw Data'!O527</f>
        <v>KGS</v>
      </c>
      <c r="P527" s="18">
        <f>'Raw Data'!P527</f>
        <v>1026.464344</v>
      </c>
      <c r="Q527" s="18">
        <f>'Raw Data'!Q527</f>
        <v>25045.73</v>
      </c>
      <c r="R527" s="18">
        <f>'Raw Data'!R527</f>
        <v>12.22709165</v>
      </c>
      <c r="S527" s="18">
        <f>'Raw Data'!S527</f>
        <v>298.34103629999998</v>
      </c>
      <c r="T527" s="18">
        <f>'Raw Data'!T527</f>
        <v>9176.7000000000007</v>
      </c>
      <c r="U527" s="18" t="str">
        <f t="shared" si="88"/>
        <v xml:space="preserve">HOUSEHOLD STEEL HOOK 3PCS SET </v>
      </c>
      <c r="V527" s="18" t="str">
        <f t="shared" si="89"/>
        <v/>
      </c>
      <c r="W527" s="18" t="str">
        <f t="shared" si="90"/>
        <v>720 NOS</v>
      </c>
      <c r="X527" s="18">
        <f t="shared" si="91"/>
        <v>0.40699999999999997</v>
      </c>
      <c r="Y527" s="18" t="str">
        <f t="shared" si="92"/>
        <v>USD</v>
      </c>
      <c r="Z527" s="18">
        <f t="shared" si="93"/>
        <v>34222.43</v>
      </c>
      <c r="AA527" s="18">
        <f t="shared" si="94"/>
        <v>2023</v>
      </c>
      <c r="AB527" s="19" t="str">
        <f>IFERROR(VLOOKUP(D527, 'Lookup Tables'!$A:$B, 2, FALSE), "Unknown")</f>
        <v>Table, kitchen or other household articles of iron or steel</v>
      </c>
      <c r="AC527" s="18" t="str">
        <f t="shared" si="95"/>
        <v>Steel Products</v>
      </c>
      <c r="AD527" s="18" t="str">
        <f t="shared" si="96"/>
        <v>Misc</v>
      </c>
      <c r="AE527" s="18">
        <f t="shared" si="97"/>
        <v>376.09426229508205</v>
      </c>
      <c r="AF527" s="20">
        <f t="shared" si="98"/>
        <v>0.36639778517136457</v>
      </c>
    </row>
    <row r="528" spans="1:32">
      <c r="A528" s="18" t="str">
        <f>'Raw Data'!A528</f>
        <v>INNSA1</v>
      </c>
      <c r="B528" s="19">
        <f>'Raw Data'!B528</f>
        <v>45189</v>
      </c>
      <c r="C528" s="18">
        <f>'Raw Data'!C528</f>
        <v>301049751</v>
      </c>
      <c r="D528" s="18">
        <f>'Raw Data'!D528</f>
        <v>73239990</v>
      </c>
      <c r="E528" s="18" t="str">
        <f>'Raw Data'!E528</f>
        <v>HOUSEHOLD STEEL HOOK 3PCS SET (2628) (QTY: 167364 NOS/USD 0.407 PER NOS)</v>
      </c>
      <c r="F528" s="18">
        <f>'Raw Data'!F528</f>
        <v>0</v>
      </c>
      <c r="G528" s="18">
        <f>'Raw Data'!G528</f>
        <v>0</v>
      </c>
      <c r="H528" s="18">
        <f>'Raw Data'!H528</f>
        <v>0</v>
      </c>
      <c r="I528" s="18">
        <f>'Raw Data'!I528</f>
        <v>0</v>
      </c>
      <c r="J528" s="18">
        <f>'Raw Data'!J528</f>
        <v>0</v>
      </c>
      <c r="K528" s="18">
        <f>'Raw Data'!K528</f>
        <v>0</v>
      </c>
      <c r="L528" s="18">
        <f>'Raw Data'!L528</f>
        <v>0</v>
      </c>
      <c r="M528" s="18">
        <f>'Raw Data'!M528</f>
        <v>0</v>
      </c>
      <c r="N528" s="18">
        <f>'Raw Data'!N528</f>
        <v>5671.78</v>
      </c>
      <c r="O528" s="18" t="str">
        <f>'Raw Data'!O528</f>
        <v>KGS</v>
      </c>
      <c r="P528" s="18">
        <f>'Raw Data'!P528</f>
        <v>1022.493475</v>
      </c>
      <c r="Q528" s="18">
        <f>'Raw Data'!Q528</f>
        <v>5799358.04</v>
      </c>
      <c r="R528" s="18">
        <f>'Raw Data'!R528</f>
        <v>12.17979124</v>
      </c>
      <c r="S528" s="18">
        <f>'Raw Data'!S528</f>
        <v>69081.096369999999</v>
      </c>
      <c r="T528" s="18">
        <f>'Raw Data'!T528</f>
        <v>2124884.7999999998</v>
      </c>
      <c r="U528" s="18" t="str">
        <f t="shared" si="88"/>
        <v xml:space="preserve">HOUSEHOLD STEEL HOOK 3PCS SET </v>
      </c>
      <c r="V528" s="18" t="str">
        <f t="shared" si="89"/>
        <v/>
      </c>
      <c r="W528" s="18" t="str">
        <f t="shared" si="90"/>
        <v>167364 NOS</v>
      </c>
      <c r="X528" s="18">
        <f t="shared" si="91"/>
        <v>0.40699999999999997</v>
      </c>
      <c r="Y528" s="18" t="str">
        <f t="shared" si="92"/>
        <v>USD</v>
      </c>
      <c r="Z528" s="18">
        <f t="shared" si="93"/>
        <v>7924242.8399999999</v>
      </c>
      <c r="AA528" s="18">
        <f t="shared" si="94"/>
        <v>2023</v>
      </c>
      <c r="AB528" s="19" t="str">
        <f>IFERROR(VLOOKUP(D528, 'Lookup Tables'!$A:$B, 2, FALSE), "Unknown")</f>
        <v>Table, kitchen or other household articles of iron or steel</v>
      </c>
      <c r="AC528" s="18" t="str">
        <f t="shared" si="95"/>
        <v>Steel Products</v>
      </c>
      <c r="AD528" s="18" t="str">
        <f t="shared" si="96"/>
        <v>Misc</v>
      </c>
      <c r="AE528" s="18">
        <f t="shared" si="97"/>
        <v>374.64161162809557</v>
      </c>
      <c r="AF528" s="20">
        <f t="shared" si="98"/>
        <v>0.36640000243889059</v>
      </c>
    </row>
    <row r="529" spans="1:32">
      <c r="A529" s="18" t="str">
        <f>'Raw Data'!A529</f>
        <v>INNSA1</v>
      </c>
      <c r="B529" s="19">
        <f>'Raw Data'!B529</f>
        <v>45187</v>
      </c>
      <c r="C529" s="18">
        <f>'Raw Data'!C529</f>
        <v>301049751</v>
      </c>
      <c r="D529" s="18">
        <f>'Raw Data'!D529</f>
        <v>73239990</v>
      </c>
      <c r="E529" s="18" t="str">
        <f>'Raw Data'!E529</f>
        <v>STAINLESS STEEL SPORT BOTTLE (KWB-600F) (QTY: 49716 PCS/USD0.94 PER PCS)</v>
      </c>
      <c r="F529" s="18">
        <f>'Raw Data'!F529</f>
        <v>0</v>
      </c>
      <c r="G529" s="18">
        <f>'Raw Data'!G529</f>
        <v>0</v>
      </c>
      <c r="H529" s="18">
        <f>'Raw Data'!H529</f>
        <v>0</v>
      </c>
      <c r="I529" s="18">
        <f>'Raw Data'!I529</f>
        <v>0</v>
      </c>
      <c r="J529" s="18">
        <f>'Raw Data'!J529</f>
        <v>0</v>
      </c>
      <c r="K529" s="18">
        <f>'Raw Data'!K529</f>
        <v>0</v>
      </c>
      <c r="L529" s="18">
        <f>'Raw Data'!L529</f>
        <v>0</v>
      </c>
      <c r="M529" s="18">
        <f>'Raw Data'!M529</f>
        <v>0</v>
      </c>
      <c r="N529" s="18">
        <f>'Raw Data'!N529</f>
        <v>7600</v>
      </c>
      <c r="O529" s="18" t="str">
        <f>'Raw Data'!O529</f>
        <v>KGS</v>
      </c>
      <c r="P529" s="18">
        <f>'Raw Data'!P529</f>
        <v>528.47191710000004</v>
      </c>
      <c r="Q529" s="18">
        <f>'Raw Data'!Q529</f>
        <v>4016386.57</v>
      </c>
      <c r="R529" s="18">
        <f>'Raw Data'!R529</f>
        <v>6.2950794180000003</v>
      </c>
      <c r="S529" s="18">
        <f>'Raw Data'!S529</f>
        <v>47842.603569999999</v>
      </c>
      <c r="T529" s="18">
        <f>'Raw Data'!T529</f>
        <v>1471604</v>
      </c>
      <c r="U529" s="18" t="str">
        <f t="shared" si="88"/>
        <v xml:space="preserve">STAINLESS STEEL SPORT BOTTLE </v>
      </c>
      <c r="V529" s="18" t="str">
        <f t="shared" si="89"/>
        <v/>
      </c>
      <c r="W529" s="18" t="str">
        <f t="shared" si="90"/>
        <v>49716 PCS</v>
      </c>
      <c r="X529" s="18">
        <f t="shared" si="91"/>
        <v>0.94</v>
      </c>
      <c r="Y529" s="18" t="str">
        <f t="shared" si="92"/>
        <v>USD</v>
      </c>
      <c r="Z529" s="18">
        <f t="shared" si="93"/>
        <v>5487990.5700000003</v>
      </c>
      <c r="AA529" s="18">
        <f t="shared" si="94"/>
        <v>2023</v>
      </c>
      <c r="AB529" s="19" t="str">
        <f>IFERROR(VLOOKUP(D529, 'Lookup Tables'!$A:$B, 2, FALSE), "Unknown")</f>
        <v>Table, kitchen or other household articles of iron or steel</v>
      </c>
      <c r="AC529" s="18" t="str">
        <f t="shared" si="95"/>
        <v>Steel Products</v>
      </c>
      <c r="AD529" s="18" t="str">
        <f t="shared" si="96"/>
        <v>Misc</v>
      </c>
      <c r="AE529" s="18">
        <f t="shared" si="97"/>
        <v>193.63210526315788</v>
      </c>
      <c r="AF529" s="20">
        <f t="shared" si="98"/>
        <v>0.36639999022803227</v>
      </c>
    </row>
    <row r="530" spans="1:32">
      <c r="A530" s="18" t="str">
        <f>'Raw Data'!A530</f>
        <v>INNSA1</v>
      </c>
      <c r="B530" s="19">
        <f>'Raw Data'!B530</f>
        <v>45185</v>
      </c>
      <c r="C530" s="18">
        <f>'Raw Data'!C530</f>
        <v>301049751</v>
      </c>
      <c r="D530" s="18">
        <f>'Raw Data'!D530</f>
        <v>73239990</v>
      </c>
      <c r="E530" s="18" t="str">
        <f>'Raw Data'!E530</f>
        <v>BCLR-3 STAINLESS STEEL SPORTS BOTTLE 750ML SG705-1 (QTY: 14520 NUM/USD 1.0650 PER NUM)</v>
      </c>
      <c r="F530" s="18">
        <f>'Raw Data'!F530</f>
        <v>0</v>
      </c>
      <c r="G530" s="18">
        <f>'Raw Data'!G530</f>
        <v>0</v>
      </c>
      <c r="H530" s="18">
        <f>'Raw Data'!H530</f>
        <v>0</v>
      </c>
      <c r="I530" s="18">
        <f>'Raw Data'!I530</f>
        <v>0</v>
      </c>
      <c r="J530" s="18">
        <f>'Raw Data'!J530</f>
        <v>0</v>
      </c>
      <c r="K530" s="18">
        <f>'Raw Data'!K530</f>
        <v>0</v>
      </c>
      <c r="L530" s="18">
        <f>'Raw Data'!L530</f>
        <v>0</v>
      </c>
      <c r="M530" s="18">
        <f>'Raw Data'!M530</f>
        <v>0</v>
      </c>
      <c r="N530" s="18">
        <f>'Raw Data'!N530</f>
        <v>2178</v>
      </c>
      <c r="O530" s="18" t="str">
        <f>'Raw Data'!O530</f>
        <v>KGS</v>
      </c>
      <c r="P530" s="18">
        <f>'Raw Data'!P530</f>
        <v>615.76356290000001</v>
      </c>
      <c r="Q530" s="18">
        <f>'Raw Data'!Q530</f>
        <v>1341133.04</v>
      </c>
      <c r="R530" s="18">
        <f>'Raw Data'!R530</f>
        <v>7.3348846090000004</v>
      </c>
      <c r="S530" s="18">
        <f>'Raw Data'!S530</f>
        <v>15975.37868</v>
      </c>
      <c r="T530" s="18">
        <f>'Raw Data'!T530</f>
        <v>491391.2</v>
      </c>
      <c r="U530" s="18" t="str">
        <f t="shared" si="88"/>
        <v xml:space="preserve">BCLR-3 STAINLESS STEEL SPORTS BOTTLE 750ML SG705-1 </v>
      </c>
      <c r="V530" s="18" t="str">
        <f t="shared" si="89"/>
        <v/>
      </c>
      <c r="W530" s="18" t="str">
        <f t="shared" si="90"/>
        <v>14520 NUM</v>
      </c>
      <c r="X530" s="18">
        <f t="shared" si="91"/>
        <v>1.0649999999999999</v>
      </c>
      <c r="Y530" s="18" t="str">
        <f t="shared" si="92"/>
        <v>USD</v>
      </c>
      <c r="Z530" s="18">
        <f t="shared" si="93"/>
        <v>1832524.24</v>
      </c>
      <c r="AA530" s="18">
        <f t="shared" si="94"/>
        <v>2023</v>
      </c>
      <c r="AB530" s="19" t="str">
        <f>IFERROR(VLOOKUP(D530, 'Lookup Tables'!$A:$B, 2, FALSE), "Unknown")</f>
        <v>Table, kitchen or other household articles of iron or steel</v>
      </c>
      <c r="AC530" s="18" t="str">
        <f t="shared" si="95"/>
        <v>Steel Products</v>
      </c>
      <c r="AD530" s="18" t="str">
        <f t="shared" si="96"/>
        <v>Misc</v>
      </c>
      <c r="AE530" s="18">
        <f t="shared" si="97"/>
        <v>225.61579430670341</v>
      </c>
      <c r="AF530" s="20">
        <f t="shared" si="98"/>
        <v>0.36640004037183366</v>
      </c>
    </row>
    <row r="531" spans="1:32">
      <c r="A531" s="18" t="str">
        <f>'Raw Data'!A531</f>
        <v>INNSA1</v>
      </c>
      <c r="B531" s="19">
        <f>'Raw Data'!B531</f>
        <v>45185</v>
      </c>
      <c r="C531" s="18">
        <f>'Raw Data'!C531</f>
        <v>301049751</v>
      </c>
      <c r="D531" s="18">
        <f>'Raw Data'!D531</f>
        <v>73239990</v>
      </c>
      <c r="E531" s="18" t="str">
        <f>'Raw Data'!E531</f>
        <v>NP-20 STAINLESS STEEL SPORTS BOTTLE 750ML S-308-C6 (QTY: 1008 NUM/USD 1.0050 PER NUM)</v>
      </c>
      <c r="F531" s="18">
        <f>'Raw Data'!F531</f>
        <v>0</v>
      </c>
      <c r="G531" s="18">
        <f>'Raw Data'!G531</f>
        <v>0</v>
      </c>
      <c r="H531" s="18">
        <f>'Raw Data'!H531</f>
        <v>0</v>
      </c>
      <c r="I531" s="18">
        <f>'Raw Data'!I531</f>
        <v>0</v>
      </c>
      <c r="J531" s="18">
        <f>'Raw Data'!J531</f>
        <v>0</v>
      </c>
      <c r="K531" s="18">
        <f>'Raw Data'!K531</f>
        <v>0</v>
      </c>
      <c r="L531" s="18">
        <f>'Raw Data'!L531</f>
        <v>0</v>
      </c>
      <c r="M531" s="18">
        <f>'Raw Data'!M531</f>
        <v>0</v>
      </c>
      <c r="N531" s="18">
        <f>'Raw Data'!N531</f>
        <v>168</v>
      </c>
      <c r="O531" s="18" t="str">
        <f>'Raw Data'!O531</f>
        <v>KGS</v>
      </c>
      <c r="P531" s="18">
        <f>'Raw Data'!P531</f>
        <v>522.96541669999999</v>
      </c>
      <c r="Q531" s="18">
        <f>'Raw Data'!Q531</f>
        <v>87858.19</v>
      </c>
      <c r="R531" s="18">
        <f>'Raw Data'!R531</f>
        <v>6.2294867979999999</v>
      </c>
      <c r="S531" s="18">
        <f>'Raw Data'!S531</f>
        <v>1046.553782</v>
      </c>
      <c r="T531" s="18">
        <f>'Raw Data'!T531</f>
        <v>32191.200000000001</v>
      </c>
      <c r="U531" s="18" t="str">
        <f t="shared" si="88"/>
        <v xml:space="preserve">NP-20 STAINLESS STEEL SPORTS BOTTLE 750ML S-308-C6 </v>
      </c>
      <c r="V531" s="18" t="str">
        <f t="shared" si="89"/>
        <v/>
      </c>
      <c r="W531" s="18" t="str">
        <f t="shared" si="90"/>
        <v>1008 NUM</v>
      </c>
      <c r="X531" s="18">
        <f t="shared" si="91"/>
        <v>1.0049999999999999</v>
      </c>
      <c r="Y531" s="18" t="str">
        <f t="shared" si="92"/>
        <v>USD</v>
      </c>
      <c r="Z531" s="18">
        <f t="shared" si="93"/>
        <v>120049.39</v>
      </c>
      <c r="AA531" s="18">
        <f t="shared" si="94"/>
        <v>2023</v>
      </c>
      <c r="AB531" s="19" t="str">
        <f>IFERROR(VLOOKUP(D531, 'Lookup Tables'!$A:$B, 2, FALSE), "Unknown")</f>
        <v>Table, kitchen or other household articles of iron or steel</v>
      </c>
      <c r="AC531" s="18" t="str">
        <f t="shared" si="95"/>
        <v>Steel Products</v>
      </c>
      <c r="AD531" s="18" t="str">
        <f t="shared" si="96"/>
        <v>Misc</v>
      </c>
      <c r="AE531" s="18">
        <f t="shared" si="97"/>
        <v>191.61428571428573</v>
      </c>
      <c r="AF531" s="20">
        <f t="shared" si="98"/>
        <v>0.36639953543317932</v>
      </c>
    </row>
    <row r="532" spans="1:32">
      <c r="A532" s="18" t="str">
        <f>'Raw Data'!A532</f>
        <v>INNSA1</v>
      </c>
      <c r="B532" s="19">
        <f>'Raw Data'!B532</f>
        <v>45185</v>
      </c>
      <c r="C532" s="18">
        <f>'Raw Data'!C532</f>
        <v>301049751</v>
      </c>
      <c r="D532" s="18">
        <f>'Raw Data'!D532</f>
        <v>73239990</v>
      </c>
      <c r="E532" s="18" t="str">
        <f>'Raw Data'!E532</f>
        <v>NP-21 STAINLESS STEEL SPORTS BOTTLE 650ML S115 (QTY: 9720 NUM/USD 1.0042 PER NUM)</v>
      </c>
      <c r="F532" s="18">
        <f>'Raw Data'!F532</f>
        <v>0</v>
      </c>
      <c r="G532" s="18">
        <f>'Raw Data'!G532</f>
        <v>0</v>
      </c>
      <c r="H532" s="18">
        <f>'Raw Data'!H532</f>
        <v>0</v>
      </c>
      <c r="I532" s="18">
        <f>'Raw Data'!I532</f>
        <v>0</v>
      </c>
      <c r="J532" s="18">
        <f>'Raw Data'!J532</f>
        <v>0</v>
      </c>
      <c r="K532" s="18">
        <f>'Raw Data'!K532</f>
        <v>0</v>
      </c>
      <c r="L532" s="18">
        <f>'Raw Data'!L532</f>
        <v>0</v>
      </c>
      <c r="M532" s="18">
        <f>'Raw Data'!M532</f>
        <v>0</v>
      </c>
      <c r="N532" s="18">
        <f>'Raw Data'!N532</f>
        <v>1701</v>
      </c>
      <c r="O532" s="18" t="str">
        <f>'Raw Data'!O532</f>
        <v>KGS</v>
      </c>
      <c r="P532" s="18">
        <f>'Raw Data'!P532</f>
        <v>497.66557319999998</v>
      </c>
      <c r="Q532" s="18">
        <f>'Raw Data'!Q532</f>
        <v>846529.14</v>
      </c>
      <c r="R532" s="18">
        <f>'Raw Data'!R532</f>
        <v>5.9281187989999999</v>
      </c>
      <c r="S532" s="18">
        <f>'Raw Data'!S532</f>
        <v>10083.730079999999</v>
      </c>
      <c r="T532" s="18">
        <f>'Raw Data'!T532</f>
        <v>310168.3</v>
      </c>
      <c r="U532" s="18" t="str">
        <f t="shared" si="88"/>
        <v xml:space="preserve">NP-21 STAINLESS STEEL SPORTS BOTTLE 650ML S115 </v>
      </c>
      <c r="V532" s="18" t="str">
        <f t="shared" si="89"/>
        <v/>
      </c>
      <c r="W532" s="18" t="str">
        <f t="shared" si="90"/>
        <v>9720 NUM</v>
      </c>
      <c r="X532" s="18">
        <f t="shared" si="91"/>
        <v>1.0042</v>
      </c>
      <c r="Y532" s="18" t="str">
        <f t="shared" si="92"/>
        <v>USD</v>
      </c>
      <c r="Z532" s="18">
        <f t="shared" si="93"/>
        <v>1156697.44</v>
      </c>
      <c r="AA532" s="18">
        <f t="shared" si="94"/>
        <v>2023</v>
      </c>
      <c r="AB532" s="19" t="str">
        <f>IFERROR(VLOOKUP(D532, 'Lookup Tables'!$A:$B, 2, FALSE), "Unknown")</f>
        <v>Table, kitchen or other household articles of iron or steel</v>
      </c>
      <c r="AC532" s="18" t="str">
        <f t="shared" si="95"/>
        <v>Steel Products</v>
      </c>
      <c r="AD532" s="18" t="str">
        <f t="shared" si="96"/>
        <v>Misc</v>
      </c>
      <c r="AE532" s="18">
        <f t="shared" si="97"/>
        <v>182.34467960023514</v>
      </c>
      <c r="AF532" s="20">
        <f t="shared" si="98"/>
        <v>0.36640002729262217</v>
      </c>
    </row>
    <row r="533" spans="1:32">
      <c r="A533" s="18" t="str">
        <f>'Raw Data'!A533</f>
        <v>INNSA1</v>
      </c>
      <c r="B533" s="19">
        <f>'Raw Data'!B533</f>
        <v>45185</v>
      </c>
      <c r="C533" s="18">
        <f>'Raw Data'!C533</f>
        <v>301049751</v>
      </c>
      <c r="D533" s="18">
        <f>'Raw Data'!D533</f>
        <v>73239990</v>
      </c>
      <c r="E533" s="18" t="str">
        <f>'Raw Data'!E533</f>
        <v>AM-398 STAINLESS STEELSPORTS BOTTLE 1.45L (QTY: 9876 NUM/USD1.6300 PER NUM)</v>
      </c>
      <c r="F533" s="18">
        <f>'Raw Data'!F533</f>
        <v>0</v>
      </c>
      <c r="G533" s="18">
        <f>'Raw Data'!G533</f>
        <v>0</v>
      </c>
      <c r="H533" s="18">
        <f>'Raw Data'!H533</f>
        <v>0</v>
      </c>
      <c r="I533" s="18">
        <f>'Raw Data'!I533</f>
        <v>0</v>
      </c>
      <c r="J533" s="18">
        <f>'Raw Data'!J533</f>
        <v>0</v>
      </c>
      <c r="K533" s="18">
        <f>'Raw Data'!K533</f>
        <v>0</v>
      </c>
      <c r="L533" s="18">
        <f>'Raw Data'!L533</f>
        <v>0</v>
      </c>
      <c r="M533" s="18">
        <f>'Raw Data'!M533</f>
        <v>0</v>
      </c>
      <c r="N533" s="18">
        <f>'Raw Data'!N533</f>
        <v>2798.2</v>
      </c>
      <c r="O533" s="18" t="str">
        <f>'Raw Data'!O533</f>
        <v>KGS</v>
      </c>
      <c r="P533" s="18">
        <f>'Raw Data'!P533</f>
        <v>498.93682369999999</v>
      </c>
      <c r="Q533" s="18">
        <f>'Raw Data'!Q533</f>
        <v>1396125.02</v>
      </c>
      <c r="R533" s="18">
        <f>'Raw Data'!R533</f>
        <v>5.9432617470000002</v>
      </c>
      <c r="S533" s="18">
        <f>'Raw Data'!S533</f>
        <v>16630.435020000001</v>
      </c>
      <c r="T533" s="18">
        <f>'Raw Data'!T533</f>
        <v>511540.2</v>
      </c>
      <c r="U533" s="18" t="str">
        <f t="shared" si="88"/>
        <v xml:space="preserve">AM-398 STAINLESS STEELSPORTS BOTTLE 1.45L </v>
      </c>
      <c r="V533" s="18" t="str">
        <f t="shared" si="89"/>
        <v/>
      </c>
      <c r="W533" s="18" t="str">
        <f t="shared" si="90"/>
        <v>9876 NUM</v>
      </c>
      <c r="X533" s="18">
        <f t="shared" si="91"/>
        <v>1.63</v>
      </c>
      <c r="Y533" s="18" t="str">
        <f t="shared" si="92"/>
        <v>USD</v>
      </c>
      <c r="Z533" s="18">
        <f t="shared" si="93"/>
        <v>1907665.22</v>
      </c>
      <c r="AA533" s="18">
        <f t="shared" si="94"/>
        <v>2023</v>
      </c>
      <c r="AB533" s="19" t="str">
        <f>IFERROR(VLOOKUP(D533, 'Lookup Tables'!$A:$B, 2, FALSE), "Unknown")</f>
        <v>Table, kitchen or other household articles of iron or steel</v>
      </c>
      <c r="AC533" s="18" t="str">
        <f t="shared" si="95"/>
        <v>Steel Products</v>
      </c>
      <c r="AD533" s="18" t="str">
        <f t="shared" si="96"/>
        <v>Misc</v>
      </c>
      <c r="AE533" s="18">
        <f t="shared" si="97"/>
        <v>182.81044957472662</v>
      </c>
      <c r="AF533" s="20">
        <f t="shared" si="98"/>
        <v>0.3663999947511864</v>
      </c>
    </row>
    <row r="534" spans="1:32">
      <c r="A534" s="18" t="str">
        <f>'Raw Data'!A534</f>
        <v>INNSA1</v>
      </c>
      <c r="B534" s="19">
        <f>'Raw Data'!B534</f>
        <v>45182</v>
      </c>
      <c r="C534" s="18">
        <f>'Raw Data'!C534</f>
        <v>301049751</v>
      </c>
      <c r="D534" s="18">
        <f>'Raw Data'!D534</f>
        <v>73239990</v>
      </c>
      <c r="E534" s="18" t="str">
        <f>'Raw Data'!E534</f>
        <v>SS OIL POT 900ML (KWP-1000B) (QTY: 26424 PCS/USD: 1.47 PER PCS)</v>
      </c>
      <c r="F534" s="18">
        <f>'Raw Data'!F534</f>
        <v>0</v>
      </c>
      <c r="G534" s="18">
        <f>'Raw Data'!G534</f>
        <v>0</v>
      </c>
      <c r="H534" s="18">
        <f>'Raw Data'!H534</f>
        <v>0</v>
      </c>
      <c r="I534" s="18">
        <f>'Raw Data'!I534</f>
        <v>0</v>
      </c>
      <c r="J534" s="18">
        <f>'Raw Data'!J534</f>
        <v>0</v>
      </c>
      <c r="K534" s="18">
        <f>'Raw Data'!K534</f>
        <v>0</v>
      </c>
      <c r="L534" s="18">
        <f>'Raw Data'!L534</f>
        <v>0</v>
      </c>
      <c r="M534" s="18">
        <f>'Raw Data'!M534</f>
        <v>0</v>
      </c>
      <c r="N534" s="18">
        <f>'Raw Data'!N534</f>
        <v>7215</v>
      </c>
      <c r="O534" s="18" t="str">
        <f>'Raw Data'!O534</f>
        <v>KGS</v>
      </c>
      <c r="P534" s="18">
        <f>'Raw Data'!P534</f>
        <v>464.83303810000001</v>
      </c>
      <c r="Q534" s="18">
        <f>'Raw Data'!Q534</f>
        <v>3353770.37</v>
      </c>
      <c r="R534" s="18">
        <f>'Raw Data'!R534</f>
        <v>5.5370224910000001</v>
      </c>
      <c r="S534" s="18">
        <f>'Raw Data'!S534</f>
        <v>39949.617270000002</v>
      </c>
      <c r="T534" s="18">
        <f>'Raw Data'!T534</f>
        <v>1228821.5</v>
      </c>
      <c r="U534" s="18" t="str">
        <f t="shared" si="88"/>
        <v xml:space="preserve">SS OIL POT 900ML </v>
      </c>
      <c r="V534" s="18" t="str">
        <f t="shared" si="89"/>
        <v/>
      </c>
      <c r="W534" s="18" t="str">
        <f t="shared" si="90"/>
        <v>26424 PCS</v>
      </c>
      <c r="X534" s="18" t="str">
        <f t="shared" si="91"/>
        <v/>
      </c>
      <c r="Y534" s="18" t="str">
        <f t="shared" si="92"/>
        <v>USD</v>
      </c>
      <c r="Z534" s="18">
        <f t="shared" si="93"/>
        <v>4582591.87</v>
      </c>
      <c r="AA534" s="18">
        <f t="shared" si="94"/>
        <v>2023</v>
      </c>
      <c r="AB534" s="19" t="str">
        <f>IFERROR(VLOOKUP(D534, 'Lookup Tables'!$A:$B, 2, FALSE), "Unknown")</f>
        <v>Table, kitchen or other household articles of iron or steel</v>
      </c>
      <c r="AC534" s="18" t="str">
        <f t="shared" si="95"/>
        <v>Other</v>
      </c>
      <c r="AD534" s="18" t="str">
        <f t="shared" si="96"/>
        <v>Misc</v>
      </c>
      <c r="AE534" s="18">
        <f t="shared" si="97"/>
        <v>170.31483021483021</v>
      </c>
      <c r="AF534" s="20">
        <f t="shared" si="98"/>
        <v>0.36640001086299773</v>
      </c>
    </row>
    <row r="535" spans="1:32">
      <c r="A535" s="18" t="str">
        <f>'Raw Data'!A535</f>
        <v>INNSA1</v>
      </c>
      <c r="B535" s="19">
        <f>'Raw Data'!B535</f>
        <v>45182</v>
      </c>
      <c r="C535" s="18">
        <f>'Raw Data'!C535</f>
        <v>301049751</v>
      </c>
      <c r="D535" s="18">
        <f>'Raw Data'!D535</f>
        <v>73231000</v>
      </c>
      <c r="E535" s="18" t="str">
        <f>'Raw Data'!E535</f>
        <v>STEEL SCRUBBER 6PCS SET (OKS-4156) (QTY: 99000 NOS/USD: 0.248 PER NOS)</v>
      </c>
      <c r="F535" s="18">
        <f>'Raw Data'!F535</f>
        <v>0</v>
      </c>
      <c r="G535" s="18">
        <f>'Raw Data'!G535</f>
        <v>0</v>
      </c>
      <c r="H535" s="18">
        <f>'Raw Data'!H535</f>
        <v>0</v>
      </c>
      <c r="I535" s="18">
        <f>'Raw Data'!I535</f>
        <v>0</v>
      </c>
      <c r="J535" s="18">
        <f>'Raw Data'!J535</f>
        <v>0</v>
      </c>
      <c r="K535" s="18">
        <f>'Raw Data'!K535</f>
        <v>0</v>
      </c>
      <c r="L535" s="18">
        <f>'Raw Data'!L535</f>
        <v>0</v>
      </c>
      <c r="M535" s="18">
        <f>'Raw Data'!M535</f>
        <v>0</v>
      </c>
      <c r="N535" s="18">
        <f>'Raw Data'!N535</f>
        <v>9108</v>
      </c>
      <c r="O535" s="18" t="str">
        <f>'Raw Data'!O535</f>
        <v>KGS</v>
      </c>
      <c r="P535" s="18">
        <f>'Raw Data'!P535</f>
        <v>233.0286572</v>
      </c>
      <c r="Q535" s="18">
        <f>'Raw Data'!Q535</f>
        <v>2122425.0099999998</v>
      </c>
      <c r="R535" s="18">
        <f>'Raw Data'!R535</f>
        <v>2.7758029450000001</v>
      </c>
      <c r="S535" s="18">
        <f>'Raw Data'!S535</f>
        <v>25282.013220000001</v>
      </c>
      <c r="T535" s="18">
        <f>'Raw Data'!T535</f>
        <v>933018</v>
      </c>
      <c r="U535" s="18" t="str">
        <f t="shared" si="88"/>
        <v xml:space="preserve">STEEL SCRUBBER 6PCS SET </v>
      </c>
      <c r="V535" s="18" t="str">
        <f t="shared" si="89"/>
        <v/>
      </c>
      <c r="W535" s="18" t="str">
        <f t="shared" si="90"/>
        <v>99000 NOS</v>
      </c>
      <c r="X535" s="18" t="str">
        <f t="shared" si="91"/>
        <v/>
      </c>
      <c r="Y535" s="18" t="str">
        <f t="shared" si="92"/>
        <v>USD</v>
      </c>
      <c r="Z535" s="18">
        <f t="shared" si="93"/>
        <v>3055443.01</v>
      </c>
      <c r="AA535" s="18">
        <f t="shared" si="94"/>
        <v>2023</v>
      </c>
      <c r="AB535" s="19" t="str">
        <f>IFERROR(VLOOKUP(D535, 'Lookup Tables'!$A:$B, 2, FALSE), "Unknown")</f>
        <v>Steel Scrubbers</v>
      </c>
      <c r="AC535" s="18" t="str">
        <f t="shared" si="95"/>
        <v>Steel Products</v>
      </c>
      <c r="AD535" s="18" t="str">
        <f t="shared" si="96"/>
        <v>Scrubber</v>
      </c>
      <c r="AE535" s="18">
        <f t="shared" si="97"/>
        <v>102.43939393939394</v>
      </c>
      <c r="AF535" s="20">
        <f t="shared" si="98"/>
        <v>0.43959998379400933</v>
      </c>
    </row>
    <row r="536" spans="1:32">
      <c r="A536" s="18" t="str">
        <f>'Raw Data'!A536</f>
        <v>INNSA1</v>
      </c>
      <c r="B536" s="19">
        <f>'Raw Data'!B536</f>
        <v>45181</v>
      </c>
      <c r="C536" s="18">
        <f>'Raw Data'!C536</f>
        <v>301049751</v>
      </c>
      <c r="D536" s="18">
        <f>'Raw Data'!D536</f>
        <v>73239990</v>
      </c>
      <c r="E536" s="18" t="str">
        <f>'Raw Data'!E536</f>
        <v>AM-456 STAINLESS STEEL SPORTS BOTTLE 750ML SP750 (QTY: 1350NUM/USD 1.076 PER NUM)</v>
      </c>
      <c r="F536" s="18">
        <f>'Raw Data'!F536</f>
        <v>0</v>
      </c>
      <c r="G536" s="18">
        <f>'Raw Data'!G536</f>
        <v>0</v>
      </c>
      <c r="H536" s="18">
        <f>'Raw Data'!H536</f>
        <v>0</v>
      </c>
      <c r="I536" s="18">
        <f>'Raw Data'!I536</f>
        <v>0</v>
      </c>
      <c r="J536" s="18">
        <f>'Raw Data'!J536</f>
        <v>0</v>
      </c>
      <c r="K536" s="18">
        <f>'Raw Data'!K536</f>
        <v>0</v>
      </c>
      <c r="L536" s="18">
        <f>'Raw Data'!L536</f>
        <v>0</v>
      </c>
      <c r="M536" s="18">
        <f>'Raw Data'!M536</f>
        <v>0</v>
      </c>
      <c r="N536" s="18">
        <f>'Raw Data'!N536</f>
        <v>210</v>
      </c>
      <c r="O536" s="18" t="str">
        <f>'Raw Data'!O536</f>
        <v>KGS</v>
      </c>
      <c r="P536" s="18">
        <f>'Raw Data'!P536</f>
        <v>599.46061899999995</v>
      </c>
      <c r="Q536" s="18">
        <f>'Raw Data'!Q536</f>
        <v>125886.73</v>
      </c>
      <c r="R536" s="18">
        <f>'Raw Data'!R536</f>
        <v>7.1406863500000002</v>
      </c>
      <c r="S536" s="18">
        <f>'Raw Data'!S536</f>
        <v>1499.5441330000001</v>
      </c>
      <c r="T536" s="18">
        <f>'Raw Data'!T536</f>
        <v>46124.800000000003</v>
      </c>
      <c r="U536" s="18" t="str">
        <f t="shared" si="88"/>
        <v xml:space="preserve">AM-456 STAINLESS STEEL SPORTS BOTTLE 750ML SP750 </v>
      </c>
      <c r="V536" s="18" t="str">
        <f t="shared" si="89"/>
        <v/>
      </c>
      <c r="W536" s="18" t="str">
        <f t="shared" si="90"/>
        <v>1350NUM</v>
      </c>
      <c r="X536" s="18">
        <f t="shared" si="91"/>
        <v>1.0760000000000001</v>
      </c>
      <c r="Y536" s="18" t="str">
        <f t="shared" si="92"/>
        <v>USD</v>
      </c>
      <c r="Z536" s="18">
        <f t="shared" si="93"/>
        <v>172011.53</v>
      </c>
      <c r="AA536" s="18">
        <f t="shared" si="94"/>
        <v>2023</v>
      </c>
      <c r="AB536" s="19" t="str">
        <f>IFERROR(VLOOKUP(D536, 'Lookup Tables'!$A:$B, 2, FALSE), "Unknown")</f>
        <v>Table, kitchen or other household articles of iron or steel</v>
      </c>
      <c r="AC536" s="18" t="str">
        <f t="shared" si="95"/>
        <v>Steel Products</v>
      </c>
      <c r="AD536" s="18" t="str">
        <f t="shared" si="96"/>
        <v>Misc</v>
      </c>
      <c r="AE536" s="18">
        <f t="shared" si="97"/>
        <v>219.64190476190478</v>
      </c>
      <c r="AF536" s="20">
        <f t="shared" si="98"/>
        <v>0.36639922253918267</v>
      </c>
    </row>
    <row r="537" spans="1:32">
      <c r="A537" s="18" t="str">
        <f>'Raw Data'!A537</f>
        <v>INNSA1</v>
      </c>
      <c r="B537" s="19">
        <f>'Raw Data'!B537</f>
        <v>45181</v>
      </c>
      <c r="C537" s="18">
        <f>'Raw Data'!C537</f>
        <v>301049751</v>
      </c>
      <c r="D537" s="18">
        <f>'Raw Data'!D537</f>
        <v>73239990</v>
      </c>
      <c r="E537" s="18" t="str">
        <f>'Raw Data'!E537</f>
        <v>NP-21 STAINLESS STEEL SPORTS BOTTLE 650ML S115 (QTY: 13416 NUM/USD 1.00 PER NUM)</v>
      </c>
      <c r="F537" s="18">
        <f>'Raw Data'!F537</f>
        <v>0</v>
      </c>
      <c r="G537" s="18">
        <f>'Raw Data'!G537</f>
        <v>0</v>
      </c>
      <c r="H537" s="18">
        <f>'Raw Data'!H537</f>
        <v>0</v>
      </c>
      <c r="I537" s="18">
        <f>'Raw Data'!I537</f>
        <v>0</v>
      </c>
      <c r="J537" s="18">
        <f>'Raw Data'!J537</f>
        <v>0</v>
      </c>
      <c r="K537" s="18">
        <f>'Raw Data'!K537</f>
        <v>0</v>
      </c>
      <c r="L537" s="18">
        <f>'Raw Data'!L537</f>
        <v>0</v>
      </c>
      <c r="M537" s="18">
        <f>'Raw Data'!M537</f>
        <v>0</v>
      </c>
      <c r="N537" s="18">
        <f>'Raw Data'!N537</f>
        <v>2068.3000000000002</v>
      </c>
      <c r="O537" s="18" t="str">
        <f>'Raw Data'!O537</f>
        <v>KGS</v>
      </c>
      <c r="P537" s="18">
        <f>'Raw Data'!P537</f>
        <v>562.13859690000004</v>
      </c>
      <c r="Q537" s="18">
        <f>'Raw Data'!Q537</f>
        <v>1162671.26</v>
      </c>
      <c r="R537" s="18">
        <f>'Raw Data'!R537</f>
        <v>6.6961119350000002</v>
      </c>
      <c r="S537" s="18">
        <f>'Raw Data'!S537</f>
        <v>13849.568310000001</v>
      </c>
      <c r="T537" s="18">
        <f>'Raw Data'!T537</f>
        <v>426002.8</v>
      </c>
      <c r="U537" s="18" t="str">
        <f t="shared" si="88"/>
        <v xml:space="preserve">NP-21 STAINLESS STEEL SPORTS BOTTLE 650ML S115 </v>
      </c>
      <c r="V537" s="18" t="str">
        <f t="shared" si="89"/>
        <v/>
      </c>
      <c r="W537" s="18" t="str">
        <f t="shared" si="90"/>
        <v>13416 NUM</v>
      </c>
      <c r="X537" s="18">
        <f t="shared" si="91"/>
        <v>1</v>
      </c>
      <c r="Y537" s="18" t="str">
        <f t="shared" si="92"/>
        <v>USD</v>
      </c>
      <c r="Z537" s="18">
        <f t="shared" si="93"/>
        <v>1588674.06</v>
      </c>
      <c r="AA537" s="18">
        <f t="shared" si="94"/>
        <v>2023</v>
      </c>
      <c r="AB537" s="19" t="str">
        <f>IFERROR(VLOOKUP(D537, 'Lookup Tables'!$A:$B, 2, FALSE), "Unknown")</f>
        <v>Table, kitchen or other household articles of iron or steel</v>
      </c>
      <c r="AC537" s="18" t="str">
        <f t="shared" si="95"/>
        <v>Steel Products</v>
      </c>
      <c r="AD537" s="18" t="str">
        <f t="shared" si="96"/>
        <v>Misc</v>
      </c>
      <c r="AE537" s="18">
        <f t="shared" si="97"/>
        <v>205.96760624667598</v>
      </c>
      <c r="AF537" s="20">
        <f t="shared" si="98"/>
        <v>0.36640004329340692</v>
      </c>
    </row>
    <row r="538" spans="1:32">
      <c r="A538" s="18" t="str">
        <f>'Raw Data'!A538</f>
        <v>INNSA1</v>
      </c>
      <c r="B538" s="19">
        <f>'Raw Data'!B538</f>
        <v>45181</v>
      </c>
      <c r="C538" s="18">
        <f>'Raw Data'!C538</f>
        <v>301049751</v>
      </c>
      <c r="D538" s="18">
        <f>'Raw Data'!D538</f>
        <v>73239990</v>
      </c>
      <c r="E538" s="18" t="str">
        <f>'Raw Data'!E538</f>
        <v>NP-20 STAINLESS STEEL SPORTS BOTTLE 750ML S-308-C6 (QTY: 7896 NUM/USD 1.005 PER NUM)</v>
      </c>
      <c r="F538" s="18">
        <f>'Raw Data'!F538</f>
        <v>0</v>
      </c>
      <c r="G538" s="18">
        <f>'Raw Data'!G538</f>
        <v>0</v>
      </c>
      <c r="H538" s="18">
        <f>'Raw Data'!H538</f>
        <v>0</v>
      </c>
      <c r="I538" s="18">
        <f>'Raw Data'!I538</f>
        <v>0</v>
      </c>
      <c r="J538" s="18">
        <f>'Raw Data'!J538</f>
        <v>0</v>
      </c>
      <c r="K538" s="18">
        <f>'Raw Data'!K538</f>
        <v>0</v>
      </c>
      <c r="L538" s="18">
        <f>'Raw Data'!L538</f>
        <v>0</v>
      </c>
      <c r="M538" s="18">
        <f>'Raw Data'!M538</f>
        <v>0</v>
      </c>
      <c r="N538" s="18">
        <f>'Raw Data'!N538</f>
        <v>1250.2</v>
      </c>
      <c r="O538" s="18" t="str">
        <f>'Raw Data'!O538</f>
        <v>KGS</v>
      </c>
      <c r="P538" s="18">
        <f>'Raw Data'!P538</f>
        <v>550.08221079999998</v>
      </c>
      <c r="Q538" s="18">
        <f>'Raw Data'!Q538</f>
        <v>687712.78</v>
      </c>
      <c r="R538" s="18">
        <f>'Raw Data'!R538</f>
        <v>6.5524980450000001</v>
      </c>
      <c r="S538" s="18">
        <f>'Raw Data'!S538</f>
        <v>8191.9330550000004</v>
      </c>
      <c r="T538" s="18">
        <f>'Raw Data'!T538</f>
        <v>251978.1</v>
      </c>
      <c r="U538" s="18" t="str">
        <f t="shared" si="88"/>
        <v xml:space="preserve">NP-20 STAINLESS STEEL SPORTS BOTTLE 750ML S-308-C6 </v>
      </c>
      <c r="V538" s="18" t="str">
        <f t="shared" si="89"/>
        <v/>
      </c>
      <c r="W538" s="18" t="str">
        <f t="shared" si="90"/>
        <v>7896 NUM</v>
      </c>
      <c r="X538" s="18">
        <f t="shared" si="91"/>
        <v>1.0049999999999999</v>
      </c>
      <c r="Y538" s="18" t="str">
        <f t="shared" si="92"/>
        <v>USD</v>
      </c>
      <c r="Z538" s="18">
        <f t="shared" si="93"/>
        <v>939690.88</v>
      </c>
      <c r="AA538" s="18">
        <f t="shared" si="94"/>
        <v>2023</v>
      </c>
      <c r="AB538" s="19" t="str">
        <f>IFERROR(VLOOKUP(D538, 'Lookup Tables'!$A:$B, 2, FALSE), "Unknown")</f>
        <v>Table, kitchen or other household articles of iron or steel</v>
      </c>
      <c r="AC538" s="18" t="str">
        <f t="shared" si="95"/>
        <v>Steel Products</v>
      </c>
      <c r="AD538" s="18" t="str">
        <f t="shared" si="96"/>
        <v>Misc</v>
      </c>
      <c r="AE538" s="18">
        <f t="shared" si="97"/>
        <v>201.55023196288593</v>
      </c>
      <c r="AF538" s="20">
        <f t="shared" si="98"/>
        <v>0.36640019980434274</v>
      </c>
    </row>
    <row r="539" spans="1:32">
      <c r="A539" s="18" t="str">
        <f>'Raw Data'!A539</f>
        <v>INNSA1</v>
      </c>
      <c r="B539" s="19">
        <f>'Raw Data'!B539</f>
        <v>45181</v>
      </c>
      <c r="C539" s="18">
        <f>'Raw Data'!C539</f>
        <v>301049751</v>
      </c>
      <c r="D539" s="18">
        <f>'Raw Data'!D539</f>
        <v>73239990</v>
      </c>
      <c r="E539" s="18" t="str">
        <f>'Raw Data'!E539</f>
        <v>BCLR-3 STAINLESS STEEL SPORTS BOTTLE 750ML SG705-1 (QTY: 18168 NUM/USD 1.065 PER NUM)</v>
      </c>
      <c r="F539" s="18">
        <f>'Raw Data'!F539</f>
        <v>0</v>
      </c>
      <c r="G539" s="18">
        <f>'Raw Data'!G539</f>
        <v>0</v>
      </c>
      <c r="H539" s="18">
        <f>'Raw Data'!H539</f>
        <v>0</v>
      </c>
      <c r="I539" s="18">
        <f>'Raw Data'!I539</f>
        <v>0</v>
      </c>
      <c r="J539" s="18">
        <f>'Raw Data'!J539</f>
        <v>0</v>
      </c>
      <c r="K539" s="18">
        <f>'Raw Data'!K539</f>
        <v>0</v>
      </c>
      <c r="L539" s="18">
        <f>'Raw Data'!L539</f>
        <v>0</v>
      </c>
      <c r="M539" s="18">
        <f>'Raw Data'!M539</f>
        <v>0</v>
      </c>
      <c r="N539" s="18">
        <f>'Raw Data'!N539</f>
        <v>2573.8000000000002</v>
      </c>
      <c r="O539" s="18" t="str">
        <f>'Raw Data'!O539</f>
        <v>KGS</v>
      </c>
      <c r="P539" s="18">
        <f>'Raw Data'!P539</f>
        <v>651.50214080000001</v>
      </c>
      <c r="Q539" s="18">
        <f>'Raw Data'!Q539</f>
        <v>1676836.21</v>
      </c>
      <c r="R539" s="18">
        <f>'Raw Data'!R539</f>
        <v>7.7605972699999999</v>
      </c>
      <c r="S539" s="18">
        <f>'Raw Data'!S539</f>
        <v>19974.22525</v>
      </c>
      <c r="T539" s="18">
        <f>'Raw Data'!T539</f>
        <v>614392.69999999995</v>
      </c>
      <c r="U539" s="18" t="str">
        <f t="shared" si="88"/>
        <v xml:space="preserve">BCLR-3 STAINLESS STEEL SPORTS BOTTLE 750ML SG705-1 </v>
      </c>
      <c r="V539" s="18" t="str">
        <f t="shared" si="89"/>
        <v/>
      </c>
      <c r="W539" s="18" t="str">
        <f t="shared" si="90"/>
        <v>18168 NUM</v>
      </c>
      <c r="X539" s="18">
        <f t="shared" si="91"/>
        <v>1.0649999999999999</v>
      </c>
      <c r="Y539" s="18" t="str">
        <f t="shared" si="92"/>
        <v>USD</v>
      </c>
      <c r="Z539" s="18">
        <f t="shared" si="93"/>
        <v>2291228.91</v>
      </c>
      <c r="AA539" s="18">
        <f t="shared" si="94"/>
        <v>2023</v>
      </c>
      <c r="AB539" s="19" t="str">
        <f>IFERROR(VLOOKUP(D539, 'Lookup Tables'!$A:$B, 2, FALSE), "Unknown")</f>
        <v>Table, kitchen or other household articles of iron or steel</v>
      </c>
      <c r="AC539" s="18" t="str">
        <f t="shared" si="95"/>
        <v>Steel Products</v>
      </c>
      <c r="AD539" s="18" t="str">
        <f t="shared" si="96"/>
        <v>Misc</v>
      </c>
      <c r="AE539" s="18">
        <f t="shared" si="97"/>
        <v>238.71035045458075</v>
      </c>
      <c r="AF539" s="20">
        <f t="shared" si="98"/>
        <v>0.36639994791143016</v>
      </c>
    </row>
    <row r="540" spans="1:32">
      <c r="A540" s="18" t="str">
        <f>'Raw Data'!A540</f>
        <v>INNSA1</v>
      </c>
      <c r="B540" s="19">
        <f>'Raw Data'!B540</f>
        <v>45181</v>
      </c>
      <c r="C540" s="18">
        <f>'Raw Data'!C540</f>
        <v>301049751</v>
      </c>
      <c r="D540" s="18">
        <f>'Raw Data'!D540</f>
        <v>73239990</v>
      </c>
      <c r="E540" s="18" t="str">
        <f>'Raw Data'!E540</f>
        <v>AM-457 STAINLESS STEEL SPORTS BOTTLE 750ML SG210 (QTY: 1350NUM/USD 1.032 PER NUM)</v>
      </c>
      <c r="F540" s="18">
        <f>'Raw Data'!F540</f>
        <v>0</v>
      </c>
      <c r="G540" s="18">
        <f>'Raw Data'!G540</f>
        <v>0</v>
      </c>
      <c r="H540" s="18">
        <f>'Raw Data'!H540</f>
        <v>0</v>
      </c>
      <c r="I540" s="18">
        <f>'Raw Data'!I540</f>
        <v>0</v>
      </c>
      <c r="J540" s="18">
        <f>'Raw Data'!J540</f>
        <v>0</v>
      </c>
      <c r="K540" s="18">
        <f>'Raw Data'!K540</f>
        <v>0</v>
      </c>
      <c r="L540" s="18">
        <f>'Raw Data'!L540</f>
        <v>0</v>
      </c>
      <c r="M540" s="18">
        <f>'Raw Data'!M540</f>
        <v>0</v>
      </c>
      <c r="N540" s="18">
        <f>'Raw Data'!N540</f>
        <v>210</v>
      </c>
      <c r="O540" s="18" t="str">
        <f>'Raw Data'!O540</f>
        <v>KGS</v>
      </c>
      <c r="P540" s="18">
        <f>'Raw Data'!P540</f>
        <v>574.94738099999995</v>
      </c>
      <c r="Q540" s="18">
        <f>'Raw Data'!Q540</f>
        <v>120738.95</v>
      </c>
      <c r="R540" s="18">
        <f>'Raw Data'!R540</f>
        <v>6.848688278</v>
      </c>
      <c r="S540" s="18">
        <f>'Raw Data'!S540</f>
        <v>1438.2245379999999</v>
      </c>
      <c r="T540" s="18">
        <f>'Raw Data'!T540</f>
        <v>44238.8</v>
      </c>
      <c r="U540" s="18" t="str">
        <f t="shared" si="88"/>
        <v xml:space="preserve">AM-457 STAINLESS STEEL SPORTS BOTTLE 750ML SG210 </v>
      </c>
      <c r="V540" s="18" t="str">
        <f t="shared" si="89"/>
        <v/>
      </c>
      <c r="W540" s="18" t="str">
        <f t="shared" si="90"/>
        <v>1350NUM</v>
      </c>
      <c r="X540" s="18">
        <f t="shared" si="91"/>
        <v>1.032</v>
      </c>
      <c r="Y540" s="18" t="str">
        <f t="shared" si="92"/>
        <v>USD</v>
      </c>
      <c r="Z540" s="18">
        <f t="shared" si="93"/>
        <v>164977.75</v>
      </c>
      <c r="AA540" s="18">
        <f t="shared" si="94"/>
        <v>2023</v>
      </c>
      <c r="AB540" s="19" t="str">
        <f>IFERROR(VLOOKUP(D540, 'Lookup Tables'!$A:$B, 2, FALSE), "Unknown")</f>
        <v>Table, kitchen or other household articles of iron or steel</v>
      </c>
      <c r="AC540" s="18" t="str">
        <f t="shared" si="95"/>
        <v>Steel Products</v>
      </c>
      <c r="AD540" s="18" t="str">
        <f t="shared" si="96"/>
        <v>Misc</v>
      </c>
      <c r="AE540" s="18">
        <f t="shared" si="97"/>
        <v>210.66095238095238</v>
      </c>
      <c r="AF540" s="20">
        <f t="shared" si="98"/>
        <v>0.36640040351518716</v>
      </c>
    </row>
    <row r="541" spans="1:32">
      <c r="A541" s="18" t="str">
        <f>'Raw Data'!A541</f>
        <v>INNSA1</v>
      </c>
      <c r="B541" s="19">
        <f>'Raw Data'!B541</f>
        <v>45181</v>
      </c>
      <c r="C541" s="18">
        <f>'Raw Data'!C541</f>
        <v>301049751</v>
      </c>
      <c r="D541" s="18">
        <f>'Raw Data'!D541</f>
        <v>73239390</v>
      </c>
      <c r="E541" s="18" t="str">
        <f>'Raw Data'!E541</f>
        <v>NON STICK SAUCE PAN 16CM (AN-02) (QTY: 720 PCS/USD 0.566 PERPCS)</v>
      </c>
      <c r="F541" s="18">
        <f>'Raw Data'!F541</f>
        <v>0</v>
      </c>
      <c r="G541" s="18">
        <f>'Raw Data'!G541</f>
        <v>0</v>
      </c>
      <c r="H541" s="18">
        <f>'Raw Data'!H541</f>
        <v>0</v>
      </c>
      <c r="I541" s="18">
        <f>'Raw Data'!I541</f>
        <v>0</v>
      </c>
      <c r="J541" s="18">
        <f>'Raw Data'!J541</f>
        <v>0</v>
      </c>
      <c r="K541" s="18">
        <f>'Raw Data'!K541</f>
        <v>0</v>
      </c>
      <c r="L541" s="18">
        <f>'Raw Data'!L541</f>
        <v>0</v>
      </c>
      <c r="M541" s="18">
        <f>'Raw Data'!M541</f>
        <v>0</v>
      </c>
      <c r="N541" s="18">
        <f>'Raw Data'!N541</f>
        <v>176</v>
      </c>
      <c r="O541" s="18" t="str">
        <f>'Raw Data'!O541</f>
        <v>KGS</v>
      </c>
      <c r="P541" s="18">
        <f>'Raw Data'!P541</f>
        <v>203.38551140000001</v>
      </c>
      <c r="Q541" s="18">
        <f>'Raw Data'!Q541</f>
        <v>35795.85</v>
      </c>
      <c r="R541" s="18">
        <f>'Raw Data'!R541</f>
        <v>2.4226981699999999</v>
      </c>
      <c r="S541" s="18">
        <f>'Raw Data'!S541</f>
        <v>426.39487789999998</v>
      </c>
      <c r="T541" s="18">
        <f>'Raw Data'!T541</f>
        <v>13115.6</v>
      </c>
      <c r="U541" s="18" t="str">
        <f t="shared" si="88"/>
        <v xml:space="preserve">NON STICK SAUCE PAN 16CM </v>
      </c>
      <c r="V541" s="18" t="str">
        <f t="shared" si="89"/>
        <v/>
      </c>
      <c r="W541" s="18" t="str">
        <f t="shared" si="90"/>
        <v>720 PCS</v>
      </c>
      <c r="X541" s="18">
        <f t="shared" si="91"/>
        <v>0.56599999999999995</v>
      </c>
      <c r="Y541" s="18" t="str">
        <f t="shared" si="92"/>
        <v>USD</v>
      </c>
      <c r="Z541" s="18">
        <f t="shared" si="93"/>
        <v>48911.45</v>
      </c>
      <c r="AA541" s="18">
        <f t="shared" si="94"/>
        <v>2023</v>
      </c>
      <c r="AB541" s="19" t="str">
        <f>IFERROR(VLOOKUP(D541, 'Lookup Tables'!$A:$B, 2, FALSE), "Unknown")</f>
        <v>Scrubbers, scouring pads, and similar articles</v>
      </c>
      <c r="AC541" s="18" t="str">
        <f t="shared" si="95"/>
        <v>Other</v>
      </c>
      <c r="AD541" s="18" t="str">
        <f t="shared" si="96"/>
        <v>Misc</v>
      </c>
      <c r="AE541" s="18">
        <f t="shared" si="97"/>
        <v>74.520454545454541</v>
      </c>
      <c r="AF541" s="20">
        <f t="shared" si="98"/>
        <v>0.36640001564427166</v>
      </c>
    </row>
    <row r="542" spans="1:32">
      <c r="A542" s="18" t="str">
        <f>'Raw Data'!A542</f>
        <v>INNSA1</v>
      </c>
      <c r="B542" s="19">
        <f>'Raw Data'!B542</f>
        <v>45181</v>
      </c>
      <c r="C542" s="18">
        <f>'Raw Data'!C542</f>
        <v>301049751</v>
      </c>
      <c r="D542" s="18">
        <f>'Raw Data'!D542</f>
        <v>73239990</v>
      </c>
      <c r="E542" s="18" t="str">
        <f>'Raw Data'!E542</f>
        <v>AM-459 STAINLESS STEEL SPORTS BOTTLE 750ML SG707 (QTY: 1350NUM/USD 1.083 PER NUM)</v>
      </c>
      <c r="F542" s="18">
        <f>'Raw Data'!F542</f>
        <v>0</v>
      </c>
      <c r="G542" s="18">
        <f>'Raw Data'!G542</f>
        <v>0</v>
      </c>
      <c r="H542" s="18">
        <f>'Raw Data'!H542</f>
        <v>0</v>
      </c>
      <c r="I542" s="18">
        <f>'Raw Data'!I542</f>
        <v>0</v>
      </c>
      <c r="J542" s="18">
        <f>'Raw Data'!J542</f>
        <v>0</v>
      </c>
      <c r="K542" s="18">
        <f>'Raw Data'!K542</f>
        <v>0</v>
      </c>
      <c r="L542" s="18">
        <f>'Raw Data'!L542</f>
        <v>0</v>
      </c>
      <c r="M542" s="18">
        <f>'Raw Data'!M542</f>
        <v>0</v>
      </c>
      <c r="N542" s="18">
        <f>'Raw Data'!N542</f>
        <v>225</v>
      </c>
      <c r="O542" s="18" t="str">
        <f>'Raw Data'!O542</f>
        <v>KGS</v>
      </c>
      <c r="P542" s="18">
        <f>'Raw Data'!P542</f>
        <v>563.13644439999996</v>
      </c>
      <c r="Q542" s="18">
        <f>'Raw Data'!Q542</f>
        <v>126705.7</v>
      </c>
      <c r="R542" s="18">
        <f>'Raw Data'!R542</f>
        <v>6.7079981469999996</v>
      </c>
      <c r="S542" s="18">
        <f>'Raw Data'!S542</f>
        <v>1509.299583</v>
      </c>
      <c r="T542" s="18">
        <f>'Raw Data'!T542</f>
        <v>46424.9</v>
      </c>
      <c r="U542" s="18" t="str">
        <f t="shared" si="88"/>
        <v xml:space="preserve">AM-459 STAINLESS STEEL SPORTS BOTTLE 750ML SG707 </v>
      </c>
      <c r="V542" s="18" t="str">
        <f t="shared" si="89"/>
        <v/>
      </c>
      <c r="W542" s="18" t="str">
        <f t="shared" si="90"/>
        <v>1350NUM</v>
      </c>
      <c r="X542" s="18">
        <f t="shared" si="91"/>
        <v>1.083</v>
      </c>
      <c r="Y542" s="18" t="str">
        <f t="shared" si="92"/>
        <v>USD</v>
      </c>
      <c r="Z542" s="18">
        <f t="shared" si="93"/>
        <v>173130.6</v>
      </c>
      <c r="AA542" s="18">
        <f t="shared" si="94"/>
        <v>2023</v>
      </c>
      <c r="AB542" s="19" t="str">
        <f>IFERROR(VLOOKUP(D542, 'Lookup Tables'!$A:$B, 2, FALSE), "Unknown")</f>
        <v>Table, kitchen or other household articles of iron or steel</v>
      </c>
      <c r="AC542" s="18" t="str">
        <f t="shared" si="95"/>
        <v>Steel Products</v>
      </c>
      <c r="AD542" s="18" t="str">
        <f t="shared" si="96"/>
        <v>Misc</v>
      </c>
      <c r="AE542" s="18">
        <f t="shared" si="97"/>
        <v>206.3328888888889</v>
      </c>
      <c r="AF542" s="20">
        <f t="shared" si="98"/>
        <v>0.36639945953496966</v>
      </c>
    </row>
    <row r="543" spans="1:32">
      <c r="A543" s="18" t="str">
        <f>'Raw Data'!A543</f>
        <v>INNSA1</v>
      </c>
      <c r="B543" s="19">
        <f>'Raw Data'!B543</f>
        <v>45181</v>
      </c>
      <c r="C543" s="18">
        <f>'Raw Data'!C543</f>
        <v>301049751</v>
      </c>
      <c r="D543" s="18">
        <f>'Raw Data'!D543</f>
        <v>73239390</v>
      </c>
      <c r="E543" s="18" t="str">
        <f>'Raw Data'!E543</f>
        <v>NON STICK FRY PAN 16CM (AN-01) (QTY: 720 PCS/USD 0.497 PER PCS)</v>
      </c>
      <c r="F543" s="18">
        <f>'Raw Data'!F543</f>
        <v>0</v>
      </c>
      <c r="G543" s="18">
        <f>'Raw Data'!G543</f>
        <v>0</v>
      </c>
      <c r="H543" s="18">
        <f>'Raw Data'!H543</f>
        <v>0</v>
      </c>
      <c r="I543" s="18">
        <f>'Raw Data'!I543</f>
        <v>0</v>
      </c>
      <c r="J543" s="18">
        <f>'Raw Data'!J543</f>
        <v>0</v>
      </c>
      <c r="K543" s="18">
        <f>'Raw Data'!K543</f>
        <v>0</v>
      </c>
      <c r="L543" s="18">
        <f>'Raw Data'!L543</f>
        <v>0</v>
      </c>
      <c r="M543" s="18">
        <f>'Raw Data'!M543</f>
        <v>0</v>
      </c>
      <c r="N543" s="18">
        <f>'Raw Data'!N543</f>
        <v>156</v>
      </c>
      <c r="O543" s="18" t="str">
        <f>'Raw Data'!O543</f>
        <v>KGS</v>
      </c>
      <c r="P543" s="18">
        <f>'Raw Data'!P543</f>
        <v>201.48743590000001</v>
      </c>
      <c r="Q543" s="18">
        <f>'Raw Data'!Q543</f>
        <v>31432.04</v>
      </c>
      <c r="R543" s="18">
        <f>'Raw Data'!R543</f>
        <v>2.4000885749999998</v>
      </c>
      <c r="S543" s="18">
        <f>'Raw Data'!S543</f>
        <v>374.41381769999998</v>
      </c>
      <c r="T543" s="18">
        <f>'Raw Data'!T543</f>
        <v>11516.7</v>
      </c>
      <c r="U543" s="18" t="str">
        <f t="shared" si="88"/>
        <v xml:space="preserve">NON STICK FRY PAN 16CM </v>
      </c>
      <c r="V543" s="18" t="str">
        <f t="shared" si="89"/>
        <v/>
      </c>
      <c r="W543" s="18" t="str">
        <f t="shared" si="90"/>
        <v>720 PCS</v>
      </c>
      <c r="X543" s="18">
        <f t="shared" si="91"/>
        <v>0.497</v>
      </c>
      <c r="Y543" s="18" t="str">
        <f t="shared" si="92"/>
        <v>USD</v>
      </c>
      <c r="Z543" s="18">
        <f t="shared" si="93"/>
        <v>42948.740000000005</v>
      </c>
      <c r="AA543" s="18">
        <f t="shared" si="94"/>
        <v>2023</v>
      </c>
      <c r="AB543" s="19" t="str">
        <f>IFERROR(VLOOKUP(D543, 'Lookup Tables'!$A:$B, 2, FALSE), "Unknown")</f>
        <v>Scrubbers, scouring pads, and similar articles</v>
      </c>
      <c r="AC543" s="18" t="str">
        <f t="shared" si="95"/>
        <v>Other</v>
      </c>
      <c r="AD543" s="18" t="str">
        <f t="shared" si="96"/>
        <v>Misc</v>
      </c>
      <c r="AE543" s="18">
        <f t="shared" si="97"/>
        <v>73.825000000000003</v>
      </c>
      <c r="AF543" s="20">
        <f t="shared" si="98"/>
        <v>0.36640001730718086</v>
      </c>
    </row>
    <row r="544" spans="1:32">
      <c r="A544" s="18" t="str">
        <f>'Raw Data'!A544</f>
        <v>INNSA1</v>
      </c>
      <c r="B544" s="19">
        <f>'Raw Data'!B544</f>
        <v>45180</v>
      </c>
      <c r="C544" s="18">
        <f>'Raw Data'!C544</f>
        <v>301049751</v>
      </c>
      <c r="D544" s="18">
        <f>'Raw Data'!D544</f>
        <v>73239990</v>
      </c>
      <c r="E544" s="18" t="str">
        <f>'Raw Data'!E544</f>
        <v>STEEL SPRINKLER (AM-430) (QTY: 10824 PCS/USD 0.5724 PER PCS)</v>
      </c>
      <c r="F544" s="18">
        <f>'Raw Data'!F544</f>
        <v>0</v>
      </c>
      <c r="G544" s="18">
        <f>'Raw Data'!G544</f>
        <v>0</v>
      </c>
      <c r="H544" s="18">
        <f>'Raw Data'!H544</f>
        <v>0</v>
      </c>
      <c r="I544" s="18">
        <f>'Raw Data'!I544</f>
        <v>0</v>
      </c>
      <c r="J544" s="18">
        <f>'Raw Data'!J544</f>
        <v>0</v>
      </c>
      <c r="K544" s="18">
        <f>'Raw Data'!K544</f>
        <v>0</v>
      </c>
      <c r="L544" s="18">
        <f>'Raw Data'!L544</f>
        <v>0</v>
      </c>
      <c r="M544" s="18">
        <f>'Raw Data'!M544</f>
        <v>0</v>
      </c>
      <c r="N544" s="18">
        <f>'Raw Data'!N544</f>
        <v>1758.9</v>
      </c>
      <c r="O544" s="18" t="str">
        <f>'Raw Data'!O544</f>
        <v>KGS</v>
      </c>
      <c r="P544" s="18">
        <f>'Raw Data'!P544</f>
        <v>314.57218719999997</v>
      </c>
      <c r="Q544" s="18">
        <f>'Raw Data'!Q544</f>
        <v>553301.02</v>
      </c>
      <c r="R544" s="18">
        <f>'Raw Data'!R544</f>
        <v>3.7471374289999999</v>
      </c>
      <c r="S544" s="18">
        <f>'Raw Data'!S544</f>
        <v>6590.8400240000001</v>
      </c>
      <c r="T544" s="18">
        <f>'Raw Data'!T544</f>
        <v>202729.5</v>
      </c>
      <c r="U544" s="18" t="str">
        <f t="shared" si="88"/>
        <v xml:space="preserve">STEEL SPRINKLER </v>
      </c>
      <c r="V544" s="18" t="str">
        <f t="shared" si="89"/>
        <v/>
      </c>
      <c r="W544" s="18" t="str">
        <f t="shared" si="90"/>
        <v>10824 PCS</v>
      </c>
      <c r="X544" s="18">
        <f t="shared" si="91"/>
        <v>0.57240000000000002</v>
      </c>
      <c r="Y544" s="18" t="str">
        <f t="shared" si="92"/>
        <v>USD</v>
      </c>
      <c r="Z544" s="18">
        <f t="shared" si="93"/>
        <v>756030.52</v>
      </c>
      <c r="AA544" s="18">
        <f t="shared" si="94"/>
        <v>2023</v>
      </c>
      <c r="AB544" s="19" t="str">
        <f>IFERROR(VLOOKUP(D544, 'Lookup Tables'!$A:$B, 2, FALSE), "Unknown")</f>
        <v>Table, kitchen or other household articles of iron or steel</v>
      </c>
      <c r="AC544" s="18" t="str">
        <f t="shared" si="95"/>
        <v>Steel Products</v>
      </c>
      <c r="AD544" s="18" t="str">
        <f t="shared" si="96"/>
        <v>Misc</v>
      </c>
      <c r="AE544" s="18">
        <f t="shared" si="97"/>
        <v>115.25925294217977</v>
      </c>
      <c r="AF544" s="20">
        <f t="shared" si="98"/>
        <v>0.36640001133560174</v>
      </c>
    </row>
    <row r="545" spans="1:32">
      <c r="A545" s="18" t="str">
        <f>'Raw Data'!A545</f>
        <v>INNSA1</v>
      </c>
      <c r="B545" s="19">
        <f>'Raw Data'!B545</f>
        <v>45177</v>
      </c>
      <c r="C545" s="18">
        <f>'Raw Data'!C545</f>
        <v>301049751</v>
      </c>
      <c r="D545" s="18">
        <f>'Raw Data'!D545</f>
        <v>73239990</v>
      </c>
      <c r="E545" s="18" t="str">
        <f>'Raw Data'!E545</f>
        <v>MILD STEEL MULTI FUNCTION CLOTH STAND (RYX-02-021A) (QTY: 1296 NOS /CNY: 63.00 PER NOS)</v>
      </c>
      <c r="F545" s="18">
        <f>'Raw Data'!F545</f>
        <v>0</v>
      </c>
      <c r="G545" s="18">
        <f>'Raw Data'!G545</f>
        <v>0</v>
      </c>
      <c r="H545" s="18">
        <f>'Raw Data'!H545</f>
        <v>0</v>
      </c>
      <c r="I545" s="18">
        <f>'Raw Data'!I545</f>
        <v>0</v>
      </c>
      <c r="J545" s="18">
        <f>'Raw Data'!J545</f>
        <v>0</v>
      </c>
      <c r="K545" s="18">
        <f>'Raw Data'!K545</f>
        <v>0</v>
      </c>
      <c r="L545" s="18">
        <f>'Raw Data'!L545</f>
        <v>0</v>
      </c>
      <c r="M545" s="18">
        <f>'Raw Data'!M545</f>
        <v>0</v>
      </c>
      <c r="N545" s="18">
        <f>'Raw Data'!N545</f>
        <v>4752</v>
      </c>
      <c r="O545" s="18" t="str">
        <f>'Raw Data'!O545</f>
        <v>KGS</v>
      </c>
      <c r="P545" s="18">
        <f>'Raw Data'!P545</f>
        <v>217.92390359999999</v>
      </c>
      <c r="Q545" s="18">
        <f>'Raw Data'!Q545</f>
        <v>1035574.39</v>
      </c>
      <c r="R545" s="18">
        <f>'Raw Data'!R545</f>
        <v>2.5958773509999999</v>
      </c>
      <c r="S545" s="18">
        <f>'Raw Data'!S545</f>
        <v>12335.60917</v>
      </c>
      <c r="T545" s="18">
        <f>'Raw Data'!T545</f>
        <v>379434.5</v>
      </c>
      <c r="U545" s="18" t="str">
        <f t="shared" si="88"/>
        <v xml:space="preserve">MILD STEEL MULTI FUNCTION CLOTH STAND </v>
      </c>
      <c r="V545" s="18" t="str">
        <f t="shared" si="89"/>
        <v/>
      </c>
      <c r="W545" s="18" t="str">
        <f t="shared" si="90"/>
        <v>1296 NOS</v>
      </c>
      <c r="X545" s="18">
        <f t="shared" si="91"/>
        <v>63</v>
      </c>
      <c r="Y545" s="18" t="str">
        <f t="shared" si="92"/>
        <v>CNY</v>
      </c>
      <c r="Z545" s="18">
        <f t="shared" si="93"/>
        <v>1415008.8900000001</v>
      </c>
      <c r="AA545" s="18">
        <f t="shared" si="94"/>
        <v>2023</v>
      </c>
      <c r="AB545" s="19" t="str">
        <f>IFERROR(VLOOKUP(D545, 'Lookup Tables'!$A:$B, 2, FALSE), "Unknown")</f>
        <v>Table, kitchen or other household articles of iron or steel</v>
      </c>
      <c r="AC545" s="18" t="str">
        <f t="shared" si="95"/>
        <v>Steel Products</v>
      </c>
      <c r="AD545" s="18" t="str">
        <f t="shared" si="96"/>
        <v>Cloth Stand</v>
      </c>
      <c r="AE545" s="18">
        <f t="shared" si="97"/>
        <v>79.847327441077439</v>
      </c>
      <c r="AF545" s="20">
        <f t="shared" si="98"/>
        <v>0.36640004200953635</v>
      </c>
    </row>
    <row r="546" spans="1:32">
      <c r="A546" s="18" t="str">
        <f>'Raw Data'!A546</f>
        <v>INNSA1</v>
      </c>
      <c r="B546" s="19">
        <f>'Raw Data'!B546</f>
        <v>45176</v>
      </c>
      <c r="C546" s="18">
        <f>'Raw Data'!C546</f>
        <v>301049751</v>
      </c>
      <c r="D546" s="18">
        <f>'Raw Data'!D546</f>
        <v>73231000</v>
      </c>
      <c r="E546" s="18" t="str">
        <f>'Raw Data'!E546</f>
        <v>8001-2 STEEL SCRUBBER 2 PCS SET (QTY- 167160 SETS/USD 0.158PER SETS)</v>
      </c>
      <c r="F546" s="18">
        <f>'Raw Data'!F546</f>
        <v>0</v>
      </c>
      <c r="G546" s="18">
        <f>'Raw Data'!G546</f>
        <v>0</v>
      </c>
      <c r="H546" s="18">
        <f>'Raw Data'!H546</f>
        <v>0</v>
      </c>
      <c r="I546" s="18">
        <f>'Raw Data'!I546</f>
        <v>0</v>
      </c>
      <c r="J546" s="18">
        <f>'Raw Data'!J546</f>
        <v>0</v>
      </c>
      <c r="K546" s="18">
        <f>'Raw Data'!K546</f>
        <v>0</v>
      </c>
      <c r="L546" s="18">
        <f>'Raw Data'!L546</f>
        <v>0</v>
      </c>
      <c r="M546" s="18">
        <f>'Raw Data'!M546</f>
        <v>0</v>
      </c>
      <c r="N546" s="18">
        <f>'Raw Data'!N546</f>
        <v>4875</v>
      </c>
      <c r="O546" s="18" t="str">
        <f>'Raw Data'!O546</f>
        <v>KGS</v>
      </c>
      <c r="P546" s="18">
        <f>'Raw Data'!P546</f>
        <v>464.29405539999999</v>
      </c>
      <c r="Q546" s="18">
        <f>'Raw Data'!Q546</f>
        <v>2263433.52</v>
      </c>
      <c r="R546" s="18">
        <f>'Raw Data'!R546</f>
        <v>5.5306022080000004</v>
      </c>
      <c r="S546" s="18">
        <f>'Raw Data'!S546</f>
        <v>26961.68577</v>
      </c>
      <c r="T546" s="18">
        <f>'Raw Data'!T546</f>
        <v>995005.4</v>
      </c>
      <c r="U546" s="18" t="str">
        <f t="shared" si="88"/>
        <v xml:space="preserve">8001-2 STEEL SCRUBBER 2 PCS SET </v>
      </c>
      <c r="V546" s="18" t="str">
        <f t="shared" si="89"/>
        <v/>
      </c>
      <c r="W546" s="18" t="e">
        <f t="shared" si="90"/>
        <v>#VALUE!</v>
      </c>
      <c r="X546" s="18">
        <f t="shared" si="91"/>
        <v>0.158</v>
      </c>
      <c r="Y546" s="18" t="str">
        <f t="shared" si="92"/>
        <v>USD</v>
      </c>
      <c r="Z546" s="18">
        <f t="shared" si="93"/>
        <v>3258438.92</v>
      </c>
      <c r="AA546" s="18">
        <f t="shared" si="94"/>
        <v>2023</v>
      </c>
      <c r="AB546" s="19" t="str">
        <f>IFERROR(VLOOKUP(D546, 'Lookup Tables'!$A:$B, 2, FALSE), "Unknown")</f>
        <v>Steel Scrubbers</v>
      </c>
      <c r="AC546" s="18" t="str">
        <f t="shared" si="95"/>
        <v>Steel Products</v>
      </c>
      <c r="AD546" s="18" t="str">
        <f t="shared" si="96"/>
        <v>Scrubber</v>
      </c>
      <c r="AE546" s="18">
        <f t="shared" si="97"/>
        <v>204.10367179487179</v>
      </c>
      <c r="AF546" s="20">
        <f t="shared" si="98"/>
        <v>0.43960001087197825</v>
      </c>
    </row>
    <row r="547" spans="1:32">
      <c r="A547" s="18" t="str">
        <f>'Raw Data'!A547</f>
        <v>INNSA1</v>
      </c>
      <c r="B547" s="19">
        <f>'Raw Data'!B547</f>
        <v>45176</v>
      </c>
      <c r="C547" s="18">
        <f>'Raw Data'!C547</f>
        <v>301049751</v>
      </c>
      <c r="D547" s="18">
        <f>'Raw Data'!D547</f>
        <v>73239990</v>
      </c>
      <c r="E547" s="18" t="str">
        <f>'Raw Data'!E547</f>
        <v>STEEL HANGER WITH HOOK (SL-89) (QTY: 70056 NOS/CNY: 7.48 PERNOS)</v>
      </c>
      <c r="F547" s="18">
        <f>'Raw Data'!F547</f>
        <v>0</v>
      </c>
      <c r="G547" s="18">
        <f>'Raw Data'!G547</f>
        <v>0</v>
      </c>
      <c r="H547" s="18">
        <f>'Raw Data'!H547</f>
        <v>0</v>
      </c>
      <c r="I547" s="18">
        <f>'Raw Data'!I547</f>
        <v>0</v>
      </c>
      <c r="J547" s="18">
        <f>'Raw Data'!J547</f>
        <v>0</v>
      </c>
      <c r="K547" s="18">
        <f>'Raw Data'!K547</f>
        <v>0</v>
      </c>
      <c r="L547" s="18">
        <f>'Raw Data'!L547</f>
        <v>0</v>
      </c>
      <c r="M547" s="18">
        <f>'Raw Data'!M547</f>
        <v>0</v>
      </c>
      <c r="N547" s="18">
        <f>'Raw Data'!N547</f>
        <v>15568</v>
      </c>
      <c r="O547" s="18" t="str">
        <f>'Raw Data'!O547</f>
        <v>KGS</v>
      </c>
      <c r="P547" s="18">
        <f>'Raw Data'!P547</f>
        <v>392.89738949999997</v>
      </c>
      <c r="Q547" s="18">
        <f>'Raw Data'!Q547</f>
        <v>6116626.5599999996</v>
      </c>
      <c r="R547" s="18">
        <f>'Raw Data'!R547</f>
        <v>4.6801356700000003</v>
      </c>
      <c r="S547" s="18">
        <f>'Raw Data'!S547</f>
        <v>72860.352110000007</v>
      </c>
      <c r="T547" s="18">
        <f>'Raw Data'!T547</f>
        <v>2241131.9</v>
      </c>
      <c r="U547" s="18" t="str">
        <f t="shared" si="88"/>
        <v xml:space="preserve">STEEL HANGER WITH HOOK </v>
      </c>
      <c r="V547" s="18" t="str">
        <f t="shared" si="89"/>
        <v/>
      </c>
      <c r="W547" s="18" t="str">
        <f t="shared" si="90"/>
        <v>70056 NOS</v>
      </c>
      <c r="X547" s="18">
        <f t="shared" si="91"/>
        <v>7.48</v>
      </c>
      <c r="Y547" s="18" t="str">
        <f t="shared" si="92"/>
        <v>CNY</v>
      </c>
      <c r="Z547" s="18">
        <f t="shared" si="93"/>
        <v>8357758.459999999</v>
      </c>
      <c r="AA547" s="18">
        <f t="shared" si="94"/>
        <v>2023</v>
      </c>
      <c r="AB547" s="19" t="str">
        <f>IFERROR(VLOOKUP(D547, 'Lookup Tables'!$A:$B, 2, FALSE), "Unknown")</f>
        <v>Table, kitchen or other household articles of iron or steel</v>
      </c>
      <c r="AC547" s="18" t="str">
        <f t="shared" si="95"/>
        <v>Steel Products</v>
      </c>
      <c r="AD547" s="18" t="str">
        <f t="shared" si="96"/>
        <v>Misc</v>
      </c>
      <c r="AE547" s="18">
        <f t="shared" si="97"/>
        <v>143.95759892086329</v>
      </c>
      <c r="AF547" s="20">
        <f t="shared" si="98"/>
        <v>0.36639998829681703</v>
      </c>
    </row>
    <row r="548" spans="1:32">
      <c r="A548" s="18" t="str">
        <f>'Raw Data'!A548</f>
        <v>INNSA1</v>
      </c>
      <c r="B548" s="19">
        <f>'Raw Data'!B548</f>
        <v>45173</v>
      </c>
      <c r="C548" s="18">
        <f>'Raw Data'!C548</f>
        <v>301049751</v>
      </c>
      <c r="D548" s="18">
        <f>'Raw Data'!D548</f>
        <v>73239990</v>
      </c>
      <c r="E548" s="18" t="str">
        <f>'Raw Data'!E548</f>
        <v>STAINLESS STEEL SPORTS BOTTLE 750ML SG902 (WB-750)(QTY:16728NOS/USD: 1.180 PER NOS)</v>
      </c>
      <c r="F548" s="18">
        <f>'Raw Data'!F548</f>
        <v>0</v>
      </c>
      <c r="G548" s="18">
        <f>'Raw Data'!G548</f>
        <v>0</v>
      </c>
      <c r="H548" s="18">
        <f>'Raw Data'!H548</f>
        <v>0</v>
      </c>
      <c r="I548" s="18">
        <f>'Raw Data'!I548</f>
        <v>0</v>
      </c>
      <c r="J548" s="18">
        <f>'Raw Data'!J548</f>
        <v>0</v>
      </c>
      <c r="K548" s="18">
        <f>'Raw Data'!K548</f>
        <v>0</v>
      </c>
      <c r="L548" s="18">
        <f>'Raw Data'!L548</f>
        <v>0</v>
      </c>
      <c r="M548" s="18">
        <f>'Raw Data'!M548</f>
        <v>0</v>
      </c>
      <c r="N548" s="18">
        <f>'Raw Data'!N548</f>
        <v>2927.4</v>
      </c>
      <c r="O548" s="18" t="str">
        <f>'Raw Data'!O548</f>
        <v>KGS</v>
      </c>
      <c r="P548" s="18">
        <f>'Raw Data'!P548</f>
        <v>585.18336750000003</v>
      </c>
      <c r="Q548" s="18">
        <f>'Raw Data'!Q548</f>
        <v>1713065.79</v>
      </c>
      <c r="R548" s="18">
        <f>'Raw Data'!R548</f>
        <v>6.9747719610000001</v>
      </c>
      <c r="S548" s="18">
        <f>'Raw Data'!S548</f>
        <v>20417.94744</v>
      </c>
      <c r="T548" s="18">
        <f>'Raw Data'!T548</f>
        <v>627667.30000000005</v>
      </c>
      <c r="U548" s="18" t="str">
        <f t="shared" si="88"/>
        <v xml:space="preserve">STAINLESS STEEL SPORTS BOTTLE 750ML SG902 </v>
      </c>
      <c r="V548" s="18" t="str">
        <f t="shared" si="89"/>
        <v/>
      </c>
      <c r="W548" s="18" t="e">
        <f t="shared" si="90"/>
        <v>#VALUE!</v>
      </c>
      <c r="X548" s="18" t="str">
        <f t="shared" si="91"/>
        <v/>
      </c>
      <c r="Y548" s="18" t="str">
        <f t="shared" si="92"/>
        <v>USD</v>
      </c>
      <c r="Z548" s="18">
        <f t="shared" si="93"/>
        <v>2340733.09</v>
      </c>
      <c r="AA548" s="18">
        <f t="shared" si="94"/>
        <v>2023</v>
      </c>
      <c r="AB548" s="19" t="str">
        <f>IFERROR(VLOOKUP(D548, 'Lookup Tables'!$A:$B, 2, FALSE), "Unknown")</f>
        <v>Table, kitchen or other household articles of iron or steel</v>
      </c>
      <c r="AC548" s="18" t="str">
        <f t="shared" si="95"/>
        <v>Steel Products</v>
      </c>
      <c r="AD548" s="18" t="str">
        <f t="shared" si="96"/>
        <v>Misc</v>
      </c>
      <c r="AE548" s="18">
        <f t="shared" si="97"/>
        <v>214.41118398578945</v>
      </c>
      <c r="AF548" s="20">
        <f t="shared" si="98"/>
        <v>0.36639999681506691</v>
      </c>
    </row>
    <row r="549" spans="1:32">
      <c r="A549" s="18" t="str">
        <f>'Raw Data'!A549</f>
        <v>INNSA1</v>
      </c>
      <c r="B549" s="19">
        <f>'Raw Data'!B549</f>
        <v>45173</v>
      </c>
      <c r="C549" s="18">
        <f>'Raw Data'!C549</f>
        <v>301049751</v>
      </c>
      <c r="D549" s="18">
        <f>'Raw Data'!D549</f>
        <v>73239990</v>
      </c>
      <c r="E549" s="18" t="str">
        <f>'Raw Data'!E549</f>
        <v>SL-01 STAINLESS STEEL COLA BOTTLE 750ML SK750 (QTY:29616 PCS/USD 1.139 PER PCS)</v>
      </c>
      <c r="F549" s="18">
        <f>'Raw Data'!F549</f>
        <v>0</v>
      </c>
      <c r="G549" s="18">
        <f>'Raw Data'!G549</f>
        <v>0</v>
      </c>
      <c r="H549" s="18">
        <f>'Raw Data'!H549</f>
        <v>0</v>
      </c>
      <c r="I549" s="18">
        <f>'Raw Data'!I549</f>
        <v>0</v>
      </c>
      <c r="J549" s="18">
        <f>'Raw Data'!J549</f>
        <v>0</v>
      </c>
      <c r="K549" s="18">
        <f>'Raw Data'!K549</f>
        <v>0</v>
      </c>
      <c r="L549" s="18">
        <f>'Raw Data'!L549</f>
        <v>0</v>
      </c>
      <c r="M549" s="18">
        <f>'Raw Data'!M549</f>
        <v>0</v>
      </c>
      <c r="N549" s="18">
        <f>'Raw Data'!N549</f>
        <v>5676.4</v>
      </c>
      <c r="O549" s="18" t="str">
        <f>'Raw Data'!O549</f>
        <v>KGS</v>
      </c>
      <c r="P549" s="18">
        <f>'Raw Data'!P549</f>
        <v>514.48292049999998</v>
      </c>
      <c r="Q549" s="18">
        <f>'Raw Data'!Q549</f>
        <v>2920410.85</v>
      </c>
      <c r="R549" s="18">
        <f>'Raw Data'!R549</f>
        <v>6.1320967880000001</v>
      </c>
      <c r="S549" s="18">
        <f>'Raw Data'!S549</f>
        <v>34808.234210000002</v>
      </c>
      <c r="T549" s="18">
        <f>'Raw Data'!T549</f>
        <v>1070038.6000000001</v>
      </c>
      <c r="U549" s="18" t="str">
        <f t="shared" si="88"/>
        <v xml:space="preserve">SL-01 STAINLESS STEEL COLA BOTTLE 750ML SK750 </v>
      </c>
      <c r="V549" s="18">
        <f t="shared" si="89"/>
        <v>29616</v>
      </c>
      <c r="W549" s="18" t="str">
        <f t="shared" si="90"/>
        <v>PCS</v>
      </c>
      <c r="X549" s="18">
        <f t="shared" si="91"/>
        <v>1.139</v>
      </c>
      <c r="Y549" s="18" t="str">
        <f t="shared" si="92"/>
        <v>USD</v>
      </c>
      <c r="Z549" s="18">
        <f t="shared" si="93"/>
        <v>3990449.45</v>
      </c>
      <c r="AA549" s="18">
        <f t="shared" si="94"/>
        <v>2023</v>
      </c>
      <c r="AB549" s="19" t="str">
        <f>IFERROR(VLOOKUP(D549, 'Lookup Tables'!$A:$B, 2, FALSE), "Unknown")</f>
        <v>Table, kitchen or other household articles of iron or steel</v>
      </c>
      <c r="AC549" s="18" t="str">
        <f t="shared" si="95"/>
        <v>Steel Products</v>
      </c>
      <c r="AD549" s="18" t="str">
        <f t="shared" si="96"/>
        <v>Misc</v>
      </c>
      <c r="AE549" s="18">
        <f t="shared" si="97"/>
        <v>188.50655344936933</v>
      </c>
      <c r="AF549" s="20">
        <f t="shared" si="98"/>
        <v>0.36640002210647865</v>
      </c>
    </row>
    <row r="550" spans="1:32">
      <c r="A550" s="18" t="str">
        <f>'Raw Data'!A550</f>
        <v>INNSA1</v>
      </c>
      <c r="B550" s="19">
        <f>'Raw Data'!B550</f>
        <v>45173</v>
      </c>
      <c r="C550" s="18">
        <f>'Raw Data'!C550</f>
        <v>301049751</v>
      </c>
      <c r="D550" s="18">
        <f>'Raw Data'!D550</f>
        <v>73239990</v>
      </c>
      <c r="E550" s="18" t="str">
        <f>'Raw Data'!E550</f>
        <v>SB-01 STAINLESS STEEL SPORTS BOTTLE 750ML SG-702 (QTY: 5712NUM/USD 1.055 PER NUM)</v>
      </c>
      <c r="F550" s="18">
        <f>'Raw Data'!F550</f>
        <v>0</v>
      </c>
      <c r="G550" s="18">
        <f>'Raw Data'!G550</f>
        <v>0</v>
      </c>
      <c r="H550" s="18">
        <f>'Raw Data'!H550</f>
        <v>0</v>
      </c>
      <c r="I550" s="18">
        <f>'Raw Data'!I550</f>
        <v>0</v>
      </c>
      <c r="J550" s="18">
        <f>'Raw Data'!J550</f>
        <v>0</v>
      </c>
      <c r="K550" s="18">
        <f>'Raw Data'!K550</f>
        <v>0</v>
      </c>
      <c r="L550" s="18">
        <f>'Raw Data'!L550</f>
        <v>0</v>
      </c>
      <c r="M550" s="18">
        <f>'Raw Data'!M550</f>
        <v>0</v>
      </c>
      <c r="N550" s="18">
        <f>'Raw Data'!N550</f>
        <v>999.6</v>
      </c>
      <c r="O550" s="18" t="str">
        <f>'Raw Data'!O550</f>
        <v>KGS</v>
      </c>
      <c r="P550" s="18">
        <f>'Raw Data'!P550</f>
        <v>521.92519010000001</v>
      </c>
      <c r="Q550" s="18">
        <f>'Raw Data'!Q550</f>
        <v>521716.42</v>
      </c>
      <c r="R550" s="18">
        <f>'Raw Data'!R550</f>
        <v>6.2208008350000004</v>
      </c>
      <c r="S550" s="18">
        <f>'Raw Data'!S550</f>
        <v>6218.3125149999996</v>
      </c>
      <c r="T550" s="18">
        <f>'Raw Data'!T550</f>
        <v>191156.9</v>
      </c>
      <c r="U550" s="18" t="str">
        <f t="shared" si="88"/>
        <v xml:space="preserve">SB-01 STAINLESS STEEL SPORTS BOTTLE 750ML SG-702 </v>
      </c>
      <c r="V550" s="18" t="str">
        <f t="shared" si="89"/>
        <v/>
      </c>
      <c r="W550" s="18" t="str">
        <f t="shared" si="90"/>
        <v>5712NUM</v>
      </c>
      <c r="X550" s="18">
        <f t="shared" si="91"/>
        <v>1.0549999999999999</v>
      </c>
      <c r="Y550" s="18" t="str">
        <f t="shared" si="92"/>
        <v>USD</v>
      </c>
      <c r="Z550" s="18">
        <f t="shared" si="93"/>
        <v>712873.32</v>
      </c>
      <c r="AA550" s="18">
        <f t="shared" si="94"/>
        <v>2023</v>
      </c>
      <c r="AB550" s="19" t="str">
        <f>IFERROR(VLOOKUP(D550, 'Lookup Tables'!$A:$B, 2, FALSE), "Unknown")</f>
        <v>Table, kitchen or other household articles of iron or steel</v>
      </c>
      <c r="AC550" s="18" t="str">
        <f t="shared" si="95"/>
        <v>Steel Products</v>
      </c>
      <c r="AD550" s="18" t="str">
        <f t="shared" si="96"/>
        <v>Misc</v>
      </c>
      <c r="AE550" s="18">
        <f t="shared" si="97"/>
        <v>191.23339335734292</v>
      </c>
      <c r="AF550" s="20">
        <f t="shared" si="98"/>
        <v>0.36640000711497639</v>
      </c>
    </row>
    <row r="551" spans="1:32">
      <c r="A551" s="18" t="str">
        <f>'Raw Data'!A551</f>
        <v>INNSA1</v>
      </c>
      <c r="B551" s="19">
        <f>'Raw Data'!B551</f>
        <v>45173</v>
      </c>
      <c r="C551" s="18">
        <f>'Raw Data'!C551</f>
        <v>301049751</v>
      </c>
      <c r="D551" s="18">
        <f>'Raw Data'!D551</f>
        <v>73239990</v>
      </c>
      <c r="E551" s="18" t="str">
        <f>'Raw Data'!E551</f>
        <v>STAINLESS STEEL SPORTS BOTTLE 500ML S116-500 (AM-314) (QTY:12216 NOS/USD: 0.943 PER NOS)</v>
      </c>
      <c r="F551" s="18">
        <f>'Raw Data'!F551</f>
        <v>0</v>
      </c>
      <c r="G551" s="18">
        <f>'Raw Data'!G551</f>
        <v>0</v>
      </c>
      <c r="H551" s="18">
        <f>'Raw Data'!H551</f>
        <v>0</v>
      </c>
      <c r="I551" s="18">
        <f>'Raw Data'!I551</f>
        <v>0</v>
      </c>
      <c r="J551" s="18">
        <f>'Raw Data'!J551</f>
        <v>0</v>
      </c>
      <c r="K551" s="18">
        <f>'Raw Data'!K551</f>
        <v>0</v>
      </c>
      <c r="L551" s="18">
        <f>'Raw Data'!L551</f>
        <v>0</v>
      </c>
      <c r="M551" s="18">
        <f>'Raw Data'!M551</f>
        <v>0</v>
      </c>
      <c r="N551" s="18">
        <f>'Raw Data'!N551</f>
        <v>1476.1</v>
      </c>
      <c r="O551" s="18" t="str">
        <f>'Raw Data'!O551</f>
        <v>KGS</v>
      </c>
      <c r="P551" s="18">
        <f>'Raw Data'!P551</f>
        <v>677.28743989999998</v>
      </c>
      <c r="Q551" s="18">
        <f>'Raw Data'!Q551</f>
        <v>999743.99</v>
      </c>
      <c r="R551" s="18">
        <f>'Raw Data'!R551</f>
        <v>8.0725558979999992</v>
      </c>
      <c r="S551" s="18">
        <f>'Raw Data'!S551</f>
        <v>11915.89976</v>
      </c>
      <c r="T551" s="18">
        <f>'Raw Data'!T551</f>
        <v>366306.2</v>
      </c>
      <c r="U551" s="18" t="str">
        <f t="shared" si="88"/>
        <v xml:space="preserve">STAINLESS STEEL SPORTS BOTTLE 500ML S116-500 </v>
      </c>
      <c r="V551" s="18">
        <f t="shared" si="89"/>
        <v>12216</v>
      </c>
      <c r="W551" s="18" t="str">
        <f t="shared" si="90"/>
        <v>NOS</v>
      </c>
      <c r="X551" s="18" t="str">
        <f t="shared" si="91"/>
        <v/>
      </c>
      <c r="Y551" s="18" t="str">
        <f t="shared" si="92"/>
        <v>USD</v>
      </c>
      <c r="Z551" s="18">
        <f t="shared" si="93"/>
        <v>1366050.19</v>
      </c>
      <c r="AA551" s="18">
        <f t="shared" si="94"/>
        <v>2023</v>
      </c>
      <c r="AB551" s="19" t="str">
        <f>IFERROR(VLOOKUP(D551, 'Lookup Tables'!$A:$B, 2, FALSE), "Unknown")</f>
        <v>Table, kitchen or other household articles of iron or steel</v>
      </c>
      <c r="AC551" s="18" t="str">
        <f t="shared" si="95"/>
        <v>Steel Products</v>
      </c>
      <c r="AD551" s="18" t="str">
        <f t="shared" si="96"/>
        <v>Misc</v>
      </c>
      <c r="AE551" s="18">
        <f t="shared" si="97"/>
        <v>248.15811936860649</v>
      </c>
      <c r="AF551" s="20">
        <f t="shared" si="98"/>
        <v>0.36640000206452855</v>
      </c>
    </row>
    <row r="552" spans="1:32">
      <c r="A552" s="18" t="str">
        <f>'Raw Data'!A552</f>
        <v>INNSA1</v>
      </c>
      <c r="B552" s="19">
        <f>'Raw Data'!B552</f>
        <v>45173</v>
      </c>
      <c r="C552" s="18">
        <f>'Raw Data'!C552</f>
        <v>301049751</v>
      </c>
      <c r="D552" s="18">
        <f>'Raw Data'!D552</f>
        <v>73239990</v>
      </c>
      <c r="E552" s="18" t="str">
        <f>'Raw Data'!E552</f>
        <v>AM-06 STAINLESS STEEL BOTTLE 750ML SG805 (QTY:6720 PCS/USD 1.028 PER PCS)</v>
      </c>
      <c r="F552" s="18">
        <f>'Raw Data'!F552</f>
        <v>0</v>
      </c>
      <c r="G552" s="18">
        <f>'Raw Data'!G552</f>
        <v>0</v>
      </c>
      <c r="H552" s="18">
        <f>'Raw Data'!H552</f>
        <v>0</v>
      </c>
      <c r="I552" s="18">
        <f>'Raw Data'!I552</f>
        <v>0</v>
      </c>
      <c r="J552" s="18">
        <f>'Raw Data'!J552</f>
        <v>0</v>
      </c>
      <c r="K552" s="18">
        <f>'Raw Data'!K552</f>
        <v>0</v>
      </c>
      <c r="L552" s="18">
        <f>'Raw Data'!L552</f>
        <v>0</v>
      </c>
      <c r="M552" s="18">
        <f>'Raw Data'!M552</f>
        <v>0</v>
      </c>
      <c r="N552" s="18">
        <f>'Raw Data'!N552</f>
        <v>980</v>
      </c>
      <c r="O552" s="18" t="str">
        <f>'Raw Data'!O552</f>
        <v>KGS</v>
      </c>
      <c r="P552" s="18">
        <f>'Raw Data'!P552</f>
        <v>610.28148980000003</v>
      </c>
      <c r="Q552" s="18">
        <f>'Raw Data'!Q552</f>
        <v>598075.86</v>
      </c>
      <c r="R552" s="18">
        <f>'Raw Data'!R552</f>
        <v>7.2739152540000003</v>
      </c>
      <c r="S552" s="18">
        <f>'Raw Data'!S552</f>
        <v>7128.4369489999999</v>
      </c>
      <c r="T552" s="18">
        <f>'Raw Data'!T552</f>
        <v>219135</v>
      </c>
      <c r="U552" s="18" t="str">
        <f t="shared" si="88"/>
        <v xml:space="preserve">AM-06 STAINLESS STEEL BOTTLE 750ML SG805 </v>
      </c>
      <c r="V552" s="18">
        <f t="shared" si="89"/>
        <v>6720</v>
      </c>
      <c r="W552" s="18" t="str">
        <f t="shared" si="90"/>
        <v>PCS</v>
      </c>
      <c r="X552" s="18">
        <f t="shared" si="91"/>
        <v>1.028</v>
      </c>
      <c r="Y552" s="18" t="str">
        <f t="shared" si="92"/>
        <v>USD</v>
      </c>
      <c r="Z552" s="18">
        <f t="shared" si="93"/>
        <v>817210.86</v>
      </c>
      <c r="AA552" s="18">
        <f t="shared" si="94"/>
        <v>2023</v>
      </c>
      <c r="AB552" s="19" t="str">
        <f>IFERROR(VLOOKUP(D552, 'Lookup Tables'!$A:$B, 2, FALSE), "Unknown")</f>
        <v>Table, kitchen or other household articles of iron or steel</v>
      </c>
      <c r="AC552" s="18" t="str">
        <f t="shared" si="95"/>
        <v>Steel Products</v>
      </c>
      <c r="AD552" s="18" t="str">
        <f t="shared" si="96"/>
        <v>Misc</v>
      </c>
      <c r="AE552" s="18">
        <f t="shared" si="97"/>
        <v>223.60714285714286</v>
      </c>
      <c r="AF552" s="20">
        <f t="shared" si="98"/>
        <v>0.36640000818625251</v>
      </c>
    </row>
    <row r="553" spans="1:32">
      <c r="A553" s="18" t="str">
        <f>'Raw Data'!A553</f>
        <v>INNSA1</v>
      </c>
      <c r="B553" s="19">
        <f>'Raw Data'!B553</f>
        <v>45173</v>
      </c>
      <c r="C553" s="18">
        <f>'Raw Data'!C553</f>
        <v>301049751</v>
      </c>
      <c r="D553" s="18">
        <f>'Raw Data'!D553</f>
        <v>73239990</v>
      </c>
      <c r="E553" s="18" t="str">
        <f>'Raw Data'!E553</f>
        <v>STAINLESS STEEL SPORTS BOTTLE (KWB-600F) (QTY: 49716 PCS/USD0.94 PER PCS)</v>
      </c>
      <c r="F553" s="18">
        <f>'Raw Data'!F553</f>
        <v>0</v>
      </c>
      <c r="G553" s="18">
        <f>'Raw Data'!G553</f>
        <v>0</v>
      </c>
      <c r="H553" s="18">
        <f>'Raw Data'!H553</f>
        <v>0</v>
      </c>
      <c r="I553" s="18">
        <f>'Raw Data'!I553</f>
        <v>0</v>
      </c>
      <c r="J553" s="18">
        <f>'Raw Data'!J553</f>
        <v>0</v>
      </c>
      <c r="K553" s="18">
        <f>'Raw Data'!K553</f>
        <v>0</v>
      </c>
      <c r="L553" s="18">
        <f>'Raw Data'!L553</f>
        <v>0</v>
      </c>
      <c r="M553" s="18">
        <f>'Raw Data'!M553</f>
        <v>0</v>
      </c>
      <c r="N553" s="18">
        <f>'Raw Data'!N553</f>
        <v>7600</v>
      </c>
      <c r="O553" s="18" t="str">
        <f>'Raw Data'!O553</f>
        <v>KGS</v>
      </c>
      <c r="P553" s="18">
        <f>'Raw Data'!P553</f>
        <v>524.01387109999996</v>
      </c>
      <c r="Q553" s="18">
        <f>'Raw Data'!Q553</f>
        <v>3982505.42</v>
      </c>
      <c r="R553" s="18">
        <f>'Raw Data'!R553</f>
        <v>6.2456957219999998</v>
      </c>
      <c r="S553" s="18">
        <f>'Raw Data'!S553</f>
        <v>47467.287490000002</v>
      </c>
      <c r="T553" s="18">
        <f>'Raw Data'!T553</f>
        <v>1459190</v>
      </c>
      <c r="U553" s="18" t="str">
        <f t="shared" si="88"/>
        <v xml:space="preserve">STAINLESS STEEL SPORTS BOTTLE </v>
      </c>
      <c r="V553" s="18" t="str">
        <f t="shared" si="89"/>
        <v/>
      </c>
      <c r="W553" s="18" t="str">
        <f t="shared" si="90"/>
        <v>49716 PCS</v>
      </c>
      <c r="X553" s="18">
        <f t="shared" si="91"/>
        <v>0.94</v>
      </c>
      <c r="Y553" s="18" t="str">
        <f t="shared" si="92"/>
        <v>USD</v>
      </c>
      <c r="Z553" s="18">
        <f t="shared" si="93"/>
        <v>5441695.4199999999</v>
      </c>
      <c r="AA553" s="18">
        <f t="shared" si="94"/>
        <v>2023</v>
      </c>
      <c r="AB553" s="19" t="str">
        <f>IFERROR(VLOOKUP(D553, 'Lookup Tables'!$A:$B, 2, FALSE), "Unknown")</f>
        <v>Table, kitchen or other household articles of iron or steel</v>
      </c>
      <c r="AC553" s="18" t="str">
        <f t="shared" si="95"/>
        <v>Steel Products</v>
      </c>
      <c r="AD553" s="18" t="str">
        <f t="shared" si="96"/>
        <v>Misc</v>
      </c>
      <c r="AE553" s="18">
        <f t="shared" si="97"/>
        <v>191.99868421052631</v>
      </c>
      <c r="AF553" s="20">
        <f t="shared" si="98"/>
        <v>0.366400003543498</v>
      </c>
    </row>
    <row r="554" spans="1:32">
      <c r="A554" s="18" t="str">
        <f>'Raw Data'!A554</f>
        <v>INNSA1</v>
      </c>
      <c r="B554" s="19">
        <f>'Raw Data'!B554</f>
        <v>45173</v>
      </c>
      <c r="C554" s="18">
        <f>'Raw Data'!C554</f>
        <v>301049751</v>
      </c>
      <c r="D554" s="18">
        <f>'Raw Data'!D554</f>
        <v>73239990</v>
      </c>
      <c r="E554" s="18" t="str">
        <f>'Raw Data'!E554</f>
        <v>STAINLESS STEEL BOTTLE 750ML SG805 (AM-06) (QTY:19848 NOS /USD: 1.000 PER NOS)</v>
      </c>
      <c r="F554" s="18">
        <f>'Raw Data'!F554</f>
        <v>0</v>
      </c>
      <c r="G554" s="18">
        <f>'Raw Data'!G554</f>
        <v>0</v>
      </c>
      <c r="H554" s="18">
        <f>'Raw Data'!H554</f>
        <v>0</v>
      </c>
      <c r="I554" s="18">
        <f>'Raw Data'!I554</f>
        <v>0</v>
      </c>
      <c r="J554" s="18">
        <f>'Raw Data'!J554</f>
        <v>0</v>
      </c>
      <c r="K554" s="18">
        <f>'Raw Data'!K554</f>
        <v>0</v>
      </c>
      <c r="L554" s="18">
        <f>'Raw Data'!L554</f>
        <v>0</v>
      </c>
      <c r="M554" s="18">
        <f>'Raw Data'!M554</f>
        <v>0</v>
      </c>
      <c r="N554" s="18">
        <f>'Raw Data'!N554</f>
        <v>3308</v>
      </c>
      <c r="O554" s="18" t="str">
        <f>'Raw Data'!O554</f>
        <v>KGS</v>
      </c>
      <c r="P554" s="18">
        <f>'Raw Data'!P554</f>
        <v>520.71402660000001</v>
      </c>
      <c r="Q554" s="18">
        <f>'Raw Data'!Q554</f>
        <v>1722522</v>
      </c>
      <c r="R554" s="18">
        <f>'Raw Data'!R554</f>
        <v>6.2063650370000003</v>
      </c>
      <c r="S554" s="18">
        <f>'Raw Data'!S554</f>
        <v>20530.65554</v>
      </c>
      <c r="T554" s="18">
        <f>'Raw Data'!T554</f>
        <v>631132</v>
      </c>
      <c r="U554" s="18" t="str">
        <f t="shared" si="88"/>
        <v xml:space="preserve">STAINLESS STEEL BOTTLE 750ML SG805 </v>
      </c>
      <c r="V554" s="18">
        <f t="shared" si="89"/>
        <v>19848</v>
      </c>
      <c r="W554" s="18" t="str">
        <f t="shared" si="90"/>
        <v>NOS</v>
      </c>
      <c r="X554" s="18" t="str">
        <f t="shared" si="91"/>
        <v/>
      </c>
      <c r="Y554" s="18" t="str">
        <f t="shared" si="92"/>
        <v>USD</v>
      </c>
      <c r="Z554" s="18">
        <f t="shared" si="93"/>
        <v>2353654</v>
      </c>
      <c r="AA554" s="18">
        <f t="shared" si="94"/>
        <v>2023</v>
      </c>
      <c r="AB554" s="19" t="str">
        <f>IFERROR(VLOOKUP(D554, 'Lookup Tables'!$A:$B, 2, FALSE), "Unknown")</f>
        <v>Table, kitchen or other household articles of iron or steel</v>
      </c>
      <c r="AC554" s="18" t="str">
        <f t="shared" si="95"/>
        <v>Steel Products</v>
      </c>
      <c r="AD554" s="18" t="str">
        <f t="shared" si="96"/>
        <v>Misc</v>
      </c>
      <c r="AE554" s="18">
        <f t="shared" si="97"/>
        <v>190.78960096735187</v>
      </c>
      <c r="AF554" s="20">
        <f t="shared" si="98"/>
        <v>0.36639996470291819</v>
      </c>
    </row>
    <row r="555" spans="1:32">
      <c r="A555" s="18" t="str">
        <f>'Raw Data'!A555</f>
        <v>INNSA1</v>
      </c>
      <c r="B555" s="19">
        <f>'Raw Data'!B555</f>
        <v>45171</v>
      </c>
      <c r="C555" s="18">
        <f>'Raw Data'!C555</f>
        <v>301049751</v>
      </c>
      <c r="D555" s="18">
        <f>'Raw Data'!D555</f>
        <v>73239990</v>
      </c>
      <c r="E555" s="18" t="str">
        <f>'Raw Data'!E555</f>
        <v>RYX-02-026-3S MILD STEEL MULTI FUNCTION CLOTH STAND (QTY :848 NUM/CNY 84.00 PER NUM)</v>
      </c>
      <c r="F555" s="18">
        <f>'Raw Data'!F555</f>
        <v>0</v>
      </c>
      <c r="G555" s="18">
        <f>'Raw Data'!G555</f>
        <v>0</v>
      </c>
      <c r="H555" s="18">
        <f>'Raw Data'!H555</f>
        <v>0</v>
      </c>
      <c r="I555" s="18">
        <f>'Raw Data'!I555</f>
        <v>0</v>
      </c>
      <c r="J555" s="18">
        <f>'Raw Data'!J555</f>
        <v>0</v>
      </c>
      <c r="K555" s="18">
        <f>'Raw Data'!K555</f>
        <v>0</v>
      </c>
      <c r="L555" s="18">
        <f>'Raw Data'!L555</f>
        <v>0</v>
      </c>
      <c r="M555" s="18">
        <f>'Raw Data'!M555</f>
        <v>0</v>
      </c>
      <c r="N555" s="18">
        <f>'Raw Data'!N555</f>
        <v>3307.2</v>
      </c>
      <c r="O555" s="18" t="str">
        <f>'Raw Data'!O555</f>
        <v>KGS</v>
      </c>
      <c r="P555" s="18">
        <f>'Raw Data'!P555</f>
        <v>261.81921870000002</v>
      </c>
      <c r="Q555" s="18">
        <f>'Raw Data'!Q555</f>
        <v>865888.52</v>
      </c>
      <c r="R555" s="18">
        <f>'Raw Data'!R555</f>
        <v>3.1206104730000002</v>
      </c>
      <c r="S555" s="18">
        <f>'Raw Data'!S555</f>
        <v>10320.482959999999</v>
      </c>
      <c r="T555" s="18">
        <f>'Raw Data'!T555</f>
        <v>317261.59999999998</v>
      </c>
      <c r="U555" s="18" t="str">
        <f t="shared" si="88"/>
        <v xml:space="preserve">RYX-02-026-3S MILD STEEL MULTI FUNCTION CLOTH STAND </v>
      </c>
      <c r="V555" s="18" t="str">
        <f t="shared" si="89"/>
        <v/>
      </c>
      <c r="W555" s="18" t="e">
        <f t="shared" si="90"/>
        <v>#VALUE!</v>
      </c>
      <c r="X555" s="18" t="str">
        <f t="shared" si="91"/>
        <v/>
      </c>
      <c r="Y555" s="18" t="str">
        <f t="shared" si="92"/>
        <v>CNY</v>
      </c>
      <c r="Z555" s="18">
        <f t="shared" si="93"/>
        <v>1183150.1200000001</v>
      </c>
      <c r="AA555" s="18">
        <f t="shared" si="94"/>
        <v>2023</v>
      </c>
      <c r="AB555" s="19" t="str">
        <f>IFERROR(VLOOKUP(D555, 'Lookup Tables'!$A:$B, 2, FALSE), "Unknown")</f>
        <v>Table, kitchen or other household articles of iron or steel</v>
      </c>
      <c r="AC555" s="18" t="str">
        <f t="shared" si="95"/>
        <v>Steel Products</v>
      </c>
      <c r="AD555" s="18" t="str">
        <f t="shared" si="96"/>
        <v>Cloth Stand</v>
      </c>
      <c r="AE555" s="18">
        <f t="shared" si="97"/>
        <v>95.930575713594578</v>
      </c>
      <c r="AF555" s="20">
        <f t="shared" si="98"/>
        <v>0.36640005343874982</v>
      </c>
    </row>
    <row r="556" spans="1:32">
      <c r="A556" s="18" t="str">
        <f>'Raw Data'!A556</f>
        <v>INNSA1</v>
      </c>
      <c r="B556" s="19">
        <f>'Raw Data'!B556</f>
        <v>45171</v>
      </c>
      <c r="C556" s="18">
        <f>'Raw Data'!C556</f>
        <v>301049751</v>
      </c>
      <c r="D556" s="18">
        <f>'Raw Data'!D556</f>
        <v>73239990</v>
      </c>
      <c r="E556" s="18" t="str">
        <f>'Raw Data'!E556</f>
        <v>RYX-02-026-3S MILD STEEL MULTI FUNCTION CLOTH STAND (QTY :848 NUM/CNY 84.00 PER NUM)</v>
      </c>
      <c r="F556" s="18">
        <f>'Raw Data'!F556</f>
        <v>0</v>
      </c>
      <c r="G556" s="18">
        <f>'Raw Data'!G556</f>
        <v>0</v>
      </c>
      <c r="H556" s="18">
        <f>'Raw Data'!H556</f>
        <v>0</v>
      </c>
      <c r="I556" s="18">
        <f>'Raw Data'!I556</f>
        <v>0</v>
      </c>
      <c r="J556" s="18">
        <f>'Raw Data'!J556</f>
        <v>0</v>
      </c>
      <c r="K556" s="18">
        <f>'Raw Data'!K556</f>
        <v>0</v>
      </c>
      <c r="L556" s="18">
        <f>'Raw Data'!L556</f>
        <v>0</v>
      </c>
      <c r="M556" s="18">
        <f>'Raw Data'!M556</f>
        <v>0</v>
      </c>
      <c r="N556" s="18">
        <f>'Raw Data'!N556</f>
        <v>3307.2</v>
      </c>
      <c r="O556" s="18" t="str">
        <f>'Raw Data'!O556</f>
        <v>KGS</v>
      </c>
      <c r="P556" s="18">
        <f>'Raw Data'!P556</f>
        <v>261.81921870000002</v>
      </c>
      <c r="Q556" s="18">
        <f>'Raw Data'!Q556</f>
        <v>865888.52</v>
      </c>
      <c r="R556" s="18">
        <f>'Raw Data'!R556</f>
        <v>3.1206104730000002</v>
      </c>
      <c r="S556" s="18">
        <f>'Raw Data'!S556</f>
        <v>10320.482959999999</v>
      </c>
      <c r="T556" s="18">
        <f>'Raw Data'!T556</f>
        <v>317261.59999999998</v>
      </c>
      <c r="U556" s="18" t="str">
        <f t="shared" si="88"/>
        <v xml:space="preserve">RYX-02-026-3S MILD STEEL MULTI FUNCTION CLOTH STAND </v>
      </c>
      <c r="V556" s="18" t="str">
        <f t="shared" si="89"/>
        <v/>
      </c>
      <c r="W556" s="18" t="e">
        <f t="shared" si="90"/>
        <v>#VALUE!</v>
      </c>
      <c r="X556" s="18" t="str">
        <f t="shared" si="91"/>
        <v/>
      </c>
      <c r="Y556" s="18" t="str">
        <f t="shared" si="92"/>
        <v>CNY</v>
      </c>
      <c r="Z556" s="18">
        <f t="shared" si="93"/>
        <v>1183150.1200000001</v>
      </c>
      <c r="AA556" s="18">
        <f t="shared" si="94"/>
        <v>2023</v>
      </c>
      <c r="AB556" s="19" t="str">
        <f>IFERROR(VLOOKUP(D556, 'Lookup Tables'!$A:$B, 2, FALSE), "Unknown")</f>
        <v>Table, kitchen or other household articles of iron or steel</v>
      </c>
      <c r="AC556" s="18" t="str">
        <f t="shared" si="95"/>
        <v>Steel Products</v>
      </c>
      <c r="AD556" s="18" t="str">
        <f t="shared" si="96"/>
        <v>Cloth Stand</v>
      </c>
      <c r="AE556" s="18">
        <f t="shared" si="97"/>
        <v>95.930575713594578</v>
      </c>
      <c r="AF556" s="20">
        <f t="shared" si="98"/>
        <v>0.36640005343874982</v>
      </c>
    </row>
    <row r="557" spans="1:32">
      <c r="A557" s="18" t="str">
        <f>'Raw Data'!A557</f>
        <v>INNSA1</v>
      </c>
      <c r="B557" s="19">
        <f>'Raw Data'!B557</f>
        <v>45171</v>
      </c>
      <c r="C557" s="18">
        <f>'Raw Data'!C557</f>
        <v>301049751</v>
      </c>
      <c r="D557" s="18">
        <f>'Raw Data'!D557</f>
        <v>73239990</v>
      </c>
      <c r="E557" s="18" t="str">
        <f>'Raw Data'!E557</f>
        <v>RYX-02-026-3S MILD STEEL MULTI FUNCTION CLOTH STAND (QTY :848 NUM/CNY 84.00 PER NUM)</v>
      </c>
      <c r="F557" s="18">
        <f>'Raw Data'!F557</f>
        <v>0</v>
      </c>
      <c r="G557" s="18">
        <f>'Raw Data'!G557</f>
        <v>0</v>
      </c>
      <c r="H557" s="18">
        <f>'Raw Data'!H557</f>
        <v>0</v>
      </c>
      <c r="I557" s="18">
        <f>'Raw Data'!I557</f>
        <v>0</v>
      </c>
      <c r="J557" s="18">
        <f>'Raw Data'!J557</f>
        <v>0</v>
      </c>
      <c r="K557" s="18">
        <f>'Raw Data'!K557</f>
        <v>0</v>
      </c>
      <c r="L557" s="18">
        <f>'Raw Data'!L557</f>
        <v>0</v>
      </c>
      <c r="M557" s="18">
        <f>'Raw Data'!M557</f>
        <v>0</v>
      </c>
      <c r="N557" s="18">
        <f>'Raw Data'!N557</f>
        <v>3307.2</v>
      </c>
      <c r="O557" s="18" t="str">
        <f>'Raw Data'!O557</f>
        <v>KGS</v>
      </c>
      <c r="P557" s="18">
        <f>'Raw Data'!P557</f>
        <v>261.81921870000002</v>
      </c>
      <c r="Q557" s="18">
        <f>'Raw Data'!Q557</f>
        <v>865888.52</v>
      </c>
      <c r="R557" s="18">
        <f>'Raw Data'!R557</f>
        <v>3.1206104730000002</v>
      </c>
      <c r="S557" s="18">
        <f>'Raw Data'!S557</f>
        <v>10320.482959999999</v>
      </c>
      <c r="T557" s="18">
        <f>'Raw Data'!T557</f>
        <v>317261.59999999998</v>
      </c>
      <c r="U557" s="18" t="str">
        <f t="shared" si="88"/>
        <v xml:space="preserve">RYX-02-026-3S MILD STEEL MULTI FUNCTION CLOTH STAND </v>
      </c>
      <c r="V557" s="18" t="str">
        <f t="shared" si="89"/>
        <v/>
      </c>
      <c r="W557" s="18" t="e">
        <f t="shared" si="90"/>
        <v>#VALUE!</v>
      </c>
      <c r="X557" s="18" t="str">
        <f t="shared" si="91"/>
        <v/>
      </c>
      <c r="Y557" s="18" t="str">
        <f t="shared" si="92"/>
        <v>CNY</v>
      </c>
      <c r="Z557" s="18">
        <f t="shared" si="93"/>
        <v>1183150.1200000001</v>
      </c>
      <c r="AA557" s="18">
        <f t="shared" si="94"/>
        <v>2023</v>
      </c>
      <c r="AB557" s="19" t="str">
        <f>IFERROR(VLOOKUP(D557, 'Lookup Tables'!$A:$B, 2, FALSE), "Unknown")</f>
        <v>Table, kitchen or other household articles of iron or steel</v>
      </c>
      <c r="AC557" s="18" t="str">
        <f t="shared" si="95"/>
        <v>Steel Products</v>
      </c>
      <c r="AD557" s="18" t="str">
        <f t="shared" si="96"/>
        <v>Cloth Stand</v>
      </c>
      <c r="AE557" s="18">
        <f t="shared" si="97"/>
        <v>95.930575713594578</v>
      </c>
      <c r="AF557" s="20">
        <f t="shared" si="98"/>
        <v>0.36640005343874982</v>
      </c>
    </row>
    <row r="558" spans="1:32">
      <c r="A558" s="18" t="str">
        <f>'Raw Data'!A558</f>
        <v>INNSA1</v>
      </c>
      <c r="B558" s="19">
        <f>'Raw Data'!B558</f>
        <v>45169</v>
      </c>
      <c r="C558" s="18">
        <f>'Raw Data'!C558</f>
        <v>301049751</v>
      </c>
      <c r="D558" s="18">
        <f>'Raw Data'!D558</f>
        <v>73239990</v>
      </c>
      <c r="E558" s="18" t="str">
        <f>'Raw Data'!E558</f>
        <v>STEEL SPRINKLER (AM-430) (QTY: 15624 PCS / USD: 0.572 PER PCS)</v>
      </c>
      <c r="F558" s="18">
        <f>'Raw Data'!F558</f>
        <v>0</v>
      </c>
      <c r="G558" s="18">
        <f>'Raw Data'!G558</f>
        <v>0</v>
      </c>
      <c r="H558" s="18">
        <f>'Raw Data'!H558</f>
        <v>0</v>
      </c>
      <c r="I558" s="18">
        <f>'Raw Data'!I558</f>
        <v>0</v>
      </c>
      <c r="J558" s="18">
        <f>'Raw Data'!J558</f>
        <v>0</v>
      </c>
      <c r="K558" s="18">
        <f>'Raw Data'!K558</f>
        <v>0</v>
      </c>
      <c r="L558" s="18">
        <f>'Raw Data'!L558</f>
        <v>0</v>
      </c>
      <c r="M558" s="18">
        <f>'Raw Data'!M558</f>
        <v>0</v>
      </c>
      <c r="N558" s="18">
        <f>'Raw Data'!N558</f>
        <v>2538.9</v>
      </c>
      <c r="O558" s="18" t="str">
        <f>'Raw Data'!O558</f>
        <v>KGS</v>
      </c>
      <c r="P558" s="18">
        <f>'Raw Data'!P558</f>
        <v>310.41489230000002</v>
      </c>
      <c r="Q558" s="18">
        <f>'Raw Data'!Q558</f>
        <v>788112.37</v>
      </c>
      <c r="R558" s="18">
        <f>'Raw Data'!R558</f>
        <v>3.699819932</v>
      </c>
      <c r="S558" s="18">
        <f>'Raw Data'!S558</f>
        <v>9393.4728250000007</v>
      </c>
      <c r="T558" s="18">
        <f>'Raw Data'!T558</f>
        <v>288764.40000000002</v>
      </c>
      <c r="U558" s="18" t="str">
        <f t="shared" si="88"/>
        <v xml:space="preserve">STEEL SPRINKLER </v>
      </c>
      <c r="V558" s="18" t="str">
        <f t="shared" si="89"/>
        <v/>
      </c>
      <c r="W558" s="18" t="str">
        <f t="shared" si="90"/>
        <v>15624 PCS</v>
      </c>
      <c r="X558" s="18" t="str">
        <f t="shared" si="91"/>
        <v/>
      </c>
      <c r="Y558" s="18" t="str">
        <f t="shared" si="92"/>
        <v>USD</v>
      </c>
      <c r="Z558" s="18">
        <f t="shared" si="93"/>
        <v>1076876.77</v>
      </c>
      <c r="AA558" s="18">
        <f t="shared" si="94"/>
        <v>2023</v>
      </c>
      <c r="AB558" s="19" t="str">
        <f>IFERROR(VLOOKUP(D558, 'Lookup Tables'!$A:$B, 2, FALSE), "Unknown")</f>
        <v>Table, kitchen or other household articles of iron or steel</v>
      </c>
      <c r="AC558" s="18" t="str">
        <f t="shared" si="95"/>
        <v>Steel Products</v>
      </c>
      <c r="AD558" s="18" t="str">
        <f t="shared" si="96"/>
        <v>Misc</v>
      </c>
      <c r="AE558" s="18">
        <f t="shared" si="97"/>
        <v>113.73602741344678</v>
      </c>
      <c r="AF558" s="20">
        <f t="shared" si="98"/>
        <v>0.36640003506099011</v>
      </c>
    </row>
    <row r="559" spans="1:32">
      <c r="A559" s="18" t="str">
        <f>'Raw Data'!A559</f>
        <v>INNSA1</v>
      </c>
      <c r="B559" s="19">
        <f>'Raw Data'!B559</f>
        <v>45168</v>
      </c>
      <c r="C559" s="18">
        <f>'Raw Data'!C559</f>
        <v>301049751</v>
      </c>
      <c r="D559" s="18">
        <f>'Raw Data'!D559</f>
        <v>73239990</v>
      </c>
      <c r="E559" s="18" t="str">
        <f>'Raw Data'!E559</f>
        <v>STEEL RECTANGLE CONTAINER LARGE (6862) (QTY: 45018 NOS/USD 1.47 PER NOS)</v>
      </c>
      <c r="F559" s="18">
        <f>'Raw Data'!F559</f>
        <v>0</v>
      </c>
      <c r="G559" s="18">
        <f>'Raw Data'!G559</f>
        <v>0</v>
      </c>
      <c r="H559" s="18">
        <f>'Raw Data'!H559</f>
        <v>0</v>
      </c>
      <c r="I559" s="18">
        <f>'Raw Data'!I559</f>
        <v>0</v>
      </c>
      <c r="J559" s="18">
        <f>'Raw Data'!J559</f>
        <v>0</v>
      </c>
      <c r="K559" s="18">
        <f>'Raw Data'!K559</f>
        <v>0</v>
      </c>
      <c r="L559" s="18">
        <f>'Raw Data'!L559</f>
        <v>0</v>
      </c>
      <c r="M559" s="18">
        <f>'Raw Data'!M559</f>
        <v>0</v>
      </c>
      <c r="N559" s="18">
        <f>'Raw Data'!N559</f>
        <v>11254.5</v>
      </c>
      <c r="O559" s="18" t="str">
        <f>'Raw Data'!O559</f>
        <v>KGS</v>
      </c>
      <c r="P559" s="18">
        <f>'Raw Data'!P559</f>
        <v>501.27466349999997</v>
      </c>
      <c r="Q559" s="18">
        <f>'Raw Data'!Q559</f>
        <v>5641595.7000000002</v>
      </c>
      <c r="R559" s="18">
        <f>'Raw Data'!R559</f>
        <v>5.9746682179999997</v>
      </c>
      <c r="S559" s="18">
        <f>'Raw Data'!S559</f>
        <v>67241.903460000001</v>
      </c>
      <c r="T559" s="18">
        <f>'Raw Data'!T559</f>
        <v>2067080.6</v>
      </c>
      <c r="U559" s="18" t="str">
        <f t="shared" si="88"/>
        <v xml:space="preserve">STEEL RECTANGLE CONTAINER LARGE </v>
      </c>
      <c r="V559" s="18" t="str">
        <f t="shared" si="89"/>
        <v/>
      </c>
      <c r="W559" s="18" t="str">
        <f t="shared" si="90"/>
        <v>45018 NOS</v>
      </c>
      <c r="X559" s="18">
        <f t="shared" si="91"/>
        <v>1.47</v>
      </c>
      <c r="Y559" s="18" t="str">
        <f t="shared" si="92"/>
        <v>USD</v>
      </c>
      <c r="Z559" s="18">
        <f t="shared" si="93"/>
        <v>7708676.3000000007</v>
      </c>
      <c r="AA559" s="18">
        <f t="shared" si="94"/>
        <v>2023</v>
      </c>
      <c r="AB559" s="19" t="str">
        <f>IFERROR(VLOOKUP(D559, 'Lookup Tables'!$A:$B, 2, FALSE), "Unknown")</f>
        <v>Table, kitchen or other household articles of iron or steel</v>
      </c>
      <c r="AC559" s="18" t="str">
        <f t="shared" si="95"/>
        <v>Steel Products</v>
      </c>
      <c r="AD559" s="18" t="str">
        <f t="shared" si="96"/>
        <v>Misc</v>
      </c>
      <c r="AE559" s="18">
        <f t="shared" si="97"/>
        <v>183.66703096539163</v>
      </c>
      <c r="AF559" s="20">
        <f t="shared" si="98"/>
        <v>0.36639998857060957</v>
      </c>
    </row>
    <row r="560" spans="1:32">
      <c r="A560" s="18" t="str">
        <f>'Raw Data'!A560</f>
        <v>INNSA1</v>
      </c>
      <c r="B560" s="19">
        <f>'Raw Data'!B560</f>
        <v>45168</v>
      </c>
      <c r="C560" s="18">
        <f>'Raw Data'!C560</f>
        <v>301049751</v>
      </c>
      <c r="D560" s="18">
        <f>'Raw Data'!D560</f>
        <v>73239990</v>
      </c>
      <c r="E560" s="18" t="str">
        <f>'Raw Data'!E560</f>
        <v>STEEL FOOD CONTAINER (6571) (QTY: 1008 NOS/USD 3.9 PER NOS)</v>
      </c>
      <c r="F560" s="18">
        <f>'Raw Data'!F560</f>
        <v>0</v>
      </c>
      <c r="G560" s="18">
        <f>'Raw Data'!G560</f>
        <v>0</v>
      </c>
      <c r="H560" s="18">
        <f>'Raw Data'!H560</f>
        <v>0</v>
      </c>
      <c r="I560" s="18">
        <f>'Raw Data'!I560</f>
        <v>0</v>
      </c>
      <c r="J560" s="18">
        <f>'Raw Data'!J560</f>
        <v>0</v>
      </c>
      <c r="K560" s="18">
        <f>'Raw Data'!K560</f>
        <v>0</v>
      </c>
      <c r="L560" s="18">
        <f>'Raw Data'!L560</f>
        <v>0</v>
      </c>
      <c r="M560" s="18">
        <f>'Raw Data'!M560</f>
        <v>0</v>
      </c>
      <c r="N560" s="18">
        <f>'Raw Data'!N560</f>
        <v>407.4</v>
      </c>
      <c r="O560" s="18" t="str">
        <f>'Raw Data'!O560</f>
        <v>KGS</v>
      </c>
      <c r="P560" s="18">
        <f>'Raw Data'!P560</f>
        <v>822.62623959999996</v>
      </c>
      <c r="Q560" s="18">
        <f>'Raw Data'!Q560</f>
        <v>335137.93</v>
      </c>
      <c r="R560" s="18">
        <f>'Raw Data'!R560</f>
        <v>9.8048419500000001</v>
      </c>
      <c r="S560" s="18">
        <f>'Raw Data'!S560</f>
        <v>3994.4926099999998</v>
      </c>
      <c r="T560" s="18">
        <f>'Raw Data'!T560</f>
        <v>122794.6</v>
      </c>
      <c r="U560" s="18" t="str">
        <f t="shared" si="88"/>
        <v xml:space="preserve">STEEL FOOD CONTAINER </v>
      </c>
      <c r="V560" s="18" t="str">
        <f t="shared" si="89"/>
        <v/>
      </c>
      <c r="W560" s="18" t="str">
        <f t="shared" si="90"/>
        <v>1008 NOS</v>
      </c>
      <c r="X560" s="18">
        <f t="shared" si="91"/>
        <v>3.9</v>
      </c>
      <c r="Y560" s="18" t="str">
        <f t="shared" si="92"/>
        <v>USD</v>
      </c>
      <c r="Z560" s="18">
        <f t="shared" si="93"/>
        <v>457932.53</v>
      </c>
      <c r="AA560" s="18">
        <f t="shared" si="94"/>
        <v>2023</v>
      </c>
      <c r="AB560" s="19" t="str">
        <f>IFERROR(VLOOKUP(D560, 'Lookup Tables'!$A:$B, 2, FALSE), "Unknown")</f>
        <v>Table, kitchen or other household articles of iron or steel</v>
      </c>
      <c r="AC560" s="18" t="str">
        <f t="shared" si="95"/>
        <v>Steel Products</v>
      </c>
      <c r="AD560" s="18" t="str">
        <f t="shared" si="96"/>
        <v>Misc</v>
      </c>
      <c r="AE560" s="18">
        <f t="shared" si="97"/>
        <v>301.41040746195387</v>
      </c>
      <c r="AF560" s="20">
        <f t="shared" si="98"/>
        <v>0.36640018633522026</v>
      </c>
    </row>
    <row r="561" spans="1:32">
      <c r="A561" s="18" t="str">
        <f>'Raw Data'!A561</f>
        <v>INNSA1</v>
      </c>
      <c r="B561" s="19">
        <f>'Raw Data'!B561</f>
        <v>45168</v>
      </c>
      <c r="C561" s="18">
        <f>'Raw Data'!C561</f>
        <v>301049751</v>
      </c>
      <c r="D561" s="18">
        <f>'Raw Data'!D561</f>
        <v>73239990</v>
      </c>
      <c r="E561" s="18" t="str">
        <f>'Raw Data'!E561</f>
        <v>STEEL LUNCH BOX (6728) (QTY: 2400 NOS/USD 2.25 PER NOS)</v>
      </c>
      <c r="F561" s="18">
        <f>'Raw Data'!F561</f>
        <v>0</v>
      </c>
      <c r="G561" s="18">
        <f>'Raw Data'!G561</f>
        <v>0</v>
      </c>
      <c r="H561" s="18">
        <f>'Raw Data'!H561</f>
        <v>0</v>
      </c>
      <c r="I561" s="18">
        <f>'Raw Data'!I561</f>
        <v>0</v>
      </c>
      <c r="J561" s="18">
        <f>'Raw Data'!J561</f>
        <v>0</v>
      </c>
      <c r="K561" s="18">
        <f>'Raw Data'!K561</f>
        <v>0</v>
      </c>
      <c r="L561" s="18">
        <f>'Raw Data'!L561</f>
        <v>0</v>
      </c>
      <c r="M561" s="18">
        <f>'Raw Data'!M561</f>
        <v>0</v>
      </c>
      <c r="N561" s="18">
        <f>'Raw Data'!N561</f>
        <v>832</v>
      </c>
      <c r="O561" s="18" t="str">
        <f>'Raw Data'!O561</f>
        <v>KGS</v>
      </c>
      <c r="P561" s="18">
        <f>'Raw Data'!P561</f>
        <v>553.31046879999997</v>
      </c>
      <c r="Q561" s="18">
        <f>'Raw Data'!Q561</f>
        <v>460354.31</v>
      </c>
      <c r="R561" s="18">
        <f>'Raw Data'!R561</f>
        <v>6.5948804379999997</v>
      </c>
      <c r="S561" s="18">
        <f>'Raw Data'!S561</f>
        <v>5486.9405239999996</v>
      </c>
      <c r="T561" s="18">
        <f>'Raw Data'!T561</f>
        <v>168673.9</v>
      </c>
      <c r="U561" s="18" t="str">
        <f t="shared" si="88"/>
        <v xml:space="preserve">STEEL LUNCH BOX </v>
      </c>
      <c r="V561" s="18" t="str">
        <f t="shared" si="89"/>
        <v/>
      </c>
      <c r="W561" s="18" t="str">
        <f t="shared" si="90"/>
        <v>2400 NOS</v>
      </c>
      <c r="X561" s="18">
        <f t="shared" si="91"/>
        <v>2.25</v>
      </c>
      <c r="Y561" s="18" t="str">
        <f t="shared" si="92"/>
        <v>USD</v>
      </c>
      <c r="Z561" s="18">
        <f t="shared" si="93"/>
        <v>629028.21</v>
      </c>
      <c r="AA561" s="18">
        <f t="shared" si="94"/>
        <v>2023</v>
      </c>
      <c r="AB561" s="19" t="str">
        <f>IFERROR(VLOOKUP(D561, 'Lookup Tables'!$A:$B, 2, FALSE), "Unknown")</f>
        <v>Table, kitchen or other household articles of iron or steel</v>
      </c>
      <c r="AC561" s="18" t="str">
        <f t="shared" si="95"/>
        <v>Steel Products</v>
      </c>
      <c r="AD561" s="18" t="str">
        <f t="shared" si="96"/>
        <v>Misc</v>
      </c>
      <c r="AE561" s="18">
        <f t="shared" si="97"/>
        <v>202.73305288461538</v>
      </c>
      <c r="AF561" s="20">
        <f t="shared" si="98"/>
        <v>0.3664001755517397</v>
      </c>
    </row>
    <row r="562" spans="1:32">
      <c r="A562" s="18" t="str">
        <f>'Raw Data'!A562</f>
        <v>INNSA1</v>
      </c>
      <c r="B562" s="19">
        <f>'Raw Data'!B562</f>
        <v>45168</v>
      </c>
      <c r="C562" s="18">
        <f>'Raw Data'!C562</f>
        <v>301049751</v>
      </c>
      <c r="D562" s="18">
        <f>'Raw Data'!D562</f>
        <v>73239990</v>
      </c>
      <c r="E562" s="18" t="str">
        <f>'Raw Data'!E562</f>
        <v>STEEL FOOD CONTAINER (6713) (QTY: 2400 NOS/USD 1.68 PER NOS)</v>
      </c>
      <c r="F562" s="18">
        <f>'Raw Data'!F562</f>
        <v>0</v>
      </c>
      <c r="G562" s="18">
        <f>'Raw Data'!G562</f>
        <v>0</v>
      </c>
      <c r="H562" s="18">
        <f>'Raw Data'!H562</f>
        <v>0</v>
      </c>
      <c r="I562" s="18">
        <f>'Raw Data'!I562</f>
        <v>0</v>
      </c>
      <c r="J562" s="18">
        <f>'Raw Data'!J562</f>
        <v>0</v>
      </c>
      <c r="K562" s="18">
        <f>'Raw Data'!K562</f>
        <v>0</v>
      </c>
      <c r="L562" s="18">
        <f>'Raw Data'!L562</f>
        <v>0</v>
      </c>
      <c r="M562" s="18">
        <f>'Raw Data'!M562</f>
        <v>0</v>
      </c>
      <c r="N562" s="18">
        <f>'Raw Data'!N562</f>
        <v>707.33299999999997</v>
      </c>
      <c r="O562" s="18" t="str">
        <f>'Raw Data'!O562</f>
        <v>KGS</v>
      </c>
      <c r="P562" s="18">
        <f>'Raw Data'!P562</f>
        <v>485.95381520000001</v>
      </c>
      <c r="Q562" s="18">
        <f>'Raw Data'!Q562</f>
        <v>343731.17</v>
      </c>
      <c r="R562" s="18">
        <f>'Raw Data'!R562</f>
        <v>5.7920597760000003</v>
      </c>
      <c r="S562" s="18">
        <f>'Raw Data'!S562</f>
        <v>4096.9150179999997</v>
      </c>
      <c r="T562" s="18">
        <f>'Raw Data'!T562</f>
        <v>125943</v>
      </c>
      <c r="U562" s="18" t="str">
        <f t="shared" si="88"/>
        <v xml:space="preserve">STEEL FOOD CONTAINER </v>
      </c>
      <c r="V562" s="18" t="str">
        <f t="shared" si="89"/>
        <v/>
      </c>
      <c r="W562" s="18" t="str">
        <f t="shared" si="90"/>
        <v>2400 NOS</v>
      </c>
      <c r="X562" s="18">
        <f t="shared" si="91"/>
        <v>1.68</v>
      </c>
      <c r="Y562" s="18" t="str">
        <f t="shared" si="92"/>
        <v>USD</v>
      </c>
      <c r="Z562" s="18">
        <f t="shared" si="93"/>
        <v>469674.17</v>
      </c>
      <c r="AA562" s="18">
        <f t="shared" si="94"/>
        <v>2023</v>
      </c>
      <c r="AB562" s="19" t="str">
        <f>IFERROR(VLOOKUP(D562, 'Lookup Tables'!$A:$B, 2, FALSE), "Unknown")</f>
        <v>Table, kitchen or other household articles of iron or steel</v>
      </c>
      <c r="AC562" s="18" t="str">
        <f t="shared" si="95"/>
        <v>Steel Products</v>
      </c>
      <c r="AD562" s="18" t="str">
        <f t="shared" si="96"/>
        <v>Misc</v>
      </c>
      <c r="AE562" s="18">
        <f t="shared" si="97"/>
        <v>178.05333555765108</v>
      </c>
      <c r="AF562" s="20">
        <f t="shared" si="98"/>
        <v>0.36639970707340858</v>
      </c>
    </row>
    <row r="563" spans="1:32">
      <c r="A563" s="18" t="str">
        <f>'Raw Data'!A563</f>
        <v>INNSA1</v>
      </c>
      <c r="B563" s="19">
        <f>'Raw Data'!B563</f>
        <v>45168</v>
      </c>
      <c r="C563" s="18">
        <f>'Raw Data'!C563</f>
        <v>301049751</v>
      </c>
      <c r="D563" s="18">
        <f>'Raw Data'!D563</f>
        <v>73239990</v>
      </c>
      <c r="E563" s="18" t="str">
        <f>'Raw Data'!E563</f>
        <v>STEEL LUNCH BOX (6564) (QTY: 1200 NOS/USD 3.7 PER NOS)</v>
      </c>
      <c r="F563" s="18">
        <f>'Raw Data'!F563</f>
        <v>0</v>
      </c>
      <c r="G563" s="18">
        <f>'Raw Data'!G563</f>
        <v>0</v>
      </c>
      <c r="H563" s="18">
        <f>'Raw Data'!H563</f>
        <v>0</v>
      </c>
      <c r="I563" s="18">
        <f>'Raw Data'!I563</f>
        <v>0</v>
      </c>
      <c r="J563" s="18">
        <f>'Raw Data'!J563</f>
        <v>0</v>
      </c>
      <c r="K563" s="18">
        <f>'Raw Data'!K563</f>
        <v>0</v>
      </c>
      <c r="L563" s="18">
        <f>'Raw Data'!L563</f>
        <v>0</v>
      </c>
      <c r="M563" s="18">
        <f>'Raw Data'!M563</f>
        <v>0</v>
      </c>
      <c r="N563" s="18">
        <f>'Raw Data'!N563</f>
        <v>678</v>
      </c>
      <c r="O563" s="18" t="str">
        <f>'Raw Data'!O563</f>
        <v>KGS</v>
      </c>
      <c r="P563" s="18">
        <f>'Raw Data'!P563</f>
        <v>558.27957230000004</v>
      </c>
      <c r="Q563" s="18">
        <f>'Raw Data'!Q563</f>
        <v>378513.55</v>
      </c>
      <c r="R563" s="18">
        <f>'Raw Data'!R563</f>
        <v>6.6541069400000001</v>
      </c>
      <c r="S563" s="18">
        <f>'Raw Data'!S563</f>
        <v>4511.4845050000004</v>
      </c>
      <c r="T563" s="18">
        <f>'Raw Data'!T563</f>
        <v>138687.4</v>
      </c>
      <c r="U563" s="18" t="str">
        <f t="shared" si="88"/>
        <v xml:space="preserve">STEEL LUNCH BOX </v>
      </c>
      <c r="V563" s="18" t="str">
        <f t="shared" si="89"/>
        <v/>
      </c>
      <c r="W563" s="18" t="str">
        <f t="shared" si="90"/>
        <v>1200 NOS</v>
      </c>
      <c r="X563" s="18">
        <f t="shared" si="91"/>
        <v>3.7</v>
      </c>
      <c r="Y563" s="18" t="str">
        <f t="shared" si="92"/>
        <v>USD</v>
      </c>
      <c r="Z563" s="18">
        <f t="shared" si="93"/>
        <v>517200.94999999995</v>
      </c>
      <c r="AA563" s="18">
        <f t="shared" si="94"/>
        <v>2023</v>
      </c>
      <c r="AB563" s="19" t="str">
        <f>IFERROR(VLOOKUP(D563, 'Lookup Tables'!$A:$B, 2, FALSE), "Unknown")</f>
        <v>Table, kitchen or other household articles of iron or steel</v>
      </c>
      <c r="AC563" s="18" t="str">
        <f t="shared" si="95"/>
        <v>Steel Products</v>
      </c>
      <c r="AD563" s="18" t="str">
        <f t="shared" si="96"/>
        <v>Misc</v>
      </c>
      <c r="AE563" s="18">
        <f t="shared" si="97"/>
        <v>204.55368731563422</v>
      </c>
      <c r="AF563" s="20">
        <f t="shared" si="98"/>
        <v>0.36640009320670291</v>
      </c>
    </row>
    <row r="564" spans="1:32">
      <c r="A564" s="18" t="str">
        <f>'Raw Data'!A564</f>
        <v>INNSA1</v>
      </c>
      <c r="B564" s="19">
        <f>'Raw Data'!B564</f>
        <v>45168</v>
      </c>
      <c r="C564" s="18">
        <f>'Raw Data'!C564</f>
        <v>301049751</v>
      </c>
      <c r="D564" s="18">
        <f>'Raw Data'!D564</f>
        <v>73239990</v>
      </c>
      <c r="E564" s="18" t="str">
        <f>'Raw Data'!E564</f>
        <v>STEEL LUNCH BOX (6720) (QTY: 1200 NOS/USD 2.72 PER NOS)</v>
      </c>
      <c r="F564" s="18">
        <f>'Raw Data'!F564</f>
        <v>0</v>
      </c>
      <c r="G564" s="18">
        <f>'Raw Data'!G564</f>
        <v>0</v>
      </c>
      <c r="H564" s="18">
        <f>'Raw Data'!H564</f>
        <v>0</v>
      </c>
      <c r="I564" s="18">
        <f>'Raw Data'!I564</f>
        <v>0</v>
      </c>
      <c r="J564" s="18">
        <f>'Raw Data'!J564</f>
        <v>0</v>
      </c>
      <c r="K564" s="18">
        <f>'Raw Data'!K564</f>
        <v>0</v>
      </c>
      <c r="L564" s="18">
        <f>'Raw Data'!L564</f>
        <v>0</v>
      </c>
      <c r="M564" s="18">
        <f>'Raw Data'!M564</f>
        <v>0</v>
      </c>
      <c r="N564" s="18">
        <f>'Raw Data'!N564</f>
        <v>376.66699999999997</v>
      </c>
      <c r="O564" s="18" t="str">
        <f>'Raw Data'!O564</f>
        <v>KGS</v>
      </c>
      <c r="P564" s="18">
        <f>'Raw Data'!P564</f>
        <v>738.73896569999999</v>
      </c>
      <c r="Q564" s="18">
        <f>'Raw Data'!Q564</f>
        <v>278258.59000000003</v>
      </c>
      <c r="R564" s="18">
        <f>'Raw Data'!R564</f>
        <v>8.8049936320000004</v>
      </c>
      <c r="S564" s="18">
        <f>'Raw Data'!S564</f>
        <v>3316.5505360000002</v>
      </c>
      <c r="T564" s="18">
        <f>'Raw Data'!T564</f>
        <v>101954</v>
      </c>
      <c r="U564" s="18" t="str">
        <f t="shared" si="88"/>
        <v xml:space="preserve">STEEL LUNCH BOX </v>
      </c>
      <c r="V564" s="18" t="str">
        <f t="shared" si="89"/>
        <v/>
      </c>
      <c r="W564" s="18" t="str">
        <f t="shared" si="90"/>
        <v>1200 NOS</v>
      </c>
      <c r="X564" s="18">
        <f t="shared" si="91"/>
        <v>2.72</v>
      </c>
      <c r="Y564" s="18" t="str">
        <f t="shared" si="92"/>
        <v>USD</v>
      </c>
      <c r="Z564" s="18">
        <f t="shared" si="93"/>
        <v>380212.59</v>
      </c>
      <c r="AA564" s="18">
        <f t="shared" si="94"/>
        <v>2023</v>
      </c>
      <c r="AB564" s="19" t="str">
        <f>IFERROR(VLOOKUP(D564, 'Lookup Tables'!$A:$B, 2, FALSE), "Unknown")</f>
        <v>Table, kitchen or other household articles of iron or steel</v>
      </c>
      <c r="AC564" s="18" t="str">
        <f t="shared" si="95"/>
        <v>Steel Products</v>
      </c>
      <c r="AD564" s="18" t="str">
        <f t="shared" si="96"/>
        <v>Misc</v>
      </c>
      <c r="AE564" s="18">
        <f t="shared" si="97"/>
        <v>270.67409674858698</v>
      </c>
      <c r="AF564" s="20">
        <f t="shared" si="98"/>
        <v>0.36640018911904926</v>
      </c>
    </row>
    <row r="565" spans="1:32">
      <c r="A565" s="18" t="str">
        <f>'Raw Data'!A565</f>
        <v>INNSA1</v>
      </c>
      <c r="B565" s="19">
        <f>'Raw Data'!B565</f>
        <v>45168</v>
      </c>
      <c r="C565" s="18">
        <f>'Raw Data'!C565</f>
        <v>301049751</v>
      </c>
      <c r="D565" s="18">
        <f>'Raw Data'!D565</f>
        <v>73239990</v>
      </c>
      <c r="E565" s="18" t="str">
        <f>'Raw Data'!E565</f>
        <v>STEEL LUNCH BOX (6588) (QTY: 1200 NOS/USD 2.45 PER NOS)</v>
      </c>
      <c r="F565" s="18">
        <f>'Raw Data'!F565</f>
        <v>0</v>
      </c>
      <c r="G565" s="18">
        <f>'Raw Data'!G565</f>
        <v>0</v>
      </c>
      <c r="H565" s="18">
        <f>'Raw Data'!H565</f>
        <v>0</v>
      </c>
      <c r="I565" s="18">
        <f>'Raw Data'!I565</f>
        <v>0</v>
      </c>
      <c r="J565" s="18">
        <f>'Raw Data'!J565</f>
        <v>0</v>
      </c>
      <c r="K565" s="18">
        <f>'Raw Data'!K565</f>
        <v>0</v>
      </c>
      <c r="L565" s="18">
        <f>'Raw Data'!L565</f>
        <v>0</v>
      </c>
      <c r="M565" s="18">
        <f>'Raw Data'!M565</f>
        <v>0</v>
      </c>
      <c r="N565" s="18">
        <f>'Raw Data'!N565</f>
        <v>345</v>
      </c>
      <c r="O565" s="18" t="str">
        <f>'Raw Data'!O565</f>
        <v>KGS</v>
      </c>
      <c r="P565" s="18">
        <f>'Raw Data'!P565</f>
        <v>726.48501450000003</v>
      </c>
      <c r="Q565" s="18">
        <f>'Raw Data'!Q565</f>
        <v>250637.33</v>
      </c>
      <c r="R565" s="18">
        <f>'Raw Data'!R565</f>
        <v>8.6589393860000001</v>
      </c>
      <c r="S565" s="18">
        <f>'Raw Data'!S565</f>
        <v>2987.3340880000001</v>
      </c>
      <c r="T565" s="18">
        <f>'Raw Data'!T565</f>
        <v>91833.5</v>
      </c>
      <c r="U565" s="18" t="str">
        <f t="shared" si="88"/>
        <v xml:space="preserve">STEEL LUNCH BOX </v>
      </c>
      <c r="V565" s="18" t="str">
        <f t="shared" si="89"/>
        <v/>
      </c>
      <c r="W565" s="18" t="str">
        <f t="shared" si="90"/>
        <v>1200 NOS</v>
      </c>
      <c r="X565" s="18">
        <f t="shared" si="91"/>
        <v>2.4500000000000002</v>
      </c>
      <c r="Y565" s="18" t="str">
        <f t="shared" si="92"/>
        <v>USD</v>
      </c>
      <c r="Z565" s="18">
        <f t="shared" si="93"/>
        <v>342470.82999999996</v>
      </c>
      <c r="AA565" s="18">
        <f t="shared" si="94"/>
        <v>2023</v>
      </c>
      <c r="AB565" s="19" t="str">
        <f>IFERROR(VLOOKUP(D565, 'Lookup Tables'!$A:$B, 2, FALSE), "Unknown")</f>
        <v>Table, kitchen or other household articles of iron or steel</v>
      </c>
      <c r="AC565" s="18" t="str">
        <f t="shared" si="95"/>
        <v>Steel Products</v>
      </c>
      <c r="AD565" s="18" t="str">
        <f t="shared" si="96"/>
        <v>Misc</v>
      </c>
      <c r="AE565" s="18">
        <f t="shared" si="97"/>
        <v>266.18405797101451</v>
      </c>
      <c r="AF565" s="20">
        <f t="shared" si="98"/>
        <v>0.36639992933215498</v>
      </c>
    </row>
    <row r="566" spans="1:32">
      <c r="A566" s="18" t="str">
        <f>'Raw Data'!A566</f>
        <v>INNSA1</v>
      </c>
      <c r="B566" s="19">
        <f>'Raw Data'!B566</f>
        <v>45168</v>
      </c>
      <c r="C566" s="18">
        <f>'Raw Data'!C566</f>
        <v>301049751</v>
      </c>
      <c r="D566" s="18">
        <f>'Raw Data'!D566</f>
        <v>73239990</v>
      </c>
      <c r="E566" s="18" t="str">
        <f>'Raw Data'!E566</f>
        <v>STEEL LUNCH BOX (6585) (QTY: 1200 NOS/USD 3.65 PER NOS)</v>
      </c>
      <c r="F566" s="18">
        <f>'Raw Data'!F566</f>
        <v>0</v>
      </c>
      <c r="G566" s="18">
        <f>'Raw Data'!G566</f>
        <v>0</v>
      </c>
      <c r="H566" s="18">
        <f>'Raw Data'!H566</f>
        <v>0</v>
      </c>
      <c r="I566" s="18">
        <f>'Raw Data'!I566</f>
        <v>0</v>
      </c>
      <c r="J566" s="18">
        <f>'Raw Data'!J566</f>
        <v>0</v>
      </c>
      <c r="K566" s="18">
        <f>'Raw Data'!K566</f>
        <v>0</v>
      </c>
      <c r="L566" s="18">
        <f>'Raw Data'!L566</f>
        <v>0</v>
      </c>
      <c r="M566" s="18">
        <f>'Raw Data'!M566</f>
        <v>0</v>
      </c>
      <c r="N566" s="18">
        <f>'Raw Data'!N566</f>
        <v>738</v>
      </c>
      <c r="O566" s="18" t="str">
        <f>'Raw Data'!O566</f>
        <v>KGS</v>
      </c>
      <c r="P566" s="18">
        <f>'Raw Data'!P566</f>
        <v>505.95995929999998</v>
      </c>
      <c r="Q566" s="18">
        <f>'Raw Data'!Q566</f>
        <v>373398.45</v>
      </c>
      <c r="R566" s="18">
        <f>'Raw Data'!R566</f>
        <v>6.0305120299999997</v>
      </c>
      <c r="S566" s="18">
        <f>'Raw Data'!S566</f>
        <v>4450.5178779999997</v>
      </c>
      <c r="T566" s="18">
        <f>'Raw Data'!T566</f>
        <v>136813.20000000001</v>
      </c>
      <c r="U566" s="18" t="str">
        <f t="shared" si="88"/>
        <v xml:space="preserve">STEEL LUNCH BOX </v>
      </c>
      <c r="V566" s="18" t="str">
        <f t="shared" si="89"/>
        <v/>
      </c>
      <c r="W566" s="18" t="str">
        <f t="shared" si="90"/>
        <v>1200 NOS</v>
      </c>
      <c r="X566" s="18">
        <f t="shared" si="91"/>
        <v>3.65</v>
      </c>
      <c r="Y566" s="18" t="str">
        <f t="shared" si="92"/>
        <v>USD</v>
      </c>
      <c r="Z566" s="18">
        <f t="shared" si="93"/>
        <v>510211.65</v>
      </c>
      <c r="AA566" s="18">
        <f t="shared" si="94"/>
        <v>2023</v>
      </c>
      <c r="AB566" s="19" t="str">
        <f>IFERROR(VLOOKUP(D566, 'Lookup Tables'!$A:$B, 2, FALSE), "Unknown")</f>
        <v>Table, kitchen or other household articles of iron or steel</v>
      </c>
      <c r="AC566" s="18" t="str">
        <f t="shared" si="95"/>
        <v>Steel Products</v>
      </c>
      <c r="AD566" s="18" t="str">
        <f t="shared" si="96"/>
        <v>Misc</v>
      </c>
      <c r="AE566" s="18">
        <f t="shared" si="97"/>
        <v>185.38373983739839</v>
      </c>
      <c r="AF566" s="20">
        <f t="shared" si="98"/>
        <v>0.36640002121058618</v>
      </c>
    </row>
    <row r="567" spans="1:32">
      <c r="A567" s="18" t="str">
        <f>'Raw Data'!A567</f>
        <v>INNSA1</v>
      </c>
      <c r="B567" s="19">
        <f>'Raw Data'!B567</f>
        <v>45168</v>
      </c>
      <c r="C567" s="18">
        <f>'Raw Data'!C567</f>
        <v>301049751</v>
      </c>
      <c r="D567" s="18">
        <f>'Raw Data'!D567</f>
        <v>73239990</v>
      </c>
      <c r="E567" s="18" t="str">
        <f>'Raw Data'!E567</f>
        <v>STEEL LUNCH BOX (6122) (QTY: 2400 NOS/USD 2.02 PER NOS)</v>
      </c>
      <c r="F567" s="18">
        <f>'Raw Data'!F567</f>
        <v>0</v>
      </c>
      <c r="G567" s="18">
        <f>'Raw Data'!G567</f>
        <v>0</v>
      </c>
      <c r="H567" s="18">
        <f>'Raw Data'!H567</f>
        <v>0</v>
      </c>
      <c r="I567" s="18">
        <f>'Raw Data'!I567</f>
        <v>0</v>
      </c>
      <c r="J567" s="18">
        <f>'Raw Data'!J567</f>
        <v>0</v>
      </c>
      <c r="K567" s="18">
        <f>'Raw Data'!K567</f>
        <v>0</v>
      </c>
      <c r="L567" s="18">
        <f>'Raw Data'!L567</f>
        <v>0</v>
      </c>
      <c r="M567" s="18">
        <f>'Raw Data'!M567</f>
        <v>0</v>
      </c>
      <c r="N567" s="18">
        <f>'Raw Data'!N567</f>
        <v>748</v>
      </c>
      <c r="O567" s="18" t="str">
        <f>'Raw Data'!O567</f>
        <v>KGS</v>
      </c>
      <c r="P567" s="18">
        <f>'Raw Data'!P567</f>
        <v>552.53451870000004</v>
      </c>
      <c r="Q567" s="18">
        <f>'Raw Data'!Q567</f>
        <v>413295.82</v>
      </c>
      <c r="R567" s="18">
        <f>'Raw Data'!R567</f>
        <v>6.5856319269999997</v>
      </c>
      <c r="S567" s="18">
        <f>'Raw Data'!S567</f>
        <v>4926.0526819999995</v>
      </c>
      <c r="T567" s="18">
        <f>'Raw Data'!T567</f>
        <v>151431.6</v>
      </c>
      <c r="U567" s="18" t="str">
        <f t="shared" si="88"/>
        <v xml:space="preserve">STEEL LUNCH BOX </v>
      </c>
      <c r="V567" s="18" t="str">
        <f t="shared" si="89"/>
        <v/>
      </c>
      <c r="W567" s="18" t="str">
        <f t="shared" si="90"/>
        <v>2400 NOS</v>
      </c>
      <c r="X567" s="18">
        <f t="shared" si="91"/>
        <v>2.02</v>
      </c>
      <c r="Y567" s="18" t="str">
        <f t="shared" si="92"/>
        <v>USD</v>
      </c>
      <c r="Z567" s="18">
        <f t="shared" si="93"/>
        <v>564727.42000000004</v>
      </c>
      <c r="AA567" s="18">
        <f t="shared" si="94"/>
        <v>2023</v>
      </c>
      <c r="AB567" s="19" t="str">
        <f>IFERROR(VLOOKUP(D567, 'Lookup Tables'!$A:$B, 2, FALSE), "Unknown")</f>
        <v>Table, kitchen or other household articles of iron or steel</v>
      </c>
      <c r="AC567" s="18" t="str">
        <f t="shared" si="95"/>
        <v>Steel Products</v>
      </c>
      <c r="AD567" s="18" t="str">
        <f t="shared" si="96"/>
        <v>Misc</v>
      </c>
      <c r="AE567" s="18">
        <f t="shared" si="97"/>
        <v>202.4486631016043</v>
      </c>
      <c r="AF567" s="20">
        <f t="shared" si="98"/>
        <v>0.36640002795092386</v>
      </c>
    </row>
    <row r="568" spans="1:32">
      <c r="A568" s="18" t="str">
        <f>'Raw Data'!A568</f>
        <v>INNSA1</v>
      </c>
      <c r="B568" s="19">
        <f>'Raw Data'!B568</f>
        <v>45167</v>
      </c>
      <c r="C568" s="18">
        <f>'Raw Data'!C568</f>
        <v>301049751</v>
      </c>
      <c r="D568" s="18">
        <f>'Raw Data'!D568</f>
        <v>73239990</v>
      </c>
      <c r="E568" s="18" t="str">
        <f>'Raw Data'!E568</f>
        <v>NP-19 STEEL SALT BOTTLE (QTY:15480 PCS /USD 0.4475 PER PCS)</v>
      </c>
      <c r="F568" s="18">
        <f>'Raw Data'!F568</f>
        <v>0</v>
      </c>
      <c r="G568" s="18">
        <f>'Raw Data'!G568</f>
        <v>0</v>
      </c>
      <c r="H568" s="18">
        <f>'Raw Data'!H568</f>
        <v>0</v>
      </c>
      <c r="I568" s="18">
        <f>'Raw Data'!I568</f>
        <v>0</v>
      </c>
      <c r="J568" s="18">
        <f>'Raw Data'!J568</f>
        <v>0</v>
      </c>
      <c r="K568" s="18">
        <f>'Raw Data'!K568</f>
        <v>0</v>
      </c>
      <c r="L568" s="18">
        <f>'Raw Data'!L568</f>
        <v>0</v>
      </c>
      <c r="M568" s="18">
        <f>'Raw Data'!M568</f>
        <v>0</v>
      </c>
      <c r="N568" s="18">
        <f>'Raw Data'!N568</f>
        <v>2408</v>
      </c>
      <c r="O568" s="18" t="str">
        <f>'Raw Data'!O568</f>
        <v>KGS</v>
      </c>
      <c r="P568" s="18">
        <f>'Raw Data'!P568</f>
        <v>251.95366279999999</v>
      </c>
      <c r="Q568" s="18">
        <f>'Raw Data'!Q568</f>
        <v>606704.42000000004</v>
      </c>
      <c r="R568" s="18">
        <f>'Raw Data'!R568</f>
        <v>3.003023394</v>
      </c>
      <c r="S568" s="18">
        <f>'Raw Data'!S568</f>
        <v>7231.280334</v>
      </c>
      <c r="T568" s="18">
        <f>'Raw Data'!T568</f>
        <v>222296.5</v>
      </c>
      <c r="U568" s="18" t="str">
        <f t="shared" si="88"/>
        <v xml:space="preserve">NP-19 STEEL SALT BOTTLE </v>
      </c>
      <c r="V568" s="18">
        <f t="shared" si="89"/>
        <v>15480</v>
      </c>
      <c r="W568" s="18" t="str">
        <f t="shared" si="90"/>
        <v>PCS</v>
      </c>
      <c r="X568" s="18">
        <f t="shared" si="91"/>
        <v>0.44750000000000001</v>
      </c>
      <c r="Y568" s="18" t="str">
        <f t="shared" si="92"/>
        <v>USD</v>
      </c>
      <c r="Z568" s="18">
        <f t="shared" si="93"/>
        <v>829000.92</v>
      </c>
      <c r="AA568" s="18">
        <f t="shared" si="94"/>
        <v>2023</v>
      </c>
      <c r="AB568" s="19" t="str">
        <f>IFERROR(VLOOKUP(D568, 'Lookup Tables'!$A:$B, 2, FALSE), "Unknown")</f>
        <v>Table, kitchen or other household articles of iron or steel</v>
      </c>
      <c r="AC568" s="18" t="str">
        <f t="shared" si="95"/>
        <v>Steel Products</v>
      </c>
      <c r="AD568" s="18" t="str">
        <f t="shared" si="96"/>
        <v>Misc</v>
      </c>
      <c r="AE568" s="18">
        <f t="shared" si="97"/>
        <v>92.315822259136212</v>
      </c>
      <c r="AF568" s="20">
        <f t="shared" si="98"/>
        <v>0.36640000084390351</v>
      </c>
    </row>
    <row r="569" spans="1:32">
      <c r="A569" s="18" t="str">
        <f>'Raw Data'!A569</f>
        <v>INNSA1</v>
      </c>
      <c r="B569" s="19">
        <f>'Raw Data'!B569</f>
        <v>45167</v>
      </c>
      <c r="C569" s="18">
        <f>'Raw Data'!C569</f>
        <v>301049751</v>
      </c>
      <c r="D569" s="18">
        <f>'Raw Data'!D569</f>
        <v>73239990</v>
      </c>
      <c r="E569" s="18" t="str">
        <f>'Raw Data'!E569</f>
        <v>NP-55 STEEL TEA STRAINER (QTY:100800 PCS/USD 0.2839 PER PCS)</v>
      </c>
      <c r="F569" s="18">
        <f>'Raw Data'!F569</f>
        <v>0</v>
      </c>
      <c r="G569" s="18">
        <f>'Raw Data'!G569</f>
        <v>0</v>
      </c>
      <c r="H569" s="18">
        <f>'Raw Data'!H569</f>
        <v>0</v>
      </c>
      <c r="I569" s="18">
        <f>'Raw Data'!I569</f>
        <v>0</v>
      </c>
      <c r="J569" s="18">
        <f>'Raw Data'!J569</f>
        <v>0</v>
      </c>
      <c r="K569" s="18">
        <f>'Raw Data'!K569</f>
        <v>0</v>
      </c>
      <c r="L569" s="18">
        <f>'Raw Data'!L569</f>
        <v>0</v>
      </c>
      <c r="M569" s="18">
        <f>'Raw Data'!M569</f>
        <v>0</v>
      </c>
      <c r="N569" s="18">
        <f>'Raw Data'!N569</f>
        <v>4620</v>
      </c>
      <c r="O569" s="18" t="str">
        <f>'Raw Data'!O569</f>
        <v>KGS</v>
      </c>
      <c r="P569" s="18">
        <f>'Raw Data'!P569</f>
        <v>542.49667320000003</v>
      </c>
      <c r="Q569" s="18">
        <f>'Raw Data'!Q569</f>
        <v>2506334.63</v>
      </c>
      <c r="R569" s="18">
        <f>'Raw Data'!R569</f>
        <v>6.4659913370000002</v>
      </c>
      <c r="S569" s="18">
        <f>'Raw Data'!S569</f>
        <v>29872.879980000002</v>
      </c>
      <c r="T569" s="18">
        <f>'Raw Data'!T569</f>
        <v>918321</v>
      </c>
      <c r="U569" s="18" t="str">
        <f t="shared" si="88"/>
        <v xml:space="preserve">NP-55 STEEL TEA STRAINER </v>
      </c>
      <c r="V569" s="18">
        <f t="shared" si="89"/>
        <v>100800</v>
      </c>
      <c r="W569" s="18" t="str">
        <f t="shared" si="90"/>
        <v>PCS</v>
      </c>
      <c r="X569" s="18">
        <f t="shared" si="91"/>
        <v>0.28389999999999999</v>
      </c>
      <c r="Y569" s="18" t="str">
        <f t="shared" si="92"/>
        <v>USD</v>
      </c>
      <c r="Z569" s="18">
        <f t="shared" si="93"/>
        <v>3424655.63</v>
      </c>
      <c r="AA569" s="18">
        <f t="shared" si="94"/>
        <v>2023</v>
      </c>
      <c r="AB569" s="19" t="str">
        <f>IFERROR(VLOOKUP(D569, 'Lookup Tables'!$A:$B, 2, FALSE), "Unknown")</f>
        <v>Table, kitchen or other household articles of iron or steel</v>
      </c>
      <c r="AC569" s="18" t="str">
        <f t="shared" si="95"/>
        <v>Steel Products</v>
      </c>
      <c r="AD569" s="18" t="str">
        <f t="shared" si="96"/>
        <v>Misc</v>
      </c>
      <c r="AE569" s="18">
        <f t="shared" si="97"/>
        <v>198.77077922077922</v>
      </c>
      <c r="AF569" s="20">
        <f t="shared" si="98"/>
        <v>0.36639999663572459</v>
      </c>
    </row>
    <row r="570" spans="1:32">
      <c r="A570" s="18" t="str">
        <f>'Raw Data'!A570</f>
        <v>INNSA1</v>
      </c>
      <c r="B570" s="19">
        <f>'Raw Data'!B570</f>
        <v>45167</v>
      </c>
      <c r="C570" s="18">
        <f>'Raw Data'!C570</f>
        <v>301049751</v>
      </c>
      <c r="D570" s="18">
        <f>'Raw Data'!D570</f>
        <v>73239990</v>
      </c>
      <c r="E570" s="18" t="str">
        <f>'Raw Data'!E570</f>
        <v>SB-12 STEEL TEA STRAINER BIG - (QTY:15300 PCS/USD 1.0489 PERPCS)</v>
      </c>
      <c r="F570" s="18">
        <f>'Raw Data'!F570</f>
        <v>0</v>
      </c>
      <c r="G570" s="18">
        <f>'Raw Data'!G570</f>
        <v>0</v>
      </c>
      <c r="H570" s="18">
        <f>'Raw Data'!H570</f>
        <v>0</v>
      </c>
      <c r="I570" s="18">
        <f>'Raw Data'!I570</f>
        <v>0</v>
      </c>
      <c r="J570" s="18">
        <f>'Raw Data'!J570</f>
        <v>0</v>
      </c>
      <c r="K570" s="18">
        <f>'Raw Data'!K570</f>
        <v>0</v>
      </c>
      <c r="L570" s="18">
        <f>'Raw Data'!L570</f>
        <v>0</v>
      </c>
      <c r="M570" s="18">
        <f>'Raw Data'!M570</f>
        <v>0</v>
      </c>
      <c r="N570" s="18">
        <f>'Raw Data'!N570</f>
        <v>3740</v>
      </c>
      <c r="O570" s="18" t="str">
        <f>'Raw Data'!O570</f>
        <v>KGS</v>
      </c>
      <c r="P570" s="18">
        <f>'Raw Data'!P570</f>
        <v>375.80891439999999</v>
      </c>
      <c r="Q570" s="18">
        <f>'Raw Data'!Q570</f>
        <v>1405525.34</v>
      </c>
      <c r="R570" s="18">
        <f>'Raw Data'!R570</f>
        <v>4.4792480860000001</v>
      </c>
      <c r="S570" s="18">
        <f>'Raw Data'!S570</f>
        <v>16752.387839999999</v>
      </c>
      <c r="T570" s="18">
        <f>'Raw Data'!T570</f>
        <v>514984.5</v>
      </c>
      <c r="U570" s="18" t="str">
        <f t="shared" si="88"/>
        <v xml:space="preserve">SB-12 STEEL TEA STRAINER BIG - </v>
      </c>
      <c r="V570" s="18">
        <f t="shared" si="89"/>
        <v>15300</v>
      </c>
      <c r="W570" s="18" t="str">
        <f t="shared" si="90"/>
        <v>PCS</v>
      </c>
      <c r="X570" s="18">
        <f t="shared" si="91"/>
        <v>1.0488999999999999</v>
      </c>
      <c r="Y570" s="18" t="str">
        <f t="shared" si="92"/>
        <v>USD</v>
      </c>
      <c r="Z570" s="18">
        <f t="shared" si="93"/>
        <v>1920509.84</v>
      </c>
      <c r="AA570" s="18">
        <f t="shared" si="94"/>
        <v>2023</v>
      </c>
      <c r="AB570" s="19" t="str">
        <f>IFERROR(VLOOKUP(D570, 'Lookup Tables'!$A:$B, 2, FALSE), "Unknown")</f>
        <v>Table, kitchen or other household articles of iron or steel</v>
      </c>
      <c r="AC570" s="18" t="str">
        <f t="shared" si="95"/>
        <v>Steel Products</v>
      </c>
      <c r="AD570" s="18" t="str">
        <f t="shared" si="96"/>
        <v>Misc</v>
      </c>
      <c r="AE570" s="18">
        <f t="shared" si="97"/>
        <v>137.69639037433154</v>
      </c>
      <c r="AF570" s="20">
        <f t="shared" si="98"/>
        <v>0.36640001097383273</v>
      </c>
    </row>
    <row r="571" spans="1:32">
      <c r="A571" s="18" t="str">
        <f>'Raw Data'!A571</f>
        <v>INNSA1</v>
      </c>
      <c r="B571" s="19">
        <f>'Raw Data'!B571</f>
        <v>45167</v>
      </c>
      <c r="C571" s="18">
        <f>'Raw Data'!C571</f>
        <v>301049751</v>
      </c>
      <c r="D571" s="18">
        <f>'Raw Data'!D571</f>
        <v>73239990</v>
      </c>
      <c r="E571" s="18" t="str">
        <f>'Raw Data'!E571</f>
        <v>AM-217 STEEL LEMON SQUEEZER (QTY:15000 PCS/USD 1.8461 PER PCS)</v>
      </c>
      <c r="F571" s="18">
        <f>'Raw Data'!F571</f>
        <v>0</v>
      </c>
      <c r="G571" s="18">
        <f>'Raw Data'!G571</f>
        <v>0</v>
      </c>
      <c r="H571" s="18">
        <f>'Raw Data'!H571</f>
        <v>0</v>
      </c>
      <c r="I571" s="18">
        <f>'Raw Data'!I571</f>
        <v>0</v>
      </c>
      <c r="J571" s="18">
        <f>'Raw Data'!J571</f>
        <v>0</v>
      </c>
      <c r="K571" s="18">
        <f>'Raw Data'!K571</f>
        <v>0</v>
      </c>
      <c r="L571" s="18">
        <f>'Raw Data'!L571</f>
        <v>0</v>
      </c>
      <c r="M571" s="18">
        <f>'Raw Data'!M571</f>
        <v>0</v>
      </c>
      <c r="N571" s="18">
        <f>'Raw Data'!N571</f>
        <v>4375</v>
      </c>
      <c r="O571" s="18" t="str">
        <f>'Raw Data'!O571</f>
        <v>KGS</v>
      </c>
      <c r="P571" s="18">
        <f>'Raw Data'!P571</f>
        <v>554.3468206</v>
      </c>
      <c r="Q571" s="18">
        <f>'Raw Data'!Q571</f>
        <v>2425267.34</v>
      </c>
      <c r="R571" s="18">
        <f>'Raw Data'!R571</f>
        <v>6.6072326649999997</v>
      </c>
      <c r="S571" s="18">
        <f>'Raw Data'!S571</f>
        <v>28906.642909999999</v>
      </c>
      <c r="T571" s="18">
        <f>'Raw Data'!T571</f>
        <v>888617.9</v>
      </c>
      <c r="U571" s="18" t="str">
        <f t="shared" si="88"/>
        <v xml:space="preserve">AM-217 STEEL LEMON SQUEEZER </v>
      </c>
      <c r="V571" s="18">
        <f t="shared" si="89"/>
        <v>15000</v>
      </c>
      <c r="W571" s="18" t="str">
        <f t="shared" si="90"/>
        <v>PCS</v>
      </c>
      <c r="X571" s="18">
        <f t="shared" si="91"/>
        <v>1.8461000000000001</v>
      </c>
      <c r="Y571" s="18" t="str">
        <f t="shared" si="92"/>
        <v>USD</v>
      </c>
      <c r="Z571" s="18">
        <f t="shared" si="93"/>
        <v>3313885.2399999998</v>
      </c>
      <c r="AA571" s="18">
        <f t="shared" si="94"/>
        <v>2023</v>
      </c>
      <c r="AB571" s="19" t="str">
        <f>IFERROR(VLOOKUP(D571, 'Lookup Tables'!$A:$B, 2, FALSE), "Unknown")</f>
        <v>Table, kitchen or other household articles of iron or steel</v>
      </c>
      <c r="AC571" s="18" t="str">
        <f t="shared" si="95"/>
        <v>Steel Products</v>
      </c>
      <c r="AD571" s="18" t="str">
        <f t="shared" si="96"/>
        <v>Misc</v>
      </c>
      <c r="AE571" s="18">
        <f t="shared" si="97"/>
        <v>203.11266285714285</v>
      </c>
      <c r="AF571" s="20">
        <f t="shared" si="98"/>
        <v>0.36639997799170465</v>
      </c>
    </row>
    <row r="572" spans="1:32">
      <c r="A572" s="18" t="str">
        <f>'Raw Data'!A572</f>
        <v>INNSA1</v>
      </c>
      <c r="B572" s="19">
        <f>'Raw Data'!B572</f>
        <v>45167</v>
      </c>
      <c r="C572" s="18">
        <f>'Raw Data'!C572</f>
        <v>301049751</v>
      </c>
      <c r="D572" s="18">
        <f>'Raw Data'!D572</f>
        <v>73239990</v>
      </c>
      <c r="E572" s="18" t="str">
        <f>'Raw Data'!E572</f>
        <v>SB-01 STAINLESS STEEL SPORTS BOTTLE 750ML SG-702 (QTY: 34872NUM/USD 1.0582 PER NUM)</v>
      </c>
      <c r="F572" s="18">
        <f>'Raw Data'!F572</f>
        <v>0</v>
      </c>
      <c r="G572" s="18">
        <f>'Raw Data'!G572</f>
        <v>0</v>
      </c>
      <c r="H572" s="18">
        <f>'Raw Data'!H572</f>
        <v>0</v>
      </c>
      <c r="I572" s="18">
        <f>'Raw Data'!I572</f>
        <v>0</v>
      </c>
      <c r="J572" s="18">
        <f>'Raw Data'!J572</f>
        <v>0</v>
      </c>
      <c r="K572" s="18">
        <f>'Raw Data'!K572</f>
        <v>0</v>
      </c>
      <c r="L572" s="18">
        <f>'Raw Data'!L572</f>
        <v>0</v>
      </c>
      <c r="M572" s="18">
        <f>'Raw Data'!M572</f>
        <v>0</v>
      </c>
      <c r="N572" s="18">
        <f>'Raw Data'!N572</f>
        <v>5957.3</v>
      </c>
      <c r="O572" s="18" t="str">
        <f>'Raw Data'!O572</f>
        <v>KGS</v>
      </c>
      <c r="P572" s="18">
        <f>'Raw Data'!P572</f>
        <v>536.66181159999996</v>
      </c>
      <c r="Q572" s="18">
        <f>'Raw Data'!Q572</f>
        <v>3197055.41</v>
      </c>
      <c r="R572" s="18">
        <f>'Raw Data'!R572</f>
        <v>6.3964459070000004</v>
      </c>
      <c r="S572" s="18">
        <f>'Raw Data'!S572</f>
        <v>38105.547200000001</v>
      </c>
      <c r="T572" s="18">
        <f>'Raw Data'!T572</f>
        <v>1171401.1000000001</v>
      </c>
      <c r="U572" s="18" t="str">
        <f t="shared" si="88"/>
        <v xml:space="preserve">SB-01 STAINLESS STEEL SPORTS BOTTLE 750ML SG-702 </v>
      </c>
      <c r="V572" s="18" t="str">
        <f t="shared" si="89"/>
        <v/>
      </c>
      <c r="W572" s="18" t="str">
        <f t="shared" si="90"/>
        <v>34872NUM</v>
      </c>
      <c r="X572" s="18">
        <f t="shared" si="91"/>
        <v>1.0582</v>
      </c>
      <c r="Y572" s="18" t="str">
        <f t="shared" si="92"/>
        <v>USD</v>
      </c>
      <c r="Z572" s="18">
        <f t="shared" si="93"/>
        <v>4368456.51</v>
      </c>
      <c r="AA572" s="18">
        <f t="shared" si="94"/>
        <v>2023</v>
      </c>
      <c r="AB572" s="19" t="str">
        <f>IFERROR(VLOOKUP(D572, 'Lookup Tables'!$A:$B, 2, FALSE), "Unknown")</f>
        <v>Table, kitchen or other household articles of iron or steel</v>
      </c>
      <c r="AC572" s="18" t="str">
        <f t="shared" si="95"/>
        <v>Steel Products</v>
      </c>
      <c r="AD572" s="18" t="str">
        <f t="shared" si="96"/>
        <v>Misc</v>
      </c>
      <c r="AE572" s="18">
        <f t="shared" si="97"/>
        <v>196.63288738186765</v>
      </c>
      <c r="AF572" s="20">
        <f t="shared" si="98"/>
        <v>0.3663999993043599</v>
      </c>
    </row>
    <row r="573" spans="1:32">
      <c r="A573" s="18" t="str">
        <f>'Raw Data'!A573</f>
        <v>INNSA1</v>
      </c>
      <c r="B573" s="19">
        <f>'Raw Data'!B573</f>
        <v>45167</v>
      </c>
      <c r="C573" s="18">
        <f>'Raw Data'!C573</f>
        <v>301049751</v>
      </c>
      <c r="D573" s="18">
        <f>'Raw Data'!D573</f>
        <v>73239990</v>
      </c>
      <c r="E573" s="18" t="str">
        <f>'Raw Data'!E573</f>
        <v>NP-20 STAINLESS STEEL SPORTS BOTTLE 750ML S-308-C6 (QTY: 50544 NUM/USD 1.0065 PER NUM)</v>
      </c>
      <c r="F573" s="18">
        <f>'Raw Data'!F573</f>
        <v>0</v>
      </c>
      <c r="G573" s="18">
        <f>'Raw Data'!G573</f>
        <v>0</v>
      </c>
      <c r="H573" s="18">
        <f>'Raw Data'!H573</f>
        <v>0</v>
      </c>
      <c r="I573" s="18">
        <f>'Raw Data'!I573</f>
        <v>0</v>
      </c>
      <c r="J573" s="18">
        <f>'Raw Data'!J573</f>
        <v>0</v>
      </c>
      <c r="K573" s="18">
        <f>'Raw Data'!K573</f>
        <v>0</v>
      </c>
      <c r="L573" s="18">
        <f>'Raw Data'!L573</f>
        <v>0</v>
      </c>
      <c r="M573" s="18">
        <f>'Raw Data'!M573</f>
        <v>0</v>
      </c>
      <c r="N573" s="18">
        <f>'Raw Data'!N573</f>
        <v>8424</v>
      </c>
      <c r="O573" s="18" t="str">
        <f>'Raw Data'!O573</f>
        <v>KGS</v>
      </c>
      <c r="P573" s="18">
        <f>'Raw Data'!P573</f>
        <v>523.20346510000002</v>
      </c>
      <c r="Q573" s="18">
        <f>'Raw Data'!Q573</f>
        <v>4407465.99</v>
      </c>
      <c r="R573" s="18">
        <f>'Raw Data'!R573</f>
        <v>6.236036533</v>
      </c>
      <c r="S573" s="18">
        <f>'Raw Data'!S573</f>
        <v>52532.371749999998</v>
      </c>
      <c r="T573" s="18">
        <f>'Raw Data'!T573</f>
        <v>1614895.5</v>
      </c>
      <c r="U573" s="18" t="str">
        <f t="shared" si="88"/>
        <v xml:space="preserve">NP-20 STAINLESS STEEL SPORTS BOTTLE 750ML S-308-C6 </v>
      </c>
      <c r="V573" s="18" t="str">
        <f t="shared" si="89"/>
        <v/>
      </c>
      <c r="W573" s="18" t="str">
        <f t="shared" si="90"/>
        <v>50544 NUM</v>
      </c>
      <c r="X573" s="18">
        <f t="shared" si="91"/>
        <v>1.0065</v>
      </c>
      <c r="Y573" s="18" t="str">
        <f t="shared" si="92"/>
        <v>USD</v>
      </c>
      <c r="Z573" s="18">
        <f t="shared" si="93"/>
        <v>6022361.4900000002</v>
      </c>
      <c r="AA573" s="18">
        <f t="shared" si="94"/>
        <v>2023</v>
      </c>
      <c r="AB573" s="19" t="str">
        <f>IFERROR(VLOOKUP(D573, 'Lookup Tables'!$A:$B, 2, FALSE), "Unknown")</f>
        <v>Table, kitchen or other household articles of iron or steel</v>
      </c>
      <c r="AC573" s="18" t="str">
        <f t="shared" si="95"/>
        <v>Steel Products</v>
      </c>
      <c r="AD573" s="18" t="str">
        <f t="shared" si="96"/>
        <v>Misc</v>
      </c>
      <c r="AE573" s="18">
        <f t="shared" si="97"/>
        <v>191.70174501424501</v>
      </c>
      <c r="AF573" s="20">
        <f t="shared" si="98"/>
        <v>0.36639999121127648</v>
      </c>
    </row>
    <row r="574" spans="1:32">
      <c r="A574" s="18" t="str">
        <f>'Raw Data'!A574</f>
        <v>INNSA1</v>
      </c>
      <c r="B574" s="19">
        <f>'Raw Data'!B574</f>
        <v>45166</v>
      </c>
      <c r="C574" s="18">
        <f>'Raw Data'!C574</f>
        <v>301049751</v>
      </c>
      <c r="D574" s="18">
        <f>'Raw Data'!D574</f>
        <v>73239990</v>
      </c>
      <c r="E574" s="18" t="str">
        <f>'Raw Data'!E574</f>
        <v>STEEL LUNCH BOX (6527) (QTY: 25680 NOS/USD: 1.90 PER NOS)</v>
      </c>
      <c r="F574" s="18">
        <f>'Raw Data'!F574</f>
        <v>0</v>
      </c>
      <c r="G574" s="18">
        <f>'Raw Data'!G574</f>
        <v>0</v>
      </c>
      <c r="H574" s="18">
        <f>'Raw Data'!H574</f>
        <v>0</v>
      </c>
      <c r="I574" s="18">
        <f>'Raw Data'!I574</f>
        <v>0</v>
      </c>
      <c r="J574" s="18">
        <f>'Raw Data'!J574</f>
        <v>0</v>
      </c>
      <c r="K574" s="18">
        <f>'Raw Data'!K574</f>
        <v>0</v>
      </c>
      <c r="L574" s="18">
        <f>'Raw Data'!L574</f>
        <v>0</v>
      </c>
      <c r="M574" s="18">
        <f>'Raw Data'!M574</f>
        <v>0</v>
      </c>
      <c r="N574" s="18">
        <f>'Raw Data'!N574</f>
        <v>8945.2000000000007</v>
      </c>
      <c r="O574" s="18" t="str">
        <f>'Raw Data'!O574</f>
        <v>KGS</v>
      </c>
      <c r="P574" s="18">
        <f>'Raw Data'!P574</f>
        <v>464.60919259999997</v>
      </c>
      <c r="Q574" s="18">
        <f>'Raw Data'!Q574</f>
        <v>4156022.15</v>
      </c>
      <c r="R574" s="18">
        <f>'Raw Data'!R574</f>
        <v>5.5376542630000003</v>
      </c>
      <c r="S574" s="18">
        <f>'Raw Data'!S574</f>
        <v>49535.424910000002</v>
      </c>
      <c r="T574" s="18">
        <f>'Raw Data'!T574</f>
        <v>1522766.4</v>
      </c>
      <c r="U574" s="18" t="str">
        <f t="shared" si="88"/>
        <v xml:space="preserve">STEEL LUNCH BOX </v>
      </c>
      <c r="V574" s="18" t="str">
        <f t="shared" si="89"/>
        <v/>
      </c>
      <c r="W574" s="18" t="str">
        <f t="shared" si="90"/>
        <v>25680 NOS</v>
      </c>
      <c r="X574" s="18" t="str">
        <f t="shared" si="91"/>
        <v/>
      </c>
      <c r="Y574" s="18" t="str">
        <f t="shared" si="92"/>
        <v>USD</v>
      </c>
      <c r="Z574" s="18">
        <f t="shared" si="93"/>
        <v>5678788.5499999998</v>
      </c>
      <c r="AA574" s="18">
        <f t="shared" si="94"/>
        <v>2023</v>
      </c>
      <c r="AB574" s="19" t="str">
        <f>IFERROR(VLOOKUP(D574, 'Lookup Tables'!$A:$B, 2, FALSE), "Unknown")</f>
        <v>Table, kitchen or other household articles of iron or steel</v>
      </c>
      <c r="AC574" s="18" t="str">
        <f t="shared" si="95"/>
        <v>Steel Products</v>
      </c>
      <c r="AD574" s="18" t="str">
        <f t="shared" si="96"/>
        <v>Misc</v>
      </c>
      <c r="AE574" s="18">
        <f t="shared" si="97"/>
        <v>170.23279524214101</v>
      </c>
      <c r="AF574" s="20">
        <f t="shared" si="98"/>
        <v>0.36639997214644293</v>
      </c>
    </row>
    <row r="575" spans="1:32">
      <c r="A575" s="18" t="str">
        <f>'Raw Data'!A575</f>
        <v>INNSA1</v>
      </c>
      <c r="B575" s="19">
        <f>'Raw Data'!B575</f>
        <v>45166</v>
      </c>
      <c r="C575" s="18">
        <f>'Raw Data'!C575</f>
        <v>301049751</v>
      </c>
      <c r="D575" s="18">
        <f>'Raw Data'!D575</f>
        <v>73239990</v>
      </c>
      <c r="E575" s="18" t="str">
        <f>'Raw Data'!E575</f>
        <v>STEEL ROUND CONTAINER MEDIUM (6581) (QTY: 87792 NOS/USD: 0.90 PER NOS)</v>
      </c>
      <c r="F575" s="18">
        <f>'Raw Data'!F575</f>
        <v>0</v>
      </c>
      <c r="G575" s="18">
        <f>'Raw Data'!G575</f>
        <v>0</v>
      </c>
      <c r="H575" s="18">
        <f>'Raw Data'!H575</f>
        <v>0</v>
      </c>
      <c r="I575" s="18">
        <f>'Raw Data'!I575</f>
        <v>0</v>
      </c>
      <c r="J575" s="18">
        <f>'Raw Data'!J575</f>
        <v>0</v>
      </c>
      <c r="K575" s="18">
        <f>'Raw Data'!K575</f>
        <v>0</v>
      </c>
      <c r="L575" s="18">
        <f>'Raw Data'!L575</f>
        <v>0</v>
      </c>
      <c r="M575" s="18">
        <f>'Raw Data'!M575</f>
        <v>0</v>
      </c>
      <c r="N575" s="18">
        <f>'Raw Data'!N575</f>
        <v>10608.2</v>
      </c>
      <c r="O575" s="18" t="str">
        <f>'Raw Data'!O575</f>
        <v>KGS</v>
      </c>
      <c r="P575" s="18">
        <f>'Raw Data'!P575</f>
        <v>634.43192720000002</v>
      </c>
      <c r="Q575" s="18">
        <f>'Raw Data'!Q575</f>
        <v>6730180.7699999996</v>
      </c>
      <c r="R575" s="18">
        <f>'Raw Data'!R575</f>
        <v>7.5617631369999998</v>
      </c>
      <c r="S575" s="18">
        <f>'Raw Data'!S575</f>
        <v>80216.69571</v>
      </c>
      <c r="T575" s="18">
        <f>'Raw Data'!T575</f>
        <v>2465938.2999999998</v>
      </c>
      <c r="U575" s="18" t="str">
        <f t="shared" si="88"/>
        <v xml:space="preserve">STEEL ROUND CONTAINER MEDIUM </v>
      </c>
      <c r="V575" s="18" t="str">
        <f t="shared" si="89"/>
        <v/>
      </c>
      <c r="W575" s="18" t="str">
        <f t="shared" si="90"/>
        <v>87792 NOS</v>
      </c>
      <c r="X575" s="18" t="str">
        <f t="shared" si="91"/>
        <v/>
      </c>
      <c r="Y575" s="18" t="str">
        <f t="shared" si="92"/>
        <v>USD</v>
      </c>
      <c r="Z575" s="18">
        <f t="shared" si="93"/>
        <v>9196119.0700000003</v>
      </c>
      <c r="AA575" s="18">
        <f t="shared" si="94"/>
        <v>2023</v>
      </c>
      <c r="AB575" s="19" t="str">
        <f>IFERROR(VLOOKUP(D575, 'Lookup Tables'!$A:$B, 2, FALSE), "Unknown")</f>
        <v>Table, kitchen or other household articles of iron or steel</v>
      </c>
      <c r="AC575" s="18" t="str">
        <f t="shared" si="95"/>
        <v>Steel Products</v>
      </c>
      <c r="AD575" s="18" t="str">
        <f t="shared" si="96"/>
        <v>Misc</v>
      </c>
      <c r="AE575" s="18">
        <f t="shared" si="97"/>
        <v>232.45586433136626</v>
      </c>
      <c r="AF575" s="20">
        <f t="shared" si="98"/>
        <v>0.36640000978755283</v>
      </c>
    </row>
    <row r="576" spans="1:32">
      <c r="A576" s="18" t="str">
        <f>'Raw Data'!A576</f>
        <v>INNSA1</v>
      </c>
      <c r="B576" s="19">
        <f>'Raw Data'!B576</f>
        <v>45166</v>
      </c>
      <c r="C576" s="18">
        <f>'Raw Data'!C576</f>
        <v>301049751</v>
      </c>
      <c r="D576" s="18">
        <f>'Raw Data'!D576</f>
        <v>73239990</v>
      </c>
      <c r="E576" s="18" t="str">
        <f>'Raw Data'!E576</f>
        <v>STEEL LUNCH BOX (6561) (QTY: 21144 NOS/USD: 2.45 PER NOS)</v>
      </c>
      <c r="F576" s="18">
        <f>'Raw Data'!F576</f>
        <v>0</v>
      </c>
      <c r="G576" s="18">
        <f>'Raw Data'!G576</f>
        <v>0</v>
      </c>
      <c r="H576" s="18">
        <f>'Raw Data'!H576</f>
        <v>0</v>
      </c>
      <c r="I576" s="18">
        <f>'Raw Data'!I576</f>
        <v>0</v>
      </c>
      <c r="J576" s="18">
        <f>'Raw Data'!J576</f>
        <v>0</v>
      </c>
      <c r="K576" s="18">
        <f>'Raw Data'!K576</f>
        <v>0</v>
      </c>
      <c r="L576" s="18">
        <f>'Raw Data'!L576</f>
        <v>0</v>
      </c>
      <c r="M576" s="18">
        <f>'Raw Data'!M576</f>
        <v>0</v>
      </c>
      <c r="N576" s="18">
        <f>'Raw Data'!N576</f>
        <v>8281.4</v>
      </c>
      <c r="O576" s="18" t="str">
        <f>'Raw Data'!O576</f>
        <v>KGS</v>
      </c>
      <c r="P576" s="18">
        <f>'Raw Data'!P576</f>
        <v>532.81780739999999</v>
      </c>
      <c r="Q576" s="18">
        <f>'Raw Data'!Q576</f>
        <v>4412477.3899999997</v>
      </c>
      <c r="R576" s="18">
        <f>'Raw Data'!R576</f>
        <v>6.3506294089999997</v>
      </c>
      <c r="S576" s="18">
        <f>'Raw Data'!S576</f>
        <v>52592.102379999997</v>
      </c>
      <c r="T576" s="18">
        <f>'Raw Data'!T576</f>
        <v>1616731.7</v>
      </c>
      <c r="U576" s="18" t="str">
        <f t="shared" si="88"/>
        <v xml:space="preserve">STEEL LUNCH BOX </v>
      </c>
      <c r="V576" s="18" t="str">
        <f t="shared" si="89"/>
        <v/>
      </c>
      <c r="W576" s="18" t="str">
        <f t="shared" si="90"/>
        <v>21144 NOS</v>
      </c>
      <c r="X576" s="18" t="str">
        <f t="shared" si="91"/>
        <v/>
      </c>
      <c r="Y576" s="18" t="str">
        <f t="shared" si="92"/>
        <v>USD</v>
      </c>
      <c r="Z576" s="18">
        <f t="shared" si="93"/>
        <v>6029209.0899999999</v>
      </c>
      <c r="AA576" s="18">
        <f t="shared" si="94"/>
        <v>2023</v>
      </c>
      <c r="AB576" s="19" t="str">
        <f>IFERROR(VLOOKUP(D576, 'Lookup Tables'!$A:$B, 2, FALSE), "Unknown")</f>
        <v>Table, kitchen or other household articles of iron or steel</v>
      </c>
      <c r="AC576" s="18" t="str">
        <f t="shared" si="95"/>
        <v>Steel Products</v>
      </c>
      <c r="AD576" s="18" t="str">
        <f t="shared" si="96"/>
        <v>Misc</v>
      </c>
      <c r="AE576" s="18">
        <f t="shared" si="97"/>
        <v>195.22444272707514</v>
      </c>
      <c r="AF576" s="20">
        <f t="shared" si="98"/>
        <v>0.36639999644281462</v>
      </c>
    </row>
    <row r="577" spans="1:32">
      <c r="A577" s="18" t="str">
        <f>'Raw Data'!A577</f>
        <v>INNSA1</v>
      </c>
      <c r="B577" s="19">
        <f>'Raw Data'!B577</f>
        <v>45163</v>
      </c>
      <c r="C577" s="18">
        <f>'Raw Data'!C577</f>
        <v>301049751</v>
      </c>
      <c r="D577" s="18">
        <f>'Raw Data'!D577</f>
        <v>73239990</v>
      </c>
      <c r="E577" s="18" t="str">
        <f>'Raw Data'!E577</f>
        <v>HOUSEHOLD STEEL HOOK 3PCS SET (2628) (QTY: 166428 NOS/USD 0.416 PER NOS)</v>
      </c>
      <c r="F577" s="18">
        <f>'Raw Data'!F577</f>
        <v>0</v>
      </c>
      <c r="G577" s="18">
        <f>'Raw Data'!G577</f>
        <v>0</v>
      </c>
      <c r="H577" s="18">
        <f>'Raw Data'!H577</f>
        <v>0</v>
      </c>
      <c r="I577" s="18">
        <f>'Raw Data'!I577</f>
        <v>0</v>
      </c>
      <c r="J577" s="18">
        <f>'Raw Data'!J577</f>
        <v>0</v>
      </c>
      <c r="K577" s="18">
        <f>'Raw Data'!K577</f>
        <v>0</v>
      </c>
      <c r="L577" s="18">
        <f>'Raw Data'!L577</f>
        <v>0</v>
      </c>
      <c r="M577" s="18">
        <f>'Raw Data'!M577</f>
        <v>0</v>
      </c>
      <c r="N577" s="18">
        <f>'Raw Data'!N577</f>
        <v>5640.06</v>
      </c>
      <c r="O577" s="18" t="str">
        <f>'Raw Data'!O577</f>
        <v>KGS</v>
      </c>
      <c r="P577" s="18">
        <f>'Raw Data'!P577</f>
        <v>1040.9019069999999</v>
      </c>
      <c r="Q577" s="18">
        <f>'Raw Data'!Q577</f>
        <v>5870749.21</v>
      </c>
      <c r="R577" s="18">
        <f>'Raw Data'!R577</f>
        <v>12.40645896</v>
      </c>
      <c r="S577" s="18">
        <f>'Raw Data'!S577</f>
        <v>69973.172940000004</v>
      </c>
      <c r="T577" s="18">
        <f>'Raw Data'!T577</f>
        <v>2151042.5</v>
      </c>
      <c r="U577" s="18" t="str">
        <f t="shared" si="88"/>
        <v xml:space="preserve">HOUSEHOLD STEEL HOOK 3PCS SET </v>
      </c>
      <c r="V577" s="18" t="str">
        <f t="shared" si="89"/>
        <v/>
      </c>
      <c r="W577" s="18" t="str">
        <f t="shared" si="90"/>
        <v>166428 NOS</v>
      </c>
      <c r="X577" s="18">
        <f t="shared" si="91"/>
        <v>0.41599999999999998</v>
      </c>
      <c r="Y577" s="18" t="str">
        <f t="shared" si="92"/>
        <v>USD</v>
      </c>
      <c r="Z577" s="18">
        <f t="shared" si="93"/>
        <v>8021791.71</v>
      </c>
      <c r="AA577" s="18">
        <f t="shared" si="94"/>
        <v>2023</v>
      </c>
      <c r="AB577" s="19" t="str">
        <f>IFERROR(VLOOKUP(D577, 'Lookup Tables'!$A:$B, 2, FALSE), "Unknown")</f>
        <v>Table, kitchen or other household articles of iron or steel</v>
      </c>
      <c r="AC577" s="18" t="str">
        <f t="shared" si="95"/>
        <v>Steel Products</v>
      </c>
      <c r="AD577" s="18" t="str">
        <f t="shared" si="96"/>
        <v>Misc</v>
      </c>
      <c r="AE577" s="18">
        <f t="shared" si="97"/>
        <v>381.38645688166434</v>
      </c>
      <c r="AF577" s="20">
        <f t="shared" si="98"/>
        <v>0.36639999820397712</v>
      </c>
    </row>
    <row r="578" spans="1:32">
      <c r="A578" s="18" t="str">
        <f>'Raw Data'!A578</f>
        <v>INNSA1</v>
      </c>
      <c r="B578" s="19">
        <f>'Raw Data'!B578</f>
        <v>45163</v>
      </c>
      <c r="C578" s="18">
        <f>'Raw Data'!C578</f>
        <v>301049751</v>
      </c>
      <c r="D578" s="18">
        <f>'Raw Data'!D578</f>
        <v>73239990</v>
      </c>
      <c r="E578" s="18" t="str">
        <f>'Raw Data'!E578</f>
        <v>STAINLESS STEEL BOTTLE 750ML SG805 (AM-06) (QTY: 7128 NOS/USD: 1.00 PER NOS)</v>
      </c>
      <c r="F578" s="18">
        <f>'Raw Data'!F578</f>
        <v>0</v>
      </c>
      <c r="G578" s="18">
        <f>'Raw Data'!G578</f>
        <v>0</v>
      </c>
      <c r="H578" s="18">
        <f>'Raw Data'!H578</f>
        <v>0</v>
      </c>
      <c r="I578" s="18">
        <f>'Raw Data'!I578</f>
        <v>0</v>
      </c>
      <c r="J578" s="18">
        <f>'Raw Data'!J578</f>
        <v>0</v>
      </c>
      <c r="K578" s="18">
        <f>'Raw Data'!K578</f>
        <v>0</v>
      </c>
      <c r="L578" s="18">
        <f>'Raw Data'!L578</f>
        <v>0</v>
      </c>
      <c r="M578" s="18">
        <f>'Raw Data'!M578</f>
        <v>0</v>
      </c>
      <c r="N578" s="18">
        <f>'Raw Data'!N578</f>
        <v>1039.5</v>
      </c>
      <c r="O578" s="18" t="str">
        <f>'Raw Data'!O578</f>
        <v>KGS</v>
      </c>
      <c r="P578" s="18">
        <f>'Raw Data'!P578</f>
        <v>594.84816739999997</v>
      </c>
      <c r="Q578" s="18">
        <f>'Raw Data'!Q578</f>
        <v>618344.67000000004</v>
      </c>
      <c r="R578" s="18">
        <f>'Raw Data'!R578</f>
        <v>7.0899662379999997</v>
      </c>
      <c r="S578" s="18">
        <f>'Raw Data'!S578</f>
        <v>7370.0199050000001</v>
      </c>
      <c r="T578" s="18">
        <f>'Raw Data'!T578</f>
        <v>226561.5</v>
      </c>
      <c r="U578" s="18" t="str">
        <f t="shared" si="88"/>
        <v xml:space="preserve">STAINLESS STEEL BOTTLE 750ML SG805 </v>
      </c>
      <c r="V578" s="18" t="str">
        <f t="shared" si="89"/>
        <v/>
      </c>
      <c r="W578" s="18" t="str">
        <f t="shared" si="90"/>
        <v>7128 NOS</v>
      </c>
      <c r="X578" s="18" t="str">
        <f t="shared" si="91"/>
        <v/>
      </c>
      <c r="Y578" s="18" t="str">
        <f t="shared" si="92"/>
        <v>USD</v>
      </c>
      <c r="Z578" s="18">
        <f t="shared" si="93"/>
        <v>844906.17</v>
      </c>
      <c r="AA578" s="18">
        <f t="shared" si="94"/>
        <v>2023</v>
      </c>
      <c r="AB578" s="19" t="str">
        <f>IFERROR(VLOOKUP(D578, 'Lookup Tables'!$A:$B, 2, FALSE), "Unknown")</f>
        <v>Table, kitchen or other household articles of iron or steel</v>
      </c>
      <c r="AC578" s="18" t="str">
        <f t="shared" si="95"/>
        <v>Steel Products</v>
      </c>
      <c r="AD578" s="18" t="str">
        <f t="shared" si="96"/>
        <v>Misc</v>
      </c>
      <c r="AE578" s="18">
        <f t="shared" si="97"/>
        <v>217.95238095238096</v>
      </c>
      <c r="AF578" s="20">
        <f t="shared" si="98"/>
        <v>0.36640002088155782</v>
      </c>
    </row>
    <row r="579" spans="1:32">
      <c r="A579" s="18" t="str">
        <f>'Raw Data'!A579</f>
        <v>INNSA1</v>
      </c>
      <c r="B579" s="19">
        <f>'Raw Data'!B579</f>
        <v>45163</v>
      </c>
      <c r="C579" s="18">
        <f>'Raw Data'!C579</f>
        <v>301049751</v>
      </c>
      <c r="D579" s="18">
        <f>'Raw Data'!D579</f>
        <v>73239990</v>
      </c>
      <c r="E579" s="18" t="str">
        <f>'Raw Data'!E579</f>
        <v>STAINLESS STEEL SPORTS BOTTLE 750ML SG-702 (SB-01) (QTY: 11640 NOS/USD: 1.055 PER NOS)</v>
      </c>
      <c r="F579" s="18">
        <f>'Raw Data'!F579</f>
        <v>0</v>
      </c>
      <c r="G579" s="18">
        <f>'Raw Data'!G579</f>
        <v>0</v>
      </c>
      <c r="H579" s="18">
        <f>'Raw Data'!H579</f>
        <v>0</v>
      </c>
      <c r="I579" s="18">
        <f>'Raw Data'!I579</f>
        <v>0</v>
      </c>
      <c r="J579" s="18">
        <f>'Raw Data'!J579</f>
        <v>0</v>
      </c>
      <c r="K579" s="18">
        <f>'Raw Data'!K579</f>
        <v>0</v>
      </c>
      <c r="L579" s="18">
        <f>'Raw Data'!L579</f>
        <v>0</v>
      </c>
      <c r="M579" s="18">
        <f>'Raw Data'!M579</f>
        <v>0</v>
      </c>
      <c r="N579" s="18">
        <f>'Raw Data'!N579</f>
        <v>2037</v>
      </c>
      <c r="O579" s="18" t="str">
        <f>'Raw Data'!O579</f>
        <v>KGS</v>
      </c>
      <c r="P579" s="18">
        <f>'Raw Data'!P579</f>
        <v>522.97062840000001</v>
      </c>
      <c r="Q579" s="18">
        <f>'Raw Data'!Q579</f>
        <v>1065291.17</v>
      </c>
      <c r="R579" s="18">
        <f>'Raw Data'!R579</f>
        <v>6.2332613630000004</v>
      </c>
      <c r="S579" s="18">
        <f>'Raw Data'!S579</f>
        <v>12697.153399999999</v>
      </c>
      <c r="T579" s="18">
        <f>'Raw Data'!T579</f>
        <v>390322.6</v>
      </c>
      <c r="U579" s="18" t="str">
        <f t="shared" ref="U579:U642" si="99">LEFT(E579, FIND("(", E579)-1)</f>
        <v xml:space="preserve">STAINLESS STEEL SPORTS BOTTLE 750ML SG-702 </v>
      </c>
      <c r="V579" s="18" t="str">
        <f t="shared" ref="V579:V642" si="100">IFERROR(
    VALUE(
        MID(E579,
            FIND("QTY",E579)+4,
            FIND(" ",E579,FIND("QTY",E579)+4) - (FIND("QTY",E579)+4)
        )
    ),
"")</f>
        <v/>
      </c>
      <c r="W579" s="18" t="str">
        <f t="shared" ref="W579:W642" si="101">TRIM(MID(E579, FIND(" ", E579, FIND("QTY:", E579)+4)+1, FIND("/", E579) - FIND(" ", E579, FIND("QTY:", E579)+4)-1))</f>
        <v>11640 NOS</v>
      </c>
      <c r="X579" s="18" t="str">
        <f t="shared" ref="X579:X642" si="102">IFERROR(
  IF(AND(ISNUMBER(FIND("/",E579)), ISNUMBER(FIND("PER",E579))),
     VALUE(TRIM(SUBSTITUTE(SUBSTITUTE(MID(E579, FIND("/",E579)+1, FIND("PER",E579)-FIND("/",E579)-1), "USD", ""), "CNY:", ""))),
     IF(ISNUMBER(SEARCH("USD",E579)),
        VALUE(TRIM(MID(E579, SEARCH("USD",E579)+3, 12))),
        IF(ISNUMBER(SEARCH("CNY",E579)),
           VALUE(TRIM(SUBSTITUTE(MID(E579, SEARCH("CNY",E579)+3, 12), ":", ""))),
           "" )
     )
  ),
"")</f>
        <v/>
      </c>
      <c r="Y579" s="18" t="str">
        <f t="shared" ref="Y579:Y642" si="103">IF(ISNUMBER(FIND("USD", E579)), "USD",
IF(ISNUMBER(FIND("CNY", E579)), "CNY", ""))</f>
        <v>USD</v>
      </c>
      <c r="Z579" s="18">
        <f t="shared" ref="Z579:Z642" si="104">Q579 + T579</f>
        <v>1455613.77</v>
      </c>
      <c r="AA579" s="18">
        <f t="shared" ref="AA579:AA642" si="105">YEAR(B579)</f>
        <v>2023</v>
      </c>
      <c r="AB579" s="19" t="str">
        <f>IFERROR(VLOOKUP(D579, 'Lookup Tables'!$A:$B, 2, FALSE), "Unknown")</f>
        <v>Table, kitchen or other household articles of iron or steel</v>
      </c>
      <c r="AC579" s="18" t="str">
        <f t="shared" ref="AC579:AC642" si="106">IFERROR(
    IF(ISNUMBER(SEARCH("STEEL", E579)), "Steel Products",
    IF(ISNUMBER(SEARCH("SCRUBBER", E579)), "Cleaning Items",
    IF(ISNUMBER(SEARCH("CLOTH", E579)), "Household Items",
    IF(ISNUMBER(SEARCH("HOLDER", E579)), "Kitchen Items",
    "Other")))),
"Other")</f>
        <v>Steel Products</v>
      </c>
      <c r="AD579" s="18" t="str">
        <f t="shared" ref="AD579:AD642" si="107">IFERROR(
    IF(ISNUMBER(SEARCH("SCRUBBER", E579)), "Scrubber",
    IF(ISNUMBER(SEARCH("CUTLERY", E579)), "Cutlery Holder",
    IF(ISNUMBER(SEARCH("CLOTH STAND", E579)), "Cloth Stand",
    IF(ISNUMBER(SEARCH("HOLDER", E579)), "Holder",
    "Misc")))),
"Misc")</f>
        <v>Misc</v>
      </c>
      <c r="AE579" s="18">
        <f t="shared" ref="AE579:AE642" si="108">T579/N579</f>
        <v>191.61639666175748</v>
      </c>
      <c r="AF579" s="20">
        <f t="shared" ref="AF579:AF642" si="109">IFERROR(T579/Q579,0)</f>
        <v>0.36639992050248571</v>
      </c>
    </row>
    <row r="580" spans="1:32">
      <c r="A580" s="18" t="str">
        <f>'Raw Data'!A580</f>
        <v>INNSA1</v>
      </c>
      <c r="B580" s="19">
        <f>'Raw Data'!B580</f>
        <v>45163</v>
      </c>
      <c r="C580" s="18">
        <f>'Raw Data'!C580</f>
        <v>301049751</v>
      </c>
      <c r="D580" s="18">
        <f>'Raw Data'!D580</f>
        <v>73239990</v>
      </c>
      <c r="E580" s="18" t="str">
        <f>'Raw Data'!E580</f>
        <v>STAINLESS STEELSPORTS BOTTLE 500ML S116-500 (AM-314) (QTY: 24048 NOS/USD: 0.943 PER NOS)</v>
      </c>
      <c r="F580" s="18">
        <f>'Raw Data'!F580</f>
        <v>0</v>
      </c>
      <c r="G580" s="18">
        <f>'Raw Data'!G580</f>
        <v>0</v>
      </c>
      <c r="H580" s="18">
        <f>'Raw Data'!H580</f>
        <v>0</v>
      </c>
      <c r="I580" s="18">
        <f>'Raw Data'!I580</f>
        <v>0</v>
      </c>
      <c r="J580" s="18">
        <f>'Raw Data'!J580</f>
        <v>0</v>
      </c>
      <c r="K580" s="18">
        <f>'Raw Data'!K580</f>
        <v>0</v>
      </c>
      <c r="L580" s="18">
        <f>'Raw Data'!L580</f>
        <v>0</v>
      </c>
      <c r="M580" s="18">
        <f>'Raw Data'!M580</f>
        <v>0</v>
      </c>
      <c r="N580" s="18">
        <f>'Raw Data'!N580</f>
        <v>2905.8</v>
      </c>
      <c r="O580" s="18" t="str">
        <f>'Raw Data'!O580</f>
        <v>KGS</v>
      </c>
      <c r="P580" s="18">
        <f>'Raw Data'!P580</f>
        <v>676.998651</v>
      </c>
      <c r="Q580" s="18">
        <f>'Raw Data'!Q580</f>
        <v>1967222.68</v>
      </c>
      <c r="R580" s="18">
        <f>'Raw Data'!R580</f>
        <v>8.0691138379999998</v>
      </c>
      <c r="S580" s="18">
        <f>'Raw Data'!S580</f>
        <v>23447.23099</v>
      </c>
      <c r="T580" s="18">
        <f>'Raw Data'!T580</f>
        <v>720790.4</v>
      </c>
      <c r="U580" s="18" t="str">
        <f t="shared" si="99"/>
        <v xml:space="preserve">STAINLESS STEELSPORTS BOTTLE 500ML S116-500 </v>
      </c>
      <c r="V580" s="18" t="str">
        <f t="shared" si="100"/>
        <v/>
      </c>
      <c r="W580" s="18" t="str">
        <f t="shared" si="101"/>
        <v>24048 NOS</v>
      </c>
      <c r="X580" s="18" t="str">
        <f t="shared" si="102"/>
        <v/>
      </c>
      <c r="Y580" s="18" t="str">
        <f t="shared" si="103"/>
        <v>USD</v>
      </c>
      <c r="Z580" s="18">
        <f t="shared" si="104"/>
        <v>2688013.08</v>
      </c>
      <c r="AA580" s="18">
        <f t="shared" si="105"/>
        <v>2023</v>
      </c>
      <c r="AB580" s="19" t="str">
        <f>IFERROR(VLOOKUP(D580, 'Lookup Tables'!$A:$B, 2, FALSE), "Unknown")</f>
        <v>Table, kitchen or other household articles of iron or steel</v>
      </c>
      <c r="AC580" s="18" t="str">
        <f t="shared" si="106"/>
        <v>Steel Products</v>
      </c>
      <c r="AD580" s="18" t="str">
        <f t="shared" si="107"/>
        <v>Misc</v>
      </c>
      <c r="AE580" s="18">
        <f t="shared" si="108"/>
        <v>248.05230917475393</v>
      </c>
      <c r="AF580" s="20">
        <f t="shared" si="109"/>
        <v>0.36640000510770854</v>
      </c>
    </row>
    <row r="581" spans="1:32">
      <c r="A581" s="18" t="str">
        <f>'Raw Data'!A581</f>
        <v>INNSA1</v>
      </c>
      <c r="B581" s="19">
        <f>'Raw Data'!B581</f>
        <v>45163</v>
      </c>
      <c r="C581" s="18">
        <f>'Raw Data'!C581</f>
        <v>301049751</v>
      </c>
      <c r="D581" s="18">
        <f>'Raw Data'!D581</f>
        <v>73239990</v>
      </c>
      <c r="E581" s="18" t="str">
        <f>'Raw Data'!E581</f>
        <v>STAINLESS STEELSPORTS BOTTLE 650ML S115 (NP-21) (QTY: 6696 NOS/USD: 1.00 PER NOS)</v>
      </c>
      <c r="F581" s="18">
        <f>'Raw Data'!F581</f>
        <v>0</v>
      </c>
      <c r="G581" s="18">
        <f>'Raw Data'!G581</f>
        <v>0</v>
      </c>
      <c r="H581" s="18">
        <f>'Raw Data'!H581</f>
        <v>0</v>
      </c>
      <c r="I581" s="18">
        <f>'Raw Data'!I581</f>
        <v>0</v>
      </c>
      <c r="J581" s="18">
        <f>'Raw Data'!J581</f>
        <v>0</v>
      </c>
      <c r="K581" s="18">
        <f>'Raw Data'!K581</f>
        <v>0</v>
      </c>
      <c r="L581" s="18">
        <f>'Raw Data'!L581</f>
        <v>0</v>
      </c>
      <c r="M581" s="18">
        <f>'Raw Data'!M581</f>
        <v>0</v>
      </c>
      <c r="N581" s="18">
        <f>'Raw Data'!N581</f>
        <v>1116</v>
      </c>
      <c r="O581" s="18" t="str">
        <f>'Raw Data'!O581</f>
        <v>KGS</v>
      </c>
      <c r="P581" s="18">
        <f>'Raw Data'!P581</f>
        <v>520.49213259999999</v>
      </c>
      <c r="Q581" s="18">
        <f>'Raw Data'!Q581</f>
        <v>580869.22</v>
      </c>
      <c r="R581" s="18">
        <f>'Raw Data'!R581</f>
        <v>6.2037202929999999</v>
      </c>
      <c r="S581" s="18">
        <f>'Raw Data'!S581</f>
        <v>6923.3518469999999</v>
      </c>
      <c r="T581" s="18">
        <f>'Raw Data'!T581</f>
        <v>212830.5</v>
      </c>
      <c r="U581" s="18" t="str">
        <f t="shared" si="99"/>
        <v xml:space="preserve">STAINLESS STEELSPORTS BOTTLE 650ML S115 </v>
      </c>
      <c r="V581" s="18" t="str">
        <f t="shared" si="100"/>
        <v/>
      </c>
      <c r="W581" s="18" t="str">
        <f t="shared" si="101"/>
        <v>6696 NOS</v>
      </c>
      <c r="X581" s="18" t="str">
        <f t="shared" si="102"/>
        <v/>
      </c>
      <c r="Y581" s="18" t="str">
        <f t="shared" si="103"/>
        <v>USD</v>
      </c>
      <c r="Z581" s="18">
        <f t="shared" si="104"/>
        <v>793699.72</v>
      </c>
      <c r="AA581" s="18">
        <f t="shared" si="105"/>
        <v>2023</v>
      </c>
      <c r="AB581" s="19" t="str">
        <f>IFERROR(VLOOKUP(D581, 'Lookup Tables'!$A:$B, 2, FALSE), "Unknown")</f>
        <v>Table, kitchen or other household articles of iron or steel</v>
      </c>
      <c r="AC581" s="18" t="str">
        <f t="shared" si="106"/>
        <v>Steel Products</v>
      </c>
      <c r="AD581" s="18" t="str">
        <f t="shared" si="107"/>
        <v>Misc</v>
      </c>
      <c r="AE581" s="18">
        <f t="shared" si="108"/>
        <v>190.70833333333334</v>
      </c>
      <c r="AF581" s="20">
        <f t="shared" si="109"/>
        <v>0.36640003062995835</v>
      </c>
    </row>
    <row r="582" spans="1:32">
      <c r="A582" s="18" t="str">
        <f>'Raw Data'!A582</f>
        <v>INNSA1</v>
      </c>
      <c r="B582" s="19">
        <f>'Raw Data'!B582</f>
        <v>45163</v>
      </c>
      <c r="C582" s="18">
        <f>'Raw Data'!C582</f>
        <v>301049751</v>
      </c>
      <c r="D582" s="18">
        <f>'Raw Data'!D582</f>
        <v>73239990</v>
      </c>
      <c r="E582" s="18" t="str">
        <f>'Raw Data'!E582</f>
        <v>STAINLESS STEEL COLA BOTTLE 750ML SK750 (SL-01) (QTY: 3480 NOS/USD: 1.139 PER NOS)</v>
      </c>
      <c r="F582" s="18">
        <f>'Raw Data'!F582</f>
        <v>0</v>
      </c>
      <c r="G582" s="18">
        <f>'Raw Data'!G582</f>
        <v>0</v>
      </c>
      <c r="H582" s="18">
        <f>'Raw Data'!H582</f>
        <v>0</v>
      </c>
      <c r="I582" s="18">
        <f>'Raw Data'!I582</f>
        <v>0</v>
      </c>
      <c r="J582" s="18">
        <f>'Raw Data'!J582</f>
        <v>0</v>
      </c>
      <c r="K582" s="18">
        <f>'Raw Data'!K582</f>
        <v>0</v>
      </c>
      <c r="L582" s="18">
        <f>'Raw Data'!L582</f>
        <v>0</v>
      </c>
      <c r="M582" s="18">
        <f>'Raw Data'!M582</f>
        <v>0</v>
      </c>
      <c r="N582" s="18">
        <f>'Raw Data'!N582</f>
        <v>667</v>
      </c>
      <c r="O582" s="18" t="str">
        <f>'Raw Data'!O582</f>
        <v>KGS</v>
      </c>
      <c r="P582" s="18">
        <f>'Raw Data'!P582</f>
        <v>515.51353819999997</v>
      </c>
      <c r="Q582" s="18">
        <f>'Raw Data'!Q582</f>
        <v>343847.53</v>
      </c>
      <c r="R582" s="18">
        <f>'Raw Data'!R582</f>
        <v>6.1443806700000003</v>
      </c>
      <c r="S582" s="18">
        <f>'Raw Data'!S582</f>
        <v>4098.301907</v>
      </c>
      <c r="T582" s="18">
        <f>'Raw Data'!T582</f>
        <v>125985.8</v>
      </c>
      <c r="U582" s="18" t="str">
        <f t="shared" si="99"/>
        <v xml:space="preserve">STAINLESS STEEL COLA BOTTLE 750ML SK750 </v>
      </c>
      <c r="V582" s="18" t="str">
        <f t="shared" si="100"/>
        <v/>
      </c>
      <c r="W582" s="18" t="str">
        <f t="shared" si="101"/>
        <v>3480 NOS</v>
      </c>
      <c r="X582" s="18" t="str">
        <f t="shared" si="102"/>
        <v/>
      </c>
      <c r="Y582" s="18" t="str">
        <f t="shared" si="103"/>
        <v>USD</v>
      </c>
      <c r="Z582" s="18">
        <f t="shared" si="104"/>
        <v>469833.33</v>
      </c>
      <c r="AA582" s="18">
        <f t="shared" si="105"/>
        <v>2023</v>
      </c>
      <c r="AB582" s="19" t="str">
        <f>IFERROR(VLOOKUP(D582, 'Lookup Tables'!$A:$B, 2, FALSE), "Unknown")</f>
        <v>Table, kitchen or other household articles of iron or steel</v>
      </c>
      <c r="AC582" s="18" t="str">
        <f t="shared" si="106"/>
        <v>Steel Products</v>
      </c>
      <c r="AD582" s="18" t="str">
        <f t="shared" si="107"/>
        <v>Misc</v>
      </c>
      <c r="AE582" s="18">
        <f t="shared" si="108"/>
        <v>188.88425787106448</v>
      </c>
      <c r="AF582" s="20">
        <f t="shared" si="109"/>
        <v>0.36640018906054084</v>
      </c>
    </row>
    <row r="583" spans="1:32">
      <c r="A583" s="18" t="str">
        <f>'Raw Data'!A583</f>
        <v>INNSA1</v>
      </c>
      <c r="B583" s="19">
        <f>'Raw Data'!B583</f>
        <v>45163</v>
      </c>
      <c r="C583" s="18">
        <f>'Raw Data'!C583</f>
        <v>301049751</v>
      </c>
      <c r="D583" s="18">
        <f>'Raw Data'!D583</f>
        <v>73239990</v>
      </c>
      <c r="E583" s="18" t="str">
        <f>'Raw Data'!E583</f>
        <v>HOUSEHOLD STEEL HOOK 3PCS SET (2628) (QTY: 1692 PKT/USD: 0.416 PER PKT)</v>
      </c>
      <c r="F583" s="18">
        <f>'Raw Data'!F583</f>
        <v>0</v>
      </c>
      <c r="G583" s="18">
        <f>'Raw Data'!G583</f>
        <v>0</v>
      </c>
      <c r="H583" s="18">
        <f>'Raw Data'!H583</f>
        <v>0</v>
      </c>
      <c r="I583" s="18">
        <f>'Raw Data'!I583</f>
        <v>0</v>
      </c>
      <c r="J583" s="18">
        <f>'Raw Data'!J583</f>
        <v>0</v>
      </c>
      <c r="K583" s="18">
        <f>'Raw Data'!K583</f>
        <v>0</v>
      </c>
      <c r="L583" s="18">
        <f>'Raw Data'!L583</f>
        <v>0</v>
      </c>
      <c r="M583" s="18">
        <f>'Raw Data'!M583</f>
        <v>0</v>
      </c>
      <c r="N583" s="18">
        <f>'Raw Data'!N583</f>
        <v>57.34</v>
      </c>
      <c r="O583" s="18" t="str">
        <f>'Raw Data'!O583</f>
        <v>KGS</v>
      </c>
      <c r="P583" s="18">
        <f>'Raw Data'!P583</f>
        <v>1040.1201599999999</v>
      </c>
      <c r="Q583" s="18">
        <f>'Raw Data'!Q583</f>
        <v>59640.49</v>
      </c>
      <c r="R583" s="18">
        <f>'Raw Data'!R583</f>
        <v>12.397141360000001</v>
      </c>
      <c r="S583" s="18">
        <f>'Raw Data'!S583</f>
        <v>710.85208580000005</v>
      </c>
      <c r="T583" s="18">
        <f>'Raw Data'!T583</f>
        <v>21852.3</v>
      </c>
      <c r="U583" s="18" t="str">
        <f t="shared" si="99"/>
        <v xml:space="preserve">HOUSEHOLD STEEL HOOK 3PCS SET </v>
      </c>
      <c r="V583" s="18" t="str">
        <f t="shared" si="100"/>
        <v/>
      </c>
      <c r="W583" s="18" t="str">
        <f t="shared" si="101"/>
        <v>1692 PKT</v>
      </c>
      <c r="X583" s="18" t="str">
        <f t="shared" si="102"/>
        <v/>
      </c>
      <c r="Y583" s="18" t="str">
        <f t="shared" si="103"/>
        <v>USD</v>
      </c>
      <c r="Z583" s="18">
        <f t="shared" si="104"/>
        <v>81492.789999999994</v>
      </c>
      <c r="AA583" s="18">
        <f t="shared" si="105"/>
        <v>2023</v>
      </c>
      <c r="AB583" s="19" t="str">
        <f>IFERROR(VLOOKUP(D583, 'Lookup Tables'!$A:$B, 2, FALSE), "Unknown")</f>
        <v>Table, kitchen or other household articles of iron or steel</v>
      </c>
      <c r="AC583" s="18" t="str">
        <f t="shared" si="106"/>
        <v>Steel Products</v>
      </c>
      <c r="AD583" s="18" t="str">
        <f t="shared" si="107"/>
        <v>Misc</v>
      </c>
      <c r="AE583" s="18">
        <f t="shared" si="108"/>
        <v>381.10045343564695</v>
      </c>
      <c r="AF583" s="20">
        <f t="shared" si="109"/>
        <v>0.36640041019113023</v>
      </c>
    </row>
    <row r="584" spans="1:32">
      <c r="A584" s="18" t="str">
        <f>'Raw Data'!A584</f>
        <v>INNSA1</v>
      </c>
      <c r="B584" s="19">
        <f>'Raw Data'!B584</f>
        <v>45162</v>
      </c>
      <c r="C584" s="18">
        <f>'Raw Data'!C584</f>
        <v>301049751</v>
      </c>
      <c r="D584" s="18">
        <f>'Raw Data'!D584</f>
        <v>73239990</v>
      </c>
      <c r="E584" s="18" t="str">
        <f>'Raw Data'!E584</f>
        <v>NP-19 STEEL SALT BOTTLE (QTY:45720 PCS/USD 0.4507 PER PCS)</v>
      </c>
      <c r="F584" s="18">
        <f>'Raw Data'!F584</f>
        <v>0</v>
      </c>
      <c r="G584" s="18">
        <f>'Raw Data'!G584</f>
        <v>0</v>
      </c>
      <c r="H584" s="18">
        <f>'Raw Data'!H584</f>
        <v>0</v>
      </c>
      <c r="I584" s="18">
        <f>'Raw Data'!I584</f>
        <v>0</v>
      </c>
      <c r="J584" s="18">
        <f>'Raw Data'!J584</f>
        <v>0</v>
      </c>
      <c r="K584" s="18">
        <f>'Raw Data'!K584</f>
        <v>0</v>
      </c>
      <c r="L584" s="18">
        <f>'Raw Data'!L584</f>
        <v>0</v>
      </c>
      <c r="M584" s="18">
        <f>'Raw Data'!M584</f>
        <v>0</v>
      </c>
      <c r="N584" s="18">
        <f>'Raw Data'!N584</f>
        <v>6985</v>
      </c>
      <c r="O584" s="18" t="str">
        <f>'Raw Data'!O584</f>
        <v>KGS</v>
      </c>
      <c r="P584" s="18">
        <f>'Raw Data'!P584</f>
        <v>260.3482391</v>
      </c>
      <c r="Q584" s="18">
        <f>'Raw Data'!Q584</f>
        <v>1818532.45</v>
      </c>
      <c r="R584" s="18">
        <f>'Raw Data'!R584</f>
        <v>3.1030779389999998</v>
      </c>
      <c r="S584" s="18">
        <f>'Raw Data'!S584</f>
        <v>21674.999400000001</v>
      </c>
      <c r="T584" s="18">
        <f>'Raw Data'!T584</f>
        <v>666310.30000000005</v>
      </c>
      <c r="U584" s="18" t="str">
        <f t="shared" si="99"/>
        <v xml:space="preserve">NP-19 STEEL SALT BOTTLE </v>
      </c>
      <c r="V584" s="18">
        <f t="shared" si="100"/>
        <v>45720</v>
      </c>
      <c r="W584" s="18" t="str">
        <f t="shared" si="101"/>
        <v>PCS</v>
      </c>
      <c r="X584" s="18">
        <f t="shared" si="102"/>
        <v>0.45069999999999999</v>
      </c>
      <c r="Y584" s="18" t="str">
        <f t="shared" si="103"/>
        <v>USD</v>
      </c>
      <c r="Z584" s="18">
        <f t="shared" si="104"/>
        <v>2484842.75</v>
      </c>
      <c r="AA584" s="18">
        <f t="shared" si="105"/>
        <v>2023</v>
      </c>
      <c r="AB584" s="19" t="str">
        <f>IFERROR(VLOOKUP(D584, 'Lookup Tables'!$A:$B, 2, FALSE), "Unknown")</f>
        <v>Table, kitchen or other household articles of iron or steel</v>
      </c>
      <c r="AC584" s="18" t="str">
        <f t="shared" si="106"/>
        <v>Steel Products</v>
      </c>
      <c r="AD584" s="18" t="str">
        <f t="shared" si="107"/>
        <v>Misc</v>
      </c>
      <c r="AE584" s="18">
        <f t="shared" si="108"/>
        <v>95.391596277738017</v>
      </c>
      <c r="AF584" s="20">
        <f t="shared" si="109"/>
        <v>0.36640000567490566</v>
      </c>
    </row>
    <row r="585" spans="1:32">
      <c r="A585" s="18" t="str">
        <f>'Raw Data'!A585</f>
        <v>INNSA1</v>
      </c>
      <c r="B585" s="19">
        <f>'Raw Data'!B585</f>
        <v>45161</v>
      </c>
      <c r="C585" s="18">
        <f>'Raw Data'!C585</f>
        <v>301049751</v>
      </c>
      <c r="D585" s="18">
        <f>'Raw Data'!D585</f>
        <v>73239990</v>
      </c>
      <c r="E585" s="18" t="str">
        <f>'Raw Data'!E585</f>
        <v>STAINLESS STEEL COLA BOTTLE 750ML SK750 (SL-01) (QTY: 5928 NOS/USD: 1.139 PER NOS)</v>
      </c>
      <c r="F585" s="18">
        <f>'Raw Data'!F585</f>
        <v>0</v>
      </c>
      <c r="G585" s="18">
        <f>'Raw Data'!G585</f>
        <v>0</v>
      </c>
      <c r="H585" s="18">
        <f>'Raw Data'!H585</f>
        <v>0</v>
      </c>
      <c r="I585" s="18">
        <f>'Raw Data'!I585</f>
        <v>0</v>
      </c>
      <c r="J585" s="18">
        <f>'Raw Data'!J585</f>
        <v>0</v>
      </c>
      <c r="K585" s="18">
        <f>'Raw Data'!K585</f>
        <v>0</v>
      </c>
      <c r="L585" s="18">
        <f>'Raw Data'!L585</f>
        <v>0</v>
      </c>
      <c r="M585" s="18">
        <f>'Raw Data'!M585</f>
        <v>0</v>
      </c>
      <c r="N585" s="18">
        <f>'Raw Data'!N585</f>
        <v>1136.2</v>
      </c>
      <c r="O585" s="18" t="str">
        <f>'Raw Data'!O585</f>
        <v>KGS</v>
      </c>
      <c r="P585" s="18">
        <f>'Raw Data'!P585</f>
        <v>515.33528430000001</v>
      </c>
      <c r="Q585" s="18">
        <f>'Raw Data'!Q585</f>
        <v>585523.94999999995</v>
      </c>
      <c r="R585" s="18">
        <f>'Raw Data'!R585</f>
        <v>6.1422560700000002</v>
      </c>
      <c r="S585" s="18">
        <f>'Raw Data'!S585</f>
        <v>6978.8313470000003</v>
      </c>
      <c r="T585" s="18">
        <f>'Raw Data'!T585</f>
        <v>214536</v>
      </c>
      <c r="U585" s="18" t="str">
        <f t="shared" si="99"/>
        <v xml:space="preserve">STAINLESS STEEL COLA BOTTLE 750ML SK750 </v>
      </c>
      <c r="V585" s="18" t="str">
        <f t="shared" si="100"/>
        <v/>
      </c>
      <c r="W585" s="18" t="str">
        <f t="shared" si="101"/>
        <v>5928 NOS</v>
      </c>
      <c r="X585" s="18" t="str">
        <f t="shared" si="102"/>
        <v/>
      </c>
      <c r="Y585" s="18" t="str">
        <f t="shared" si="103"/>
        <v>USD</v>
      </c>
      <c r="Z585" s="18">
        <f t="shared" si="104"/>
        <v>800059.95</v>
      </c>
      <c r="AA585" s="18">
        <f t="shared" si="105"/>
        <v>2023</v>
      </c>
      <c r="AB585" s="19" t="str">
        <f>IFERROR(VLOOKUP(D585, 'Lookup Tables'!$A:$B, 2, FALSE), "Unknown")</f>
        <v>Table, kitchen or other household articles of iron or steel</v>
      </c>
      <c r="AC585" s="18" t="str">
        <f t="shared" si="106"/>
        <v>Steel Products</v>
      </c>
      <c r="AD585" s="18" t="str">
        <f t="shared" si="107"/>
        <v>Misc</v>
      </c>
      <c r="AE585" s="18">
        <f t="shared" si="108"/>
        <v>188.81886991726807</v>
      </c>
      <c r="AF585" s="20">
        <f t="shared" si="109"/>
        <v>0.36640004221859757</v>
      </c>
    </row>
    <row r="586" spans="1:32">
      <c r="A586" s="18" t="str">
        <f>'Raw Data'!A586</f>
        <v>INNSA1</v>
      </c>
      <c r="B586" s="19">
        <f>'Raw Data'!B586</f>
        <v>45161</v>
      </c>
      <c r="C586" s="18">
        <f>'Raw Data'!C586</f>
        <v>301049751</v>
      </c>
      <c r="D586" s="18">
        <f>'Raw Data'!D586</f>
        <v>73231000</v>
      </c>
      <c r="E586" s="18" t="str">
        <f>'Raw Data'!E586</f>
        <v>STEEL SCRUBBER 6PCS SET (OKS-4156) (QTY: 95280 NOS/USD: 0.248 PER NOS)</v>
      </c>
      <c r="F586" s="18">
        <f>'Raw Data'!F586</f>
        <v>0</v>
      </c>
      <c r="G586" s="18">
        <f>'Raw Data'!G586</f>
        <v>0</v>
      </c>
      <c r="H586" s="18">
        <f>'Raw Data'!H586</f>
        <v>0</v>
      </c>
      <c r="I586" s="18">
        <f>'Raw Data'!I586</f>
        <v>0</v>
      </c>
      <c r="J586" s="18">
        <f>'Raw Data'!J586</f>
        <v>0</v>
      </c>
      <c r="K586" s="18">
        <f>'Raw Data'!K586</f>
        <v>0</v>
      </c>
      <c r="L586" s="18">
        <f>'Raw Data'!L586</f>
        <v>0</v>
      </c>
      <c r="M586" s="18">
        <f>'Raw Data'!M586</f>
        <v>0</v>
      </c>
      <c r="N586" s="18">
        <f>'Raw Data'!N586</f>
        <v>8765.76</v>
      </c>
      <c r="O586" s="18" t="str">
        <f>'Raw Data'!O586</f>
        <v>KGS</v>
      </c>
      <c r="P586" s="18">
        <f>'Raw Data'!P586</f>
        <v>233.1507354</v>
      </c>
      <c r="Q586" s="18">
        <f>'Raw Data'!Q586</f>
        <v>2043743.39</v>
      </c>
      <c r="R586" s="18">
        <f>'Raw Data'!R586</f>
        <v>2.7789122210000001</v>
      </c>
      <c r="S586" s="18">
        <f>'Raw Data'!S586</f>
        <v>24359.277590000002</v>
      </c>
      <c r="T586" s="18">
        <f>'Raw Data'!T586</f>
        <v>898429.7</v>
      </c>
      <c r="U586" s="18" t="str">
        <f t="shared" si="99"/>
        <v xml:space="preserve">STEEL SCRUBBER 6PCS SET </v>
      </c>
      <c r="V586" s="18" t="str">
        <f t="shared" si="100"/>
        <v/>
      </c>
      <c r="W586" s="18" t="str">
        <f t="shared" si="101"/>
        <v>95280 NOS</v>
      </c>
      <c r="X586" s="18" t="str">
        <f t="shared" si="102"/>
        <v/>
      </c>
      <c r="Y586" s="18" t="str">
        <f t="shared" si="103"/>
        <v>USD</v>
      </c>
      <c r="Z586" s="18">
        <f t="shared" si="104"/>
        <v>2942173.09</v>
      </c>
      <c r="AA586" s="18">
        <f t="shared" si="105"/>
        <v>2023</v>
      </c>
      <c r="AB586" s="19" t="str">
        <f>IFERROR(VLOOKUP(D586, 'Lookup Tables'!$A:$B, 2, FALSE), "Unknown")</f>
        <v>Steel Scrubbers</v>
      </c>
      <c r="AC586" s="18" t="str">
        <f t="shared" si="106"/>
        <v>Steel Products</v>
      </c>
      <c r="AD586" s="18" t="str">
        <f t="shared" si="107"/>
        <v>Scrubber</v>
      </c>
      <c r="AE586" s="18">
        <f t="shared" si="108"/>
        <v>102.49307532946372</v>
      </c>
      <c r="AF586" s="20">
        <f t="shared" si="109"/>
        <v>0.43960005174622241</v>
      </c>
    </row>
    <row r="587" spans="1:32">
      <c r="A587" s="18" t="str">
        <f>'Raw Data'!A587</f>
        <v>INNSA1</v>
      </c>
      <c r="B587" s="19">
        <f>'Raw Data'!B587</f>
        <v>45161</v>
      </c>
      <c r="C587" s="18">
        <f>'Raw Data'!C587</f>
        <v>301049751</v>
      </c>
      <c r="D587" s="18">
        <f>'Raw Data'!D587</f>
        <v>73231000</v>
      </c>
      <c r="E587" s="18" t="str">
        <f>'Raw Data'!E587</f>
        <v>8001-2 STEEL SCRUBBER 2 PCS SET (QTY- 168000 SETS/USD 0.158PER SETS)</v>
      </c>
      <c r="F587" s="18">
        <f>'Raw Data'!F587</f>
        <v>0</v>
      </c>
      <c r="G587" s="18">
        <f>'Raw Data'!G587</f>
        <v>0</v>
      </c>
      <c r="H587" s="18">
        <f>'Raw Data'!H587</f>
        <v>0</v>
      </c>
      <c r="I587" s="18">
        <f>'Raw Data'!I587</f>
        <v>0</v>
      </c>
      <c r="J587" s="18">
        <f>'Raw Data'!J587</f>
        <v>0</v>
      </c>
      <c r="K587" s="18">
        <f>'Raw Data'!K587</f>
        <v>0</v>
      </c>
      <c r="L587" s="18">
        <f>'Raw Data'!L587</f>
        <v>0</v>
      </c>
      <c r="M587" s="18">
        <f>'Raw Data'!M587</f>
        <v>0</v>
      </c>
      <c r="N587" s="18">
        <f>'Raw Data'!N587</f>
        <v>4900</v>
      </c>
      <c r="O587" s="18" t="str">
        <f>'Raw Data'!O587</f>
        <v>KGS</v>
      </c>
      <c r="P587" s="18">
        <f>'Raw Data'!P587</f>
        <v>463.92288980000001</v>
      </c>
      <c r="Q587" s="18">
        <f>'Raw Data'!Q587</f>
        <v>2273222.16</v>
      </c>
      <c r="R587" s="18">
        <f>'Raw Data'!R587</f>
        <v>5.5294742530000001</v>
      </c>
      <c r="S587" s="18">
        <f>'Raw Data'!S587</f>
        <v>27094.423839999999</v>
      </c>
      <c r="T587" s="18">
        <f>'Raw Data'!T587</f>
        <v>999308.4</v>
      </c>
      <c r="U587" s="18" t="str">
        <f t="shared" si="99"/>
        <v xml:space="preserve">8001-2 STEEL SCRUBBER 2 PCS SET </v>
      </c>
      <c r="V587" s="18" t="str">
        <f t="shared" si="100"/>
        <v/>
      </c>
      <c r="W587" s="18" t="e">
        <f t="shared" si="101"/>
        <v>#VALUE!</v>
      </c>
      <c r="X587" s="18">
        <f t="shared" si="102"/>
        <v>0.158</v>
      </c>
      <c r="Y587" s="18" t="str">
        <f t="shared" si="103"/>
        <v>USD</v>
      </c>
      <c r="Z587" s="18">
        <f t="shared" si="104"/>
        <v>3272530.56</v>
      </c>
      <c r="AA587" s="18">
        <f t="shared" si="105"/>
        <v>2023</v>
      </c>
      <c r="AB587" s="19" t="str">
        <f>IFERROR(VLOOKUP(D587, 'Lookup Tables'!$A:$B, 2, FALSE), "Unknown")</f>
        <v>Steel Scrubbers</v>
      </c>
      <c r="AC587" s="18" t="str">
        <f t="shared" si="106"/>
        <v>Steel Products</v>
      </c>
      <c r="AD587" s="18" t="str">
        <f t="shared" si="107"/>
        <v>Scrubber</v>
      </c>
      <c r="AE587" s="18">
        <f t="shared" si="108"/>
        <v>203.94048979591838</v>
      </c>
      <c r="AF587" s="20">
        <f t="shared" si="109"/>
        <v>0.43959997293005448</v>
      </c>
    </row>
    <row r="588" spans="1:32">
      <c r="A588" s="18" t="str">
        <f>'Raw Data'!A588</f>
        <v>INNSA1</v>
      </c>
      <c r="B588" s="19">
        <f>'Raw Data'!B588</f>
        <v>45161</v>
      </c>
      <c r="C588" s="18">
        <f>'Raw Data'!C588</f>
        <v>301049751</v>
      </c>
      <c r="D588" s="18">
        <f>'Raw Data'!D588</f>
        <v>73239990</v>
      </c>
      <c r="E588" s="18" t="str">
        <f>'Raw Data'!E588</f>
        <v>STAINLESS STEELSPORTS BOTTLE 750ML (AM-393) (QTY: 20232 NOS/USD: 1.230 PER NOS)</v>
      </c>
      <c r="F588" s="18">
        <f>'Raw Data'!F588</f>
        <v>0</v>
      </c>
      <c r="G588" s="18">
        <f>'Raw Data'!G588</f>
        <v>0</v>
      </c>
      <c r="H588" s="18">
        <f>'Raw Data'!H588</f>
        <v>0</v>
      </c>
      <c r="I588" s="18">
        <f>'Raw Data'!I588</f>
        <v>0</v>
      </c>
      <c r="J588" s="18">
        <f>'Raw Data'!J588</f>
        <v>0</v>
      </c>
      <c r="K588" s="18">
        <f>'Raw Data'!K588</f>
        <v>0</v>
      </c>
      <c r="L588" s="18">
        <f>'Raw Data'!L588</f>
        <v>0</v>
      </c>
      <c r="M588" s="18">
        <f>'Raw Data'!M588</f>
        <v>0</v>
      </c>
      <c r="N588" s="18">
        <f>'Raw Data'!N588</f>
        <v>4046.4</v>
      </c>
      <c r="O588" s="18" t="str">
        <f>'Raw Data'!O588</f>
        <v>KGS</v>
      </c>
      <c r="P588" s="18">
        <f>'Raw Data'!P588</f>
        <v>533.32014379999998</v>
      </c>
      <c r="Q588" s="18">
        <f>'Raw Data'!Q588</f>
        <v>2158026.63</v>
      </c>
      <c r="R588" s="18">
        <f>'Raw Data'!R588</f>
        <v>6.356616732</v>
      </c>
      <c r="S588" s="18">
        <f>'Raw Data'!S588</f>
        <v>25721.413949999998</v>
      </c>
      <c r="T588" s="18">
        <f>'Raw Data'!T588</f>
        <v>790700.9</v>
      </c>
      <c r="U588" s="18" t="str">
        <f t="shared" si="99"/>
        <v xml:space="preserve">STAINLESS STEELSPORTS BOTTLE 750ML </v>
      </c>
      <c r="V588" s="18" t="str">
        <f t="shared" si="100"/>
        <v/>
      </c>
      <c r="W588" s="18" t="str">
        <f t="shared" si="101"/>
        <v>20232 NOS</v>
      </c>
      <c r="X588" s="18" t="str">
        <f t="shared" si="102"/>
        <v/>
      </c>
      <c r="Y588" s="18" t="str">
        <f t="shared" si="103"/>
        <v>USD</v>
      </c>
      <c r="Z588" s="18">
        <f t="shared" si="104"/>
        <v>2948727.53</v>
      </c>
      <c r="AA588" s="18">
        <f t="shared" si="105"/>
        <v>2023</v>
      </c>
      <c r="AB588" s="19" t="str">
        <f>IFERROR(VLOOKUP(D588, 'Lookup Tables'!$A:$B, 2, FALSE), "Unknown")</f>
        <v>Table, kitchen or other household articles of iron or steel</v>
      </c>
      <c r="AC588" s="18" t="str">
        <f t="shared" si="106"/>
        <v>Steel Products</v>
      </c>
      <c r="AD588" s="18" t="str">
        <f t="shared" si="107"/>
        <v>Misc</v>
      </c>
      <c r="AE588" s="18">
        <f t="shared" si="108"/>
        <v>195.40848655595096</v>
      </c>
      <c r="AF588" s="20">
        <f t="shared" si="109"/>
        <v>0.36639997347947467</v>
      </c>
    </row>
    <row r="589" spans="1:32">
      <c r="A589" s="18" t="str">
        <f>'Raw Data'!A589</f>
        <v>INNSA1</v>
      </c>
      <c r="B589" s="19">
        <f>'Raw Data'!B589</f>
        <v>45161</v>
      </c>
      <c r="C589" s="18">
        <f>'Raw Data'!C589</f>
        <v>301049751</v>
      </c>
      <c r="D589" s="18">
        <f>'Raw Data'!D589</f>
        <v>73239990</v>
      </c>
      <c r="E589" s="18" t="str">
        <f>'Raw Data'!E589</f>
        <v>STAINLESS STEELSPORTS BOTTLE 500ML S116-500 (AM-314) (QTY: 23880 NOS/USD: 0.943 PER NOS)</v>
      </c>
      <c r="F589" s="18">
        <f>'Raw Data'!F589</f>
        <v>0</v>
      </c>
      <c r="G589" s="18">
        <f>'Raw Data'!G589</f>
        <v>0</v>
      </c>
      <c r="H589" s="18">
        <f>'Raw Data'!H589</f>
        <v>0</v>
      </c>
      <c r="I589" s="18">
        <f>'Raw Data'!I589</f>
        <v>0</v>
      </c>
      <c r="J589" s="18">
        <f>'Raw Data'!J589</f>
        <v>0</v>
      </c>
      <c r="K589" s="18">
        <f>'Raw Data'!K589</f>
        <v>0</v>
      </c>
      <c r="L589" s="18">
        <f>'Raw Data'!L589</f>
        <v>0</v>
      </c>
      <c r="M589" s="18">
        <f>'Raw Data'!M589</f>
        <v>0</v>
      </c>
      <c r="N589" s="18">
        <f>'Raw Data'!N589</f>
        <v>2885.5</v>
      </c>
      <c r="O589" s="18" t="str">
        <f>'Raw Data'!O589</f>
        <v>KGS</v>
      </c>
      <c r="P589" s="18">
        <f>'Raw Data'!P589</f>
        <v>676.76487610000004</v>
      </c>
      <c r="Q589" s="18">
        <f>'Raw Data'!Q589</f>
        <v>1952805.05</v>
      </c>
      <c r="R589" s="18">
        <f>'Raw Data'!R589</f>
        <v>8.0663274860000005</v>
      </c>
      <c r="S589" s="18">
        <f>'Raw Data'!S589</f>
        <v>23275.38796</v>
      </c>
      <c r="T589" s="18">
        <f>'Raw Data'!T589</f>
        <v>715507.8</v>
      </c>
      <c r="U589" s="18" t="str">
        <f t="shared" si="99"/>
        <v xml:space="preserve">STAINLESS STEELSPORTS BOTTLE 500ML S116-500 </v>
      </c>
      <c r="V589" s="18" t="str">
        <f t="shared" si="100"/>
        <v/>
      </c>
      <c r="W589" s="18" t="str">
        <f t="shared" si="101"/>
        <v>23880 NOS</v>
      </c>
      <c r="X589" s="18" t="str">
        <f t="shared" si="102"/>
        <v/>
      </c>
      <c r="Y589" s="18" t="str">
        <f t="shared" si="103"/>
        <v>USD</v>
      </c>
      <c r="Z589" s="18">
        <f t="shared" si="104"/>
        <v>2668312.85</v>
      </c>
      <c r="AA589" s="18">
        <f t="shared" si="105"/>
        <v>2023</v>
      </c>
      <c r="AB589" s="19" t="str">
        <f>IFERROR(VLOOKUP(D589, 'Lookup Tables'!$A:$B, 2, FALSE), "Unknown")</f>
        <v>Table, kitchen or other household articles of iron or steel</v>
      </c>
      <c r="AC589" s="18" t="str">
        <f t="shared" si="106"/>
        <v>Steel Products</v>
      </c>
      <c r="AD589" s="18" t="str">
        <f t="shared" si="107"/>
        <v>Misc</v>
      </c>
      <c r="AE589" s="18">
        <f t="shared" si="108"/>
        <v>247.96666089066022</v>
      </c>
      <c r="AF589" s="20">
        <f t="shared" si="109"/>
        <v>0.36640001519864979</v>
      </c>
    </row>
    <row r="590" spans="1:32">
      <c r="A590" s="18" t="str">
        <f>'Raw Data'!A590</f>
        <v>INNSA1</v>
      </c>
      <c r="B590" s="19">
        <f>'Raw Data'!B590</f>
        <v>45159</v>
      </c>
      <c r="C590" s="18">
        <f>'Raw Data'!C590</f>
        <v>301049751</v>
      </c>
      <c r="D590" s="18">
        <f>'Raw Data'!D590</f>
        <v>73239990</v>
      </c>
      <c r="E590" s="18" t="str">
        <f>'Raw Data'!E590</f>
        <v>STEEL LUNCH BOX (6561) (QTY: 20940 NOS/USD: 2.45 PER NOS)</v>
      </c>
      <c r="F590" s="18">
        <f>'Raw Data'!F590</f>
        <v>0</v>
      </c>
      <c r="G590" s="18">
        <f>'Raw Data'!G590</f>
        <v>0</v>
      </c>
      <c r="H590" s="18">
        <f>'Raw Data'!H590</f>
        <v>0</v>
      </c>
      <c r="I590" s="18">
        <f>'Raw Data'!I590</f>
        <v>0</v>
      </c>
      <c r="J590" s="18">
        <f>'Raw Data'!J590</f>
        <v>0</v>
      </c>
      <c r="K590" s="18">
        <f>'Raw Data'!K590</f>
        <v>0</v>
      </c>
      <c r="L590" s="18">
        <f>'Raw Data'!L590</f>
        <v>0</v>
      </c>
      <c r="M590" s="18">
        <f>'Raw Data'!M590</f>
        <v>0</v>
      </c>
      <c r="N590" s="18">
        <f>'Raw Data'!N590</f>
        <v>8201.5</v>
      </c>
      <c r="O590" s="18" t="str">
        <f>'Raw Data'!O590</f>
        <v>KGS</v>
      </c>
      <c r="P590" s="18">
        <f>'Raw Data'!P590</f>
        <v>537.39418760000001</v>
      </c>
      <c r="Q590" s="18">
        <f>'Raw Data'!Q590</f>
        <v>4407438.43</v>
      </c>
      <c r="R590" s="18">
        <f>'Raw Data'!R590</f>
        <v>6.4051750609999996</v>
      </c>
      <c r="S590" s="18">
        <f>'Raw Data'!S590</f>
        <v>52532.043270000002</v>
      </c>
      <c r="T590" s="18">
        <f>'Raw Data'!T590</f>
        <v>1614885.5</v>
      </c>
      <c r="U590" s="18" t="str">
        <f t="shared" si="99"/>
        <v xml:space="preserve">STEEL LUNCH BOX </v>
      </c>
      <c r="V590" s="18" t="str">
        <f t="shared" si="100"/>
        <v/>
      </c>
      <c r="W590" s="18" t="str">
        <f t="shared" si="101"/>
        <v>20940 NOS</v>
      </c>
      <c r="X590" s="18" t="str">
        <f t="shared" si="102"/>
        <v/>
      </c>
      <c r="Y590" s="18" t="str">
        <f t="shared" si="103"/>
        <v>USD</v>
      </c>
      <c r="Z590" s="18">
        <f t="shared" si="104"/>
        <v>6022323.9299999997</v>
      </c>
      <c r="AA590" s="18">
        <f t="shared" si="105"/>
        <v>2023</v>
      </c>
      <c r="AB590" s="19" t="str">
        <f>IFERROR(VLOOKUP(D590, 'Lookup Tables'!$A:$B, 2, FALSE), "Unknown")</f>
        <v>Table, kitchen or other household articles of iron or steel</v>
      </c>
      <c r="AC590" s="18" t="str">
        <f t="shared" si="106"/>
        <v>Steel Products</v>
      </c>
      <c r="AD590" s="18" t="str">
        <f t="shared" si="107"/>
        <v>Misc</v>
      </c>
      <c r="AE590" s="18">
        <f t="shared" si="108"/>
        <v>196.90123757849173</v>
      </c>
      <c r="AF590" s="20">
        <f t="shared" si="109"/>
        <v>0.36640001344272893</v>
      </c>
    </row>
    <row r="591" spans="1:32">
      <c r="A591" s="18" t="str">
        <f>'Raw Data'!A591</f>
        <v>INNSA1</v>
      </c>
      <c r="B591" s="19">
        <f>'Raw Data'!B591</f>
        <v>45159</v>
      </c>
      <c r="C591" s="18">
        <f>'Raw Data'!C591</f>
        <v>301049751</v>
      </c>
      <c r="D591" s="18">
        <f>'Raw Data'!D591</f>
        <v>73239990</v>
      </c>
      <c r="E591" s="18" t="str">
        <f>'Raw Data'!E591</f>
        <v>STEEL LUNCH BOX (6527) (QTY: 25680 NOS/USD: 1.90 PER NOS)</v>
      </c>
      <c r="F591" s="18">
        <f>'Raw Data'!F591</f>
        <v>0</v>
      </c>
      <c r="G591" s="18">
        <f>'Raw Data'!G591</f>
        <v>0</v>
      </c>
      <c r="H591" s="18">
        <f>'Raw Data'!H591</f>
        <v>0</v>
      </c>
      <c r="I591" s="18">
        <f>'Raw Data'!I591</f>
        <v>0</v>
      </c>
      <c r="J591" s="18">
        <f>'Raw Data'!J591</f>
        <v>0</v>
      </c>
      <c r="K591" s="18">
        <f>'Raw Data'!K591</f>
        <v>0</v>
      </c>
      <c r="L591" s="18">
        <f>'Raw Data'!L591</f>
        <v>0</v>
      </c>
      <c r="M591" s="18">
        <f>'Raw Data'!M591</f>
        <v>0</v>
      </c>
      <c r="N591" s="18">
        <f>'Raw Data'!N591</f>
        <v>8945.2000000000007</v>
      </c>
      <c r="O591" s="18" t="str">
        <f>'Raw Data'!O591</f>
        <v>KGS</v>
      </c>
      <c r="P591" s="18">
        <f>'Raw Data'!P591</f>
        <v>468.59972720000002</v>
      </c>
      <c r="Q591" s="18">
        <f>'Raw Data'!Q591</f>
        <v>4191718.28</v>
      </c>
      <c r="R591" s="18">
        <f>'Raw Data'!R591</f>
        <v>5.5852172490000003</v>
      </c>
      <c r="S591" s="18">
        <f>'Raw Data'!S591</f>
        <v>49960.885340000001</v>
      </c>
      <c r="T591" s="18">
        <f>'Raw Data'!T591</f>
        <v>1535845.7</v>
      </c>
      <c r="U591" s="18" t="str">
        <f t="shared" si="99"/>
        <v xml:space="preserve">STEEL LUNCH BOX </v>
      </c>
      <c r="V591" s="18" t="str">
        <f t="shared" si="100"/>
        <v/>
      </c>
      <c r="W591" s="18" t="str">
        <f t="shared" si="101"/>
        <v>25680 NOS</v>
      </c>
      <c r="X591" s="18" t="str">
        <f t="shared" si="102"/>
        <v/>
      </c>
      <c r="Y591" s="18" t="str">
        <f t="shared" si="103"/>
        <v>USD</v>
      </c>
      <c r="Z591" s="18">
        <f t="shared" si="104"/>
        <v>5727563.9799999995</v>
      </c>
      <c r="AA591" s="18">
        <f t="shared" si="105"/>
        <v>2023</v>
      </c>
      <c r="AB591" s="19" t="str">
        <f>IFERROR(VLOOKUP(D591, 'Lookup Tables'!$A:$B, 2, FALSE), "Unknown")</f>
        <v>Table, kitchen or other household articles of iron or steel</v>
      </c>
      <c r="AC591" s="18" t="str">
        <f t="shared" si="106"/>
        <v>Steel Products</v>
      </c>
      <c r="AD591" s="18" t="str">
        <f t="shared" si="107"/>
        <v>Misc</v>
      </c>
      <c r="AE591" s="18">
        <f t="shared" si="108"/>
        <v>171.69495371819522</v>
      </c>
      <c r="AF591" s="20">
        <f t="shared" si="109"/>
        <v>0.3664000291546311</v>
      </c>
    </row>
    <row r="592" spans="1:32">
      <c r="A592" s="18" t="str">
        <f>'Raw Data'!A592</f>
        <v>INNSA1</v>
      </c>
      <c r="B592" s="19">
        <f>'Raw Data'!B592</f>
        <v>45159</v>
      </c>
      <c r="C592" s="18">
        <f>'Raw Data'!C592</f>
        <v>301049751</v>
      </c>
      <c r="D592" s="18">
        <f>'Raw Data'!D592</f>
        <v>73239990</v>
      </c>
      <c r="E592" s="18" t="str">
        <f>'Raw Data'!E592</f>
        <v>STEEL ROUND CONTAINER (6857) (QTY: 70380 NOS/USD: 0.74 PER NOS)</v>
      </c>
      <c r="F592" s="18">
        <f>'Raw Data'!F592</f>
        <v>0</v>
      </c>
      <c r="G592" s="18">
        <f>'Raw Data'!G592</f>
        <v>0</v>
      </c>
      <c r="H592" s="18">
        <f>'Raw Data'!H592</f>
        <v>0</v>
      </c>
      <c r="I592" s="18">
        <f>'Raw Data'!I592</f>
        <v>0</v>
      </c>
      <c r="J592" s="18">
        <f>'Raw Data'!J592</f>
        <v>0</v>
      </c>
      <c r="K592" s="18">
        <f>'Raw Data'!K592</f>
        <v>0</v>
      </c>
      <c r="L592" s="18">
        <f>'Raw Data'!L592</f>
        <v>0</v>
      </c>
      <c r="M592" s="18">
        <f>'Raw Data'!M592</f>
        <v>0</v>
      </c>
      <c r="N592" s="18">
        <f>'Raw Data'!N592</f>
        <v>8973.4500000000007</v>
      </c>
      <c r="O592" s="18" t="str">
        <f>'Raw Data'!O592</f>
        <v>KGS</v>
      </c>
      <c r="P592" s="18">
        <f>'Raw Data'!P592</f>
        <v>498.61469110000002</v>
      </c>
      <c r="Q592" s="18">
        <f>'Raw Data'!Q592</f>
        <v>4474294</v>
      </c>
      <c r="R592" s="18">
        <f>'Raw Data'!R592</f>
        <v>5.9429641369999997</v>
      </c>
      <c r="S592" s="18">
        <f>'Raw Data'!S592</f>
        <v>53328.891539999997</v>
      </c>
      <c r="T592" s="18">
        <f>'Raw Data'!T592</f>
        <v>1639381.3</v>
      </c>
      <c r="U592" s="18" t="str">
        <f t="shared" si="99"/>
        <v xml:space="preserve">STEEL ROUND CONTAINER </v>
      </c>
      <c r="V592" s="18" t="str">
        <f t="shared" si="100"/>
        <v/>
      </c>
      <c r="W592" s="18" t="str">
        <f t="shared" si="101"/>
        <v>70380 NOS</v>
      </c>
      <c r="X592" s="18" t="str">
        <f t="shared" si="102"/>
        <v/>
      </c>
      <c r="Y592" s="18" t="str">
        <f t="shared" si="103"/>
        <v>USD</v>
      </c>
      <c r="Z592" s="18">
        <f t="shared" si="104"/>
        <v>6113675.2999999998</v>
      </c>
      <c r="AA592" s="18">
        <f t="shared" si="105"/>
        <v>2023</v>
      </c>
      <c r="AB592" s="19" t="str">
        <f>IFERROR(VLOOKUP(D592, 'Lookup Tables'!$A:$B, 2, FALSE), "Unknown")</f>
        <v>Table, kitchen or other household articles of iron or steel</v>
      </c>
      <c r="AC592" s="18" t="str">
        <f t="shared" si="106"/>
        <v>Steel Products</v>
      </c>
      <c r="AD592" s="18" t="str">
        <f t="shared" si="107"/>
        <v>Misc</v>
      </c>
      <c r="AE592" s="18">
        <f t="shared" si="108"/>
        <v>182.6924204180109</v>
      </c>
      <c r="AF592" s="20">
        <f t="shared" si="109"/>
        <v>0.36639999517242272</v>
      </c>
    </row>
    <row r="593" spans="1:32">
      <c r="A593" s="18" t="str">
        <f>'Raw Data'!A593</f>
        <v>INNSA1</v>
      </c>
      <c r="B593" s="19">
        <f>'Raw Data'!B593</f>
        <v>45155</v>
      </c>
      <c r="C593" s="18">
        <f>'Raw Data'!C593</f>
        <v>301049751</v>
      </c>
      <c r="D593" s="18">
        <f>'Raw Data'!D593</f>
        <v>73239990</v>
      </c>
      <c r="E593" s="18" t="str">
        <f>'Raw Data'!E593</f>
        <v>STAINLESS STEEL SPORT BOTTLE (KWB-600F) (QTY: 49716 PCS/USD0.94 PER PCS)</v>
      </c>
      <c r="F593" s="18">
        <f>'Raw Data'!F593</f>
        <v>0</v>
      </c>
      <c r="G593" s="18">
        <f>'Raw Data'!G593</f>
        <v>0</v>
      </c>
      <c r="H593" s="18">
        <f>'Raw Data'!H593</f>
        <v>0</v>
      </c>
      <c r="I593" s="18">
        <f>'Raw Data'!I593</f>
        <v>0</v>
      </c>
      <c r="J593" s="18">
        <f>'Raw Data'!J593</f>
        <v>0</v>
      </c>
      <c r="K593" s="18">
        <f>'Raw Data'!K593</f>
        <v>0</v>
      </c>
      <c r="L593" s="18">
        <f>'Raw Data'!L593</f>
        <v>0</v>
      </c>
      <c r="M593" s="18">
        <f>'Raw Data'!M593</f>
        <v>0</v>
      </c>
      <c r="N593" s="18">
        <f>'Raw Data'!N593</f>
        <v>7600</v>
      </c>
      <c r="O593" s="18" t="str">
        <f>'Raw Data'!O593</f>
        <v>KGS</v>
      </c>
      <c r="P593" s="18">
        <f>'Raw Data'!P593</f>
        <v>522.63868419999994</v>
      </c>
      <c r="Q593" s="18">
        <f>'Raw Data'!Q593</f>
        <v>3972054</v>
      </c>
      <c r="R593" s="18">
        <f>'Raw Data'!R593</f>
        <v>6.251658902</v>
      </c>
      <c r="S593" s="18">
        <f>'Raw Data'!S593</f>
        <v>47512.607660000001</v>
      </c>
      <c r="T593" s="18">
        <f>'Raw Data'!T593</f>
        <v>1455360.6</v>
      </c>
      <c r="U593" s="18" t="str">
        <f t="shared" si="99"/>
        <v xml:space="preserve">STAINLESS STEEL SPORT BOTTLE </v>
      </c>
      <c r="V593" s="18" t="str">
        <f t="shared" si="100"/>
        <v/>
      </c>
      <c r="W593" s="18" t="str">
        <f t="shared" si="101"/>
        <v>49716 PCS</v>
      </c>
      <c r="X593" s="18">
        <f t="shared" si="102"/>
        <v>0.94</v>
      </c>
      <c r="Y593" s="18" t="str">
        <f t="shared" si="103"/>
        <v>USD</v>
      </c>
      <c r="Z593" s="18">
        <f t="shared" si="104"/>
        <v>5427414.5999999996</v>
      </c>
      <c r="AA593" s="18">
        <f t="shared" si="105"/>
        <v>2023</v>
      </c>
      <c r="AB593" s="19" t="str">
        <f>IFERROR(VLOOKUP(D593, 'Lookup Tables'!$A:$B, 2, FALSE), "Unknown")</f>
        <v>Table, kitchen or other household articles of iron or steel</v>
      </c>
      <c r="AC593" s="18" t="str">
        <f t="shared" si="106"/>
        <v>Steel Products</v>
      </c>
      <c r="AD593" s="18" t="str">
        <f t="shared" si="107"/>
        <v>Misc</v>
      </c>
      <c r="AE593" s="18">
        <f t="shared" si="108"/>
        <v>191.49481578947371</v>
      </c>
      <c r="AF593" s="20">
        <f t="shared" si="109"/>
        <v>0.36640000362532837</v>
      </c>
    </row>
    <row r="594" spans="1:32">
      <c r="A594" s="18" t="str">
        <f>'Raw Data'!A594</f>
        <v>INNSA1</v>
      </c>
      <c r="B594" s="19">
        <f>'Raw Data'!B594</f>
        <v>45154</v>
      </c>
      <c r="C594" s="18">
        <f>'Raw Data'!C594</f>
        <v>301049751</v>
      </c>
      <c r="D594" s="18">
        <f>'Raw Data'!D594</f>
        <v>73239990</v>
      </c>
      <c r="E594" s="18" t="str">
        <f>'Raw Data'!E594</f>
        <v>STAINLESS STEEL SPORTS BOTTLE 750ML S-308-C6 (NP-20) (QTY:21216 PCS/1.005 USD PER PCS)</v>
      </c>
      <c r="F594" s="18">
        <f>'Raw Data'!F594</f>
        <v>0</v>
      </c>
      <c r="G594" s="18">
        <f>'Raw Data'!G594</f>
        <v>0</v>
      </c>
      <c r="H594" s="18">
        <f>'Raw Data'!H594</f>
        <v>0</v>
      </c>
      <c r="I594" s="18">
        <f>'Raw Data'!I594</f>
        <v>0</v>
      </c>
      <c r="J594" s="18">
        <f>'Raw Data'!J594</f>
        <v>0</v>
      </c>
      <c r="K594" s="18">
        <f>'Raw Data'!K594</f>
        <v>0</v>
      </c>
      <c r="L594" s="18">
        <f>'Raw Data'!L594</f>
        <v>0</v>
      </c>
      <c r="M594" s="18">
        <f>'Raw Data'!M594</f>
        <v>0</v>
      </c>
      <c r="N594" s="18">
        <f>'Raw Data'!N594</f>
        <v>3536</v>
      </c>
      <c r="O594" s="18" t="str">
        <f>'Raw Data'!O594</f>
        <v>KGS</v>
      </c>
      <c r="P594" s="18">
        <f>'Raw Data'!P594</f>
        <v>523.70760459999997</v>
      </c>
      <c r="Q594" s="18">
        <f>'Raw Data'!Q594</f>
        <v>1851830.09</v>
      </c>
      <c r="R594" s="18">
        <f>'Raw Data'!R594</f>
        <v>6.2644450320000002</v>
      </c>
      <c r="S594" s="18">
        <f>'Raw Data'!S594</f>
        <v>22151.07763</v>
      </c>
      <c r="T594" s="18">
        <f>'Raw Data'!T594</f>
        <v>678510.5</v>
      </c>
      <c r="U594" s="18" t="str">
        <f t="shared" si="99"/>
        <v xml:space="preserve">STAINLESS STEEL SPORTS BOTTLE 750ML S-308-C6 </v>
      </c>
      <c r="V594" s="18">
        <f t="shared" si="100"/>
        <v>21216</v>
      </c>
      <c r="W594" s="18" t="str">
        <f t="shared" si="101"/>
        <v>PCS</v>
      </c>
      <c r="X594" s="18">
        <f t="shared" si="102"/>
        <v>1.0049999999999999</v>
      </c>
      <c r="Y594" s="18" t="str">
        <f t="shared" si="103"/>
        <v>USD</v>
      </c>
      <c r="Z594" s="18">
        <f t="shared" si="104"/>
        <v>2530340.59</v>
      </c>
      <c r="AA594" s="18">
        <f t="shared" si="105"/>
        <v>2023</v>
      </c>
      <c r="AB594" s="19" t="str">
        <f>IFERROR(VLOOKUP(D594, 'Lookup Tables'!$A:$B, 2, FALSE), "Unknown")</f>
        <v>Table, kitchen or other household articles of iron or steel</v>
      </c>
      <c r="AC594" s="18" t="str">
        <f t="shared" si="106"/>
        <v>Steel Products</v>
      </c>
      <c r="AD594" s="18" t="str">
        <f t="shared" si="107"/>
        <v>Misc</v>
      </c>
      <c r="AE594" s="18">
        <f t="shared" si="108"/>
        <v>191.8864536199095</v>
      </c>
      <c r="AF594" s="20">
        <f t="shared" si="109"/>
        <v>0.36639997571267457</v>
      </c>
    </row>
    <row r="595" spans="1:32">
      <c r="A595" s="18" t="str">
        <f>'Raw Data'!A595</f>
        <v>INNSA1</v>
      </c>
      <c r="B595" s="19">
        <f>'Raw Data'!B595</f>
        <v>45154</v>
      </c>
      <c r="C595" s="18">
        <f>'Raw Data'!C595</f>
        <v>301049751</v>
      </c>
      <c r="D595" s="18">
        <f>'Raw Data'!D595</f>
        <v>73239990</v>
      </c>
      <c r="E595" s="18" t="str">
        <f>'Raw Data'!E595</f>
        <v>STAINLESS STEEL SPORTS BOTTLE 750ML SG-702 (SB-01) (QTY:8880PCS/1.080 USD PER PCS)</v>
      </c>
      <c r="F595" s="18">
        <f>'Raw Data'!F595</f>
        <v>0</v>
      </c>
      <c r="G595" s="18">
        <f>'Raw Data'!G595</f>
        <v>0</v>
      </c>
      <c r="H595" s="18">
        <f>'Raw Data'!H595</f>
        <v>0</v>
      </c>
      <c r="I595" s="18">
        <f>'Raw Data'!I595</f>
        <v>0</v>
      </c>
      <c r="J595" s="18">
        <f>'Raw Data'!J595</f>
        <v>0</v>
      </c>
      <c r="K595" s="18">
        <f>'Raw Data'!K595</f>
        <v>0</v>
      </c>
      <c r="L595" s="18">
        <f>'Raw Data'!L595</f>
        <v>0</v>
      </c>
      <c r="M595" s="18">
        <f>'Raw Data'!M595</f>
        <v>0</v>
      </c>
      <c r="N595" s="18">
        <f>'Raw Data'!N595</f>
        <v>1554</v>
      </c>
      <c r="O595" s="18" t="str">
        <f>'Raw Data'!O595</f>
        <v>KGS</v>
      </c>
      <c r="P595" s="18">
        <f>'Raw Data'!P595</f>
        <v>535.99076579999996</v>
      </c>
      <c r="Q595" s="18">
        <f>'Raw Data'!Q595</f>
        <v>832929.65</v>
      </c>
      <c r="R595" s="18">
        <f>'Raw Data'!R595</f>
        <v>6.4113727960000002</v>
      </c>
      <c r="S595" s="18">
        <f>'Raw Data'!S595</f>
        <v>9963.2733250000001</v>
      </c>
      <c r="T595" s="18">
        <f>'Raw Data'!T595</f>
        <v>305185.40000000002</v>
      </c>
      <c r="U595" s="18" t="str">
        <f t="shared" si="99"/>
        <v xml:space="preserve">STAINLESS STEEL SPORTS BOTTLE 750ML SG-702 </v>
      </c>
      <c r="V595" s="18" t="str">
        <f t="shared" si="100"/>
        <v/>
      </c>
      <c r="W595" s="18" t="e">
        <f t="shared" si="101"/>
        <v>#VALUE!</v>
      </c>
      <c r="X595" s="18">
        <f t="shared" si="102"/>
        <v>1.08</v>
      </c>
      <c r="Y595" s="18" t="str">
        <f t="shared" si="103"/>
        <v>USD</v>
      </c>
      <c r="Z595" s="18">
        <f t="shared" si="104"/>
        <v>1138115.05</v>
      </c>
      <c r="AA595" s="18">
        <f t="shared" si="105"/>
        <v>2023</v>
      </c>
      <c r="AB595" s="19" t="str">
        <f>IFERROR(VLOOKUP(D595, 'Lookup Tables'!$A:$B, 2, FALSE), "Unknown")</f>
        <v>Table, kitchen or other household articles of iron or steel</v>
      </c>
      <c r="AC595" s="18" t="str">
        <f t="shared" si="106"/>
        <v>Steel Products</v>
      </c>
      <c r="AD595" s="18" t="str">
        <f t="shared" si="107"/>
        <v>Misc</v>
      </c>
      <c r="AE595" s="18">
        <f t="shared" si="108"/>
        <v>196.38700128700131</v>
      </c>
      <c r="AF595" s="20">
        <f t="shared" si="109"/>
        <v>0.36639997147418152</v>
      </c>
    </row>
    <row r="596" spans="1:32">
      <c r="A596" s="18" t="str">
        <f>'Raw Data'!A596</f>
        <v>INNSA1</v>
      </c>
      <c r="B596" s="19">
        <f>'Raw Data'!B596</f>
        <v>45154</v>
      </c>
      <c r="C596" s="18">
        <f>'Raw Data'!C596</f>
        <v>301049751</v>
      </c>
      <c r="D596" s="18">
        <f>'Raw Data'!D596</f>
        <v>73239990</v>
      </c>
      <c r="E596" s="18" t="str">
        <f>'Raw Data'!E596</f>
        <v>STAINLESS STEEL BOTTLE 750ML SG805 (AM-06) (QTY:12912 PCS/1.028 USD PER PCS)</v>
      </c>
      <c r="F596" s="18">
        <f>'Raw Data'!F596</f>
        <v>0</v>
      </c>
      <c r="G596" s="18">
        <f>'Raw Data'!G596</f>
        <v>0</v>
      </c>
      <c r="H596" s="18">
        <f>'Raw Data'!H596</f>
        <v>0</v>
      </c>
      <c r="I596" s="18">
        <f>'Raw Data'!I596</f>
        <v>0</v>
      </c>
      <c r="J596" s="18">
        <f>'Raw Data'!J596</f>
        <v>0</v>
      </c>
      <c r="K596" s="18">
        <f>'Raw Data'!K596</f>
        <v>0</v>
      </c>
      <c r="L596" s="18">
        <f>'Raw Data'!L596</f>
        <v>0</v>
      </c>
      <c r="M596" s="18">
        <f>'Raw Data'!M596</f>
        <v>0</v>
      </c>
      <c r="N596" s="18">
        <f>'Raw Data'!N596</f>
        <v>1883</v>
      </c>
      <c r="O596" s="18" t="str">
        <f>'Raw Data'!O596</f>
        <v>KGS</v>
      </c>
      <c r="P596" s="18">
        <f>'Raw Data'!P596</f>
        <v>612.22070629999996</v>
      </c>
      <c r="Q596" s="18">
        <f>'Raw Data'!Q596</f>
        <v>1152811.5900000001</v>
      </c>
      <c r="R596" s="18">
        <f>'Raw Data'!R596</f>
        <v>7.3232141899999998</v>
      </c>
      <c r="S596" s="18">
        <f>'Raw Data'!S596</f>
        <v>13789.61232</v>
      </c>
      <c r="T596" s="18">
        <f>'Raw Data'!T596</f>
        <v>422390.1</v>
      </c>
      <c r="U596" s="18" t="str">
        <f t="shared" si="99"/>
        <v xml:space="preserve">STAINLESS STEEL BOTTLE 750ML SG805 </v>
      </c>
      <c r="V596" s="18">
        <f t="shared" si="100"/>
        <v>12912</v>
      </c>
      <c r="W596" s="18" t="str">
        <f t="shared" si="101"/>
        <v>PCS</v>
      </c>
      <c r="X596" s="18">
        <f t="shared" si="102"/>
        <v>1.028</v>
      </c>
      <c r="Y596" s="18" t="str">
        <f t="shared" si="103"/>
        <v>USD</v>
      </c>
      <c r="Z596" s="18">
        <f t="shared" si="104"/>
        <v>1575201.69</v>
      </c>
      <c r="AA596" s="18">
        <f t="shared" si="105"/>
        <v>2023</v>
      </c>
      <c r="AB596" s="19" t="str">
        <f>IFERROR(VLOOKUP(D596, 'Lookup Tables'!$A:$B, 2, FALSE), "Unknown")</f>
        <v>Table, kitchen or other household articles of iron or steel</v>
      </c>
      <c r="AC596" s="18" t="str">
        <f t="shared" si="106"/>
        <v>Steel Products</v>
      </c>
      <c r="AD596" s="18" t="str">
        <f t="shared" si="107"/>
        <v>Misc</v>
      </c>
      <c r="AE596" s="18">
        <f t="shared" si="108"/>
        <v>224.31763143919275</v>
      </c>
      <c r="AF596" s="20">
        <f t="shared" si="109"/>
        <v>0.36639994224901917</v>
      </c>
    </row>
    <row r="597" spans="1:32">
      <c r="A597" s="18" t="str">
        <f>'Raw Data'!A597</f>
        <v>INNSA1</v>
      </c>
      <c r="B597" s="19">
        <f>'Raw Data'!B597</f>
        <v>45149</v>
      </c>
      <c r="C597" s="18">
        <f>'Raw Data'!C597</f>
        <v>301049751</v>
      </c>
      <c r="D597" s="18">
        <f>'Raw Data'!D597</f>
        <v>73239990</v>
      </c>
      <c r="E597" s="18" t="str">
        <f>'Raw Data'!E597</f>
        <v>HOUSEHOLD STEEL HOOK 3PCS SET (3888) (QTY: 2400 NOS/USD 0.3PER NOS)</v>
      </c>
      <c r="F597" s="18">
        <f>'Raw Data'!F597</f>
        <v>0</v>
      </c>
      <c r="G597" s="18">
        <f>'Raw Data'!G597</f>
        <v>0</v>
      </c>
      <c r="H597" s="18">
        <f>'Raw Data'!H597</f>
        <v>0</v>
      </c>
      <c r="I597" s="18">
        <f>'Raw Data'!I597</f>
        <v>0</v>
      </c>
      <c r="J597" s="18">
        <f>'Raw Data'!J597</f>
        <v>0</v>
      </c>
      <c r="K597" s="18">
        <f>'Raw Data'!K597</f>
        <v>0</v>
      </c>
      <c r="L597" s="18">
        <f>'Raw Data'!L597</f>
        <v>0</v>
      </c>
      <c r="M597" s="18">
        <f>'Raw Data'!M597</f>
        <v>0</v>
      </c>
      <c r="N597" s="18">
        <f>'Raw Data'!N597</f>
        <v>80</v>
      </c>
      <c r="O597" s="18" t="str">
        <f>'Raw Data'!O597</f>
        <v>KGS</v>
      </c>
      <c r="P597" s="18">
        <f>'Raw Data'!P597</f>
        <v>792.52412500000003</v>
      </c>
      <c r="Q597" s="18">
        <f>'Raw Data'!Q597</f>
        <v>63401.93</v>
      </c>
      <c r="R597" s="18">
        <f>'Raw Data'!R597</f>
        <v>9.4799536480000004</v>
      </c>
      <c r="S597" s="18">
        <f>'Raw Data'!S597</f>
        <v>758.39629190000005</v>
      </c>
      <c r="T597" s="18">
        <f>'Raw Data'!T597</f>
        <v>23230.400000000001</v>
      </c>
      <c r="U597" s="18" t="str">
        <f t="shared" si="99"/>
        <v xml:space="preserve">HOUSEHOLD STEEL HOOK 3PCS SET </v>
      </c>
      <c r="V597" s="18" t="str">
        <f t="shared" si="100"/>
        <v/>
      </c>
      <c r="W597" s="18" t="str">
        <f t="shared" si="101"/>
        <v>2400 NOS</v>
      </c>
      <c r="X597" s="18">
        <f t="shared" si="102"/>
        <v>0.3</v>
      </c>
      <c r="Y597" s="18" t="str">
        <f t="shared" si="103"/>
        <v>USD</v>
      </c>
      <c r="Z597" s="18">
        <f t="shared" si="104"/>
        <v>86632.33</v>
      </c>
      <c r="AA597" s="18">
        <f t="shared" si="105"/>
        <v>2023</v>
      </c>
      <c r="AB597" s="19" t="str">
        <f>IFERROR(VLOOKUP(D597, 'Lookup Tables'!$A:$B, 2, FALSE), "Unknown")</f>
        <v>Table, kitchen or other household articles of iron or steel</v>
      </c>
      <c r="AC597" s="18" t="str">
        <f t="shared" si="106"/>
        <v>Steel Products</v>
      </c>
      <c r="AD597" s="18" t="str">
        <f t="shared" si="107"/>
        <v>Misc</v>
      </c>
      <c r="AE597" s="18">
        <f t="shared" si="108"/>
        <v>290.38</v>
      </c>
      <c r="AF597" s="20">
        <f t="shared" si="109"/>
        <v>0.36639894085243147</v>
      </c>
    </row>
    <row r="598" spans="1:32">
      <c r="A598" s="18" t="str">
        <f>'Raw Data'!A598</f>
        <v>INNSA1</v>
      </c>
      <c r="B598" s="19">
        <f>'Raw Data'!B598</f>
        <v>45146</v>
      </c>
      <c r="C598" s="18">
        <f>'Raw Data'!C598</f>
        <v>301049751</v>
      </c>
      <c r="D598" s="18">
        <f>'Raw Data'!D598</f>
        <v>73239990</v>
      </c>
      <c r="E598" s="18" t="str">
        <f>'Raw Data'!E598</f>
        <v>SS OIL POT 900ML (KWP-1000B) (QTY: 27000 PCS/USD: 1.47 PER PCS)</v>
      </c>
      <c r="F598" s="18">
        <f>'Raw Data'!F598</f>
        <v>0</v>
      </c>
      <c r="G598" s="18">
        <f>'Raw Data'!G598</f>
        <v>0</v>
      </c>
      <c r="H598" s="18">
        <f>'Raw Data'!H598</f>
        <v>0</v>
      </c>
      <c r="I598" s="18">
        <f>'Raw Data'!I598</f>
        <v>0</v>
      </c>
      <c r="J598" s="18">
        <f>'Raw Data'!J598</f>
        <v>0</v>
      </c>
      <c r="K598" s="18">
        <f>'Raw Data'!K598</f>
        <v>0</v>
      </c>
      <c r="L598" s="18">
        <f>'Raw Data'!L598</f>
        <v>0</v>
      </c>
      <c r="M598" s="18">
        <f>'Raw Data'!M598</f>
        <v>0</v>
      </c>
      <c r="N598" s="18">
        <f>'Raw Data'!N598</f>
        <v>7315</v>
      </c>
      <c r="O598" s="18" t="str">
        <f>'Raw Data'!O598</f>
        <v>KGS</v>
      </c>
      <c r="P598" s="18">
        <f>'Raw Data'!P598</f>
        <v>463.12150380000003</v>
      </c>
      <c r="Q598" s="18">
        <f>'Raw Data'!Q598</f>
        <v>3387733.8</v>
      </c>
      <c r="R598" s="18">
        <f>'Raw Data'!R598</f>
        <v>5.539730906</v>
      </c>
      <c r="S598" s="18">
        <f>'Raw Data'!S598</f>
        <v>40523.131580000001</v>
      </c>
      <c r="T598" s="18">
        <f>'Raw Data'!T598</f>
        <v>1241265.7</v>
      </c>
      <c r="U598" s="18" t="str">
        <f t="shared" si="99"/>
        <v xml:space="preserve">SS OIL POT 900ML </v>
      </c>
      <c r="V598" s="18" t="str">
        <f t="shared" si="100"/>
        <v/>
      </c>
      <c r="W598" s="18" t="str">
        <f t="shared" si="101"/>
        <v>27000 PCS</v>
      </c>
      <c r="X598" s="18" t="str">
        <f t="shared" si="102"/>
        <v/>
      </c>
      <c r="Y598" s="18" t="str">
        <f t="shared" si="103"/>
        <v>USD</v>
      </c>
      <c r="Z598" s="18">
        <f t="shared" si="104"/>
        <v>4628999.5</v>
      </c>
      <c r="AA598" s="18">
        <f t="shared" si="105"/>
        <v>2023</v>
      </c>
      <c r="AB598" s="19" t="str">
        <f>IFERROR(VLOOKUP(D598, 'Lookup Tables'!$A:$B, 2, FALSE), "Unknown")</f>
        <v>Table, kitchen or other household articles of iron or steel</v>
      </c>
      <c r="AC598" s="18" t="str">
        <f t="shared" si="106"/>
        <v>Other</v>
      </c>
      <c r="AD598" s="18" t="str">
        <f t="shared" si="107"/>
        <v>Misc</v>
      </c>
      <c r="AE598" s="18">
        <f t="shared" si="108"/>
        <v>169.68772385509226</v>
      </c>
      <c r="AF598" s="20">
        <f t="shared" si="109"/>
        <v>0.36640001053211441</v>
      </c>
    </row>
    <row r="599" spans="1:32">
      <c r="A599" s="18" t="str">
        <f>'Raw Data'!A599</f>
        <v>INNSA1</v>
      </c>
      <c r="B599" s="19">
        <f>'Raw Data'!B599</f>
        <v>45145</v>
      </c>
      <c r="C599" s="18">
        <f>'Raw Data'!C599</f>
        <v>301049751</v>
      </c>
      <c r="D599" s="18">
        <f>'Raw Data'!D599</f>
        <v>73239990</v>
      </c>
      <c r="E599" s="18" t="str">
        <f>'Raw Data'!E599</f>
        <v>STEEL HANGER WITH HOOK (SM1168) (QTY:57792 PCS/1.27 USD PERPCS)</v>
      </c>
      <c r="F599" s="18">
        <f>'Raw Data'!F599</f>
        <v>0</v>
      </c>
      <c r="G599" s="18">
        <f>'Raw Data'!G599</f>
        <v>0</v>
      </c>
      <c r="H599" s="18">
        <f>'Raw Data'!H599</f>
        <v>0</v>
      </c>
      <c r="I599" s="18">
        <f>'Raw Data'!I599</f>
        <v>0</v>
      </c>
      <c r="J599" s="18">
        <f>'Raw Data'!J599</f>
        <v>0</v>
      </c>
      <c r="K599" s="18">
        <f>'Raw Data'!K599</f>
        <v>0</v>
      </c>
      <c r="L599" s="18">
        <f>'Raw Data'!L599</f>
        <v>0</v>
      </c>
      <c r="M599" s="18">
        <f>'Raw Data'!M599</f>
        <v>0</v>
      </c>
      <c r="N599" s="18">
        <f>'Raw Data'!N599</f>
        <v>10836</v>
      </c>
      <c r="O599" s="18" t="str">
        <f>'Raw Data'!O599</f>
        <v>KGS</v>
      </c>
      <c r="P599" s="18">
        <f>'Raw Data'!P599</f>
        <v>572.7315347</v>
      </c>
      <c r="Q599" s="18">
        <f>'Raw Data'!Q599</f>
        <v>6206118.9100000001</v>
      </c>
      <c r="R599" s="18">
        <f>'Raw Data'!R599</f>
        <v>6.8508556780000003</v>
      </c>
      <c r="S599" s="18">
        <f>'Raw Data'!S599</f>
        <v>74235.872130000003</v>
      </c>
      <c r="T599" s="18">
        <f>'Raw Data'!T599</f>
        <v>2273922</v>
      </c>
      <c r="U599" s="18" t="str">
        <f t="shared" si="99"/>
        <v xml:space="preserve">STEEL HANGER WITH HOOK </v>
      </c>
      <c r="V599" s="18">
        <f t="shared" si="100"/>
        <v>57792</v>
      </c>
      <c r="W599" s="18" t="str">
        <f t="shared" si="101"/>
        <v>PCS</v>
      </c>
      <c r="X599" s="18">
        <f t="shared" si="102"/>
        <v>1.27</v>
      </c>
      <c r="Y599" s="18" t="str">
        <f t="shared" si="103"/>
        <v>USD</v>
      </c>
      <c r="Z599" s="18">
        <f t="shared" si="104"/>
        <v>8480040.9100000001</v>
      </c>
      <c r="AA599" s="18">
        <f t="shared" si="105"/>
        <v>2023</v>
      </c>
      <c r="AB599" s="19" t="str">
        <f>IFERROR(VLOOKUP(D599, 'Lookup Tables'!$A:$B, 2, FALSE), "Unknown")</f>
        <v>Table, kitchen or other household articles of iron or steel</v>
      </c>
      <c r="AC599" s="18" t="str">
        <f t="shared" si="106"/>
        <v>Steel Products</v>
      </c>
      <c r="AD599" s="18" t="str">
        <f t="shared" si="107"/>
        <v>Misc</v>
      </c>
      <c r="AE599" s="18">
        <f t="shared" si="108"/>
        <v>209.84883720930233</v>
      </c>
      <c r="AF599" s="20">
        <f t="shared" si="109"/>
        <v>0.36640000505565562</v>
      </c>
    </row>
    <row r="600" spans="1:32">
      <c r="A600" s="18" t="str">
        <f>'Raw Data'!A600</f>
        <v>INNSA1</v>
      </c>
      <c r="B600" s="19">
        <f>'Raw Data'!B600</f>
        <v>45143</v>
      </c>
      <c r="C600" s="18">
        <f>'Raw Data'!C600</f>
        <v>301049751</v>
      </c>
      <c r="D600" s="18">
        <f>'Raw Data'!D600</f>
        <v>73239990</v>
      </c>
      <c r="E600" s="18" t="str">
        <f>'Raw Data'!E600</f>
        <v>STAINLESS STEEL SPORTS BOTTLE 750ML SG-702 (SB-01) (QTY: 13824 NOS/USD 1.080 PER NOS)</v>
      </c>
      <c r="F600" s="18">
        <f>'Raw Data'!F600</f>
        <v>0</v>
      </c>
      <c r="G600" s="18">
        <f>'Raw Data'!G600</f>
        <v>0</v>
      </c>
      <c r="H600" s="18">
        <f>'Raw Data'!H600</f>
        <v>0</v>
      </c>
      <c r="I600" s="18">
        <f>'Raw Data'!I600</f>
        <v>0</v>
      </c>
      <c r="J600" s="18">
        <f>'Raw Data'!J600</f>
        <v>0</v>
      </c>
      <c r="K600" s="18">
        <f>'Raw Data'!K600</f>
        <v>0</v>
      </c>
      <c r="L600" s="18">
        <f>'Raw Data'!L600</f>
        <v>0</v>
      </c>
      <c r="M600" s="18">
        <f>'Raw Data'!M600</f>
        <v>0</v>
      </c>
      <c r="N600" s="18">
        <f>'Raw Data'!N600</f>
        <v>2419.1999999999998</v>
      </c>
      <c r="O600" s="18" t="str">
        <f>'Raw Data'!O600</f>
        <v>KGS</v>
      </c>
      <c r="P600" s="18">
        <f>'Raw Data'!P600</f>
        <v>535.72147399999994</v>
      </c>
      <c r="Q600" s="18">
        <f>'Raw Data'!Q600</f>
        <v>1296017.3899999999</v>
      </c>
      <c r="R600" s="18">
        <f>'Raw Data'!R600</f>
        <v>6.4081516030000003</v>
      </c>
      <c r="S600" s="18">
        <f>'Raw Data'!S600</f>
        <v>15502.60036</v>
      </c>
      <c r="T600" s="18">
        <f>'Raw Data'!T600</f>
        <v>474860.79999999999</v>
      </c>
      <c r="U600" s="18" t="str">
        <f t="shared" si="99"/>
        <v xml:space="preserve">STAINLESS STEEL SPORTS BOTTLE 750ML SG-702 </v>
      </c>
      <c r="V600" s="18" t="str">
        <f t="shared" si="100"/>
        <v/>
      </c>
      <c r="W600" s="18" t="str">
        <f t="shared" si="101"/>
        <v>13824 NOS</v>
      </c>
      <c r="X600" s="18">
        <f t="shared" si="102"/>
        <v>1.08</v>
      </c>
      <c r="Y600" s="18" t="str">
        <f t="shared" si="103"/>
        <v>USD</v>
      </c>
      <c r="Z600" s="18">
        <f t="shared" si="104"/>
        <v>1770878.19</v>
      </c>
      <c r="AA600" s="18">
        <f t="shared" si="105"/>
        <v>2023</v>
      </c>
      <c r="AB600" s="19" t="str">
        <f>IFERROR(VLOOKUP(D600, 'Lookup Tables'!$A:$B, 2, FALSE), "Unknown")</f>
        <v>Table, kitchen or other household articles of iron or steel</v>
      </c>
      <c r="AC600" s="18" t="str">
        <f t="shared" si="106"/>
        <v>Steel Products</v>
      </c>
      <c r="AD600" s="18" t="str">
        <f t="shared" si="107"/>
        <v>Misc</v>
      </c>
      <c r="AE600" s="18">
        <f t="shared" si="108"/>
        <v>196.2883597883598</v>
      </c>
      <c r="AF600" s="20">
        <f t="shared" si="109"/>
        <v>0.36640002183921316</v>
      </c>
    </row>
    <row r="601" spans="1:32">
      <c r="A601" s="18" t="str">
        <f>'Raw Data'!A601</f>
        <v>INNSA1</v>
      </c>
      <c r="B601" s="19">
        <f>'Raw Data'!B601</f>
        <v>45143</v>
      </c>
      <c r="C601" s="18">
        <f>'Raw Data'!C601</f>
        <v>301049751</v>
      </c>
      <c r="D601" s="18">
        <f>'Raw Data'!D601</f>
        <v>73239990</v>
      </c>
      <c r="E601" s="18" t="str">
        <f>'Raw Data'!E601</f>
        <v>STAINLESS STEELSPORTS BOTTLE 650ML S115 (NP-21) (QTY: 17328NOS/USD 1.00 PER NOS)</v>
      </c>
      <c r="F601" s="18">
        <f>'Raw Data'!F601</f>
        <v>0</v>
      </c>
      <c r="G601" s="18">
        <f>'Raw Data'!G601</f>
        <v>0</v>
      </c>
      <c r="H601" s="18">
        <f>'Raw Data'!H601</f>
        <v>0</v>
      </c>
      <c r="I601" s="18">
        <f>'Raw Data'!I601</f>
        <v>0</v>
      </c>
      <c r="J601" s="18">
        <f>'Raw Data'!J601</f>
        <v>0</v>
      </c>
      <c r="K601" s="18">
        <f>'Raw Data'!K601</f>
        <v>0</v>
      </c>
      <c r="L601" s="18">
        <f>'Raw Data'!L601</f>
        <v>0</v>
      </c>
      <c r="M601" s="18">
        <f>'Raw Data'!M601</f>
        <v>0</v>
      </c>
      <c r="N601" s="18">
        <f>'Raw Data'!N601</f>
        <v>2888</v>
      </c>
      <c r="O601" s="18" t="str">
        <f>'Raw Data'!O601</f>
        <v>KGS</v>
      </c>
      <c r="P601" s="18">
        <f>'Raw Data'!P601</f>
        <v>520.84028739999997</v>
      </c>
      <c r="Q601" s="18">
        <f>'Raw Data'!Q601</f>
        <v>1504186.75</v>
      </c>
      <c r="R601" s="18">
        <f>'Raw Data'!R601</f>
        <v>6.2301469779999996</v>
      </c>
      <c r="S601" s="18">
        <f>'Raw Data'!S601</f>
        <v>17992.66447</v>
      </c>
      <c r="T601" s="18">
        <f>'Raw Data'!T601</f>
        <v>551133.9</v>
      </c>
      <c r="U601" s="18" t="str">
        <f t="shared" si="99"/>
        <v xml:space="preserve">STAINLESS STEELSPORTS BOTTLE 650ML S115 </v>
      </c>
      <c r="V601" s="18" t="str">
        <f t="shared" si="100"/>
        <v/>
      </c>
      <c r="W601" s="18" t="str">
        <f t="shared" si="101"/>
        <v>17328NOS</v>
      </c>
      <c r="X601" s="18">
        <f t="shared" si="102"/>
        <v>1</v>
      </c>
      <c r="Y601" s="18" t="str">
        <f t="shared" si="103"/>
        <v>USD</v>
      </c>
      <c r="Z601" s="18">
        <f t="shared" si="104"/>
        <v>2055320.65</v>
      </c>
      <c r="AA601" s="18">
        <f t="shared" si="105"/>
        <v>2023</v>
      </c>
      <c r="AB601" s="19" t="str">
        <f>IFERROR(VLOOKUP(D601, 'Lookup Tables'!$A:$B, 2, FALSE), "Unknown")</f>
        <v>Table, kitchen or other household articles of iron or steel</v>
      </c>
      <c r="AC601" s="18" t="str">
        <f t="shared" si="106"/>
        <v>Steel Products</v>
      </c>
      <c r="AD601" s="18" t="str">
        <f t="shared" si="107"/>
        <v>Misc</v>
      </c>
      <c r="AE601" s="18">
        <f t="shared" si="108"/>
        <v>190.83583795013851</v>
      </c>
      <c r="AF601" s="20">
        <f t="shared" si="109"/>
        <v>0.36639991676565425</v>
      </c>
    </row>
    <row r="602" spans="1:32">
      <c r="A602" s="18" t="str">
        <f>'Raw Data'!A602</f>
        <v>INNSA1</v>
      </c>
      <c r="B602" s="19">
        <f>'Raw Data'!B602</f>
        <v>45143</v>
      </c>
      <c r="C602" s="18">
        <f>'Raw Data'!C602</f>
        <v>301049751</v>
      </c>
      <c r="D602" s="18">
        <f>'Raw Data'!D602</f>
        <v>73239990</v>
      </c>
      <c r="E602" s="18" t="str">
        <f>'Raw Data'!E602</f>
        <v>STAINLESS STEEL BOTTLE 750ML SG805 (AM-06) (QTY: 7584 NOS/USD 1.028 PER NOS)</v>
      </c>
      <c r="F602" s="18">
        <f>'Raw Data'!F602</f>
        <v>0</v>
      </c>
      <c r="G602" s="18">
        <f>'Raw Data'!G602</f>
        <v>0</v>
      </c>
      <c r="H602" s="18">
        <f>'Raw Data'!H602</f>
        <v>0</v>
      </c>
      <c r="I602" s="18">
        <f>'Raw Data'!I602</f>
        <v>0</v>
      </c>
      <c r="J602" s="18">
        <f>'Raw Data'!J602</f>
        <v>0</v>
      </c>
      <c r="K602" s="18">
        <f>'Raw Data'!K602</f>
        <v>0</v>
      </c>
      <c r="L602" s="18">
        <f>'Raw Data'!L602</f>
        <v>0</v>
      </c>
      <c r="M602" s="18">
        <f>'Raw Data'!M602</f>
        <v>0</v>
      </c>
      <c r="N602" s="18">
        <f>'Raw Data'!N602</f>
        <v>1106</v>
      </c>
      <c r="O602" s="18" t="str">
        <f>'Raw Data'!O602</f>
        <v>KGS</v>
      </c>
      <c r="P602" s="18">
        <f>'Raw Data'!P602</f>
        <v>611.91276670000002</v>
      </c>
      <c r="Q602" s="18">
        <f>'Raw Data'!Q602</f>
        <v>676775.52</v>
      </c>
      <c r="R602" s="18">
        <f>'Raw Data'!R602</f>
        <v>7.3195307019999998</v>
      </c>
      <c r="S602" s="18">
        <f>'Raw Data'!S602</f>
        <v>8095.4009569999998</v>
      </c>
      <c r="T602" s="18">
        <f>'Raw Data'!T602</f>
        <v>247970.5</v>
      </c>
      <c r="U602" s="18" t="str">
        <f t="shared" si="99"/>
        <v xml:space="preserve">STAINLESS STEEL BOTTLE 750ML SG805 </v>
      </c>
      <c r="V602" s="18" t="str">
        <f t="shared" si="100"/>
        <v/>
      </c>
      <c r="W602" s="18" t="str">
        <f t="shared" si="101"/>
        <v>7584 NOS</v>
      </c>
      <c r="X602" s="18">
        <f t="shared" si="102"/>
        <v>1.028</v>
      </c>
      <c r="Y602" s="18" t="str">
        <f t="shared" si="103"/>
        <v>USD</v>
      </c>
      <c r="Z602" s="18">
        <f t="shared" si="104"/>
        <v>924746.02</v>
      </c>
      <c r="AA602" s="18">
        <f t="shared" si="105"/>
        <v>2023</v>
      </c>
      <c r="AB602" s="19" t="str">
        <f>IFERROR(VLOOKUP(D602, 'Lookup Tables'!$A:$B, 2, FALSE), "Unknown")</f>
        <v>Table, kitchen or other household articles of iron or steel</v>
      </c>
      <c r="AC602" s="18" t="str">
        <f t="shared" si="106"/>
        <v>Steel Products</v>
      </c>
      <c r="AD602" s="18" t="str">
        <f t="shared" si="107"/>
        <v>Misc</v>
      </c>
      <c r="AE602" s="18">
        <f t="shared" si="108"/>
        <v>224.20479204339964</v>
      </c>
      <c r="AF602" s="20">
        <f t="shared" si="109"/>
        <v>0.36639992534008914</v>
      </c>
    </row>
    <row r="603" spans="1:32">
      <c r="A603" s="18" t="str">
        <f>'Raw Data'!A603</f>
        <v>INNSA1</v>
      </c>
      <c r="B603" s="19">
        <f>'Raw Data'!B603</f>
        <v>45143</v>
      </c>
      <c r="C603" s="18">
        <f>'Raw Data'!C603</f>
        <v>301049751</v>
      </c>
      <c r="D603" s="18">
        <f>'Raw Data'!D603</f>
        <v>73239990</v>
      </c>
      <c r="E603" s="18" t="str">
        <f>'Raw Data'!E603</f>
        <v>STAINLESS STEEL SPORTS BOTTLE 750ML S-308-C6 (NP-20) (QTY: 5376 NOS/USD 1.005 PER NOS)</v>
      </c>
      <c r="F603" s="18">
        <f>'Raw Data'!F603</f>
        <v>0</v>
      </c>
      <c r="G603" s="18">
        <f>'Raw Data'!G603</f>
        <v>0</v>
      </c>
      <c r="H603" s="18">
        <f>'Raw Data'!H603</f>
        <v>0</v>
      </c>
      <c r="I603" s="18">
        <f>'Raw Data'!I603</f>
        <v>0</v>
      </c>
      <c r="J603" s="18">
        <f>'Raw Data'!J603</f>
        <v>0</v>
      </c>
      <c r="K603" s="18">
        <f>'Raw Data'!K603</f>
        <v>0</v>
      </c>
      <c r="L603" s="18">
        <f>'Raw Data'!L603</f>
        <v>0</v>
      </c>
      <c r="M603" s="18">
        <f>'Raw Data'!M603</f>
        <v>0</v>
      </c>
      <c r="N603" s="18">
        <f>'Raw Data'!N603</f>
        <v>896</v>
      </c>
      <c r="O603" s="18" t="str">
        <f>'Raw Data'!O603</f>
        <v>KGS</v>
      </c>
      <c r="P603" s="18">
        <f>'Raw Data'!P603</f>
        <v>523.4444866</v>
      </c>
      <c r="Q603" s="18">
        <f>'Raw Data'!Q603</f>
        <v>469006.26</v>
      </c>
      <c r="R603" s="18">
        <f>'Raw Data'!R603</f>
        <v>6.2612976869999999</v>
      </c>
      <c r="S603" s="18">
        <f>'Raw Data'!S603</f>
        <v>5610.1227269999999</v>
      </c>
      <c r="T603" s="18">
        <f>'Raw Data'!T603</f>
        <v>171843.9</v>
      </c>
      <c r="U603" s="18" t="str">
        <f t="shared" si="99"/>
        <v xml:space="preserve">STAINLESS STEEL SPORTS BOTTLE 750ML S-308-C6 </v>
      </c>
      <c r="V603" s="18" t="str">
        <f t="shared" si="100"/>
        <v/>
      </c>
      <c r="W603" s="18" t="str">
        <f t="shared" si="101"/>
        <v>5376 NOS</v>
      </c>
      <c r="X603" s="18">
        <f t="shared" si="102"/>
        <v>1.0049999999999999</v>
      </c>
      <c r="Y603" s="18" t="str">
        <f t="shared" si="103"/>
        <v>USD</v>
      </c>
      <c r="Z603" s="18">
        <f t="shared" si="104"/>
        <v>640850.16</v>
      </c>
      <c r="AA603" s="18">
        <f t="shared" si="105"/>
        <v>2023</v>
      </c>
      <c r="AB603" s="19" t="str">
        <f>IFERROR(VLOOKUP(D603, 'Lookup Tables'!$A:$B, 2, FALSE), "Unknown")</f>
        <v>Table, kitchen or other household articles of iron or steel</v>
      </c>
      <c r="AC603" s="18" t="str">
        <f t="shared" si="106"/>
        <v>Steel Products</v>
      </c>
      <c r="AD603" s="18" t="str">
        <f t="shared" si="107"/>
        <v>Misc</v>
      </c>
      <c r="AE603" s="18">
        <f t="shared" si="108"/>
        <v>191.7900669642857</v>
      </c>
      <c r="AF603" s="20">
        <f t="shared" si="109"/>
        <v>0.36640001350941453</v>
      </c>
    </row>
    <row r="604" spans="1:32">
      <c r="A604" s="18" t="str">
        <f>'Raw Data'!A604</f>
        <v>INNSA1</v>
      </c>
      <c r="B604" s="19">
        <f>'Raw Data'!B604</f>
        <v>45140</v>
      </c>
      <c r="C604" s="18">
        <f>'Raw Data'!C604</f>
        <v>301049751</v>
      </c>
      <c r="D604" s="18">
        <f>'Raw Data'!D604</f>
        <v>73239990</v>
      </c>
      <c r="E604" s="18" t="str">
        <f>'Raw Data'!E604</f>
        <v>STEEL TEA STRAINER BIG (SB-12) (QTY: 35100 PCS/USD: 1.0518 PER PCS)</v>
      </c>
      <c r="F604" s="18">
        <f>'Raw Data'!F604</f>
        <v>0</v>
      </c>
      <c r="G604" s="18">
        <f>'Raw Data'!G604</f>
        <v>0</v>
      </c>
      <c r="H604" s="18">
        <f>'Raw Data'!H604</f>
        <v>0</v>
      </c>
      <c r="I604" s="18">
        <f>'Raw Data'!I604</f>
        <v>0</v>
      </c>
      <c r="J604" s="18">
        <f>'Raw Data'!J604</f>
        <v>0</v>
      </c>
      <c r="K604" s="18">
        <f>'Raw Data'!K604</f>
        <v>0</v>
      </c>
      <c r="L604" s="18">
        <f>'Raw Data'!L604</f>
        <v>0</v>
      </c>
      <c r="M604" s="18">
        <f>'Raw Data'!M604</f>
        <v>0</v>
      </c>
      <c r="N604" s="18">
        <f>'Raw Data'!N604</f>
        <v>8580</v>
      </c>
      <c r="O604" s="18" t="str">
        <f>'Raw Data'!O604</f>
        <v>KGS</v>
      </c>
      <c r="P604" s="18">
        <f>'Raw Data'!P604</f>
        <v>377.25261189999998</v>
      </c>
      <c r="Q604" s="18">
        <f>'Raw Data'!Q604</f>
        <v>3236827.41</v>
      </c>
      <c r="R604" s="18">
        <f>'Raw Data'!R604</f>
        <v>4.5479519210000001</v>
      </c>
      <c r="S604" s="18">
        <f>'Raw Data'!S604</f>
        <v>39021.427490000002</v>
      </c>
      <c r="T604" s="18">
        <f>'Raw Data'!T604</f>
        <v>1185973.5</v>
      </c>
      <c r="U604" s="18" t="str">
        <f t="shared" si="99"/>
        <v xml:space="preserve">STEEL TEA STRAINER BIG </v>
      </c>
      <c r="V604" s="18" t="str">
        <f t="shared" si="100"/>
        <v/>
      </c>
      <c r="W604" s="18" t="str">
        <f t="shared" si="101"/>
        <v>35100 PCS</v>
      </c>
      <c r="X604" s="18" t="str">
        <f t="shared" si="102"/>
        <v/>
      </c>
      <c r="Y604" s="18" t="str">
        <f t="shared" si="103"/>
        <v>USD</v>
      </c>
      <c r="Z604" s="18">
        <f t="shared" si="104"/>
        <v>4422800.91</v>
      </c>
      <c r="AA604" s="18">
        <f t="shared" si="105"/>
        <v>2023</v>
      </c>
      <c r="AB604" s="19" t="str">
        <f>IFERROR(VLOOKUP(D604, 'Lookup Tables'!$A:$B, 2, FALSE), "Unknown")</f>
        <v>Table, kitchen or other household articles of iron or steel</v>
      </c>
      <c r="AC604" s="18" t="str">
        <f t="shared" si="106"/>
        <v>Steel Products</v>
      </c>
      <c r="AD604" s="18" t="str">
        <f t="shared" si="107"/>
        <v>Misc</v>
      </c>
      <c r="AE604" s="18">
        <f t="shared" si="108"/>
        <v>138.22534965034964</v>
      </c>
      <c r="AF604" s="20">
        <f t="shared" si="109"/>
        <v>0.36639998052908229</v>
      </c>
    </row>
    <row r="605" spans="1:32">
      <c r="A605" s="18" t="str">
        <f>'Raw Data'!A605</f>
        <v>INNSA1</v>
      </c>
      <c r="B605" s="19">
        <f>'Raw Data'!B605</f>
        <v>45140</v>
      </c>
      <c r="C605" s="18">
        <f>'Raw Data'!C605</f>
        <v>301049751</v>
      </c>
      <c r="D605" s="18">
        <f>'Raw Data'!D605</f>
        <v>73239990</v>
      </c>
      <c r="E605" s="18" t="str">
        <f>'Raw Data'!E605</f>
        <v>STEEL TEA STRAINER (NP-55) (QTY: 100800 PCS/USD: 0.2847 PERPCS)</v>
      </c>
      <c r="F605" s="18">
        <f>'Raw Data'!F605</f>
        <v>0</v>
      </c>
      <c r="G605" s="18">
        <f>'Raw Data'!G605</f>
        <v>0</v>
      </c>
      <c r="H605" s="18">
        <f>'Raw Data'!H605</f>
        <v>0</v>
      </c>
      <c r="I605" s="18">
        <f>'Raw Data'!I605</f>
        <v>0</v>
      </c>
      <c r="J605" s="18">
        <f>'Raw Data'!J605</f>
        <v>0</v>
      </c>
      <c r="K605" s="18">
        <f>'Raw Data'!K605</f>
        <v>0</v>
      </c>
      <c r="L605" s="18">
        <f>'Raw Data'!L605</f>
        <v>0</v>
      </c>
      <c r="M605" s="18">
        <f>'Raw Data'!M605</f>
        <v>0</v>
      </c>
      <c r="N605" s="18">
        <f>'Raw Data'!N605</f>
        <v>4620</v>
      </c>
      <c r="O605" s="18" t="str">
        <f>'Raw Data'!O605</f>
        <v>KGS</v>
      </c>
      <c r="P605" s="18">
        <f>'Raw Data'!P605</f>
        <v>544.60958010000002</v>
      </c>
      <c r="Q605" s="18">
        <f>'Raw Data'!Q605</f>
        <v>2516096.2599999998</v>
      </c>
      <c r="R605" s="18">
        <f>'Raw Data'!R605</f>
        <v>6.565516336</v>
      </c>
      <c r="S605" s="18">
        <f>'Raw Data'!S605</f>
        <v>30332.68547</v>
      </c>
      <c r="T605" s="18">
        <f>'Raw Data'!T605</f>
        <v>921897.7</v>
      </c>
      <c r="U605" s="18" t="str">
        <f t="shared" si="99"/>
        <v xml:space="preserve">STEEL TEA STRAINER </v>
      </c>
      <c r="V605" s="18" t="str">
        <f t="shared" si="100"/>
        <v/>
      </c>
      <c r="W605" s="18" t="str">
        <f t="shared" si="101"/>
        <v>100800 PCS</v>
      </c>
      <c r="X605" s="18" t="str">
        <f t="shared" si="102"/>
        <v/>
      </c>
      <c r="Y605" s="18" t="str">
        <f t="shared" si="103"/>
        <v>USD</v>
      </c>
      <c r="Z605" s="18">
        <f t="shared" si="104"/>
        <v>3437993.96</v>
      </c>
      <c r="AA605" s="18">
        <f t="shared" si="105"/>
        <v>2023</v>
      </c>
      <c r="AB605" s="19" t="str">
        <f>IFERROR(VLOOKUP(D605, 'Lookup Tables'!$A:$B, 2, FALSE), "Unknown")</f>
        <v>Table, kitchen or other household articles of iron or steel</v>
      </c>
      <c r="AC605" s="18" t="str">
        <f t="shared" si="106"/>
        <v>Steel Products</v>
      </c>
      <c r="AD605" s="18" t="str">
        <f t="shared" si="107"/>
        <v>Misc</v>
      </c>
      <c r="AE605" s="18">
        <f t="shared" si="108"/>
        <v>199.54495670995669</v>
      </c>
      <c r="AF605" s="20">
        <f t="shared" si="109"/>
        <v>0.36640001205677242</v>
      </c>
    </row>
    <row r="606" spans="1:32">
      <c r="A606" s="18" t="str">
        <f>'Raw Data'!A606</f>
        <v>INNSA1</v>
      </c>
      <c r="B606" s="19">
        <f>'Raw Data'!B606</f>
        <v>45138</v>
      </c>
      <c r="C606" s="18">
        <f>'Raw Data'!C606</f>
        <v>301049751</v>
      </c>
      <c r="D606" s="18">
        <f>'Raw Data'!D606</f>
        <v>73239990</v>
      </c>
      <c r="E606" s="18" t="str">
        <f>'Raw Data'!E606</f>
        <v>STAINLESS STEEL GRATER WITH HANDLE (KL324H-9S) (QTY: 59040 NOS /USD 0.64 PER NOS)</v>
      </c>
      <c r="F606" s="18">
        <f>'Raw Data'!F606</f>
        <v>0</v>
      </c>
      <c r="G606" s="18">
        <f>'Raw Data'!G606</f>
        <v>0</v>
      </c>
      <c r="H606" s="18">
        <f>'Raw Data'!H606</f>
        <v>0</v>
      </c>
      <c r="I606" s="18">
        <f>'Raw Data'!I606</f>
        <v>0</v>
      </c>
      <c r="J606" s="18">
        <f>'Raw Data'!J606</f>
        <v>0</v>
      </c>
      <c r="K606" s="18">
        <f>'Raw Data'!K606</f>
        <v>0</v>
      </c>
      <c r="L606" s="18">
        <f>'Raw Data'!L606</f>
        <v>0</v>
      </c>
      <c r="M606" s="18">
        <f>'Raw Data'!M606</f>
        <v>0</v>
      </c>
      <c r="N606" s="18">
        <f>'Raw Data'!N606</f>
        <v>9512</v>
      </c>
      <c r="O606" s="18" t="str">
        <f>'Raw Data'!O606</f>
        <v>KGS</v>
      </c>
      <c r="P606" s="18">
        <f>'Raw Data'!P606</f>
        <v>336.99224029999999</v>
      </c>
      <c r="Q606" s="18">
        <f>'Raw Data'!Q606</f>
        <v>3205470.19</v>
      </c>
      <c r="R606" s="18">
        <f>'Raw Data'!R606</f>
        <v>4.0625948200000002</v>
      </c>
      <c r="S606" s="18">
        <f>'Raw Data'!S606</f>
        <v>38643.40193</v>
      </c>
      <c r="T606" s="18">
        <f>'Raw Data'!T606</f>
        <v>1174484.2</v>
      </c>
      <c r="U606" s="18" t="str">
        <f t="shared" si="99"/>
        <v xml:space="preserve">STAINLESS STEEL GRATER WITH HANDLE </v>
      </c>
      <c r="V606" s="18" t="str">
        <f t="shared" si="100"/>
        <v/>
      </c>
      <c r="W606" s="18" t="str">
        <f t="shared" si="101"/>
        <v>59040 NOS</v>
      </c>
      <c r="X606" s="18">
        <f t="shared" si="102"/>
        <v>0.64</v>
      </c>
      <c r="Y606" s="18" t="str">
        <f t="shared" si="103"/>
        <v>USD</v>
      </c>
      <c r="Z606" s="18">
        <f t="shared" si="104"/>
        <v>4379954.3899999997</v>
      </c>
      <c r="AA606" s="18">
        <f t="shared" si="105"/>
        <v>2023</v>
      </c>
      <c r="AB606" s="19" t="str">
        <f>IFERROR(VLOOKUP(D606, 'Lookup Tables'!$A:$B, 2, FALSE), "Unknown")</f>
        <v>Table, kitchen or other household articles of iron or steel</v>
      </c>
      <c r="AC606" s="18" t="str">
        <f t="shared" si="106"/>
        <v>Steel Products</v>
      </c>
      <c r="AD606" s="18" t="str">
        <f t="shared" si="107"/>
        <v>Misc</v>
      </c>
      <c r="AE606" s="18">
        <f t="shared" si="108"/>
        <v>123.47394869638352</v>
      </c>
      <c r="AF606" s="20">
        <f t="shared" si="109"/>
        <v>0.36639997578639155</v>
      </c>
    </row>
    <row r="607" spans="1:32">
      <c r="A607" s="18" t="str">
        <f>'Raw Data'!A607</f>
        <v>INNSA1</v>
      </c>
      <c r="B607" s="19">
        <f>'Raw Data'!B607</f>
        <v>45136</v>
      </c>
      <c r="C607" s="18">
        <f>'Raw Data'!C607</f>
        <v>301049751</v>
      </c>
      <c r="D607" s="18">
        <f>'Raw Data'!D607</f>
        <v>73239990</v>
      </c>
      <c r="E607" s="18" t="str">
        <f>'Raw Data'!E607</f>
        <v>STAINLESS STEEL BOTTLE 750ML SG805 (AM-06) (QTY:22416 PCS/USD 1.028 PER PCS)</v>
      </c>
      <c r="F607" s="18">
        <f>'Raw Data'!F607</f>
        <v>0</v>
      </c>
      <c r="G607" s="18">
        <f>'Raw Data'!G607</f>
        <v>0</v>
      </c>
      <c r="H607" s="18">
        <f>'Raw Data'!H607</f>
        <v>0</v>
      </c>
      <c r="I607" s="18">
        <f>'Raw Data'!I607</f>
        <v>0</v>
      </c>
      <c r="J607" s="18">
        <f>'Raw Data'!J607</f>
        <v>0</v>
      </c>
      <c r="K607" s="18">
        <f>'Raw Data'!K607</f>
        <v>0</v>
      </c>
      <c r="L607" s="18">
        <f>'Raw Data'!L607</f>
        <v>0</v>
      </c>
      <c r="M607" s="18">
        <f>'Raw Data'!M607</f>
        <v>0</v>
      </c>
      <c r="N607" s="18">
        <f>'Raw Data'!N607</f>
        <v>3269</v>
      </c>
      <c r="O607" s="18" t="str">
        <f>'Raw Data'!O607</f>
        <v>KGS</v>
      </c>
      <c r="P607" s="18">
        <f>'Raw Data'!P607</f>
        <v>606.74441730000001</v>
      </c>
      <c r="Q607" s="18">
        <f>'Raw Data'!Q607</f>
        <v>1983447.5</v>
      </c>
      <c r="R607" s="18">
        <f>'Raw Data'!R607</f>
        <v>7.3145800750000003</v>
      </c>
      <c r="S607" s="18">
        <f>'Raw Data'!S607</f>
        <v>23911.362270000001</v>
      </c>
      <c r="T607" s="18">
        <f>'Raw Data'!T607</f>
        <v>726735.1</v>
      </c>
      <c r="U607" s="18" t="str">
        <f t="shared" si="99"/>
        <v xml:space="preserve">STAINLESS STEEL BOTTLE 750ML SG805 </v>
      </c>
      <c r="V607" s="18">
        <f t="shared" si="100"/>
        <v>22416</v>
      </c>
      <c r="W607" s="18" t="str">
        <f t="shared" si="101"/>
        <v>PCS</v>
      </c>
      <c r="X607" s="18">
        <f t="shared" si="102"/>
        <v>1.028</v>
      </c>
      <c r="Y607" s="18" t="str">
        <f t="shared" si="103"/>
        <v>USD</v>
      </c>
      <c r="Z607" s="18">
        <f t="shared" si="104"/>
        <v>2710182.6</v>
      </c>
      <c r="AA607" s="18">
        <f t="shared" si="105"/>
        <v>2023</v>
      </c>
      <c r="AB607" s="19" t="str">
        <f>IFERROR(VLOOKUP(D607, 'Lookup Tables'!$A:$B, 2, FALSE), "Unknown")</f>
        <v>Table, kitchen or other household articles of iron or steel</v>
      </c>
      <c r="AC607" s="18" t="str">
        <f t="shared" si="106"/>
        <v>Steel Products</v>
      </c>
      <c r="AD607" s="18" t="str">
        <f t="shared" si="107"/>
        <v>Misc</v>
      </c>
      <c r="AE607" s="18">
        <f t="shared" si="108"/>
        <v>222.31113490364024</v>
      </c>
      <c r="AF607" s="20">
        <f t="shared" si="109"/>
        <v>0.36639996773294981</v>
      </c>
    </row>
    <row r="608" spans="1:32">
      <c r="A608" s="18" t="str">
        <f>'Raw Data'!A608</f>
        <v>INNSA1</v>
      </c>
      <c r="B608" s="19">
        <f>'Raw Data'!B608</f>
        <v>45136</v>
      </c>
      <c r="C608" s="18">
        <f>'Raw Data'!C608</f>
        <v>301049751</v>
      </c>
      <c r="D608" s="18">
        <f>'Raw Data'!D608</f>
        <v>73239990</v>
      </c>
      <c r="E608" s="18" t="str">
        <f>'Raw Data'!E608</f>
        <v>STEEL LUNCH BOX (6561) (QTY: 20736 NOS/USD 2.45 PER NOS)</v>
      </c>
      <c r="F608" s="18">
        <f>'Raw Data'!F608</f>
        <v>0</v>
      </c>
      <c r="G608" s="18">
        <f>'Raw Data'!G608</f>
        <v>0</v>
      </c>
      <c r="H608" s="18">
        <f>'Raw Data'!H608</f>
        <v>0</v>
      </c>
      <c r="I608" s="18">
        <f>'Raw Data'!I608</f>
        <v>0</v>
      </c>
      <c r="J608" s="18">
        <f>'Raw Data'!J608</f>
        <v>0</v>
      </c>
      <c r="K608" s="18">
        <f>'Raw Data'!K608</f>
        <v>0</v>
      </c>
      <c r="L608" s="18">
        <f>'Raw Data'!L608</f>
        <v>0</v>
      </c>
      <c r="M608" s="18">
        <f>'Raw Data'!M608</f>
        <v>0</v>
      </c>
      <c r="N608" s="18">
        <f>'Raw Data'!N608</f>
        <v>8121</v>
      </c>
      <c r="O608" s="18" t="str">
        <f>'Raw Data'!O608</f>
        <v>KGS</v>
      </c>
      <c r="P608" s="18">
        <f>'Raw Data'!P608</f>
        <v>535.75870889999999</v>
      </c>
      <c r="Q608" s="18">
        <f>'Raw Data'!Q608</f>
        <v>4351217.93</v>
      </c>
      <c r="R608" s="18">
        <f>'Raw Data'!R608</f>
        <v>6.4588150559999997</v>
      </c>
      <c r="S608" s="18">
        <f>'Raw Data'!S608</f>
        <v>52455.912360000002</v>
      </c>
      <c r="T608" s="18">
        <f>'Raw Data'!T608</f>
        <v>1594286.3</v>
      </c>
      <c r="U608" s="18" t="str">
        <f t="shared" si="99"/>
        <v xml:space="preserve">STEEL LUNCH BOX </v>
      </c>
      <c r="V608" s="18" t="str">
        <f t="shared" si="100"/>
        <v/>
      </c>
      <c r="W608" s="18" t="str">
        <f t="shared" si="101"/>
        <v>20736 NOS</v>
      </c>
      <c r="X608" s="18">
        <f t="shared" si="102"/>
        <v>2.4500000000000002</v>
      </c>
      <c r="Y608" s="18" t="str">
        <f t="shared" si="103"/>
        <v>USD</v>
      </c>
      <c r="Z608" s="18">
        <f t="shared" si="104"/>
        <v>5945504.2299999995</v>
      </c>
      <c r="AA608" s="18">
        <f t="shared" si="105"/>
        <v>2023</v>
      </c>
      <c r="AB608" s="19" t="str">
        <f>IFERROR(VLOOKUP(D608, 'Lookup Tables'!$A:$B, 2, FALSE), "Unknown")</f>
        <v>Table, kitchen or other household articles of iron or steel</v>
      </c>
      <c r="AC608" s="18" t="str">
        <f t="shared" si="106"/>
        <v>Steel Products</v>
      </c>
      <c r="AD608" s="18" t="str">
        <f t="shared" si="107"/>
        <v>Misc</v>
      </c>
      <c r="AE608" s="18">
        <f t="shared" si="108"/>
        <v>196.31650043098142</v>
      </c>
      <c r="AF608" s="20">
        <f t="shared" si="109"/>
        <v>0.36640001159399527</v>
      </c>
    </row>
    <row r="609" spans="1:32">
      <c r="A609" s="18" t="str">
        <f>'Raw Data'!A609</f>
        <v>INNSA1</v>
      </c>
      <c r="B609" s="19">
        <f>'Raw Data'!B609</f>
        <v>45136</v>
      </c>
      <c r="C609" s="18">
        <f>'Raw Data'!C609</f>
        <v>301049751</v>
      </c>
      <c r="D609" s="18">
        <f>'Raw Data'!D609</f>
        <v>73231000</v>
      </c>
      <c r="E609" s="18" t="str">
        <f>'Raw Data'!E609</f>
        <v>SS SCRUBBER 3PCS SET (SS410) (QTY: 113640 SET/USD: 0.173 PERSET)</v>
      </c>
      <c r="F609" s="18">
        <f>'Raw Data'!F609</f>
        <v>0</v>
      </c>
      <c r="G609" s="18">
        <f>'Raw Data'!G609</f>
        <v>0</v>
      </c>
      <c r="H609" s="18">
        <f>'Raw Data'!H609</f>
        <v>0</v>
      </c>
      <c r="I609" s="18">
        <f>'Raw Data'!I609</f>
        <v>0</v>
      </c>
      <c r="J609" s="18">
        <f>'Raw Data'!J609</f>
        <v>0</v>
      </c>
      <c r="K609" s="18">
        <f>'Raw Data'!K609</f>
        <v>0</v>
      </c>
      <c r="L609" s="18">
        <f>'Raw Data'!L609</f>
        <v>0</v>
      </c>
      <c r="M609" s="18">
        <f>'Raw Data'!M609</f>
        <v>0</v>
      </c>
      <c r="N609" s="18">
        <f>'Raw Data'!N609</f>
        <v>7230</v>
      </c>
      <c r="O609" s="18" t="str">
        <f>'Raw Data'!O609</f>
        <v>KGS</v>
      </c>
      <c r="P609" s="18">
        <f>'Raw Data'!P609</f>
        <v>241.09176350000001</v>
      </c>
      <c r="Q609" s="18">
        <f>'Raw Data'!Q609</f>
        <v>1743093.45</v>
      </c>
      <c r="R609" s="18">
        <f>'Raw Data'!R609</f>
        <v>2.9064709280000001</v>
      </c>
      <c r="S609" s="18">
        <f>'Raw Data'!S609</f>
        <v>21013.784810000001</v>
      </c>
      <c r="T609" s="18">
        <f>'Raw Data'!T609</f>
        <v>766263.9</v>
      </c>
      <c r="U609" s="18" t="str">
        <f t="shared" si="99"/>
        <v xml:space="preserve">SS SCRUBBER 3PCS SET </v>
      </c>
      <c r="V609" s="18" t="str">
        <f t="shared" si="100"/>
        <v/>
      </c>
      <c r="W609" s="18" t="str">
        <f t="shared" si="101"/>
        <v>113640 SET</v>
      </c>
      <c r="X609" s="18" t="str">
        <f t="shared" si="102"/>
        <v/>
      </c>
      <c r="Y609" s="18" t="str">
        <f t="shared" si="103"/>
        <v>USD</v>
      </c>
      <c r="Z609" s="18">
        <f t="shared" si="104"/>
        <v>2509357.35</v>
      </c>
      <c r="AA609" s="18">
        <f t="shared" si="105"/>
        <v>2023</v>
      </c>
      <c r="AB609" s="19" t="str">
        <f>IFERROR(VLOOKUP(D609, 'Lookup Tables'!$A:$B, 2, FALSE), "Unknown")</f>
        <v>Steel Scrubbers</v>
      </c>
      <c r="AC609" s="18" t="str">
        <f t="shared" si="106"/>
        <v>Cleaning Items</v>
      </c>
      <c r="AD609" s="18" t="str">
        <f t="shared" si="107"/>
        <v>Scrubber</v>
      </c>
      <c r="AE609" s="18">
        <f t="shared" si="108"/>
        <v>105.9839419087137</v>
      </c>
      <c r="AF609" s="20">
        <f t="shared" si="109"/>
        <v>0.43960001111816471</v>
      </c>
    </row>
    <row r="610" spans="1:32">
      <c r="A610" s="18" t="str">
        <f>'Raw Data'!A610</f>
        <v>INNSA1</v>
      </c>
      <c r="B610" s="19">
        <f>'Raw Data'!B610</f>
        <v>45136</v>
      </c>
      <c r="C610" s="18">
        <f>'Raw Data'!C610</f>
        <v>301049751</v>
      </c>
      <c r="D610" s="18">
        <f>'Raw Data'!D610</f>
        <v>73239990</v>
      </c>
      <c r="E610" s="18" t="str">
        <f>'Raw Data'!E610</f>
        <v>STAINLESS STEEL COLA BOTTLE 750ML SK750 (SL-01) (QTY:20,760PCS/USD 1.168 PER PCS)</v>
      </c>
      <c r="F610" s="18">
        <f>'Raw Data'!F610</f>
        <v>0</v>
      </c>
      <c r="G610" s="18">
        <f>'Raw Data'!G610</f>
        <v>0</v>
      </c>
      <c r="H610" s="18">
        <f>'Raw Data'!H610</f>
        <v>0</v>
      </c>
      <c r="I610" s="18">
        <f>'Raw Data'!I610</f>
        <v>0</v>
      </c>
      <c r="J610" s="18">
        <f>'Raw Data'!J610</f>
        <v>0</v>
      </c>
      <c r="K610" s="18">
        <f>'Raw Data'!K610</f>
        <v>0</v>
      </c>
      <c r="L610" s="18">
        <f>'Raw Data'!L610</f>
        <v>0</v>
      </c>
      <c r="M610" s="18">
        <f>'Raw Data'!M610</f>
        <v>0</v>
      </c>
      <c r="N610" s="18">
        <f>'Raw Data'!N610</f>
        <v>3979</v>
      </c>
      <c r="O610" s="18" t="str">
        <f>'Raw Data'!O610</f>
        <v>KGS</v>
      </c>
      <c r="P610" s="18">
        <f>'Raw Data'!P610</f>
        <v>524.52442570000005</v>
      </c>
      <c r="Q610" s="18">
        <f>'Raw Data'!Q610</f>
        <v>2087082.69</v>
      </c>
      <c r="R610" s="18">
        <f>'Raw Data'!R610</f>
        <v>6.3233806599999998</v>
      </c>
      <c r="S610" s="18">
        <f>'Raw Data'!S610</f>
        <v>25160.731650000002</v>
      </c>
      <c r="T610" s="18">
        <f>'Raw Data'!T610</f>
        <v>764707.1</v>
      </c>
      <c r="U610" s="18" t="str">
        <f t="shared" si="99"/>
        <v xml:space="preserve">STAINLESS STEEL COLA BOTTLE 750ML SK750 </v>
      </c>
      <c r="V610" s="18" t="str">
        <f t="shared" si="100"/>
        <v/>
      </c>
      <c r="W610" s="18" t="e">
        <f t="shared" si="101"/>
        <v>#VALUE!</v>
      </c>
      <c r="X610" s="18">
        <f t="shared" si="102"/>
        <v>1.1679999999999999</v>
      </c>
      <c r="Y610" s="18" t="str">
        <f t="shared" si="103"/>
        <v>USD</v>
      </c>
      <c r="Z610" s="18">
        <f t="shared" si="104"/>
        <v>2851789.79</v>
      </c>
      <c r="AA610" s="18">
        <f t="shared" si="105"/>
        <v>2023</v>
      </c>
      <c r="AB610" s="19" t="str">
        <f>IFERROR(VLOOKUP(D610, 'Lookup Tables'!$A:$B, 2, FALSE), "Unknown")</f>
        <v>Table, kitchen or other household articles of iron or steel</v>
      </c>
      <c r="AC610" s="18" t="str">
        <f t="shared" si="106"/>
        <v>Steel Products</v>
      </c>
      <c r="AD610" s="18" t="str">
        <f t="shared" si="107"/>
        <v>Misc</v>
      </c>
      <c r="AE610" s="18">
        <f t="shared" si="108"/>
        <v>192.18575018848958</v>
      </c>
      <c r="AF610" s="20">
        <f t="shared" si="109"/>
        <v>0.36640000114226429</v>
      </c>
    </row>
    <row r="611" spans="1:32">
      <c r="A611" s="18" t="str">
        <f>'Raw Data'!A611</f>
        <v>INNSA1</v>
      </c>
      <c r="B611" s="19">
        <f>'Raw Data'!B611</f>
        <v>45136</v>
      </c>
      <c r="C611" s="18">
        <f>'Raw Data'!C611</f>
        <v>301049751</v>
      </c>
      <c r="D611" s="18">
        <f>'Raw Data'!D611</f>
        <v>73239990</v>
      </c>
      <c r="E611" s="18" t="str">
        <f>'Raw Data'!E611</f>
        <v>HOUSEHOLD STEEL HOOK 3PCS SET (2628) (QTY: 168480 NOS/USD 0.416 PER NOS)</v>
      </c>
      <c r="F611" s="18">
        <f>'Raw Data'!F611</f>
        <v>0</v>
      </c>
      <c r="G611" s="18">
        <f>'Raw Data'!G611</f>
        <v>0</v>
      </c>
      <c r="H611" s="18">
        <f>'Raw Data'!H611</f>
        <v>0</v>
      </c>
      <c r="I611" s="18">
        <f>'Raw Data'!I611</f>
        <v>0</v>
      </c>
      <c r="J611" s="18">
        <f>'Raw Data'!J611</f>
        <v>0</v>
      </c>
      <c r="K611" s="18">
        <f>'Raw Data'!K611</f>
        <v>0</v>
      </c>
      <c r="L611" s="18">
        <f>'Raw Data'!L611</f>
        <v>0</v>
      </c>
      <c r="M611" s="18">
        <f>'Raw Data'!M611</f>
        <v>0</v>
      </c>
      <c r="N611" s="18">
        <f>'Raw Data'!N611</f>
        <v>5709</v>
      </c>
      <c r="O611" s="18" t="str">
        <f>'Raw Data'!O611</f>
        <v>KGS</v>
      </c>
      <c r="P611" s="18">
        <f>'Raw Data'!P611</f>
        <v>1034.7994409999999</v>
      </c>
      <c r="Q611" s="18">
        <f>'Raw Data'!Q611</f>
        <v>5908290.8899999997</v>
      </c>
      <c r="R611" s="18">
        <f>'Raw Data'!R611</f>
        <v>12.474978200000001</v>
      </c>
      <c r="S611" s="18">
        <f>'Raw Data'!S611</f>
        <v>71227.135500000004</v>
      </c>
      <c r="T611" s="18">
        <f>'Raw Data'!T611</f>
        <v>2164797.7999999998</v>
      </c>
      <c r="U611" s="18" t="str">
        <f t="shared" si="99"/>
        <v xml:space="preserve">HOUSEHOLD STEEL HOOK 3PCS SET </v>
      </c>
      <c r="V611" s="18" t="str">
        <f t="shared" si="100"/>
        <v/>
      </c>
      <c r="W611" s="18" t="str">
        <f t="shared" si="101"/>
        <v>168480 NOS</v>
      </c>
      <c r="X611" s="18">
        <f t="shared" si="102"/>
        <v>0.41599999999999998</v>
      </c>
      <c r="Y611" s="18" t="str">
        <f t="shared" si="103"/>
        <v>USD</v>
      </c>
      <c r="Z611" s="18">
        <f t="shared" si="104"/>
        <v>8073088.6899999995</v>
      </c>
      <c r="AA611" s="18">
        <f t="shared" si="105"/>
        <v>2023</v>
      </c>
      <c r="AB611" s="19" t="str">
        <f>IFERROR(VLOOKUP(D611, 'Lookup Tables'!$A:$B, 2, FALSE), "Unknown")</f>
        <v>Table, kitchen or other household articles of iron or steel</v>
      </c>
      <c r="AC611" s="18" t="str">
        <f t="shared" si="106"/>
        <v>Steel Products</v>
      </c>
      <c r="AD611" s="18" t="str">
        <f t="shared" si="107"/>
        <v>Misc</v>
      </c>
      <c r="AE611" s="18">
        <f t="shared" si="108"/>
        <v>379.19036608863195</v>
      </c>
      <c r="AF611" s="20">
        <f t="shared" si="109"/>
        <v>0.36640000303031794</v>
      </c>
    </row>
    <row r="612" spans="1:32">
      <c r="A612" s="18" t="str">
        <f>'Raw Data'!A612</f>
        <v>INNSA1</v>
      </c>
      <c r="B612" s="19">
        <f>'Raw Data'!B612</f>
        <v>45131</v>
      </c>
      <c r="C612" s="18">
        <f>'Raw Data'!C612</f>
        <v>301049751</v>
      </c>
      <c r="D612" s="18">
        <f>'Raw Data'!D612</f>
        <v>73231000</v>
      </c>
      <c r="E612" s="18" t="str">
        <f>'Raw Data'!E612</f>
        <v>8001-2 STEEL SCRUBBER 2 PCS SET (QTY- 167760 SETS/USD 0.158PER SETS)</v>
      </c>
      <c r="F612" s="18">
        <f>'Raw Data'!F612</f>
        <v>0</v>
      </c>
      <c r="G612" s="18">
        <f>'Raw Data'!G612</f>
        <v>0</v>
      </c>
      <c r="H612" s="18">
        <f>'Raw Data'!H612</f>
        <v>0</v>
      </c>
      <c r="I612" s="18">
        <f>'Raw Data'!I612</f>
        <v>0</v>
      </c>
      <c r="J612" s="18">
        <f>'Raw Data'!J612</f>
        <v>0</v>
      </c>
      <c r="K612" s="18">
        <f>'Raw Data'!K612</f>
        <v>0</v>
      </c>
      <c r="L612" s="18">
        <f>'Raw Data'!L612</f>
        <v>0</v>
      </c>
      <c r="M612" s="18">
        <f>'Raw Data'!M612</f>
        <v>0</v>
      </c>
      <c r="N612" s="18">
        <f>'Raw Data'!N612</f>
        <v>4893</v>
      </c>
      <c r="O612" s="18" t="str">
        <f>'Raw Data'!O612</f>
        <v>KGS</v>
      </c>
      <c r="P612" s="18">
        <f>'Raw Data'!P612</f>
        <v>458.68406909999999</v>
      </c>
      <c r="Q612" s="18">
        <f>'Raw Data'!Q612</f>
        <v>2244341.15</v>
      </c>
      <c r="R612" s="18">
        <f>'Raw Data'!R612</f>
        <v>5.5296451969999998</v>
      </c>
      <c r="S612" s="18">
        <f>'Raw Data'!S612</f>
        <v>27056.553950000001</v>
      </c>
      <c r="T612" s="18">
        <f>'Raw Data'!T612</f>
        <v>986612.3</v>
      </c>
      <c r="U612" s="18" t="str">
        <f t="shared" si="99"/>
        <v xml:space="preserve">8001-2 STEEL SCRUBBER 2 PCS SET </v>
      </c>
      <c r="V612" s="18" t="str">
        <f t="shared" si="100"/>
        <v/>
      </c>
      <c r="W612" s="18" t="e">
        <f t="shared" si="101"/>
        <v>#VALUE!</v>
      </c>
      <c r="X612" s="18">
        <f t="shared" si="102"/>
        <v>0.158</v>
      </c>
      <c r="Y612" s="18" t="str">
        <f t="shared" si="103"/>
        <v>USD</v>
      </c>
      <c r="Z612" s="18">
        <f t="shared" si="104"/>
        <v>3230953.45</v>
      </c>
      <c r="AA612" s="18">
        <f t="shared" si="105"/>
        <v>2023</v>
      </c>
      <c r="AB612" s="19" t="str">
        <f>IFERROR(VLOOKUP(D612, 'Lookup Tables'!$A:$B, 2, FALSE), "Unknown")</f>
        <v>Steel Scrubbers</v>
      </c>
      <c r="AC612" s="18" t="str">
        <f t="shared" si="106"/>
        <v>Steel Products</v>
      </c>
      <c r="AD612" s="18" t="str">
        <f t="shared" si="107"/>
        <v>Scrubber</v>
      </c>
      <c r="AE612" s="18">
        <f t="shared" si="108"/>
        <v>201.63750255466994</v>
      </c>
      <c r="AF612" s="20">
        <f t="shared" si="109"/>
        <v>0.43959996901540577</v>
      </c>
    </row>
    <row r="613" spans="1:32">
      <c r="A613" s="18" t="str">
        <f>'Raw Data'!A613</f>
        <v>INNSA1</v>
      </c>
      <c r="B613" s="19">
        <f>'Raw Data'!B613</f>
        <v>45131</v>
      </c>
      <c r="C613" s="18">
        <f>'Raw Data'!C613</f>
        <v>301049751</v>
      </c>
      <c r="D613" s="18">
        <f>'Raw Data'!D613</f>
        <v>73239990</v>
      </c>
      <c r="E613" s="18" t="str">
        <f>'Raw Data'!E613</f>
        <v>STAINLESS STEEL SPORTS BOTTLE 750ML S-308-C6 (NP-20) (QTY:39600 PCS/USD 1.02 PER PCS)</v>
      </c>
      <c r="F613" s="18">
        <f>'Raw Data'!F613</f>
        <v>0</v>
      </c>
      <c r="G613" s="18">
        <f>'Raw Data'!G613</f>
        <v>0</v>
      </c>
      <c r="H613" s="18">
        <f>'Raw Data'!H613</f>
        <v>0</v>
      </c>
      <c r="I613" s="18">
        <f>'Raw Data'!I613</f>
        <v>0</v>
      </c>
      <c r="J613" s="18">
        <f>'Raw Data'!J613</f>
        <v>0</v>
      </c>
      <c r="K613" s="18">
        <f>'Raw Data'!K613</f>
        <v>0</v>
      </c>
      <c r="L613" s="18">
        <f>'Raw Data'!L613</f>
        <v>0</v>
      </c>
      <c r="M613" s="18">
        <f>'Raw Data'!M613</f>
        <v>0</v>
      </c>
      <c r="N613" s="18">
        <f>'Raw Data'!N613</f>
        <v>6600</v>
      </c>
      <c r="O613" s="18" t="str">
        <f>'Raw Data'!O613</f>
        <v>KGS</v>
      </c>
      <c r="P613" s="18">
        <f>'Raw Data'!P613</f>
        <v>534.25253480000003</v>
      </c>
      <c r="Q613" s="18">
        <f>'Raw Data'!Q613</f>
        <v>3526066.73</v>
      </c>
      <c r="R613" s="18">
        <f>'Raw Data'!R613</f>
        <v>6.440657442</v>
      </c>
      <c r="S613" s="18">
        <f>'Raw Data'!S613</f>
        <v>42508.339119999997</v>
      </c>
      <c r="T613" s="18">
        <f>'Raw Data'!T613</f>
        <v>1291950.8</v>
      </c>
      <c r="U613" s="18" t="str">
        <f t="shared" si="99"/>
        <v xml:space="preserve">STAINLESS STEEL SPORTS BOTTLE 750ML S-308-C6 </v>
      </c>
      <c r="V613" s="18">
        <f t="shared" si="100"/>
        <v>39600</v>
      </c>
      <c r="W613" s="18" t="str">
        <f t="shared" si="101"/>
        <v>PCS</v>
      </c>
      <c r="X613" s="18">
        <f t="shared" si="102"/>
        <v>1.02</v>
      </c>
      <c r="Y613" s="18" t="str">
        <f t="shared" si="103"/>
        <v>USD</v>
      </c>
      <c r="Z613" s="18">
        <f t="shared" si="104"/>
        <v>4818017.53</v>
      </c>
      <c r="AA613" s="18">
        <f t="shared" si="105"/>
        <v>2023</v>
      </c>
      <c r="AB613" s="19" t="str">
        <f>IFERROR(VLOOKUP(D613, 'Lookup Tables'!$A:$B, 2, FALSE), "Unknown")</f>
        <v>Table, kitchen or other household articles of iron or steel</v>
      </c>
      <c r="AC613" s="18" t="str">
        <f t="shared" si="106"/>
        <v>Steel Products</v>
      </c>
      <c r="AD613" s="18" t="str">
        <f t="shared" si="107"/>
        <v>Misc</v>
      </c>
      <c r="AE613" s="18">
        <f t="shared" si="108"/>
        <v>195.75012121212123</v>
      </c>
      <c r="AF613" s="20">
        <f t="shared" si="109"/>
        <v>0.3663999858561951</v>
      </c>
    </row>
    <row r="614" spans="1:32">
      <c r="A614" s="18" t="str">
        <f>'Raw Data'!A614</f>
        <v>INNSA1</v>
      </c>
      <c r="B614" s="19">
        <f>'Raw Data'!B614</f>
        <v>45127</v>
      </c>
      <c r="C614" s="18">
        <f>'Raw Data'!C614</f>
        <v>301049751</v>
      </c>
      <c r="D614" s="18">
        <f>'Raw Data'!D614</f>
        <v>73239990</v>
      </c>
      <c r="E614" s="18" t="str">
        <f>'Raw Data'!E614</f>
        <v>STAINLESS STEEL SPORTS BOTTLE 750ML S-308-C6 (NP-20) (QTY: 8784 NOS /USD 1.020 PER NOS)</v>
      </c>
      <c r="F614" s="18">
        <f>'Raw Data'!F614</f>
        <v>0</v>
      </c>
      <c r="G614" s="18">
        <f>'Raw Data'!G614</f>
        <v>0</v>
      </c>
      <c r="H614" s="18">
        <f>'Raw Data'!H614</f>
        <v>0</v>
      </c>
      <c r="I614" s="18">
        <f>'Raw Data'!I614</f>
        <v>0</v>
      </c>
      <c r="J614" s="18">
        <f>'Raw Data'!J614</f>
        <v>0</v>
      </c>
      <c r="K614" s="18">
        <f>'Raw Data'!K614</f>
        <v>0</v>
      </c>
      <c r="L614" s="18">
        <f>'Raw Data'!L614</f>
        <v>0</v>
      </c>
      <c r="M614" s="18">
        <f>'Raw Data'!M614</f>
        <v>0</v>
      </c>
      <c r="N614" s="18">
        <f>'Raw Data'!N614</f>
        <v>1464</v>
      </c>
      <c r="O614" s="18" t="str">
        <f>'Raw Data'!O614</f>
        <v>KGS</v>
      </c>
      <c r="P614" s="18">
        <f>'Raw Data'!P614</f>
        <v>534.81742489999999</v>
      </c>
      <c r="Q614" s="18">
        <f>'Raw Data'!Q614</f>
        <v>782972.71</v>
      </c>
      <c r="R614" s="18">
        <f>'Raw Data'!R614</f>
        <v>6.424233332</v>
      </c>
      <c r="S614" s="18">
        <f>'Raw Data'!S614</f>
        <v>9405.0775979999999</v>
      </c>
      <c r="T614" s="18">
        <f>'Raw Data'!T614</f>
        <v>286881.2</v>
      </c>
      <c r="U614" s="18" t="str">
        <f t="shared" si="99"/>
        <v xml:space="preserve">STAINLESS STEEL SPORTS BOTTLE 750ML S-308-C6 </v>
      </c>
      <c r="V614" s="18" t="str">
        <f t="shared" si="100"/>
        <v/>
      </c>
      <c r="W614" s="18" t="str">
        <f t="shared" si="101"/>
        <v>8784 NOS</v>
      </c>
      <c r="X614" s="18">
        <f t="shared" si="102"/>
        <v>1.02</v>
      </c>
      <c r="Y614" s="18" t="str">
        <f t="shared" si="103"/>
        <v>USD</v>
      </c>
      <c r="Z614" s="18">
        <f t="shared" si="104"/>
        <v>1069853.9099999999</v>
      </c>
      <c r="AA614" s="18">
        <f t="shared" si="105"/>
        <v>2023</v>
      </c>
      <c r="AB614" s="19" t="str">
        <f>IFERROR(VLOOKUP(D614, 'Lookup Tables'!$A:$B, 2, FALSE), "Unknown")</f>
        <v>Table, kitchen or other household articles of iron or steel</v>
      </c>
      <c r="AC614" s="18" t="str">
        <f t="shared" si="106"/>
        <v>Steel Products</v>
      </c>
      <c r="AD614" s="18" t="str">
        <f t="shared" si="107"/>
        <v>Misc</v>
      </c>
      <c r="AE614" s="18">
        <f t="shared" si="108"/>
        <v>195.95710382513661</v>
      </c>
      <c r="AF614" s="20">
        <f t="shared" si="109"/>
        <v>0.3663999987943386</v>
      </c>
    </row>
    <row r="615" spans="1:32">
      <c r="A615" s="18" t="str">
        <f>'Raw Data'!A615</f>
        <v>INNSA1</v>
      </c>
      <c r="B615" s="19">
        <f>'Raw Data'!B615</f>
        <v>45127</v>
      </c>
      <c r="C615" s="18">
        <f>'Raw Data'!C615</f>
        <v>301049751</v>
      </c>
      <c r="D615" s="18">
        <f>'Raw Data'!D615</f>
        <v>73239990</v>
      </c>
      <c r="E615" s="18" t="str">
        <f>'Raw Data'!E615</f>
        <v>STAINLESS STEELSPORTS BOTTLE 650ML S115 (NP-21) (QTY: 33984NOS /USD 1.033 PER NOS)</v>
      </c>
      <c r="F615" s="18">
        <f>'Raw Data'!F615</f>
        <v>0</v>
      </c>
      <c r="G615" s="18">
        <f>'Raw Data'!G615</f>
        <v>0</v>
      </c>
      <c r="H615" s="18">
        <f>'Raw Data'!H615</f>
        <v>0</v>
      </c>
      <c r="I615" s="18">
        <f>'Raw Data'!I615</f>
        <v>0</v>
      </c>
      <c r="J615" s="18">
        <f>'Raw Data'!J615</f>
        <v>0</v>
      </c>
      <c r="K615" s="18">
        <f>'Raw Data'!K615</f>
        <v>0</v>
      </c>
      <c r="L615" s="18">
        <f>'Raw Data'!L615</f>
        <v>0</v>
      </c>
      <c r="M615" s="18">
        <f>'Raw Data'!M615</f>
        <v>0</v>
      </c>
      <c r="N615" s="18">
        <f>'Raw Data'!N615</f>
        <v>5522</v>
      </c>
      <c r="O615" s="18" t="str">
        <f>'Raw Data'!O615</f>
        <v>KGS</v>
      </c>
      <c r="P615" s="18">
        <f>'Raw Data'!P615</f>
        <v>555.52176410000004</v>
      </c>
      <c r="Q615" s="18">
        <f>'Raw Data'!Q615</f>
        <v>3067813.39</v>
      </c>
      <c r="R615" s="18">
        <f>'Raw Data'!R615</f>
        <v>6.6729341030000002</v>
      </c>
      <c r="S615" s="18">
        <f>'Raw Data'!S615</f>
        <v>36850.611290000001</v>
      </c>
      <c r="T615" s="18">
        <f>'Raw Data'!T615</f>
        <v>1124046.8999999999</v>
      </c>
      <c r="U615" s="18" t="str">
        <f t="shared" si="99"/>
        <v xml:space="preserve">STAINLESS STEELSPORTS BOTTLE 650ML S115 </v>
      </c>
      <c r="V615" s="18" t="str">
        <f t="shared" si="100"/>
        <v/>
      </c>
      <c r="W615" s="18" t="str">
        <f t="shared" si="101"/>
        <v>33984NOS</v>
      </c>
      <c r="X615" s="18">
        <f t="shared" si="102"/>
        <v>1.0329999999999999</v>
      </c>
      <c r="Y615" s="18" t="str">
        <f t="shared" si="103"/>
        <v>USD</v>
      </c>
      <c r="Z615" s="18">
        <f t="shared" si="104"/>
        <v>4191860.29</v>
      </c>
      <c r="AA615" s="18">
        <f t="shared" si="105"/>
        <v>2023</v>
      </c>
      <c r="AB615" s="19" t="str">
        <f>IFERROR(VLOOKUP(D615, 'Lookup Tables'!$A:$B, 2, FALSE), "Unknown")</f>
        <v>Table, kitchen or other household articles of iron or steel</v>
      </c>
      <c r="AC615" s="18" t="str">
        <f t="shared" si="106"/>
        <v>Steel Products</v>
      </c>
      <c r="AD615" s="18" t="str">
        <f t="shared" si="107"/>
        <v>Misc</v>
      </c>
      <c r="AE615" s="18">
        <f t="shared" si="108"/>
        <v>203.5579319087287</v>
      </c>
      <c r="AF615" s="20">
        <f t="shared" si="109"/>
        <v>0.36640002409012234</v>
      </c>
    </row>
    <row r="616" spans="1:32">
      <c r="A616" s="18" t="str">
        <f>'Raw Data'!A616</f>
        <v>INNSA1</v>
      </c>
      <c r="B616" s="19">
        <f>'Raw Data'!B616</f>
        <v>45126</v>
      </c>
      <c r="C616" s="18">
        <f>'Raw Data'!C616</f>
        <v>301049751</v>
      </c>
      <c r="D616" s="18">
        <f>'Raw Data'!D616</f>
        <v>73239990</v>
      </c>
      <c r="E616" s="18" t="str">
        <f>'Raw Data'!E616</f>
        <v>STEEL SALT BOTTLE (NP-19) (QTY:12288 PCS / 0.4438 USD PER PCS)</v>
      </c>
      <c r="F616" s="18">
        <f>'Raw Data'!F616</f>
        <v>0</v>
      </c>
      <c r="G616" s="18">
        <f>'Raw Data'!G616</f>
        <v>0</v>
      </c>
      <c r="H616" s="18">
        <f>'Raw Data'!H616</f>
        <v>0</v>
      </c>
      <c r="I616" s="18">
        <f>'Raw Data'!I616</f>
        <v>0</v>
      </c>
      <c r="J616" s="18">
        <f>'Raw Data'!J616</f>
        <v>0</v>
      </c>
      <c r="K616" s="18">
        <f>'Raw Data'!K616</f>
        <v>0</v>
      </c>
      <c r="L616" s="18">
        <f>'Raw Data'!L616</f>
        <v>0</v>
      </c>
      <c r="M616" s="18">
        <f>'Raw Data'!M616</f>
        <v>0</v>
      </c>
      <c r="N616" s="18">
        <f>'Raw Data'!N616</f>
        <v>1920</v>
      </c>
      <c r="O616" s="18" t="str">
        <f>'Raw Data'!O616</f>
        <v>KGS</v>
      </c>
      <c r="P616" s="18">
        <f>'Raw Data'!P616</f>
        <v>248.90224480000001</v>
      </c>
      <c r="Q616" s="18">
        <f>'Raw Data'!Q616</f>
        <v>477892.31</v>
      </c>
      <c r="R616" s="18">
        <f>'Raw Data'!R616</f>
        <v>2.989816754</v>
      </c>
      <c r="S616" s="18">
        <f>'Raw Data'!S616</f>
        <v>5740.4481679999999</v>
      </c>
      <c r="T616" s="18">
        <f>'Raw Data'!T616</f>
        <v>175099.7</v>
      </c>
      <c r="U616" s="18" t="str">
        <f t="shared" si="99"/>
        <v xml:space="preserve">STEEL SALT BOTTLE </v>
      </c>
      <c r="V616" s="18">
        <f t="shared" si="100"/>
        <v>12288</v>
      </c>
      <c r="W616" s="18" t="str">
        <f t="shared" si="101"/>
        <v>PCS</v>
      </c>
      <c r="X616" s="18">
        <f t="shared" si="102"/>
        <v>0.44379999999999997</v>
      </c>
      <c r="Y616" s="18" t="str">
        <f t="shared" si="103"/>
        <v>USD</v>
      </c>
      <c r="Z616" s="18">
        <f t="shared" si="104"/>
        <v>652992.01</v>
      </c>
      <c r="AA616" s="18">
        <f t="shared" si="105"/>
        <v>2023</v>
      </c>
      <c r="AB616" s="19" t="str">
        <f>IFERROR(VLOOKUP(D616, 'Lookup Tables'!$A:$B, 2, FALSE), "Unknown")</f>
        <v>Table, kitchen or other household articles of iron or steel</v>
      </c>
      <c r="AC616" s="18" t="str">
        <f t="shared" si="106"/>
        <v>Steel Products</v>
      </c>
      <c r="AD616" s="18" t="str">
        <f t="shared" si="107"/>
        <v>Misc</v>
      </c>
      <c r="AE616" s="18">
        <f t="shared" si="108"/>
        <v>91.197760416666668</v>
      </c>
      <c r="AF616" s="20">
        <f t="shared" si="109"/>
        <v>0.36639991131056288</v>
      </c>
    </row>
    <row r="617" spans="1:32">
      <c r="A617" s="18" t="str">
        <f>'Raw Data'!A617</f>
        <v>INNSA1</v>
      </c>
      <c r="B617" s="19">
        <f>'Raw Data'!B617</f>
        <v>45126</v>
      </c>
      <c r="C617" s="18">
        <f>'Raw Data'!C617</f>
        <v>301049751</v>
      </c>
      <c r="D617" s="18">
        <f>'Raw Data'!D617</f>
        <v>73239990</v>
      </c>
      <c r="E617" s="18" t="str">
        <f>'Raw Data'!E617</f>
        <v>STEEL LUNCH BOX (6527) (QTY: 25680 NOS /USD 1.90 PER NOS)</v>
      </c>
      <c r="F617" s="18">
        <f>'Raw Data'!F617</f>
        <v>0</v>
      </c>
      <c r="G617" s="18">
        <f>'Raw Data'!G617</f>
        <v>0</v>
      </c>
      <c r="H617" s="18">
        <f>'Raw Data'!H617</f>
        <v>0</v>
      </c>
      <c r="I617" s="18">
        <f>'Raw Data'!I617</f>
        <v>0</v>
      </c>
      <c r="J617" s="18">
        <f>'Raw Data'!J617</f>
        <v>0</v>
      </c>
      <c r="K617" s="18">
        <f>'Raw Data'!K617</f>
        <v>0</v>
      </c>
      <c r="L617" s="18">
        <f>'Raw Data'!L617</f>
        <v>0</v>
      </c>
      <c r="M617" s="18">
        <f>'Raw Data'!M617</f>
        <v>0</v>
      </c>
      <c r="N617" s="18">
        <f>'Raw Data'!N617</f>
        <v>8945</v>
      </c>
      <c r="O617" s="18" t="str">
        <f>'Raw Data'!O617</f>
        <v>KGS</v>
      </c>
      <c r="P617" s="18">
        <f>'Raw Data'!P617</f>
        <v>467.67877190000002</v>
      </c>
      <c r="Q617" s="18">
        <f>'Raw Data'!Q617</f>
        <v>4183480.15</v>
      </c>
      <c r="R617" s="18">
        <f>'Raw Data'!R617</f>
        <v>5.6177630250000004</v>
      </c>
      <c r="S617" s="18">
        <f>'Raw Data'!S617</f>
        <v>50252.013809999997</v>
      </c>
      <c r="T617" s="18">
        <f>'Raw Data'!T617</f>
        <v>1532827.1</v>
      </c>
      <c r="U617" s="18" t="str">
        <f t="shared" si="99"/>
        <v xml:space="preserve">STEEL LUNCH BOX </v>
      </c>
      <c r="V617" s="18" t="str">
        <f t="shared" si="100"/>
        <v/>
      </c>
      <c r="W617" s="18" t="str">
        <f t="shared" si="101"/>
        <v>25680 NOS</v>
      </c>
      <c r="X617" s="18">
        <f t="shared" si="102"/>
        <v>1.9</v>
      </c>
      <c r="Y617" s="18" t="str">
        <f t="shared" si="103"/>
        <v>USD</v>
      </c>
      <c r="Z617" s="18">
        <f t="shared" si="104"/>
        <v>5716307.25</v>
      </c>
      <c r="AA617" s="18">
        <f t="shared" si="105"/>
        <v>2023</v>
      </c>
      <c r="AB617" s="19" t="str">
        <f>IFERROR(VLOOKUP(D617, 'Lookup Tables'!$A:$B, 2, FALSE), "Unknown")</f>
        <v>Table, kitchen or other household articles of iron or steel</v>
      </c>
      <c r="AC617" s="18" t="str">
        <f t="shared" si="106"/>
        <v>Steel Products</v>
      </c>
      <c r="AD617" s="18" t="str">
        <f t="shared" si="107"/>
        <v>Misc</v>
      </c>
      <c r="AE617" s="18">
        <f t="shared" si="108"/>
        <v>171.36133035215204</v>
      </c>
      <c r="AF617" s="20">
        <f t="shared" si="109"/>
        <v>0.36639999355560471</v>
      </c>
    </row>
    <row r="618" spans="1:32">
      <c r="A618" s="18" t="str">
        <f>'Raw Data'!A618</f>
        <v>INNSA1</v>
      </c>
      <c r="B618" s="19">
        <f>'Raw Data'!B618</f>
        <v>45126</v>
      </c>
      <c r="C618" s="18">
        <f>'Raw Data'!C618</f>
        <v>301049751</v>
      </c>
      <c r="D618" s="18">
        <f>'Raw Data'!D618</f>
        <v>73239990</v>
      </c>
      <c r="E618" s="18" t="str">
        <f>'Raw Data'!E618</f>
        <v>STEEL LEMON SQUEEZER (AM-217) (QTY:5100 PCS / 1.872 USD PERPCS)</v>
      </c>
      <c r="F618" s="18">
        <f>'Raw Data'!F618</f>
        <v>0</v>
      </c>
      <c r="G618" s="18">
        <f>'Raw Data'!G618</f>
        <v>0</v>
      </c>
      <c r="H618" s="18">
        <f>'Raw Data'!H618</f>
        <v>0</v>
      </c>
      <c r="I618" s="18">
        <f>'Raw Data'!I618</f>
        <v>0</v>
      </c>
      <c r="J618" s="18">
        <f>'Raw Data'!J618</f>
        <v>0</v>
      </c>
      <c r="K618" s="18">
        <f>'Raw Data'!K618</f>
        <v>0</v>
      </c>
      <c r="L618" s="18">
        <f>'Raw Data'!L618</f>
        <v>0</v>
      </c>
      <c r="M618" s="18">
        <f>'Raw Data'!M618</f>
        <v>0</v>
      </c>
      <c r="N618" s="18">
        <f>'Raw Data'!N618</f>
        <v>1487</v>
      </c>
      <c r="O618" s="18" t="str">
        <f>'Raw Data'!O618</f>
        <v>KGS</v>
      </c>
      <c r="P618" s="18">
        <f>'Raw Data'!P618</f>
        <v>562.44621849999999</v>
      </c>
      <c r="Q618" s="18">
        <f>'Raw Data'!Q618</f>
        <v>836638.75</v>
      </c>
      <c r="R618" s="18">
        <f>'Raw Data'!R618</f>
        <v>6.7561107329999999</v>
      </c>
      <c r="S618" s="18">
        <f>'Raw Data'!S618</f>
        <v>10049.71471</v>
      </c>
      <c r="T618" s="18">
        <f>'Raw Data'!T618</f>
        <v>306544.5</v>
      </c>
      <c r="U618" s="18" t="str">
        <f t="shared" si="99"/>
        <v xml:space="preserve">STEEL LEMON SQUEEZER </v>
      </c>
      <c r="V618" s="18">
        <f t="shared" si="100"/>
        <v>5100</v>
      </c>
      <c r="W618" s="18" t="str">
        <f t="shared" si="101"/>
        <v>PCS</v>
      </c>
      <c r="X618" s="18">
        <f t="shared" si="102"/>
        <v>1.8720000000000001</v>
      </c>
      <c r="Y618" s="18" t="str">
        <f t="shared" si="103"/>
        <v>USD</v>
      </c>
      <c r="Z618" s="18">
        <f t="shared" si="104"/>
        <v>1143183.25</v>
      </c>
      <c r="AA618" s="18">
        <f t="shared" si="105"/>
        <v>2023</v>
      </c>
      <c r="AB618" s="19" t="str">
        <f>IFERROR(VLOOKUP(D618, 'Lookup Tables'!$A:$B, 2, FALSE), "Unknown")</f>
        <v>Table, kitchen or other household articles of iron or steel</v>
      </c>
      <c r="AC618" s="18" t="str">
        <f t="shared" si="106"/>
        <v>Steel Products</v>
      </c>
      <c r="AD618" s="18" t="str">
        <f t="shared" si="107"/>
        <v>Misc</v>
      </c>
      <c r="AE618" s="18">
        <f t="shared" si="108"/>
        <v>206.14963012777403</v>
      </c>
      <c r="AF618" s="20">
        <f t="shared" si="109"/>
        <v>0.36640007410605829</v>
      </c>
    </row>
    <row r="619" spans="1:32">
      <c r="A619" s="18" t="str">
        <f>'Raw Data'!A619</f>
        <v>INNSA1</v>
      </c>
      <c r="B619" s="19">
        <f>'Raw Data'!B619</f>
        <v>45126</v>
      </c>
      <c r="C619" s="18">
        <f>'Raw Data'!C619</f>
        <v>301049751</v>
      </c>
      <c r="D619" s="18">
        <f>'Raw Data'!D619</f>
        <v>73239990</v>
      </c>
      <c r="E619" s="18" t="str">
        <f>'Raw Data'!E619</f>
        <v>STEEL TEA STRAINER BIG (SB-12) (QTY:15300 PCS / 1.04 USD PERPCS)</v>
      </c>
      <c r="F619" s="18">
        <f>'Raw Data'!F619</f>
        <v>0</v>
      </c>
      <c r="G619" s="18">
        <f>'Raw Data'!G619</f>
        <v>0</v>
      </c>
      <c r="H619" s="18">
        <f>'Raw Data'!H619</f>
        <v>0</v>
      </c>
      <c r="I619" s="18">
        <f>'Raw Data'!I619</f>
        <v>0</v>
      </c>
      <c r="J619" s="18">
        <f>'Raw Data'!J619</f>
        <v>0</v>
      </c>
      <c r="K619" s="18">
        <f>'Raw Data'!K619</f>
        <v>0</v>
      </c>
      <c r="L619" s="18">
        <f>'Raw Data'!L619</f>
        <v>0</v>
      </c>
      <c r="M619" s="18">
        <f>'Raw Data'!M619</f>
        <v>0</v>
      </c>
      <c r="N619" s="18">
        <f>'Raw Data'!N619</f>
        <v>3740</v>
      </c>
      <c r="O619" s="18" t="str">
        <f>'Raw Data'!O619</f>
        <v>KGS</v>
      </c>
      <c r="P619" s="18">
        <f>'Raw Data'!P619</f>
        <v>372.83366840000002</v>
      </c>
      <c r="Q619" s="18">
        <f>'Raw Data'!Q619</f>
        <v>1394397.92</v>
      </c>
      <c r="R619" s="18">
        <f>'Raw Data'!R619</f>
        <v>4.4784825039999996</v>
      </c>
      <c r="S619" s="18">
        <f>'Raw Data'!S619</f>
        <v>16749.524560000002</v>
      </c>
      <c r="T619" s="18">
        <f>'Raw Data'!T619</f>
        <v>510907.5</v>
      </c>
      <c r="U619" s="18" t="str">
        <f t="shared" si="99"/>
        <v xml:space="preserve">STEEL TEA STRAINER BIG </v>
      </c>
      <c r="V619" s="18">
        <f t="shared" si="100"/>
        <v>15300</v>
      </c>
      <c r="W619" s="18" t="str">
        <f t="shared" si="101"/>
        <v>PCS</v>
      </c>
      <c r="X619" s="18">
        <f t="shared" si="102"/>
        <v>1.04</v>
      </c>
      <c r="Y619" s="18" t="str">
        <f t="shared" si="103"/>
        <v>USD</v>
      </c>
      <c r="Z619" s="18">
        <f t="shared" si="104"/>
        <v>1905305.42</v>
      </c>
      <c r="AA619" s="18">
        <f t="shared" si="105"/>
        <v>2023</v>
      </c>
      <c r="AB619" s="19" t="str">
        <f>IFERROR(VLOOKUP(D619, 'Lookup Tables'!$A:$B, 2, FALSE), "Unknown")</f>
        <v>Table, kitchen or other household articles of iron or steel</v>
      </c>
      <c r="AC619" s="18" t="str">
        <f t="shared" si="106"/>
        <v>Steel Products</v>
      </c>
      <c r="AD619" s="18" t="str">
        <f t="shared" si="107"/>
        <v>Misc</v>
      </c>
      <c r="AE619" s="18">
        <f t="shared" si="108"/>
        <v>136.60628342245988</v>
      </c>
      <c r="AF619" s="20">
        <f t="shared" si="109"/>
        <v>0.36640007323017237</v>
      </c>
    </row>
    <row r="620" spans="1:32">
      <c r="A620" s="18" t="str">
        <f>'Raw Data'!A620</f>
        <v>INNSA1</v>
      </c>
      <c r="B620" s="19">
        <f>'Raw Data'!B620</f>
        <v>45125</v>
      </c>
      <c r="C620" s="18">
        <f>'Raw Data'!C620</f>
        <v>301049751</v>
      </c>
      <c r="D620" s="18">
        <f>'Raw Data'!D620</f>
        <v>73239990</v>
      </c>
      <c r="E620" s="18" t="str">
        <f>'Raw Data'!E620</f>
        <v>SB-01 STAINLESS STEEL SPORTS BOTTLE 750ML SG-702 (QTY: 29904NUM/USD 1.090 PER NUM)</v>
      </c>
      <c r="F620" s="18">
        <f>'Raw Data'!F620</f>
        <v>0</v>
      </c>
      <c r="G620" s="18">
        <f>'Raw Data'!G620</f>
        <v>0</v>
      </c>
      <c r="H620" s="18">
        <f>'Raw Data'!H620</f>
        <v>0</v>
      </c>
      <c r="I620" s="18">
        <f>'Raw Data'!I620</f>
        <v>0</v>
      </c>
      <c r="J620" s="18">
        <f>'Raw Data'!J620</f>
        <v>0</v>
      </c>
      <c r="K620" s="18">
        <f>'Raw Data'!K620</f>
        <v>0</v>
      </c>
      <c r="L620" s="18">
        <f>'Raw Data'!L620</f>
        <v>0</v>
      </c>
      <c r="M620" s="18">
        <f>'Raw Data'!M620</f>
        <v>0</v>
      </c>
      <c r="N620" s="18">
        <f>'Raw Data'!N620</f>
        <v>4984</v>
      </c>
      <c r="O620" s="18" t="str">
        <f>'Raw Data'!O620</f>
        <v>KGS</v>
      </c>
      <c r="P620" s="18">
        <f>'Raw Data'!P620</f>
        <v>561.39550759999997</v>
      </c>
      <c r="Q620" s="18">
        <f>'Raw Data'!Q620</f>
        <v>2797995.21</v>
      </c>
      <c r="R620" s="18">
        <f>'Raw Data'!R620</f>
        <v>6.7434895810000004</v>
      </c>
      <c r="S620" s="18">
        <f>'Raw Data'!S620</f>
        <v>33609.552069999998</v>
      </c>
      <c r="T620" s="18">
        <f>'Raw Data'!T620</f>
        <v>1025185.4</v>
      </c>
      <c r="U620" s="18" t="str">
        <f t="shared" si="99"/>
        <v xml:space="preserve">SB-01 STAINLESS STEEL SPORTS BOTTLE 750ML SG-702 </v>
      </c>
      <c r="V620" s="18" t="str">
        <f t="shared" si="100"/>
        <v/>
      </c>
      <c r="W620" s="18" t="str">
        <f t="shared" si="101"/>
        <v>29904NUM</v>
      </c>
      <c r="X620" s="18">
        <f t="shared" si="102"/>
        <v>1.0900000000000001</v>
      </c>
      <c r="Y620" s="18" t="str">
        <f t="shared" si="103"/>
        <v>USD</v>
      </c>
      <c r="Z620" s="18">
        <f t="shared" si="104"/>
        <v>3823180.61</v>
      </c>
      <c r="AA620" s="18">
        <f t="shared" si="105"/>
        <v>2023</v>
      </c>
      <c r="AB620" s="19" t="str">
        <f>IFERROR(VLOOKUP(D620, 'Lookup Tables'!$A:$B, 2, FALSE), "Unknown")</f>
        <v>Table, kitchen or other household articles of iron or steel</v>
      </c>
      <c r="AC620" s="18" t="str">
        <f t="shared" si="106"/>
        <v>Steel Products</v>
      </c>
      <c r="AD620" s="18" t="str">
        <f t="shared" si="107"/>
        <v>Misc</v>
      </c>
      <c r="AE620" s="18">
        <f t="shared" si="108"/>
        <v>205.69530497592297</v>
      </c>
      <c r="AF620" s="20">
        <f t="shared" si="109"/>
        <v>0.36639998393707046</v>
      </c>
    </row>
    <row r="621" spans="1:32">
      <c r="A621" s="18" t="str">
        <f>'Raw Data'!A621</f>
        <v>INNSA1</v>
      </c>
      <c r="B621" s="19">
        <f>'Raw Data'!B621</f>
        <v>45125</v>
      </c>
      <c r="C621" s="18">
        <f>'Raw Data'!C621</f>
        <v>301049751</v>
      </c>
      <c r="D621" s="18">
        <f>'Raw Data'!D621</f>
        <v>73239990</v>
      </c>
      <c r="E621" s="18" t="str">
        <f>'Raw Data'!E621</f>
        <v>NP-20 STAINLESS STEEL SPORTS BOTTLE 750ML S-308-C6 (QTY: 8640 NUM/USD 1.040 PER NUM)</v>
      </c>
      <c r="F621" s="18">
        <f>'Raw Data'!F621</f>
        <v>0</v>
      </c>
      <c r="G621" s="18">
        <f>'Raw Data'!G621</f>
        <v>0</v>
      </c>
      <c r="H621" s="18">
        <f>'Raw Data'!H621</f>
        <v>0</v>
      </c>
      <c r="I621" s="18">
        <f>'Raw Data'!I621</f>
        <v>0</v>
      </c>
      <c r="J621" s="18">
        <f>'Raw Data'!J621</f>
        <v>0</v>
      </c>
      <c r="K621" s="18">
        <f>'Raw Data'!K621</f>
        <v>0</v>
      </c>
      <c r="L621" s="18">
        <f>'Raw Data'!L621</f>
        <v>0</v>
      </c>
      <c r="M621" s="18">
        <f>'Raw Data'!M621</f>
        <v>0</v>
      </c>
      <c r="N621" s="18">
        <f>'Raw Data'!N621</f>
        <v>1440</v>
      </c>
      <c r="O621" s="18" t="str">
        <f>'Raw Data'!O621</f>
        <v>KGS</v>
      </c>
      <c r="P621" s="18">
        <f>'Raw Data'!P621</f>
        <v>535.64342360000001</v>
      </c>
      <c r="Q621" s="18">
        <f>'Raw Data'!Q621</f>
        <v>771326.53</v>
      </c>
      <c r="R621" s="18">
        <f>'Raw Data'!R621</f>
        <v>6.4341552389999999</v>
      </c>
      <c r="S621" s="18">
        <f>'Raw Data'!S621</f>
        <v>9265.1835439999995</v>
      </c>
      <c r="T621" s="18">
        <f>'Raw Data'!T621</f>
        <v>282614</v>
      </c>
      <c r="U621" s="18" t="str">
        <f t="shared" si="99"/>
        <v xml:space="preserve">NP-20 STAINLESS STEEL SPORTS BOTTLE 750ML S-308-C6 </v>
      </c>
      <c r="V621" s="18" t="str">
        <f t="shared" si="100"/>
        <v/>
      </c>
      <c r="W621" s="18" t="str">
        <f t="shared" si="101"/>
        <v>8640 NUM</v>
      </c>
      <c r="X621" s="18">
        <f t="shared" si="102"/>
        <v>1.04</v>
      </c>
      <c r="Y621" s="18" t="str">
        <f t="shared" si="103"/>
        <v>USD</v>
      </c>
      <c r="Z621" s="18">
        <f t="shared" si="104"/>
        <v>1053940.53</v>
      </c>
      <c r="AA621" s="18">
        <f t="shared" si="105"/>
        <v>2023</v>
      </c>
      <c r="AB621" s="19" t="str">
        <f>IFERROR(VLOOKUP(D621, 'Lookup Tables'!$A:$B, 2, FALSE), "Unknown")</f>
        <v>Table, kitchen or other household articles of iron or steel</v>
      </c>
      <c r="AC621" s="18" t="str">
        <f t="shared" si="106"/>
        <v>Steel Products</v>
      </c>
      <c r="AD621" s="18" t="str">
        <f t="shared" si="107"/>
        <v>Misc</v>
      </c>
      <c r="AE621" s="18">
        <f t="shared" si="108"/>
        <v>196.25972222222222</v>
      </c>
      <c r="AF621" s="20">
        <f t="shared" si="109"/>
        <v>0.36639994737377957</v>
      </c>
    </row>
    <row r="622" spans="1:32">
      <c r="A622" s="18" t="str">
        <f>'Raw Data'!A622</f>
        <v>INNSA1</v>
      </c>
      <c r="B622" s="19">
        <f>'Raw Data'!B622</f>
        <v>45125</v>
      </c>
      <c r="C622" s="18">
        <f>'Raw Data'!C622</f>
        <v>301049751</v>
      </c>
      <c r="D622" s="18">
        <f>'Raw Data'!D622</f>
        <v>73239990</v>
      </c>
      <c r="E622" s="18" t="str">
        <f>'Raw Data'!E622</f>
        <v>STAINLESS STEEL SPORT BOTTLE (KWB-600F) (QTY:50400 PCS /USD0.94 PER PCS)</v>
      </c>
      <c r="F622" s="18">
        <f>'Raw Data'!F622</f>
        <v>0</v>
      </c>
      <c r="G622" s="18">
        <f>'Raw Data'!G622</f>
        <v>0</v>
      </c>
      <c r="H622" s="18">
        <f>'Raw Data'!H622</f>
        <v>0</v>
      </c>
      <c r="I622" s="18">
        <f>'Raw Data'!I622</f>
        <v>0</v>
      </c>
      <c r="J622" s="18">
        <f>'Raw Data'!J622</f>
        <v>0</v>
      </c>
      <c r="K622" s="18">
        <f>'Raw Data'!K622</f>
        <v>0</v>
      </c>
      <c r="L622" s="18">
        <f>'Raw Data'!L622</f>
        <v>0</v>
      </c>
      <c r="M622" s="18">
        <f>'Raw Data'!M622</f>
        <v>0</v>
      </c>
      <c r="N622" s="18">
        <f>'Raw Data'!N622</f>
        <v>7800</v>
      </c>
      <c r="O622" s="18" t="str">
        <f>'Raw Data'!O622</f>
        <v>KGS</v>
      </c>
      <c r="P622" s="18">
        <f>'Raw Data'!P622</f>
        <v>519.62665379999999</v>
      </c>
      <c r="Q622" s="18">
        <f>'Raw Data'!Q622</f>
        <v>4053087.9</v>
      </c>
      <c r="R622" s="18">
        <f>'Raw Data'!R622</f>
        <v>6.241761608</v>
      </c>
      <c r="S622" s="18">
        <f>'Raw Data'!S622</f>
        <v>48685.740539999999</v>
      </c>
      <c r="T622" s="18">
        <f>'Raw Data'!T622</f>
        <v>1485051.5</v>
      </c>
      <c r="U622" s="18" t="str">
        <f t="shared" si="99"/>
        <v xml:space="preserve">STAINLESS STEEL SPORT BOTTLE </v>
      </c>
      <c r="V622" s="18">
        <f t="shared" si="100"/>
        <v>50400</v>
      </c>
      <c r="W622" s="18" t="str">
        <f t="shared" si="101"/>
        <v>PCS</v>
      </c>
      <c r="X622" s="18">
        <f t="shared" si="102"/>
        <v>0.94</v>
      </c>
      <c r="Y622" s="18" t="str">
        <f t="shared" si="103"/>
        <v>USD</v>
      </c>
      <c r="Z622" s="18">
        <f t="shared" si="104"/>
        <v>5538139.4000000004</v>
      </c>
      <c r="AA622" s="18">
        <f t="shared" si="105"/>
        <v>2023</v>
      </c>
      <c r="AB622" s="19" t="str">
        <f>IFERROR(VLOOKUP(D622, 'Lookup Tables'!$A:$B, 2, FALSE), "Unknown")</f>
        <v>Table, kitchen or other household articles of iron or steel</v>
      </c>
      <c r="AC622" s="18" t="str">
        <f t="shared" si="106"/>
        <v>Steel Products</v>
      </c>
      <c r="AD622" s="18" t="str">
        <f t="shared" si="107"/>
        <v>Misc</v>
      </c>
      <c r="AE622" s="18">
        <f t="shared" si="108"/>
        <v>190.39121794871795</v>
      </c>
      <c r="AF622" s="20">
        <f t="shared" si="109"/>
        <v>0.36640002305402752</v>
      </c>
    </row>
    <row r="623" spans="1:32">
      <c r="A623" s="18" t="str">
        <f>'Raw Data'!A623</f>
        <v>INNSA1</v>
      </c>
      <c r="B623" s="19">
        <f>'Raw Data'!B623</f>
        <v>45125</v>
      </c>
      <c r="C623" s="18">
        <f>'Raw Data'!C623</f>
        <v>301049751</v>
      </c>
      <c r="D623" s="18">
        <f>'Raw Data'!D623</f>
        <v>73239990</v>
      </c>
      <c r="E623" s="18" t="str">
        <f>'Raw Data'!E623</f>
        <v>NP-21 STAINLESS STEEL SPORTS BOTTLE 650ML S115 (QTY: 7416NUM/USD 1.033 PER NUM)</v>
      </c>
      <c r="F623" s="18">
        <f>'Raw Data'!F623</f>
        <v>0</v>
      </c>
      <c r="G623" s="18">
        <f>'Raw Data'!G623</f>
        <v>0</v>
      </c>
      <c r="H623" s="18">
        <f>'Raw Data'!H623</f>
        <v>0</v>
      </c>
      <c r="I623" s="18">
        <f>'Raw Data'!I623</f>
        <v>0</v>
      </c>
      <c r="J623" s="18">
        <f>'Raw Data'!J623</f>
        <v>0</v>
      </c>
      <c r="K623" s="18">
        <f>'Raw Data'!K623</f>
        <v>0</v>
      </c>
      <c r="L623" s="18">
        <f>'Raw Data'!L623</f>
        <v>0</v>
      </c>
      <c r="M623" s="18">
        <f>'Raw Data'!M623</f>
        <v>0</v>
      </c>
      <c r="N623" s="18">
        <f>'Raw Data'!N623</f>
        <v>1236</v>
      </c>
      <c r="O623" s="18" t="str">
        <f>'Raw Data'!O623</f>
        <v>KGS</v>
      </c>
      <c r="P623" s="18">
        <f>'Raw Data'!P623</f>
        <v>532.03830100000005</v>
      </c>
      <c r="Q623" s="18">
        <f>'Raw Data'!Q623</f>
        <v>657599.34</v>
      </c>
      <c r="R623" s="18">
        <f>'Raw Data'!R623</f>
        <v>6.3908504620000004</v>
      </c>
      <c r="S623" s="18">
        <f>'Raw Data'!S623</f>
        <v>7899.091171</v>
      </c>
      <c r="T623" s="18">
        <f>'Raw Data'!T623</f>
        <v>240944.4</v>
      </c>
      <c r="U623" s="18" t="str">
        <f t="shared" si="99"/>
        <v xml:space="preserve">NP-21 STAINLESS STEEL SPORTS BOTTLE 650ML S115 </v>
      </c>
      <c r="V623" s="18" t="str">
        <f t="shared" si="100"/>
        <v/>
      </c>
      <c r="W623" s="18" t="str">
        <f t="shared" si="101"/>
        <v>7416NUM</v>
      </c>
      <c r="X623" s="18">
        <f t="shared" si="102"/>
        <v>1.0329999999999999</v>
      </c>
      <c r="Y623" s="18" t="str">
        <f t="shared" si="103"/>
        <v>USD</v>
      </c>
      <c r="Z623" s="18">
        <f t="shared" si="104"/>
        <v>898543.74</v>
      </c>
      <c r="AA623" s="18">
        <f t="shared" si="105"/>
        <v>2023</v>
      </c>
      <c r="AB623" s="19" t="str">
        <f>IFERROR(VLOOKUP(D623, 'Lookup Tables'!$A:$B, 2, FALSE), "Unknown")</f>
        <v>Table, kitchen or other household articles of iron or steel</v>
      </c>
      <c r="AC623" s="18" t="str">
        <f t="shared" si="106"/>
        <v>Steel Products</v>
      </c>
      <c r="AD623" s="18" t="str">
        <f t="shared" si="107"/>
        <v>Misc</v>
      </c>
      <c r="AE623" s="18">
        <f t="shared" si="108"/>
        <v>194.9388349514563</v>
      </c>
      <c r="AF623" s="20">
        <f t="shared" si="109"/>
        <v>0.36640000277372542</v>
      </c>
    </row>
    <row r="624" spans="1:32">
      <c r="A624" s="18" t="str">
        <f>'Raw Data'!A624</f>
        <v>INNSA1</v>
      </c>
      <c r="B624" s="19">
        <f>'Raw Data'!B624</f>
        <v>45124</v>
      </c>
      <c r="C624" s="18">
        <f>'Raw Data'!C624</f>
        <v>301049751</v>
      </c>
      <c r="D624" s="18">
        <f>'Raw Data'!D624</f>
        <v>73231000</v>
      </c>
      <c r="E624" s="18" t="str">
        <f>'Raw Data'!E624</f>
        <v>STEEL SCRUBBER 6PCS SET (OKS-4156) (QTY:95520 SET/USD:0.248PER SET)</v>
      </c>
      <c r="F624" s="18">
        <f>'Raw Data'!F624</f>
        <v>0</v>
      </c>
      <c r="G624" s="18">
        <f>'Raw Data'!G624</f>
        <v>0</v>
      </c>
      <c r="H624" s="18">
        <f>'Raw Data'!H624</f>
        <v>0</v>
      </c>
      <c r="I624" s="18">
        <f>'Raw Data'!I624</f>
        <v>0</v>
      </c>
      <c r="J624" s="18">
        <f>'Raw Data'!J624</f>
        <v>0</v>
      </c>
      <c r="K624" s="18">
        <f>'Raw Data'!K624</f>
        <v>0</v>
      </c>
      <c r="L624" s="18">
        <f>'Raw Data'!L624</f>
        <v>0</v>
      </c>
      <c r="M624" s="18">
        <f>'Raw Data'!M624</f>
        <v>0</v>
      </c>
      <c r="N624" s="18">
        <f>'Raw Data'!N624</f>
        <v>8735</v>
      </c>
      <c r="O624" s="18" t="str">
        <f>'Raw Data'!O624</f>
        <v>KGS</v>
      </c>
      <c r="P624" s="18">
        <f>'Raw Data'!P624</f>
        <v>237.91267199999999</v>
      </c>
      <c r="Q624" s="18">
        <f>'Raw Data'!Q624</f>
        <v>2078167.19</v>
      </c>
      <c r="R624" s="18">
        <f>'Raw Data'!R624</f>
        <v>2.857809874</v>
      </c>
      <c r="S624" s="18">
        <f>'Raw Data'!S624</f>
        <v>24962.969249999998</v>
      </c>
      <c r="T624" s="18">
        <f>'Raw Data'!T624</f>
        <v>913562.2</v>
      </c>
      <c r="U624" s="18" t="str">
        <f t="shared" si="99"/>
        <v xml:space="preserve">STEEL SCRUBBER 6PCS SET </v>
      </c>
      <c r="V624" s="18">
        <f t="shared" si="100"/>
        <v>95520</v>
      </c>
      <c r="W624" s="18" t="str">
        <f t="shared" si="101"/>
        <v>SET</v>
      </c>
      <c r="X624" s="18" t="str">
        <f t="shared" si="102"/>
        <v/>
      </c>
      <c r="Y624" s="18" t="str">
        <f t="shared" si="103"/>
        <v>USD</v>
      </c>
      <c r="Z624" s="18">
        <f t="shared" si="104"/>
        <v>2991729.3899999997</v>
      </c>
      <c r="AA624" s="18">
        <f t="shared" si="105"/>
        <v>2023</v>
      </c>
      <c r="AB624" s="19" t="str">
        <f>IFERROR(VLOOKUP(D624, 'Lookup Tables'!$A:$B, 2, FALSE), "Unknown")</f>
        <v>Steel Scrubbers</v>
      </c>
      <c r="AC624" s="18" t="str">
        <f t="shared" si="106"/>
        <v>Steel Products</v>
      </c>
      <c r="AD624" s="18" t="str">
        <f t="shared" si="107"/>
        <v>Scrubber</v>
      </c>
      <c r="AE624" s="18">
        <f t="shared" si="108"/>
        <v>104.58639954207212</v>
      </c>
      <c r="AF624" s="20">
        <f t="shared" si="109"/>
        <v>0.43959995345706521</v>
      </c>
    </row>
    <row r="625" spans="1:32">
      <c r="A625" s="18" t="str">
        <f>'Raw Data'!A625</f>
        <v>INNSA1</v>
      </c>
      <c r="B625" s="19">
        <f>'Raw Data'!B625</f>
        <v>45120</v>
      </c>
      <c r="C625" s="18">
        <f>'Raw Data'!C625</f>
        <v>301049751</v>
      </c>
      <c r="D625" s="18">
        <f>'Raw Data'!D625</f>
        <v>73239990</v>
      </c>
      <c r="E625" s="18" t="str">
        <f>'Raw Data'!E625</f>
        <v>SY-01-STAINLESS STEEL BOTTLE 650ML (QTY: 360 NUM/USD 1.130 PER NUM)</v>
      </c>
      <c r="F625" s="18">
        <f>'Raw Data'!F625</f>
        <v>0</v>
      </c>
      <c r="G625" s="18">
        <f>'Raw Data'!G625</f>
        <v>0</v>
      </c>
      <c r="H625" s="18">
        <f>'Raw Data'!H625</f>
        <v>0</v>
      </c>
      <c r="I625" s="18">
        <f>'Raw Data'!I625</f>
        <v>0</v>
      </c>
      <c r="J625" s="18">
        <f>'Raw Data'!J625</f>
        <v>0</v>
      </c>
      <c r="K625" s="18">
        <f>'Raw Data'!K625</f>
        <v>0</v>
      </c>
      <c r="L625" s="18">
        <f>'Raw Data'!L625</f>
        <v>0</v>
      </c>
      <c r="M625" s="18">
        <f>'Raw Data'!M625</f>
        <v>0</v>
      </c>
      <c r="N625" s="18">
        <f>'Raw Data'!N625</f>
        <v>63</v>
      </c>
      <c r="O625" s="18" t="str">
        <f>'Raw Data'!O625</f>
        <v>KGS</v>
      </c>
      <c r="P625" s="18">
        <f>'Raw Data'!P625</f>
        <v>554.39507939999999</v>
      </c>
      <c r="Q625" s="18">
        <f>'Raw Data'!Q625</f>
        <v>34926.89</v>
      </c>
      <c r="R625" s="18">
        <f>'Raw Data'!R625</f>
        <v>6.6594003529999997</v>
      </c>
      <c r="S625" s="18">
        <f>'Raw Data'!S625</f>
        <v>419.54222220000003</v>
      </c>
      <c r="T625" s="18">
        <f>'Raw Data'!T625</f>
        <v>12797.2</v>
      </c>
      <c r="U625" s="18" t="str">
        <f t="shared" si="99"/>
        <v xml:space="preserve">SY-01-STAINLESS STEEL BOTTLE 650ML </v>
      </c>
      <c r="V625" s="18" t="str">
        <f t="shared" si="100"/>
        <v/>
      </c>
      <c r="W625" s="18" t="str">
        <f t="shared" si="101"/>
        <v>360 NUM</v>
      </c>
      <c r="X625" s="18">
        <f t="shared" si="102"/>
        <v>1.1299999999999999</v>
      </c>
      <c r="Y625" s="18" t="str">
        <f t="shared" si="103"/>
        <v>USD</v>
      </c>
      <c r="Z625" s="18">
        <f t="shared" si="104"/>
        <v>47724.09</v>
      </c>
      <c r="AA625" s="18">
        <f t="shared" si="105"/>
        <v>2023</v>
      </c>
      <c r="AB625" s="19" t="str">
        <f>IFERROR(VLOOKUP(D625, 'Lookup Tables'!$A:$B, 2, FALSE), "Unknown")</f>
        <v>Table, kitchen or other household articles of iron or steel</v>
      </c>
      <c r="AC625" s="18" t="str">
        <f t="shared" si="106"/>
        <v>Steel Products</v>
      </c>
      <c r="AD625" s="18" t="str">
        <f t="shared" si="107"/>
        <v>Misc</v>
      </c>
      <c r="AE625" s="18">
        <f t="shared" si="108"/>
        <v>203.13015873015874</v>
      </c>
      <c r="AF625" s="20">
        <f t="shared" si="109"/>
        <v>0.36639964222408583</v>
      </c>
    </row>
    <row r="626" spans="1:32">
      <c r="A626" s="18" t="str">
        <f>'Raw Data'!A626</f>
        <v>INNSA1</v>
      </c>
      <c r="B626" s="19">
        <f>'Raw Data'!B626</f>
        <v>45120</v>
      </c>
      <c r="C626" s="18">
        <f>'Raw Data'!C626</f>
        <v>301049751</v>
      </c>
      <c r="D626" s="18">
        <f>'Raw Data'!D626</f>
        <v>73239990</v>
      </c>
      <c r="E626" s="18" t="str">
        <f>'Raw Data'!E626</f>
        <v>SL-01 STAINLESS STEEL COLA BOTTLE 750ML SK750 (QTY: 26208 NUM/USD 1.180 PER NUM)</v>
      </c>
      <c r="F626" s="18">
        <f>'Raw Data'!F626</f>
        <v>0</v>
      </c>
      <c r="G626" s="18">
        <f>'Raw Data'!G626</f>
        <v>0</v>
      </c>
      <c r="H626" s="18">
        <f>'Raw Data'!H626</f>
        <v>0</v>
      </c>
      <c r="I626" s="18">
        <f>'Raw Data'!I626</f>
        <v>0</v>
      </c>
      <c r="J626" s="18">
        <f>'Raw Data'!J626</f>
        <v>0</v>
      </c>
      <c r="K626" s="18">
        <f>'Raw Data'!K626</f>
        <v>0</v>
      </c>
      <c r="L626" s="18">
        <f>'Raw Data'!L626</f>
        <v>0</v>
      </c>
      <c r="M626" s="18">
        <f>'Raw Data'!M626</f>
        <v>0</v>
      </c>
      <c r="N626" s="18">
        <f>'Raw Data'!N626</f>
        <v>4804</v>
      </c>
      <c r="O626" s="18" t="str">
        <f>'Raw Data'!O626</f>
        <v>KGS</v>
      </c>
      <c r="P626" s="18">
        <f>'Raw Data'!P626</f>
        <v>552.61098070000003</v>
      </c>
      <c r="Q626" s="18">
        <f>'Raw Data'!Q626</f>
        <v>2655185.2400000002</v>
      </c>
      <c r="R626" s="18">
        <f>'Raw Data'!R626</f>
        <v>6.6379697379999998</v>
      </c>
      <c r="S626" s="18">
        <f>'Raw Data'!S626</f>
        <v>31894.116999999998</v>
      </c>
      <c r="T626" s="18">
        <f>'Raw Data'!T626</f>
        <v>972859.8</v>
      </c>
      <c r="U626" s="18" t="str">
        <f t="shared" si="99"/>
        <v xml:space="preserve">SL-01 STAINLESS STEEL COLA BOTTLE 750ML SK750 </v>
      </c>
      <c r="V626" s="18" t="str">
        <f t="shared" si="100"/>
        <v/>
      </c>
      <c r="W626" s="18" t="str">
        <f t="shared" si="101"/>
        <v>26208 NUM</v>
      </c>
      <c r="X626" s="18">
        <f t="shared" si="102"/>
        <v>1.18</v>
      </c>
      <c r="Y626" s="18" t="str">
        <f t="shared" si="103"/>
        <v>USD</v>
      </c>
      <c r="Z626" s="18">
        <f t="shared" si="104"/>
        <v>3628045.04</v>
      </c>
      <c r="AA626" s="18">
        <f t="shared" si="105"/>
        <v>2023</v>
      </c>
      <c r="AB626" s="19" t="str">
        <f>IFERROR(VLOOKUP(D626, 'Lookup Tables'!$A:$B, 2, FALSE), "Unknown")</f>
        <v>Table, kitchen or other household articles of iron or steel</v>
      </c>
      <c r="AC626" s="18" t="str">
        <f t="shared" si="106"/>
        <v>Steel Products</v>
      </c>
      <c r="AD626" s="18" t="str">
        <f t="shared" si="107"/>
        <v>Misc</v>
      </c>
      <c r="AE626" s="18">
        <f t="shared" si="108"/>
        <v>202.51036636136553</v>
      </c>
      <c r="AF626" s="20">
        <f t="shared" si="109"/>
        <v>0.36639997290735166</v>
      </c>
    </row>
    <row r="627" spans="1:32">
      <c r="A627" s="18" t="str">
        <f>'Raw Data'!A627</f>
        <v>INNSA1</v>
      </c>
      <c r="B627" s="19">
        <f>'Raw Data'!B627</f>
        <v>45120</v>
      </c>
      <c r="C627" s="18">
        <f>'Raw Data'!C627</f>
        <v>301049751</v>
      </c>
      <c r="D627" s="18">
        <f>'Raw Data'!D627</f>
        <v>73239990</v>
      </c>
      <c r="E627" s="18" t="str">
        <f>'Raw Data'!E627</f>
        <v>AM-396-STAINLESS STEEL KIDS BOTTLE 450ML (QTY: 720 NUM/USD 1.250 PER NUM)</v>
      </c>
      <c r="F627" s="18">
        <f>'Raw Data'!F627</f>
        <v>0</v>
      </c>
      <c r="G627" s="18">
        <f>'Raw Data'!G627</f>
        <v>0</v>
      </c>
      <c r="H627" s="18">
        <f>'Raw Data'!H627</f>
        <v>0</v>
      </c>
      <c r="I627" s="18">
        <f>'Raw Data'!I627</f>
        <v>0</v>
      </c>
      <c r="J627" s="18">
        <f>'Raw Data'!J627</f>
        <v>0</v>
      </c>
      <c r="K627" s="18">
        <f>'Raw Data'!K627</f>
        <v>0</v>
      </c>
      <c r="L627" s="18">
        <f>'Raw Data'!L627</f>
        <v>0</v>
      </c>
      <c r="M627" s="18">
        <f>'Raw Data'!M627</f>
        <v>0</v>
      </c>
      <c r="N627" s="18">
        <f>'Raw Data'!N627</f>
        <v>108</v>
      </c>
      <c r="O627" s="18" t="str">
        <f>'Raw Data'!O627</f>
        <v>KGS</v>
      </c>
      <c r="P627" s="18">
        <f>'Raw Data'!P627</f>
        <v>715.48027779999995</v>
      </c>
      <c r="Q627" s="18">
        <f>'Raw Data'!Q627</f>
        <v>77271.87</v>
      </c>
      <c r="R627" s="18">
        <f>'Raw Data'!R627</f>
        <v>8.5943576910000008</v>
      </c>
      <c r="S627" s="18">
        <f>'Raw Data'!S627</f>
        <v>928.19063059999996</v>
      </c>
      <c r="T627" s="18">
        <f>'Raw Data'!T627</f>
        <v>28312.400000000001</v>
      </c>
      <c r="U627" s="18" t="str">
        <f t="shared" si="99"/>
        <v xml:space="preserve">AM-396-STAINLESS STEEL KIDS BOTTLE 450ML </v>
      </c>
      <c r="V627" s="18" t="str">
        <f t="shared" si="100"/>
        <v/>
      </c>
      <c r="W627" s="18" t="str">
        <f t="shared" si="101"/>
        <v>720 NUM</v>
      </c>
      <c r="X627" s="18">
        <f t="shared" si="102"/>
        <v>1.25</v>
      </c>
      <c r="Y627" s="18" t="str">
        <f t="shared" si="103"/>
        <v>USD</v>
      </c>
      <c r="Z627" s="18">
        <f t="shared" si="104"/>
        <v>105584.26999999999</v>
      </c>
      <c r="AA627" s="18">
        <f t="shared" si="105"/>
        <v>2023</v>
      </c>
      <c r="AB627" s="19" t="str">
        <f>IFERROR(VLOOKUP(D627, 'Lookup Tables'!$A:$B, 2, FALSE), "Unknown")</f>
        <v>Table, kitchen or other household articles of iron or steel</v>
      </c>
      <c r="AC627" s="18" t="str">
        <f t="shared" si="106"/>
        <v>Steel Products</v>
      </c>
      <c r="AD627" s="18" t="str">
        <f t="shared" si="107"/>
        <v>Misc</v>
      </c>
      <c r="AE627" s="18">
        <f t="shared" si="108"/>
        <v>262.15185185185186</v>
      </c>
      <c r="AF627" s="20">
        <f t="shared" si="109"/>
        <v>0.36639982958869771</v>
      </c>
    </row>
    <row r="628" spans="1:32">
      <c r="A628" s="18" t="str">
        <f>'Raw Data'!A628</f>
        <v>INNSA1</v>
      </c>
      <c r="B628" s="19">
        <f>'Raw Data'!B628</f>
        <v>45120</v>
      </c>
      <c r="C628" s="18">
        <f>'Raw Data'!C628</f>
        <v>301049751</v>
      </c>
      <c r="D628" s="18">
        <f>'Raw Data'!D628</f>
        <v>73239990</v>
      </c>
      <c r="E628" s="18" t="str">
        <f>'Raw Data'!E628</f>
        <v>SY-04-STAINLESS STEEL SPORTS BOTTLE 1000 ML (QTY: 360 NUM/USD 1.275 PER NUM)</v>
      </c>
      <c r="F628" s="18">
        <f>'Raw Data'!F628</f>
        <v>0</v>
      </c>
      <c r="G628" s="18">
        <f>'Raw Data'!G628</f>
        <v>0</v>
      </c>
      <c r="H628" s="18">
        <f>'Raw Data'!H628</f>
        <v>0</v>
      </c>
      <c r="I628" s="18">
        <f>'Raw Data'!I628</f>
        <v>0</v>
      </c>
      <c r="J628" s="18">
        <f>'Raw Data'!J628</f>
        <v>0</v>
      </c>
      <c r="K628" s="18">
        <f>'Raw Data'!K628</f>
        <v>0</v>
      </c>
      <c r="L628" s="18">
        <f>'Raw Data'!L628</f>
        <v>0</v>
      </c>
      <c r="M628" s="18">
        <f>'Raw Data'!M628</f>
        <v>0</v>
      </c>
      <c r="N628" s="18">
        <f>'Raw Data'!N628</f>
        <v>69</v>
      </c>
      <c r="O628" s="18" t="str">
        <f>'Raw Data'!O628</f>
        <v>KGS</v>
      </c>
      <c r="P628" s="18">
        <f>'Raw Data'!P628</f>
        <v>571.13985509999998</v>
      </c>
      <c r="Q628" s="18">
        <f>'Raw Data'!Q628</f>
        <v>39408.65</v>
      </c>
      <c r="R628" s="18">
        <f>'Raw Data'!R628</f>
        <v>6.8605387999999996</v>
      </c>
      <c r="S628" s="18">
        <f>'Raw Data'!S628</f>
        <v>473.37717720000001</v>
      </c>
      <c r="T628" s="18">
        <f>'Raw Data'!T628</f>
        <v>14439.3</v>
      </c>
      <c r="U628" s="18" t="str">
        <f t="shared" si="99"/>
        <v xml:space="preserve">SY-04-STAINLESS STEEL SPORTS BOTTLE 1000 ML </v>
      </c>
      <c r="V628" s="18" t="str">
        <f t="shared" si="100"/>
        <v/>
      </c>
      <c r="W628" s="18" t="str">
        <f t="shared" si="101"/>
        <v>360 NUM</v>
      </c>
      <c r="X628" s="18">
        <f t="shared" si="102"/>
        <v>1.2749999999999999</v>
      </c>
      <c r="Y628" s="18" t="str">
        <f t="shared" si="103"/>
        <v>USD</v>
      </c>
      <c r="Z628" s="18">
        <f t="shared" si="104"/>
        <v>53847.95</v>
      </c>
      <c r="AA628" s="18">
        <f t="shared" si="105"/>
        <v>2023</v>
      </c>
      <c r="AB628" s="19" t="str">
        <f>IFERROR(VLOOKUP(D628, 'Lookup Tables'!$A:$B, 2, FALSE), "Unknown")</f>
        <v>Table, kitchen or other household articles of iron or steel</v>
      </c>
      <c r="AC628" s="18" t="str">
        <f t="shared" si="106"/>
        <v>Steel Products</v>
      </c>
      <c r="AD628" s="18" t="str">
        <f t="shared" si="107"/>
        <v>Misc</v>
      </c>
      <c r="AE628" s="18">
        <f t="shared" si="108"/>
        <v>209.26521739130433</v>
      </c>
      <c r="AF628" s="20">
        <f t="shared" si="109"/>
        <v>0.36639925498589776</v>
      </c>
    </row>
    <row r="629" spans="1:32">
      <c r="A629" s="18" t="str">
        <f>'Raw Data'!A629</f>
        <v>INNSA1</v>
      </c>
      <c r="B629" s="19">
        <f>'Raw Data'!B629</f>
        <v>45120</v>
      </c>
      <c r="C629" s="18">
        <f>'Raw Data'!C629</f>
        <v>301049751</v>
      </c>
      <c r="D629" s="18">
        <f>'Raw Data'!D629</f>
        <v>73239990</v>
      </c>
      <c r="E629" s="18" t="str">
        <f>'Raw Data'!E629</f>
        <v>SY-03-STAINLESS STEEL SPORTS BOTTLE 1000 ML (QTY: 360 NUM/USD 1.230 PER NUM)</v>
      </c>
      <c r="F629" s="18">
        <f>'Raw Data'!F629</f>
        <v>0</v>
      </c>
      <c r="G629" s="18">
        <f>'Raw Data'!G629</f>
        <v>0</v>
      </c>
      <c r="H629" s="18">
        <f>'Raw Data'!H629</f>
        <v>0</v>
      </c>
      <c r="I629" s="18">
        <f>'Raw Data'!I629</f>
        <v>0</v>
      </c>
      <c r="J629" s="18">
        <f>'Raw Data'!J629</f>
        <v>0</v>
      </c>
      <c r="K629" s="18">
        <f>'Raw Data'!K629</f>
        <v>0</v>
      </c>
      <c r="L629" s="18">
        <f>'Raw Data'!L629</f>
        <v>0</v>
      </c>
      <c r="M629" s="18">
        <f>'Raw Data'!M629</f>
        <v>0</v>
      </c>
      <c r="N629" s="18">
        <f>'Raw Data'!N629</f>
        <v>60</v>
      </c>
      <c r="O629" s="18" t="str">
        <f>'Raw Data'!O629</f>
        <v>KGS</v>
      </c>
      <c r="P629" s="18">
        <f>'Raw Data'!P629</f>
        <v>633.62933329999998</v>
      </c>
      <c r="Q629" s="18">
        <f>'Raw Data'!Q629</f>
        <v>38017.760000000002</v>
      </c>
      <c r="R629" s="18">
        <f>'Raw Data'!R629</f>
        <v>7.6111631629999996</v>
      </c>
      <c r="S629" s="18">
        <f>'Raw Data'!S629</f>
        <v>456.66978979999999</v>
      </c>
      <c r="T629" s="18">
        <f>'Raw Data'!T629</f>
        <v>13929.8</v>
      </c>
      <c r="U629" s="18" t="str">
        <f t="shared" si="99"/>
        <v xml:space="preserve">SY-03-STAINLESS STEEL SPORTS BOTTLE 1000 ML </v>
      </c>
      <c r="V629" s="18" t="str">
        <f t="shared" si="100"/>
        <v/>
      </c>
      <c r="W629" s="18" t="str">
        <f t="shared" si="101"/>
        <v>360 NUM</v>
      </c>
      <c r="X629" s="18">
        <f t="shared" si="102"/>
        <v>1.23</v>
      </c>
      <c r="Y629" s="18" t="str">
        <f t="shared" si="103"/>
        <v>USD</v>
      </c>
      <c r="Z629" s="18">
        <f t="shared" si="104"/>
        <v>51947.56</v>
      </c>
      <c r="AA629" s="18">
        <f t="shared" si="105"/>
        <v>2023</v>
      </c>
      <c r="AB629" s="19" t="str">
        <f>IFERROR(VLOOKUP(D629, 'Lookup Tables'!$A:$B, 2, FALSE), "Unknown")</f>
        <v>Table, kitchen or other household articles of iron or steel</v>
      </c>
      <c r="AC629" s="18" t="str">
        <f t="shared" si="106"/>
        <v>Steel Products</v>
      </c>
      <c r="AD629" s="18" t="str">
        <f t="shared" si="107"/>
        <v>Misc</v>
      </c>
      <c r="AE629" s="18">
        <f t="shared" si="108"/>
        <v>232.16333333333333</v>
      </c>
      <c r="AF629" s="20">
        <f t="shared" si="109"/>
        <v>0.36640243928100968</v>
      </c>
    </row>
    <row r="630" spans="1:32">
      <c r="A630" s="18" t="str">
        <f>'Raw Data'!A630</f>
        <v>INNSA1</v>
      </c>
      <c r="B630" s="19">
        <f>'Raw Data'!B630</f>
        <v>45120</v>
      </c>
      <c r="C630" s="18">
        <f>'Raw Data'!C630</f>
        <v>301049751</v>
      </c>
      <c r="D630" s="18">
        <f>'Raw Data'!D630</f>
        <v>73239990</v>
      </c>
      <c r="E630" s="18" t="str">
        <f>'Raw Data'!E630</f>
        <v>AM-395 -STAINLESS STEEL BOTTLE 500ML (QTY: 720 NUM/USD 1.125PER NUM)</v>
      </c>
      <c r="F630" s="18">
        <f>'Raw Data'!F630</f>
        <v>0</v>
      </c>
      <c r="G630" s="18">
        <f>'Raw Data'!G630</f>
        <v>0</v>
      </c>
      <c r="H630" s="18">
        <f>'Raw Data'!H630</f>
        <v>0</v>
      </c>
      <c r="I630" s="18">
        <f>'Raw Data'!I630</f>
        <v>0</v>
      </c>
      <c r="J630" s="18">
        <f>'Raw Data'!J630</f>
        <v>0</v>
      </c>
      <c r="K630" s="18">
        <f>'Raw Data'!K630</f>
        <v>0</v>
      </c>
      <c r="L630" s="18">
        <f>'Raw Data'!L630</f>
        <v>0</v>
      </c>
      <c r="M630" s="18">
        <f>'Raw Data'!M630</f>
        <v>0</v>
      </c>
      <c r="N630" s="18">
        <f>'Raw Data'!N630</f>
        <v>92</v>
      </c>
      <c r="O630" s="18" t="str">
        <f>'Raw Data'!O630</f>
        <v>KGS</v>
      </c>
      <c r="P630" s="18">
        <f>'Raw Data'!P630</f>
        <v>755.92043479999995</v>
      </c>
      <c r="Q630" s="18">
        <f>'Raw Data'!Q630</f>
        <v>69544.679999999993</v>
      </c>
      <c r="R630" s="18">
        <f>'Raw Data'!R630</f>
        <v>9.0801253430000006</v>
      </c>
      <c r="S630" s="18">
        <f>'Raw Data'!S630</f>
        <v>835.37153149999995</v>
      </c>
      <c r="T630" s="18">
        <f>'Raw Data'!T630</f>
        <v>25481.1</v>
      </c>
      <c r="U630" s="18" t="str">
        <f t="shared" si="99"/>
        <v xml:space="preserve">AM-395 -STAINLESS STEEL BOTTLE 500ML </v>
      </c>
      <c r="V630" s="18" t="str">
        <f t="shared" si="100"/>
        <v/>
      </c>
      <c r="W630" s="18" t="str">
        <f t="shared" si="101"/>
        <v>720 NUM</v>
      </c>
      <c r="X630" s="18">
        <f t="shared" si="102"/>
        <v>1.125</v>
      </c>
      <c r="Y630" s="18" t="str">
        <f t="shared" si="103"/>
        <v>USD</v>
      </c>
      <c r="Z630" s="18">
        <f t="shared" si="104"/>
        <v>95025.78</v>
      </c>
      <c r="AA630" s="18">
        <f t="shared" si="105"/>
        <v>2023</v>
      </c>
      <c r="AB630" s="19" t="str">
        <f>IFERROR(VLOOKUP(D630, 'Lookup Tables'!$A:$B, 2, FALSE), "Unknown")</f>
        <v>Table, kitchen or other household articles of iron or steel</v>
      </c>
      <c r="AC630" s="18" t="str">
        <f t="shared" si="106"/>
        <v>Steel Products</v>
      </c>
      <c r="AD630" s="18" t="str">
        <f t="shared" si="107"/>
        <v>Misc</v>
      </c>
      <c r="AE630" s="18">
        <f t="shared" si="108"/>
        <v>276.96847826086957</v>
      </c>
      <c r="AF630" s="20">
        <f t="shared" si="109"/>
        <v>0.36639898263964982</v>
      </c>
    </row>
    <row r="631" spans="1:32">
      <c r="A631" s="18" t="str">
        <f>'Raw Data'!A631</f>
        <v>INNSA1</v>
      </c>
      <c r="B631" s="19">
        <f>'Raw Data'!B631</f>
        <v>45120</v>
      </c>
      <c r="C631" s="18">
        <f>'Raw Data'!C631</f>
        <v>301049751</v>
      </c>
      <c r="D631" s="18">
        <f>'Raw Data'!D631</f>
        <v>73239990</v>
      </c>
      <c r="E631" s="18" t="str">
        <f>'Raw Data'!E631</f>
        <v>SB-01 STAINLESS STEEL SPORTS BOTTLE 750ML SG-702 (QTY: 11904NUM/USD 1.090 PER NUM)</v>
      </c>
      <c r="F631" s="18">
        <f>'Raw Data'!F631</f>
        <v>0</v>
      </c>
      <c r="G631" s="18">
        <f>'Raw Data'!G631</f>
        <v>0</v>
      </c>
      <c r="H631" s="18">
        <f>'Raw Data'!H631</f>
        <v>0</v>
      </c>
      <c r="I631" s="18">
        <f>'Raw Data'!I631</f>
        <v>0</v>
      </c>
      <c r="J631" s="18">
        <f>'Raw Data'!J631</f>
        <v>0</v>
      </c>
      <c r="K631" s="18">
        <f>'Raw Data'!K631</f>
        <v>0</v>
      </c>
      <c r="L631" s="18">
        <f>'Raw Data'!L631</f>
        <v>0</v>
      </c>
      <c r="M631" s="18">
        <f>'Raw Data'!M631</f>
        <v>0</v>
      </c>
      <c r="N631" s="18">
        <f>'Raw Data'!N631</f>
        <v>2083</v>
      </c>
      <c r="O631" s="18" t="str">
        <f>'Raw Data'!O631</f>
        <v>KGS</v>
      </c>
      <c r="P631" s="18">
        <f>'Raw Data'!P631</f>
        <v>534.77036290000001</v>
      </c>
      <c r="Q631" s="18">
        <f>'Raw Data'!Q631</f>
        <v>1114033.6200000001</v>
      </c>
      <c r="R631" s="18">
        <f>'Raw Data'!R631</f>
        <v>6.4236680230000003</v>
      </c>
      <c r="S631" s="18">
        <f>'Raw Data'!S631</f>
        <v>13381.78523</v>
      </c>
      <c r="T631" s="18">
        <f>'Raw Data'!T631</f>
        <v>408181.9</v>
      </c>
      <c r="U631" s="18" t="str">
        <f t="shared" si="99"/>
        <v xml:space="preserve">SB-01 STAINLESS STEEL SPORTS BOTTLE 750ML SG-702 </v>
      </c>
      <c r="V631" s="18" t="str">
        <f t="shared" si="100"/>
        <v/>
      </c>
      <c r="W631" s="18" t="str">
        <f t="shared" si="101"/>
        <v>11904NUM</v>
      </c>
      <c r="X631" s="18">
        <f t="shared" si="102"/>
        <v>1.0900000000000001</v>
      </c>
      <c r="Y631" s="18" t="str">
        <f t="shared" si="103"/>
        <v>USD</v>
      </c>
      <c r="Z631" s="18">
        <f t="shared" si="104"/>
        <v>1522215.52</v>
      </c>
      <c r="AA631" s="18">
        <f t="shared" si="105"/>
        <v>2023</v>
      </c>
      <c r="AB631" s="19" t="str">
        <f>IFERROR(VLOOKUP(D631, 'Lookup Tables'!$A:$B, 2, FALSE), "Unknown")</f>
        <v>Table, kitchen or other household articles of iron or steel</v>
      </c>
      <c r="AC631" s="18" t="str">
        <f t="shared" si="106"/>
        <v>Steel Products</v>
      </c>
      <c r="AD631" s="18" t="str">
        <f t="shared" si="107"/>
        <v>Misc</v>
      </c>
      <c r="AE631" s="18">
        <f t="shared" si="108"/>
        <v>195.95866538646183</v>
      </c>
      <c r="AF631" s="20">
        <f t="shared" si="109"/>
        <v>0.36639998351216724</v>
      </c>
    </row>
    <row r="632" spans="1:32">
      <c r="A632" s="18" t="str">
        <f>'Raw Data'!A632</f>
        <v>INNSA1</v>
      </c>
      <c r="B632" s="19">
        <f>'Raw Data'!B632</f>
        <v>45120</v>
      </c>
      <c r="C632" s="18">
        <f>'Raw Data'!C632</f>
        <v>301049751</v>
      </c>
      <c r="D632" s="18">
        <f>'Raw Data'!D632</f>
        <v>73239990</v>
      </c>
      <c r="E632" s="18" t="str">
        <f>'Raw Data'!E632</f>
        <v>SY-02-STAINLESS STEEL BOTTLE 750 ML (QTY: 360 NUM/USD 1.145PER NUM)</v>
      </c>
      <c r="F632" s="18">
        <f>'Raw Data'!F632</f>
        <v>0</v>
      </c>
      <c r="G632" s="18">
        <f>'Raw Data'!G632</f>
        <v>0</v>
      </c>
      <c r="H632" s="18">
        <f>'Raw Data'!H632</f>
        <v>0</v>
      </c>
      <c r="I632" s="18">
        <f>'Raw Data'!I632</f>
        <v>0</v>
      </c>
      <c r="J632" s="18">
        <f>'Raw Data'!J632</f>
        <v>0</v>
      </c>
      <c r="K632" s="18">
        <f>'Raw Data'!K632</f>
        <v>0</v>
      </c>
      <c r="L632" s="18">
        <f>'Raw Data'!L632</f>
        <v>0</v>
      </c>
      <c r="M632" s="18">
        <f>'Raw Data'!M632</f>
        <v>0</v>
      </c>
      <c r="N632" s="18">
        <f>'Raw Data'!N632</f>
        <v>60</v>
      </c>
      <c r="O632" s="18" t="str">
        <f>'Raw Data'!O632</f>
        <v>KGS</v>
      </c>
      <c r="P632" s="18">
        <f>'Raw Data'!P632</f>
        <v>589.84199999999998</v>
      </c>
      <c r="Q632" s="18">
        <f>'Raw Data'!Q632</f>
        <v>35390.519999999997</v>
      </c>
      <c r="R632" s="18">
        <f>'Raw Data'!R632</f>
        <v>7.0851891890000003</v>
      </c>
      <c r="S632" s="18">
        <f>'Raw Data'!S632</f>
        <v>425.11135139999999</v>
      </c>
      <c r="T632" s="18">
        <f>'Raw Data'!T632</f>
        <v>12967.1</v>
      </c>
      <c r="U632" s="18" t="str">
        <f t="shared" si="99"/>
        <v xml:space="preserve">SY-02-STAINLESS STEEL BOTTLE 750 ML </v>
      </c>
      <c r="V632" s="18" t="str">
        <f t="shared" si="100"/>
        <v/>
      </c>
      <c r="W632" s="18" t="str">
        <f t="shared" si="101"/>
        <v>360 NUM</v>
      </c>
      <c r="X632" s="18">
        <f t="shared" si="102"/>
        <v>1.145</v>
      </c>
      <c r="Y632" s="18" t="str">
        <f t="shared" si="103"/>
        <v>USD</v>
      </c>
      <c r="Z632" s="18">
        <f t="shared" si="104"/>
        <v>48357.619999999995</v>
      </c>
      <c r="AA632" s="18">
        <f t="shared" si="105"/>
        <v>2023</v>
      </c>
      <c r="AB632" s="19" t="str">
        <f>IFERROR(VLOOKUP(D632, 'Lookup Tables'!$A:$B, 2, FALSE), "Unknown")</f>
        <v>Table, kitchen or other household articles of iron or steel</v>
      </c>
      <c r="AC632" s="18" t="str">
        <f t="shared" si="106"/>
        <v>Steel Products</v>
      </c>
      <c r="AD632" s="18" t="str">
        <f t="shared" si="107"/>
        <v>Misc</v>
      </c>
      <c r="AE632" s="18">
        <f t="shared" si="108"/>
        <v>216.11833333333334</v>
      </c>
      <c r="AF632" s="20">
        <f t="shared" si="109"/>
        <v>0.36640038066691311</v>
      </c>
    </row>
    <row r="633" spans="1:32">
      <c r="A633" s="18" t="str">
        <f>'Raw Data'!A633</f>
        <v>INNSA1</v>
      </c>
      <c r="B633" s="19">
        <f>'Raw Data'!B633</f>
        <v>45120</v>
      </c>
      <c r="C633" s="18">
        <f>'Raw Data'!C633</f>
        <v>301049751</v>
      </c>
      <c r="D633" s="18">
        <f>'Raw Data'!D633</f>
        <v>73239990</v>
      </c>
      <c r="E633" s="18" t="str">
        <f>'Raw Data'!E633</f>
        <v>NP-21-STAINLESS STEEL SPORTS BOTTLE 650ML S115 (QTY: 888 NUM/USD 1.033 PER NUM)</v>
      </c>
      <c r="F633" s="18">
        <f>'Raw Data'!F633</f>
        <v>0</v>
      </c>
      <c r="G633" s="18">
        <f>'Raw Data'!G633</f>
        <v>0</v>
      </c>
      <c r="H633" s="18">
        <f>'Raw Data'!H633</f>
        <v>0</v>
      </c>
      <c r="I633" s="18">
        <f>'Raw Data'!I633</f>
        <v>0</v>
      </c>
      <c r="J633" s="18">
        <f>'Raw Data'!J633</f>
        <v>0</v>
      </c>
      <c r="K633" s="18">
        <f>'Raw Data'!K633</f>
        <v>0</v>
      </c>
      <c r="L633" s="18">
        <f>'Raw Data'!L633</f>
        <v>0</v>
      </c>
      <c r="M633" s="18">
        <f>'Raw Data'!M633</f>
        <v>0</v>
      </c>
      <c r="N633" s="18">
        <f>'Raw Data'!N633</f>
        <v>148</v>
      </c>
      <c r="O633" s="18" t="str">
        <f>'Raw Data'!O633</f>
        <v>KGS</v>
      </c>
      <c r="P633" s="18">
        <f>'Raw Data'!P633</f>
        <v>532.14331079999999</v>
      </c>
      <c r="Q633" s="18">
        <f>'Raw Data'!Q633</f>
        <v>78757.210000000006</v>
      </c>
      <c r="R633" s="18">
        <f>'Raw Data'!R633</f>
        <v>6.3921118420000003</v>
      </c>
      <c r="S633" s="18">
        <f>'Raw Data'!S633</f>
        <v>946.03255260000003</v>
      </c>
      <c r="T633" s="18">
        <f>'Raw Data'!T633</f>
        <v>28856.6</v>
      </c>
      <c r="U633" s="18" t="str">
        <f t="shared" si="99"/>
        <v xml:space="preserve">NP-21-STAINLESS STEEL SPORTS BOTTLE 650ML S115 </v>
      </c>
      <c r="V633" s="18" t="str">
        <f t="shared" si="100"/>
        <v/>
      </c>
      <c r="W633" s="18" t="str">
        <f t="shared" si="101"/>
        <v>888 NUM</v>
      </c>
      <c r="X633" s="18">
        <f t="shared" si="102"/>
        <v>1.0329999999999999</v>
      </c>
      <c r="Y633" s="18" t="str">
        <f t="shared" si="103"/>
        <v>USD</v>
      </c>
      <c r="Z633" s="18">
        <f t="shared" si="104"/>
        <v>107613.81</v>
      </c>
      <c r="AA633" s="18">
        <f t="shared" si="105"/>
        <v>2023</v>
      </c>
      <c r="AB633" s="19" t="str">
        <f>IFERROR(VLOOKUP(D633, 'Lookup Tables'!$A:$B, 2, FALSE), "Unknown")</f>
        <v>Table, kitchen or other household articles of iron or steel</v>
      </c>
      <c r="AC633" s="18" t="str">
        <f t="shared" si="106"/>
        <v>Steel Products</v>
      </c>
      <c r="AD633" s="18" t="str">
        <f t="shared" si="107"/>
        <v>Misc</v>
      </c>
      <c r="AE633" s="18">
        <f t="shared" si="108"/>
        <v>194.97702702702702</v>
      </c>
      <c r="AF633" s="20">
        <f t="shared" si="109"/>
        <v>0.36639946996598782</v>
      </c>
    </row>
    <row r="634" spans="1:32">
      <c r="A634" s="18" t="str">
        <f>'Raw Data'!A634</f>
        <v>INNSA1</v>
      </c>
      <c r="B634" s="19">
        <f>'Raw Data'!B634</f>
        <v>45120</v>
      </c>
      <c r="C634" s="18">
        <f>'Raw Data'!C634</f>
        <v>301049751</v>
      </c>
      <c r="D634" s="18">
        <f>'Raw Data'!D634</f>
        <v>73239990</v>
      </c>
      <c r="E634" s="18" t="str">
        <f>'Raw Data'!E634</f>
        <v>AM-397-STAINLESS STEEL BOTTLE 500ML (QTY: 720 NUM/USD 1.100PER NUM)</v>
      </c>
      <c r="F634" s="18">
        <f>'Raw Data'!F634</f>
        <v>0</v>
      </c>
      <c r="G634" s="18">
        <f>'Raw Data'!G634</f>
        <v>0</v>
      </c>
      <c r="H634" s="18">
        <f>'Raw Data'!H634</f>
        <v>0</v>
      </c>
      <c r="I634" s="18">
        <f>'Raw Data'!I634</f>
        <v>0</v>
      </c>
      <c r="J634" s="18">
        <f>'Raw Data'!J634</f>
        <v>0</v>
      </c>
      <c r="K634" s="18">
        <f>'Raw Data'!K634</f>
        <v>0</v>
      </c>
      <c r="L634" s="18">
        <f>'Raw Data'!L634</f>
        <v>0</v>
      </c>
      <c r="M634" s="18">
        <f>'Raw Data'!M634</f>
        <v>0</v>
      </c>
      <c r="N634" s="18">
        <f>'Raw Data'!N634</f>
        <v>106</v>
      </c>
      <c r="O634" s="18" t="str">
        <f>'Raw Data'!O634</f>
        <v>KGS</v>
      </c>
      <c r="P634" s="18">
        <f>'Raw Data'!P634</f>
        <v>641.50226420000001</v>
      </c>
      <c r="Q634" s="18">
        <f>'Raw Data'!Q634</f>
        <v>67999.240000000005</v>
      </c>
      <c r="R634" s="18">
        <f>'Raw Data'!R634</f>
        <v>7.7057329030000004</v>
      </c>
      <c r="S634" s="18">
        <f>'Raw Data'!S634</f>
        <v>816.80768769999997</v>
      </c>
      <c r="T634" s="18">
        <f>'Raw Data'!T634</f>
        <v>24914.9</v>
      </c>
      <c r="U634" s="18" t="str">
        <f t="shared" si="99"/>
        <v xml:space="preserve">AM-397-STAINLESS STEEL BOTTLE 500ML </v>
      </c>
      <c r="V634" s="18" t="str">
        <f t="shared" si="100"/>
        <v/>
      </c>
      <c r="W634" s="18" t="str">
        <f t="shared" si="101"/>
        <v>720 NUM</v>
      </c>
      <c r="X634" s="18">
        <f t="shared" si="102"/>
        <v>1.1000000000000001</v>
      </c>
      <c r="Y634" s="18" t="str">
        <f t="shared" si="103"/>
        <v>USD</v>
      </c>
      <c r="Z634" s="18">
        <f t="shared" si="104"/>
        <v>92914.140000000014</v>
      </c>
      <c r="AA634" s="18">
        <f t="shared" si="105"/>
        <v>2023</v>
      </c>
      <c r="AB634" s="19" t="str">
        <f>IFERROR(VLOOKUP(D634, 'Lookup Tables'!$A:$B, 2, FALSE), "Unknown")</f>
        <v>Table, kitchen or other household articles of iron or steel</v>
      </c>
      <c r="AC634" s="18" t="str">
        <f t="shared" si="106"/>
        <v>Steel Products</v>
      </c>
      <c r="AD634" s="18" t="str">
        <f t="shared" si="107"/>
        <v>Misc</v>
      </c>
      <c r="AE634" s="18">
        <f t="shared" si="108"/>
        <v>235.04622641509437</v>
      </c>
      <c r="AF634" s="20">
        <f t="shared" si="109"/>
        <v>0.36639968329057793</v>
      </c>
    </row>
    <row r="635" spans="1:32">
      <c r="A635" s="18" t="str">
        <f>'Raw Data'!A635</f>
        <v>INNSA1</v>
      </c>
      <c r="B635" s="19">
        <f>'Raw Data'!B635</f>
        <v>45114</v>
      </c>
      <c r="C635" s="18">
        <f>'Raw Data'!C635</f>
        <v>301049751</v>
      </c>
      <c r="D635" s="18">
        <f>'Raw Data'!D635</f>
        <v>73239990</v>
      </c>
      <c r="E635" s="18" t="str">
        <f>'Raw Data'!E635</f>
        <v>NP-19 STEEL SALT BOTTLE (QTY:38400 PCS/USD 0.4494 PER PCS)</v>
      </c>
      <c r="F635" s="18">
        <f>'Raw Data'!F635</f>
        <v>0</v>
      </c>
      <c r="G635" s="18">
        <f>'Raw Data'!G635</f>
        <v>0</v>
      </c>
      <c r="H635" s="18">
        <f>'Raw Data'!H635</f>
        <v>0</v>
      </c>
      <c r="I635" s="18">
        <f>'Raw Data'!I635</f>
        <v>0</v>
      </c>
      <c r="J635" s="18">
        <f>'Raw Data'!J635</f>
        <v>0</v>
      </c>
      <c r="K635" s="18">
        <f>'Raw Data'!K635</f>
        <v>0</v>
      </c>
      <c r="L635" s="18">
        <f>'Raw Data'!L635</f>
        <v>0</v>
      </c>
      <c r="M635" s="18">
        <f>'Raw Data'!M635</f>
        <v>0</v>
      </c>
      <c r="N635" s="18">
        <f>'Raw Data'!N635</f>
        <v>6000</v>
      </c>
      <c r="O635" s="18" t="str">
        <f>'Raw Data'!O635</f>
        <v>KGS</v>
      </c>
      <c r="P635" s="18">
        <f>'Raw Data'!P635</f>
        <v>253.11295670000001</v>
      </c>
      <c r="Q635" s="18">
        <f>'Raw Data'!Q635</f>
        <v>1518677.74</v>
      </c>
      <c r="R635" s="18">
        <f>'Raw Data'!R635</f>
        <v>3.0403958759999998</v>
      </c>
      <c r="S635" s="18">
        <f>'Raw Data'!S635</f>
        <v>18242.375260000001</v>
      </c>
      <c r="T635" s="18">
        <f>'Raw Data'!T635</f>
        <v>556443.5</v>
      </c>
      <c r="U635" s="18" t="str">
        <f t="shared" si="99"/>
        <v xml:space="preserve">NP-19 STEEL SALT BOTTLE </v>
      </c>
      <c r="V635" s="18">
        <f t="shared" si="100"/>
        <v>38400</v>
      </c>
      <c r="W635" s="18" t="str">
        <f t="shared" si="101"/>
        <v>PCS</v>
      </c>
      <c r="X635" s="18">
        <f t="shared" si="102"/>
        <v>0.44940000000000002</v>
      </c>
      <c r="Y635" s="18" t="str">
        <f t="shared" si="103"/>
        <v>USD</v>
      </c>
      <c r="Z635" s="18">
        <f t="shared" si="104"/>
        <v>2075121.24</v>
      </c>
      <c r="AA635" s="18">
        <f t="shared" si="105"/>
        <v>2023</v>
      </c>
      <c r="AB635" s="19" t="str">
        <f>IFERROR(VLOOKUP(D635, 'Lookup Tables'!$A:$B, 2, FALSE), "Unknown")</f>
        <v>Table, kitchen or other household articles of iron or steel</v>
      </c>
      <c r="AC635" s="18" t="str">
        <f t="shared" si="106"/>
        <v>Steel Products</v>
      </c>
      <c r="AD635" s="18" t="str">
        <f t="shared" si="107"/>
        <v>Misc</v>
      </c>
      <c r="AE635" s="18">
        <f t="shared" si="108"/>
        <v>92.740583333333333</v>
      </c>
      <c r="AF635" s="20">
        <f t="shared" si="109"/>
        <v>0.36639998423892089</v>
      </c>
    </row>
    <row r="636" spans="1:32">
      <c r="A636" s="18" t="str">
        <f>'Raw Data'!A636</f>
        <v>INNSA1</v>
      </c>
      <c r="B636" s="19">
        <f>'Raw Data'!B636</f>
        <v>45113</v>
      </c>
      <c r="C636" s="18">
        <f>'Raw Data'!C636</f>
        <v>301049751</v>
      </c>
      <c r="D636" s="18">
        <f>'Raw Data'!D636</f>
        <v>73239990</v>
      </c>
      <c r="E636" s="18" t="str">
        <f>'Raw Data'!E636</f>
        <v>AM-06 STAINLESS STEEL BOTTLE 750ML SG805 (QTY:42804 NUM/USD1.039 PER NUM)</v>
      </c>
      <c r="F636" s="18">
        <f>'Raw Data'!F636</f>
        <v>0</v>
      </c>
      <c r="G636" s="18">
        <f>'Raw Data'!G636</f>
        <v>0</v>
      </c>
      <c r="H636" s="18">
        <f>'Raw Data'!H636</f>
        <v>0</v>
      </c>
      <c r="I636" s="18">
        <f>'Raw Data'!I636</f>
        <v>0</v>
      </c>
      <c r="J636" s="18">
        <f>'Raw Data'!J636</f>
        <v>0</v>
      </c>
      <c r="K636" s="18">
        <f>'Raw Data'!K636</f>
        <v>0</v>
      </c>
      <c r="L636" s="18">
        <f>'Raw Data'!L636</f>
        <v>0</v>
      </c>
      <c r="M636" s="18">
        <f>'Raw Data'!M636</f>
        <v>0</v>
      </c>
      <c r="N636" s="18">
        <f>'Raw Data'!N636</f>
        <v>6420</v>
      </c>
      <c r="O636" s="18" t="str">
        <f>'Raw Data'!O636</f>
        <v>KGS</v>
      </c>
      <c r="P636" s="18">
        <f>'Raw Data'!P636</f>
        <v>593.50168680000002</v>
      </c>
      <c r="Q636" s="18">
        <f>'Raw Data'!Q636</f>
        <v>3810636.93</v>
      </c>
      <c r="R636" s="18">
        <f>'Raw Data'!R636</f>
        <v>7.146317721</v>
      </c>
      <c r="S636" s="18">
        <f>'Raw Data'!S636</f>
        <v>45883.647559999998</v>
      </c>
      <c r="T636" s="18">
        <f>'Raw Data'!T636</f>
        <v>1396217.4</v>
      </c>
      <c r="U636" s="18" t="str">
        <f t="shared" si="99"/>
        <v xml:space="preserve">AM-06 STAINLESS STEEL BOTTLE 750ML SG805 </v>
      </c>
      <c r="V636" s="18">
        <f t="shared" si="100"/>
        <v>42804</v>
      </c>
      <c r="W636" s="18" t="str">
        <f t="shared" si="101"/>
        <v>NUM</v>
      </c>
      <c r="X636" s="18">
        <f t="shared" si="102"/>
        <v>1.0389999999999999</v>
      </c>
      <c r="Y636" s="18" t="str">
        <f t="shared" si="103"/>
        <v>USD</v>
      </c>
      <c r="Z636" s="18">
        <f t="shared" si="104"/>
        <v>5206854.33</v>
      </c>
      <c r="AA636" s="18">
        <f t="shared" si="105"/>
        <v>2023</v>
      </c>
      <c r="AB636" s="19" t="str">
        <f>IFERROR(VLOOKUP(D636, 'Lookup Tables'!$A:$B, 2, FALSE), "Unknown")</f>
        <v>Table, kitchen or other household articles of iron or steel</v>
      </c>
      <c r="AC636" s="18" t="str">
        <f t="shared" si="106"/>
        <v>Steel Products</v>
      </c>
      <c r="AD636" s="18" t="str">
        <f t="shared" si="107"/>
        <v>Misc</v>
      </c>
      <c r="AE636" s="18">
        <f t="shared" si="108"/>
        <v>217.47934579439251</v>
      </c>
      <c r="AF636" s="20">
        <f t="shared" si="109"/>
        <v>0.36640000757038793</v>
      </c>
    </row>
    <row r="637" spans="1:32">
      <c r="A637" s="18" t="str">
        <f>'Raw Data'!A637</f>
        <v>INNSA1</v>
      </c>
      <c r="B637" s="19">
        <f>'Raw Data'!B637</f>
        <v>45113</v>
      </c>
      <c r="C637" s="18">
        <f>'Raw Data'!C637</f>
        <v>301049751</v>
      </c>
      <c r="D637" s="18">
        <f>'Raw Data'!D637</f>
        <v>73239990</v>
      </c>
      <c r="E637" s="18" t="str">
        <f>'Raw Data'!E637</f>
        <v>NP-20 STAINLESS STEEL SPORTS BOTTLE 750ML S-308-C6 (QTY:2844NUM/USD 1.025 PER NUM)</v>
      </c>
      <c r="F637" s="18">
        <f>'Raw Data'!F637</f>
        <v>0</v>
      </c>
      <c r="G637" s="18">
        <f>'Raw Data'!G637</f>
        <v>0</v>
      </c>
      <c r="H637" s="18">
        <f>'Raw Data'!H637</f>
        <v>0</v>
      </c>
      <c r="I637" s="18">
        <f>'Raw Data'!I637</f>
        <v>0</v>
      </c>
      <c r="J637" s="18">
        <f>'Raw Data'!J637</f>
        <v>0</v>
      </c>
      <c r="K637" s="18">
        <f>'Raw Data'!K637</f>
        <v>0</v>
      </c>
      <c r="L637" s="18">
        <f>'Raw Data'!L637</f>
        <v>0</v>
      </c>
      <c r="M637" s="18">
        <f>'Raw Data'!M637</f>
        <v>0</v>
      </c>
      <c r="N637" s="18">
        <f>'Raw Data'!N637</f>
        <v>505</v>
      </c>
      <c r="O637" s="18" t="str">
        <f>'Raw Data'!O637</f>
        <v>KGS</v>
      </c>
      <c r="P637" s="18">
        <f>'Raw Data'!P637</f>
        <v>494.01944220000001</v>
      </c>
      <c r="Q637" s="18">
        <f>'Raw Data'!Q637</f>
        <v>249776.23</v>
      </c>
      <c r="R637" s="18">
        <f>'Raw Data'!R637</f>
        <v>5.9484580640000004</v>
      </c>
      <c r="S637" s="18">
        <f>'Raw Data'!S637</f>
        <v>3007.5403970000002</v>
      </c>
      <c r="T637" s="18">
        <f>'Raw Data'!T637</f>
        <v>91517.9</v>
      </c>
      <c r="U637" s="18" t="str">
        <f t="shared" si="99"/>
        <v xml:space="preserve">NP-20 STAINLESS STEEL SPORTS BOTTLE 750ML S-308-C6 </v>
      </c>
      <c r="V637" s="18" t="str">
        <f t="shared" si="100"/>
        <v/>
      </c>
      <c r="W637" s="18" t="e">
        <f t="shared" si="101"/>
        <v>#VALUE!</v>
      </c>
      <c r="X637" s="18">
        <f t="shared" si="102"/>
        <v>1.0249999999999999</v>
      </c>
      <c r="Y637" s="18" t="str">
        <f t="shared" si="103"/>
        <v>USD</v>
      </c>
      <c r="Z637" s="18">
        <f t="shared" si="104"/>
        <v>341294.13</v>
      </c>
      <c r="AA637" s="18">
        <f t="shared" si="105"/>
        <v>2023</v>
      </c>
      <c r="AB637" s="19" t="str">
        <f>IFERROR(VLOOKUP(D637, 'Lookup Tables'!$A:$B, 2, FALSE), "Unknown")</f>
        <v>Table, kitchen or other household articles of iron or steel</v>
      </c>
      <c r="AC637" s="18" t="str">
        <f t="shared" si="106"/>
        <v>Steel Products</v>
      </c>
      <c r="AD637" s="18" t="str">
        <f t="shared" si="107"/>
        <v>Misc</v>
      </c>
      <c r="AE637" s="18">
        <f t="shared" si="108"/>
        <v>181.22356435643565</v>
      </c>
      <c r="AF637" s="20">
        <f t="shared" si="109"/>
        <v>0.36639955691540382</v>
      </c>
    </row>
    <row r="638" spans="1:32">
      <c r="A638" s="18" t="str">
        <f>'Raw Data'!A638</f>
        <v>INNSA1</v>
      </c>
      <c r="B638" s="19">
        <f>'Raw Data'!B638</f>
        <v>45111</v>
      </c>
      <c r="C638" s="18">
        <f>'Raw Data'!C638</f>
        <v>301049751</v>
      </c>
      <c r="D638" s="18">
        <f>'Raw Data'!D638</f>
        <v>73239990</v>
      </c>
      <c r="E638" s="18" t="str">
        <f>'Raw Data'!E638</f>
        <v>STAINLESS STEEL COLA BOTTLE 750ML SK750 (SL-01) (QTY:6720 PCS /USD 1.18 PER PCS)</v>
      </c>
      <c r="F638" s="18">
        <f>'Raw Data'!F638</f>
        <v>0</v>
      </c>
      <c r="G638" s="18">
        <f>'Raw Data'!G638</f>
        <v>0</v>
      </c>
      <c r="H638" s="18">
        <f>'Raw Data'!H638</f>
        <v>0</v>
      </c>
      <c r="I638" s="18">
        <f>'Raw Data'!I638</f>
        <v>0</v>
      </c>
      <c r="J638" s="18">
        <f>'Raw Data'!J638</f>
        <v>0</v>
      </c>
      <c r="K638" s="18">
        <f>'Raw Data'!K638</f>
        <v>0</v>
      </c>
      <c r="L638" s="18">
        <f>'Raw Data'!L638</f>
        <v>0</v>
      </c>
      <c r="M638" s="18">
        <f>'Raw Data'!M638</f>
        <v>0</v>
      </c>
      <c r="N638" s="18">
        <f>'Raw Data'!N638</f>
        <v>1288</v>
      </c>
      <c r="O638" s="18" t="str">
        <f>'Raw Data'!O638</f>
        <v>KGS</v>
      </c>
      <c r="P638" s="18">
        <f>'Raw Data'!P638</f>
        <v>537.42078419999996</v>
      </c>
      <c r="Q638" s="18">
        <f>'Raw Data'!Q638</f>
        <v>692197.97</v>
      </c>
      <c r="R638" s="18">
        <f>'Raw Data'!R638</f>
        <v>6.4710509829999996</v>
      </c>
      <c r="S638" s="18">
        <f>'Raw Data'!S638</f>
        <v>8334.7136659999996</v>
      </c>
      <c r="T638" s="18">
        <f>'Raw Data'!T638</f>
        <v>253621.4</v>
      </c>
      <c r="U638" s="18" t="str">
        <f t="shared" si="99"/>
        <v xml:space="preserve">STAINLESS STEEL COLA BOTTLE 750ML SK750 </v>
      </c>
      <c r="V638" s="18">
        <f t="shared" si="100"/>
        <v>6720</v>
      </c>
      <c r="W638" s="18" t="str">
        <f t="shared" si="101"/>
        <v>PCS</v>
      </c>
      <c r="X638" s="18">
        <f t="shared" si="102"/>
        <v>1.18</v>
      </c>
      <c r="Y638" s="18" t="str">
        <f t="shared" si="103"/>
        <v>USD</v>
      </c>
      <c r="Z638" s="18">
        <f t="shared" si="104"/>
        <v>945819.37</v>
      </c>
      <c r="AA638" s="18">
        <f t="shared" si="105"/>
        <v>2023</v>
      </c>
      <c r="AB638" s="19" t="str">
        <f>IFERROR(VLOOKUP(D638, 'Lookup Tables'!$A:$B, 2, FALSE), "Unknown")</f>
        <v>Table, kitchen or other household articles of iron or steel</v>
      </c>
      <c r="AC638" s="18" t="str">
        <f t="shared" si="106"/>
        <v>Steel Products</v>
      </c>
      <c r="AD638" s="18" t="str">
        <f t="shared" si="107"/>
        <v>Misc</v>
      </c>
      <c r="AE638" s="18">
        <f t="shared" si="108"/>
        <v>196.91102484472049</v>
      </c>
      <c r="AF638" s="20">
        <f t="shared" si="109"/>
        <v>0.36640009215860603</v>
      </c>
    </row>
    <row r="639" spans="1:32">
      <c r="A639" s="18" t="str">
        <f>'Raw Data'!A639</f>
        <v>INNSA1</v>
      </c>
      <c r="B639" s="19">
        <f>'Raw Data'!B639</f>
        <v>45111</v>
      </c>
      <c r="C639" s="18">
        <f>'Raw Data'!C639</f>
        <v>301049751</v>
      </c>
      <c r="D639" s="18">
        <f>'Raw Data'!D639</f>
        <v>73239990</v>
      </c>
      <c r="E639" s="18" t="str">
        <f>'Raw Data'!E639</f>
        <v>STAINLESS STEEL SPORTS BOTTLE 750ML S-308-C6 (NP-20) (QTY:32856 PCS /USD 1.04 PER PCS)</v>
      </c>
      <c r="F639" s="18">
        <f>'Raw Data'!F639</f>
        <v>0</v>
      </c>
      <c r="G639" s="18">
        <f>'Raw Data'!G639</f>
        <v>0</v>
      </c>
      <c r="H639" s="18">
        <f>'Raw Data'!H639</f>
        <v>0</v>
      </c>
      <c r="I639" s="18">
        <f>'Raw Data'!I639</f>
        <v>0</v>
      </c>
      <c r="J639" s="18">
        <f>'Raw Data'!J639</f>
        <v>0</v>
      </c>
      <c r="K639" s="18">
        <f>'Raw Data'!K639</f>
        <v>0</v>
      </c>
      <c r="L639" s="18">
        <f>'Raw Data'!L639</f>
        <v>0</v>
      </c>
      <c r="M639" s="18">
        <f>'Raw Data'!M639</f>
        <v>0</v>
      </c>
      <c r="N639" s="18">
        <f>'Raw Data'!N639</f>
        <v>5476</v>
      </c>
      <c r="O639" s="18" t="str">
        <f>'Raw Data'!O639</f>
        <v>KGS</v>
      </c>
      <c r="P639" s="18">
        <f>'Raw Data'!P639</f>
        <v>544.70782320000001</v>
      </c>
      <c r="Q639" s="18">
        <f>'Raw Data'!Q639</f>
        <v>2982820.04</v>
      </c>
      <c r="R639" s="18">
        <f>'Raw Data'!R639</f>
        <v>6.5587937780000001</v>
      </c>
      <c r="S639" s="18">
        <f>'Raw Data'!S639</f>
        <v>35915.954729999998</v>
      </c>
      <c r="T639" s="18">
        <f>'Raw Data'!T639</f>
        <v>1092905.3</v>
      </c>
      <c r="U639" s="18" t="str">
        <f t="shared" si="99"/>
        <v xml:space="preserve">STAINLESS STEEL SPORTS BOTTLE 750ML S-308-C6 </v>
      </c>
      <c r="V639" s="18">
        <f t="shared" si="100"/>
        <v>32856</v>
      </c>
      <c r="W639" s="18" t="str">
        <f t="shared" si="101"/>
        <v>PCS</v>
      </c>
      <c r="X639" s="18">
        <f t="shared" si="102"/>
        <v>1.04</v>
      </c>
      <c r="Y639" s="18" t="str">
        <f t="shared" si="103"/>
        <v>USD</v>
      </c>
      <c r="Z639" s="18">
        <f t="shared" si="104"/>
        <v>4075725.34</v>
      </c>
      <c r="AA639" s="18">
        <f t="shared" si="105"/>
        <v>2023</v>
      </c>
      <c r="AB639" s="19" t="str">
        <f>IFERROR(VLOOKUP(D639, 'Lookup Tables'!$A:$B, 2, FALSE), "Unknown")</f>
        <v>Table, kitchen or other household articles of iron or steel</v>
      </c>
      <c r="AC639" s="18" t="str">
        <f t="shared" si="106"/>
        <v>Steel Products</v>
      </c>
      <c r="AD639" s="18" t="str">
        <f t="shared" si="107"/>
        <v>Misc</v>
      </c>
      <c r="AE639" s="18">
        <f t="shared" si="108"/>
        <v>199.58095325054785</v>
      </c>
      <c r="AF639" s="20">
        <f t="shared" si="109"/>
        <v>0.36640001251969595</v>
      </c>
    </row>
    <row r="640" spans="1:32">
      <c r="A640" s="18" t="str">
        <f>'Raw Data'!A640</f>
        <v>INNSA1</v>
      </c>
      <c r="B640" s="19">
        <f>'Raw Data'!B640</f>
        <v>45110</v>
      </c>
      <c r="C640" s="18">
        <f>'Raw Data'!C640</f>
        <v>301049751</v>
      </c>
      <c r="D640" s="18">
        <f>'Raw Data'!D640</f>
        <v>73239990</v>
      </c>
      <c r="E640" s="18" t="str">
        <f>'Raw Data'!E640</f>
        <v>STEEL TEA STRAINER (NP-55) (QTY: 100800 PCS / USD 0.2881 PERPCS)</v>
      </c>
      <c r="F640" s="18">
        <f>'Raw Data'!F640</f>
        <v>0</v>
      </c>
      <c r="G640" s="18">
        <f>'Raw Data'!G640</f>
        <v>0</v>
      </c>
      <c r="H640" s="18">
        <f>'Raw Data'!H640</f>
        <v>0</v>
      </c>
      <c r="I640" s="18">
        <f>'Raw Data'!I640</f>
        <v>0</v>
      </c>
      <c r="J640" s="18">
        <f>'Raw Data'!J640</f>
        <v>0</v>
      </c>
      <c r="K640" s="18">
        <f>'Raw Data'!K640</f>
        <v>0</v>
      </c>
      <c r="L640" s="18">
        <f>'Raw Data'!L640</f>
        <v>0</v>
      </c>
      <c r="M640" s="18">
        <f>'Raw Data'!M640</f>
        <v>0</v>
      </c>
      <c r="N640" s="18">
        <f>'Raw Data'!N640</f>
        <v>4620</v>
      </c>
      <c r="O640" s="18" t="str">
        <f>'Raw Data'!O640</f>
        <v>KGS</v>
      </c>
      <c r="P640" s="18">
        <f>'Raw Data'!P640</f>
        <v>556.24453900000003</v>
      </c>
      <c r="Q640" s="18">
        <f>'Raw Data'!Q640</f>
        <v>2569849.77</v>
      </c>
      <c r="R640" s="18">
        <f>'Raw Data'!R640</f>
        <v>6.6977066699999996</v>
      </c>
      <c r="S640" s="18">
        <f>'Raw Data'!S640</f>
        <v>30943.40482</v>
      </c>
      <c r="T640" s="18">
        <f>'Raw Data'!T640</f>
        <v>941593</v>
      </c>
      <c r="U640" s="18" t="str">
        <f t="shared" si="99"/>
        <v xml:space="preserve">STEEL TEA STRAINER </v>
      </c>
      <c r="V640" s="18" t="str">
        <f t="shared" si="100"/>
        <v/>
      </c>
      <c r="W640" s="18" t="str">
        <f t="shared" si="101"/>
        <v>100800 PCS</v>
      </c>
      <c r="X640" s="18">
        <f t="shared" si="102"/>
        <v>0.28810000000000002</v>
      </c>
      <c r="Y640" s="18" t="str">
        <f t="shared" si="103"/>
        <v>USD</v>
      </c>
      <c r="Z640" s="18">
        <f t="shared" si="104"/>
        <v>3511442.77</v>
      </c>
      <c r="AA640" s="18">
        <f t="shared" si="105"/>
        <v>2023</v>
      </c>
      <c r="AB640" s="19" t="str">
        <f>IFERROR(VLOOKUP(D640, 'Lookup Tables'!$A:$B, 2, FALSE), "Unknown")</f>
        <v>Table, kitchen or other household articles of iron or steel</v>
      </c>
      <c r="AC640" s="18" t="str">
        <f t="shared" si="106"/>
        <v>Steel Products</v>
      </c>
      <c r="AD640" s="18" t="str">
        <f t="shared" si="107"/>
        <v>Misc</v>
      </c>
      <c r="AE640" s="18">
        <f t="shared" si="108"/>
        <v>203.80800865800865</v>
      </c>
      <c r="AF640" s="20">
        <f t="shared" si="109"/>
        <v>0.36640001722746618</v>
      </c>
    </row>
    <row r="641" spans="1:32">
      <c r="A641" s="18" t="str">
        <f>'Raw Data'!A641</f>
        <v>INNSA1</v>
      </c>
      <c r="B641" s="19">
        <f>'Raw Data'!B641</f>
        <v>45110</v>
      </c>
      <c r="C641" s="18">
        <f>'Raw Data'!C641</f>
        <v>301049751</v>
      </c>
      <c r="D641" s="18">
        <f>'Raw Data'!D641</f>
        <v>73239990</v>
      </c>
      <c r="E641" s="18" t="str">
        <f>'Raw Data'!E641</f>
        <v>STEEL TEA STRAINER BIG (SB-12) (QTY: 35100 PCS / USD 1.0593PER PCS)</v>
      </c>
      <c r="F641" s="18">
        <f>'Raw Data'!F641</f>
        <v>0</v>
      </c>
      <c r="G641" s="18">
        <f>'Raw Data'!G641</f>
        <v>0</v>
      </c>
      <c r="H641" s="18">
        <f>'Raw Data'!H641</f>
        <v>0</v>
      </c>
      <c r="I641" s="18">
        <f>'Raw Data'!I641</f>
        <v>0</v>
      </c>
      <c r="J641" s="18">
        <f>'Raw Data'!J641</f>
        <v>0</v>
      </c>
      <c r="K641" s="18">
        <f>'Raw Data'!K641</f>
        <v>0</v>
      </c>
      <c r="L641" s="18">
        <f>'Raw Data'!L641</f>
        <v>0</v>
      </c>
      <c r="M641" s="18">
        <f>'Raw Data'!M641</f>
        <v>0</v>
      </c>
      <c r="N641" s="18">
        <f>'Raw Data'!N641</f>
        <v>8580</v>
      </c>
      <c r="O641" s="18" t="str">
        <f>'Raw Data'!O641</f>
        <v>KGS</v>
      </c>
      <c r="P641" s="18">
        <f>'Raw Data'!P641</f>
        <v>383.48003610000001</v>
      </c>
      <c r="Q641" s="18">
        <f>'Raw Data'!Q641</f>
        <v>3290258.71</v>
      </c>
      <c r="R641" s="18">
        <f>'Raw Data'!R641</f>
        <v>4.6174597970000004</v>
      </c>
      <c r="S641" s="18">
        <f>'Raw Data'!S641</f>
        <v>39617.805059999999</v>
      </c>
      <c r="T641" s="18">
        <f>'Raw Data'!T641</f>
        <v>1205550.8</v>
      </c>
      <c r="U641" s="18" t="str">
        <f t="shared" si="99"/>
        <v xml:space="preserve">STEEL TEA STRAINER BIG </v>
      </c>
      <c r="V641" s="18" t="str">
        <f t="shared" si="100"/>
        <v/>
      </c>
      <c r="W641" s="18" t="str">
        <f t="shared" si="101"/>
        <v>35100 PCS</v>
      </c>
      <c r="X641" s="18">
        <f t="shared" si="102"/>
        <v>1.0592999999999999</v>
      </c>
      <c r="Y641" s="18" t="str">
        <f t="shared" si="103"/>
        <v>USD</v>
      </c>
      <c r="Z641" s="18">
        <f t="shared" si="104"/>
        <v>4495809.51</v>
      </c>
      <c r="AA641" s="18">
        <f t="shared" si="105"/>
        <v>2023</v>
      </c>
      <c r="AB641" s="19" t="str">
        <f>IFERROR(VLOOKUP(D641, 'Lookup Tables'!$A:$B, 2, FALSE), "Unknown")</f>
        <v>Table, kitchen or other household articles of iron or steel</v>
      </c>
      <c r="AC641" s="18" t="str">
        <f t="shared" si="106"/>
        <v>Steel Products</v>
      </c>
      <c r="AD641" s="18" t="str">
        <f t="shared" si="107"/>
        <v>Misc</v>
      </c>
      <c r="AE641" s="18">
        <f t="shared" si="108"/>
        <v>140.50708624708625</v>
      </c>
      <c r="AF641" s="20">
        <f t="shared" si="109"/>
        <v>0.3664000026307962</v>
      </c>
    </row>
    <row r="642" spans="1:32">
      <c r="A642" s="18" t="str">
        <f>'Raw Data'!A642</f>
        <v>INNSA1</v>
      </c>
      <c r="B642" s="19">
        <f>'Raw Data'!B642</f>
        <v>45107</v>
      </c>
      <c r="C642" s="18">
        <f>'Raw Data'!C642</f>
        <v>301049751</v>
      </c>
      <c r="D642" s="18">
        <f>'Raw Data'!D642</f>
        <v>73239990</v>
      </c>
      <c r="E642" s="18" t="str">
        <f>'Raw Data'!E642</f>
        <v>STAINLESS STEEL BOTTLE 750ML SG805 (AM-06) (QTY:2520 PCS/USD1.0390 PER PCS)</v>
      </c>
      <c r="F642" s="18">
        <f>'Raw Data'!F642</f>
        <v>0</v>
      </c>
      <c r="G642" s="18">
        <f>'Raw Data'!G642</f>
        <v>0</v>
      </c>
      <c r="H642" s="18">
        <f>'Raw Data'!H642</f>
        <v>0</v>
      </c>
      <c r="I642" s="18">
        <f>'Raw Data'!I642</f>
        <v>0</v>
      </c>
      <c r="J642" s="18">
        <f>'Raw Data'!J642</f>
        <v>0</v>
      </c>
      <c r="K642" s="18">
        <f>'Raw Data'!K642</f>
        <v>0</v>
      </c>
      <c r="L642" s="18">
        <f>'Raw Data'!L642</f>
        <v>0</v>
      </c>
      <c r="M642" s="18">
        <f>'Raw Data'!M642</f>
        <v>0</v>
      </c>
      <c r="N642" s="18">
        <f>'Raw Data'!N642</f>
        <v>367</v>
      </c>
      <c r="O642" s="18" t="str">
        <f>'Raw Data'!O642</f>
        <v>KGS</v>
      </c>
      <c r="P642" s="18">
        <f>'Raw Data'!P642</f>
        <v>620.91548299999999</v>
      </c>
      <c r="Q642" s="18">
        <f>'Raw Data'!Q642</f>
        <v>228186.44</v>
      </c>
      <c r="R642" s="18">
        <f>'Raw Data'!R642</f>
        <v>7.4764055750000002</v>
      </c>
      <c r="S642" s="18">
        <f>'Raw Data'!S642</f>
        <v>2747.5790489999999</v>
      </c>
      <c r="T642" s="18">
        <f>'Raw Data'!T642</f>
        <v>83607.5</v>
      </c>
      <c r="U642" s="18" t="str">
        <f t="shared" si="99"/>
        <v xml:space="preserve">STAINLESS STEEL BOTTLE 750ML SG805 </v>
      </c>
      <c r="V642" s="18">
        <f t="shared" si="100"/>
        <v>2520</v>
      </c>
      <c r="W642" s="18" t="str">
        <f t="shared" si="101"/>
        <v>PCS</v>
      </c>
      <c r="X642" s="18">
        <f t="shared" si="102"/>
        <v>1.0389999999999999</v>
      </c>
      <c r="Y642" s="18" t="str">
        <f t="shared" si="103"/>
        <v>USD</v>
      </c>
      <c r="Z642" s="18">
        <f t="shared" si="104"/>
        <v>311793.94</v>
      </c>
      <c r="AA642" s="18">
        <f t="shared" si="105"/>
        <v>2023</v>
      </c>
      <c r="AB642" s="19" t="str">
        <f>IFERROR(VLOOKUP(D642, 'Lookup Tables'!$A:$B, 2, FALSE), "Unknown")</f>
        <v>Table, kitchen or other household articles of iron or steel</v>
      </c>
      <c r="AC642" s="18" t="str">
        <f t="shared" si="106"/>
        <v>Steel Products</v>
      </c>
      <c r="AD642" s="18" t="str">
        <f t="shared" si="107"/>
        <v>Misc</v>
      </c>
      <c r="AE642" s="18">
        <f t="shared" si="108"/>
        <v>227.81335149863762</v>
      </c>
      <c r="AF642" s="20">
        <f t="shared" si="109"/>
        <v>0.36639994909425816</v>
      </c>
    </row>
    <row r="643" spans="1:32">
      <c r="A643" s="18" t="str">
        <f>'Raw Data'!A643</f>
        <v>INNSA1</v>
      </c>
      <c r="B643" s="19">
        <f>'Raw Data'!B643</f>
        <v>45107</v>
      </c>
      <c r="C643" s="18">
        <f>'Raw Data'!C643</f>
        <v>301049751</v>
      </c>
      <c r="D643" s="18">
        <f>'Raw Data'!D643</f>
        <v>73239990</v>
      </c>
      <c r="E643" s="18" t="str">
        <f>'Raw Data'!E643</f>
        <v>STAINLESS STEEL SPORTS BOTTLE 750ML S-308-C6 (NP-20) (QTY:22356 PCS/USD 1.0250 PER PCS)</v>
      </c>
      <c r="F643" s="18">
        <f>'Raw Data'!F643</f>
        <v>0</v>
      </c>
      <c r="G643" s="18">
        <f>'Raw Data'!G643</f>
        <v>0</v>
      </c>
      <c r="H643" s="18">
        <f>'Raw Data'!H643</f>
        <v>0</v>
      </c>
      <c r="I643" s="18">
        <f>'Raw Data'!I643</f>
        <v>0</v>
      </c>
      <c r="J643" s="18">
        <f>'Raw Data'!J643</f>
        <v>0</v>
      </c>
      <c r="K643" s="18">
        <f>'Raw Data'!K643</f>
        <v>0</v>
      </c>
      <c r="L643" s="18">
        <f>'Raw Data'!L643</f>
        <v>0</v>
      </c>
      <c r="M643" s="18">
        <f>'Raw Data'!M643</f>
        <v>0</v>
      </c>
      <c r="N643" s="18">
        <f>'Raw Data'!N643</f>
        <v>3912</v>
      </c>
      <c r="O643" s="18" t="str">
        <f>'Raw Data'!O643</f>
        <v>KGS</v>
      </c>
      <c r="P643" s="18">
        <f>'Raw Data'!P643</f>
        <v>510.4575135</v>
      </c>
      <c r="Q643" s="18">
        <f>'Raw Data'!Q643</f>
        <v>1997062.93</v>
      </c>
      <c r="R643" s="18">
        <f>'Raw Data'!R643</f>
        <v>6.1463878809999999</v>
      </c>
      <c r="S643" s="18">
        <f>'Raw Data'!S643</f>
        <v>24046.513309999998</v>
      </c>
      <c r="T643" s="18">
        <f>'Raw Data'!T643</f>
        <v>731723.9</v>
      </c>
      <c r="U643" s="18" t="str">
        <f t="shared" ref="U643:U706" si="110">LEFT(E643, FIND("(", E643)-1)</f>
        <v xml:space="preserve">STAINLESS STEEL SPORTS BOTTLE 750ML S-308-C6 </v>
      </c>
      <c r="V643" s="18">
        <f t="shared" ref="V643:V706" si="111">IFERROR(
    VALUE(
        MID(E643,
            FIND("QTY",E643)+4,
            FIND(" ",E643,FIND("QTY",E643)+4) - (FIND("QTY",E643)+4)
        )
    ),
"")</f>
        <v>22356</v>
      </c>
      <c r="W643" s="18" t="str">
        <f t="shared" ref="W643:W706" si="112">TRIM(MID(E643, FIND(" ", E643, FIND("QTY:", E643)+4)+1, FIND("/", E643) - FIND(" ", E643, FIND("QTY:", E643)+4)-1))</f>
        <v>PCS</v>
      </c>
      <c r="X643" s="18">
        <f t="shared" ref="X643:X706" si="113">IFERROR(
  IF(AND(ISNUMBER(FIND("/",E643)), ISNUMBER(FIND("PER",E643))),
     VALUE(TRIM(SUBSTITUTE(SUBSTITUTE(MID(E643, FIND("/",E643)+1, FIND("PER",E643)-FIND("/",E643)-1), "USD", ""), "CNY:", ""))),
     IF(ISNUMBER(SEARCH("USD",E643)),
        VALUE(TRIM(MID(E643, SEARCH("USD",E643)+3, 12))),
        IF(ISNUMBER(SEARCH("CNY",E643)),
           VALUE(TRIM(SUBSTITUTE(MID(E643, SEARCH("CNY",E643)+3, 12), ":", ""))),
           "" )
     )
  ),
"")</f>
        <v>1.0249999999999999</v>
      </c>
      <c r="Y643" s="18" t="str">
        <f t="shared" ref="Y643:Y706" si="114">IF(ISNUMBER(FIND("USD", E643)), "USD",
IF(ISNUMBER(FIND("CNY", E643)), "CNY", ""))</f>
        <v>USD</v>
      </c>
      <c r="Z643" s="18">
        <f t="shared" ref="Z643:Z706" si="115">Q643 + T643</f>
        <v>2728786.83</v>
      </c>
      <c r="AA643" s="18">
        <f t="shared" ref="AA643:AA706" si="116">YEAR(B643)</f>
        <v>2023</v>
      </c>
      <c r="AB643" s="19" t="str">
        <f>IFERROR(VLOOKUP(D643, 'Lookup Tables'!$A:$B, 2, FALSE), "Unknown")</f>
        <v>Table, kitchen or other household articles of iron or steel</v>
      </c>
      <c r="AC643" s="18" t="str">
        <f t="shared" ref="AC643:AC706" si="117">IFERROR(
    IF(ISNUMBER(SEARCH("STEEL", E643)), "Steel Products",
    IF(ISNUMBER(SEARCH("SCRUBBER", E643)), "Cleaning Items",
    IF(ISNUMBER(SEARCH("CLOTH", E643)), "Household Items",
    IF(ISNUMBER(SEARCH("HOLDER", E643)), "Kitchen Items",
    "Other")))),
"Other")</f>
        <v>Steel Products</v>
      </c>
      <c r="AD643" s="18" t="str">
        <f t="shared" ref="AD643:AD706" si="118">IFERROR(
    IF(ISNUMBER(SEARCH("SCRUBBER", E643)), "Scrubber",
    IF(ISNUMBER(SEARCH("CUTLERY", E643)), "Cutlery Holder",
    IF(ISNUMBER(SEARCH("CLOTH STAND", E643)), "Cloth Stand",
    IF(ISNUMBER(SEARCH("HOLDER", E643)), "Holder",
    "Misc")))),
"Misc")</f>
        <v>Misc</v>
      </c>
      <c r="AE643" s="18">
        <f t="shared" ref="AE643:AE706" si="119">T643/N643</f>
        <v>187.04598670756647</v>
      </c>
      <c r="AF643" s="20">
        <f t="shared" ref="AF643:AF706" si="120">IFERROR(T643/Q643,0)</f>
        <v>0.36640002125521404</v>
      </c>
    </row>
    <row r="644" spans="1:32">
      <c r="A644" s="18" t="str">
        <f>'Raw Data'!A644</f>
        <v>INNSA1</v>
      </c>
      <c r="B644" s="19">
        <f>'Raw Data'!B644</f>
        <v>45107</v>
      </c>
      <c r="C644" s="18">
        <f>'Raw Data'!C644</f>
        <v>301049751</v>
      </c>
      <c r="D644" s="18">
        <f>'Raw Data'!D644</f>
        <v>73239990</v>
      </c>
      <c r="E644" s="18" t="str">
        <f>'Raw Data'!E644</f>
        <v>STAINLESS STEEL COLA BOTTLE 750ML SK750 (SL-01) (QTY:13368 PCS/USD 1.1888 PER PCS)</v>
      </c>
      <c r="F644" s="18">
        <f>'Raw Data'!F644</f>
        <v>0</v>
      </c>
      <c r="G644" s="18">
        <f>'Raw Data'!G644</f>
        <v>0</v>
      </c>
      <c r="H644" s="18">
        <f>'Raw Data'!H644</f>
        <v>0</v>
      </c>
      <c r="I644" s="18">
        <f>'Raw Data'!I644</f>
        <v>0</v>
      </c>
      <c r="J644" s="18">
        <f>'Raw Data'!J644</f>
        <v>0</v>
      </c>
      <c r="K644" s="18">
        <f>'Raw Data'!K644</f>
        <v>0</v>
      </c>
      <c r="L644" s="18">
        <f>'Raw Data'!L644</f>
        <v>0</v>
      </c>
      <c r="M644" s="18">
        <f>'Raw Data'!M644</f>
        <v>0</v>
      </c>
      <c r="N644" s="18">
        <f>'Raw Data'!N644</f>
        <v>2562</v>
      </c>
      <c r="O644" s="18" t="str">
        <f>'Raw Data'!O644</f>
        <v>KGS</v>
      </c>
      <c r="P644" s="18">
        <f>'Raw Data'!P644</f>
        <v>540.55015219999996</v>
      </c>
      <c r="Q644" s="18">
        <f>'Raw Data'!Q644</f>
        <v>1384997.6</v>
      </c>
      <c r="R644" s="18">
        <f>'Raw Data'!R644</f>
        <v>6.5087315139999999</v>
      </c>
      <c r="S644" s="18">
        <f>'Raw Data'!S644</f>
        <v>16676.671880000002</v>
      </c>
      <c r="T644" s="18">
        <f>'Raw Data'!T644</f>
        <v>507463.2</v>
      </c>
      <c r="U644" s="18" t="str">
        <f t="shared" si="110"/>
        <v xml:space="preserve">STAINLESS STEEL COLA BOTTLE 750ML SK750 </v>
      </c>
      <c r="V644" s="18">
        <f t="shared" si="111"/>
        <v>13368</v>
      </c>
      <c r="W644" s="18" t="str">
        <f t="shared" si="112"/>
        <v>PCS</v>
      </c>
      <c r="X644" s="18">
        <f t="shared" si="113"/>
        <v>1.1888000000000001</v>
      </c>
      <c r="Y644" s="18" t="str">
        <f t="shared" si="114"/>
        <v>USD</v>
      </c>
      <c r="Z644" s="18">
        <f t="shared" si="115"/>
        <v>1892460.8</v>
      </c>
      <c r="AA644" s="18">
        <f t="shared" si="116"/>
        <v>2023</v>
      </c>
      <c r="AB644" s="19" t="str">
        <f>IFERROR(VLOOKUP(D644, 'Lookup Tables'!$A:$B, 2, FALSE), "Unknown")</f>
        <v>Table, kitchen or other household articles of iron or steel</v>
      </c>
      <c r="AC644" s="18" t="str">
        <f t="shared" si="117"/>
        <v>Steel Products</v>
      </c>
      <c r="AD644" s="18" t="str">
        <f t="shared" si="118"/>
        <v>Misc</v>
      </c>
      <c r="AE644" s="18">
        <f t="shared" si="119"/>
        <v>198.07306791569087</v>
      </c>
      <c r="AF644" s="20">
        <f t="shared" si="120"/>
        <v>0.36640005729973829</v>
      </c>
    </row>
    <row r="645" spans="1:32">
      <c r="A645" s="18" t="str">
        <f>'Raw Data'!A645</f>
        <v>INNSA1</v>
      </c>
      <c r="B645" s="19">
        <f>'Raw Data'!B645</f>
        <v>45107</v>
      </c>
      <c r="C645" s="18">
        <f>'Raw Data'!C645</f>
        <v>301049751</v>
      </c>
      <c r="D645" s="18">
        <f>'Raw Data'!D645</f>
        <v>73239990</v>
      </c>
      <c r="E645" s="18" t="str">
        <f>'Raw Data'!E645</f>
        <v>STAINLESS STEEL SPORTS BOTTLE 650 ML S115 (NP-21) (QTY:45888PCS/USD 1.0395 PER PCS)</v>
      </c>
      <c r="F645" s="18">
        <f>'Raw Data'!F645</f>
        <v>0</v>
      </c>
      <c r="G645" s="18">
        <f>'Raw Data'!G645</f>
        <v>0</v>
      </c>
      <c r="H645" s="18">
        <f>'Raw Data'!H645</f>
        <v>0</v>
      </c>
      <c r="I645" s="18">
        <f>'Raw Data'!I645</f>
        <v>0</v>
      </c>
      <c r="J645" s="18">
        <f>'Raw Data'!J645</f>
        <v>0</v>
      </c>
      <c r="K645" s="18">
        <f>'Raw Data'!K645</f>
        <v>0</v>
      </c>
      <c r="L645" s="18">
        <f>'Raw Data'!L645</f>
        <v>0</v>
      </c>
      <c r="M645" s="18">
        <f>'Raw Data'!M645</f>
        <v>0</v>
      </c>
      <c r="N645" s="18">
        <f>'Raw Data'!N645</f>
        <v>7648</v>
      </c>
      <c r="O645" s="18" t="str">
        <f>'Raw Data'!O645</f>
        <v>KGS</v>
      </c>
      <c r="P645" s="18">
        <f>'Raw Data'!P645</f>
        <v>543.56262549999997</v>
      </c>
      <c r="Q645" s="18">
        <f>'Raw Data'!Q645</f>
        <v>4157166.96</v>
      </c>
      <c r="R645" s="18">
        <f>'Raw Data'!R645</f>
        <v>6.5450045220000002</v>
      </c>
      <c r="S645" s="18">
        <f>'Raw Data'!S645</f>
        <v>50056.194580000003</v>
      </c>
      <c r="T645" s="18">
        <f>'Raw Data'!T645</f>
        <v>1523185.9</v>
      </c>
      <c r="U645" s="18" t="str">
        <f t="shared" si="110"/>
        <v xml:space="preserve">STAINLESS STEEL SPORTS BOTTLE 650 ML S115 </v>
      </c>
      <c r="V645" s="18" t="str">
        <f t="shared" si="111"/>
        <v/>
      </c>
      <c r="W645" s="18" t="e">
        <f t="shared" si="112"/>
        <v>#VALUE!</v>
      </c>
      <c r="X645" s="18">
        <f t="shared" si="113"/>
        <v>1.0395000000000001</v>
      </c>
      <c r="Y645" s="18" t="str">
        <f t="shared" si="114"/>
        <v>USD</v>
      </c>
      <c r="Z645" s="18">
        <f t="shared" si="115"/>
        <v>5680352.8599999994</v>
      </c>
      <c r="AA645" s="18">
        <f t="shared" si="116"/>
        <v>2023</v>
      </c>
      <c r="AB645" s="19" t="str">
        <f>IFERROR(VLOOKUP(D645, 'Lookup Tables'!$A:$B, 2, FALSE), "Unknown")</f>
        <v>Table, kitchen or other household articles of iron or steel</v>
      </c>
      <c r="AC645" s="18" t="str">
        <f t="shared" si="117"/>
        <v>Steel Products</v>
      </c>
      <c r="AD645" s="18" t="str">
        <f t="shared" si="118"/>
        <v>Misc</v>
      </c>
      <c r="AE645" s="18">
        <f t="shared" si="119"/>
        <v>199.16133629707113</v>
      </c>
      <c r="AF645" s="20">
        <f t="shared" si="120"/>
        <v>0.36639998216477693</v>
      </c>
    </row>
    <row r="646" spans="1:32">
      <c r="A646" s="18" t="str">
        <f>'Raw Data'!A646</f>
        <v>INNSA1</v>
      </c>
      <c r="B646" s="19">
        <f>'Raw Data'!B646</f>
        <v>45106</v>
      </c>
      <c r="C646" s="18">
        <f>'Raw Data'!C646</f>
        <v>301049751</v>
      </c>
      <c r="D646" s="18">
        <f>'Raw Data'!D646</f>
        <v>73239990</v>
      </c>
      <c r="E646" s="18" t="str">
        <f>'Raw Data'!E646</f>
        <v>STAINLESS STEEL GRATER WITH HANDLE (KL324H-9S) (QTY: 59040 NOS /USD 0.640 PER NOS)</v>
      </c>
      <c r="F646" s="18">
        <f>'Raw Data'!F646</f>
        <v>0</v>
      </c>
      <c r="G646" s="18">
        <f>'Raw Data'!G646</f>
        <v>0</v>
      </c>
      <c r="H646" s="18">
        <f>'Raw Data'!H646</f>
        <v>0</v>
      </c>
      <c r="I646" s="18">
        <f>'Raw Data'!I646</f>
        <v>0</v>
      </c>
      <c r="J646" s="18">
        <f>'Raw Data'!J646</f>
        <v>0</v>
      </c>
      <c r="K646" s="18">
        <f>'Raw Data'!K646</f>
        <v>0</v>
      </c>
      <c r="L646" s="18">
        <f>'Raw Data'!L646</f>
        <v>0</v>
      </c>
      <c r="M646" s="18">
        <f>'Raw Data'!M646</f>
        <v>0</v>
      </c>
      <c r="N646" s="18">
        <f>'Raw Data'!N646</f>
        <v>9512</v>
      </c>
      <c r="O646" s="18" t="str">
        <f>'Raw Data'!O646</f>
        <v>KGS</v>
      </c>
      <c r="P646" s="18">
        <f>'Raw Data'!P646</f>
        <v>339.47993170000001</v>
      </c>
      <c r="Q646" s="18">
        <f>'Raw Data'!Q646</f>
        <v>3229133.11</v>
      </c>
      <c r="R646" s="18">
        <f>'Raw Data'!R646</f>
        <v>4.0876572150000001</v>
      </c>
      <c r="S646" s="18">
        <f>'Raw Data'!S646</f>
        <v>38881.795420000002</v>
      </c>
      <c r="T646" s="18">
        <f>'Raw Data'!T646</f>
        <v>1183154.3999999999</v>
      </c>
      <c r="U646" s="18" t="str">
        <f t="shared" si="110"/>
        <v xml:space="preserve">STAINLESS STEEL GRATER WITH HANDLE </v>
      </c>
      <c r="V646" s="18" t="str">
        <f t="shared" si="111"/>
        <v/>
      </c>
      <c r="W646" s="18" t="str">
        <f t="shared" si="112"/>
        <v>59040 NOS</v>
      </c>
      <c r="X646" s="18">
        <f t="shared" si="113"/>
        <v>0.64</v>
      </c>
      <c r="Y646" s="18" t="str">
        <f t="shared" si="114"/>
        <v>USD</v>
      </c>
      <c r="Z646" s="18">
        <f t="shared" si="115"/>
        <v>4412287.51</v>
      </c>
      <c r="AA646" s="18">
        <f t="shared" si="116"/>
        <v>2023</v>
      </c>
      <c r="AB646" s="19" t="str">
        <f>IFERROR(VLOOKUP(D646, 'Lookup Tables'!$A:$B, 2, FALSE), "Unknown")</f>
        <v>Table, kitchen or other household articles of iron or steel</v>
      </c>
      <c r="AC646" s="18" t="str">
        <f t="shared" si="117"/>
        <v>Steel Products</v>
      </c>
      <c r="AD646" s="18" t="str">
        <f t="shared" si="118"/>
        <v>Misc</v>
      </c>
      <c r="AE646" s="18">
        <f t="shared" si="119"/>
        <v>124.38544995794784</v>
      </c>
      <c r="AF646" s="20">
        <f t="shared" si="120"/>
        <v>0.36640000882465945</v>
      </c>
    </row>
    <row r="647" spans="1:32">
      <c r="A647" s="18" t="str">
        <f>'Raw Data'!A647</f>
        <v>INNSA1</v>
      </c>
      <c r="B647" s="19">
        <f>'Raw Data'!B647</f>
        <v>45106</v>
      </c>
      <c r="C647" s="18">
        <f>'Raw Data'!C647</f>
        <v>301049751</v>
      </c>
      <c r="D647" s="18">
        <f>'Raw Data'!D647</f>
        <v>73239990</v>
      </c>
      <c r="E647" s="18" t="str">
        <f>'Raw Data'!E647</f>
        <v>STAINLESS STEEL GRATER WITH HANDLE (KL326D-9S) (QTY: 37560 NOS /USD 0.935 PER NOS)</v>
      </c>
      <c r="F647" s="18">
        <f>'Raw Data'!F647</f>
        <v>0</v>
      </c>
      <c r="G647" s="18">
        <f>'Raw Data'!G647</f>
        <v>0</v>
      </c>
      <c r="H647" s="18">
        <f>'Raw Data'!H647</f>
        <v>0</v>
      </c>
      <c r="I647" s="18">
        <f>'Raw Data'!I647</f>
        <v>0</v>
      </c>
      <c r="J647" s="18">
        <f>'Raw Data'!J647</f>
        <v>0</v>
      </c>
      <c r="K647" s="18">
        <f>'Raw Data'!K647</f>
        <v>0</v>
      </c>
      <c r="L647" s="18">
        <f>'Raw Data'!L647</f>
        <v>0</v>
      </c>
      <c r="M647" s="18">
        <f>'Raw Data'!M647</f>
        <v>0</v>
      </c>
      <c r="N647" s="18">
        <f>'Raw Data'!N647</f>
        <v>8138</v>
      </c>
      <c r="O647" s="18" t="str">
        <f>'Raw Data'!O647</f>
        <v>KGS</v>
      </c>
      <c r="P647" s="18">
        <f>'Raw Data'!P647</f>
        <v>368.79001110000002</v>
      </c>
      <c r="Q647" s="18">
        <f>'Raw Data'!Q647</f>
        <v>3001213.11</v>
      </c>
      <c r="R647" s="18">
        <f>'Raw Data'!R647</f>
        <v>4.4405780979999996</v>
      </c>
      <c r="S647" s="18">
        <f>'Raw Data'!S647</f>
        <v>36137.424559999999</v>
      </c>
      <c r="T647" s="18">
        <f>'Raw Data'!T647</f>
        <v>1099644.5</v>
      </c>
      <c r="U647" s="18" t="str">
        <f t="shared" si="110"/>
        <v xml:space="preserve">STAINLESS STEEL GRATER WITH HANDLE </v>
      </c>
      <c r="V647" s="18" t="str">
        <f t="shared" si="111"/>
        <v/>
      </c>
      <c r="W647" s="18" t="str">
        <f t="shared" si="112"/>
        <v>37560 NOS</v>
      </c>
      <c r="X647" s="18">
        <f t="shared" si="113"/>
        <v>0.93500000000000005</v>
      </c>
      <c r="Y647" s="18" t="str">
        <f t="shared" si="114"/>
        <v>USD</v>
      </c>
      <c r="Z647" s="18">
        <f t="shared" si="115"/>
        <v>4100857.61</v>
      </c>
      <c r="AA647" s="18">
        <f t="shared" si="116"/>
        <v>2023</v>
      </c>
      <c r="AB647" s="19" t="str">
        <f>IFERROR(VLOOKUP(D647, 'Lookup Tables'!$A:$B, 2, FALSE), "Unknown")</f>
        <v>Table, kitchen or other household articles of iron or steel</v>
      </c>
      <c r="AC647" s="18" t="str">
        <f t="shared" si="117"/>
        <v>Steel Products</v>
      </c>
      <c r="AD647" s="18" t="str">
        <f t="shared" si="118"/>
        <v>Misc</v>
      </c>
      <c r="AE647" s="18">
        <f t="shared" si="119"/>
        <v>135.12466207913494</v>
      </c>
      <c r="AF647" s="20">
        <f t="shared" si="120"/>
        <v>0.36640000549644408</v>
      </c>
    </row>
    <row r="648" spans="1:32">
      <c r="A648" s="18" t="str">
        <f>'Raw Data'!A648</f>
        <v>INNSA1</v>
      </c>
      <c r="B648" s="19">
        <f>'Raw Data'!B648</f>
        <v>45104</v>
      </c>
      <c r="C648" s="18">
        <f>'Raw Data'!C648</f>
        <v>301049751</v>
      </c>
      <c r="D648" s="18">
        <f>'Raw Data'!D648</f>
        <v>73239990</v>
      </c>
      <c r="E648" s="18" t="str">
        <f>'Raw Data'!E648</f>
        <v>SS OIL POT 900ML (KWP-1000B) (QTY: 27000 PCS / USD 1.47 PERPCS)</v>
      </c>
      <c r="F648" s="18">
        <f>'Raw Data'!F648</f>
        <v>0</v>
      </c>
      <c r="G648" s="18">
        <f>'Raw Data'!G648</f>
        <v>0</v>
      </c>
      <c r="H648" s="18">
        <f>'Raw Data'!H648</f>
        <v>0</v>
      </c>
      <c r="I648" s="18">
        <f>'Raw Data'!I648</f>
        <v>0</v>
      </c>
      <c r="J648" s="18">
        <f>'Raw Data'!J648</f>
        <v>0</v>
      </c>
      <c r="K648" s="18">
        <f>'Raw Data'!K648</f>
        <v>0</v>
      </c>
      <c r="L648" s="18">
        <f>'Raw Data'!L648</f>
        <v>0</v>
      </c>
      <c r="M648" s="18">
        <f>'Raw Data'!M648</f>
        <v>0</v>
      </c>
      <c r="N648" s="18">
        <f>'Raw Data'!N648</f>
        <v>7315</v>
      </c>
      <c r="O648" s="18" t="str">
        <f>'Raw Data'!O648</f>
        <v>KGS</v>
      </c>
      <c r="P648" s="18">
        <f>'Raw Data'!P648</f>
        <v>462.91360900000001</v>
      </c>
      <c r="Q648" s="18">
        <f>'Raw Data'!Q648</f>
        <v>3386213.05</v>
      </c>
      <c r="R648" s="18">
        <f>'Raw Data'!R648</f>
        <v>5.5739146179999999</v>
      </c>
      <c r="S648" s="18">
        <f>'Raw Data'!S648</f>
        <v>40773.185429999998</v>
      </c>
      <c r="T648" s="18">
        <f>'Raw Data'!T648</f>
        <v>1240708.5</v>
      </c>
      <c r="U648" s="18" t="str">
        <f t="shared" si="110"/>
        <v xml:space="preserve">SS OIL POT 900ML </v>
      </c>
      <c r="V648" s="18" t="str">
        <f t="shared" si="111"/>
        <v/>
      </c>
      <c r="W648" s="18" t="str">
        <f t="shared" si="112"/>
        <v>27000 PCS</v>
      </c>
      <c r="X648" s="18">
        <f t="shared" si="113"/>
        <v>1.47</v>
      </c>
      <c r="Y648" s="18" t="str">
        <f t="shared" si="114"/>
        <v>USD</v>
      </c>
      <c r="Z648" s="18">
        <f t="shared" si="115"/>
        <v>4626921.55</v>
      </c>
      <c r="AA648" s="18">
        <f t="shared" si="116"/>
        <v>2023</v>
      </c>
      <c r="AB648" s="19" t="str">
        <f>IFERROR(VLOOKUP(D648, 'Lookup Tables'!$A:$B, 2, FALSE), "Unknown")</f>
        <v>Table, kitchen or other household articles of iron or steel</v>
      </c>
      <c r="AC648" s="18" t="str">
        <f t="shared" si="117"/>
        <v>Other</v>
      </c>
      <c r="AD648" s="18" t="str">
        <f t="shared" si="118"/>
        <v>Misc</v>
      </c>
      <c r="AE648" s="18">
        <f t="shared" si="119"/>
        <v>169.61155160628846</v>
      </c>
      <c r="AF648" s="20">
        <f t="shared" si="120"/>
        <v>0.3664000113637268</v>
      </c>
    </row>
    <row r="649" spans="1:32">
      <c r="A649" s="18" t="str">
        <f>'Raw Data'!A649</f>
        <v>INNSA1</v>
      </c>
      <c r="B649" s="19">
        <f>'Raw Data'!B649</f>
        <v>45098</v>
      </c>
      <c r="C649" s="18">
        <f>'Raw Data'!C649</f>
        <v>301049751</v>
      </c>
      <c r="D649" s="18">
        <f>'Raw Data'!D649</f>
        <v>73239990</v>
      </c>
      <c r="E649" s="18" t="str">
        <f>'Raw Data'!E649</f>
        <v>RYX-02-020 MILD STEEL MULTI FUNCTION CLOTH STAND (QTY :2464NUM/CNY 103.00 PER NUM)</v>
      </c>
      <c r="F649" s="18">
        <f>'Raw Data'!F649</f>
        <v>0</v>
      </c>
      <c r="G649" s="18">
        <f>'Raw Data'!G649</f>
        <v>0</v>
      </c>
      <c r="H649" s="18">
        <f>'Raw Data'!H649</f>
        <v>0</v>
      </c>
      <c r="I649" s="18">
        <f>'Raw Data'!I649</f>
        <v>0</v>
      </c>
      <c r="J649" s="18">
        <f>'Raw Data'!J649</f>
        <v>0</v>
      </c>
      <c r="K649" s="18">
        <f>'Raw Data'!K649</f>
        <v>0</v>
      </c>
      <c r="L649" s="18">
        <f>'Raw Data'!L649</f>
        <v>0</v>
      </c>
      <c r="M649" s="18">
        <f>'Raw Data'!M649</f>
        <v>0</v>
      </c>
      <c r="N649" s="18">
        <f>'Raw Data'!N649</f>
        <v>8008</v>
      </c>
      <c r="O649" s="18" t="str">
        <f>'Raw Data'!O649</f>
        <v>KGS</v>
      </c>
      <c r="P649" s="18">
        <f>'Raw Data'!P649</f>
        <v>379.01370250000002</v>
      </c>
      <c r="Q649" s="18">
        <f>'Raw Data'!Q649</f>
        <v>3035141.73</v>
      </c>
      <c r="R649" s="18">
        <f>'Raw Data'!R649</f>
        <v>4.5636809459999998</v>
      </c>
      <c r="S649" s="18">
        <f>'Raw Data'!S649</f>
        <v>36545.957009999998</v>
      </c>
      <c r="T649" s="18">
        <f>'Raw Data'!T649</f>
        <v>1112075.8999999999</v>
      </c>
      <c r="U649" s="18" t="str">
        <f t="shared" si="110"/>
        <v xml:space="preserve">RYX-02-020 MILD STEEL MULTI FUNCTION CLOTH STAND </v>
      </c>
      <c r="V649" s="18" t="str">
        <f t="shared" si="111"/>
        <v/>
      </c>
      <c r="W649" s="18" t="e">
        <f t="shared" si="112"/>
        <v>#VALUE!</v>
      </c>
      <c r="X649" s="18" t="str">
        <f t="shared" si="113"/>
        <v/>
      </c>
      <c r="Y649" s="18" t="str">
        <f t="shared" si="114"/>
        <v>CNY</v>
      </c>
      <c r="Z649" s="18">
        <f t="shared" si="115"/>
        <v>4147217.63</v>
      </c>
      <c r="AA649" s="18">
        <f t="shared" si="116"/>
        <v>2023</v>
      </c>
      <c r="AB649" s="19" t="str">
        <f>IFERROR(VLOOKUP(D649, 'Lookup Tables'!$A:$B, 2, FALSE), "Unknown")</f>
        <v>Table, kitchen or other household articles of iron or steel</v>
      </c>
      <c r="AC649" s="18" t="str">
        <f t="shared" si="117"/>
        <v>Steel Products</v>
      </c>
      <c r="AD649" s="18" t="str">
        <f t="shared" si="118"/>
        <v>Cloth Stand</v>
      </c>
      <c r="AE649" s="18">
        <f t="shared" si="119"/>
        <v>138.87061688311687</v>
      </c>
      <c r="AF649" s="20">
        <f t="shared" si="120"/>
        <v>0.36639999015795544</v>
      </c>
    </row>
    <row r="650" spans="1:32">
      <c r="A650" s="18" t="str">
        <f>'Raw Data'!A650</f>
        <v>INNSA1</v>
      </c>
      <c r="B650" s="19">
        <f>'Raw Data'!B650</f>
        <v>45097</v>
      </c>
      <c r="C650" s="18">
        <f>'Raw Data'!C650</f>
        <v>301049751</v>
      </c>
      <c r="D650" s="18">
        <f>'Raw Data'!D650</f>
        <v>73239990</v>
      </c>
      <c r="E650" s="18" t="str">
        <f>'Raw Data'!E650</f>
        <v>STEEL DRAINER (AM-321) (QTY: 900 PCS / USD 0.7779 PER PCS)</v>
      </c>
      <c r="F650" s="18">
        <f>'Raw Data'!F650</f>
        <v>0</v>
      </c>
      <c r="G650" s="18">
        <f>'Raw Data'!G650</f>
        <v>0</v>
      </c>
      <c r="H650" s="18">
        <f>'Raw Data'!H650</f>
        <v>0</v>
      </c>
      <c r="I650" s="18">
        <f>'Raw Data'!I650</f>
        <v>0</v>
      </c>
      <c r="J650" s="18">
        <f>'Raw Data'!J650</f>
        <v>0</v>
      </c>
      <c r="K650" s="18">
        <f>'Raw Data'!K650</f>
        <v>0</v>
      </c>
      <c r="L650" s="18">
        <f>'Raw Data'!L650</f>
        <v>0</v>
      </c>
      <c r="M650" s="18">
        <f>'Raw Data'!M650</f>
        <v>0</v>
      </c>
      <c r="N650" s="18">
        <f>'Raw Data'!N650</f>
        <v>125</v>
      </c>
      <c r="O650" s="18" t="str">
        <f>'Raw Data'!O650</f>
        <v>KGS</v>
      </c>
      <c r="P650" s="18">
        <f>'Raw Data'!P650</f>
        <v>488.52391999999998</v>
      </c>
      <c r="Q650" s="18">
        <f>'Raw Data'!Q650</f>
        <v>61065.49</v>
      </c>
      <c r="R650" s="18">
        <f>'Raw Data'!R650</f>
        <v>5.8822868149999996</v>
      </c>
      <c r="S650" s="18">
        <f>'Raw Data'!S650</f>
        <v>735.28585190000001</v>
      </c>
      <c r="T650" s="18">
        <f>'Raw Data'!T650</f>
        <v>22374.400000000001</v>
      </c>
      <c r="U650" s="18" t="str">
        <f t="shared" si="110"/>
        <v xml:space="preserve">STEEL DRAINER </v>
      </c>
      <c r="V650" s="18" t="str">
        <f t="shared" si="111"/>
        <v/>
      </c>
      <c r="W650" s="18" t="str">
        <f t="shared" si="112"/>
        <v>900 PCS</v>
      </c>
      <c r="X650" s="18">
        <f t="shared" si="113"/>
        <v>0.77790000000000004</v>
      </c>
      <c r="Y650" s="18" t="str">
        <f t="shared" si="114"/>
        <v>USD</v>
      </c>
      <c r="Z650" s="18">
        <f t="shared" si="115"/>
        <v>83439.89</v>
      </c>
      <c r="AA650" s="18">
        <f t="shared" si="116"/>
        <v>2023</v>
      </c>
      <c r="AB650" s="19" t="str">
        <f>IFERROR(VLOOKUP(D650, 'Lookup Tables'!$A:$B, 2, FALSE), "Unknown")</f>
        <v>Table, kitchen or other household articles of iron or steel</v>
      </c>
      <c r="AC650" s="18" t="str">
        <f t="shared" si="117"/>
        <v>Steel Products</v>
      </c>
      <c r="AD650" s="18" t="str">
        <f t="shared" si="118"/>
        <v>Misc</v>
      </c>
      <c r="AE650" s="18">
        <f t="shared" si="119"/>
        <v>178.99520000000001</v>
      </c>
      <c r="AF650" s="20">
        <f t="shared" si="120"/>
        <v>0.3664000731018453</v>
      </c>
    </row>
    <row r="651" spans="1:32">
      <c r="A651" s="18" t="str">
        <f>'Raw Data'!A651</f>
        <v>INNSA1</v>
      </c>
      <c r="B651" s="19">
        <f>'Raw Data'!B651</f>
        <v>45097</v>
      </c>
      <c r="C651" s="18">
        <f>'Raw Data'!C651</f>
        <v>301049751</v>
      </c>
      <c r="D651" s="18">
        <f>'Raw Data'!D651</f>
        <v>73239990</v>
      </c>
      <c r="E651" s="18" t="str">
        <f>'Raw Data'!E651</f>
        <v>STEEL TEA STRAINER (NP-55) (QTY: 7848 PCS / USD 0.2885 PER PCS)</v>
      </c>
      <c r="F651" s="18">
        <f>'Raw Data'!F651</f>
        <v>0</v>
      </c>
      <c r="G651" s="18">
        <f>'Raw Data'!G651</f>
        <v>0</v>
      </c>
      <c r="H651" s="18">
        <f>'Raw Data'!H651</f>
        <v>0</v>
      </c>
      <c r="I651" s="18">
        <f>'Raw Data'!I651</f>
        <v>0</v>
      </c>
      <c r="J651" s="18">
        <f>'Raw Data'!J651</f>
        <v>0</v>
      </c>
      <c r="K651" s="18">
        <f>'Raw Data'!K651</f>
        <v>0</v>
      </c>
      <c r="L651" s="18">
        <f>'Raw Data'!L651</f>
        <v>0</v>
      </c>
      <c r="M651" s="18">
        <f>'Raw Data'!M651</f>
        <v>0</v>
      </c>
      <c r="N651" s="18">
        <f>'Raw Data'!N651</f>
        <v>359</v>
      </c>
      <c r="O651" s="18" t="str">
        <f>'Raw Data'!O651</f>
        <v>KGS</v>
      </c>
      <c r="P651" s="18">
        <f>'Raw Data'!P651</f>
        <v>549.02777309999999</v>
      </c>
      <c r="Q651" s="18">
        <f>'Raw Data'!Q651</f>
        <v>197485.29</v>
      </c>
      <c r="R651" s="18">
        <f>'Raw Data'!R651</f>
        <v>6.6108100319999998</v>
      </c>
      <c r="S651" s="18">
        <f>'Raw Data'!S651</f>
        <v>2377.9083679999999</v>
      </c>
      <c r="T651" s="18">
        <f>'Raw Data'!T651</f>
        <v>72358.7</v>
      </c>
      <c r="U651" s="18" t="str">
        <f t="shared" si="110"/>
        <v xml:space="preserve">STEEL TEA STRAINER </v>
      </c>
      <c r="V651" s="18" t="str">
        <f t="shared" si="111"/>
        <v/>
      </c>
      <c r="W651" s="18" t="str">
        <f t="shared" si="112"/>
        <v>7848 PCS</v>
      </c>
      <c r="X651" s="18">
        <f t="shared" si="113"/>
        <v>0.28849999999999998</v>
      </c>
      <c r="Y651" s="18" t="str">
        <f t="shared" si="114"/>
        <v>USD</v>
      </c>
      <c r="Z651" s="18">
        <f t="shared" si="115"/>
        <v>269843.99</v>
      </c>
      <c r="AA651" s="18">
        <f t="shared" si="116"/>
        <v>2023</v>
      </c>
      <c r="AB651" s="19" t="str">
        <f>IFERROR(VLOOKUP(D651, 'Lookup Tables'!$A:$B, 2, FALSE), "Unknown")</f>
        <v>Table, kitchen or other household articles of iron or steel</v>
      </c>
      <c r="AC651" s="18" t="str">
        <f t="shared" si="117"/>
        <v>Steel Products</v>
      </c>
      <c r="AD651" s="18" t="str">
        <f t="shared" si="118"/>
        <v>Misc</v>
      </c>
      <c r="AE651" s="18">
        <f t="shared" si="119"/>
        <v>201.55626740947073</v>
      </c>
      <c r="AF651" s="20">
        <f t="shared" si="120"/>
        <v>0.36640045443384667</v>
      </c>
    </row>
    <row r="652" spans="1:32">
      <c r="A652" s="18" t="str">
        <f>'Raw Data'!A652</f>
        <v>INNSA1</v>
      </c>
      <c r="B652" s="19">
        <f>'Raw Data'!B652</f>
        <v>45097</v>
      </c>
      <c r="C652" s="18">
        <f>'Raw Data'!C652</f>
        <v>301049751</v>
      </c>
      <c r="D652" s="18">
        <f>'Raw Data'!D652</f>
        <v>73239990</v>
      </c>
      <c r="E652" s="18" t="str">
        <f>'Raw Data'!E652</f>
        <v>STEEL KITCHEN BASKET (AM-322) (QTY: 480 PCS / USD 1.3437 PERPCS)</v>
      </c>
      <c r="F652" s="18">
        <f>'Raw Data'!F652</f>
        <v>0</v>
      </c>
      <c r="G652" s="18">
        <f>'Raw Data'!G652</f>
        <v>0</v>
      </c>
      <c r="H652" s="18">
        <f>'Raw Data'!H652</f>
        <v>0</v>
      </c>
      <c r="I652" s="18">
        <f>'Raw Data'!I652</f>
        <v>0</v>
      </c>
      <c r="J652" s="18">
        <f>'Raw Data'!J652</f>
        <v>0</v>
      </c>
      <c r="K652" s="18">
        <f>'Raw Data'!K652</f>
        <v>0</v>
      </c>
      <c r="L652" s="18">
        <f>'Raw Data'!L652</f>
        <v>0</v>
      </c>
      <c r="M652" s="18">
        <f>'Raw Data'!M652</f>
        <v>0</v>
      </c>
      <c r="N652" s="18">
        <f>'Raw Data'!N652</f>
        <v>132</v>
      </c>
      <c r="O652" s="18" t="str">
        <f>'Raw Data'!O652</f>
        <v>KGS</v>
      </c>
      <c r="P652" s="18">
        <f>'Raw Data'!P652</f>
        <v>426.18863640000001</v>
      </c>
      <c r="Q652" s="18">
        <f>'Raw Data'!Q652</f>
        <v>56256.9</v>
      </c>
      <c r="R652" s="18">
        <f>'Raw Data'!R652</f>
        <v>5.1317114549999996</v>
      </c>
      <c r="S652" s="18">
        <f>'Raw Data'!S652</f>
        <v>677.38591210000004</v>
      </c>
      <c r="T652" s="18">
        <f>'Raw Data'!T652</f>
        <v>20612.5</v>
      </c>
      <c r="U652" s="18" t="str">
        <f t="shared" si="110"/>
        <v xml:space="preserve">STEEL KITCHEN BASKET </v>
      </c>
      <c r="V652" s="18" t="str">
        <f t="shared" si="111"/>
        <v/>
      </c>
      <c r="W652" s="18" t="str">
        <f t="shared" si="112"/>
        <v>480 PCS</v>
      </c>
      <c r="X652" s="18">
        <f t="shared" si="113"/>
        <v>1.3436999999999999</v>
      </c>
      <c r="Y652" s="18" t="str">
        <f t="shared" si="114"/>
        <v>USD</v>
      </c>
      <c r="Z652" s="18">
        <f t="shared" si="115"/>
        <v>76869.399999999994</v>
      </c>
      <c r="AA652" s="18">
        <f t="shared" si="116"/>
        <v>2023</v>
      </c>
      <c r="AB652" s="19" t="str">
        <f>IFERROR(VLOOKUP(D652, 'Lookup Tables'!$A:$B, 2, FALSE), "Unknown")</f>
        <v>Table, kitchen or other household articles of iron or steel</v>
      </c>
      <c r="AC652" s="18" t="str">
        <f t="shared" si="117"/>
        <v>Steel Products</v>
      </c>
      <c r="AD652" s="18" t="str">
        <f t="shared" si="118"/>
        <v>Misc</v>
      </c>
      <c r="AE652" s="18">
        <f t="shared" si="119"/>
        <v>156.15530303030303</v>
      </c>
      <c r="AF652" s="20">
        <f t="shared" si="120"/>
        <v>0.36639949943917988</v>
      </c>
    </row>
    <row r="653" spans="1:32">
      <c r="A653" s="18" t="str">
        <f>'Raw Data'!A653</f>
        <v>INNSA1</v>
      </c>
      <c r="B653" s="19">
        <f>'Raw Data'!B653</f>
        <v>45094</v>
      </c>
      <c r="C653" s="18">
        <f>'Raw Data'!C653</f>
        <v>301049751</v>
      </c>
      <c r="D653" s="18">
        <f>'Raw Data'!D653</f>
        <v>73239990</v>
      </c>
      <c r="E653" s="18" t="str">
        <f>'Raw Data'!E653</f>
        <v>STAINLESS STEEL SPORTS BOTTLE (KWB-600F) (QTY: 50400 PCS /USD 0.94 PER PCS)</v>
      </c>
      <c r="F653" s="18">
        <f>'Raw Data'!F653</f>
        <v>0</v>
      </c>
      <c r="G653" s="18">
        <f>'Raw Data'!G653</f>
        <v>0</v>
      </c>
      <c r="H653" s="18">
        <f>'Raw Data'!H653</f>
        <v>0</v>
      </c>
      <c r="I653" s="18">
        <f>'Raw Data'!I653</f>
        <v>0</v>
      </c>
      <c r="J653" s="18">
        <f>'Raw Data'!J653</f>
        <v>0</v>
      </c>
      <c r="K653" s="18">
        <f>'Raw Data'!K653</f>
        <v>0</v>
      </c>
      <c r="L653" s="18">
        <f>'Raw Data'!L653</f>
        <v>0</v>
      </c>
      <c r="M653" s="18">
        <f>'Raw Data'!M653</f>
        <v>0</v>
      </c>
      <c r="N653" s="18">
        <f>'Raw Data'!N653</f>
        <v>7800</v>
      </c>
      <c r="O653" s="18" t="str">
        <f>'Raw Data'!O653</f>
        <v>KGS</v>
      </c>
      <c r="P653" s="18">
        <f>'Raw Data'!P653</f>
        <v>515.98300640000002</v>
      </c>
      <c r="Q653" s="18">
        <f>'Raw Data'!Q653</f>
        <v>4024667.45</v>
      </c>
      <c r="R653" s="18">
        <f>'Raw Data'!R653</f>
        <v>6.212920005</v>
      </c>
      <c r="S653" s="18">
        <f>'Raw Data'!S653</f>
        <v>48460.776039999997</v>
      </c>
      <c r="T653" s="18">
        <f>'Raw Data'!T653</f>
        <v>1474638.1</v>
      </c>
      <c r="U653" s="18" t="str">
        <f t="shared" si="110"/>
        <v xml:space="preserve">STAINLESS STEEL SPORTS BOTTLE </v>
      </c>
      <c r="V653" s="18" t="str">
        <f t="shared" si="111"/>
        <v/>
      </c>
      <c r="W653" s="18" t="str">
        <f t="shared" si="112"/>
        <v>50400 PCS</v>
      </c>
      <c r="X653" s="18">
        <f t="shared" si="113"/>
        <v>0.94</v>
      </c>
      <c r="Y653" s="18" t="str">
        <f t="shared" si="114"/>
        <v>USD</v>
      </c>
      <c r="Z653" s="18">
        <f t="shared" si="115"/>
        <v>5499305.5500000007</v>
      </c>
      <c r="AA653" s="18">
        <f t="shared" si="116"/>
        <v>2023</v>
      </c>
      <c r="AB653" s="19" t="str">
        <f>IFERROR(VLOOKUP(D653, 'Lookup Tables'!$A:$B, 2, FALSE), "Unknown")</f>
        <v>Table, kitchen or other household articles of iron or steel</v>
      </c>
      <c r="AC653" s="18" t="str">
        <f t="shared" si="117"/>
        <v>Steel Products</v>
      </c>
      <c r="AD653" s="18" t="str">
        <f t="shared" si="118"/>
        <v>Misc</v>
      </c>
      <c r="AE653" s="18">
        <f t="shared" si="119"/>
        <v>189.05616666666668</v>
      </c>
      <c r="AF653" s="20">
        <f t="shared" si="120"/>
        <v>0.36639998666225204</v>
      </c>
    </row>
    <row r="654" spans="1:32">
      <c r="A654" s="18" t="str">
        <f>'Raw Data'!A654</f>
        <v>INNSA1</v>
      </c>
      <c r="B654" s="19">
        <f>'Raw Data'!B654</f>
        <v>45094</v>
      </c>
      <c r="C654" s="18">
        <f>'Raw Data'!C654</f>
        <v>301049751</v>
      </c>
      <c r="D654" s="18">
        <f>'Raw Data'!D654</f>
        <v>73239990</v>
      </c>
      <c r="E654" s="18" t="str">
        <f>'Raw Data'!E654</f>
        <v>STAINLESS STEEL SPORTS BOTTLE 750ML SG-702 (SB-01) (QTY: 30024 PCS / USD 1.090 PER PCS)</v>
      </c>
      <c r="F654" s="18">
        <f>'Raw Data'!F654</f>
        <v>0</v>
      </c>
      <c r="G654" s="18">
        <f>'Raw Data'!G654</f>
        <v>0</v>
      </c>
      <c r="H654" s="18">
        <f>'Raw Data'!H654</f>
        <v>0</v>
      </c>
      <c r="I654" s="18">
        <f>'Raw Data'!I654</f>
        <v>0</v>
      </c>
      <c r="J654" s="18">
        <f>'Raw Data'!J654</f>
        <v>0</v>
      </c>
      <c r="K654" s="18">
        <f>'Raw Data'!K654</f>
        <v>0</v>
      </c>
      <c r="L654" s="18">
        <f>'Raw Data'!L654</f>
        <v>0</v>
      </c>
      <c r="M654" s="18">
        <f>'Raw Data'!M654</f>
        <v>0</v>
      </c>
      <c r="N654" s="18">
        <f>'Raw Data'!N654</f>
        <v>5004</v>
      </c>
      <c r="O654" s="18" t="str">
        <f>'Raw Data'!O654</f>
        <v>KGS</v>
      </c>
      <c r="P654" s="18">
        <f>'Raw Data'!P654</f>
        <v>565.97905679999997</v>
      </c>
      <c r="Q654" s="18">
        <f>'Raw Data'!Q654</f>
        <v>2832159.2</v>
      </c>
      <c r="R654" s="18">
        <f>'Raw Data'!R654</f>
        <v>6.8149194069999997</v>
      </c>
      <c r="S654" s="18">
        <f>'Raw Data'!S654</f>
        <v>34101.85671</v>
      </c>
      <c r="T654" s="18">
        <f>'Raw Data'!T654</f>
        <v>1037703.1</v>
      </c>
      <c r="U654" s="18" t="str">
        <f t="shared" si="110"/>
        <v xml:space="preserve">STAINLESS STEEL SPORTS BOTTLE 750ML SG-702 </v>
      </c>
      <c r="V654" s="18" t="str">
        <f t="shared" si="111"/>
        <v/>
      </c>
      <c r="W654" s="18" t="str">
        <f t="shared" si="112"/>
        <v>30024 PCS</v>
      </c>
      <c r="X654" s="18">
        <f t="shared" si="113"/>
        <v>1.0900000000000001</v>
      </c>
      <c r="Y654" s="18" t="str">
        <f t="shared" si="114"/>
        <v>USD</v>
      </c>
      <c r="Z654" s="18">
        <f t="shared" si="115"/>
        <v>3869862.3000000003</v>
      </c>
      <c r="AA654" s="18">
        <f t="shared" si="116"/>
        <v>2023</v>
      </c>
      <c r="AB654" s="19" t="str">
        <f>IFERROR(VLOOKUP(D654, 'Lookup Tables'!$A:$B, 2, FALSE), "Unknown")</f>
        <v>Table, kitchen or other household articles of iron or steel</v>
      </c>
      <c r="AC654" s="18" t="str">
        <f t="shared" si="117"/>
        <v>Steel Products</v>
      </c>
      <c r="AD654" s="18" t="str">
        <f t="shared" si="118"/>
        <v>Misc</v>
      </c>
      <c r="AE654" s="18">
        <f t="shared" si="119"/>
        <v>207.37472022382093</v>
      </c>
      <c r="AF654" s="20">
        <f t="shared" si="120"/>
        <v>0.36639998909665811</v>
      </c>
    </row>
    <row r="655" spans="1:32">
      <c r="A655" s="18" t="str">
        <f>'Raw Data'!A655</f>
        <v>INNSA1</v>
      </c>
      <c r="B655" s="19">
        <f>'Raw Data'!B655</f>
        <v>45094</v>
      </c>
      <c r="C655" s="18">
        <f>'Raw Data'!C655</f>
        <v>301049751</v>
      </c>
      <c r="D655" s="18">
        <f>'Raw Data'!D655</f>
        <v>73239990</v>
      </c>
      <c r="E655" s="18" t="str">
        <f>'Raw Data'!E655</f>
        <v>STAINLESS STEELSPORTS BOTTLE 650ML S115 (NP-21) (QTY: 11340PCS / USD 1.040 PER PCS)</v>
      </c>
      <c r="F655" s="18">
        <f>'Raw Data'!F655</f>
        <v>0</v>
      </c>
      <c r="G655" s="18">
        <f>'Raw Data'!G655</f>
        <v>0</v>
      </c>
      <c r="H655" s="18">
        <f>'Raw Data'!H655</f>
        <v>0</v>
      </c>
      <c r="I655" s="18">
        <f>'Raw Data'!I655</f>
        <v>0</v>
      </c>
      <c r="J655" s="18">
        <f>'Raw Data'!J655</f>
        <v>0</v>
      </c>
      <c r="K655" s="18">
        <f>'Raw Data'!K655</f>
        <v>0</v>
      </c>
      <c r="L655" s="18">
        <f>'Raw Data'!L655</f>
        <v>0</v>
      </c>
      <c r="M655" s="18">
        <f>'Raw Data'!M655</f>
        <v>0</v>
      </c>
      <c r="N655" s="18">
        <f>'Raw Data'!N655</f>
        <v>1984</v>
      </c>
      <c r="O655" s="18" t="str">
        <f>'Raw Data'!O655</f>
        <v>KGS</v>
      </c>
      <c r="P655" s="18">
        <f>'Raw Data'!P655</f>
        <v>514.30162259999997</v>
      </c>
      <c r="Q655" s="18">
        <f>'Raw Data'!Q655</f>
        <v>1020631.57</v>
      </c>
      <c r="R655" s="18">
        <f>'Raw Data'!R655</f>
        <v>6.1926745639999998</v>
      </c>
      <c r="S655" s="18">
        <f>'Raw Data'!S655</f>
        <v>12289.36267</v>
      </c>
      <c r="T655" s="18">
        <f>'Raw Data'!T655</f>
        <v>373959.4</v>
      </c>
      <c r="U655" s="18" t="str">
        <f t="shared" si="110"/>
        <v xml:space="preserve">STAINLESS STEELSPORTS BOTTLE 650ML S115 </v>
      </c>
      <c r="V655" s="18" t="str">
        <f t="shared" si="111"/>
        <v/>
      </c>
      <c r="W655" s="18" t="str">
        <f t="shared" si="112"/>
        <v>11340PCS</v>
      </c>
      <c r="X655" s="18">
        <f t="shared" si="113"/>
        <v>1.04</v>
      </c>
      <c r="Y655" s="18" t="str">
        <f t="shared" si="114"/>
        <v>USD</v>
      </c>
      <c r="Z655" s="18">
        <f t="shared" si="115"/>
        <v>1394590.97</v>
      </c>
      <c r="AA655" s="18">
        <f t="shared" si="116"/>
        <v>2023</v>
      </c>
      <c r="AB655" s="19" t="str">
        <f>IFERROR(VLOOKUP(D655, 'Lookup Tables'!$A:$B, 2, FALSE), "Unknown")</f>
        <v>Table, kitchen or other household articles of iron or steel</v>
      </c>
      <c r="AC655" s="18" t="str">
        <f t="shared" si="117"/>
        <v>Steel Products</v>
      </c>
      <c r="AD655" s="18" t="str">
        <f t="shared" si="118"/>
        <v>Misc</v>
      </c>
      <c r="AE655" s="18">
        <f t="shared" si="119"/>
        <v>188.48760080645164</v>
      </c>
      <c r="AF655" s="20">
        <f t="shared" si="120"/>
        <v>0.36639999289851483</v>
      </c>
    </row>
    <row r="656" spans="1:32">
      <c r="A656" s="18" t="str">
        <f>'Raw Data'!A656</f>
        <v>INNSA1</v>
      </c>
      <c r="B656" s="19">
        <f>'Raw Data'!B656</f>
        <v>45094</v>
      </c>
      <c r="C656" s="18">
        <f>'Raw Data'!C656</f>
        <v>301049751</v>
      </c>
      <c r="D656" s="18">
        <f>'Raw Data'!D656</f>
        <v>73239990</v>
      </c>
      <c r="E656" s="18" t="str">
        <f>'Raw Data'!E656</f>
        <v>STAINLESS STEEL COLA BOTTLE 750ML SK750 (SL-01) (QTY: 3960 PCS / USD 1.195 PER PCS)</v>
      </c>
      <c r="F656" s="18">
        <f>'Raw Data'!F656</f>
        <v>0</v>
      </c>
      <c r="G656" s="18">
        <f>'Raw Data'!G656</f>
        <v>0</v>
      </c>
      <c r="H656" s="18">
        <f>'Raw Data'!H656</f>
        <v>0</v>
      </c>
      <c r="I656" s="18">
        <f>'Raw Data'!I656</f>
        <v>0</v>
      </c>
      <c r="J656" s="18">
        <f>'Raw Data'!J656</f>
        <v>0</v>
      </c>
      <c r="K656" s="18">
        <f>'Raw Data'!K656</f>
        <v>0</v>
      </c>
      <c r="L656" s="18">
        <f>'Raw Data'!L656</f>
        <v>0</v>
      </c>
      <c r="M656" s="18">
        <f>'Raw Data'!M656</f>
        <v>0</v>
      </c>
      <c r="N656" s="18">
        <f>'Raw Data'!N656</f>
        <v>759</v>
      </c>
      <c r="O656" s="18" t="str">
        <f>'Raw Data'!O656</f>
        <v>KGS</v>
      </c>
      <c r="P656" s="18">
        <f>'Raw Data'!P656</f>
        <v>539.56523059999995</v>
      </c>
      <c r="Q656" s="18">
        <f>'Raw Data'!Q656</f>
        <v>409530.01</v>
      </c>
      <c r="R656" s="18">
        <f>'Raw Data'!R656</f>
        <v>6.496872132</v>
      </c>
      <c r="S656" s="18">
        <f>'Raw Data'!S656</f>
        <v>4931.1259479999999</v>
      </c>
      <c r="T656" s="18">
        <f>'Raw Data'!T656</f>
        <v>150051.79999999999</v>
      </c>
      <c r="U656" s="18" t="str">
        <f t="shared" si="110"/>
        <v xml:space="preserve">STAINLESS STEEL COLA BOTTLE 750ML SK750 </v>
      </c>
      <c r="V656" s="18" t="str">
        <f t="shared" si="111"/>
        <v/>
      </c>
      <c r="W656" s="18" t="str">
        <f t="shared" si="112"/>
        <v>3960 PCS</v>
      </c>
      <c r="X656" s="18">
        <f t="shared" si="113"/>
        <v>1.1950000000000001</v>
      </c>
      <c r="Y656" s="18" t="str">
        <f t="shared" si="114"/>
        <v>USD</v>
      </c>
      <c r="Z656" s="18">
        <f t="shared" si="115"/>
        <v>559581.81000000006</v>
      </c>
      <c r="AA656" s="18">
        <f t="shared" si="116"/>
        <v>2023</v>
      </c>
      <c r="AB656" s="19" t="str">
        <f>IFERROR(VLOOKUP(D656, 'Lookup Tables'!$A:$B, 2, FALSE), "Unknown")</f>
        <v>Table, kitchen or other household articles of iron or steel</v>
      </c>
      <c r="AC656" s="18" t="str">
        <f t="shared" si="117"/>
        <v>Steel Products</v>
      </c>
      <c r="AD656" s="18" t="str">
        <f t="shared" si="118"/>
        <v>Misc</v>
      </c>
      <c r="AE656" s="18">
        <f t="shared" si="119"/>
        <v>197.69670619235836</v>
      </c>
      <c r="AF656" s="20">
        <f t="shared" si="120"/>
        <v>0.36640001058774663</v>
      </c>
    </row>
    <row r="657" spans="1:32">
      <c r="A657" s="18" t="str">
        <f>'Raw Data'!A657</f>
        <v>INNSA1</v>
      </c>
      <c r="B657" s="19">
        <f>'Raw Data'!B657</f>
        <v>45091</v>
      </c>
      <c r="C657" s="18">
        <f>'Raw Data'!C657</f>
        <v>301049751</v>
      </c>
      <c r="D657" s="18">
        <f>'Raw Data'!D657</f>
        <v>73239990</v>
      </c>
      <c r="E657" s="18" t="str">
        <f>'Raw Data'!E657</f>
        <v>STAINLESS STEELSPORTS BOTTLE 650ML S115 (NP-21) (QTY: 20340PCS / USD 1.040 PER PCS)</v>
      </c>
      <c r="F657" s="18">
        <f>'Raw Data'!F657</f>
        <v>0</v>
      </c>
      <c r="G657" s="18">
        <f>'Raw Data'!G657</f>
        <v>0</v>
      </c>
      <c r="H657" s="18">
        <f>'Raw Data'!H657</f>
        <v>0</v>
      </c>
      <c r="I657" s="18">
        <f>'Raw Data'!I657</f>
        <v>0</v>
      </c>
      <c r="J657" s="18">
        <f>'Raw Data'!J657</f>
        <v>0</v>
      </c>
      <c r="K657" s="18">
        <f>'Raw Data'!K657</f>
        <v>0</v>
      </c>
      <c r="L657" s="18">
        <f>'Raw Data'!L657</f>
        <v>0</v>
      </c>
      <c r="M657" s="18">
        <f>'Raw Data'!M657</f>
        <v>0</v>
      </c>
      <c r="N657" s="18">
        <f>'Raw Data'!N657</f>
        <v>3616</v>
      </c>
      <c r="O657" s="18" t="str">
        <f>'Raw Data'!O657</f>
        <v>KGS</v>
      </c>
      <c r="P657" s="18">
        <f>'Raw Data'!P657</f>
        <v>509.02756640000001</v>
      </c>
      <c r="Q657" s="18">
        <f>'Raw Data'!Q657</f>
        <v>1840643.68</v>
      </c>
      <c r="R657" s="18">
        <f>'Raw Data'!R657</f>
        <v>6.1034480379999998</v>
      </c>
      <c r="S657" s="18">
        <f>'Raw Data'!S657</f>
        <v>22070.06811</v>
      </c>
      <c r="T657" s="18">
        <f>'Raw Data'!T657</f>
        <v>674411.8</v>
      </c>
      <c r="U657" s="18" t="str">
        <f t="shared" si="110"/>
        <v xml:space="preserve">STAINLESS STEELSPORTS BOTTLE 650ML S115 </v>
      </c>
      <c r="V657" s="18" t="str">
        <f t="shared" si="111"/>
        <v/>
      </c>
      <c r="W657" s="18" t="str">
        <f t="shared" si="112"/>
        <v>20340PCS</v>
      </c>
      <c r="X657" s="18">
        <f t="shared" si="113"/>
        <v>1.04</v>
      </c>
      <c r="Y657" s="18" t="str">
        <f t="shared" si="114"/>
        <v>USD</v>
      </c>
      <c r="Z657" s="18">
        <f t="shared" si="115"/>
        <v>2515055.48</v>
      </c>
      <c r="AA657" s="18">
        <f t="shared" si="116"/>
        <v>2023</v>
      </c>
      <c r="AB657" s="19" t="str">
        <f>IFERROR(VLOOKUP(D657, 'Lookup Tables'!$A:$B, 2, FALSE), "Unknown")</f>
        <v>Table, kitchen or other household articles of iron or steel</v>
      </c>
      <c r="AC657" s="18" t="str">
        <f t="shared" si="117"/>
        <v>Steel Products</v>
      </c>
      <c r="AD657" s="18" t="str">
        <f t="shared" si="118"/>
        <v>Misc</v>
      </c>
      <c r="AE657" s="18">
        <f t="shared" si="119"/>
        <v>186.50768805309735</v>
      </c>
      <c r="AF657" s="20">
        <f t="shared" si="120"/>
        <v>0.36639997590408158</v>
      </c>
    </row>
    <row r="658" spans="1:32">
      <c r="A658" s="18" t="str">
        <f>'Raw Data'!A658</f>
        <v>INNSA1</v>
      </c>
      <c r="B658" s="19">
        <f>'Raw Data'!B658</f>
        <v>45091</v>
      </c>
      <c r="C658" s="18">
        <f>'Raw Data'!C658</f>
        <v>301049751</v>
      </c>
      <c r="D658" s="18">
        <f>'Raw Data'!D658</f>
        <v>73239990</v>
      </c>
      <c r="E658" s="18" t="str">
        <f>'Raw Data'!E658</f>
        <v>STAINLESS STEEL COLA BOTTLE 750ML SK750 (SL-01) (QTY: 21216PCS / USD 1.195 PER PCS)</v>
      </c>
      <c r="F658" s="18">
        <f>'Raw Data'!F658</f>
        <v>0</v>
      </c>
      <c r="G658" s="18">
        <f>'Raw Data'!G658</f>
        <v>0</v>
      </c>
      <c r="H658" s="18">
        <f>'Raw Data'!H658</f>
        <v>0</v>
      </c>
      <c r="I658" s="18">
        <f>'Raw Data'!I658</f>
        <v>0</v>
      </c>
      <c r="J658" s="18">
        <f>'Raw Data'!J658</f>
        <v>0</v>
      </c>
      <c r="K658" s="18">
        <f>'Raw Data'!K658</f>
        <v>0</v>
      </c>
      <c r="L658" s="18">
        <f>'Raw Data'!L658</f>
        <v>0</v>
      </c>
      <c r="M658" s="18">
        <f>'Raw Data'!M658</f>
        <v>0</v>
      </c>
      <c r="N658" s="18">
        <f>'Raw Data'!N658</f>
        <v>4066</v>
      </c>
      <c r="O658" s="18" t="str">
        <f>'Raw Data'!O658</f>
        <v>KGS</v>
      </c>
      <c r="P658" s="18">
        <f>'Raw Data'!P658</f>
        <v>542.50878909999994</v>
      </c>
      <c r="Q658" s="18">
        <f>'Raw Data'!Q658</f>
        <v>2206057.7400000002</v>
      </c>
      <c r="R658" s="18">
        <f>'Raw Data'!R658</f>
        <v>6.5049015480000003</v>
      </c>
      <c r="S658" s="18">
        <f>'Raw Data'!S658</f>
        <v>26451.531650000001</v>
      </c>
      <c r="T658" s="18">
        <f>'Raw Data'!T658</f>
        <v>808299.6</v>
      </c>
      <c r="U658" s="18" t="str">
        <f t="shared" si="110"/>
        <v xml:space="preserve">STAINLESS STEEL COLA BOTTLE 750ML SK750 </v>
      </c>
      <c r="V658" s="18" t="str">
        <f t="shared" si="111"/>
        <v/>
      </c>
      <c r="W658" s="18" t="str">
        <f t="shared" si="112"/>
        <v>21216PCS</v>
      </c>
      <c r="X658" s="18">
        <f t="shared" si="113"/>
        <v>1.1950000000000001</v>
      </c>
      <c r="Y658" s="18" t="str">
        <f t="shared" si="114"/>
        <v>USD</v>
      </c>
      <c r="Z658" s="18">
        <f t="shared" si="115"/>
        <v>3014357.3400000003</v>
      </c>
      <c r="AA658" s="18">
        <f t="shared" si="116"/>
        <v>2023</v>
      </c>
      <c r="AB658" s="19" t="str">
        <f>IFERROR(VLOOKUP(D658, 'Lookup Tables'!$A:$B, 2, FALSE), "Unknown")</f>
        <v>Table, kitchen or other household articles of iron or steel</v>
      </c>
      <c r="AC658" s="18" t="str">
        <f t="shared" si="117"/>
        <v>Steel Products</v>
      </c>
      <c r="AD658" s="18" t="str">
        <f t="shared" si="118"/>
        <v>Misc</v>
      </c>
      <c r="AE658" s="18">
        <f t="shared" si="119"/>
        <v>198.79478603049679</v>
      </c>
      <c r="AF658" s="20">
        <f t="shared" si="120"/>
        <v>0.36640001997409183</v>
      </c>
    </row>
    <row r="659" spans="1:32">
      <c r="A659" s="18" t="str">
        <f>'Raw Data'!A659</f>
        <v>INNSA1</v>
      </c>
      <c r="B659" s="19">
        <f>'Raw Data'!B659</f>
        <v>45090</v>
      </c>
      <c r="C659" s="18">
        <f>'Raw Data'!C659</f>
        <v>301049751</v>
      </c>
      <c r="D659" s="18">
        <f>'Raw Data'!D659</f>
        <v>73231000</v>
      </c>
      <c r="E659" s="18" t="str">
        <f>'Raw Data'!E659</f>
        <v>STEEL SCRUBBER 2PCS SET (ITEM NO: 8001-2) (QTY: 168120 SETS&amp; 0.16 USD PER SET)</v>
      </c>
      <c r="F659" s="18">
        <f>'Raw Data'!F659</f>
        <v>0</v>
      </c>
      <c r="G659" s="18">
        <f>'Raw Data'!G659</f>
        <v>0</v>
      </c>
      <c r="H659" s="18">
        <f>'Raw Data'!H659</f>
        <v>0</v>
      </c>
      <c r="I659" s="18">
        <f>'Raw Data'!I659</f>
        <v>0</v>
      </c>
      <c r="J659" s="18">
        <f>'Raw Data'!J659</f>
        <v>0</v>
      </c>
      <c r="K659" s="18">
        <f>'Raw Data'!K659</f>
        <v>0</v>
      </c>
      <c r="L659" s="18">
        <f>'Raw Data'!L659</f>
        <v>0</v>
      </c>
      <c r="M659" s="18">
        <f>'Raw Data'!M659</f>
        <v>0</v>
      </c>
      <c r="N659" s="18">
        <f>'Raw Data'!N659</f>
        <v>4903</v>
      </c>
      <c r="O659" s="18" t="str">
        <f>'Raw Data'!O659</f>
        <v>KGS</v>
      </c>
      <c r="P659" s="18">
        <f>'Raw Data'!P659</f>
        <v>466.9197226</v>
      </c>
      <c r="Q659" s="18">
        <f>'Raw Data'!Q659</f>
        <v>2289307.4</v>
      </c>
      <c r="R659" s="18">
        <f>'Raw Data'!R659</f>
        <v>5.5985578250000003</v>
      </c>
      <c r="S659" s="18">
        <f>'Raw Data'!S659</f>
        <v>27449.729019999999</v>
      </c>
      <c r="T659" s="18">
        <f>'Raw Data'!T659</f>
        <v>1006379.5</v>
      </c>
      <c r="U659" s="18" t="str">
        <f t="shared" si="110"/>
        <v xml:space="preserve">STEEL SCRUBBER 2PCS SET </v>
      </c>
      <c r="V659" s="18" t="str">
        <f t="shared" si="111"/>
        <v/>
      </c>
      <c r="W659" s="18" t="e">
        <f t="shared" si="112"/>
        <v>#VALUE!</v>
      </c>
      <c r="X659" s="18" t="str">
        <f t="shared" si="113"/>
        <v/>
      </c>
      <c r="Y659" s="18" t="str">
        <f t="shared" si="114"/>
        <v>USD</v>
      </c>
      <c r="Z659" s="18">
        <f t="shared" si="115"/>
        <v>3295686.9</v>
      </c>
      <c r="AA659" s="18">
        <f t="shared" si="116"/>
        <v>2023</v>
      </c>
      <c r="AB659" s="19" t="str">
        <f>IFERROR(VLOOKUP(D659, 'Lookup Tables'!$A:$B, 2, FALSE), "Unknown")</f>
        <v>Steel Scrubbers</v>
      </c>
      <c r="AC659" s="18" t="str">
        <f t="shared" si="117"/>
        <v>Steel Products</v>
      </c>
      <c r="AD659" s="18" t="str">
        <f t="shared" si="118"/>
        <v>Scrubber</v>
      </c>
      <c r="AE659" s="18">
        <f t="shared" si="119"/>
        <v>205.2579033244952</v>
      </c>
      <c r="AF659" s="20">
        <f t="shared" si="120"/>
        <v>0.43959998556768742</v>
      </c>
    </row>
    <row r="660" spans="1:32">
      <c r="A660" s="18" t="str">
        <f>'Raw Data'!A660</f>
        <v>INNSA1</v>
      </c>
      <c r="B660" s="19">
        <f>'Raw Data'!B660</f>
        <v>45089</v>
      </c>
      <c r="C660" s="18">
        <f>'Raw Data'!C660</f>
        <v>301049751</v>
      </c>
      <c r="D660" s="18">
        <f>'Raw Data'!D660</f>
        <v>73239990</v>
      </c>
      <c r="E660" s="18" t="str">
        <f>'Raw Data'!E660</f>
        <v>NP-20 STAINLESS STEEL SPORTS BOTTLE 750 ML S-308-C6 (QTY:19656 NUM/USD 1.025 PER NUM)</v>
      </c>
      <c r="F660" s="18">
        <f>'Raw Data'!F660</f>
        <v>0</v>
      </c>
      <c r="G660" s="18">
        <f>'Raw Data'!G660</f>
        <v>0</v>
      </c>
      <c r="H660" s="18">
        <f>'Raw Data'!H660</f>
        <v>0</v>
      </c>
      <c r="I660" s="18">
        <f>'Raw Data'!I660</f>
        <v>0</v>
      </c>
      <c r="J660" s="18">
        <f>'Raw Data'!J660</f>
        <v>0</v>
      </c>
      <c r="K660" s="18">
        <f>'Raw Data'!K660</f>
        <v>0</v>
      </c>
      <c r="L660" s="18">
        <f>'Raw Data'!L660</f>
        <v>0</v>
      </c>
      <c r="M660" s="18">
        <f>'Raw Data'!M660</f>
        <v>0</v>
      </c>
      <c r="N660" s="18">
        <f>'Raw Data'!N660</f>
        <v>3221</v>
      </c>
      <c r="O660" s="18" t="str">
        <f>'Raw Data'!O660</f>
        <v>KGS</v>
      </c>
      <c r="P660" s="18">
        <f>'Raw Data'!P660</f>
        <v>541.04561060000003</v>
      </c>
      <c r="Q660" s="18">
        <f>'Raw Data'!Q660</f>
        <v>1742924.33</v>
      </c>
      <c r="R660" s="18">
        <f>'Raw Data'!R660</f>
        <v>6.4873574410000003</v>
      </c>
      <c r="S660" s="18">
        <f>'Raw Data'!S660</f>
        <v>20898.37326</v>
      </c>
      <c r="T660" s="18">
        <f>'Raw Data'!T660</f>
        <v>638607.5</v>
      </c>
      <c r="U660" s="18" t="str">
        <f t="shared" si="110"/>
        <v xml:space="preserve">NP-20 STAINLESS STEEL SPORTS BOTTLE 750 ML S-308-C6 </v>
      </c>
      <c r="V660" s="18">
        <f t="shared" si="111"/>
        <v>19656</v>
      </c>
      <c r="W660" s="18" t="str">
        <f t="shared" si="112"/>
        <v>NUM</v>
      </c>
      <c r="X660" s="18">
        <f t="shared" si="113"/>
        <v>1.0249999999999999</v>
      </c>
      <c r="Y660" s="18" t="str">
        <f t="shared" si="114"/>
        <v>USD</v>
      </c>
      <c r="Z660" s="18">
        <f t="shared" si="115"/>
        <v>2381531.83</v>
      </c>
      <c r="AA660" s="18">
        <f t="shared" si="116"/>
        <v>2023</v>
      </c>
      <c r="AB660" s="19" t="str">
        <f>IFERROR(VLOOKUP(D660, 'Lookup Tables'!$A:$B, 2, FALSE), "Unknown")</f>
        <v>Table, kitchen or other household articles of iron or steel</v>
      </c>
      <c r="AC660" s="18" t="str">
        <f t="shared" si="117"/>
        <v>Steel Products</v>
      </c>
      <c r="AD660" s="18" t="str">
        <f t="shared" si="118"/>
        <v>Misc</v>
      </c>
      <c r="AE660" s="18">
        <f t="shared" si="119"/>
        <v>198.26373796957466</v>
      </c>
      <c r="AF660" s="20">
        <f t="shared" si="120"/>
        <v>0.36640001462369853</v>
      </c>
    </row>
    <row r="661" spans="1:32">
      <c r="A661" s="18" t="str">
        <f>'Raw Data'!A661</f>
        <v>INNSA1</v>
      </c>
      <c r="B661" s="19">
        <f>'Raw Data'!B661</f>
        <v>45089</v>
      </c>
      <c r="C661" s="18">
        <f>'Raw Data'!C661</f>
        <v>301049751</v>
      </c>
      <c r="D661" s="18">
        <f>'Raw Data'!D661</f>
        <v>73239990</v>
      </c>
      <c r="E661" s="18" t="str">
        <f>'Raw Data'!E661</f>
        <v>SL-01 STAINLESS STEEL COLA BOTTLE 750ML SK750 (QTY:5376 NUM/USD 1.195 PER NUM)</v>
      </c>
      <c r="F661" s="18">
        <f>'Raw Data'!F661</f>
        <v>0</v>
      </c>
      <c r="G661" s="18">
        <f>'Raw Data'!G661</f>
        <v>0</v>
      </c>
      <c r="H661" s="18">
        <f>'Raw Data'!H661</f>
        <v>0</v>
      </c>
      <c r="I661" s="18">
        <f>'Raw Data'!I661</f>
        <v>0</v>
      </c>
      <c r="J661" s="18">
        <f>'Raw Data'!J661</f>
        <v>0</v>
      </c>
      <c r="K661" s="18">
        <f>'Raw Data'!K661</f>
        <v>0</v>
      </c>
      <c r="L661" s="18">
        <f>'Raw Data'!L661</f>
        <v>0</v>
      </c>
      <c r="M661" s="18">
        <f>'Raw Data'!M661</f>
        <v>0</v>
      </c>
      <c r="N661" s="18">
        <f>'Raw Data'!N661</f>
        <v>1030</v>
      </c>
      <c r="O661" s="18" t="str">
        <f>'Raw Data'!O661</f>
        <v>KGS</v>
      </c>
      <c r="P661" s="18">
        <f>'Raw Data'!P661</f>
        <v>539.36267469999996</v>
      </c>
      <c r="Q661" s="18">
        <f>'Raw Data'!Q661</f>
        <v>555759.30000000005</v>
      </c>
      <c r="R661" s="18">
        <f>'Raw Data'!R661</f>
        <v>6.4671783539999996</v>
      </c>
      <c r="S661" s="18">
        <f>'Raw Data'!S661</f>
        <v>6663.7805760000001</v>
      </c>
      <c r="T661" s="18">
        <f>'Raw Data'!T661</f>
        <v>203630.3</v>
      </c>
      <c r="U661" s="18" t="str">
        <f t="shared" si="110"/>
        <v xml:space="preserve">SL-01 STAINLESS STEEL COLA BOTTLE 750ML SK750 </v>
      </c>
      <c r="V661" s="18">
        <f t="shared" si="111"/>
        <v>5376</v>
      </c>
      <c r="W661" s="18" t="str">
        <f t="shared" si="112"/>
        <v>NUM</v>
      </c>
      <c r="X661" s="18">
        <f t="shared" si="113"/>
        <v>1.1950000000000001</v>
      </c>
      <c r="Y661" s="18" t="str">
        <f t="shared" si="114"/>
        <v>USD</v>
      </c>
      <c r="Z661" s="18">
        <f t="shared" si="115"/>
        <v>759389.60000000009</v>
      </c>
      <c r="AA661" s="18">
        <f t="shared" si="116"/>
        <v>2023</v>
      </c>
      <c r="AB661" s="19" t="str">
        <f>IFERROR(VLOOKUP(D661, 'Lookup Tables'!$A:$B, 2, FALSE), "Unknown")</f>
        <v>Table, kitchen or other household articles of iron or steel</v>
      </c>
      <c r="AC661" s="18" t="str">
        <f t="shared" si="117"/>
        <v>Steel Products</v>
      </c>
      <c r="AD661" s="18" t="str">
        <f t="shared" si="118"/>
        <v>Misc</v>
      </c>
      <c r="AE661" s="18">
        <f t="shared" si="119"/>
        <v>197.69932038834949</v>
      </c>
      <c r="AF661" s="20">
        <f t="shared" si="120"/>
        <v>0.36640016640297335</v>
      </c>
    </row>
    <row r="662" spans="1:32">
      <c r="A662" s="18" t="str">
        <f>'Raw Data'!A662</f>
        <v>INNSA1</v>
      </c>
      <c r="B662" s="19">
        <f>'Raw Data'!B662</f>
        <v>45089</v>
      </c>
      <c r="C662" s="18">
        <f>'Raw Data'!C662</f>
        <v>301049751</v>
      </c>
      <c r="D662" s="18">
        <f>'Raw Data'!D662</f>
        <v>73239990</v>
      </c>
      <c r="E662" s="18" t="str">
        <f>'Raw Data'!E662</f>
        <v>NP-21 STAINLESS STEEL SPORTS BOTTLE 650ML S115 (QTY: 16992 NUM USD 1.040 PER NUM)</v>
      </c>
      <c r="F662" s="18">
        <f>'Raw Data'!F662</f>
        <v>0</v>
      </c>
      <c r="G662" s="18">
        <f>'Raw Data'!G662</f>
        <v>0</v>
      </c>
      <c r="H662" s="18">
        <f>'Raw Data'!H662</f>
        <v>0</v>
      </c>
      <c r="I662" s="18">
        <f>'Raw Data'!I662</f>
        <v>0</v>
      </c>
      <c r="J662" s="18">
        <f>'Raw Data'!J662</f>
        <v>0</v>
      </c>
      <c r="K662" s="18">
        <f>'Raw Data'!K662</f>
        <v>0</v>
      </c>
      <c r="L662" s="18">
        <f>'Raw Data'!L662</f>
        <v>0</v>
      </c>
      <c r="M662" s="18">
        <f>'Raw Data'!M662</f>
        <v>0</v>
      </c>
      <c r="N662" s="18">
        <f>'Raw Data'!N662</f>
        <v>2973</v>
      </c>
      <c r="O662" s="18" t="str">
        <f>'Raw Data'!O662</f>
        <v>KGS</v>
      </c>
      <c r="P662" s="18">
        <f>'Raw Data'!P662</f>
        <v>514.10854519999998</v>
      </c>
      <c r="Q662" s="18">
        <f>'Raw Data'!Q662</f>
        <v>1528753.17</v>
      </c>
      <c r="R662" s="18">
        <f>'Raw Data'!R662</f>
        <v>6.1643710460000003</v>
      </c>
      <c r="S662" s="18">
        <f>'Raw Data'!S662</f>
        <v>18330.373739999999</v>
      </c>
      <c r="T662" s="18">
        <f>'Raw Data'!T662</f>
        <v>560135.19999999995</v>
      </c>
      <c r="U662" s="18" t="str">
        <f t="shared" si="110"/>
        <v xml:space="preserve">NP-21 STAINLESS STEEL SPORTS BOTTLE 650ML S115 </v>
      </c>
      <c r="V662" s="18" t="str">
        <f t="shared" si="111"/>
        <v/>
      </c>
      <c r="W662" s="18" t="e">
        <f t="shared" si="112"/>
        <v>#VALUE!</v>
      </c>
      <c r="X662" s="18" t="str">
        <f t="shared" si="113"/>
        <v/>
      </c>
      <c r="Y662" s="18" t="str">
        <f t="shared" si="114"/>
        <v>USD</v>
      </c>
      <c r="Z662" s="18">
        <f t="shared" si="115"/>
        <v>2088888.3699999999</v>
      </c>
      <c r="AA662" s="18">
        <f t="shared" si="116"/>
        <v>2023</v>
      </c>
      <c r="AB662" s="19" t="str">
        <f>IFERROR(VLOOKUP(D662, 'Lookup Tables'!$A:$B, 2, FALSE), "Unknown")</f>
        <v>Table, kitchen or other household articles of iron or steel</v>
      </c>
      <c r="AC662" s="18" t="str">
        <f t="shared" si="117"/>
        <v>Steel Products</v>
      </c>
      <c r="AD662" s="18" t="str">
        <f t="shared" si="118"/>
        <v>Misc</v>
      </c>
      <c r="AE662" s="18">
        <f t="shared" si="119"/>
        <v>188.40739993272786</v>
      </c>
      <c r="AF662" s="20">
        <f t="shared" si="120"/>
        <v>0.36640002519177112</v>
      </c>
    </row>
    <row r="663" spans="1:32">
      <c r="A663" s="18" t="str">
        <f>'Raw Data'!A663</f>
        <v>INNSA1</v>
      </c>
      <c r="B663" s="19">
        <f>'Raw Data'!B663</f>
        <v>45086</v>
      </c>
      <c r="C663" s="18">
        <f>'Raw Data'!C663</f>
        <v>301049751</v>
      </c>
      <c r="D663" s="18">
        <f>'Raw Data'!D663</f>
        <v>73239990</v>
      </c>
      <c r="E663" s="18" t="str">
        <f>'Raw Data'!E663</f>
        <v>STAINLESS STEEL SPORTS BOTTLE 750ML S-308-C6 (NP-20) (QTY: 15840 PCS / USD 1.0245 PER PCS)</v>
      </c>
      <c r="F663" s="18">
        <f>'Raw Data'!F663</f>
        <v>0</v>
      </c>
      <c r="G663" s="18">
        <f>'Raw Data'!G663</f>
        <v>0</v>
      </c>
      <c r="H663" s="18">
        <f>'Raw Data'!H663</f>
        <v>0</v>
      </c>
      <c r="I663" s="18">
        <f>'Raw Data'!I663</f>
        <v>0</v>
      </c>
      <c r="J663" s="18">
        <f>'Raw Data'!J663</f>
        <v>0</v>
      </c>
      <c r="K663" s="18">
        <f>'Raw Data'!K663</f>
        <v>0</v>
      </c>
      <c r="L663" s="18">
        <f>'Raw Data'!L663</f>
        <v>0</v>
      </c>
      <c r="M663" s="18">
        <f>'Raw Data'!M663</f>
        <v>0</v>
      </c>
      <c r="N663" s="18">
        <f>'Raw Data'!N663</f>
        <v>2816</v>
      </c>
      <c r="O663" s="18" t="str">
        <f>'Raw Data'!O663</f>
        <v>KGS</v>
      </c>
      <c r="P663" s="18">
        <f>'Raw Data'!P663</f>
        <v>498.42113280000001</v>
      </c>
      <c r="Q663" s="18">
        <f>'Raw Data'!Q663</f>
        <v>1403553.91</v>
      </c>
      <c r="R663" s="18">
        <f>'Raw Data'!R663</f>
        <v>5.9762725760000004</v>
      </c>
      <c r="S663" s="18">
        <f>'Raw Data'!S663</f>
        <v>16829.183570000001</v>
      </c>
      <c r="T663" s="18">
        <f>'Raw Data'!T663</f>
        <v>514262.2</v>
      </c>
      <c r="U663" s="18" t="str">
        <f t="shared" si="110"/>
        <v xml:space="preserve">STAINLESS STEEL SPORTS BOTTLE 750ML S-308-C6 </v>
      </c>
      <c r="V663" s="18" t="str">
        <f t="shared" si="111"/>
        <v/>
      </c>
      <c r="W663" s="18" t="str">
        <f t="shared" si="112"/>
        <v>15840 PCS</v>
      </c>
      <c r="X663" s="18">
        <f t="shared" si="113"/>
        <v>1.0245</v>
      </c>
      <c r="Y663" s="18" t="str">
        <f t="shared" si="114"/>
        <v>USD</v>
      </c>
      <c r="Z663" s="18">
        <f t="shared" si="115"/>
        <v>1917816.1099999999</v>
      </c>
      <c r="AA663" s="18">
        <f t="shared" si="116"/>
        <v>2023</v>
      </c>
      <c r="AB663" s="19" t="str">
        <f>IFERROR(VLOOKUP(D663, 'Lookup Tables'!$A:$B, 2, FALSE), "Unknown")</f>
        <v>Table, kitchen or other household articles of iron or steel</v>
      </c>
      <c r="AC663" s="18" t="str">
        <f t="shared" si="117"/>
        <v>Steel Products</v>
      </c>
      <c r="AD663" s="18" t="str">
        <f t="shared" si="118"/>
        <v>Misc</v>
      </c>
      <c r="AE663" s="18">
        <f t="shared" si="119"/>
        <v>182.62151988636364</v>
      </c>
      <c r="AF663" s="20">
        <f t="shared" si="120"/>
        <v>0.36640003375431446</v>
      </c>
    </row>
    <row r="664" spans="1:32">
      <c r="A664" s="18" t="str">
        <f>'Raw Data'!A664</f>
        <v>INNSA1</v>
      </c>
      <c r="B664" s="19">
        <f>'Raw Data'!B664</f>
        <v>45086</v>
      </c>
      <c r="C664" s="18">
        <f>'Raw Data'!C664</f>
        <v>301049751</v>
      </c>
      <c r="D664" s="18">
        <f>'Raw Data'!D664</f>
        <v>73239990</v>
      </c>
      <c r="E664" s="18" t="str">
        <f>'Raw Data'!E664</f>
        <v>STAINLESS STEEL BOTTLE 750ML SG805 (AM-06) (QTY: 3276 PCS /USD 1.0390 PER PCS)</v>
      </c>
      <c r="F664" s="18">
        <f>'Raw Data'!F664</f>
        <v>0</v>
      </c>
      <c r="G664" s="18">
        <f>'Raw Data'!G664</f>
        <v>0</v>
      </c>
      <c r="H664" s="18">
        <f>'Raw Data'!H664</f>
        <v>0</v>
      </c>
      <c r="I664" s="18">
        <f>'Raw Data'!I664</f>
        <v>0</v>
      </c>
      <c r="J664" s="18">
        <f>'Raw Data'!J664</f>
        <v>0</v>
      </c>
      <c r="K664" s="18">
        <f>'Raw Data'!K664</f>
        <v>0</v>
      </c>
      <c r="L664" s="18">
        <f>'Raw Data'!L664</f>
        <v>0</v>
      </c>
      <c r="M664" s="18">
        <f>'Raw Data'!M664</f>
        <v>0</v>
      </c>
      <c r="N664" s="18">
        <f>'Raw Data'!N664</f>
        <v>491</v>
      </c>
      <c r="O664" s="18" t="str">
        <f>'Raw Data'!O664</f>
        <v>KGS</v>
      </c>
      <c r="P664" s="18">
        <f>'Raw Data'!P664</f>
        <v>599.0813594</v>
      </c>
      <c r="Q664" s="18">
        <f>'Raw Data'!Q664</f>
        <v>294388.58</v>
      </c>
      <c r="R664" s="18">
        <f>'Raw Data'!R664</f>
        <v>7.1832297289999998</v>
      </c>
      <c r="S664" s="18">
        <f>'Raw Data'!S664</f>
        <v>3529.8390890000001</v>
      </c>
      <c r="T664" s="18">
        <f>'Raw Data'!T664</f>
        <v>107864</v>
      </c>
      <c r="U664" s="18" t="str">
        <f t="shared" si="110"/>
        <v xml:space="preserve">STAINLESS STEEL BOTTLE 750ML SG805 </v>
      </c>
      <c r="V664" s="18" t="str">
        <f t="shared" si="111"/>
        <v/>
      </c>
      <c r="W664" s="18" t="str">
        <f t="shared" si="112"/>
        <v>3276 PCS</v>
      </c>
      <c r="X664" s="18">
        <f t="shared" si="113"/>
        <v>1.0389999999999999</v>
      </c>
      <c r="Y664" s="18" t="str">
        <f t="shared" si="114"/>
        <v>USD</v>
      </c>
      <c r="Z664" s="18">
        <f t="shared" si="115"/>
        <v>402252.58</v>
      </c>
      <c r="AA664" s="18">
        <f t="shared" si="116"/>
        <v>2023</v>
      </c>
      <c r="AB664" s="19" t="str">
        <f>IFERROR(VLOOKUP(D664, 'Lookup Tables'!$A:$B, 2, FALSE), "Unknown")</f>
        <v>Table, kitchen or other household articles of iron or steel</v>
      </c>
      <c r="AC664" s="18" t="str">
        <f t="shared" si="117"/>
        <v>Steel Products</v>
      </c>
      <c r="AD664" s="18" t="str">
        <f t="shared" si="118"/>
        <v>Misc</v>
      </c>
      <c r="AE664" s="18">
        <f t="shared" si="119"/>
        <v>219.68228105906314</v>
      </c>
      <c r="AF664" s="20">
        <f t="shared" si="120"/>
        <v>0.36640008250320033</v>
      </c>
    </row>
    <row r="665" spans="1:32">
      <c r="A665" s="18" t="str">
        <f>'Raw Data'!A665</f>
        <v>INNSA1</v>
      </c>
      <c r="B665" s="19">
        <f>'Raw Data'!B665</f>
        <v>45086</v>
      </c>
      <c r="C665" s="18">
        <f>'Raw Data'!C665</f>
        <v>301049751</v>
      </c>
      <c r="D665" s="18">
        <f>'Raw Data'!D665</f>
        <v>73239990</v>
      </c>
      <c r="E665" s="18" t="str">
        <f>'Raw Data'!E665</f>
        <v>AM-253 STEEL KITCHEN TURNER (QTY:20160 PCS/ USD 0.5305 PER PCS)</v>
      </c>
      <c r="F665" s="18">
        <f>'Raw Data'!F665</f>
        <v>0</v>
      </c>
      <c r="G665" s="18">
        <f>'Raw Data'!G665</f>
        <v>0</v>
      </c>
      <c r="H665" s="18">
        <f>'Raw Data'!H665</f>
        <v>0</v>
      </c>
      <c r="I665" s="18">
        <f>'Raw Data'!I665</f>
        <v>0</v>
      </c>
      <c r="J665" s="18">
        <f>'Raw Data'!J665</f>
        <v>0</v>
      </c>
      <c r="K665" s="18">
        <f>'Raw Data'!K665</f>
        <v>0</v>
      </c>
      <c r="L665" s="18">
        <f>'Raw Data'!L665</f>
        <v>0</v>
      </c>
      <c r="M665" s="18">
        <f>'Raw Data'!M665</f>
        <v>0</v>
      </c>
      <c r="N665" s="18">
        <f>'Raw Data'!N665</f>
        <v>1960</v>
      </c>
      <c r="O665" s="18" t="str">
        <f>'Raw Data'!O665</f>
        <v>KGS</v>
      </c>
      <c r="P665" s="18">
        <f>'Raw Data'!P665</f>
        <v>474.56112239999999</v>
      </c>
      <c r="Q665" s="18">
        <f>'Raw Data'!Q665</f>
        <v>930139.8</v>
      </c>
      <c r="R665" s="18">
        <f>'Raw Data'!R665</f>
        <v>5.6901813240000001</v>
      </c>
      <c r="S665" s="18">
        <f>'Raw Data'!S665</f>
        <v>11152.7554</v>
      </c>
      <c r="T665" s="18">
        <f>'Raw Data'!T665</f>
        <v>340803.3</v>
      </c>
      <c r="U665" s="18" t="str">
        <f t="shared" si="110"/>
        <v xml:space="preserve">AM-253 STEEL KITCHEN TURNER </v>
      </c>
      <c r="V665" s="18">
        <f t="shared" si="111"/>
        <v>20160</v>
      </c>
      <c r="W665" s="18" t="str">
        <f t="shared" si="112"/>
        <v>PCS</v>
      </c>
      <c r="X665" s="18">
        <f t="shared" si="113"/>
        <v>0.53049999999999997</v>
      </c>
      <c r="Y665" s="18" t="str">
        <f t="shared" si="114"/>
        <v>USD</v>
      </c>
      <c r="Z665" s="18">
        <f t="shared" si="115"/>
        <v>1270943.1000000001</v>
      </c>
      <c r="AA665" s="18">
        <f t="shared" si="116"/>
        <v>2023</v>
      </c>
      <c r="AB665" s="19" t="str">
        <f>IFERROR(VLOOKUP(D665, 'Lookup Tables'!$A:$B, 2, FALSE), "Unknown")</f>
        <v>Table, kitchen or other household articles of iron or steel</v>
      </c>
      <c r="AC665" s="18" t="str">
        <f t="shared" si="117"/>
        <v>Steel Products</v>
      </c>
      <c r="AD665" s="18" t="str">
        <f t="shared" si="118"/>
        <v>Misc</v>
      </c>
      <c r="AE665" s="18">
        <f t="shared" si="119"/>
        <v>173.87923469387755</v>
      </c>
      <c r="AF665" s="20">
        <f t="shared" si="120"/>
        <v>0.36640008308428473</v>
      </c>
    </row>
    <row r="666" spans="1:32">
      <c r="A666" s="18" t="str">
        <f>'Raw Data'!A666</f>
        <v>INNSA1</v>
      </c>
      <c r="B666" s="19">
        <f>'Raw Data'!B666</f>
        <v>45086</v>
      </c>
      <c r="C666" s="18">
        <f>'Raw Data'!C666</f>
        <v>301049751</v>
      </c>
      <c r="D666" s="18">
        <f>'Raw Data'!D666</f>
        <v>73239990</v>
      </c>
      <c r="E666" s="18" t="str">
        <f>'Raw Data'!E666</f>
        <v>STAINLESS STEEL SPORTS BOTTLE 750ML SG-702 (SB-01) (QTY: 3096 PCS / USD 1.1100 PER PCS)</v>
      </c>
      <c r="F666" s="18">
        <f>'Raw Data'!F666</f>
        <v>0</v>
      </c>
      <c r="G666" s="18">
        <f>'Raw Data'!G666</f>
        <v>0</v>
      </c>
      <c r="H666" s="18">
        <f>'Raw Data'!H666</f>
        <v>0</v>
      </c>
      <c r="I666" s="18">
        <f>'Raw Data'!I666</f>
        <v>0</v>
      </c>
      <c r="J666" s="18">
        <f>'Raw Data'!J666</f>
        <v>0</v>
      </c>
      <c r="K666" s="18">
        <f>'Raw Data'!K666</f>
        <v>0</v>
      </c>
      <c r="L666" s="18">
        <f>'Raw Data'!L666</f>
        <v>0</v>
      </c>
      <c r="M666" s="18">
        <f>'Raw Data'!M666</f>
        <v>0</v>
      </c>
      <c r="N666" s="18">
        <f>'Raw Data'!N666</f>
        <v>490</v>
      </c>
      <c r="O666" s="18" t="str">
        <f>'Raw Data'!O666</f>
        <v>KGS</v>
      </c>
      <c r="P666" s="18">
        <f>'Raw Data'!P666</f>
        <v>606.33494489999998</v>
      </c>
      <c r="Q666" s="18">
        <f>'Raw Data'!Q666</f>
        <v>297225.39</v>
      </c>
      <c r="R666" s="18">
        <f>'Raw Data'!R666</f>
        <v>7.270203177</v>
      </c>
      <c r="S666" s="18">
        <f>'Raw Data'!S666</f>
        <v>3563.8535969999998</v>
      </c>
      <c r="T666" s="18">
        <f>'Raw Data'!T666</f>
        <v>108903.4</v>
      </c>
      <c r="U666" s="18" t="str">
        <f t="shared" si="110"/>
        <v xml:space="preserve">STAINLESS STEEL SPORTS BOTTLE 750ML SG-702 </v>
      </c>
      <c r="V666" s="18" t="str">
        <f t="shared" si="111"/>
        <v/>
      </c>
      <c r="W666" s="18" t="str">
        <f t="shared" si="112"/>
        <v>3096 PCS</v>
      </c>
      <c r="X666" s="18">
        <f t="shared" si="113"/>
        <v>1.1100000000000001</v>
      </c>
      <c r="Y666" s="18" t="str">
        <f t="shared" si="114"/>
        <v>USD</v>
      </c>
      <c r="Z666" s="18">
        <f t="shared" si="115"/>
        <v>406128.79000000004</v>
      </c>
      <c r="AA666" s="18">
        <f t="shared" si="116"/>
        <v>2023</v>
      </c>
      <c r="AB666" s="19" t="str">
        <f>IFERROR(VLOOKUP(D666, 'Lookup Tables'!$A:$B, 2, FALSE), "Unknown")</f>
        <v>Table, kitchen or other household articles of iron or steel</v>
      </c>
      <c r="AC666" s="18" t="str">
        <f t="shared" si="117"/>
        <v>Steel Products</v>
      </c>
      <c r="AD666" s="18" t="str">
        <f t="shared" si="118"/>
        <v>Misc</v>
      </c>
      <c r="AE666" s="18">
        <f t="shared" si="119"/>
        <v>222.25183673469385</v>
      </c>
      <c r="AF666" s="20">
        <f t="shared" si="120"/>
        <v>0.36640005754555488</v>
      </c>
    </row>
    <row r="667" spans="1:32">
      <c r="A667" s="18" t="str">
        <f>'Raw Data'!A667</f>
        <v>INNSA1</v>
      </c>
      <c r="B667" s="19">
        <f>'Raw Data'!B667</f>
        <v>45086</v>
      </c>
      <c r="C667" s="18">
        <f>'Raw Data'!C667</f>
        <v>301049751</v>
      </c>
      <c r="D667" s="18">
        <f>'Raw Data'!D667</f>
        <v>73239990</v>
      </c>
      <c r="E667" s="18" t="str">
        <f>'Raw Data'!E667</f>
        <v>STAINLESS STEELSPORTS BOTTLE 650ML S115 (NP-21) (QTY: 20664PCS / USD 1.0400 PER PCS)</v>
      </c>
      <c r="F667" s="18">
        <f>'Raw Data'!F667</f>
        <v>0</v>
      </c>
      <c r="G667" s="18">
        <f>'Raw Data'!G667</f>
        <v>0</v>
      </c>
      <c r="H667" s="18">
        <f>'Raw Data'!H667</f>
        <v>0</v>
      </c>
      <c r="I667" s="18">
        <f>'Raw Data'!I667</f>
        <v>0</v>
      </c>
      <c r="J667" s="18">
        <f>'Raw Data'!J667</f>
        <v>0</v>
      </c>
      <c r="K667" s="18">
        <f>'Raw Data'!K667</f>
        <v>0</v>
      </c>
      <c r="L667" s="18">
        <f>'Raw Data'!L667</f>
        <v>0</v>
      </c>
      <c r="M667" s="18">
        <f>'Raw Data'!M667</f>
        <v>0</v>
      </c>
      <c r="N667" s="18">
        <f>'Raw Data'!N667</f>
        <v>3673</v>
      </c>
      <c r="O667" s="18" t="str">
        <f>'Raw Data'!O667</f>
        <v>KGS</v>
      </c>
      <c r="P667" s="18">
        <f>'Raw Data'!P667</f>
        <v>505.96195560000001</v>
      </c>
      <c r="Q667" s="18">
        <f>'Raw Data'!Q667</f>
        <v>1858701.84</v>
      </c>
      <c r="R667" s="18">
        <f>'Raw Data'!R667</f>
        <v>6.0666901150000001</v>
      </c>
      <c r="S667" s="18">
        <f>'Raw Data'!S667</f>
        <v>22286.592809999998</v>
      </c>
      <c r="T667" s="18">
        <f>'Raw Data'!T667</f>
        <v>681028.4</v>
      </c>
      <c r="U667" s="18" t="str">
        <f t="shared" si="110"/>
        <v xml:space="preserve">STAINLESS STEELSPORTS BOTTLE 650ML S115 </v>
      </c>
      <c r="V667" s="18" t="str">
        <f t="shared" si="111"/>
        <v/>
      </c>
      <c r="W667" s="18" t="str">
        <f t="shared" si="112"/>
        <v>20664PCS</v>
      </c>
      <c r="X667" s="18">
        <f t="shared" si="113"/>
        <v>1.04</v>
      </c>
      <c r="Y667" s="18" t="str">
        <f t="shared" si="114"/>
        <v>USD</v>
      </c>
      <c r="Z667" s="18">
        <f t="shared" si="115"/>
        <v>2539730.2400000002</v>
      </c>
      <c r="AA667" s="18">
        <f t="shared" si="116"/>
        <v>2023</v>
      </c>
      <c r="AB667" s="19" t="str">
        <f>IFERROR(VLOOKUP(D667, 'Lookup Tables'!$A:$B, 2, FALSE), "Unknown")</f>
        <v>Table, kitchen or other household articles of iron or steel</v>
      </c>
      <c r="AC667" s="18" t="str">
        <f t="shared" si="117"/>
        <v>Steel Products</v>
      </c>
      <c r="AD667" s="18" t="str">
        <f t="shared" si="118"/>
        <v>Misc</v>
      </c>
      <c r="AE667" s="18">
        <f t="shared" si="119"/>
        <v>185.41475632997549</v>
      </c>
      <c r="AF667" s="20">
        <f t="shared" si="120"/>
        <v>0.36640002465376587</v>
      </c>
    </row>
    <row r="668" spans="1:32">
      <c r="A668" s="18" t="str">
        <f>'Raw Data'!A668</f>
        <v>INNSA1</v>
      </c>
      <c r="B668" s="19">
        <f>'Raw Data'!B668</f>
        <v>45083</v>
      </c>
      <c r="C668" s="18">
        <f>'Raw Data'!C668</f>
        <v>301049751</v>
      </c>
      <c r="D668" s="18">
        <f>'Raw Data'!D668</f>
        <v>73239990</v>
      </c>
      <c r="E668" s="18" t="str">
        <f>'Raw Data'!E668</f>
        <v>STEEL SALT BOTTLE (NP-19) (QTY:60672 PCS /USD 0.4584 PER PCS)</v>
      </c>
      <c r="F668" s="18">
        <f>'Raw Data'!F668</f>
        <v>0</v>
      </c>
      <c r="G668" s="18">
        <f>'Raw Data'!G668</f>
        <v>0</v>
      </c>
      <c r="H668" s="18">
        <f>'Raw Data'!H668</f>
        <v>0</v>
      </c>
      <c r="I668" s="18">
        <f>'Raw Data'!I668</f>
        <v>0</v>
      </c>
      <c r="J668" s="18">
        <f>'Raw Data'!J668</f>
        <v>0</v>
      </c>
      <c r="K668" s="18">
        <f>'Raw Data'!K668</f>
        <v>0</v>
      </c>
      <c r="L668" s="18">
        <f>'Raw Data'!L668</f>
        <v>0</v>
      </c>
      <c r="M668" s="18">
        <f>'Raw Data'!M668</f>
        <v>0</v>
      </c>
      <c r="N668" s="18">
        <f>'Raw Data'!N668</f>
        <v>9480</v>
      </c>
      <c r="O668" s="18" t="str">
        <f>'Raw Data'!O668</f>
        <v>KGS</v>
      </c>
      <c r="P668" s="18">
        <f>'Raw Data'!P668</f>
        <v>257.47406119999999</v>
      </c>
      <c r="Q668" s="18">
        <f>'Raw Data'!Q668</f>
        <v>2440854.1</v>
      </c>
      <c r="R668" s="18">
        <f>'Raw Data'!R668</f>
        <v>3.0872189589999999</v>
      </c>
      <c r="S668" s="18">
        <f>'Raw Data'!S668</f>
        <v>29266.835729999999</v>
      </c>
      <c r="T668" s="18">
        <f>'Raw Data'!T668</f>
        <v>894328.9</v>
      </c>
      <c r="U668" s="18" t="str">
        <f t="shared" si="110"/>
        <v xml:space="preserve">STEEL SALT BOTTLE </v>
      </c>
      <c r="V668" s="18">
        <f t="shared" si="111"/>
        <v>60672</v>
      </c>
      <c r="W668" s="18" t="str">
        <f t="shared" si="112"/>
        <v>PCS</v>
      </c>
      <c r="X668" s="18">
        <f t="shared" si="113"/>
        <v>0.45839999999999997</v>
      </c>
      <c r="Y668" s="18" t="str">
        <f t="shared" si="114"/>
        <v>USD</v>
      </c>
      <c r="Z668" s="18">
        <f t="shared" si="115"/>
        <v>3335183</v>
      </c>
      <c r="AA668" s="18">
        <f t="shared" si="116"/>
        <v>2023</v>
      </c>
      <c r="AB668" s="19" t="str">
        <f>IFERROR(VLOOKUP(D668, 'Lookup Tables'!$A:$B, 2, FALSE), "Unknown")</f>
        <v>Table, kitchen or other household articles of iron or steel</v>
      </c>
      <c r="AC668" s="18" t="str">
        <f t="shared" si="117"/>
        <v>Steel Products</v>
      </c>
      <c r="AD668" s="18" t="str">
        <f t="shared" si="118"/>
        <v>Misc</v>
      </c>
      <c r="AE668" s="18">
        <f t="shared" si="119"/>
        <v>94.338491561181442</v>
      </c>
      <c r="AF668" s="20">
        <f t="shared" si="120"/>
        <v>0.36639998269458218</v>
      </c>
    </row>
    <row r="669" spans="1:32">
      <c r="A669" s="18" t="str">
        <f>'Raw Data'!A669</f>
        <v>INNSA1</v>
      </c>
      <c r="B669" s="19">
        <f>'Raw Data'!B669</f>
        <v>45083</v>
      </c>
      <c r="C669" s="18">
        <f>'Raw Data'!C669</f>
        <v>301049751</v>
      </c>
      <c r="D669" s="18">
        <f>'Raw Data'!D669</f>
        <v>73239990</v>
      </c>
      <c r="E669" s="18" t="str">
        <f>'Raw Data'!E669</f>
        <v>STAINLESS STEEL GRATER WITH HANDLE (DS-25) (QTY:75000 PCS /USD 0.2120 PER PCS)</v>
      </c>
      <c r="F669" s="18">
        <f>'Raw Data'!F669</f>
        <v>0</v>
      </c>
      <c r="G669" s="18">
        <f>'Raw Data'!G669</f>
        <v>0</v>
      </c>
      <c r="H669" s="18">
        <f>'Raw Data'!H669</f>
        <v>0</v>
      </c>
      <c r="I669" s="18">
        <f>'Raw Data'!I669</f>
        <v>0</v>
      </c>
      <c r="J669" s="18">
        <f>'Raw Data'!J669</f>
        <v>0</v>
      </c>
      <c r="K669" s="18">
        <f>'Raw Data'!K669</f>
        <v>0</v>
      </c>
      <c r="L669" s="18">
        <f>'Raw Data'!L669</f>
        <v>0</v>
      </c>
      <c r="M669" s="18">
        <f>'Raw Data'!M669</f>
        <v>0</v>
      </c>
      <c r="N669" s="18">
        <f>'Raw Data'!N669</f>
        <v>2500</v>
      </c>
      <c r="O669" s="18" t="str">
        <f>'Raw Data'!O669</f>
        <v>KGS</v>
      </c>
      <c r="P669" s="18">
        <f>'Raw Data'!P669</f>
        <v>558.16958</v>
      </c>
      <c r="Q669" s="18">
        <f>'Raw Data'!Q669</f>
        <v>1395423.95</v>
      </c>
      <c r="R669" s="18">
        <f>'Raw Data'!R669</f>
        <v>6.6926808150000001</v>
      </c>
      <c r="S669" s="18">
        <f>'Raw Data'!S669</f>
        <v>16731.70204</v>
      </c>
      <c r="T669" s="18">
        <f>'Raw Data'!T669</f>
        <v>511283.4</v>
      </c>
      <c r="U669" s="18" t="str">
        <f t="shared" si="110"/>
        <v xml:space="preserve">STAINLESS STEEL GRATER WITH HANDLE </v>
      </c>
      <c r="V669" s="18">
        <f t="shared" si="111"/>
        <v>75000</v>
      </c>
      <c r="W669" s="18" t="str">
        <f t="shared" si="112"/>
        <v>PCS</v>
      </c>
      <c r="X669" s="18">
        <f t="shared" si="113"/>
        <v>0.21199999999999999</v>
      </c>
      <c r="Y669" s="18" t="str">
        <f t="shared" si="114"/>
        <v>USD</v>
      </c>
      <c r="Z669" s="18">
        <f t="shared" si="115"/>
        <v>1906707.35</v>
      </c>
      <c r="AA669" s="18">
        <f t="shared" si="116"/>
        <v>2023</v>
      </c>
      <c r="AB669" s="19" t="str">
        <f>IFERROR(VLOOKUP(D669, 'Lookup Tables'!$A:$B, 2, FALSE), "Unknown")</f>
        <v>Table, kitchen or other household articles of iron or steel</v>
      </c>
      <c r="AC669" s="18" t="str">
        <f t="shared" si="117"/>
        <v>Steel Products</v>
      </c>
      <c r="AD669" s="18" t="str">
        <f t="shared" si="118"/>
        <v>Misc</v>
      </c>
      <c r="AE669" s="18">
        <f t="shared" si="119"/>
        <v>204.51336000000001</v>
      </c>
      <c r="AF669" s="20">
        <f t="shared" si="120"/>
        <v>0.36640004638016999</v>
      </c>
    </row>
    <row r="670" spans="1:32">
      <c r="A670" s="18" t="str">
        <f>'Raw Data'!A670</f>
        <v>INNSA1</v>
      </c>
      <c r="B670" s="19">
        <f>'Raw Data'!B670</f>
        <v>45083</v>
      </c>
      <c r="C670" s="18">
        <f>'Raw Data'!C670</f>
        <v>301049751</v>
      </c>
      <c r="D670" s="18">
        <f>'Raw Data'!D670</f>
        <v>73239990</v>
      </c>
      <c r="E670" s="18" t="str">
        <f>'Raw Data'!E670</f>
        <v>STEEL SPRINKLER (AM-430) (QTY:960 PCS /USD 0.6160 PER PCS)</v>
      </c>
      <c r="F670" s="18">
        <f>'Raw Data'!F670</f>
        <v>0</v>
      </c>
      <c r="G670" s="18">
        <f>'Raw Data'!G670</f>
        <v>0</v>
      </c>
      <c r="H670" s="18">
        <f>'Raw Data'!H670</f>
        <v>0</v>
      </c>
      <c r="I670" s="18">
        <f>'Raw Data'!I670</f>
        <v>0</v>
      </c>
      <c r="J670" s="18">
        <f>'Raw Data'!J670</f>
        <v>0</v>
      </c>
      <c r="K670" s="18">
        <f>'Raw Data'!K670</f>
        <v>0</v>
      </c>
      <c r="L670" s="18">
        <f>'Raw Data'!L670</f>
        <v>0</v>
      </c>
      <c r="M670" s="18">
        <f>'Raw Data'!M670</f>
        <v>0</v>
      </c>
      <c r="N670" s="18">
        <f>'Raw Data'!N670</f>
        <v>180</v>
      </c>
      <c r="O670" s="18" t="str">
        <f>'Raw Data'!O670</f>
        <v>KGS</v>
      </c>
      <c r="P670" s="18">
        <f>'Raw Data'!P670</f>
        <v>288.3290556</v>
      </c>
      <c r="Q670" s="18">
        <f>'Raw Data'!Q670</f>
        <v>51899.23</v>
      </c>
      <c r="R670" s="18">
        <f>'Raw Data'!R670</f>
        <v>3.4571829200000002</v>
      </c>
      <c r="S670" s="18">
        <f>'Raw Data'!S670</f>
        <v>622.29292569999996</v>
      </c>
      <c r="T670" s="18">
        <f>'Raw Data'!T670</f>
        <v>19015.900000000001</v>
      </c>
      <c r="U670" s="18" t="str">
        <f t="shared" si="110"/>
        <v xml:space="preserve">STEEL SPRINKLER </v>
      </c>
      <c r="V670" s="18">
        <f t="shared" si="111"/>
        <v>960</v>
      </c>
      <c r="W670" s="18" t="str">
        <f t="shared" si="112"/>
        <v>PCS</v>
      </c>
      <c r="X670" s="18">
        <f t="shared" si="113"/>
        <v>0.61599999999999999</v>
      </c>
      <c r="Y670" s="18" t="str">
        <f t="shared" si="114"/>
        <v>USD</v>
      </c>
      <c r="Z670" s="18">
        <f t="shared" si="115"/>
        <v>70915.13</v>
      </c>
      <c r="AA670" s="18">
        <f t="shared" si="116"/>
        <v>2023</v>
      </c>
      <c r="AB670" s="19" t="str">
        <f>IFERROR(VLOOKUP(D670, 'Lookup Tables'!$A:$B, 2, FALSE), "Unknown")</f>
        <v>Table, kitchen or other household articles of iron or steel</v>
      </c>
      <c r="AC670" s="18" t="str">
        <f t="shared" si="117"/>
        <v>Steel Products</v>
      </c>
      <c r="AD670" s="18" t="str">
        <f t="shared" si="118"/>
        <v>Misc</v>
      </c>
      <c r="AE670" s="18">
        <f t="shared" si="119"/>
        <v>105.6438888888889</v>
      </c>
      <c r="AF670" s="20">
        <f t="shared" si="120"/>
        <v>0.36640042636470715</v>
      </c>
    </row>
    <row r="671" spans="1:32">
      <c r="A671" s="18" t="str">
        <f>'Raw Data'!A671</f>
        <v>INNSA1</v>
      </c>
      <c r="B671" s="19">
        <f>'Raw Data'!B671</f>
        <v>45079</v>
      </c>
      <c r="C671" s="18">
        <f>'Raw Data'!C671</f>
        <v>301049751</v>
      </c>
      <c r="D671" s="18">
        <f>'Raw Data'!D671</f>
        <v>73231000</v>
      </c>
      <c r="E671" s="18" t="str">
        <f>'Raw Data'!E671</f>
        <v>STEEL SCRUBBER 6PCS SET (OKS-4156) (QTY:99000 SET /USD:0.255PER SET)</v>
      </c>
      <c r="F671" s="18">
        <f>'Raw Data'!F671</f>
        <v>0</v>
      </c>
      <c r="G671" s="18">
        <f>'Raw Data'!G671</f>
        <v>0</v>
      </c>
      <c r="H671" s="18">
        <f>'Raw Data'!H671</f>
        <v>0</v>
      </c>
      <c r="I671" s="18">
        <f>'Raw Data'!I671</f>
        <v>0</v>
      </c>
      <c r="J671" s="18">
        <f>'Raw Data'!J671</f>
        <v>0</v>
      </c>
      <c r="K671" s="18">
        <f>'Raw Data'!K671</f>
        <v>0</v>
      </c>
      <c r="L671" s="18">
        <f>'Raw Data'!L671</f>
        <v>0</v>
      </c>
      <c r="M671" s="18">
        <f>'Raw Data'!M671</f>
        <v>0</v>
      </c>
      <c r="N671" s="18">
        <f>'Raw Data'!N671</f>
        <v>8624</v>
      </c>
      <c r="O671" s="18" t="str">
        <f>'Raw Data'!O671</f>
        <v>KGS</v>
      </c>
      <c r="P671" s="18">
        <f>'Raw Data'!P671</f>
        <v>249.23834529999999</v>
      </c>
      <c r="Q671" s="18">
        <f>'Raw Data'!Q671</f>
        <v>2149650.8199999998</v>
      </c>
      <c r="R671" s="18">
        <f>'Raw Data'!R671</f>
        <v>2.9884693690000002</v>
      </c>
      <c r="S671" s="18">
        <f>'Raw Data'!S671</f>
        <v>25775.189689999999</v>
      </c>
      <c r="T671" s="18">
        <f>'Raw Data'!T671</f>
        <v>944986.5</v>
      </c>
      <c r="U671" s="18" t="str">
        <f t="shared" si="110"/>
        <v xml:space="preserve">STEEL SCRUBBER 6PCS SET </v>
      </c>
      <c r="V671" s="18">
        <f t="shared" si="111"/>
        <v>99000</v>
      </c>
      <c r="W671" s="18" t="str">
        <f t="shared" si="112"/>
        <v>SET</v>
      </c>
      <c r="X671" s="18" t="str">
        <f t="shared" si="113"/>
        <v/>
      </c>
      <c r="Y671" s="18" t="str">
        <f t="shared" si="114"/>
        <v>USD</v>
      </c>
      <c r="Z671" s="18">
        <f t="shared" si="115"/>
        <v>3094637.32</v>
      </c>
      <c r="AA671" s="18">
        <f t="shared" si="116"/>
        <v>2023</v>
      </c>
      <c r="AB671" s="19" t="str">
        <f>IFERROR(VLOOKUP(D671, 'Lookup Tables'!$A:$B, 2, FALSE), "Unknown")</f>
        <v>Steel Scrubbers</v>
      </c>
      <c r="AC671" s="18" t="str">
        <f t="shared" si="117"/>
        <v>Steel Products</v>
      </c>
      <c r="AD671" s="18" t="str">
        <f t="shared" si="118"/>
        <v>Scrubber</v>
      </c>
      <c r="AE671" s="18">
        <f t="shared" si="119"/>
        <v>109.57635667903526</v>
      </c>
      <c r="AF671" s="20">
        <f t="shared" si="120"/>
        <v>0.43959999978042952</v>
      </c>
    </row>
    <row r="672" spans="1:32">
      <c r="A672" s="18" t="str">
        <f>'Raw Data'!A672</f>
        <v>INNSA1</v>
      </c>
      <c r="B672" s="19">
        <f>'Raw Data'!B672</f>
        <v>45078</v>
      </c>
      <c r="C672" s="18">
        <f>'Raw Data'!C672</f>
        <v>301049751</v>
      </c>
      <c r="D672" s="18">
        <f>'Raw Data'!D672</f>
        <v>73239990</v>
      </c>
      <c r="E672" s="18" t="str">
        <f>'Raw Data'!E672</f>
        <v>STEEL LUNCH BOX SMALL (6587) (QTY:102000 PCS /USD 1.55 PER PCS)</v>
      </c>
      <c r="F672" s="18">
        <f>'Raw Data'!F672</f>
        <v>0</v>
      </c>
      <c r="G672" s="18">
        <f>'Raw Data'!G672</f>
        <v>0</v>
      </c>
      <c r="H672" s="18">
        <f>'Raw Data'!H672</f>
        <v>0</v>
      </c>
      <c r="I672" s="18">
        <f>'Raw Data'!I672</f>
        <v>0</v>
      </c>
      <c r="J672" s="18">
        <f>'Raw Data'!J672</f>
        <v>0</v>
      </c>
      <c r="K672" s="18">
        <f>'Raw Data'!K672</f>
        <v>0</v>
      </c>
      <c r="L672" s="18">
        <f>'Raw Data'!L672</f>
        <v>0</v>
      </c>
      <c r="M672" s="18">
        <f>'Raw Data'!M672</f>
        <v>0</v>
      </c>
      <c r="N672" s="18">
        <f>'Raw Data'!N672</f>
        <v>20697</v>
      </c>
      <c r="O672" s="18" t="str">
        <f>'Raw Data'!O672</f>
        <v>KGS</v>
      </c>
      <c r="P672" s="18">
        <f>'Raw Data'!P672</f>
        <v>642.21124050000003</v>
      </c>
      <c r="Q672" s="18">
        <f>'Raw Data'!Q672</f>
        <v>13292167.15</v>
      </c>
      <c r="R672" s="18">
        <f>'Raw Data'!R672</f>
        <v>7.7096187330000001</v>
      </c>
      <c r="S672" s="18">
        <f>'Raw Data'!S672</f>
        <v>159569.83369999999</v>
      </c>
      <c r="T672" s="18">
        <f>'Raw Data'!T672</f>
        <v>4870250</v>
      </c>
      <c r="U672" s="18" t="str">
        <f t="shared" si="110"/>
        <v xml:space="preserve">STEEL LUNCH BOX SMALL </v>
      </c>
      <c r="V672" s="18">
        <f t="shared" si="111"/>
        <v>102000</v>
      </c>
      <c r="W672" s="18" t="str">
        <f t="shared" si="112"/>
        <v>PCS</v>
      </c>
      <c r="X672" s="18">
        <f t="shared" si="113"/>
        <v>1.55</v>
      </c>
      <c r="Y672" s="18" t="str">
        <f t="shared" si="114"/>
        <v>USD</v>
      </c>
      <c r="Z672" s="18">
        <f t="shared" si="115"/>
        <v>18162417.149999999</v>
      </c>
      <c r="AA672" s="18">
        <f t="shared" si="116"/>
        <v>2023</v>
      </c>
      <c r="AB672" s="19" t="str">
        <f>IFERROR(VLOOKUP(D672, 'Lookup Tables'!$A:$B, 2, FALSE), "Unknown")</f>
        <v>Table, kitchen or other household articles of iron or steel</v>
      </c>
      <c r="AC672" s="18" t="str">
        <f t="shared" si="117"/>
        <v>Steel Products</v>
      </c>
      <c r="AD672" s="18" t="str">
        <f t="shared" si="118"/>
        <v>Misc</v>
      </c>
      <c r="AE672" s="18">
        <f t="shared" si="119"/>
        <v>235.3118809489298</v>
      </c>
      <c r="AF672" s="20">
        <f t="shared" si="120"/>
        <v>0.36639999670783557</v>
      </c>
    </row>
    <row r="673" spans="1:32">
      <c r="A673" s="18" t="str">
        <f>'Raw Data'!A673</f>
        <v>INNSA1</v>
      </c>
      <c r="B673" s="19">
        <f>'Raw Data'!B673</f>
        <v>45078</v>
      </c>
      <c r="C673" s="18">
        <f>'Raw Data'!C673</f>
        <v>301049751</v>
      </c>
      <c r="D673" s="18">
        <f>'Raw Data'!D673</f>
        <v>73239990</v>
      </c>
      <c r="E673" s="18" t="str">
        <f>'Raw Data'!E673</f>
        <v>STEEL RECTANGLE CONTAINER (6901) (QTY:55200 PCS /USD 0.94 PER PCS)</v>
      </c>
      <c r="F673" s="18">
        <f>'Raw Data'!F673</f>
        <v>0</v>
      </c>
      <c r="G673" s="18">
        <f>'Raw Data'!G673</f>
        <v>0</v>
      </c>
      <c r="H673" s="18">
        <f>'Raw Data'!H673</f>
        <v>0</v>
      </c>
      <c r="I673" s="18">
        <f>'Raw Data'!I673</f>
        <v>0</v>
      </c>
      <c r="J673" s="18">
        <f>'Raw Data'!J673</f>
        <v>0</v>
      </c>
      <c r="K673" s="18">
        <f>'Raw Data'!K673</f>
        <v>0</v>
      </c>
      <c r="L673" s="18">
        <f>'Raw Data'!L673</f>
        <v>0</v>
      </c>
      <c r="M673" s="18">
        <f>'Raw Data'!M673</f>
        <v>0</v>
      </c>
      <c r="N673" s="18">
        <f>'Raw Data'!N673</f>
        <v>8970</v>
      </c>
      <c r="O673" s="18" t="str">
        <f>'Raw Data'!O673</f>
        <v>KGS</v>
      </c>
      <c r="P673" s="18">
        <f>'Raw Data'!P673</f>
        <v>486.3382441</v>
      </c>
      <c r="Q673" s="18">
        <f>'Raw Data'!Q673</f>
        <v>4362454.05</v>
      </c>
      <c r="R673" s="18">
        <f>'Raw Data'!R673</f>
        <v>5.8383942869999998</v>
      </c>
      <c r="S673" s="18">
        <f>'Raw Data'!S673</f>
        <v>52370.396760000003</v>
      </c>
      <c r="T673" s="18">
        <f>'Raw Data'!T673</f>
        <v>1598403.2</v>
      </c>
      <c r="U673" s="18" t="str">
        <f t="shared" si="110"/>
        <v xml:space="preserve">STEEL RECTANGLE CONTAINER </v>
      </c>
      <c r="V673" s="18">
        <f t="shared" si="111"/>
        <v>55200</v>
      </c>
      <c r="W673" s="18" t="str">
        <f t="shared" si="112"/>
        <v>PCS</v>
      </c>
      <c r="X673" s="18">
        <f t="shared" si="113"/>
        <v>0.94</v>
      </c>
      <c r="Y673" s="18" t="str">
        <f t="shared" si="114"/>
        <v>USD</v>
      </c>
      <c r="Z673" s="18">
        <f t="shared" si="115"/>
        <v>5960857.25</v>
      </c>
      <c r="AA673" s="18">
        <f t="shared" si="116"/>
        <v>2023</v>
      </c>
      <c r="AB673" s="19" t="str">
        <f>IFERROR(VLOOKUP(D673, 'Lookup Tables'!$A:$B, 2, FALSE), "Unknown")</f>
        <v>Table, kitchen or other household articles of iron or steel</v>
      </c>
      <c r="AC673" s="18" t="str">
        <f t="shared" si="117"/>
        <v>Steel Products</v>
      </c>
      <c r="AD673" s="18" t="str">
        <f t="shared" si="118"/>
        <v>Misc</v>
      </c>
      <c r="AE673" s="18">
        <f t="shared" si="119"/>
        <v>178.19433667781493</v>
      </c>
      <c r="AF673" s="20">
        <f t="shared" si="120"/>
        <v>0.36640000827057423</v>
      </c>
    </row>
    <row r="674" spans="1:32">
      <c r="A674" s="18" t="str">
        <f>'Raw Data'!A674</f>
        <v>INNSA1</v>
      </c>
      <c r="B674" s="19">
        <f>'Raw Data'!B674</f>
        <v>45078</v>
      </c>
      <c r="C674" s="18">
        <f>'Raw Data'!C674</f>
        <v>301049751</v>
      </c>
      <c r="D674" s="18">
        <f>'Raw Data'!D674</f>
        <v>73239990</v>
      </c>
      <c r="E674" s="18" t="str">
        <f>'Raw Data'!E674</f>
        <v>STEEL LUNCH BOX (6561) (QTY:21888 PCS /USD 2.50 PER PCS)</v>
      </c>
      <c r="F674" s="18">
        <f>'Raw Data'!F674</f>
        <v>0</v>
      </c>
      <c r="G674" s="18">
        <f>'Raw Data'!G674</f>
        <v>0</v>
      </c>
      <c r="H674" s="18">
        <f>'Raw Data'!H674</f>
        <v>0</v>
      </c>
      <c r="I674" s="18">
        <f>'Raw Data'!I674</f>
        <v>0</v>
      </c>
      <c r="J674" s="18">
        <f>'Raw Data'!J674</f>
        <v>0</v>
      </c>
      <c r="K674" s="18">
        <f>'Raw Data'!K674</f>
        <v>0</v>
      </c>
      <c r="L674" s="18">
        <f>'Raw Data'!L674</f>
        <v>0</v>
      </c>
      <c r="M674" s="18">
        <f>'Raw Data'!M674</f>
        <v>0</v>
      </c>
      <c r="N674" s="18">
        <f>'Raw Data'!N674</f>
        <v>8341</v>
      </c>
      <c r="O674" s="18" t="str">
        <f>'Raw Data'!O674</f>
        <v>KGS</v>
      </c>
      <c r="P674" s="18">
        <f>'Raw Data'!P674</f>
        <v>551.50862770000003</v>
      </c>
      <c r="Q674" s="18">
        <f>'Raw Data'!Q674</f>
        <v>4600552.6100000003</v>
      </c>
      <c r="R674" s="18">
        <f>'Raw Data'!R674</f>
        <v>6.6207518329999999</v>
      </c>
      <c r="S674" s="18">
        <f>'Raw Data'!S674</f>
        <v>55228.722809999999</v>
      </c>
      <c r="T674" s="18">
        <f>'Raw Data'!T674</f>
        <v>1685642.5</v>
      </c>
      <c r="U674" s="18" t="str">
        <f t="shared" si="110"/>
        <v xml:space="preserve">STEEL LUNCH BOX </v>
      </c>
      <c r="V674" s="18">
        <f t="shared" si="111"/>
        <v>21888</v>
      </c>
      <c r="W674" s="18" t="str">
        <f t="shared" si="112"/>
        <v>PCS</v>
      </c>
      <c r="X674" s="18">
        <f t="shared" si="113"/>
        <v>2.5</v>
      </c>
      <c r="Y674" s="18" t="str">
        <f t="shared" si="114"/>
        <v>USD</v>
      </c>
      <c r="Z674" s="18">
        <f t="shared" si="115"/>
        <v>6286195.1100000003</v>
      </c>
      <c r="AA674" s="18">
        <f t="shared" si="116"/>
        <v>2023</v>
      </c>
      <c r="AB674" s="19" t="str">
        <f>IFERROR(VLOOKUP(D674, 'Lookup Tables'!$A:$B, 2, FALSE), "Unknown")</f>
        <v>Table, kitchen or other household articles of iron or steel</v>
      </c>
      <c r="AC674" s="18" t="str">
        <f t="shared" si="117"/>
        <v>Steel Products</v>
      </c>
      <c r="AD674" s="18" t="str">
        <f t="shared" si="118"/>
        <v>Misc</v>
      </c>
      <c r="AE674" s="18">
        <f t="shared" si="119"/>
        <v>202.09117611797146</v>
      </c>
      <c r="AF674" s="20">
        <f t="shared" si="120"/>
        <v>0.36640000515068555</v>
      </c>
    </row>
    <row r="675" spans="1:32">
      <c r="A675" s="18" t="str">
        <f>'Raw Data'!A675</f>
        <v>INNSA1</v>
      </c>
      <c r="B675" s="19">
        <f>'Raw Data'!B675</f>
        <v>45078</v>
      </c>
      <c r="C675" s="18">
        <f>'Raw Data'!C675</f>
        <v>301049751</v>
      </c>
      <c r="D675" s="18">
        <f>'Raw Data'!D675</f>
        <v>73239990</v>
      </c>
      <c r="E675" s="18" t="str">
        <f>'Raw Data'!E675</f>
        <v>STEEL TEA STRAINER BIG (SB-12) (QTY:40800 PCS /USD 1.0838 PER PCS)</v>
      </c>
      <c r="F675" s="18">
        <f>'Raw Data'!F675</f>
        <v>0</v>
      </c>
      <c r="G675" s="18">
        <f>'Raw Data'!G675</f>
        <v>0</v>
      </c>
      <c r="H675" s="18">
        <f>'Raw Data'!H675</f>
        <v>0</v>
      </c>
      <c r="I675" s="18">
        <f>'Raw Data'!I675</f>
        <v>0</v>
      </c>
      <c r="J675" s="18">
        <f>'Raw Data'!J675</f>
        <v>0</v>
      </c>
      <c r="K675" s="18">
        <f>'Raw Data'!K675</f>
        <v>0</v>
      </c>
      <c r="L675" s="18">
        <f>'Raw Data'!L675</f>
        <v>0</v>
      </c>
      <c r="M675" s="18">
        <f>'Raw Data'!M675</f>
        <v>0</v>
      </c>
      <c r="N675" s="18">
        <f>'Raw Data'!N675</f>
        <v>9690</v>
      </c>
      <c r="O675" s="18" t="str">
        <f>'Raw Data'!O675</f>
        <v>KGS</v>
      </c>
      <c r="P675" s="18">
        <f>'Raw Data'!P675</f>
        <v>404.37822080000001</v>
      </c>
      <c r="Q675" s="18">
        <f>'Raw Data'!Q675</f>
        <v>3918424.96</v>
      </c>
      <c r="R675" s="18">
        <f>'Raw Data'!R675</f>
        <v>4.8544804419999998</v>
      </c>
      <c r="S675" s="18">
        <f>'Raw Data'!S675</f>
        <v>47039.915489999999</v>
      </c>
      <c r="T675" s="18">
        <f>'Raw Data'!T675</f>
        <v>1435710.9</v>
      </c>
      <c r="U675" s="18" t="str">
        <f t="shared" si="110"/>
        <v xml:space="preserve">STEEL TEA STRAINER BIG </v>
      </c>
      <c r="V675" s="18">
        <f t="shared" si="111"/>
        <v>40800</v>
      </c>
      <c r="W675" s="18" t="str">
        <f t="shared" si="112"/>
        <v>PCS</v>
      </c>
      <c r="X675" s="18">
        <f t="shared" si="113"/>
        <v>1.0838000000000001</v>
      </c>
      <c r="Y675" s="18" t="str">
        <f t="shared" si="114"/>
        <v>USD</v>
      </c>
      <c r="Z675" s="18">
        <f t="shared" si="115"/>
        <v>5354135.8599999994</v>
      </c>
      <c r="AA675" s="18">
        <f t="shared" si="116"/>
        <v>2023</v>
      </c>
      <c r="AB675" s="19" t="str">
        <f>IFERROR(VLOOKUP(D675, 'Lookup Tables'!$A:$B, 2, FALSE), "Unknown")</f>
        <v>Table, kitchen or other household articles of iron or steel</v>
      </c>
      <c r="AC675" s="18" t="str">
        <f t="shared" si="117"/>
        <v>Steel Products</v>
      </c>
      <c r="AD675" s="18" t="str">
        <f t="shared" si="118"/>
        <v>Misc</v>
      </c>
      <c r="AE675" s="18">
        <f t="shared" si="119"/>
        <v>148.16417956656346</v>
      </c>
      <c r="AF675" s="20">
        <f t="shared" si="120"/>
        <v>0.36639999863618672</v>
      </c>
    </row>
    <row r="676" spans="1:32">
      <c r="A676" s="18" t="str">
        <f>'Raw Data'!A676</f>
        <v>INNSA1</v>
      </c>
      <c r="B676" s="19">
        <f>'Raw Data'!B676</f>
        <v>45078</v>
      </c>
      <c r="C676" s="18">
        <f>'Raw Data'!C676</f>
        <v>301049751</v>
      </c>
      <c r="D676" s="18">
        <f>'Raw Data'!D676</f>
        <v>73239990</v>
      </c>
      <c r="E676" s="18" t="str">
        <f>'Raw Data'!E676</f>
        <v>STEEL TEA STRAINER (NP-55) (QTY:92952 PCS /USD 0.2947 PER PCS)</v>
      </c>
      <c r="F676" s="18">
        <f>'Raw Data'!F676</f>
        <v>0</v>
      </c>
      <c r="G676" s="18">
        <f>'Raw Data'!G676</f>
        <v>0</v>
      </c>
      <c r="H676" s="18">
        <f>'Raw Data'!H676</f>
        <v>0</v>
      </c>
      <c r="I676" s="18">
        <f>'Raw Data'!I676</f>
        <v>0</v>
      </c>
      <c r="J676" s="18">
        <f>'Raw Data'!J676</f>
        <v>0</v>
      </c>
      <c r="K676" s="18">
        <f>'Raw Data'!K676</f>
        <v>0</v>
      </c>
      <c r="L676" s="18">
        <f>'Raw Data'!L676</f>
        <v>0</v>
      </c>
      <c r="M676" s="18">
        <f>'Raw Data'!M676</f>
        <v>0</v>
      </c>
      <c r="N676" s="18">
        <f>'Raw Data'!N676</f>
        <v>4260</v>
      </c>
      <c r="O676" s="18" t="str">
        <f>'Raw Data'!O676</f>
        <v>KGS</v>
      </c>
      <c r="P676" s="18">
        <f>'Raw Data'!P676</f>
        <v>569.77170390000003</v>
      </c>
      <c r="Q676" s="18">
        <f>'Raw Data'!Q676</f>
        <v>2427398.39</v>
      </c>
      <c r="R676" s="18">
        <f>'Raw Data'!R676</f>
        <v>6.8399964449999997</v>
      </c>
      <c r="S676" s="18">
        <f>'Raw Data'!S676</f>
        <v>29140.436849999998</v>
      </c>
      <c r="T676" s="18">
        <f>'Raw Data'!T676</f>
        <v>889398.8</v>
      </c>
      <c r="U676" s="18" t="str">
        <f t="shared" si="110"/>
        <v xml:space="preserve">STEEL TEA STRAINER </v>
      </c>
      <c r="V676" s="18">
        <f t="shared" si="111"/>
        <v>92952</v>
      </c>
      <c r="W676" s="18" t="str">
        <f t="shared" si="112"/>
        <v>PCS</v>
      </c>
      <c r="X676" s="18">
        <f t="shared" si="113"/>
        <v>0.29470000000000002</v>
      </c>
      <c r="Y676" s="18" t="str">
        <f t="shared" si="114"/>
        <v>USD</v>
      </c>
      <c r="Z676" s="18">
        <f t="shared" si="115"/>
        <v>3316797.1900000004</v>
      </c>
      <c r="AA676" s="18">
        <f t="shared" si="116"/>
        <v>2023</v>
      </c>
      <c r="AB676" s="19" t="str">
        <f>IFERROR(VLOOKUP(D676, 'Lookup Tables'!$A:$B, 2, FALSE), "Unknown")</f>
        <v>Table, kitchen or other household articles of iron or steel</v>
      </c>
      <c r="AC676" s="18" t="str">
        <f t="shared" si="117"/>
        <v>Steel Products</v>
      </c>
      <c r="AD676" s="18" t="str">
        <f t="shared" si="118"/>
        <v>Misc</v>
      </c>
      <c r="AE676" s="18">
        <f t="shared" si="119"/>
        <v>208.77906103286386</v>
      </c>
      <c r="AF676" s="20">
        <f t="shared" si="120"/>
        <v>0.3664000123193622</v>
      </c>
    </row>
    <row r="677" spans="1:32">
      <c r="A677" s="18" t="str">
        <f>'Raw Data'!A677</f>
        <v>INNSA1</v>
      </c>
      <c r="B677" s="19">
        <f>'Raw Data'!B677</f>
        <v>45078</v>
      </c>
      <c r="C677" s="18">
        <f>'Raw Data'!C677</f>
        <v>301049751</v>
      </c>
      <c r="D677" s="18">
        <f>'Raw Data'!D677</f>
        <v>73239990</v>
      </c>
      <c r="E677" s="18" t="str">
        <f>'Raw Data'!E677</f>
        <v>STEEL RECTANGLE CONTAINER LARGE (6862) (QTY:1032 PCS /USD 1.50 PER PCS)</v>
      </c>
      <c r="F677" s="18">
        <f>'Raw Data'!F677</f>
        <v>0</v>
      </c>
      <c r="G677" s="18">
        <f>'Raw Data'!G677</f>
        <v>0</v>
      </c>
      <c r="H677" s="18">
        <f>'Raw Data'!H677</f>
        <v>0</v>
      </c>
      <c r="I677" s="18">
        <f>'Raw Data'!I677</f>
        <v>0</v>
      </c>
      <c r="J677" s="18">
        <f>'Raw Data'!J677</f>
        <v>0</v>
      </c>
      <c r="K677" s="18">
        <f>'Raw Data'!K677</f>
        <v>0</v>
      </c>
      <c r="L677" s="18">
        <f>'Raw Data'!L677</f>
        <v>0</v>
      </c>
      <c r="M677" s="18">
        <f>'Raw Data'!M677</f>
        <v>0</v>
      </c>
      <c r="N677" s="18">
        <f>'Raw Data'!N677</f>
        <v>258</v>
      </c>
      <c r="O677" s="18" t="str">
        <f>'Raw Data'!O677</f>
        <v>KGS</v>
      </c>
      <c r="P677" s="18">
        <f>'Raw Data'!P677</f>
        <v>504.44662790000001</v>
      </c>
      <c r="Q677" s="18">
        <f>'Raw Data'!Q677</f>
        <v>130147.23</v>
      </c>
      <c r="R677" s="18">
        <f>'Raw Data'!R677</f>
        <v>6.0557818479999996</v>
      </c>
      <c r="S677" s="18">
        <f>'Raw Data'!S677</f>
        <v>1562.391717</v>
      </c>
      <c r="T677" s="18">
        <f>'Raw Data'!T677</f>
        <v>47685.9</v>
      </c>
      <c r="U677" s="18" t="str">
        <f t="shared" si="110"/>
        <v xml:space="preserve">STEEL RECTANGLE CONTAINER LARGE </v>
      </c>
      <c r="V677" s="18">
        <f t="shared" si="111"/>
        <v>1032</v>
      </c>
      <c r="W677" s="18" t="str">
        <f t="shared" si="112"/>
        <v>PCS</v>
      </c>
      <c r="X677" s="18">
        <f t="shared" si="113"/>
        <v>1.5</v>
      </c>
      <c r="Y677" s="18" t="str">
        <f t="shared" si="114"/>
        <v>USD</v>
      </c>
      <c r="Z677" s="18">
        <f t="shared" si="115"/>
        <v>177833.13</v>
      </c>
      <c r="AA677" s="18">
        <f t="shared" si="116"/>
        <v>2023</v>
      </c>
      <c r="AB677" s="19" t="str">
        <f>IFERROR(VLOOKUP(D677, 'Lookup Tables'!$A:$B, 2, FALSE), "Unknown")</f>
        <v>Table, kitchen or other household articles of iron or steel</v>
      </c>
      <c r="AC677" s="18" t="str">
        <f t="shared" si="117"/>
        <v>Steel Products</v>
      </c>
      <c r="AD677" s="18" t="str">
        <f t="shared" si="118"/>
        <v>Misc</v>
      </c>
      <c r="AE677" s="18">
        <f t="shared" si="119"/>
        <v>184.82906976744187</v>
      </c>
      <c r="AF677" s="20">
        <f t="shared" si="120"/>
        <v>0.36639965368452332</v>
      </c>
    </row>
    <row r="678" spans="1:32">
      <c r="A678" s="18" t="str">
        <f>'Raw Data'!A678</f>
        <v>INNSA1</v>
      </c>
      <c r="B678" s="19">
        <f>'Raw Data'!B678</f>
        <v>45078</v>
      </c>
      <c r="C678" s="18">
        <f>'Raw Data'!C678</f>
        <v>301049751</v>
      </c>
      <c r="D678" s="18">
        <f>'Raw Data'!D678</f>
        <v>73239990</v>
      </c>
      <c r="E678" s="18" t="str">
        <f>'Raw Data'!E678</f>
        <v>STEEL ROUND CONTAINER (6856) (QTY:51840 PCS /USD 0.60 PER PCS)</v>
      </c>
      <c r="F678" s="18">
        <f>'Raw Data'!F678</f>
        <v>0</v>
      </c>
      <c r="G678" s="18">
        <f>'Raw Data'!G678</f>
        <v>0</v>
      </c>
      <c r="H678" s="18">
        <f>'Raw Data'!H678</f>
        <v>0</v>
      </c>
      <c r="I678" s="18">
        <f>'Raw Data'!I678</f>
        <v>0</v>
      </c>
      <c r="J678" s="18">
        <f>'Raw Data'!J678</f>
        <v>0</v>
      </c>
      <c r="K678" s="18">
        <f>'Raw Data'!K678</f>
        <v>0</v>
      </c>
      <c r="L678" s="18">
        <f>'Raw Data'!L678</f>
        <v>0</v>
      </c>
      <c r="M678" s="18">
        <f>'Raw Data'!M678</f>
        <v>0</v>
      </c>
      <c r="N678" s="18">
        <f>'Raw Data'!N678</f>
        <v>4320</v>
      </c>
      <c r="O678" s="18" t="str">
        <f>'Raw Data'!O678</f>
        <v>KGS</v>
      </c>
      <c r="P678" s="18">
        <f>'Raw Data'!P678</f>
        <v>605.33593980000001</v>
      </c>
      <c r="Q678" s="18">
        <f>'Raw Data'!Q678</f>
        <v>2615051.2599999998</v>
      </c>
      <c r="R678" s="18">
        <f>'Raw Data'!R678</f>
        <v>7.2669380529999996</v>
      </c>
      <c r="S678" s="18">
        <f>'Raw Data'!S678</f>
        <v>31393.17239</v>
      </c>
      <c r="T678" s="18">
        <f>'Raw Data'!T678</f>
        <v>958154.8</v>
      </c>
      <c r="U678" s="18" t="str">
        <f t="shared" si="110"/>
        <v xml:space="preserve">STEEL ROUND CONTAINER </v>
      </c>
      <c r="V678" s="18">
        <f t="shared" si="111"/>
        <v>51840</v>
      </c>
      <c r="W678" s="18" t="str">
        <f t="shared" si="112"/>
        <v>PCS</v>
      </c>
      <c r="X678" s="18">
        <f t="shared" si="113"/>
        <v>0.6</v>
      </c>
      <c r="Y678" s="18" t="str">
        <f t="shared" si="114"/>
        <v>USD</v>
      </c>
      <c r="Z678" s="18">
        <f t="shared" si="115"/>
        <v>3573206.0599999996</v>
      </c>
      <c r="AA678" s="18">
        <f t="shared" si="116"/>
        <v>2023</v>
      </c>
      <c r="AB678" s="19" t="str">
        <f>IFERROR(VLOOKUP(D678, 'Lookup Tables'!$A:$B, 2, FALSE), "Unknown")</f>
        <v>Table, kitchen or other household articles of iron or steel</v>
      </c>
      <c r="AC678" s="18" t="str">
        <f t="shared" si="117"/>
        <v>Steel Products</v>
      </c>
      <c r="AD678" s="18" t="str">
        <f t="shared" si="118"/>
        <v>Misc</v>
      </c>
      <c r="AE678" s="18">
        <f t="shared" si="119"/>
        <v>221.7950925925926</v>
      </c>
      <c r="AF678" s="20">
        <f t="shared" si="120"/>
        <v>0.36640000701171727</v>
      </c>
    </row>
    <row r="679" spans="1:32">
      <c r="A679" s="18" t="str">
        <f>'Raw Data'!A679</f>
        <v>INNSA1</v>
      </c>
      <c r="B679" s="19">
        <f>'Raw Data'!B679</f>
        <v>45078</v>
      </c>
      <c r="C679" s="18">
        <f>'Raw Data'!C679</f>
        <v>301049751</v>
      </c>
      <c r="D679" s="18">
        <f>'Raw Data'!D679</f>
        <v>73239990</v>
      </c>
      <c r="E679" s="18" t="str">
        <f>'Raw Data'!E679</f>
        <v>STEEL LUNCH BOX (6527) (QTY:51360 PCS /USD1.90 PER PCS)</v>
      </c>
      <c r="F679" s="18">
        <f>'Raw Data'!F679</f>
        <v>0</v>
      </c>
      <c r="G679" s="18">
        <f>'Raw Data'!G679</f>
        <v>0</v>
      </c>
      <c r="H679" s="18">
        <f>'Raw Data'!H679</f>
        <v>0</v>
      </c>
      <c r="I679" s="18">
        <f>'Raw Data'!I679</f>
        <v>0</v>
      </c>
      <c r="J679" s="18">
        <f>'Raw Data'!J679</f>
        <v>0</v>
      </c>
      <c r="K679" s="18">
        <f>'Raw Data'!K679</f>
        <v>0</v>
      </c>
      <c r="L679" s="18">
        <f>'Raw Data'!L679</f>
        <v>0</v>
      </c>
      <c r="M679" s="18">
        <f>'Raw Data'!M679</f>
        <v>0</v>
      </c>
      <c r="N679" s="18">
        <f>'Raw Data'!N679</f>
        <v>17890</v>
      </c>
      <c r="O679" s="18" t="str">
        <f>'Raw Data'!O679</f>
        <v>KGS</v>
      </c>
      <c r="P679" s="18">
        <f>'Raw Data'!P679</f>
        <v>458.58779570000002</v>
      </c>
      <c r="Q679" s="18">
        <f>'Raw Data'!Q679</f>
        <v>8204319.0999999996</v>
      </c>
      <c r="R679" s="18">
        <f>'Raw Data'!R679</f>
        <v>5.5052556509999997</v>
      </c>
      <c r="S679" s="18">
        <f>'Raw Data'!S679</f>
        <v>98491.225690000007</v>
      </c>
      <c r="T679" s="18">
        <f>'Raw Data'!T679</f>
        <v>3006062.5</v>
      </c>
      <c r="U679" s="18" t="str">
        <f t="shared" si="110"/>
        <v xml:space="preserve">STEEL LUNCH BOX </v>
      </c>
      <c r="V679" s="18">
        <f t="shared" si="111"/>
        <v>51360</v>
      </c>
      <c r="W679" s="18" t="str">
        <f t="shared" si="112"/>
        <v>PCS</v>
      </c>
      <c r="X679" s="18">
        <f t="shared" si="113"/>
        <v>1.9</v>
      </c>
      <c r="Y679" s="18" t="str">
        <f t="shared" si="114"/>
        <v>USD</v>
      </c>
      <c r="Z679" s="18">
        <f t="shared" si="115"/>
        <v>11210381.6</v>
      </c>
      <c r="AA679" s="18">
        <f t="shared" si="116"/>
        <v>2023</v>
      </c>
      <c r="AB679" s="19" t="str">
        <f>IFERROR(VLOOKUP(D679, 'Lookup Tables'!$A:$B, 2, FALSE), "Unknown")</f>
        <v>Table, kitchen or other household articles of iron or steel</v>
      </c>
      <c r="AC679" s="18" t="str">
        <f t="shared" si="117"/>
        <v>Steel Products</v>
      </c>
      <c r="AD679" s="18" t="str">
        <f t="shared" si="118"/>
        <v>Misc</v>
      </c>
      <c r="AE679" s="18">
        <f t="shared" si="119"/>
        <v>168.03032420346563</v>
      </c>
      <c r="AF679" s="20">
        <f t="shared" si="120"/>
        <v>0.36639999777678078</v>
      </c>
    </row>
    <row r="680" spans="1:32">
      <c r="A680" s="18" t="str">
        <f>'Raw Data'!A680</f>
        <v>INNSA1</v>
      </c>
      <c r="B680" s="19">
        <f>'Raw Data'!B680</f>
        <v>45078</v>
      </c>
      <c r="C680" s="18">
        <f>'Raw Data'!C680</f>
        <v>301049751</v>
      </c>
      <c r="D680" s="18">
        <f>'Raw Data'!D680</f>
        <v>73239990</v>
      </c>
      <c r="E680" s="18" t="str">
        <f>'Raw Data'!E680</f>
        <v>STEEL ROUND CONTAINER (6857) (QTY:28980 PCS /USD 0.76 PER PCS)</v>
      </c>
      <c r="F680" s="18">
        <f>'Raw Data'!F680</f>
        <v>0</v>
      </c>
      <c r="G680" s="18">
        <f>'Raw Data'!G680</f>
        <v>0</v>
      </c>
      <c r="H680" s="18">
        <f>'Raw Data'!H680</f>
        <v>0</v>
      </c>
      <c r="I680" s="18">
        <f>'Raw Data'!I680</f>
        <v>0</v>
      </c>
      <c r="J680" s="18">
        <f>'Raw Data'!J680</f>
        <v>0</v>
      </c>
      <c r="K680" s="18">
        <f>'Raw Data'!K680</f>
        <v>0</v>
      </c>
      <c r="L680" s="18">
        <f>'Raw Data'!L680</f>
        <v>0</v>
      </c>
      <c r="M680" s="18">
        <f>'Raw Data'!M680</f>
        <v>0</v>
      </c>
      <c r="N680" s="18">
        <f>'Raw Data'!N680</f>
        <v>3694</v>
      </c>
      <c r="O680" s="18" t="str">
        <f>'Raw Data'!O680</f>
        <v>KGS</v>
      </c>
      <c r="P680" s="18">
        <f>'Raw Data'!P680</f>
        <v>501.14955279999998</v>
      </c>
      <c r="Q680" s="18">
        <f>'Raw Data'!Q680</f>
        <v>1851722.54</v>
      </c>
      <c r="R680" s="18">
        <f>'Raw Data'!R680</f>
        <v>6.0162011140000002</v>
      </c>
      <c r="S680" s="18">
        <f>'Raw Data'!S680</f>
        <v>22229.562300000001</v>
      </c>
      <c r="T680" s="18">
        <f>'Raw Data'!T680</f>
        <v>678471.2</v>
      </c>
      <c r="U680" s="18" t="str">
        <f t="shared" si="110"/>
        <v xml:space="preserve">STEEL ROUND CONTAINER </v>
      </c>
      <c r="V680" s="18">
        <f t="shared" si="111"/>
        <v>28980</v>
      </c>
      <c r="W680" s="18" t="str">
        <f t="shared" si="112"/>
        <v>PCS</v>
      </c>
      <c r="X680" s="18">
        <f t="shared" si="113"/>
        <v>0.76</v>
      </c>
      <c r="Y680" s="18" t="str">
        <f t="shared" si="114"/>
        <v>USD</v>
      </c>
      <c r="Z680" s="18">
        <f t="shared" si="115"/>
        <v>2530193.7400000002</v>
      </c>
      <c r="AA680" s="18">
        <f t="shared" si="116"/>
        <v>2023</v>
      </c>
      <c r="AB680" s="19" t="str">
        <f>IFERROR(VLOOKUP(D680, 'Lookup Tables'!$A:$B, 2, FALSE), "Unknown")</f>
        <v>Table, kitchen or other household articles of iron or steel</v>
      </c>
      <c r="AC680" s="18" t="str">
        <f t="shared" si="117"/>
        <v>Steel Products</v>
      </c>
      <c r="AD680" s="18" t="str">
        <f t="shared" si="118"/>
        <v>Misc</v>
      </c>
      <c r="AE680" s="18">
        <f t="shared" si="119"/>
        <v>183.66843530048726</v>
      </c>
      <c r="AF680" s="20">
        <f t="shared" si="120"/>
        <v>0.36640003312807323</v>
      </c>
    </row>
    <row r="681" spans="1:32">
      <c r="A681" s="18" t="str">
        <f>'Raw Data'!A681</f>
        <v>INNSA1</v>
      </c>
      <c r="B681" s="19">
        <f>'Raw Data'!B681</f>
        <v>45078</v>
      </c>
      <c r="C681" s="18">
        <f>'Raw Data'!C681</f>
        <v>301049751</v>
      </c>
      <c r="D681" s="18">
        <f>'Raw Data'!D681</f>
        <v>73239990</v>
      </c>
      <c r="E681" s="18" t="str">
        <f>'Raw Data'!E681</f>
        <v>STEEL RECTANGLE CONTAINER BIG (6578) (QTY:76800 PCS /USD 1.66 PER PCS)</v>
      </c>
      <c r="F681" s="18">
        <f>'Raw Data'!F681</f>
        <v>0</v>
      </c>
      <c r="G681" s="18">
        <f>'Raw Data'!G681</f>
        <v>0</v>
      </c>
      <c r="H681" s="18">
        <f>'Raw Data'!H681</f>
        <v>0</v>
      </c>
      <c r="I681" s="18">
        <f>'Raw Data'!I681</f>
        <v>0</v>
      </c>
      <c r="J681" s="18">
        <f>'Raw Data'!J681</f>
        <v>0</v>
      </c>
      <c r="K681" s="18">
        <f>'Raw Data'!K681</f>
        <v>0</v>
      </c>
      <c r="L681" s="18">
        <f>'Raw Data'!L681</f>
        <v>0</v>
      </c>
      <c r="M681" s="18">
        <f>'Raw Data'!M681</f>
        <v>0</v>
      </c>
      <c r="N681" s="18">
        <f>'Raw Data'!N681</f>
        <v>22688</v>
      </c>
      <c r="O681" s="18" t="str">
        <f>'Raw Data'!O681</f>
        <v>KGS</v>
      </c>
      <c r="P681" s="18">
        <f>'Raw Data'!P681</f>
        <v>472.42947420000002</v>
      </c>
      <c r="Q681" s="18">
        <f>'Raw Data'!Q681</f>
        <v>10718479.91</v>
      </c>
      <c r="R681" s="18">
        <f>'Raw Data'!R681</f>
        <v>5.6714222589999999</v>
      </c>
      <c r="S681" s="18">
        <f>'Raw Data'!S681</f>
        <v>128673.2282</v>
      </c>
      <c r="T681" s="18">
        <f>'Raw Data'!T681</f>
        <v>3927251.1</v>
      </c>
      <c r="U681" s="18" t="str">
        <f t="shared" si="110"/>
        <v xml:space="preserve">STEEL RECTANGLE CONTAINER BIG </v>
      </c>
      <c r="V681" s="18">
        <f t="shared" si="111"/>
        <v>76800</v>
      </c>
      <c r="W681" s="18" t="str">
        <f t="shared" si="112"/>
        <v>PCS</v>
      </c>
      <c r="X681" s="18">
        <f t="shared" si="113"/>
        <v>1.66</v>
      </c>
      <c r="Y681" s="18" t="str">
        <f t="shared" si="114"/>
        <v>USD</v>
      </c>
      <c r="Z681" s="18">
        <f t="shared" si="115"/>
        <v>14645731.01</v>
      </c>
      <c r="AA681" s="18">
        <f t="shared" si="116"/>
        <v>2023</v>
      </c>
      <c r="AB681" s="19" t="str">
        <f>IFERROR(VLOOKUP(D681, 'Lookup Tables'!$A:$B, 2, FALSE), "Unknown")</f>
        <v>Table, kitchen or other household articles of iron or steel</v>
      </c>
      <c r="AC681" s="18" t="str">
        <f t="shared" si="117"/>
        <v>Steel Products</v>
      </c>
      <c r="AD681" s="18" t="str">
        <f t="shared" si="118"/>
        <v>Misc</v>
      </c>
      <c r="AE681" s="18">
        <f t="shared" si="119"/>
        <v>173.09816202397744</v>
      </c>
      <c r="AF681" s="20">
        <f t="shared" si="120"/>
        <v>0.36640000568886638</v>
      </c>
    </row>
    <row r="682" spans="1:32">
      <c r="A682" s="18" t="str">
        <f>'Raw Data'!A682</f>
        <v>INNSA1</v>
      </c>
      <c r="B682" s="19">
        <f>'Raw Data'!B682</f>
        <v>45075</v>
      </c>
      <c r="C682" s="18">
        <f>'Raw Data'!C682</f>
        <v>301049751</v>
      </c>
      <c r="D682" s="18">
        <f>'Raw Data'!D682</f>
        <v>73239990</v>
      </c>
      <c r="E682" s="18" t="str">
        <f>'Raw Data'!E682</f>
        <v>STAINLESS STEEL SPORTS BOTTLE 750ML SG705-1 (BCLR-3) (QTY:23976 PCS /USD 1.117 PER PCS)</v>
      </c>
      <c r="F682" s="18">
        <f>'Raw Data'!F682</f>
        <v>0</v>
      </c>
      <c r="G682" s="18">
        <f>'Raw Data'!G682</f>
        <v>0</v>
      </c>
      <c r="H682" s="18">
        <f>'Raw Data'!H682</f>
        <v>0</v>
      </c>
      <c r="I682" s="18">
        <f>'Raw Data'!I682</f>
        <v>0</v>
      </c>
      <c r="J682" s="18">
        <f>'Raw Data'!J682</f>
        <v>0</v>
      </c>
      <c r="K682" s="18">
        <f>'Raw Data'!K682</f>
        <v>0</v>
      </c>
      <c r="L682" s="18">
        <f>'Raw Data'!L682</f>
        <v>0</v>
      </c>
      <c r="M682" s="18">
        <f>'Raw Data'!M682</f>
        <v>0</v>
      </c>
      <c r="N682" s="18">
        <f>'Raw Data'!N682</f>
        <v>3596.4</v>
      </c>
      <c r="O682" s="18" t="str">
        <f>'Raw Data'!O682</f>
        <v>KGS</v>
      </c>
      <c r="P682" s="18">
        <f>'Raw Data'!P682</f>
        <v>639.21940830000005</v>
      </c>
      <c r="Q682" s="18">
        <f>'Raw Data'!Q682</f>
        <v>2298888.6800000002</v>
      </c>
      <c r="R682" s="18">
        <f>'Raw Data'!R682</f>
        <v>7.673702381</v>
      </c>
      <c r="S682" s="18">
        <f>'Raw Data'!S682</f>
        <v>27597.703239999999</v>
      </c>
      <c r="T682" s="18">
        <f>'Raw Data'!T682</f>
        <v>842312.8</v>
      </c>
      <c r="U682" s="18" t="str">
        <f t="shared" si="110"/>
        <v xml:space="preserve">STAINLESS STEEL SPORTS BOTTLE 750ML SG705-1 </v>
      </c>
      <c r="V682" s="18">
        <f t="shared" si="111"/>
        <v>23976</v>
      </c>
      <c r="W682" s="18" t="str">
        <f t="shared" si="112"/>
        <v>PCS</v>
      </c>
      <c r="X682" s="18">
        <f t="shared" si="113"/>
        <v>1.117</v>
      </c>
      <c r="Y682" s="18" t="str">
        <f t="shared" si="114"/>
        <v>USD</v>
      </c>
      <c r="Z682" s="18">
        <f t="shared" si="115"/>
        <v>3141201.4800000004</v>
      </c>
      <c r="AA682" s="18">
        <f t="shared" si="116"/>
        <v>2023</v>
      </c>
      <c r="AB682" s="19" t="str">
        <f>IFERROR(VLOOKUP(D682, 'Lookup Tables'!$A:$B, 2, FALSE), "Unknown")</f>
        <v>Table, kitchen or other household articles of iron or steel</v>
      </c>
      <c r="AC682" s="18" t="str">
        <f t="shared" si="117"/>
        <v>Steel Products</v>
      </c>
      <c r="AD682" s="18" t="str">
        <f t="shared" si="118"/>
        <v>Misc</v>
      </c>
      <c r="AE682" s="18">
        <f t="shared" si="119"/>
        <v>234.20998776554333</v>
      </c>
      <c r="AF682" s="20">
        <f t="shared" si="120"/>
        <v>0.36639999462696904</v>
      </c>
    </row>
    <row r="683" spans="1:32">
      <c r="A683" s="18" t="str">
        <f>'Raw Data'!A683</f>
        <v>INNSA1</v>
      </c>
      <c r="B683" s="19">
        <f>'Raw Data'!B683</f>
        <v>45075</v>
      </c>
      <c r="C683" s="18">
        <f>'Raw Data'!C683</f>
        <v>301049751</v>
      </c>
      <c r="D683" s="18">
        <f>'Raw Data'!D683</f>
        <v>73239990</v>
      </c>
      <c r="E683" s="18" t="str">
        <f>'Raw Data'!E683</f>
        <v>MILD STEEL MULTI FUNCTION CLOTH STAND (ITEM NO: RYX-02-020)(QTY- 2464 PIECES &amp; 103.00 CNY PER PIECE)</v>
      </c>
      <c r="F683" s="18">
        <f>'Raw Data'!F683</f>
        <v>0</v>
      </c>
      <c r="G683" s="18">
        <f>'Raw Data'!G683</f>
        <v>0</v>
      </c>
      <c r="H683" s="18">
        <f>'Raw Data'!H683</f>
        <v>0</v>
      </c>
      <c r="I683" s="18">
        <f>'Raw Data'!I683</f>
        <v>0</v>
      </c>
      <c r="J683" s="18">
        <f>'Raw Data'!J683</f>
        <v>0</v>
      </c>
      <c r="K683" s="18">
        <f>'Raw Data'!K683</f>
        <v>0</v>
      </c>
      <c r="L683" s="18">
        <f>'Raw Data'!L683</f>
        <v>0</v>
      </c>
      <c r="M683" s="18">
        <f>'Raw Data'!M683</f>
        <v>0</v>
      </c>
      <c r="N683" s="18">
        <f>'Raw Data'!N683</f>
        <v>8008</v>
      </c>
      <c r="O683" s="18" t="str">
        <f>'Raw Data'!O683</f>
        <v>KGS</v>
      </c>
      <c r="P683" s="18">
        <f>'Raw Data'!P683</f>
        <v>390.14003869999999</v>
      </c>
      <c r="Q683" s="18">
        <f>'Raw Data'!Q683</f>
        <v>3124241.43</v>
      </c>
      <c r="R683" s="18">
        <f>'Raw Data'!R683</f>
        <v>4.6835538860000003</v>
      </c>
      <c r="S683" s="18">
        <f>'Raw Data'!S683</f>
        <v>37505.899519999999</v>
      </c>
      <c r="T683" s="18">
        <f>'Raw Data'!T683</f>
        <v>1144722</v>
      </c>
      <c r="U683" s="18" t="str">
        <f t="shared" si="110"/>
        <v xml:space="preserve">MILD STEEL MULTI FUNCTION CLOTH STAND </v>
      </c>
      <c r="V683" s="18" t="str">
        <f t="shared" si="111"/>
        <v/>
      </c>
      <c r="W683" s="18" t="e">
        <f t="shared" si="112"/>
        <v>#VALUE!</v>
      </c>
      <c r="X683" s="18" t="str">
        <f t="shared" si="113"/>
        <v/>
      </c>
      <c r="Y683" s="18" t="str">
        <f t="shared" si="114"/>
        <v>CNY</v>
      </c>
      <c r="Z683" s="18">
        <f t="shared" si="115"/>
        <v>4268963.43</v>
      </c>
      <c r="AA683" s="18">
        <f t="shared" si="116"/>
        <v>2023</v>
      </c>
      <c r="AB683" s="19" t="str">
        <f>IFERROR(VLOOKUP(D683, 'Lookup Tables'!$A:$B, 2, FALSE), "Unknown")</f>
        <v>Table, kitchen or other household articles of iron or steel</v>
      </c>
      <c r="AC683" s="18" t="str">
        <f t="shared" si="117"/>
        <v>Steel Products</v>
      </c>
      <c r="AD683" s="18" t="str">
        <f t="shared" si="118"/>
        <v>Cloth Stand</v>
      </c>
      <c r="AE683" s="18">
        <f t="shared" si="119"/>
        <v>142.94730269730269</v>
      </c>
      <c r="AF683" s="20">
        <f t="shared" si="120"/>
        <v>0.36639998081070191</v>
      </c>
    </row>
    <row r="684" spans="1:32">
      <c r="A684" s="18" t="str">
        <f>'Raw Data'!A684</f>
        <v>INNSA1</v>
      </c>
      <c r="B684" s="19">
        <f>'Raw Data'!B684</f>
        <v>45075</v>
      </c>
      <c r="C684" s="18">
        <f>'Raw Data'!C684</f>
        <v>301049751</v>
      </c>
      <c r="D684" s="18">
        <f>'Raw Data'!D684</f>
        <v>73239990</v>
      </c>
      <c r="E684" s="18" t="str">
        <f>'Raw Data'!E684</f>
        <v>STAINLESS STEEL SPORTS BOTTLE 750ML SG-702 (SB-01) (QTY:21888 PCS /USD 1.110 PER PCS)</v>
      </c>
      <c r="F684" s="18">
        <f>'Raw Data'!F684</f>
        <v>0</v>
      </c>
      <c r="G684" s="18">
        <f>'Raw Data'!G684</f>
        <v>0</v>
      </c>
      <c r="H684" s="18">
        <f>'Raw Data'!H684</f>
        <v>0</v>
      </c>
      <c r="I684" s="18">
        <f>'Raw Data'!I684</f>
        <v>0</v>
      </c>
      <c r="J684" s="18">
        <f>'Raw Data'!J684</f>
        <v>0</v>
      </c>
      <c r="K684" s="18">
        <f>'Raw Data'!K684</f>
        <v>0</v>
      </c>
      <c r="L684" s="18">
        <f>'Raw Data'!L684</f>
        <v>0</v>
      </c>
      <c r="M684" s="18">
        <f>'Raw Data'!M684</f>
        <v>0</v>
      </c>
      <c r="N684" s="18">
        <f>'Raw Data'!N684</f>
        <v>3465.6</v>
      </c>
      <c r="O684" s="18" t="str">
        <f>'Raw Data'!O684</f>
        <v>KGS</v>
      </c>
      <c r="P684" s="18">
        <f>'Raw Data'!P684</f>
        <v>601.78129039999999</v>
      </c>
      <c r="Q684" s="18">
        <f>'Raw Data'!Q684</f>
        <v>2085533.24</v>
      </c>
      <c r="R684" s="18">
        <f>'Raw Data'!R684</f>
        <v>7.2242651909999998</v>
      </c>
      <c r="S684" s="18">
        <f>'Raw Data'!S684</f>
        <v>25036.41345</v>
      </c>
      <c r="T684" s="18">
        <f>'Raw Data'!T684</f>
        <v>764139.4</v>
      </c>
      <c r="U684" s="18" t="str">
        <f t="shared" si="110"/>
        <v xml:space="preserve">STAINLESS STEEL SPORTS BOTTLE 750ML SG-702 </v>
      </c>
      <c r="V684" s="18">
        <f t="shared" si="111"/>
        <v>21888</v>
      </c>
      <c r="W684" s="18" t="str">
        <f t="shared" si="112"/>
        <v>PCS</v>
      </c>
      <c r="X684" s="18">
        <f t="shared" si="113"/>
        <v>1.1100000000000001</v>
      </c>
      <c r="Y684" s="18" t="str">
        <f t="shared" si="114"/>
        <v>USD</v>
      </c>
      <c r="Z684" s="18">
        <f t="shared" si="115"/>
        <v>2849672.64</v>
      </c>
      <c r="AA684" s="18">
        <f t="shared" si="116"/>
        <v>2023</v>
      </c>
      <c r="AB684" s="19" t="str">
        <f>IFERROR(VLOOKUP(D684, 'Lookup Tables'!$A:$B, 2, FALSE), "Unknown")</f>
        <v>Table, kitchen or other household articles of iron or steel</v>
      </c>
      <c r="AC684" s="18" t="str">
        <f t="shared" si="117"/>
        <v>Steel Products</v>
      </c>
      <c r="AD684" s="18" t="str">
        <f t="shared" si="118"/>
        <v>Misc</v>
      </c>
      <c r="AE684" s="18">
        <f t="shared" si="119"/>
        <v>220.49267082179134</v>
      </c>
      <c r="AF684" s="20">
        <f t="shared" si="120"/>
        <v>0.36640001000415606</v>
      </c>
    </row>
    <row r="685" spans="1:32">
      <c r="A685" s="18" t="str">
        <f>'Raw Data'!A685</f>
        <v>INNSA1</v>
      </c>
      <c r="B685" s="19">
        <f>'Raw Data'!B685</f>
        <v>45066</v>
      </c>
      <c r="C685" s="18">
        <f>'Raw Data'!C685</f>
        <v>301049751</v>
      </c>
      <c r="D685" s="18">
        <f>'Raw Data'!D685</f>
        <v>73239990</v>
      </c>
      <c r="E685" s="18" t="str">
        <f>'Raw Data'!E685</f>
        <v>STEEL LUNCH BOX (6527) (QTY:25680 NOS /USD 1.90 PER NOS)</v>
      </c>
      <c r="F685" s="18">
        <f>'Raw Data'!F685</f>
        <v>0</v>
      </c>
      <c r="G685" s="18">
        <f>'Raw Data'!G685</f>
        <v>0</v>
      </c>
      <c r="H685" s="18">
        <f>'Raw Data'!H685</f>
        <v>0</v>
      </c>
      <c r="I685" s="18">
        <f>'Raw Data'!I685</f>
        <v>0</v>
      </c>
      <c r="J685" s="18">
        <f>'Raw Data'!J685</f>
        <v>0</v>
      </c>
      <c r="K685" s="18">
        <f>'Raw Data'!K685</f>
        <v>0</v>
      </c>
      <c r="L685" s="18">
        <f>'Raw Data'!L685</f>
        <v>0</v>
      </c>
      <c r="M685" s="18">
        <f>'Raw Data'!M685</f>
        <v>0</v>
      </c>
      <c r="N685" s="18">
        <f>'Raw Data'!N685</f>
        <v>8945.2000000000007</v>
      </c>
      <c r="O685" s="18" t="str">
        <f>'Raw Data'!O685</f>
        <v>KGS</v>
      </c>
      <c r="P685" s="18">
        <f>'Raw Data'!P685</f>
        <v>458.00336829999998</v>
      </c>
      <c r="Q685" s="18">
        <f>'Raw Data'!Q685</f>
        <v>4096931.73</v>
      </c>
      <c r="R685" s="18">
        <f>'Raw Data'!R685</f>
        <v>5.4982397150000004</v>
      </c>
      <c r="S685" s="18">
        <f>'Raw Data'!S685</f>
        <v>49182.853900000002</v>
      </c>
      <c r="T685" s="18">
        <f>'Raw Data'!T685</f>
        <v>1501115.7</v>
      </c>
      <c r="U685" s="18" t="str">
        <f t="shared" si="110"/>
        <v xml:space="preserve">STEEL LUNCH BOX </v>
      </c>
      <c r="V685" s="18">
        <f t="shared" si="111"/>
        <v>25680</v>
      </c>
      <c r="W685" s="18" t="str">
        <f t="shared" si="112"/>
        <v>NOS</v>
      </c>
      <c r="X685" s="18">
        <f t="shared" si="113"/>
        <v>1.9</v>
      </c>
      <c r="Y685" s="18" t="str">
        <f t="shared" si="114"/>
        <v>USD</v>
      </c>
      <c r="Z685" s="18">
        <f t="shared" si="115"/>
        <v>5598047.4299999997</v>
      </c>
      <c r="AA685" s="18">
        <f t="shared" si="116"/>
        <v>2023</v>
      </c>
      <c r="AB685" s="19" t="str">
        <f>IFERROR(VLOOKUP(D685, 'Lookup Tables'!$A:$B, 2, FALSE), "Unknown")</f>
        <v>Table, kitchen or other household articles of iron or steel</v>
      </c>
      <c r="AC685" s="18" t="str">
        <f t="shared" si="117"/>
        <v>Steel Products</v>
      </c>
      <c r="AD685" s="18" t="str">
        <f t="shared" si="118"/>
        <v>Misc</v>
      </c>
      <c r="AE685" s="18">
        <f t="shared" si="119"/>
        <v>167.81242454053569</v>
      </c>
      <c r="AF685" s="20">
        <f t="shared" si="120"/>
        <v>0.36639997903992411</v>
      </c>
    </row>
    <row r="686" spans="1:32">
      <c r="A686" s="18" t="str">
        <f>'Raw Data'!A686</f>
        <v>INNSA1</v>
      </c>
      <c r="B686" s="19">
        <f>'Raw Data'!B686</f>
        <v>45066</v>
      </c>
      <c r="C686" s="18">
        <f>'Raw Data'!C686</f>
        <v>301049751</v>
      </c>
      <c r="D686" s="18">
        <f>'Raw Data'!D686</f>
        <v>73239990</v>
      </c>
      <c r="E686" s="18" t="str">
        <f>'Raw Data'!E686</f>
        <v>STEEL RECTANGLE CONTAINER BIG (6578) (QTY:38400 NOS /USD1.66 PER NOS)</v>
      </c>
      <c r="F686" s="18">
        <f>'Raw Data'!F686</f>
        <v>0</v>
      </c>
      <c r="G686" s="18">
        <f>'Raw Data'!G686</f>
        <v>0</v>
      </c>
      <c r="H686" s="18">
        <f>'Raw Data'!H686</f>
        <v>0</v>
      </c>
      <c r="I686" s="18">
        <f>'Raw Data'!I686</f>
        <v>0</v>
      </c>
      <c r="J686" s="18">
        <f>'Raw Data'!J686</f>
        <v>0</v>
      </c>
      <c r="K686" s="18">
        <f>'Raw Data'!K686</f>
        <v>0</v>
      </c>
      <c r="L686" s="18">
        <f>'Raw Data'!L686</f>
        <v>0</v>
      </c>
      <c r="M686" s="18">
        <f>'Raw Data'!M686</f>
        <v>0</v>
      </c>
      <c r="N686" s="18">
        <f>'Raw Data'!N686</f>
        <v>11344</v>
      </c>
      <c r="O686" s="18" t="str">
        <f>'Raw Data'!O686</f>
        <v>KGS</v>
      </c>
      <c r="P686" s="18">
        <f>'Raw Data'!P686</f>
        <v>471.82740660000002</v>
      </c>
      <c r="Q686" s="18">
        <f>'Raw Data'!Q686</f>
        <v>5352410.0999999996</v>
      </c>
      <c r="R686" s="18">
        <f>'Raw Data'!R686</f>
        <v>5.6641945570000001</v>
      </c>
      <c r="S686" s="18">
        <f>'Raw Data'!S686</f>
        <v>64254.623050000002</v>
      </c>
      <c r="T686" s="18">
        <f>'Raw Data'!T686</f>
        <v>1961123</v>
      </c>
      <c r="U686" s="18" t="str">
        <f t="shared" si="110"/>
        <v xml:space="preserve">STEEL RECTANGLE CONTAINER BIG </v>
      </c>
      <c r="V686" s="18">
        <f t="shared" si="111"/>
        <v>38400</v>
      </c>
      <c r="W686" s="18" t="str">
        <f t="shared" si="112"/>
        <v>NOS</v>
      </c>
      <c r="X686" s="18">
        <f t="shared" si="113"/>
        <v>1.66</v>
      </c>
      <c r="Y686" s="18" t="str">
        <f t="shared" si="114"/>
        <v>USD</v>
      </c>
      <c r="Z686" s="18">
        <f t="shared" si="115"/>
        <v>7313533.0999999996</v>
      </c>
      <c r="AA686" s="18">
        <f t="shared" si="116"/>
        <v>2023</v>
      </c>
      <c r="AB686" s="19" t="str">
        <f>IFERROR(VLOOKUP(D686, 'Lookup Tables'!$A:$B, 2, FALSE), "Unknown")</f>
        <v>Table, kitchen or other household articles of iron or steel</v>
      </c>
      <c r="AC686" s="18" t="str">
        <f t="shared" si="117"/>
        <v>Steel Products</v>
      </c>
      <c r="AD686" s="18" t="str">
        <f t="shared" si="118"/>
        <v>Misc</v>
      </c>
      <c r="AE686" s="18">
        <f t="shared" si="119"/>
        <v>172.87755641748942</v>
      </c>
      <c r="AF686" s="20">
        <f t="shared" si="120"/>
        <v>0.36639998867052437</v>
      </c>
    </row>
    <row r="687" spans="1:32">
      <c r="A687" s="18" t="str">
        <f>'Raw Data'!A687</f>
        <v>INNSA1</v>
      </c>
      <c r="B687" s="19">
        <f>'Raw Data'!B687</f>
        <v>45066</v>
      </c>
      <c r="C687" s="18">
        <f>'Raw Data'!C687</f>
        <v>301049751</v>
      </c>
      <c r="D687" s="18">
        <f>'Raw Data'!D687</f>
        <v>73239990</v>
      </c>
      <c r="E687" s="18" t="str">
        <f>'Raw Data'!E687</f>
        <v>STEEL LUNCH BOX (6561) (QTY:21312 NOS /USD 2.50 PER NOS)</v>
      </c>
      <c r="F687" s="18">
        <f>'Raw Data'!F687</f>
        <v>0</v>
      </c>
      <c r="G687" s="18">
        <f>'Raw Data'!G687</f>
        <v>0</v>
      </c>
      <c r="H687" s="18">
        <f>'Raw Data'!H687</f>
        <v>0</v>
      </c>
      <c r="I687" s="18">
        <f>'Raw Data'!I687</f>
        <v>0</v>
      </c>
      <c r="J687" s="18">
        <f>'Raw Data'!J687</f>
        <v>0</v>
      </c>
      <c r="K687" s="18">
        <f>'Raw Data'!K687</f>
        <v>0</v>
      </c>
      <c r="L687" s="18">
        <f>'Raw Data'!L687</f>
        <v>0</v>
      </c>
      <c r="M687" s="18">
        <f>'Raw Data'!M687</f>
        <v>0</v>
      </c>
      <c r="N687" s="18">
        <f>'Raw Data'!N687</f>
        <v>8122.24</v>
      </c>
      <c r="O687" s="18" t="str">
        <f>'Raw Data'!O687</f>
        <v>KGS</v>
      </c>
      <c r="P687" s="18">
        <f>'Raw Data'!P687</f>
        <v>550.8057814</v>
      </c>
      <c r="Q687" s="18">
        <f>'Raw Data'!Q687</f>
        <v>4473776.75</v>
      </c>
      <c r="R687" s="18">
        <f>'Raw Data'!R687</f>
        <v>6.6123143029999998</v>
      </c>
      <c r="S687" s="18">
        <f>'Raw Data'!S687</f>
        <v>53706.803720000004</v>
      </c>
      <c r="T687" s="18">
        <f>'Raw Data'!T687</f>
        <v>1639191.8</v>
      </c>
      <c r="U687" s="18" t="str">
        <f t="shared" si="110"/>
        <v xml:space="preserve">STEEL LUNCH BOX </v>
      </c>
      <c r="V687" s="18">
        <f t="shared" si="111"/>
        <v>21312</v>
      </c>
      <c r="W687" s="18" t="str">
        <f t="shared" si="112"/>
        <v>NOS</v>
      </c>
      <c r="X687" s="18">
        <f t="shared" si="113"/>
        <v>2.5</v>
      </c>
      <c r="Y687" s="18" t="str">
        <f t="shared" si="114"/>
        <v>USD</v>
      </c>
      <c r="Z687" s="18">
        <f t="shared" si="115"/>
        <v>6112968.5499999998</v>
      </c>
      <c r="AA687" s="18">
        <f t="shared" si="116"/>
        <v>2023</v>
      </c>
      <c r="AB687" s="19" t="str">
        <f>IFERROR(VLOOKUP(D687, 'Lookup Tables'!$A:$B, 2, FALSE), "Unknown")</f>
        <v>Table, kitchen or other household articles of iron or steel</v>
      </c>
      <c r="AC687" s="18" t="str">
        <f t="shared" si="117"/>
        <v>Steel Products</v>
      </c>
      <c r="AD687" s="18" t="str">
        <f t="shared" si="118"/>
        <v>Misc</v>
      </c>
      <c r="AE687" s="18">
        <f t="shared" si="119"/>
        <v>201.81523816090143</v>
      </c>
      <c r="AF687" s="20">
        <f t="shared" si="120"/>
        <v>0.36639999973177029</v>
      </c>
    </row>
    <row r="688" spans="1:32">
      <c r="A688" s="18" t="str">
        <f>'Raw Data'!A688</f>
        <v>INNSA1</v>
      </c>
      <c r="B688" s="19">
        <f>'Raw Data'!B688</f>
        <v>45066</v>
      </c>
      <c r="C688" s="18">
        <f>'Raw Data'!C688</f>
        <v>301049751</v>
      </c>
      <c r="D688" s="18">
        <f>'Raw Data'!D688</f>
        <v>73239990</v>
      </c>
      <c r="E688" s="18" t="str">
        <f>'Raw Data'!E688</f>
        <v>STEEL RECTANGLE CONTAINER (6901) (QTY:55200 NOS /USD 0.94PER NOS)</v>
      </c>
      <c r="F688" s="18">
        <f>'Raw Data'!F688</f>
        <v>0</v>
      </c>
      <c r="G688" s="18">
        <f>'Raw Data'!G688</f>
        <v>0</v>
      </c>
      <c r="H688" s="18">
        <f>'Raw Data'!H688</f>
        <v>0</v>
      </c>
      <c r="I688" s="18">
        <f>'Raw Data'!I688</f>
        <v>0</v>
      </c>
      <c r="J688" s="18">
        <f>'Raw Data'!J688</f>
        <v>0</v>
      </c>
      <c r="K688" s="18">
        <f>'Raw Data'!K688</f>
        <v>0</v>
      </c>
      <c r="L688" s="18">
        <f>'Raw Data'!L688</f>
        <v>0</v>
      </c>
      <c r="M688" s="18">
        <f>'Raw Data'!M688</f>
        <v>0</v>
      </c>
      <c r="N688" s="18">
        <f>'Raw Data'!N688</f>
        <v>8970</v>
      </c>
      <c r="O688" s="18" t="str">
        <f>'Raw Data'!O688</f>
        <v>KGS</v>
      </c>
      <c r="P688" s="18">
        <f>'Raw Data'!P688</f>
        <v>485.71845150000001</v>
      </c>
      <c r="Q688" s="18">
        <f>'Raw Data'!Q688</f>
        <v>4356894.51</v>
      </c>
      <c r="R688" s="18">
        <f>'Raw Data'!R688</f>
        <v>5.8309537999999996</v>
      </c>
      <c r="S688" s="18">
        <f>'Raw Data'!S688</f>
        <v>52303.655579999999</v>
      </c>
      <c r="T688" s="18">
        <f>'Raw Data'!T688</f>
        <v>1596366.2</v>
      </c>
      <c r="U688" s="18" t="str">
        <f t="shared" si="110"/>
        <v xml:space="preserve">STEEL RECTANGLE CONTAINER </v>
      </c>
      <c r="V688" s="18">
        <f t="shared" si="111"/>
        <v>55200</v>
      </c>
      <c r="W688" s="18" t="str">
        <f t="shared" si="112"/>
        <v>NOS</v>
      </c>
      <c r="X688" s="18">
        <f t="shared" si="113"/>
        <v>0.94</v>
      </c>
      <c r="Y688" s="18" t="str">
        <f t="shared" si="114"/>
        <v>USD</v>
      </c>
      <c r="Z688" s="18">
        <f t="shared" si="115"/>
        <v>5953260.71</v>
      </c>
      <c r="AA688" s="18">
        <f t="shared" si="116"/>
        <v>2023</v>
      </c>
      <c r="AB688" s="19" t="str">
        <f>IFERROR(VLOOKUP(D688, 'Lookup Tables'!$A:$B, 2, FALSE), "Unknown")</f>
        <v>Table, kitchen or other household articles of iron or steel</v>
      </c>
      <c r="AC688" s="18" t="str">
        <f t="shared" si="117"/>
        <v>Steel Products</v>
      </c>
      <c r="AD688" s="18" t="str">
        <f t="shared" si="118"/>
        <v>Misc</v>
      </c>
      <c r="AE688" s="18">
        <f t="shared" si="119"/>
        <v>177.9672463768116</v>
      </c>
      <c r="AF688" s="20">
        <f t="shared" si="120"/>
        <v>0.36640001182860865</v>
      </c>
    </row>
    <row r="689" spans="1:32">
      <c r="A689" s="18" t="str">
        <f>'Raw Data'!A689</f>
        <v>INNSA1</v>
      </c>
      <c r="B689" s="19">
        <f>'Raw Data'!B689</f>
        <v>45066</v>
      </c>
      <c r="C689" s="18">
        <f>'Raw Data'!C689</f>
        <v>301049751</v>
      </c>
      <c r="D689" s="18">
        <f>'Raw Data'!D689</f>
        <v>73239990</v>
      </c>
      <c r="E689" s="18" t="str">
        <f>'Raw Data'!E689</f>
        <v>STEEL RECTANGLE CONTAINER LARGE (6862) (QTY:47040 NOS /USD 1.50 PER NOS)</v>
      </c>
      <c r="F689" s="18">
        <f>'Raw Data'!F689</f>
        <v>0</v>
      </c>
      <c r="G689" s="18">
        <f>'Raw Data'!G689</f>
        <v>0</v>
      </c>
      <c r="H689" s="18">
        <f>'Raw Data'!H689</f>
        <v>0</v>
      </c>
      <c r="I689" s="18">
        <f>'Raw Data'!I689</f>
        <v>0</v>
      </c>
      <c r="J689" s="18">
        <f>'Raw Data'!J689</f>
        <v>0</v>
      </c>
      <c r="K689" s="18">
        <f>'Raw Data'!K689</f>
        <v>0</v>
      </c>
      <c r="L689" s="18">
        <f>'Raw Data'!L689</f>
        <v>0</v>
      </c>
      <c r="M689" s="18">
        <f>'Raw Data'!M689</f>
        <v>0</v>
      </c>
      <c r="N689" s="18">
        <f>'Raw Data'!N689</f>
        <v>11760</v>
      </c>
      <c r="O689" s="18" t="str">
        <f>'Raw Data'!O689</f>
        <v>KGS</v>
      </c>
      <c r="P689" s="18">
        <f>'Raw Data'!P689</f>
        <v>503.80374660000001</v>
      </c>
      <c r="Q689" s="18">
        <f>'Raw Data'!Q689</f>
        <v>5924732.0599999996</v>
      </c>
      <c r="R689" s="18">
        <f>'Raw Data'!R689</f>
        <v>6.0480641850000003</v>
      </c>
      <c r="S689" s="18">
        <f>'Raw Data'!S689</f>
        <v>71125.234809999994</v>
      </c>
      <c r="T689" s="18">
        <f>'Raw Data'!T689</f>
        <v>2170821.7999999998</v>
      </c>
      <c r="U689" s="18" t="str">
        <f t="shared" si="110"/>
        <v xml:space="preserve">STEEL RECTANGLE CONTAINER LARGE </v>
      </c>
      <c r="V689" s="18">
        <f t="shared" si="111"/>
        <v>47040</v>
      </c>
      <c r="W689" s="18" t="str">
        <f t="shared" si="112"/>
        <v>NOS</v>
      </c>
      <c r="X689" s="18">
        <f t="shared" si="113"/>
        <v>1.5</v>
      </c>
      <c r="Y689" s="18" t="str">
        <f t="shared" si="114"/>
        <v>USD</v>
      </c>
      <c r="Z689" s="18">
        <f t="shared" si="115"/>
        <v>8095553.8599999994</v>
      </c>
      <c r="AA689" s="18">
        <f t="shared" si="116"/>
        <v>2023</v>
      </c>
      <c r="AB689" s="19" t="str">
        <f>IFERROR(VLOOKUP(D689, 'Lookup Tables'!$A:$B, 2, FALSE), "Unknown")</f>
        <v>Table, kitchen or other household articles of iron or steel</v>
      </c>
      <c r="AC689" s="18" t="str">
        <f t="shared" si="117"/>
        <v>Steel Products</v>
      </c>
      <c r="AD689" s="18" t="str">
        <f t="shared" si="118"/>
        <v>Misc</v>
      </c>
      <c r="AE689" s="18">
        <f t="shared" si="119"/>
        <v>184.59369047619046</v>
      </c>
      <c r="AF689" s="20">
        <f t="shared" si="120"/>
        <v>0.36639999547928925</v>
      </c>
    </row>
    <row r="690" spans="1:32">
      <c r="A690" s="18" t="str">
        <f>'Raw Data'!A690</f>
        <v>INNSA1</v>
      </c>
      <c r="B690" s="19">
        <f>'Raw Data'!B690</f>
        <v>45065</v>
      </c>
      <c r="C690" s="18">
        <f>'Raw Data'!C690</f>
        <v>301049751</v>
      </c>
      <c r="D690" s="18">
        <f>'Raw Data'!D690</f>
        <v>73239990</v>
      </c>
      <c r="E690" s="18" t="str">
        <f>'Raw Data'!E690</f>
        <v>STAINLESS STEEL SPORTS BOTTLE 500ML S116-500 (AM-314) (QTY:720 PCS /USD 0.985 PER PCS)</v>
      </c>
      <c r="F690" s="18">
        <f>'Raw Data'!F690</f>
        <v>0</v>
      </c>
      <c r="G690" s="18">
        <f>'Raw Data'!G690</f>
        <v>0</v>
      </c>
      <c r="H690" s="18">
        <f>'Raw Data'!H690</f>
        <v>0</v>
      </c>
      <c r="I690" s="18">
        <f>'Raw Data'!I690</f>
        <v>0</v>
      </c>
      <c r="J690" s="18">
        <f>'Raw Data'!J690</f>
        <v>0</v>
      </c>
      <c r="K690" s="18">
        <f>'Raw Data'!K690</f>
        <v>0</v>
      </c>
      <c r="L690" s="18">
        <f>'Raw Data'!L690</f>
        <v>0</v>
      </c>
      <c r="M690" s="18">
        <f>'Raw Data'!M690</f>
        <v>0</v>
      </c>
      <c r="N690" s="18">
        <f>'Raw Data'!N690</f>
        <v>86</v>
      </c>
      <c r="O690" s="18" t="str">
        <f>'Raw Data'!O690</f>
        <v>KGS</v>
      </c>
      <c r="P690" s="18">
        <f>'Raw Data'!P690</f>
        <v>708.30779070000006</v>
      </c>
      <c r="Q690" s="18">
        <f>'Raw Data'!Q690</f>
        <v>60914.47</v>
      </c>
      <c r="R690" s="18">
        <f>'Raw Data'!R690</f>
        <v>8.5030947260000005</v>
      </c>
      <c r="S690" s="18">
        <f>'Raw Data'!S690</f>
        <v>731.26614649999999</v>
      </c>
      <c r="T690" s="18">
        <f>'Raw Data'!T690</f>
        <v>22319.1</v>
      </c>
      <c r="U690" s="18" t="str">
        <f t="shared" si="110"/>
        <v xml:space="preserve">STAINLESS STEEL SPORTS BOTTLE 500ML S116-500 </v>
      </c>
      <c r="V690" s="18">
        <f t="shared" si="111"/>
        <v>720</v>
      </c>
      <c r="W690" s="18" t="str">
        <f t="shared" si="112"/>
        <v>PCS</v>
      </c>
      <c r="X690" s="18">
        <f t="shared" si="113"/>
        <v>0.98499999999999999</v>
      </c>
      <c r="Y690" s="18" t="str">
        <f t="shared" si="114"/>
        <v>USD</v>
      </c>
      <c r="Z690" s="18">
        <f t="shared" si="115"/>
        <v>83233.570000000007</v>
      </c>
      <c r="AA690" s="18">
        <f t="shared" si="116"/>
        <v>2023</v>
      </c>
      <c r="AB690" s="19" t="str">
        <f>IFERROR(VLOOKUP(D690, 'Lookup Tables'!$A:$B, 2, FALSE), "Unknown")</f>
        <v>Table, kitchen or other household articles of iron or steel</v>
      </c>
      <c r="AC690" s="18" t="str">
        <f t="shared" si="117"/>
        <v>Steel Products</v>
      </c>
      <c r="AD690" s="18" t="str">
        <f t="shared" si="118"/>
        <v>Misc</v>
      </c>
      <c r="AE690" s="18">
        <f t="shared" si="119"/>
        <v>259.52441860465115</v>
      </c>
      <c r="AF690" s="20">
        <f t="shared" si="120"/>
        <v>0.36640062697746528</v>
      </c>
    </row>
    <row r="691" spans="1:32">
      <c r="A691" s="18" t="str">
        <f>'Raw Data'!A691</f>
        <v>INNSA1</v>
      </c>
      <c r="B691" s="19">
        <f>'Raw Data'!B691</f>
        <v>45065</v>
      </c>
      <c r="C691" s="18">
        <f>'Raw Data'!C691</f>
        <v>301049751</v>
      </c>
      <c r="D691" s="18">
        <f>'Raw Data'!D691</f>
        <v>73239990</v>
      </c>
      <c r="E691" s="18" t="str">
        <f>'Raw Data'!E691</f>
        <v>STAINLESS STEEL SPORTS BOTTLE 800ML (AM-394) (QTY: 600 PCS /USD 1.285 PER PCS)</v>
      </c>
      <c r="F691" s="18">
        <f>'Raw Data'!F691</f>
        <v>0</v>
      </c>
      <c r="G691" s="18">
        <f>'Raw Data'!G691</f>
        <v>0</v>
      </c>
      <c r="H691" s="18">
        <f>'Raw Data'!H691</f>
        <v>0</v>
      </c>
      <c r="I691" s="18">
        <f>'Raw Data'!I691</f>
        <v>0</v>
      </c>
      <c r="J691" s="18">
        <f>'Raw Data'!J691</f>
        <v>0</v>
      </c>
      <c r="K691" s="18">
        <f>'Raw Data'!K691</f>
        <v>0</v>
      </c>
      <c r="L691" s="18">
        <f>'Raw Data'!L691</f>
        <v>0</v>
      </c>
      <c r="M691" s="18">
        <f>'Raw Data'!M691</f>
        <v>0</v>
      </c>
      <c r="N691" s="18">
        <f>'Raw Data'!N691</f>
        <v>126</v>
      </c>
      <c r="O691" s="18" t="str">
        <f>'Raw Data'!O691</f>
        <v>KGS</v>
      </c>
      <c r="P691" s="18">
        <f>'Raw Data'!P691</f>
        <v>525.57603170000004</v>
      </c>
      <c r="Q691" s="18">
        <f>'Raw Data'!Q691</f>
        <v>66222.58</v>
      </c>
      <c r="R691" s="18">
        <f>'Raw Data'!R691</f>
        <v>6.3094361550000002</v>
      </c>
      <c r="S691" s="18">
        <f>'Raw Data'!S691</f>
        <v>794.98895560000005</v>
      </c>
      <c r="T691" s="18">
        <f>'Raw Data'!T691</f>
        <v>24264</v>
      </c>
      <c r="U691" s="18" t="str">
        <f t="shared" si="110"/>
        <v xml:space="preserve">STAINLESS STEEL SPORTS BOTTLE 800ML </v>
      </c>
      <c r="V691" s="18" t="str">
        <f t="shared" si="111"/>
        <v/>
      </c>
      <c r="W691" s="18" t="str">
        <f t="shared" si="112"/>
        <v>600 PCS</v>
      </c>
      <c r="X691" s="18">
        <f t="shared" si="113"/>
        <v>1.2849999999999999</v>
      </c>
      <c r="Y691" s="18" t="str">
        <f t="shared" si="114"/>
        <v>USD</v>
      </c>
      <c r="Z691" s="18">
        <f t="shared" si="115"/>
        <v>90486.58</v>
      </c>
      <c r="AA691" s="18">
        <f t="shared" si="116"/>
        <v>2023</v>
      </c>
      <c r="AB691" s="19" t="str">
        <f>IFERROR(VLOOKUP(D691, 'Lookup Tables'!$A:$B, 2, FALSE), "Unknown")</f>
        <v>Table, kitchen or other household articles of iron or steel</v>
      </c>
      <c r="AC691" s="18" t="str">
        <f t="shared" si="117"/>
        <v>Steel Products</v>
      </c>
      <c r="AD691" s="18" t="str">
        <f t="shared" si="118"/>
        <v>Misc</v>
      </c>
      <c r="AE691" s="18">
        <f t="shared" si="119"/>
        <v>192.57142857142858</v>
      </c>
      <c r="AF691" s="20">
        <f t="shared" si="120"/>
        <v>0.36640070501632521</v>
      </c>
    </row>
    <row r="692" spans="1:32">
      <c r="A692" s="18" t="str">
        <f>'Raw Data'!A692</f>
        <v>INNSA1</v>
      </c>
      <c r="B692" s="19">
        <f>'Raw Data'!B692</f>
        <v>45065</v>
      </c>
      <c r="C692" s="18">
        <f>'Raw Data'!C692</f>
        <v>301049751</v>
      </c>
      <c r="D692" s="18">
        <f>'Raw Data'!D692</f>
        <v>73239990</v>
      </c>
      <c r="E692" s="18" t="str">
        <f>'Raw Data'!E692</f>
        <v>STAINLESS STEEL SPORTS BOTTLE 650ML S115 (NP-21) (QTY:7956 PCS /USD 1.040 PER PCS)</v>
      </c>
      <c r="F692" s="18">
        <f>'Raw Data'!F692</f>
        <v>0</v>
      </c>
      <c r="G692" s="18">
        <f>'Raw Data'!G692</f>
        <v>0</v>
      </c>
      <c r="H692" s="18">
        <f>'Raw Data'!H692</f>
        <v>0</v>
      </c>
      <c r="I692" s="18">
        <f>'Raw Data'!I692</f>
        <v>0</v>
      </c>
      <c r="J692" s="18">
        <f>'Raw Data'!J692</f>
        <v>0</v>
      </c>
      <c r="K692" s="18">
        <f>'Raw Data'!K692</f>
        <v>0</v>
      </c>
      <c r="L692" s="18">
        <f>'Raw Data'!L692</f>
        <v>0</v>
      </c>
      <c r="M692" s="18">
        <f>'Raw Data'!M692</f>
        <v>0</v>
      </c>
      <c r="N692" s="18">
        <f>'Raw Data'!N692</f>
        <v>1392.3</v>
      </c>
      <c r="O692" s="18" t="str">
        <f>'Raw Data'!O692</f>
        <v>KGS</v>
      </c>
      <c r="P692" s="18">
        <f>'Raw Data'!P692</f>
        <v>510.4427566</v>
      </c>
      <c r="Q692" s="18">
        <f>'Raw Data'!Q692</f>
        <v>710689.45</v>
      </c>
      <c r="R692" s="18">
        <f>'Raw Data'!R692</f>
        <v>6.1277641850000002</v>
      </c>
      <c r="S692" s="18">
        <f>'Raw Data'!S692</f>
        <v>8531.6860739999993</v>
      </c>
      <c r="T692" s="18">
        <f>'Raw Data'!T692</f>
        <v>260396.6</v>
      </c>
      <c r="U692" s="18" t="str">
        <f t="shared" si="110"/>
        <v xml:space="preserve">STAINLESS STEEL SPORTS BOTTLE 650ML S115 </v>
      </c>
      <c r="V692" s="18">
        <f t="shared" si="111"/>
        <v>7956</v>
      </c>
      <c r="W692" s="18" t="str">
        <f t="shared" si="112"/>
        <v>PCS</v>
      </c>
      <c r="X692" s="18">
        <f t="shared" si="113"/>
        <v>1.04</v>
      </c>
      <c r="Y692" s="18" t="str">
        <f t="shared" si="114"/>
        <v>USD</v>
      </c>
      <c r="Z692" s="18">
        <f t="shared" si="115"/>
        <v>971086.04999999993</v>
      </c>
      <c r="AA692" s="18">
        <f t="shared" si="116"/>
        <v>2023</v>
      </c>
      <c r="AB692" s="19" t="str">
        <f>IFERROR(VLOOKUP(D692, 'Lookup Tables'!$A:$B, 2, FALSE), "Unknown")</f>
        <v>Table, kitchen or other household articles of iron or steel</v>
      </c>
      <c r="AC692" s="18" t="str">
        <f t="shared" si="117"/>
        <v>Steel Products</v>
      </c>
      <c r="AD692" s="18" t="str">
        <f t="shared" si="118"/>
        <v>Misc</v>
      </c>
      <c r="AE692" s="18">
        <f t="shared" si="119"/>
        <v>187.0262156144509</v>
      </c>
      <c r="AF692" s="20">
        <f t="shared" si="120"/>
        <v>0.3663999796254187</v>
      </c>
    </row>
    <row r="693" spans="1:32">
      <c r="A693" s="18" t="str">
        <f>'Raw Data'!A693</f>
        <v>INNSA1</v>
      </c>
      <c r="B693" s="19">
        <f>'Raw Data'!B693</f>
        <v>45065</v>
      </c>
      <c r="C693" s="18">
        <f>'Raw Data'!C693</f>
        <v>301049751</v>
      </c>
      <c r="D693" s="18">
        <f>'Raw Data'!D693</f>
        <v>73239990</v>
      </c>
      <c r="E693" s="18" t="str">
        <f>'Raw Data'!E693</f>
        <v>STAINLESS STEEL SPORTS BOTTLE 1.5L (AM-398) (QTY:360 PCS /USD 1.760 PER PCS)</v>
      </c>
      <c r="F693" s="18">
        <f>'Raw Data'!F693</f>
        <v>0</v>
      </c>
      <c r="G693" s="18">
        <f>'Raw Data'!G693</f>
        <v>0</v>
      </c>
      <c r="H693" s="18">
        <f>'Raw Data'!H693</f>
        <v>0</v>
      </c>
      <c r="I693" s="18">
        <f>'Raw Data'!I693</f>
        <v>0</v>
      </c>
      <c r="J693" s="18">
        <f>'Raw Data'!J693</f>
        <v>0</v>
      </c>
      <c r="K693" s="18">
        <f>'Raw Data'!K693</f>
        <v>0</v>
      </c>
      <c r="L693" s="18">
        <f>'Raw Data'!L693</f>
        <v>0</v>
      </c>
      <c r="M693" s="18">
        <f>'Raw Data'!M693</f>
        <v>0</v>
      </c>
      <c r="N693" s="18">
        <f>'Raw Data'!N693</f>
        <v>98</v>
      </c>
      <c r="O693" s="18" t="str">
        <f>'Raw Data'!O693</f>
        <v>KGS</v>
      </c>
      <c r="P693" s="18">
        <f>'Raw Data'!P693</f>
        <v>555.31683669999995</v>
      </c>
      <c r="Q693" s="18">
        <f>'Raw Data'!Q693</f>
        <v>54421.05</v>
      </c>
      <c r="R693" s="18">
        <f>'Raw Data'!R693</f>
        <v>6.6664686279999996</v>
      </c>
      <c r="S693" s="18">
        <f>'Raw Data'!S693</f>
        <v>653.31392559999995</v>
      </c>
      <c r="T693" s="18">
        <f>'Raw Data'!T693</f>
        <v>19939.8</v>
      </c>
      <c r="U693" s="18" t="str">
        <f t="shared" si="110"/>
        <v xml:space="preserve">STAINLESS STEEL SPORTS BOTTLE 1.5L </v>
      </c>
      <c r="V693" s="18">
        <f t="shared" si="111"/>
        <v>360</v>
      </c>
      <c r="W693" s="18" t="str">
        <f t="shared" si="112"/>
        <v>PCS</v>
      </c>
      <c r="X693" s="18">
        <f t="shared" si="113"/>
        <v>1.76</v>
      </c>
      <c r="Y693" s="18" t="str">
        <f t="shared" si="114"/>
        <v>USD</v>
      </c>
      <c r="Z693" s="18">
        <f t="shared" si="115"/>
        <v>74360.850000000006</v>
      </c>
      <c r="AA693" s="18">
        <f t="shared" si="116"/>
        <v>2023</v>
      </c>
      <c r="AB693" s="19" t="str">
        <f>IFERROR(VLOOKUP(D693, 'Lookup Tables'!$A:$B, 2, FALSE), "Unknown")</f>
        <v>Table, kitchen or other household articles of iron or steel</v>
      </c>
      <c r="AC693" s="18" t="str">
        <f t="shared" si="117"/>
        <v>Steel Products</v>
      </c>
      <c r="AD693" s="18" t="str">
        <f t="shared" si="118"/>
        <v>Misc</v>
      </c>
      <c r="AE693" s="18">
        <f t="shared" si="119"/>
        <v>203.46734693877551</v>
      </c>
      <c r="AF693" s="20">
        <f t="shared" si="120"/>
        <v>0.36639866375235314</v>
      </c>
    </row>
    <row r="694" spans="1:32">
      <c r="A694" s="18" t="str">
        <f>'Raw Data'!A694</f>
        <v>INNSA1</v>
      </c>
      <c r="B694" s="19">
        <f>'Raw Data'!B694</f>
        <v>45065</v>
      </c>
      <c r="C694" s="18">
        <f>'Raw Data'!C694</f>
        <v>301049751</v>
      </c>
      <c r="D694" s="18">
        <f>'Raw Data'!D694</f>
        <v>73239990</v>
      </c>
      <c r="E694" s="18" t="str">
        <f>'Raw Data'!E694</f>
        <v>STAINLESS STEEL SPORTS BOTTLE 750ML (AM-392) (QTY:600 PCS /USD 1.260 PER PCS)</v>
      </c>
      <c r="F694" s="18">
        <f>'Raw Data'!F694</f>
        <v>0</v>
      </c>
      <c r="G694" s="18">
        <f>'Raw Data'!G694</f>
        <v>0</v>
      </c>
      <c r="H694" s="18">
        <f>'Raw Data'!H694</f>
        <v>0</v>
      </c>
      <c r="I694" s="18">
        <f>'Raw Data'!I694</f>
        <v>0</v>
      </c>
      <c r="J694" s="18">
        <f>'Raw Data'!J694</f>
        <v>0</v>
      </c>
      <c r="K694" s="18">
        <f>'Raw Data'!K694</f>
        <v>0</v>
      </c>
      <c r="L694" s="18">
        <f>'Raw Data'!L694</f>
        <v>0</v>
      </c>
      <c r="M694" s="18">
        <f>'Raw Data'!M694</f>
        <v>0</v>
      </c>
      <c r="N694" s="18">
        <f>'Raw Data'!N694</f>
        <v>126</v>
      </c>
      <c r="O694" s="18" t="str">
        <f>'Raw Data'!O694</f>
        <v>KGS</v>
      </c>
      <c r="P694" s="18">
        <f>'Raw Data'!P694</f>
        <v>515.35087299999998</v>
      </c>
      <c r="Q694" s="18">
        <f>'Raw Data'!Q694</f>
        <v>64934.21</v>
      </c>
      <c r="R694" s="18">
        <f>'Raw Data'!R694</f>
        <v>6.1866851499999997</v>
      </c>
      <c r="S694" s="18">
        <f>'Raw Data'!S694</f>
        <v>779.52232890000005</v>
      </c>
      <c r="T694" s="18">
        <f>'Raw Data'!T694</f>
        <v>23791.9</v>
      </c>
      <c r="U694" s="18" t="str">
        <f t="shared" si="110"/>
        <v xml:space="preserve">STAINLESS STEEL SPORTS BOTTLE 750ML </v>
      </c>
      <c r="V694" s="18">
        <f t="shared" si="111"/>
        <v>600</v>
      </c>
      <c r="W694" s="18" t="str">
        <f t="shared" si="112"/>
        <v>PCS</v>
      </c>
      <c r="X694" s="18">
        <f t="shared" si="113"/>
        <v>1.26</v>
      </c>
      <c r="Y694" s="18" t="str">
        <f t="shared" si="114"/>
        <v>USD</v>
      </c>
      <c r="Z694" s="18">
        <f t="shared" si="115"/>
        <v>88726.11</v>
      </c>
      <c r="AA694" s="18">
        <f t="shared" si="116"/>
        <v>2023</v>
      </c>
      <c r="AB694" s="19" t="str">
        <f>IFERROR(VLOOKUP(D694, 'Lookup Tables'!$A:$B, 2, FALSE), "Unknown")</f>
        <v>Table, kitchen or other household articles of iron or steel</v>
      </c>
      <c r="AC694" s="18" t="str">
        <f t="shared" si="117"/>
        <v>Steel Products</v>
      </c>
      <c r="AD694" s="18" t="str">
        <f t="shared" si="118"/>
        <v>Misc</v>
      </c>
      <c r="AE694" s="18">
        <f t="shared" si="119"/>
        <v>188.8246031746032</v>
      </c>
      <c r="AF694" s="20">
        <f t="shared" si="120"/>
        <v>0.36640008402350627</v>
      </c>
    </row>
    <row r="695" spans="1:32">
      <c r="A695" s="18" t="str">
        <f>'Raw Data'!A695</f>
        <v>INNSA1</v>
      </c>
      <c r="B695" s="19">
        <f>'Raw Data'!B695</f>
        <v>45065</v>
      </c>
      <c r="C695" s="18">
        <f>'Raw Data'!C695</f>
        <v>301049751</v>
      </c>
      <c r="D695" s="18">
        <f>'Raw Data'!D695</f>
        <v>73239990</v>
      </c>
      <c r="E695" s="18" t="str">
        <f>'Raw Data'!E695</f>
        <v>STAINLESS STEEL SPORTS BOTTLE 700ML S119-136 (AM-315) (QTY:720 PCS /USD 1.275 PER PCS)</v>
      </c>
      <c r="F695" s="18">
        <f>'Raw Data'!F695</f>
        <v>0</v>
      </c>
      <c r="G695" s="18">
        <f>'Raw Data'!G695</f>
        <v>0</v>
      </c>
      <c r="H695" s="18">
        <f>'Raw Data'!H695</f>
        <v>0</v>
      </c>
      <c r="I695" s="18">
        <f>'Raw Data'!I695</f>
        <v>0</v>
      </c>
      <c r="J695" s="18">
        <f>'Raw Data'!J695</f>
        <v>0</v>
      </c>
      <c r="K695" s="18">
        <f>'Raw Data'!K695</f>
        <v>0</v>
      </c>
      <c r="L695" s="18">
        <f>'Raw Data'!L695</f>
        <v>0</v>
      </c>
      <c r="M695" s="18">
        <f>'Raw Data'!M695</f>
        <v>0</v>
      </c>
      <c r="N695" s="18">
        <f>'Raw Data'!N695</f>
        <v>130</v>
      </c>
      <c r="O695" s="18" t="str">
        <f>'Raw Data'!O695</f>
        <v>KGS</v>
      </c>
      <c r="P695" s="18">
        <f>'Raw Data'!P695</f>
        <v>606.52830770000003</v>
      </c>
      <c r="Q695" s="18">
        <f>'Raw Data'!Q695</f>
        <v>78848.679999999993</v>
      </c>
      <c r="R695" s="18">
        <f>'Raw Data'!R695</f>
        <v>7.2812521930000003</v>
      </c>
      <c r="S695" s="18">
        <f>'Raw Data'!S695</f>
        <v>946.56278510000004</v>
      </c>
      <c r="T695" s="18">
        <f>'Raw Data'!T695</f>
        <v>28890.2</v>
      </c>
      <c r="U695" s="18" t="str">
        <f t="shared" si="110"/>
        <v xml:space="preserve">STAINLESS STEEL SPORTS BOTTLE 700ML S119-136 </v>
      </c>
      <c r="V695" s="18">
        <f t="shared" si="111"/>
        <v>720</v>
      </c>
      <c r="W695" s="18" t="str">
        <f t="shared" si="112"/>
        <v>PCS</v>
      </c>
      <c r="X695" s="18">
        <f t="shared" si="113"/>
        <v>1.2749999999999999</v>
      </c>
      <c r="Y695" s="18" t="str">
        <f t="shared" si="114"/>
        <v>USD</v>
      </c>
      <c r="Z695" s="18">
        <f t="shared" si="115"/>
        <v>107738.87999999999</v>
      </c>
      <c r="AA695" s="18">
        <f t="shared" si="116"/>
        <v>2023</v>
      </c>
      <c r="AB695" s="19" t="str">
        <f>IFERROR(VLOOKUP(D695, 'Lookup Tables'!$A:$B, 2, FALSE), "Unknown")</f>
        <v>Table, kitchen or other household articles of iron or steel</v>
      </c>
      <c r="AC695" s="18" t="str">
        <f t="shared" si="117"/>
        <v>Steel Products</v>
      </c>
      <c r="AD695" s="18" t="str">
        <f t="shared" si="118"/>
        <v>Misc</v>
      </c>
      <c r="AE695" s="18">
        <f t="shared" si="119"/>
        <v>222.2323076923077</v>
      </c>
      <c r="AF695" s="20">
        <f t="shared" si="120"/>
        <v>0.36640055356665457</v>
      </c>
    </row>
    <row r="696" spans="1:32">
      <c r="A696" s="18" t="str">
        <f>'Raw Data'!A696</f>
        <v>INNSA1</v>
      </c>
      <c r="B696" s="19">
        <f>'Raw Data'!B696</f>
        <v>45065</v>
      </c>
      <c r="C696" s="18">
        <f>'Raw Data'!C696</f>
        <v>301049751</v>
      </c>
      <c r="D696" s="18">
        <f>'Raw Data'!D696</f>
        <v>73239990</v>
      </c>
      <c r="E696" s="18" t="str">
        <f>'Raw Data'!E696</f>
        <v>STAINLESS STEEL SPORTS BOTTLE 750ML (AM-393) (QTY 600 PCS /USD 1.295 PER PCS)</v>
      </c>
      <c r="F696" s="18">
        <f>'Raw Data'!F696</f>
        <v>0</v>
      </c>
      <c r="G696" s="18">
        <f>'Raw Data'!G696</f>
        <v>0</v>
      </c>
      <c r="H696" s="18">
        <f>'Raw Data'!H696</f>
        <v>0</v>
      </c>
      <c r="I696" s="18">
        <f>'Raw Data'!I696</f>
        <v>0</v>
      </c>
      <c r="J696" s="18">
        <f>'Raw Data'!J696</f>
        <v>0</v>
      </c>
      <c r="K696" s="18">
        <f>'Raw Data'!K696</f>
        <v>0</v>
      </c>
      <c r="L696" s="18">
        <f>'Raw Data'!L696</f>
        <v>0</v>
      </c>
      <c r="M696" s="18">
        <f>'Raw Data'!M696</f>
        <v>0</v>
      </c>
      <c r="N696" s="18">
        <f>'Raw Data'!N696</f>
        <v>120</v>
      </c>
      <c r="O696" s="18" t="str">
        <f>'Raw Data'!O696</f>
        <v>KGS</v>
      </c>
      <c r="P696" s="18">
        <f>'Raw Data'!P696</f>
        <v>556.14949999999999</v>
      </c>
      <c r="Q696" s="18">
        <f>'Raw Data'!Q696</f>
        <v>66737.94</v>
      </c>
      <c r="R696" s="18">
        <f>'Raw Data'!R696</f>
        <v>6.6764645859999998</v>
      </c>
      <c r="S696" s="18">
        <f>'Raw Data'!S696</f>
        <v>801.1757503</v>
      </c>
      <c r="T696" s="18">
        <f>'Raw Data'!T696</f>
        <v>24452.799999999999</v>
      </c>
      <c r="U696" s="18" t="str">
        <f t="shared" si="110"/>
        <v xml:space="preserve">STAINLESS STEEL SPORTS BOTTLE 750ML </v>
      </c>
      <c r="V696" s="18">
        <f t="shared" si="111"/>
        <v>600</v>
      </c>
      <c r="W696" s="18" t="e">
        <f t="shared" si="112"/>
        <v>#VALUE!</v>
      </c>
      <c r="X696" s="18">
        <f t="shared" si="113"/>
        <v>1.2949999999999999</v>
      </c>
      <c r="Y696" s="18" t="str">
        <f t="shared" si="114"/>
        <v>USD</v>
      </c>
      <c r="Z696" s="18">
        <f t="shared" si="115"/>
        <v>91190.74</v>
      </c>
      <c r="AA696" s="18">
        <f t="shared" si="116"/>
        <v>2023</v>
      </c>
      <c r="AB696" s="19" t="str">
        <f>IFERROR(VLOOKUP(D696, 'Lookup Tables'!$A:$B, 2, FALSE), "Unknown")</f>
        <v>Table, kitchen or other household articles of iron or steel</v>
      </c>
      <c r="AC696" s="18" t="str">
        <f t="shared" si="117"/>
        <v>Steel Products</v>
      </c>
      <c r="AD696" s="18" t="str">
        <f t="shared" si="118"/>
        <v>Misc</v>
      </c>
      <c r="AE696" s="18">
        <f t="shared" si="119"/>
        <v>203.77333333333334</v>
      </c>
      <c r="AF696" s="20">
        <f t="shared" si="120"/>
        <v>0.36640028145909204</v>
      </c>
    </row>
    <row r="697" spans="1:32">
      <c r="A697" s="18" t="str">
        <f>'Raw Data'!A697</f>
        <v>INNSA1</v>
      </c>
      <c r="B697" s="19">
        <f>'Raw Data'!B697</f>
        <v>45065</v>
      </c>
      <c r="C697" s="18">
        <f>'Raw Data'!C697</f>
        <v>301049751</v>
      </c>
      <c r="D697" s="18">
        <f>'Raw Data'!D697</f>
        <v>73239990</v>
      </c>
      <c r="E697" s="18" t="str">
        <f>'Raw Data'!E697</f>
        <v>STAINLESS STEEL SPORTS BOTTLE 750ML SG705-1 (BCLR-3) (QTY:18180 PCS /USD 1.117 PER PCS)</v>
      </c>
      <c r="F697" s="18">
        <f>'Raw Data'!F697</f>
        <v>0</v>
      </c>
      <c r="G697" s="18">
        <f>'Raw Data'!G697</f>
        <v>0</v>
      </c>
      <c r="H697" s="18">
        <f>'Raw Data'!H697</f>
        <v>0</v>
      </c>
      <c r="I697" s="18">
        <f>'Raw Data'!I697</f>
        <v>0</v>
      </c>
      <c r="J697" s="18">
        <f>'Raw Data'!J697</f>
        <v>0</v>
      </c>
      <c r="K697" s="18">
        <f>'Raw Data'!K697</f>
        <v>0</v>
      </c>
      <c r="L697" s="18">
        <f>'Raw Data'!L697</f>
        <v>0</v>
      </c>
      <c r="M697" s="18">
        <f>'Raw Data'!M697</f>
        <v>0</v>
      </c>
      <c r="N697" s="18">
        <f>'Raw Data'!N697</f>
        <v>2727</v>
      </c>
      <c r="O697" s="18" t="str">
        <f>'Raw Data'!O697</f>
        <v>KGS</v>
      </c>
      <c r="P697" s="18">
        <f>'Raw Data'!P697</f>
        <v>639.60763840000004</v>
      </c>
      <c r="Q697" s="18">
        <f>'Raw Data'!Q697</f>
        <v>1744210.03</v>
      </c>
      <c r="R697" s="18">
        <f>'Raw Data'!R697</f>
        <v>7.6783630059999997</v>
      </c>
      <c r="S697" s="18">
        <f>'Raw Data'!S697</f>
        <v>20938.895919999999</v>
      </c>
      <c r="T697" s="18">
        <f>'Raw Data'!T697</f>
        <v>639078.6</v>
      </c>
      <c r="U697" s="18" t="str">
        <f t="shared" si="110"/>
        <v xml:space="preserve">STAINLESS STEEL SPORTS BOTTLE 750ML SG705-1 </v>
      </c>
      <c r="V697" s="18">
        <f t="shared" si="111"/>
        <v>18180</v>
      </c>
      <c r="W697" s="18" t="str">
        <f t="shared" si="112"/>
        <v>PCS</v>
      </c>
      <c r="X697" s="18">
        <f t="shared" si="113"/>
        <v>1.117</v>
      </c>
      <c r="Y697" s="18" t="str">
        <f t="shared" si="114"/>
        <v>USD</v>
      </c>
      <c r="Z697" s="18">
        <f t="shared" si="115"/>
        <v>2383288.63</v>
      </c>
      <c r="AA697" s="18">
        <f t="shared" si="116"/>
        <v>2023</v>
      </c>
      <c r="AB697" s="19" t="str">
        <f>IFERROR(VLOOKUP(D697, 'Lookup Tables'!$A:$B, 2, FALSE), "Unknown")</f>
        <v>Table, kitchen or other household articles of iron or steel</v>
      </c>
      <c r="AC697" s="18" t="str">
        <f t="shared" si="117"/>
        <v>Steel Products</v>
      </c>
      <c r="AD697" s="18" t="str">
        <f t="shared" si="118"/>
        <v>Misc</v>
      </c>
      <c r="AE697" s="18">
        <f t="shared" si="119"/>
        <v>234.35225522552255</v>
      </c>
      <c r="AF697" s="20">
        <f t="shared" si="120"/>
        <v>0.36640002580423181</v>
      </c>
    </row>
    <row r="698" spans="1:32">
      <c r="A698" s="18" t="str">
        <f>'Raw Data'!A698</f>
        <v>INNSA1</v>
      </c>
      <c r="B698" s="19">
        <f>'Raw Data'!B698</f>
        <v>45065</v>
      </c>
      <c r="C698" s="18">
        <f>'Raw Data'!C698</f>
        <v>301049751</v>
      </c>
      <c r="D698" s="18">
        <f>'Raw Data'!D698</f>
        <v>73239990</v>
      </c>
      <c r="E698" s="18" t="str">
        <f>'Raw Data'!E698</f>
        <v>STAINLESS STEEL BOTTLE 750ML SG805 (AM-06) (QTY:14436 PCS /USD 1.039 PER PCS)</v>
      </c>
      <c r="F698" s="18">
        <f>'Raw Data'!F698</f>
        <v>0</v>
      </c>
      <c r="G698" s="18">
        <f>'Raw Data'!G698</f>
        <v>0</v>
      </c>
      <c r="H698" s="18">
        <f>'Raw Data'!H698</f>
        <v>0</v>
      </c>
      <c r="I698" s="18">
        <f>'Raw Data'!I698</f>
        <v>0</v>
      </c>
      <c r="J698" s="18">
        <f>'Raw Data'!J698</f>
        <v>0</v>
      </c>
      <c r="K698" s="18">
        <f>'Raw Data'!K698</f>
        <v>0</v>
      </c>
      <c r="L698" s="18">
        <f>'Raw Data'!L698</f>
        <v>0</v>
      </c>
      <c r="M698" s="18">
        <f>'Raw Data'!M698</f>
        <v>0</v>
      </c>
      <c r="N698" s="18">
        <f>'Raw Data'!N698</f>
        <v>2165.4</v>
      </c>
      <c r="O698" s="18" t="str">
        <f>'Raw Data'!O698</f>
        <v>KGS</v>
      </c>
      <c r="P698" s="18">
        <f>'Raw Data'!P698</f>
        <v>594.94372399999997</v>
      </c>
      <c r="Q698" s="18">
        <f>'Raw Data'!Q698</f>
        <v>1288291.1399999999</v>
      </c>
      <c r="R698" s="18">
        <f>'Raw Data'!R698</f>
        <v>7.1421815610000001</v>
      </c>
      <c r="S698" s="18">
        <f>'Raw Data'!S698</f>
        <v>15465.67995</v>
      </c>
      <c r="T698" s="18">
        <f>'Raw Data'!T698</f>
        <v>472029.8</v>
      </c>
      <c r="U698" s="18" t="str">
        <f t="shared" si="110"/>
        <v xml:space="preserve">STAINLESS STEEL BOTTLE 750ML SG805 </v>
      </c>
      <c r="V698" s="18">
        <f t="shared" si="111"/>
        <v>14436</v>
      </c>
      <c r="W698" s="18" t="str">
        <f t="shared" si="112"/>
        <v>PCS</v>
      </c>
      <c r="X698" s="18">
        <f t="shared" si="113"/>
        <v>1.0389999999999999</v>
      </c>
      <c r="Y698" s="18" t="str">
        <f t="shared" si="114"/>
        <v>USD</v>
      </c>
      <c r="Z698" s="18">
        <f t="shared" si="115"/>
        <v>1760320.94</v>
      </c>
      <c r="AA698" s="18">
        <f t="shared" si="116"/>
        <v>2023</v>
      </c>
      <c r="AB698" s="19" t="str">
        <f>IFERROR(VLOOKUP(D698, 'Lookup Tables'!$A:$B, 2, FALSE), "Unknown")</f>
        <v>Table, kitchen or other household articles of iron or steel</v>
      </c>
      <c r="AC698" s="18" t="str">
        <f t="shared" si="117"/>
        <v>Steel Products</v>
      </c>
      <c r="AD698" s="18" t="str">
        <f t="shared" si="118"/>
        <v>Misc</v>
      </c>
      <c r="AE698" s="18">
        <f t="shared" si="119"/>
        <v>217.98734644869307</v>
      </c>
      <c r="AF698" s="20">
        <f t="shared" si="120"/>
        <v>0.36639994279553922</v>
      </c>
    </row>
    <row r="699" spans="1:32">
      <c r="A699" s="18" t="str">
        <f>'Raw Data'!A699</f>
        <v>INNSA1</v>
      </c>
      <c r="B699" s="19">
        <f>'Raw Data'!B699</f>
        <v>45061</v>
      </c>
      <c r="C699" s="18">
        <f>'Raw Data'!C699</f>
        <v>301049751</v>
      </c>
      <c r="D699" s="18">
        <f>'Raw Data'!D699</f>
        <v>73239990</v>
      </c>
      <c r="E699" s="18" t="str">
        <f>'Raw Data'!E699</f>
        <v>STAINLESS STEEL GRATER WITH HANDLE (DS-25) (QTY: 51300 PCS/ USD : 0.215 PER PCS)</v>
      </c>
      <c r="F699" s="18">
        <f>'Raw Data'!F699</f>
        <v>0</v>
      </c>
      <c r="G699" s="18">
        <f>'Raw Data'!G699</f>
        <v>0</v>
      </c>
      <c r="H699" s="18">
        <f>'Raw Data'!H699</f>
        <v>0</v>
      </c>
      <c r="I699" s="18">
        <f>'Raw Data'!I699</f>
        <v>0</v>
      </c>
      <c r="J699" s="18">
        <f>'Raw Data'!J699</f>
        <v>0</v>
      </c>
      <c r="K699" s="18">
        <f>'Raw Data'!K699</f>
        <v>0</v>
      </c>
      <c r="L699" s="18">
        <f>'Raw Data'!L699</f>
        <v>0</v>
      </c>
      <c r="M699" s="18">
        <f>'Raw Data'!M699</f>
        <v>0</v>
      </c>
      <c r="N699" s="18">
        <f>'Raw Data'!N699</f>
        <v>3420</v>
      </c>
      <c r="O699" s="18" t="str">
        <f>'Raw Data'!O699</f>
        <v>KGS</v>
      </c>
      <c r="P699" s="18">
        <f>'Raw Data'!P699</f>
        <v>277.28486550000002</v>
      </c>
      <c r="Q699" s="18">
        <f>'Raw Data'!Q699</f>
        <v>948314.24</v>
      </c>
      <c r="R699" s="18">
        <f>'Raw Data'!R699</f>
        <v>3.3569596310000001</v>
      </c>
      <c r="S699" s="18">
        <f>'Raw Data'!S699</f>
        <v>11480.801939999999</v>
      </c>
      <c r="T699" s="18">
        <f>'Raw Data'!T699</f>
        <v>347462.3</v>
      </c>
      <c r="U699" s="18" t="str">
        <f t="shared" si="110"/>
        <v xml:space="preserve">STAINLESS STEEL GRATER WITH HANDLE </v>
      </c>
      <c r="V699" s="18" t="str">
        <f t="shared" si="111"/>
        <v/>
      </c>
      <c r="W699" s="18" t="str">
        <f t="shared" si="112"/>
        <v>51300 PCS</v>
      </c>
      <c r="X699" s="18" t="str">
        <f t="shared" si="113"/>
        <v/>
      </c>
      <c r="Y699" s="18" t="str">
        <f t="shared" si="114"/>
        <v>USD</v>
      </c>
      <c r="Z699" s="18">
        <f t="shared" si="115"/>
        <v>1295776.54</v>
      </c>
      <c r="AA699" s="18">
        <f t="shared" si="116"/>
        <v>2023</v>
      </c>
      <c r="AB699" s="19" t="str">
        <f>IFERROR(VLOOKUP(D699, 'Lookup Tables'!$A:$B, 2, FALSE), "Unknown")</f>
        <v>Table, kitchen or other household articles of iron or steel</v>
      </c>
      <c r="AC699" s="18" t="str">
        <f t="shared" si="117"/>
        <v>Steel Products</v>
      </c>
      <c r="AD699" s="18" t="str">
        <f t="shared" si="118"/>
        <v>Misc</v>
      </c>
      <c r="AE699" s="18">
        <f t="shared" si="119"/>
        <v>101.59716374269006</v>
      </c>
      <c r="AF699" s="20">
        <f t="shared" si="120"/>
        <v>0.36639996041818373</v>
      </c>
    </row>
    <row r="700" spans="1:32">
      <c r="A700" s="18" t="str">
        <f>'Raw Data'!A700</f>
        <v>INNSA1</v>
      </c>
      <c r="B700" s="19">
        <f>'Raw Data'!B700</f>
        <v>45056</v>
      </c>
      <c r="C700" s="18">
        <f>'Raw Data'!C700</f>
        <v>301049751</v>
      </c>
      <c r="D700" s="18">
        <f>'Raw Data'!D700</f>
        <v>73239990</v>
      </c>
      <c r="E700" s="18" t="str">
        <f>'Raw Data'!E700</f>
        <v>STAINLESS STEEL BOTTLE 750ML SG805 (AM-06) (QTY:19116 NOS /USD 1.0390 PER NOS)</v>
      </c>
      <c r="F700" s="18">
        <f>'Raw Data'!F700</f>
        <v>0</v>
      </c>
      <c r="G700" s="18">
        <f>'Raw Data'!G700</f>
        <v>0</v>
      </c>
      <c r="H700" s="18">
        <f>'Raw Data'!H700</f>
        <v>0</v>
      </c>
      <c r="I700" s="18">
        <f>'Raw Data'!I700</f>
        <v>0</v>
      </c>
      <c r="J700" s="18">
        <f>'Raw Data'!J700</f>
        <v>0</v>
      </c>
      <c r="K700" s="18">
        <f>'Raw Data'!K700</f>
        <v>0</v>
      </c>
      <c r="L700" s="18">
        <f>'Raw Data'!L700</f>
        <v>0</v>
      </c>
      <c r="M700" s="18">
        <f>'Raw Data'!M700</f>
        <v>0</v>
      </c>
      <c r="N700" s="18">
        <f>'Raw Data'!N700</f>
        <v>2867.4</v>
      </c>
      <c r="O700" s="18" t="str">
        <f>'Raw Data'!O700</f>
        <v>KGS</v>
      </c>
      <c r="P700" s="18">
        <f>'Raw Data'!P700</f>
        <v>589.90517190000003</v>
      </c>
      <c r="Q700" s="18">
        <f>'Raw Data'!Q700</f>
        <v>1691494.09</v>
      </c>
      <c r="R700" s="18">
        <f>'Raw Data'!R700</f>
        <v>7.1417091030000002</v>
      </c>
      <c r="S700" s="18">
        <f>'Raw Data'!S700</f>
        <v>20478.13668</v>
      </c>
      <c r="T700" s="18">
        <f>'Raw Data'!T700</f>
        <v>619763.4</v>
      </c>
      <c r="U700" s="18" t="str">
        <f t="shared" si="110"/>
        <v xml:space="preserve">STAINLESS STEEL BOTTLE 750ML SG805 </v>
      </c>
      <c r="V700" s="18">
        <f t="shared" si="111"/>
        <v>19116</v>
      </c>
      <c r="W700" s="18" t="str">
        <f t="shared" si="112"/>
        <v>NOS</v>
      </c>
      <c r="X700" s="18">
        <f t="shared" si="113"/>
        <v>1.0389999999999999</v>
      </c>
      <c r="Y700" s="18" t="str">
        <f t="shared" si="114"/>
        <v>USD</v>
      </c>
      <c r="Z700" s="18">
        <f t="shared" si="115"/>
        <v>2311257.4900000002</v>
      </c>
      <c r="AA700" s="18">
        <f t="shared" si="116"/>
        <v>2023</v>
      </c>
      <c r="AB700" s="19" t="str">
        <f>IFERROR(VLOOKUP(D700, 'Lookup Tables'!$A:$B, 2, FALSE), "Unknown")</f>
        <v>Table, kitchen or other household articles of iron or steel</v>
      </c>
      <c r="AC700" s="18" t="str">
        <f t="shared" si="117"/>
        <v>Steel Products</v>
      </c>
      <c r="AD700" s="18" t="str">
        <f t="shared" si="118"/>
        <v>Misc</v>
      </c>
      <c r="AE700" s="18">
        <f t="shared" si="119"/>
        <v>216.14124293785312</v>
      </c>
      <c r="AF700" s="20">
        <f t="shared" si="120"/>
        <v>0.36639997955889991</v>
      </c>
    </row>
    <row r="701" spans="1:32">
      <c r="A701" s="18" t="str">
        <f>'Raw Data'!A701</f>
        <v>INNSA1</v>
      </c>
      <c r="B701" s="19">
        <f>'Raw Data'!B701</f>
        <v>45056</v>
      </c>
      <c r="C701" s="18">
        <f>'Raw Data'!C701</f>
        <v>301049751</v>
      </c>
      <c r="D701" s="18">
        <f>'Raw Data'!D701</f>
        <v>73239990</v>
      </c>
      <c r="E701" s="18" t="str">
        <f>'Raw Data'!E701</f>
        <v>STAINLESS STEEL SPORTS BOTTLE 750ML S-308-C6 (NP-20) (QTY:29916 NOS /USD 1.0281 PER NOS)</v>
      </c>
      <c r="F701" s="18">
        <f>'Raw Data'!F701</f>
        <v>0</v>
      </c>
      <c r="G701" s="18">
        <f>'Raw Data'!G701</f>
        <v>0</v>
      </c>
      <c r="H701" s="18">
        <f>'Raw Data'!H701</f>
        <v>0</v>
      </c>
      <c r="I701" s="18">
        <f>'Raw Data'!I701</f>
        <v>0</v>
      </c>
      <c r="J701" s="18">
        <f>'Raw Data'!J701</f>
        <v>0</v>
      </c>
      <c r="K701" s="18">
        <f>'Raw Data'!K701</f>
        <v>0</v>
      </c>
      <c r="L701" s="18">
        <f>'Raw Data'!L701</f>
        <v>0</v>
      </c>
      <c r="M701" s="18">
        <f>'Raw Data'!M701</f>
        <v>0</v>
      </c>
      <c r="N701" s="18">
        <f>'Raw Data'!N701</f>
        <v>4986</v>
      </c>
      <c r="O701" s="18" t="str">
        <f>'Raw Data'!O701</f>
        <v>KGS</v>
      </c>
      <c r="P701" s="18">
        <f>'Raw Data'!P701</f>
        <v>525.34503210000003</v>
      </c>
      <c r="Q701" s="18">
        <f>'Raw Data'!Q701</f>
        <v>2619370.33</v>
      </c>
      <c r="R701" s="18">
        <f>'Raw Data'!R701</f>
        <v>6.3601093469999999</v>
      </c>
      <c r="S701" s="18">
        <f>'Raw Data'!S701</f>
        <v>31711.505209999999</v>
      </c>
      <c r="T701" s="18">
        <f>'Raw Data'!T701</f>
        <v>959737.3</v>
      </c>
      <c r="U701" s="18" t="str">
        <f t="shared" si="110"/>
        <v xml:space="preserve">STAINLESS STEEL SPORTS BOTTLE 750ML S-308-C6 </v>
      </c>
      <c r="V701" s="18">
        <f t="shared" si="111"/>
        <v>29916</v>
      </c>
      <c r="W701" s="18" t="str">
        <f t="shared" si="112"/>
        <v>NOS</v>
      </c>
      <c r="X701" s="18">
        <f t="shared" si="113"/>
        <v>1.0281</v>
      </c>
      <c r="Y701" s="18" t="str">
        <f t="shared" si="114"/>
        <v>USD</v>
      </c>
      <c r="Z701" s="18">
        <f t="shared" si="115"/>
        <v>3579107.63</v>
      </c>
      <c r="AA701" s="18">
        <f t="shared" si="116"/>
        <v>2023</v>
      </c>
      <c r="AB701" s="19" t="str">
        <f>IFERROR(VLOOKUP(D701, 'Lookup Tables'!$A:$B, 2, FALSE), "Unknown")</f>
        <v>Table, kitchen or other household articles of iron or steel</v>
      </c>
      <c r="AC701" s="18" t="str">
        <f t="shared" si="117"/>
        <v>Steel Products</v>
      </c>
      <c r="AD701" s="18" t="str">
        <f t="shared" si="118"/>
        <v>Misc</v>
      </c>
      <c r="AE701" s="18">
        <f t="shared" si="119"/>
        <v>192.48642198154835</v>
      </c>
      <c r="AF701" s="20">
        <f t="shared" si="120"/>
        <v>0.36640000423307845</v>
      </c>
    </row>
    <row r="702" spans="1:32">
      <c r="A702" s="18" t="str">
        <f>'Raw Data'!A702</f>
        <v>INNSA1</v>
      </c>
      <c r="B702" s="19">
        <f>'Raw Data'!B702</f>
        <v>45056</v>
      </c>
      <c r="C702" s="18">
        <f>'Raw Data'!C702</f>
        <v>301049751</v>
      </c>
      <c r="D702" s="18">
        <f>'Raw Data'!D702</f>
        <v>73239990</v>
      </c>
      <c r="E702" s="18" t="str">
        <f>'Raw Data'!E702</f>
        <v>STAINLESS STEEL SPORTS BOTTLE 650ML S115 (NP-21) (QTY:15120NOS /USD 1.0376 PER NOS)</v>
      </c>
      <c r="F702" s="18">
        <f>'Raw Data'!F702</f>
        <v>0</v>
      </c>
      <c r="G702" s="18">
        <f>'Raw Data'!G702</f>
        <v>0</v>
      </c>
      <c r="H702" s="18">
        <f>'Raw Data'!H702</f>
        <v>0</v>
      </c>
      <c r="I702" s="18">
        <f>'Raw Data'!I702</f>
        <v>0</v>
      </c>
      <c r="J702" s="18">
        <f>'Raw Data'!J702</f>
        <v>0</v>
      </c>
      <c r="K702" s="18">
        <f>'Raw Data'!K702</f>
        <v>0</v>
      </c>
      <c r="L702" s="18">
        <f>'Raw Data'!L702</f>
        <v>0</v>
      </c>
      <c r="M702" s="18">
        <f>'Raw Data'!M702</f>
        <v>0</v>
      </c>
      <c r="N702" s="18">
        <f>'Raw Data'!N702</f>
        <v>2688</v>
      </c>
      <c r="O702" s="18" t="str">
        <f>'Raw Data'!O702</f>
        <v>KGS</v>
      </c>
      <c r="P702" s="18">
        <f>'Raw Data'!P702</f>
        <v>497.06185640000001</v>
      </c>
      <c r="Q702" s="18">
        <f>'Raw Data'!Q702</f>
        <v>1336102.27</v>
      </c>
      <c r="R702" s="18">
        <f>'Raw Data'!R702</f>
        <v>6.017698019</v>
      </c>
      <c r="S702" s="18">
        <f>'Raw Data'!S702</f>
        <v>16175.57228</v>
      </c>
      <c r="T702" s="18">
        <f>'Raw Data'!T702</f>
        <v>489547.9</v>
      </c>
      <c r="U702" s="18" t="str">
        <f t="shared" si="110"/>
        <v xml:space="preserve">STAINLESS STEEL SPORTS BOTTLE 650ML S115 </v>
      </c>
      <c r="V702" s="18" t="str">
        <f t="shared" si="111"/>
        <v/>
      </c>
      <c r="W702" s="18" t="str">
        <f t="shared" si="112"/>
        <v/>
      </c>
      <c r="X702" s="18">
        <f t="shared" si="113"/>
        <v>1.0376000000000001</v>
      </c>
      <c r="Y702" s="18" t="str">
        <f t="shared" si="114"/>
        <v>USD</v>
      </c>
      <c r="Z702" s="18">
        <f t="shared" si="115"/>
        <v>1825650.17</v>
      </c>
      <c r="AA702" s="18">
        <f t="shared" si="116"/>
        <v>2023</v>
      </c>
      <c r="AB702" s="19" t="str">
        <f>IFERROR(VLOOKUP(D702, 'Lookup Tables'!$A:$B, 2, FALSE), "Unknown")</f>
        <v>Table, kitchen or other household articles of iron or steel</v>
      </c>
      <c r="AC702" s="18" t="str">
        <f t="shared" si="117"/>
        <v>Steel Products</v>
      </c>
      <c r="AD702" s="18" t="str">
        <f t="shared" si="118"/>
        <v>Misc</v>
      </c>
      <c r="AE702" s="18">
        <f t="shared" si="119"/>
        <v>182.12347470238097</v>
      </c>
      <c r="AF702" s="20">
        <f t="shared" si="120"/>
        <v>0.36640002116005688</v>
      </c>
    </row>
    <row r="703" spans="1:32">
      <c r="A703" s="18" t="str">
        <f>'Raw Data'!A703</f>
        <v>INNSA1</v>
      </c>
      <c r="B703" s="19">
        <f>'Raw Data'!B703</f>
        <v>45056</v>
      </c>
      <c r="C703" s="18">
        <f>'Raw Data'!C703</f>
        <v>301049751</v>
      </c>
      <c r="D703" s="18">
        <f>'Raw Data'!D703</f>
        <v>73239990</v>
      </c>
      <c r="E703" s="18" t="str">
        <f>'Raw Data'!E703</f>
        <v>STAINLESS STEEL SPORTS BOTTLE 750ML SG-702 (SB-01) (QTY:23436 NOS /USD 1.1090 PER NOS)</v>
      </c>
      <c r="F703" s="18">
        <f>'Raw Data'!F703</f>
        <v>0</v>
      </c>
      <c r="G703" s="18">
        <f>'Raw Data'!G703</f>
        <v>0</v>
      </c>
      <c r="H703" s="18">
        <f>'Raw Data'!H703</f>
        <v>0</v>
      </c>
      <c r="I703" s="18">
        <f>'Raw Data'!I703</f>
        <v>0</v>
      </c>
      <c r="J703" s="18">
        <f>'Raw Data'!J703</f>
        <v>0</v>
      </c>
      <c r="K703" s="18">
        <f>'Raw Data'!K703</f>
        <v>0</v>
      </c>
      <c r="L703" s="18">
        <f>'Raw Data'!L703</f>
        <v>0</v>
      </c>
      <c r="M703" s="18">
        <f>'Raw Data'!M703</f>
        <v>0</v>
      </c>
      <c r="N703" s="18">
        <f>'Raw Data'!N703</f>
        <v>3710.7</v>
      </c>
      <c r="O703" s="18" t="str">
        <f>'Raw Data'!O703</f>
        <v>KGS</v>
      </c>
      <c r="P703" s="18">
        <f>'Raw Data'!P703</f>
        <v>596.50915999999995</v>
      </c>
      <c r="Q703" s="18">
        <f>'Raw Data'!Q703</f>
        <v>2213466.54</v>
      </c>
      <c r="R703" s="18">
        <f>'Raw Data'!R703</f>
        <v>7.2216605329999997</v>
      </c>
      <c r="S703" s="18">
        <f>'Raw Data'!S703</f>
        <v>26797.41574</v>
      </c>
      <c r="T703" s="18">
        <f>'Raw Data'!T703</f>
        <v>811014.1</v>
      </c>
      <c r="U703" s="18" t="str">
        <f t="shared" si="110"/>
        <v xml:space="preserve">STAINLESS STEEL SPORTS BOTTLE 750ML SG-702 </v>
      </c>
      <c r="V703" s="18">
        <f t="shared" si="111"/>
        <v>23436</v>
      </c>
      <c r="W703" s="18" t="str">
        <f t="shared" si="112"/>
        <v>NOS</v>
      </c>
      <c r="X703" s="18">
        <f t="shared" si="113"/>
        <v>1.109</v>
      </c>
      <c r="Y703" s="18" t="str">
        <f t="shared" si="114"/>
        <v>USD</v>
      </c>
      <c r="Z703" s="18">
        <f t="shared" si="115"/>
        <v>3024480.64</v>
      </c>
      <c r="AA703" s="18">
        <f t="shared" si="116"/>
        <v>2023</v>
      </c>
      <c r="AB703" s="19" t="str">
        <f>IFERROR(VLOOKUP(D703, 'Lookup Tables'!$A:$B, 2, FALSE), "Unknown")</f>
        <v>Table, kitchen or other household articles of iron or steel</v>
      </c>
      <c r="AC703" s="18" t="str">
        <f t="shared" si="117"/>
        <v>Steel Products</v>
      </c>
      <c r="AD703" s="18" t="str">
        <f t="shared" si="118"/>
        <v>Misc</v>
      </c>
      <c r="AE703" s="18">
        <f t="shared" si="119"/>
        <v>218.56094537418815</v>
      </c>
      <c r="AF703" s="20">
        <f t="shared" si="120"/>
        <v>0.36639998181314271</v>
      </c>
    </row>
    <row r="704" spans="1:32">
      <c r="A704" s="18" t="str">
        <f>'Raw Data'!A704</f>
        <v>INNSA1</v>
      </c>
      <c r="B704" s="19">
        <f>'Raw Data'!B704</f>
        <v>45050</v>
      </c>
      <c r="C704" s="18">
        <f>'Raw Data'!C704</f>
        <v>301049751</v>
      </c>
      <c r="D704" s="18">
        <f>'Raw Data'!D704</f>
        <v>73239990</v>
      </c>
      <c r="E704" s="18" t="str">
        <f>'Raw Data'!E704</f>
        <v>STEEL SALT BOTTLE (NP-19) (QTY: 13728 PCS / USD : 0.4678 PERPCS)</v>
      </c>
      <c r="F704" s="18">
        <f>'Raw Data'!F704</f>
        <v>0</v>
      </c>
      <c r="G704" s="18">
        <f>'Raw Data'!G704</f>
        <v>0</v>
      </c>
      <c r="H704" s="18">
        <f>'Raw Data'!H704</f>
        <v>0</v>
      </c>
      <c r="I704" s="18">
        <f>'Raw Data'!I704</f>
        <v>0</v>
      </c>
      <c r="J704" s="18">
        <f>'Raw Data'!J704</f>
        <v>0</v>
      </c>
      <c r="K704" s="18">
        <f>'Raw Data'!K704</f>
        <v>0</v>
      </c>
      <c r="L704" s="18">
        <f>'Raw Data'!L704</f>
        <v>0</v>
      </c>
      <c r="M704" s="18">
        <f>'Raw Data'!M704</f>
        <v>0</v>
      </c>
      <c r="N704" s="18">
        <f>'Raw Data'!N704</f>
        <v>2145</v>
      </c>
      <c r="O704" s="18" t="str">
        <f>'Raw Data'!O704</f>
        <v>KGS</v>
      </c>
      <c r="P704" s="18">
        <f>'Raw Data'!P704</f>
        <v>260.1741399</v>
      </c>
      <c r="Q704" s="18">
        <f>'Raw Data'!Q704</f>
        <v>558073.53</v>
      </c>
      <c r="R704" s="18">
        <f>'Raw Data'!R704</f>
        <v>3.1289734199999999</v>
      </c>
      <c r="S704" s="18">
        <f>'Raw Data'!S704</f>
        <v>6711.6479859999999</v>
      </c>
      <c r="T704" s="18">
        <f>'Raw Data'!T704</f>
        <v>204478.2</v>
      </c>
      <c r="U704" s="18" t="str">
        <f t="shared" si="110"/>
        <v xml:space="preserve">STEEL SALT BOTTLE </v>
      </c>
      <c r="V704" s="18" t="str">
        <f t="shared" si="111"/>
        <v/>
      </c>
      <c r="W704" s="18" t="str">
        <f t="shared" si="112"/>
        <v>13728 PCS</v>
      </c>
      <c r="X704" s="18" t="str">
        <f t="shared" si="113"/>
        <v/>
      </c>
      <c r="Y704" s="18" t="str">
        <f t="shared" si="114"/>
        <v>USD</v>
      </c>
      <c r="Z704" s="18">
        <f t="shared" si="115"/>
        <v>762551.73</v>
      </c>
      <c r="AA704" s="18">
        <f t="shared" si="116"/>
        <v>2023</v>
      </c>
      <c r="AB704" s="19" t="str">
        <f>IFERROR(VLOOKUP(D704, 'Lookup Tables'!$A:$B, 2, FALSE), "Unknown")</f>
        <v>Table, kitchen or other household articles of iron or steel</v>
      </c>
      <c r="AC704" s="18" t="str">
        <f t="shared" si="117"/>
        <v>Steel Products</v>
      </c>
      <c r="AD704" s="18" t="str">
        <f t="shared" si="118"/>
        <v>Misc</v>
      </c>
      <c r="AE704" s="18">
        <f t="shared" si="119"/>
        <v>95.32783216783217</v>
      </c>
      <c r="AF704" s="20">
        <f t="shared" si="120"/>
        <v>0.36640010501841935</v>
      </c>
    </row>
    <row r="705" spans="1:32">
      <c r="A705" s="18" t="str">
        <f>'Raw Data'!A705</f>
        <v>INNSA1</v>
      </c>
      <c r="B705" s="19">
        <f>'Raw Data'!B705</f>
        <v>45044</v>
      </c>
      <c r="C705" s="18">
        <f>'Raw Data'!C705</f>
        <v>301049751</v>
      </c>
      <c r="D705" s="18">
        <f>'Raw Data'!D705</f>
        <v>73239990</v>
      </c>
      <c r="E705" s="18" t="str">
        <f>'Raw Data'!E705</f>
        <v>STAINLESS STEEL COLA BOTTLE 750ML SK750 (SL-01) (QTY:21240 NOS /USD 1.1800 PER NOS)</v>
      </c>
      <c r="F705" s="18">
        <f>'Raw Data'!F705</f>
        <v>0</v>
      </c>
      <c r="G705" s="18">
        <f>'Raw Data'!G705</f>
        <v>0</v>
      </c>
      <c r="H705" s="18">
        <f>'Raw Data'!H705</f>
        <v>0</v>
      </c>
      <c r="I705" s="18">
        <f>'Raw Data'!I705</f>
        <v>0</v>
      </c>
      <c r="J705" s="18">
        <f>'Raw Data'!J705</f>
        <v>0</v>
      </c>
      <c r="K705" s="18">
        <f>'Raw Data'!K705</f>
        <v>0</v>
      </c>
      <c r="L705" s="18">
        <f>'Raw Data'!L705</f>
        <v>0</v>
      </c>
      <c r="M705" s="18">
        <f>'Raw Data'!M705</f>
        <v>0</v>
      </c>
      <c r="N705" s="18">
        <f>'Raw Data'!N705</f>
        <v>4248</v>
      </c>
      <c r="O705" s="18" t="str">
        <f>'Raw Data'!O705</f>
        <v>KGS</v>
      </c>
      <c r="P705" s="18">
        <f>'Raw Data'!P705</f>
        <v>505.49712340000002</v>
      </c>
      <c r="Q705" s="18">
        <f>'Raw Data'!Q705</f>
        <v>2147351.7799999998</v>
      </c>
      <c r="R705" s="18">
        <f>'Raw Data'!R705</f>
        <v>6.0793400279999998</v>
      </c>
      <c r="S705" s="18">
        <f>'Raw Data'!S705</f>
        <v>25825.03644</v>
      </c>
      <c r="T705" s="18">
        <f>'Raw Data'!T705</f>
        <v>786789.7</v>
      </c>
      <c r="U705" s="18" t="str">
        <f t="shared" si="110"/>
        <v xml:space="preserve">STAINLESS STEEL COLA BOTTLE 750ML SK750 </v>
      </c>
      <c r="V705" s="18">
        <f t="shared" si="111"/>
        <v>21240</v>
      </c>
      <c r="W705" s="18" t="str">
        <f t="shared" si="112"/>
        <v>NOS</v>
      </c>
      <c r="X705" s="18">
        <f t="shared" si="113"/>
        <v>1.18</v>
      </c>
      <c r="Y705" s="18" t="str">
        <f t="shared" si="114"/>
        <v>USD</v>
      </c>
      <c r="Z705" s="18">
        <f t="shared" si="115"/>
        <v>2934141.4799999995</v>
      </c>
      <c r="AA705" s="18">
        <f t="shared" si="116"/>
        <v>2023</v>
      </c>
      <c r="AB705" s="19" t="str">
        <f>IFERROR(VLOOKUP(D705, 'Lookup Tables'!$A:$B, 2, FALSE), "Unknown")</f>
        <v>Table, kitchen or other household articles of iron or steel</v>
      </c>
      <c r="AC705" s="18" t="str">
        <f t="shared" si="117"/>
        <v>Steel Products</v>
      </c>
      <c r="AD705" s="18" t="str">
        <f t="shared" si="118"/>
        <v>Misc</v>
      </c>
      <c r="AE705" s="18">
        <f t="shared" si="119"/>
        <v>185.21414783427494</v>
      </c>
      <c r="AF705" s="20">
        <f t="shared" si="120"/>
        <v>0.36640000363610664</v>
      </c>
    </row>
    <row r="706" spans="1:32">
      <c r="A706" s="18" t="str">
        <f>'Raw Data'!A706</f>
        <v>INNSA1</v>
      </c>
      <c r="B706" s="19">
        <f>'Raw Data'!B706</f>
        <v>45044</v>
      </c>
      <c r="C706" s="18">
        <f>'Raw Data'!C706</f>
        <v>301049751</v>
      </c>
      <c r="D706" s="18">
        <f>'Raw Data'!D706</f>
        <v>73239990</v>
      </c>
      <c r="E706" s="18" t="str">
        <f>'Raw Data'!E706</f>
        <v>STAINLESS STEEL SPORTS BOTTLE 750ML S-308-C6 (NP-20) (QTY:14328 NOS /USD 1.050 PER NOS)</v>
      </c>
      <c r="F706" s="18">
        <f>'Raw Data'!F706</f>
        <v>0</v>
      </c>
      <c r="G706" s="18">
        <f>'Raw Data'!G706</f>
        <v>0</v>
      </c>
      <c r="H706" s="18">
        <f>'Raw Data'!H706</f>
        <v>0</v>
      </c>
      <c r="I706" s="18">
        <f>'Raw Data'!I706</f>
        <v>0</v>
      </c>
      <c r="J706" s="18">
        <f>'Raw Data'!J706</f>
        <v>0</v>
      </c>
      <c r="K706" s="18">
        <f>'Raw Data'!K706</f>
        <v>0</v>
      </c>
      <c r="L706" s="18">
        <f>'Raw Data'!L706</f>
        <v>0</v>
      </c>
      <c r="M706" s="18">
        <f>'Raw Data'!M706</f>
        <v>0</v>
      </c>
      <c r="N706" s="18">
        <f>'Raw Data'!N706</f>
        <v>2547.1999999999998</v>
      </c>
      <c r="O706" s="18" t="str">
        <f>'Raw Data'!O706</f>
        <v>KGS</v>
      </c>
      <c r="P706" s="18">
        <f>'Raw Data'!P706</f>
        <v>506.53295780000002</v>
      </c>
      <c r="Q706" s="18">
        <f>'Raw Data'!Q706</f>
        <v>1290240.75</v>
      </c>
      <c r="R706" s="18">
        <f>'Raw Data'!R706</f>
        <v>6.0917974470000003</v>
      </c>
      <c r="S706" s="18">
        <f>'Raw Data'!S706</f>
        <v>15517.026459999999</v>
      </c>
      <c r="T706" s="18">
        <f>'Raw Data'!T706</f>
        <v>472744.3</v>
      </c>
      <c r="U706" s="18" t="str">
        <f t="shared" si="110"/>
        <v xml:space="preserve">STAINLESS STEEL SPORTS BOTTLE 750ML S-308-C6 </v>
      </c>
      <c r="V706" s="18">
        <f t="shared" si="111"/>
        <v>14328</v>
      </c>
      <c r="W706" s="18" t="str">
        <f t="shared" si="112"/>
        <v>NOS</v>
      </c>
      <c r="X706" s="18">
        <f t="shared" si="113"/>
        <v>1.05</v>
      </c>
      <c r="Y706" s="18" t="str">
        <f t="shared" si="114"/>
        <v>USD</v>
      </c>
      <c r="Z706" s="18">
        <f t="shared" si="115"/>
        <v>1762985.05</v>
      </c>
      <c r="AA706" s="18">
        <f t="shared" si="116"/>
        <v>2023</v>
      </c>
      <c r="AB706" s="19" t="str">
        <f>IFERROR(VLOOKUP(D706, 'Lookup Tables'!$A:$B, 2, FALSE), "Unknown")</f>
        <v>Table, kitchen or other household articles of iron or steel</v>
      </c>
      <c r="AC706" s="18" t="str">
        <f t="shared" si="117"/>
        <v>Steel Products</v>
      </c>
      <c r="AD706" s="18" t="str">
        <f t="shared" si="118"/>
        <v>Misc</v>
      </c>
      <c r="AE706" s="18">
        <f t="shared" si="119"/>
        <v>185.59371074120605</v>
      </c>
      <c r="AF706" s="20">
        <f t="shared" si="120"/>
        <v>0.36640006913438439</v>
      </c>
    </row>
    <row r="707" spans="1:32">
      <c r="A707" s="18" t="str">
        <f>'Raw Data'!A707</f>
        <v>INNSA1</v>
      </c>
      <c r="B707" s="19">
        <f>'Raw Data'!B707</f>
        <v>45044</v>
      </c>
      <c r="C707" s="18">
        <f>'Raw Data'!C707</f>
        <v>301049751</v>
      </c>
      <c r="D707" s="18">
        <f>'Raw Data'!D707</f>
        <v>73239990</v>
      </c>
      <c r="E707" s="18" t="str">
        <f>'Raw Data'!E707</f>
        <v>STAINLESS STEEL SPORTS BOTTLE 750ML SG902 (WB-750) (QTY:10080 NOS /USD 1.2450 PER NOS)</v>
      </c>
      <c r="F707" s="18">
        <f>'Raw Data'!F707</f>
        <v>0</v>
      </c>
      <c r="G707" s="18">
        <f>'Raw Data'!G707</f>
        <v>0</v>
      </c>
      <c r="H707" s="18">
        <f>'Raw Data'!H707</f>
        <v>0</v>
      </c>
      <c r="I707" s="18">
        <f>'Raw Data'!I707</f>
        <v>0</v>
      </c>
      <c r="J707" s="18">
        <f>'Raw Data'!J707</f>
        <v>0</v>
      </c>
      <c r="K707" s="18">
        <f>'Raw Data'!K707</f>
        <v>0</v>
      </c>
      <c r="L707" s="18">
        <f>'Raw Data'!L707</f>
        <v>0</v>
      </c>
      <c r="M707" s="18">
        <f>'Raw Data'!M707</f>
        <v>0</v>
      </c>
      <c r="N707" s="18">
        <f>'Raw Data'!N707</f>
        <v>1764</v>
      </c>
      <c r="O707" s="18" t="str">
        <f>'Raw Data'!O707</f>
        <v>KGS</v>
      </c>
      <c r="P707" s="18">
        <f>'Raw Data'!P707</f>
        <v>609.53408730000001</v>
      </c>
      <c r="Q707" s="18">
        <f>'Raw Data'!Q707</f>
        <v>1075218.1299999999</v>
      </c>
      <c r="R707" s="18">
        <f>'Raw Data'!R707</f>
        <v>7.3305362269999996</v>
      </c>
      <c r="S707" s="18">
        <f>'Raw Data'!S707</f>
        <v>12931.0659</v>
      </c>
      <c r="T707" s="18">
        <f>'Raw Data'!T707</f>
        <v>393959.9</v>
      </c>
      <c r="U707" s="18" t="str">
        <f t="shared" ref="U707:U770" si="121">LEFT(E707, FIND("(", E707)-1)</f>
        <v xml:space="preserve">STAINLESS STEEL SPORTS BOTTLE 750ML SG902 </v>
      </c>
      <c r="V707" s="18">
        <f t="shared" ref="V707:V770" si="122">IFERROR(
    VALUE(
        MID(E707,
            FIND("QTY",E707)+4,
            FIND(" ",E707,FIND("QTY",E707)+4) - (FIND("QTY",E707)+4)
        )
    ),
"")</f>
        <v>10080</v>
      </c>
      <c r="W707" s="18" t="str">
        <f t="shared" ref="W707:W770" si="123">TRIM(MID(E707, FIND(" ", E707, FIND("QTY:", E707)+4)+1, FIND("/", E707) - FIND(" ", E707, FIND("QTY:", E707)+4)-1))</f>
        <v>NOS</v>
      </c>
      <c r="X707" s="18">
        <f t="shared" ref="X707:X770" si="124">IFERROR(
  IF(AND(ISNUMBER(FIND("/",E707)), ISNUMBER(FIND("PER",E707))),
     VALUE(TRIM(SUBSTITUTE(SUBSTITUTE(MID(E707, FIND("/",E707)+1, FIND("PER",E707)-FIND("/",E707)-1), "USD", ""), "CNY:", ""))),
     IF(ISNUMBER(SEARCH("USD",E707)),
        VALUE(TRIM(MID(E707, SEARCH("USD",E707)+3, 12))),
        IF(ISNUMBER(SEARCH("CNY",E707)),
           VALUE(TRIM(SUBSTITUTE(MID(E707, SEARCH("CNY",E707)+3, 12), ":", ""))),
           "" )
     )
  ),
"")</f>
        <v>1.2450000000000001</v>
      </c>
      <c r="Y707" s="18" t="str">
        <f t="shared" ref="Y707:Y770" si="125">IF(ISNUMBER(FIND("USD", E707)), "USD",
IF(ISNUMBER(FIND("CNY", E707)), "CNY", ""))</f>
        <v>USD</v>
      </c>
      <c r="Z707" s="18">
        <f t="shared" ref="Z707:Z770" si="126">Q707 + T707</f>
        <v>1469178.0299999998</v>
      </c>
      <c r="AA707" s="18">
        <f t="shared" ref="AA707:AA770" si="127">YEAR(B707)</f>
        <v>2023</v>
      </c>
      <c r="AB707" s="19" t="str">
        <f>IFERROR(VLOOKUP(D707, 'Lookup Tables'!$A:$B, 2, FALSE), "Unknown")</f>
        <v>Table, kitchen or other household articles of iron or steel</v>
      </c>
      <c r="AC707" s="18" t="str">
        <f t="shared" ref="AC707:AC770" si="128">IFERROR(
    IF(ISNUMBER(SEARCH("STEEL", E707)), "Steel Products",
    IF(ISNUMBER(SEARCH("SCRUBBER", E707)), "Cleaning Items",
    IF(ISNUMBER(SEARCH("CLOTH", E707)), "Household Items",
    IF(ISNUMBER(SEARCH("HOLDER", E707)), "Kitchen Items",
    "Other")))),
"Other")</f>
        <v>Steel Products</v>
      </c>
      <c r="AD707" s="18" t="str">
        <f t="shared" ref="AD707:AD770" si="129">IFERROR(
    IF(ISNUMBER(SEARCH("SCRUBBER", E707)), "Scrubber",
    IF(ISNUMBER(SEARCH("CUTLERY", E707)), "Cutlery Holder",
    IF(ISNUMBER(SEARCH("CLOTH STAND", E707)), "Cloth Stand",
    IF(ISNUMBER(SEARCH("HOLDER", E707)), "Holder",
    "Misc")))),
"Misc")</f>
        <v>Misc</v>
      </c>
      <c r="AE707" s="18">
        <f t="shared" ref="AE707:AE770" si="130">T707/N707</f>
        <v>223.33327664399096</v>
      </c>
      <c r="AF707" s="20">
        <f t="shared" ref="AF707:AF770" si="131">IFERROR(T707/Q707,0)</f>
        <v>0.36639997876523905</v>
      </c>
    </row>
    <row r="708" spans="1:32">
      <c r="A708" s="18" t="str">
        <f>'Raw Data'!A708</f>
        <v>INNSA1</v>
      </c>
      <c r="B708" s="19">
        <f>'Raw Data'!B708</f>
        <v>45044</v>
      </c>
      <c r="C708" s="18">
        <f>'Raw Data'!C708</f>
        <v>301049751</v>
      </c>
      <c r="D708" s="18">
        <f>'Raw Data'!D708</f>
        <v>73239990</v>
      </c>
      <c r="E708" s="18" t="str">
        <f>'Raw Data'!E708</f>
        <v>STAINLESS STEEL COLA BOTTLE 750ML SK750 (SL-01) (QTY:17244 NOS /USD 1.180 PER NOS)</v>
      </c>
      <c r="F708" s="18">
        <f>'Raw Data'!F708</f>
        <v>0</v>
      </c>
      <c r="G708" s="18">
        <f>'Raw Data'!G708</f>
        <v>0</v>
      </c>
      <c r="H708" s="18">
        <f>'Raw Data'!H708</f>
        <v>0</v>
      </c>
      <c r="I708" s="18">
        <f>'Raw Data'!I708</f>
        <v>0</v>
      </c>
      <c r="J708" s="18">
        <f>'Raw Data'!J708</f>
        <v>0</v>
      </c>
      <c r="K708" s="18">
        <f>'Raw Data'!K708</f>
        <v>0</v>
      </c>
      <c r="L708" s="18">
        <f>'Raw Data'!L708</f>
        <v>0</v>
      </c>
      <c r="M708" s="18">
        <f>'Raw Data'!M708</f>
        <v>0</v>
      </c>
      <c r="N708" s="18">
        <f>'Raw Data'!N708</f>
        <v>3448.8</v>
      </c>
      <c r="O708" s="18" t="str">
        <f>'Raw Data'!O708</f>
        <v>KGS</v>
      </c>
      <c r="P708" s="18">
        <f>'Raw Data'!P708</f>
        <v>505.99694679999999</v>
      </c>
      <c r="Q708" s="18">
        <f>'Raw Data'!Q708</f>
        <v>1745082.27</v>
      </c>
      <c r="R708" s="18">
        <f>'Raw Data'!R708</f>
        <v>6.0853511339999997</v>
      </c>
      <c r="S708" s="18">
        <f>'Raw Data'!S708</f>
        <v>20987.15899</v>
      </c>
      <c r="T708" s="18">
        <f>'Raw Data'!T708</f>
        <v>639398.1</v>
      </c>
      <c r="U708" s="18" t="str">
        <f t="shared" si="121"/>
        <v xml:space="preserve">STAINLESS STEEL COLA BOTTLE 750ML SK750 </v>
      </c>
      <c r="V708" s="18">
        <f t="shared" si="122"/>
        <v>17244</v>
      </c>
      <c r="W708" s="18" t="str">
        <f t="shared" si="123"/>
        <v>NOS</v>
      </c>
      <c r="X708" s="18">
        <f t="shared" si="124"/>
        <v>1.18</v>
      </c>
      <c r="Y708" s="18" t="str">
        <f t="shared" si="125"/>
        <v>USD</v>
      </c>
      <c r="Z708" s="18">
        <f t="shared" si="126"/>
        <v>2384480.37</v>
      </c>
      <c r="AA708" s="18">
        <f t="shared" si="127"/>
        <v>2023</v>
      </c>
      <c r="AB708" s="19" t="str">
        <f>IFERROR(VLOOKUP(D708, 'Lookup Tables'!$A:$B, 2, FALSE), "Unknown")</f>
        <v>Table, kitchen or other household articles of iron or steel</v>
      </c>
      <c r="AC708" s="18" t="str">
        <f t="shared" si="128"/>
        <v>Steel Products</v>
      </c>
      <c r="AD708" s="18" t="str">
        <f t="shared" si="129"/>
        <v>Misc</v>
      </c>
      <c r="AE708" s="18">
        <f t="shared" si="130"/>
        <v>185.39726861517047</v>
      </c>
      <c r="AF708" s="20">
        <f t="shared" si="131"/>
        <v>0.36639997494215559</v>
      </c>
    </row>
    <row r="709" spans="1:32">
      <c r="A709" s="18" t="str">
        <f>'Raw Data'!A709</f>
        <v>INNSA1</v>
      </c>
      <c r="B709" s="19">
        <f>'Raw Data'!B709</f>
        <v>45044</v>
      </c>
      <c r="C709" s="18">
        <f>'Raw Data'!C709</f>
        <v>301049751</v>
      </c>
      <c r="D709" s="18">
        <f>'Raw Data'!D709</f>
        <v>73239990</v>
      </c>
      <c r="E709" s="18" t="str">
        <f>'Raw Data'!E709</f>
        <v>STAINLESS STEEL SPORTS BOTTLE 750ML SG-702 (SB-01) (QTY:10476 NOS /USD 1.094 PER NOS)</v>
      </c>
      <c r="F709" s="18">
        <f>'Raw Data'!F709</f>
        <v>0</v>
      </c>
      <c r="G709" s="18">
        <f>'Raw Data'!G709</f>
        <v>0</v>
      </c>
      <c r="H709" s="18">
        <f>'Raw Data'!H709</f>
        <v>0</v>
      </c>
      <c r="I709" s="18">
        <f>'Raw Data'!I709</f>
        <v>0</v>
      </c>
      <c r="J709" s="18">
        <f>'Raw Data'!J709</f>
        <v>0</v>
      </c>
      <c r="K709" s="18">
        <f>'Raw Data'!K709</f>
        <v>0</v>
      </c>
      <c r="L709" s="18">
        <f>'Raw Data'!L709</f>
        <v>0</v>
      </c>
      <c r="M709" s="18">
        <f>'Raw Data'!M709</f>
        <v>0</v>
      </c>
      <c r="N709" s="18">
        <f>'Raw Data'!N709</f>
        <v>1658.7</v>
      </c>
      <c r="O709" s="18" t="str">
        <f>'Raw Data'!O709</f>
        <v>KGS</v>
      </c>
      <c r="P709" s="18">
        <f>'Raw Data'!P709</f>
        <v>592.57139329999995</v>
      </c>
      <c r="Q709" s="18">
        <f>'Raw Data'!Q709</f>
        <v>982898.17</v>
      </c>
      <c r="R709" s="18">
        <f>'Raw Data'!R709</f>
        <v>7.1265350959999996</v>
      </c>
      <c r="S709" s="18">
        <f>'Raw Data'!S709</f>
        <v>11820.78376</v>
      </c>
      <c r="T709" s="18">
        <f>'Raw Data'!T709</f>
        <v>360133.9</v>
      </c>
      <c r="U709" s="18" t="str">
        <f t="shared" si="121"/>
        <v xml:space="preserve">STAINLESS STEEL SPORTS BOTTLE 750ML SG-702 </v>
      </c>
      <c r="V709" s="18">
        <f t="shared" si="122"/>
        <v>10476</v>
      </c>
      <c r="W709" s="18" t="str">
        <f t="shared" si="123"/>
        <v>NOS</v>
      </c>
      <c r="X709" s="18">
        <f t="shared" si="124"/>
        <v>1.0940000000000001</v>
      </c>
      <c r="Y709" s="18" t="str">
        <f t="shared" si="125"/>
        <v>USD</v>
      </c>
      <c r="Z709" s="18">
        <f t="shared" si="126"/>
        <v>1343032.07</v>
      </c>
      <c r="AA709" s="18">
        <f t="shared" si="127"/>
        <v>2023</v>
      </c>
      <c r="AB709" s="19" t="str">
        <f>IFERROR(VLOOKUP(D709, 'Lookup Tables'!$A:$B, 2, FALSE), "Unknown")</f>
        <v>Table, kitchen or other household articles of iron or steel</v>
      </c>
      <c r="AC709" s="18" t="str">
        <f t="shared" si="128"/>
        <v>Steel Products</v>
      </c>
      <c r="AD709" s="18" t="str">
        <f t="shared" si="129"/>
        <v>Misc</v>
      </c>
      <c r="AE709" s="18">
        <f t="shared" si="130"/>
        <v>217.11816482787725</v>
      </c>
      <c r="AF709" s="20">
        <f t="shared" si="131"/>
        <v>0.36640001069490241</v>
      </c>
    </row>
    <row r="710" spans="1:32">
      <c r="A710" s="18" t="str">
        <f>'Raw Data'!A710</f>
        <v>INNSA1</v>
      </c>
      <c r="B710" s="19">
        <f>'Raw Data'!B710</f>
        <v>45044</v>
      </c>
      <c r="C710" s="18">
        <f>'Raw Data'!C710</f>
        <v>301049751</v>
      </c>
      <c r="D710" s="18">
        <f>'Raw Data'!D710</f>
        <v>73239990</v>
      </c>
      <c r="E710" s="18" t="str">
        <f>'Raw Data'!E710</f>
        <v>STAINLESS STEEL BOTTLE 750ML SG805 (AM-06) (QTY:10980 NOS /USD 1.0448 PER NOS)</v>
      </c>
      <c r="F710" s="18">
        <f>'Raw Data'!F710</f>
        <v>0</v>
      </c>
      <c r="G710" s="18">
        <f>'Raw Data'!G710</f>
        <v>0</v>
      </c>
      <c r="H710" s="18">
        <f>'Raw Data'!H710</f>
        <v>0</v>
      </c>
      <c r="I710" s="18">
        <f>'Raw Data'!I710</f>
        <v>0</v>
      </c>
      <c r="J710" s="18">
        <f>'Raw Data'!J710</f>
        <v>0</v>
      </c>
      <c r="K710" s="18">
        <f>'Raw Data'!K710</f>
        <v>0</v>
      </c>
      <c r="L710" s="18">
        <f>'Raw Data'!L710</f>
        <v>0</v>
      </c>
      <c r="M710" s="18">
        <f>'Raw Data'!M710</f>
        <v>0</v>
      </c>
      <c r="N710" s="18">
        <f>'Raw Data'!N710</f>
        <v>1647</v>
      </c>
      <c r="O710" s="18" t="str">
        <f>'Raw Data'!O710</f>
        <v>KGS</v>
      </c>
      <c r="P710" s="18">
        <f>'Raw Data'!P710</f>
        <v>596.77199759999996</v>
      </c>
      <c r="Q710" s="18">
        <f>'Raw Data'!Q710</f>
        <v>982883.48</v>
      </c>
      <c r="R710" s="18">
        <f>'Raw Data'!R710</f>
        <v>7.1770534890000004</v>
      </c>
      <c r="S710" s="18">
        <f>'Raw Data'!S710</f>
        <v>11820.607099999999</v>
      </c>
      <c r="T710" s="18">
        <f>'Raw Data'!T710</f>
        <v>360128.5</v>
      </c>
      <c r="U710" s="18" t="str">
        <f t="shared" si="121"/>
        <v xml:space="preserve">STAINLESS STEEL BOTTLE 750ML SG805 </v>
      </c>
      <c r="V710" s="18">
        <f t="shared" si="122"/>
        <v>10980</v>
      </c>
      <c r="W710" s="18" t="str">
        <f t="shared" si="123"/>
        <v>NOS</v>
      </c>
      <c r="X710" s="18">
        <f t="shared" si="124"/>
        <v>1.0448</v>
      </c>
      <c r="Y710" s="18" t="str">
        <f t="shared" si="125"/>
        <v>USD</v>
      </c>
      <c r="Z710" s="18">
        <f t="shared" si="126"/>
        <v>1343011.98</v>
      </c>
      <c r="AA710" s="18">
        <f t="shared" si="127"/>
        <v>2023</v>
      </c>
      <c r="AB710" s="19" t="str">
        <f>IFERROR(VLOOKUP(D710, 'Lookup Tables'!$A:$B, 2, FALSE), "Unknown")</f>
        <v>Table, kitchen or other household articles of iron or steel</v>
      </c>
      <c r="AC710" s="18" t="str">
        <f t="shared" si="128"/>
        <v>Steel Products</v>
      </c>
      <c r="AD710" s="18" t="str">
        <f t="shared" si="129"/>
        <v>Misc</v>
      </c>
      <c r="AE710" s="18">
        <f t="shared" si="130"/>
        <v>218.65725561627201</v>
      </c>
      <c r="AF710" s="20">
        <f t="shared" si="131"/>
        <v>0.36639999280484398</v>
      </c>
    </row>
    <row r="711" spans="1:32">
      <c r="A711" s="18" t="str">
        <f>'Raw Data'!A711</f>
        <v>INNSA1</v>
      </c>
      <c r="B711" s="19">
        <f>'Raw Data'!B711</f>
        <v>45043</v>
      </c>
      <c r="C711" s="18">
        <f>'Raw Data'!C711</f>
        <v>301049751</v>
      </c>
      <c r="D711" s="18">
        <f>'Raw Data'!D711</f>
        <v>73239990</v>
      </c>
      <c r="E711" s="18" t="str">
        <f>'Raw Data'!E711</f>
        <v>2628 HOUSEHOLD STEEL HOOK 3 PCS SET (QTY : 648 NUM/USD 0.421PER NUM)</v>
      </c>
      <c r="F711" s="18">
        <f>'Raw Data'!F711</f>
        <v>0</v>
      </c>
      <c r="G711" s="18">
        <f>'Raw Data'!G711</f>
        <v>0</v>
      </c>
      <c r="H711" s="18">
        <f>'Raw Data'!H711</f>
        <v>0</v>
      </c>
      <c r="I711" s="18">
        <f>'Raw Data'!I711</f>
        <v>0</v>
      </c>
      <c r="J711" s="18">
        <f>'Raw Data'!J711</f>
        <v>0</v>
      </c>
      <c r="K711" s="18">
        <f>'Raw Data'!K711</f>
        <v>0</v>
      </c>
      <c r="L711" s="18">
        <f>'Raw Data'!L711</f>
        <v>0</v>
      </c>
      <c r="M711" s="18">
        <f>'Raw Data'!M711</f>
        <v>0</v>
      </c>
      <c r="N711" s="18">
        <f>'Raw Data'!N711</f>
        <v>21.96</v>
      </c>
      <c r="O711" s="18" t="str">
        <f>'Raw Data'!O711</f>
        <v>KGS</v>
      </c>
      <c r="P711" s="18">
        <f>'Raw Data'!P711</f>
        <v>1045.2117490000001</v>
      </c>
      <c r="Q711" s="18">
        <f>'Raw Data'!Q711</f>
        <v>22952.85</v>
      </c>
      <c r="R711" s="18">
        <f>'Raw Data'!R711</f>
        <v>12.57019541</v>
      </c>
      <c r="S711" s="18">
        <f>'Raw Data'!S711</f>
        <v>276.04149130000002</v>
      </c>
      <c r="T711" s="18">
        <f>'Raw Data'!T711</f>
        <v>8410</v>
      </c>
      <c r="U711" s="18" t="str">
        <f t="shared" si="121"/>
        <v xml:space="preserve">2628 HOUSEHOLD STEEL HOOK 3 PCS SET </v>
      </c>
      <c r="V711" s="18" t="str">
        <f t="shared" si="122"/>
        <v/>
      </c>
      <c r="W711" s="18" t="e">
        <f t="shared" si="123"/>
        <v>#VALUE!</v>
      </c>
      <c r="X711" s="18">
        <f t="shared" si="124"/>
        <v>0.42099999999999999</v>
      </c>
      <c r="Y711" s="18" t="str">
        <f t="shared" si="125"/>
        <v>USD</v>
      </c>
      <c r="Z711" s="18">
        <f t="shared" si="126"/>
        <v>31362.85</v>
      </c>
      <c r="AA711" s="18">
        <f t="shared" si="127"/>
        <v>2023</v>
      </c>
      <c r="AB711" s="19" t="str">
        <f>IFERROR(VLOOKUP(D711, 'Lookup Tables'!$A:$B, 2, FALSE), "Unknown")</f>
        <v>Table, kitchen or other household articles of iron or steel</v>
      </c>
      <c r="AC711" s="18" t="str">
        <f t="shared" si="128"/>
        <v>Steel Products</v>
      </c>
      <c r="AD711" s="18" t="str">
        <f t="shared" si="129"/>
        <v>Misc</v>
      </c>
      <c r="AE711" s="18">
        <f t="shared" si="130"/>
        <v>382.96903460837888</v>
      </c>
      <c r="AF711" s="20">
        <f t="shared" si="131"/>
        <v>0.36640330067943633</v>
      </c>
    </row>
    <row r="712" spans="1:32">
      <c r="A712" s="18" t="str">
        <f>'Raw Data'!A712</f>
        <v>INNSA1</v>
      </c>
      <c r="B712" s="19">
        <f>'Raw Data'!B712</f>
        <v>45043</v>
      </c>
      <c r="C712" s="18">
        <f>'Raw Data'!C712</f>
        <v>301049751</v>
      </c>
      <c r="D712" s="18">
        <f>'Raw Data'!D712</f>
        <v>73239990</v>
      </c>
      <c r="E712" s="18" t="str">
        <f>'Raw Data'!E712</f>
        <v>2628 HOUSEHOLD STEEL HOOK 3 PCS SET (QTY : 167832 NUM/USD 0.421 PER NUM)</v>
      </c>
      <c r="F712" s="18">
        <f>'Raw Data'!F712</f>
        <v>0</v>
      </c>
      <c r="G712" s="18">
        <f>'Raw Data'!G712</f>
        <v>0</v>
      </c>
      <c r="H712" s="18">
        <f>'Raw Data'!H712</f>
        <v>0</v>
      </c>
      <c r="I712" s="18">
        <f>'Raw Data'!I712</f>
        <v>0</v>
      </c>
      <c r="J712" s="18">
        <f>'Raw Data'!J712</f>
        <v>0</v>
      </c>
      <c r="K712" s="18">
        <f>'Raw Data'!K712</f>
        <v>0</v>
      </c>
      <c r="L712" s="18">
        <f>'Raw Data'!L712</f>
        <v>0</v>
      </c>
      <c r="M712" s="18">
        <f>'Raw Data'!M712</f>
        <v>0</v>
      </c>
      <c r="N712" s="18">
        <f>'Raw Data'!N712</f>
        <v>5687.64</v>
      </c>
      <c r="O712" s="18" t="str">
        <f>'Raw Data'!O712</f>
        <v>KGS</v>
      </c>
      <c r="P712" s="18">
        <f>'Raw Data'!P712</f>
        <v>1043.4142770000001</v>
      </c>
      <c r="Q712" s="18">
        <f>'Raw Data'!Q712</f>
        <v>5934564.7800000003</v>
      </c>
      <c r="R712" s="18">
        <f>'Raw Data'!R712</f>
        <v>12.5485782</v>
      </c>
      <c r="S712" s="18">
        <f>'Raw Data'!S712</f>
        <v>71371.795310000001</v>
      </c>
      <c r="T712" s="18">
        <f>'Raw Data'!T712</f>
        <v>2174424.6</v>
      </c>
      <c r="U712" s="18" t="str">
        <f t="shared" si="121"/>
        <v xml:space="preserve">2628 HOUSEHOLD STEEL HOOK 3 PCS SET </v>
      </c>
      <c r="V712" s="18" t="str">
        <f t="shared" si="122"/>
        <v/>
      </c>
      <c r="W712" s="18" t="e">
        <f t="shared" si="123"/>
        <v>#VALUE!</v>
      </c>
      <c r="X712" s="18">
        <f t="shared" si="124"/>
        <v>0.42099999999999999</v>
      </c>
      <c r="Y712" s="18" t="str">
        <f t="shared" si="125"/>
        <v>USD</v>
      </c>
      <c r="Z712" s="18">
        <f t="shared" si="126"/>
        <v>8108989.3800000008</v>
      </c>
      <c r="AA712" s="18">
        <f t="shared" si="127"/>
        <v>2023</v>
      </c>
      <c r="AB712" s="19" t="str">
        <f>IFERROR(VLOOKUP(D712, 'Lookup Tables'!$A:$B, 2, FALSE), "Unknown")</f>
        <v>Table, kitchen or other household articles of iron or steel</v>
      </c>
      <c r="AC712" s="18" t="str">
        <f t="shared" si="128"/>
        <v>Steel Products</v>
      </c>
      <c r="AD712" s="18" t="str">
        <f t="shared" si="129"/>
        <v>Misc</v>
      </c>
      <c r="AE712" s="18">
        <f t="shared" si="130"/>
        <v>382.30700255290418</v>
      </c>
      <c r="AF712" s="20">
        <f t="shared" si="131"/>
        <v>0.36640001088672924</v>
      </c>
    </row>
    <row r="713" spans="1:32">
      <c r="A713" s="18" t="str">
        <f>'Raw Data'!A713</f>
        <v>INNSA1</v>
      </c>
      <c r="B713" s="19">
        <f>'Raw Data'!B713</f>
        <v>45042</v>
      </c>
      <c r="C713" s="18">
        <f>'Raw Data'!C713</f>
        <v>301049751</v>
      </c>
      <c r="D713" s="18">
        <f>'Raw Data'!D713</f>
        <v>73231000</v>
      </c>
      <c r="E713" s="18" t="str">
        <f>'Raw Data'!E713</f>
        <v>STEEL SCRUBBER 2PCS SET ITEM NO: 8001-2) (168360 PCS &amp; 0.16USD PER PIECE)</v>
      </c>
      <c r="F713" s="18">
        <f>'Raw Data'!F713</f>
        <v>0</v>
      </c>
      <c r="G713" s="18">
        <f>'Raw Data'!G713</f>
        <v>0</v>
      </c>
      <c r="H713" s="18">
        <f>'Raw Data'!H713</f>
        <v>0</v>
      </c>
      <c r="I713" s="18">
        <f>'Raw Data'!I713</f>
        <v>0</v>
      </c>
      <c r="J713" s="18">
        <f>'Raw Data'!J713</f>
        <v>0</v>
      </c>
      <c r="K713" s="18">
        <f>'Raw Data'!K713</f>
        <v>0</v>
      </c>
      <c r="L713" s="18">
        <f>'Raw Data'!L713</f>
        <v>0</v>
      </c>
      <c r="M713" s="18">
        <f>'Raw Data'!M713</f>
        <v>0</v>
      </c>
      <c r="N713" s="18">
        <f>'Raw Data'!N713</f>
        <v>4910</v>
      </c>
      <c r="O713" s="18" t="str">
        <f>'Raw Data'!O713</f>
        <v>KGS</v>
      </c>
      <c r="P713" s="18">
        <f>'Raw Data'!P713</f>
        <v>465.50697150000002</v>
      </c>
      <c r="Q713" s="18">
        <f>'Raw Data'!Q713</f>
        <v>2285639.23</v>
      </c>
      <c r="R713" s="18">
        <f>'Raw Data'!R713</f>
        <v>5.5984001379999997</v>
      </c>
      <c r="S713" s="18">
        <f>'Raw Data'!S713</f>
        <v>27488.144680000001</v>
      </c>
      <c r="T713" s="18">
        <f>'Raw Data'!T713</f>
        <v>1004767</v>
      </c>
      <c r="U713" s="18" t="str">
        <f t="shared" si="121"/>
        <v xml:space="preserve">STEEL SCRUBBER 2PCS SET ITEM NO: 8001-2) </v>
      </c>
      <c r="V713" s="18" t="str">
        <f t="shared" si="122"/>
        <v/>
      </c>
      <c r="W713" s="18" t="e">
        <f t="shared" si="123"/>
        <v>#VALUE!</v>
      </c>
      <c r="X713" s="18" t="str">
        <f t="shared" si="124"/>
        <v/>
      </c>
      <c r="Y713" s="18" t="str">
        <f t="shared" si="125"/>
        <v>USD</v>
      </c>
      <c r="Z713" s="18">
        <f t="shared" si="126"/>
        <v>3290406.23</v>
      </c>
      <c r="AA713" s="18">
        <f t="shared" si="127"/>
        <v>2023</v>
      </c>
      <c r="AB713" s="19" t="str">
        <f>IFERROR(VLOOKUP(D713, 'Lookup Tables'!$A:$B, 2, FALSE), "Unknown")</f>
        <v>Steel Scrubbers</v>
      </c>
      <c r="AC713" s="18" t="str">
        <f t="shared" si="128"/>
        <v>Steel Products</v>
      </c>
      <c r="AD713" s="18" t="str">
        <f t="shared" si="129"/>
        <v>Scrubber</v>
      </c>
      <c r="AE713" s="18">
        <f t="shared" si="130"/>
        <v>204.63686354378819</v>
      </c>
      <c r="AF713" s="20">
        <f t="shared" si="131"/>
        <v>0.43959999759017088</v>
      </c>
    </row>
    <row r="714" spans="1:32">
      <c r="A714" s="18" t="str">
        <f>'Raw Data'!A714</f>
        <v>INNSA1</v>
      </c>
      <c r="B714" s="19">
        <f>'Raw Data'!B714</f>
        <v>45040</v>
      </c>
      <c r="C714" s="18">
        <f>'Raw Data'!C714</f>
        <v>301049751</v>
      </c>
      <c r="D714" s="18">
        <f>'Raw Data'!D714</f>
        <v>73239990</v>
      </c>
      <c r="E714" s="18" t="str">
        <f>'Raw Data'!E714</f>
        <v>STEEL MUFFIN PAN 6 PCS SET (AM-286) (QTY : 960 SET / USD : 0.526 PER SET )</v>
      </c>
      <c r="F714" s="18">
        <f>'Raw Data'!F714</f>
        <v>0</v>
      </c>
      <c r="G714" s="18">
        <f>'Raw Data'!G714</f>
        <v>0</v>
      </c>
      <c r="H714" s="18">
        <f>'Raw Data'!H714</f>
        <v>0</v>
      </c>
      <c r="I714" s="18">
        <f>'Raw Data'!I714</f>
        <v>0</v>
      </c>
      <c r="J714" s="18">
        <f>'Raw Data'!J714</f>
        <v>0</v>
      </c>
      <c r="K714" s="18">
        <f>'Raw Data'!K714</f>
        <v>0</v>
      </c>
      <c r="L714" s="18">
        <f>'Raw Data'!L714</f>
        <v>0</v>
      </c>
      <c r="M714" s="18">
        <f>'Raw Data'!M714</f>
        <v>0</v>
      </c>
      <c r="N714" s="18">
        <f>'Raw Data'!N714</f>
        <v>186</v>
      </c>
      <c r="O714" s="18" t="str">
        <f>'Raw Data'!O714</f>
        <v>KGS</v>
      </c>
      <c r="P714" s="18">
        <f>'Raw Data'!P714</f>
        <v>236.2205376</v>
      </c>
      <c r="Q714" s="18">
        <f>'Raw Data'!Q714</f>
        <v>43937.02</v>
      </c>
      <c r="R714" s="18">
        <f>'Raw Data'!R714</f>
        <v>2.8408964239999999</v>
      </c>
      <c r="S714" s="18">
        <f>'Raw Data'!S714</f>
        <v>528.40673479999998</v>
      </c>
      <c r="T714" s="18">
        <f>'Raw Data'!T714</f>
        <v>16098.5</v>
      </c>
      <c r="U714" s="18" t="str">
        <f t="shared" si="121"/>
        <v xml:space="preserve">STEEL MUFFIN PAN 6 PCS SET </v>
      </c>
      <c r="V714" s="18" t="str">
        <f t="shared" si="122"/>
        <v/>
      </c>
      <c r="W714" s="18" t="e">
        <f t="shared" si="123"/>
        <v>#VALUE!</v>
      </c>
      <c r="X714" s="18" t="str">
        <f t="shared" si="124"/>
        <v/>
      </c>
      <c r="Y714" s="18" t="str">
        <f t="shared" si="125"/>
        <v>USD</v>
      </c>
      <c r="Z714" s="18">
        <f t="shared" si="126"/>
        <v>60035.519999999997</v>
      </c>
      <c r="AA714" s="18">
        <f t="shared" si="127"/>
        <v>2023</v>
      </c>
      <c r="AB714" s="19" t="str">
        <f>IFERROR(VLOOKUP(D714, 'Lookup Tables'!$A:$B, 2, FALSE), "Unknown")</f>
        <v>Table, kitchen or other household articles of iron or steel</v>
      </c>
      <c r="AC714" s="18" t="str">
        <f t="shared" si="128"/>
        <v>Steel Products</v>
      </c>
      <c r="AD714" s="18" t="str">
        <f t="shared" si="129"/>
        <v>Misc</v>
      </c>
      <c r="AE714" s="18">
        <f t="shared" si="130"/>
        <v>86.5510752688172</v>
      </c>
      <c r="AF714" s="20">
        <f t="shared" si="131"/>
        <v>0.36639945085033082</v>
      </c>
    </row>
    <row r="715" spans="1:32">
      <c r="A715" s="18" t="str">
        <f>'Raw Data'!A715</f>
        <v>INNSA1</v>
      </c>
      <c r="B715" s="19">
        <f>'Raw Data'!B715</f>
        <v>45040</v>
      </c>
      <c r="C715" s="18">
        <f>'Raw Data'!C715</f>
        <v>301049751</v>
      </c>
      <c r="D715" s="18">
        <f>'Raw Data'!D715</f>
        <v>73239990</v>
      </c>
      <c r="E715" s="18" t="str">
        <f>'Raw Data'!E715</f>
        <v>STEEL LEMON SQUEEZER (AM-217) (QTY :5040 PCS /USD:1.976 PERPCS)</v>
      </c>
      <c r="F715" s="18">
        <f>'Raw Data'!F715</f>
        <v>0</v>
      </c>
      <c r="G715" s="18">
        <f>'Raw Data'!G715</f>
        <v>0</v>
      </c>
      <c r="H715" s="18">
        <f>'Raw Data'!H715</f>
        <v>0</v>
      </c>
      <c r="I715" s="18">
        <f>'Raw Data'!I715</f>
        <v>0</v>
      </c>
      <c r="J715" s="18">
        <f>'Raw Data'!J715</f>
        <v>0</v>
      </c>
      <c r="K715" s="18">
        <f>'Raw Data'!K715</f>
        <v>0</v>
      </c>
      <c r="L715" s="18">
        <f>'Raw Data'!L715</f>
        <v>0</v>
      </c>
      <c r="M715" s="18">
        <f>'Raw Data'!M715</f>
        <v>0</v>
      </c>
      <c r="N715" s="18">
        <f>'Raw Data'!N715</f>
        <v>1470</v>
      </c>
      <c r="O715" s="18" t="str">
        <f>'Raw Data'!O715</f>
        <v>KGS</v>
      </c>
      <c r="P715" s="18">
        <f>'Raw Data'!P715</f>
        <v>589.48649660000001</v>
      </c>
      <c r="Q715" s="18">
        <f>'Raw Data'!Q715</f>
        <v>866545.15</v>
      </c>
      <c r="R715" s="18">
        <f>'Raw Data'!R715</f>
        <v>7.0894347160000004</v>
      </c>
      <c r="S715" s="18">
        <f>'Raw Data'!S715</f>
        <v>10421.46903</v>
      </c>
      <c r="T715" s="18">
        <f>'Raw Data'!T715</f>
        <v>317502.09999999998</v>
      </c>
      <c r="U715" s="18" t="str">
        <f t="shared" si="121"/>
        <v xml:space="preserve">STEEL LEMON SQUEEZER </v>
      </c>
      <c r="V715" s="18" t="str">
        <f t="shared" si="122"/>
        <v/>
      </c>
      <c r="W715" s="18" t="e">
        <f t="shared" si="123"/>
        <v>#VALUE!</v>
      </c>
      <c r="X715" s="18" t="str">
        <f t="shared" si="124"/>
        <v/>
      </c>
      <c r="Y715" s="18" t="str">
        <f t="shared" si="125"/>
        <v>USD</v>
      </c>
      <c r="Z715" s="18">
        <f t="shared" si="126"/>
        <v>1184047.25</v>
      </c>
      <c r="AA715" s="18">
        <f t="shared" si="127"/>
        <v>2023</v>
      </c>
      <c r="AB715" s="19" t="str">
        <f>IFERROR(VLOOKUP(D715, 'Lookup Tables'!$A:$B, 2, FALSE), "Unknown")</f>
        <v>Table, kitchen or other household articles of iron or steel</v>
      </c>
      <c r="AC715" s="18" t="str">
        <f t="shared" si="128"/>
        <v>Steel Products</v>
      </c>
      <c r="AD715" s="18" t="str">
        <f t="shared" si="129"/>
        <v>Misc</v>
      </c>
      <c r="AE715" s="18">
        <f t="shared" si="130"/>
        <v>215.98782312925169</v>
      </c>
      <c r="AF715" s="20">
        <f t="shared" si="131"/>
        <v>0.36639995042381807</v>
      </c>
    </row>
    <row r="716" spans="1:32">
      <c r="A716" s="18" t="str">
        <f>'Raw Data'!A716</f>
        <v>INNSA1</v>
      </c>
      <c r="B716" s="19">
        <f>'Raw Data'!B716</f>
        <v>45038</v>
      </c>
      <c r="C716" s="18">
        <f>'Raw Data'!C716</f>
        <v>301049751</v>
      </c>
      <c r="D716" s="18">
        <f>'Raw Data'!D716</f>
        <v>73239990</v>
      </c>
      <c r="E716" s="18" t="str">
        <f>'Raw Data'!E716</f>
        <v>STEEL HANGER WITH HOOK (SL-89) (QTY:70056 PCS/1.11 USD PER PCS)</v>
      </c>
      <c r="F716" s="18">
        <f>'Raw Data'!F716</f>
        <v>0</v>
      </c>
      <c r="G716" s="18">
        <f>'Raw Data'!G716</f>
        <v>0</v>
      </c>
      <c r="H716" s="18">
        <f>'Raw Data'!H716</f>
        <v>0</v>
      </c>
      <c r="I716" s="18">
        <f>'Raw Data'!I716</f>
        <v>0</v>
      </c>
      <c r="J716" s="18">
        <f>'Raw Data'!J716</f>
        <v>0</v>
      </c>
      <c r="K716" s="18">
        <f>'Raw Data'!K716</f>
        <v>0</v>
      </c>
      <c r="L716" s="18">
        <f>'Raw Data'!L716</f>
        <v>0</v>
      </c>
      <c r="M716" s="18">
        <f>'Raw Data'!M716</f>
        <v>0</v>
      </c>
      <c r="N716" s="18">
        <f>'Raw Data'!N716</f>
        <v>15568</v>
      </c>
      <c r="O716" s="18" t="str">
        <f>'Raw Data'!O716</f>
        <v>KGS</v>
      </c>
      <c r="P716" s="18">
        <f>'Raw Data'!P716</f>
        <v>417.60952600000002</v>
      </c>
      <c r="Q716" s="18">
        <f>'Raw Data'!Q716</f>
        <v>6501345.0999999996</v>
      </c>
      <c r="R716" s="18">
        <f>'Raw Data'!R716</f>
        <v>5.022363511</v>
      </c>
      <c r="S716" s="18">
        <f>'Raw Data'!S716</f>
        <v>78188.155140000003</v>
      </c>
      <c r="T716" s="18">
        <f>'Raw Data'!T716</f>
        <v>2382092.7999999998</v>
      </c>
      <c r="U716" s="18" t="str">
        <f t="shared" si="121"/>
        <v xml:space="preserve">STEEL HANGER WITH HOOK </v>
      </c>
      <c r="V716" s="18">
        <f t="shared" si="122"/>
        <v>70056</v>
      </c>
      <c r="W716" s="18" t="str">
        <f t="shared" si="123"/>
        <v>PCS</v>
      </c>
      <c r="X716" s="18">
        <f t="shared" si="124"/>
        <v>1.1100000000000001</v>
      </c>
      <c r="Y716" s="18" t="str">
        <f t="shared" si="125"/>
        <v>USD</v>
      </c>
      <c r="Z716" s="18">
        <f t="shared" si="126"/>
        <v>8883437.8999999985</v>
      </c>
      <c r="AA716" s="18">
        <f t="shared" si="127"/>
        <v>2023</v>
      </c>
      <c r="AB716" s="19" t="str">
        <f>IFERROR(VLOOKUP(D716, 'Lookup Tables'!$A:$B, 2, FALSE), "Unknown")</f>
        <v>Table, kitchen or other household articles of iron or steel</v>
      </c>
      <c r="AC716" s="18" t="str">
        <f t="shared" si="128"/>
        <v>Steel Products</v>
      </c>
      <c r="AD716" s="18" t="str">
        <f t="shared" si="129"/>
        <v>Misc</v>
      </c>
      <c r="AE716" s="18">
        <f t="shared" si="130"/>
        <v>153.01212744090441</v>
      </c>
      <c r="AF716" s="20">
        <f t="shared" si="131"/>
        <v>0.36639999313372856</v>
      </c>
    </row>
    <row r="717" spans="1:32">
      <c r="A717" s="18" t="str">
        <f>'Raw Data'!A717</f>
        <v>INNSA1</v>
      </c>
      <c r="B717" s="19">
        <f>'Raw Data'!B717</f>
        <v>45037</v>
      </c>
      <c r="C717" s="18">
        <f>'Raw Data'!C717</f>
        <v>301049751</v>
      </c>
      <c r="D717" s="18">
        <f>'Raw Data'!D717</f>
        <v>73239990</v>
      </c>
      <c r="E717" s="18" t="str">
        <f>'Raw Data'!E717</f>
        <v>STEEL ROUND CONTAINER (6856) (QTY: 1,680 PCS/ USD:0.60 PER PCS)</v>
      </c>
      <c r="F717" s="18">
        <f>'Raw Data'!F717</f>
        <v>0</v>
      </c>
      <c r="G717" s="18">
        <f>'Raw Data'!G717</f>
        <v>0</v>
      </c>
      <c r="H717" s="18">
        <f>'Raw Data'!H717</f>
        <v>0</v>
      </c>
      <c r="I717" s="18">
        <f>'Raw Data'!I717</f>
        <v>0</v>
      </c>
      <c r="J717" s="18">
        <f>'Raw Data'!J717</f>
        <v>0</v>
      </c>
      <c r="K717" s="18">
        <f>'Raw Data'!K717</f>
        <v>0</v>
      </c>
      <c r="L717" s="18">
        <f>'Raw Data'!L717</f>
        <v>0</v>
      </c>
      <c r="M717" s="18">
        <f>'Raw Data'!M717</f>
        <v>0</v>
      </c>
      <c r="N717" s="18">
        <f>'Raw Data'!N717</f>
        <v>140</v>
      </c>
      <c r="O717" s="18" t="str">
        <f>'Raw Data'!O717</f>
        <v>KGS</v>
      </c>
      <c r="P717" s="18">
        <f>'Raw Data'!P717</f>
        <v>605.81414289999998</v>
      </c>
      <c r="Q717" s="18">
        <f>'Raw Data'!Q717</f>
        <v>84813.98</v>
      </c>
      <c r="R717" s="18">
        <f>'Raw Data'!R717</f>
        <v>7.2857984709999997</v>
      </c>
      <c r="S717" s="18">
        <f>'Raw Data'!S717</f>
        <v>1020.011786</v>
      </c>
      <c r="T717" s="18">
        <f>'Raw Data'!T717</f>
        <v>31075.9</v>
      </c>
      <c r="U717" s="18" t="str">
        <f t="shared" si="121"/>
        <v xml:space="preserve">STEEL ROUND CONTAINER </v>
      </c>
      <c r="V717" s="18" t="str">
        <f t="shared" si="122"/>
        <v/>
      </c>
      <c r="W717" s="18" t="str">
        <f t="shared" si="123"/>
        <v>1,680 PCS</v>
      </c>
      <c r="X717" s="18" t="str">
        <f t="shared" si="124"/>
        <v/>
      </c>
      <c r="Y717" s="18" t="str">
        <f t="shared" si="125"/>
        <v>USD</v>
      </c>
      <c r="Z717" s="18">
        <f t="shared" si="126"/>
        <v>115889.88</v>
      </c>
      <c r="AA717" s="18">
        <f t="shared" si="127"/>
        <v>2023</v>
      </c>
      <c r="AB717" s="19" t="str">
        <f>IFERROR(VLOOKUP(D717, 'Lookup Tables'!$A:$B, 2, FALSE), "Unknown")</f>
        <v>Table, kitchen or other household articles of iron or steel</v>
      </c>
      <c r="AC717" s="18" t="str">
        <f t="shared" si="128"/>
        <v>Steel Products</v>
      </c>
      <c r="AD717" s="18" t="str">
        <f t="shared" si="129"/>
        <v>Misc</v>
      </c>
      <c r="AE717" s="18">
        <f t="shared" si="130"/>
        <v>221.97071428571431</v>
      </c>
      <c r="AF717" s="20">
        <f t="shared" si="131"/>
        <v>0.3664006806425073</v>
      </c>
    </row>
    <row r="718" spans="1:32">
      <c r="A718" s="18" t="str">
        <f>'Raw Data'!A718</f>
        <v>INNSA1</v>
      </c>
      <c r="B718" s="19">
        <f>'Raw Data'!B718</f>
        <v>45037</v>
      </c>
      <c r="C718" s="18">
        <f>'Raw Data'!C718</f>
        <v>301049751</v>
      </c>
      <c r="D718" s="18">
        <f>'Raw Data'!D718</f>
        <v>73239990</v>
      </c>
      <c r="E718" s="18" t="str">
        <f>'Raw Data'!E718</f>
        <v>STEEL RECTANGLE CONTAINER (6901) (QTY: 55896 PCS/ USD:0.94 PER PCS)</v>
      </c>
      <c r="F718" s="18">
        <f>'Raw Data'!F718</f>
        <v>0</v>
      </c>
      <c r="G718" s="18">
        <f>'Raw Data'!G718</f>
        <v>0</v>
      </c>
      <c r="H718" s="18">
        <f>'Raw Data'!H718</f>
        <v>0</v>
      </c>
      <c r="I718" s="18">
        <f>'Raw Data'!I718</f>
        <v>0</v>
      </c>
      <c r="J718" s="18">
        <f>'Raw Data'!J718</f>
        <v>0</v>
      </c>
      <c r="K718" s="18">
        <f>'Raw Data'!K718</f>
        <v>0</v>
      </c>
      <c r="L718" s="18">
        <f>'Raw Data'!L718</f>
        <v>0</v>
      </c>
      <c r="M718" s="18">
        <f>'Raw Data'!M718</f>
        <v>0</v>
      </c>
      <c r="N718" s="18">
        <f>'Raw Data'!N718</f>
        <v>9083.1</v>
      </c>
      <c r="O718" s="18" t="str">
        <f>'Raw Data'!O718</f>
        <v>KGS</v>
      </c>
      <c r="P718" s="18">
        <f>'Raw Data'!P718</f>
        <v>486.72241750000001</v>
      </c>
      <c r="Q718" s="18">
        <f>'Raw Data'!Q718</f>
        <v>4420948.3899999997</v>
      </c>
      <c r="R718" s="18">
        <f>'Raw Data'!R718</f>
        <v>5.8535468120000003</v>
      </c>
      <c r="S718" s="18">
        <f>'Raw Data'!S718</f>
        <v>53168.351049999997</v>
      </c>
      <c r="T718" s="18">
        <f>'Raw Data'!T718</f>
        <v>1619835.5</v>
      </c>
      <c r="U718" s="18" t="str">
        <f t="shared" si="121"/>
        <v xml:space="preserve">STEEL RECTANGLE CONTAINER </v>
      </c>
      <c r="V718" s="18" t="str">
        <f t="shared" si="122"/>
        <v/>
      </c>
      <c r="W718" s="18" t="str">
        <f t="shared" si="123"/>
        <v>55896 PCS</v>
      </c>
      <c r="X718" s="18" t="str">
        <f t="shared" si="124"/>
        <v/>
      </c>
      <c r="Y718" s="18" t="str">
        <f t="shared" si="125"/>
        <v>USD</v>
      </c>
      <c r="Z718" s="18">
        <f t="shared" si="126"/>
        <v>6040783.8899999997</v>
      </c>
      <c r="AA718" s="18">
        <f t="shared" si="127"/>
        <v>2023</v>
      </c>
      <c r="AB718" s="19" t="str">
        <f>IFERROR(VLOOKUP(D718, 'Lookup Tables'!$A:$B, 2, FALSE), "Unknown")</f>
        <v>Table, kitchen or other household articles of iron or steel</v>
      </c>
      <c r="AC718" s="18" t="str">
        <f t="shared" si="128"/>
        <v>Steel Products</v>
      </c>
      <c r="AD718" s="18" t="str">
        <f t="shared" si="129"/>
        <v>Misc</v>
      </c>
      <c r="AE718" s="18">
        <f t="shared" si="130"/>
        <v>178.33509484647311</v>
      </c>
      <c r="AF718" s="20">
        <f t="shared" si="131"/>
        <v>0.36640000224024333</v>
      </c>
    </row>
    <row r="719" spans="1:32">
      <c r="A719" s="18" t="str">
        <f>'Raw Data'!A719</f>
        <v>INNSA1</v>
      </c>
      <c r="B719" s="19">
        <f>'Raw Data'!B719</f>
        <v>45037</v>
      </c>
      <c r="C719" s="18">
        <f>'Raw Data'!C719</f>
        <v>301049751</v>
      </c>
      <c r="D719" s="18">
        <f>'Raw Data'!D719</f>
        <v>73239990</v>
      </c>
      <c r="E719" s="18" t="str">
        <f>'Raw Data'!E719</f>
        <v>STEEL LUNCH BOX SMALL (6587) (QTY: 51000 PCS/ USD:1.55 PER PCS)</v>
      </c>
      <c r="F719" s="18">
        <f>'Raw Data'!F719</f>
        <v>0</v>
      </c>
      <c r="G719" s="18">
        <f>'Raw Data'!G719</f>
        <v>0</v>
      </c>
      <c r="H719" s="18">
        <f>'Raw Data'!H719</f>
        <v>0</v>
      </c>
      <c r="I719" s="18">
        <f>'Raw Data'!I719</f>
        <v>0</v>
      </c>
      <c r="J719" s="18">
        <f>'Raw Data'!J719</f>
        <v>0</v>
      </c>
      <c r="K719" s="18">
        <f>'Raw Data'!K719</f>
        <v>0</v>
      </c>
      <c r="L719" s="18">
        <f>'Raw Data'!L719</f>
        <v>0</v>
      </c>
      <c r="M719" s="18">
        <f>'Raw Data'!M719</f>
        <v>0</v>
      </c>
      <c r="N719" s="18">
        <f>'Raw Data'!N719</f>
        <v>10348.75</v>
      </c>
      <c r="O719" s="18" t="str">
        <f>'Raw Data'!O719</f>
        <v>KGS</v>
      </c>
      <c r="P719" s="18">
        <f>'Raw Data'!P719</f>
        <v>642.71862590000001</v>
      </c>
      <c r="Q719" s="18">
        <f>'Raw Data'!Q719</f>
        <v>6651334.3799999999</v>
      </c>
      <c r="R719" s="18">
        <f>'Raw Data'!R719</f>
        <v>7.7296286939999996</v>
      </c>
      <c r="S719" s="18">
        <f>'Raw Data'!S719</f>
        <v>79991.994949999993</v>
      </c>
      <c r="T719" s="18">
        <f>'Raw Data'!T719</f>
        <v>2437049</v>
      </c>
      <c r="U719" s="18" t="str">
        <f t="shared" si="121"/>
        <v xml:space="preserve">STEEL LUNCH BOX SMALL </v>
      </c>
      <c r="V719" s="18" t="str">
        <f t="shared" si="122"/>
        <v/>
      </c>
      <c r="W719" s="18" t="str">
        <f t="shared" si="123"/>
        <v>51000 PCS</v>
      </c>
      <c r="X719" s="18" t="str">
        <f t="shared" si="124"/>
        <v/>
      </c>
      <c r="Y719" s="18" t="str">
        <f t="shared" si="125"/>
        <v>USD</v>
      </c>
      <c r="Z719" s="18">
        <f t="shared" si="126"/>
        <v>9088383.379999999</v>
      </c>
      <c r="AA719" s="18">
        <f t="shared" si="127"/>
        <v>2023</v>
      </c>
      <c r="AB719" s="19" t="str">
        <f>IFERROR(VLOOKUP(D719, 'Lookup Tables'!$A:$B, 2, FALSE), "Unknown")</f>
        <v>Table, kitchen or other household articles of iron or steel</v>
      </c>
      <c r="AC719" s="18" t="str">
        <f t="shared" si="128"/>
        <v>Steel Products</v>
      </c>
      <c r="AD719" s="18" t="str">
        <f t="shared" si="129"/>
        <v>Misc</v>
      </c>
      <c r="AE719" s="18">
        <f t="shared" si="130"/>
        <v>235.49211257398235</v>
      </c>
      <c r="AF719" s="20">
        <f t="shared" si="131"/>
        <v>0.36640001250395715</v>
      </c>
    </row>
    <row r="720" spans="1:32">
      <c r="A720" s="18" t="str">
        <f>'Raw Data'!A720</f>
        <v>INNSA1</v>
      </c>
      <c r="B720" s="19">
        <f>'Raw Data'!B720</f>
        <v>45037</v>
      </c>
      <c r="C720" s="18">
        <f>'Raw Data'!C720</f>
        <v>301049751</v>
      </c>
      <c r="D720" s="18">
        <f>'Raw Data'!D720</f>
        <v>73239990</v>
      </c>
      <c r="E720" s="18" t="str">
        <f>'Raw Data'!E720</f>
        <v>STEEL RECTANGLE CONTAINER LARGE (6862) (QTY: 432 PCS/ USD:1.50 PER PCS)</v>
      </c>
      <c r="F720" s="18">
        <f>'Raw Data'!F720</f>
        <v>0</v>
      </c>
      <c r="G720" s="18">
        <f>'Raw Data'!G720</f>
        <v>0</v>
      </c>
      <c r="H720" s="18">
        <f>'Raw Data'!H720</f>
        <v>0</v>
      </c>
      <c r="I720" s="18">
        <f>'Raw Data'!I720</f>
        <v>0</v>
      </c>
      <c r="J720" s="18">
        <f>'Raw Data'!J720</f>
        <v>0</v>
      </c>
      <c r="K720" s="18">
        <f>'Raw Data'!K720</f>
        <v>0</v>
      </c>
      <c r="L720" s="18">
        <f>'Raw Data'!L720</f>
        <v>0</v>
      </c>
      <c r="M720" s="18">
        <f>'Raw Data'!M720</f>
        <v>0</v>
      </c>
      <c r="N720" s="18">
        <f>'Raw Data'!N720</f>
        <v>108</v>
      </c>
      <c r="O720" s="18" t="str">
        <f>'Raw Data'!O720</f>
        <v>KGS</v>
      </c>
      <c r="P720" s="18">
        <f>'Raw Data'!P720</f>
        <v>504.84509259999999</v>
      </c>
      <c r="Q720" s="18">
        <f>'Raw Data'!Q720</f>
        <v>54523.27</v>
      </c>
      <c r="R720" s="18">
        <f>'Raw Data'!R720</f>
        <v>6.0714984080000001</v>
      </c>
      <c r="S720" s="18">
        <f>'Raw Data'!S720</f>
        <v>655.72182799999996</v>
      </c>
      <c r="T720" s="18">
        <f>'Raw Data'!T720</f>
        <v>19977.400000000001</v>
      </c>
      <c r="U720" s="18" t="str">
        <f t="shared" si="121"/>
        <v xml:space="preserve">STEEL RECTANGLE CONTAINER LARGE </v>
      </c>
      <c r="V720" s="18" t="str">
        <f t="shared" si="122"/>
        <v/>
      </c>
      <c r="W720" s="18" t="str">
        <f t="shared" si="123"/>
        <v>432 PCS</v>
      </c>
      <c r="X720" s="18" t="str">
        <f t="shared" si="124"/>
        <v/>
      </c>
      <c r="Y720" s="18" t="str">
        <f t="shared" si="125"/>
        <v>USD</v>
      </c>
      <c r="Z720" s="18">
        <f t="shared" si="126"/>
        <v>74500.67</v>
      </c>
      <c r="AA720" s="18">
        <f t="shared" si="127"/>
        <v>2023</v>
      </c>
      <c r="AB720" s="19" t="str">
        <f>IFERROR(VLOOKUP(D720, 'Lookup Tables'!$A:$B, 2, FALSE), "Unknown")</f>
        <v>Table, kitchen or other household articles of iron or steel</v>
      </c>
      <c r="AC720" s="18" t="str">
        <f t="shared" si="128"/>
        <v>Steel Products</v>
      </c>
      <c r="AD720" s="18" t="str">
        <f t="shared" si="129"/>
        <v>Misc</v>
      </c>
      <c r="AE720" s="18">
        <f t="shared" si="130"/>
        <v>184.97592592592594</v>
      </c>
      <c r="AF720" s="20">
        <f t="shared" si="131"/>
        <v>0.36640135487104869</v>
      </c>
    </row>
    <row r="721" spans="1:32">
      <c r="A721" s="18" t="str">
        <f>'Raw Data'!A721</f>
        <v>INNSA1</v>
      </c>
      <c r="B721" s="19">
        <f>'Raw Data'!B721</f>
        <v>45035</v>
      </c>
      <c r="C721" s="18">
        <f>'Raw Data'!C721</f>
        <v>301049751</v>
      </c>
      <c r="D721" s="18">
        <f>'Raw Data'!D721</f>
        <v>73239990</v>
      </c>
      <c r="E721" s="18" t="str">
        <f>'Raw Data'!E721</f>
        <v>STAINLESS STEEL SPORTS BOTTLE 750ML S-308-C6 (NP-20) (QTY:24,552 NOS /USD 1.046 USD PER NOS)</v>
      </c>
      <c r="F721" s="18">
        <f>'Raw Data'!F721</f>
        <v>0</v>
      </c>
      <c r="G721" s="18">
        <f>'Raw Data'!G721</f>
        <v>0</v>
      </c>
      <c r="H721" s="18">
        <f>'Raw Data'!H721</f>
        <v>0</v>
      </c>
      <c r="I721" s="18">
        <f>'Raw Data'!I721</f>
        <v>0</v>
      </c>
      <c r="J721" s="18">
        <f>'Raw Data'!J721</f>
        <v>0</v>
      </c>
      <c r="K721" s="18">
        <f>'Raw Data'!K721</f>
        <v>0</v>
      </c>
      <c r="L721" s="18">
        <f>'Raw Data'!L721</f>
        <v>0</v>
      </c>
      <c r="M721" s="18">
        <f>'Raw Data'!M721</f>
        <v>0</v>
      </c>
      <c r="N721" s="18">
        <f>'Raw Data'!N721</f>
        <v>4364.8</v>
      </c>
      <c r="O721" s="18" t="str">
        <f>'Raw Data'!O721</f>
        <v>KGS</v>
      </c>
      <c r="P721" s="18">
        <f>'Raw Data'!P721</f>
        <v>502.72824639999999</v>
      </c>
      <c r="Q721" s="18">
        <f>'Raw Data'!Q721</f>
        <v>2194308.25</v>
      </c>
      <c r="R721" s="18">
        <f>'Raw Data'!R721</f>
        <v>6.067932968</v>
      </c>
      <c r="S721" s="18">
        <f>'Raw Data'!S721</f>
        <v>26485.313819999999</v>
      </c>
      <c r="T721" s="18">
        <f>'Raw Data'!T721</f>
        <v>803994.6</v>
      </c>
      <c r="U721" s="18" t="str">
        <f t="shared" si="121"/>
        <v xml:space="preserve">STAINLESS STEEL SPORTS BOTTLE 750ML S-308-C6 </v>
      </c>
      <c r="V721" s="18">
        <f t="shared" si="122"/>
        <v>24552</v>
      </c>
      <c r="W721" s="18" t="str">
        <f t="shared" si="123"/>
        <v>NOS</v>
      </c>
      <c r="X721" s="18">
        <f t="shared" si="124"/>
        <v>1.046</v>
      </c>
      <c r="Y721" s="18" t="str">
        <f t="shared" si="125"/>
        <v>USD</v>
      </c>
      <c r="Z721" s="18">
        <f t="shared" si="126"/>
        <v>2998302.85</v>
      </c>
      <c r="AA721" s="18">
        <f t="shared" si="127"/>
        <v>2023</v>
      </c>
      <c r="AB721" s="19" t="str">
        <f>IFERROR(VLOOKUP(D721, 'Lookup Tables'!$A:$B, 2, FALSE), "Unknown")</f>
        <v>Table, kitchen or other household articles of iron or steel</v>
      </c>
      <c r="AC721" s="18" t="str">
        <f t="shared" si="128"/>
        <v>Steel Products</v>
      </c>
      <c r="AD721" s="18" t="str">
        <f t="shared" si="129"/>
        <v>Misc</v>
      </c>
      <c r="AE721" s="18">
        <f t="shared" si="130"/>
        <v>184.19964259530789</v>
      </c>
      <c r="AF721" s="20">
        <f t="shared" si="131"/>
        <v>0.3664000260674406</v>
      </c>
    </row>
    <row r="722" spans="1:32">
      <c r="A722" s="18" t="str">
        <f>'Raw Data'!A722</f>
        <v>INNSA1</v>
      </c>
      <c r="B722" s="19">
        <f>'Raw Data'!B722</f>
        <v>45035</v>
      </c>
      <c r="C722" s="18">
        <f>'Raw Data'!C722</f>
        <v>301049751</v>
      </c>
      <c r="D722" s="18">
        <f>'Raw Data'!D722</f>
        <v>73239990</v>
      </c>
      <c r="E722" s="18" t="str">
        <f>'Raw Data'!E722</f>
        <v>STAINLESS STEEL COLA BOTTLE 750ML SK750 (SL-01) (QTY:8784 NOS /USD 1.180 USD PER NOS)</v>
      </c>
      <c r="F722" s="18">
        <f>'Raw Data'!F722</f>
        <v>0</v>
      </c>
      <c r="G722" s="18">
        <f>'Raw Data'!G722</f>
        <v>0</v>
      </c>
      <c r="H722" s="18">
        <f>'Raw Data'!H722</f>
        <v>0</v>
      </c>
      <c r="I722" s="18">
        <f>'Raw Data'!I722</f>
        <v>0</v>
      </c>
      <c r="J722" s="18">
        <f>'Raw Data'!J722</f>
        <v>0</v>
      </c>
      <c r="K722" s="18">
        <f>'Raw Data'!K722</f>
        <v>0</v>
      </c>
      <c r="L722" s="18">
        <f>'Raw Data'!L722</f>
        <v>0</v>
      </c>
      <c r="M722" s="18">
        <f>'Raw Data'!M722</f>
        <v>0</v>
      </c>
      <c r="N722" s="18">
        <f>'Raw Data'!N722</f>
        <v>1756.8</v>
      </c>
      <c r="O722" s="18" t="str">
        <f>'Raw Data'!O722</f>
        <v>KGS</v>
      </c>
      <c r="P722" s="18">
        <f>'Raw Data'!P722</f>
        <v>504.11670650000002</v>
      </c>
      <c r="Q722" s="18">
        <f>'Raw Data'!Q722</f>
        <v>885632.23</v>
      </c>
      <c r="R722" s="18">
        <f>'Raw Data'!R722</f>
        <v>6.0846916899999997</v>
      </c>
      <c r="S722" s="18">
        <f>'Raw Data'!S722</f>
        <v>10689.586359999999</v>
      </c>
      <c r="T722" s="18">
        <f>'Raw Data'!T722</f>
        <v>324495.59999999998</v>
      </c>
      <c r="U722" s="18" t="str">
        <f t="shared" si="121"/>
        <v xml:space="preserve">STAINLESS STEEL COLA BOTTLE 750ML SK750 </v>
      </c>
      <c r="V722" s="18">
        <f t="shared" si="122"/>
        <v>8784</v>
      </c>
      <c r="W722" s="18" t="str">
        <f t="shared" si="123"/>
        <v>NOS</v>
      </c>
      <c r="X722" s="18">
        <f t="shared" si="124"/>
        <v>1.18</v>
      </c>
      <c r="Y722" s="18" t="str">
        <f t="shared" si="125"/>
        <v>USD</v>
      </c>
      <c r="Z722" s="18">
        <f t="shared" si="126"/>
        <v>1210127.83</v>
      </c>
      <c r="AA722" s="18">
        <f t="shared" si="127"/>
        <v>2023</v>
      </c>
      <c r="AB722" s="19" t="str">
        <f>IFERROR(VLOOKUP(D722, 'Lookup Tables'!$A:$B, 2, FALSE), "Unknown")</f>
        <v>Table, kitchen or other household articles of iron or steel</v>
      </c>
      <c r="AC722" s="18" t="str">
        <f t="shared" si="128"/>
        <v>Steel Products</v>
      </c>
      <c r="AD722" s="18" t="str">
        <f t="shared" si="129"/>
        <v>Misc</v>
      </c>
      <c r="AE722" s="18">
        <f t="shared" si="130"/>
        <v>184.70833333333331</v>
      </c>
      <c r="AF722" s="20">
        <f t="shared" si="131"/>
        <v>0.36639994459099573</v>
      </c>
    </row>
    <row r="723" spans="1:32">
      <c r="A723" s="18" t="str">
        <f>'Raw Data'!A723</f>
        <v>INNSA1</v>
      </c>
      <c r="B723" s="19">
        <f>'Raw Data'!B723</f>
        <v>45035</v>
      </c>
      <c r="C723" s="18">
        <f>'Raw Data'!C723</f>
        <v>301049751</v>
      </c>
      <c r="D723" s="18">
        <f>'Raw Data'!D723</f>
        <v>73239990</v>
      </c>
      <c r="E723" s="18" t="str">
        <f>'Raw Data'!E723</f>
        <v>STAINLESS STEEL SPORTS BOTTLE (KWB-600F) (QTY :49920 PCS /USD:0.94 PER PCS)</v>
      </c>
      <c r="F723" s="18">
        <f>'Raw Data'!F723</f>
        <v>0</v>
      </c>
      <c r="G723" s="18">
        <f>'Raw Data'!G723</f>
        <v>0</v>
      </c>
      <c r="H723" s="18">
        <f>'Raw Data'!H723</f>
        <v>0</v>
      </c>
      <c r="I723" s="18">
        <f>'Raw Data'!I723</f>
        <v>0</v>
      </c>
      <c r="J723" s="18">
        <f>'Raw Data'!J723</f>
        <v>0</v>
      </c>
      <c r="K723" s="18">
        <f>'Raw Data'!K723</f>
        <v>0</v>
      </c>
      <c r="L723" s="18">
        <f>'Raw Data'!L723</f>
        <v>0</v>
      </c>
      <c r="M723" s="18">
        <f>'Raw Data'!M723</f>
        <v>0</v>
      </c>
      <c r="N723" s="18">
        <f>'Raw Data'!N723</f>
        <v>7750</v>
      </c>
      <c r="O723" s="18" t="str">
        <f>'Raw Data'!O723</f>
        <v>KGS</v>
      </c>
      <c r="P723" s="18">
        <f>'Raw Data'!P723</f>
        <v>507.35716000000002</v>
      </c>
      <c r="Q723" s="18">
        <f>'Raw Data'!Q723</f>
        <v>3932017.99</v>
      </c>
      <c r="R723" s="18">
        <f>'Raw Data'!R723</f>
        <v>6.1238039830000002</v>
      </c>
      <c r="S723" s="18">
        <f>'Raw Data'!S723</f>
        <v>47459.480869999999</v>
      </c>
      <c r="T723" s="18">
        <f>'Raw Data'!T723</f>
        <v>1440691.4</v>
      </c>
      <c r="U723" s="18" t="str">
        <f t="shared" si="121"/>
        <v xml:space="preserve">STAINLESS STEEL SPORTS BOTTLE </v>
      </c>
      <c r="V723" s="18" t="str">
        <f t="shared" si="122"/>
        <v/>
      </c>
      <c r="W723" s="18" t="e">
        <f t="shared" si="123"/>
        <v>#VALUE!</v>
      </c>
      <c r="X723" s="18" t="str">
        <f t="shared" si="124"/>
        <v/>
      </c>
      <c r="Y723" s="18" t="str">
        <f t="shared" si="125"/>
        <v>USD</v>
      </c>
      <c r="Z723" s="18">
        <f t="shared" si="126"/>
        <v>5372709.3900000006</v>
      </c>
      <c r="AA723" s="18">
        <f t="shared" si="127"/>
        <v>2023</v>
      </c>
      <c r="AB723" s="19" t="str">
        <f>IFERROR(VLOOKUP(D723, 'Lookup Tables'!$A:$B, 2, FALSE), "Unknown")</f>
        <v>Table, kitchen or other household articles of iron or steel</v>
      </c>
      <c r="AC723" s="18" t="str">
        <f t="shared" si="128"/>
        <v>Steel Products</v>
      </c>
      <c r="AD723" s="18" t="str">
        <f t="shared" si="129"/>
        <v>Misc</v>
      </c>
      <c r="AE723" s="18">
        <f t="shared" si="130"/>
        <v>185.89566451612902</v>
      </c>
      <c r="AF723" s="20">
        <f t="shared" si="131"/>
        <v>0.36640000215258423</v>
      </c>
    </row>
    <row r="724" spans="1:32">
      <c r="A724" s="18" t="str">
        <f>'Raw Data'!A724</f>
        <v>INNSA1</v>
      </c>
      <c r="B724" s="19">
        <f>'Raw Data'!B724</f>
        <v>45035</v>
      </c>
      <c r="C724" s="18">
        <f>'Raw Data'!C724</f>
        <v>301049751</v>
      </c>
      <c r="D724" s="18">
        <f>'Raw Data'!D724</f>
        <v>73239990</v>
      </c>
      <c r="E724" s="18" t="str">
        <f>'Raw Data'!E724</f>
        <v>STAINLESS STEELSPORTS BOTTLE 650ML S115 (NP-21) (QTY:30924 NOS /USD 1.036 USD PER NOS)</v>
      </c>
      <c r="F724" s="18">
        <f>'Raw Data'!F724</f>
        <v>0</v>
      </c>
      <c r="G724" s="18">
        <f>'Raw Data'!G724</f>
        <v>0</v>
      </c>
      <c r="H724" s="18">
        <f>'Raw Data'!H724</f>
        <v>0</v>
      </c>
      <c r="I724" s="18">
        <f>'Raw Data'!I724</f>
        <v>0</v>
      </c>
      <c r="J724" s="18">
        <f>'Raw Data'!J724</f>
        <v>0</v>
      </c>
      <c r="K724" s="18">
        <f>'Raw Data'!K724</f>
        <v>0</v>
      </c>
      <c r="L724" s="18">
        <f>'Raw Data'!L724</f>
        <v>0</v>
      </c>
      <c r="M724" s="18">
        <f>'Raw Data'!M724</f>
        <v>0</v>
      </c>
      <c r="N724" s="18">
        <f>'Raw Data'!N724</f>
        <v>5497.6</v>
      </c>
      <c r="O724" s="18" t="str">
        <f>'Raw Data'!O724</f>
        <v>KGS</v>
      </c>
      <c r="P724" s="18">
        <f>'Raw Data'!P724</f>
        <v>497.92196410000003</v>
      </c>
      <c r="Q724" s="18">
        <f>'Raw Data'!Q724</f>
        <v>2737375.79</v>
      </c>
      <c r="R724" s="18">
        <f>'Raw Data'!R724</f>
        <v>6.0099211119999998</v>
      </c>
      <c r="S724" s="18">
        <f>'Raw Data'!S724</f>
        <v>33040.142310000003</v>
      </c>
      <c r="T724" s="18">
        <f>'Raw Data'!T724</f>
        <v>1002974.5</v>
      </c>
      <c r="U724" s="18" t="str">
        <f t="shared" si="121"/>
        <v xml:space="preserve">STAINLESS STEELSPORTS BOTTLE 650ML S115 </v>
      </c>
      <c r="V724" s="18">
        <f t="shared" si="122"/>
        <v>30924</v>
      </c>
      <c r="W724" s="18" t="str">
        <f t="shared" si="123"/>
        <v>NOS</v>
      </c>
      <c r="X724" s="18">
        <f t="shared" si="124"/>
        <v>1.036</v>
      </c>
      <c r="Y724" s="18" t="str">
        <f t="shared" si="125"/>
        <v>USD</v>
      </c>
      <c r="Z724" s="18">
        <f t="shared" si="126"/>
        <v>3740350.29</v>
      </c>
      <c r="AA724" s="18">
        <f t="shared" si="127"/>
        <v>2023</v>
      </c>
      <c r="AB724" s="19" t="str">
        <f>IFERROR(VLOOKUP(D724, 'Lookup Tables'!$A:$B, 2, FALSE), "Unknown")</f>
        <v>Table, kitchen or other household articles of iron or steel</v>
      </c>
      <c r="AC724" s="18" t="str">
        <f t="shared" si="128"/>
        <v>Steel Products</v>
      </c>
      <c r="AD724" s="18" t="str">
        <f t="shared" si="129"/>
        <v>Misc</v>
      </c>
      <c r="AE724" s="18">
        <f t="shared" si="130"/>
        <v>182.4386095750873</v>
      </c>
      <c r="AF724" s="20">
        <f t="shared" si="131"/>
        <v>0.36640000385186428</v>
      </c>
    </row>
    <row r="725" spans="1:32">
      <c r="A725" s="18" t="str">
        <f>'Raw Data'!A725</f>
        <v>INNSA1</v>
      </c>
      <c r="B725" s="19">
        <f>'Raw Data'!B725</f>
        <v>45035</v>
      </c>
      <c r="C725" s="18">
        <f>'Raw Data'!C725</f>
        <v>301049751</v>
      </c>
      <c r="D725" s="18">
        <f>'Raw Data'!D725</f>
        <v>73239990</v>
      </c>
      <c r="E725" s="18" t="str">
        <f>'Raw Data'!E725</f>
        <v>STAINLESS STEEL SPORTS BOTTLE 750ML SG-702 (SB-01) (QTY:22644 NOS /USD 1.094 PER NOS)</v>
      </c>
      <c r="F725" s="18">
        <f>'Raw Data'!F725</f>
        <v>0</v>
      </c>
      <c r="G725" s="18">
        <f>'Raw Data'!G725</f>
        <v>0</v>
      </c>
      <c r="H725" s="18">
        <f>'Raw Data'!H725</f>
        <v>0</v>
      </c>
      <c r="I725" s="18">
        <f>'Raw Data'!I725</f>
        <v>0</v>
      </c>
      <c r="J725" s="18">
        <f>'Raw Data'!J725</f>
        <v>0</v>
      </c>
      <c r="K725" s="18">
        <f>'Raw Data'!K725</f>
        <v>0</v>
      </c>
      <c r="L725" s="18">
        <f>'Raw Data'!L725</f>
        <v>0</v>
      </c>
      <c r="M725" s="18">
        <f>'Raw Data'!M725</f>
        <v>0</v>
      </c>
      <c r="N725" s="18">
        <f>'Raw Data'!N725</f>
        <v>3396.6</v>
      </c>
      <c r="O725" s="18" t="str">
        <f>'Raw Data'!O725</f>
        <v>KGS</v>
      </c>
      <c r="P725" s="18">
        <f>'Raw Data'!P725</f>
        <v>623.16813579999996</v>
      </c>
      <c r="Q725" s="18">
        <f>'Raw Data'!Q725</f>
        <v>2116652.89</v>
      </c>
      <c r="R725" s="18">
        <f>'Raw Data'!R725</f>
        <v>7.52164316</v>
      </c>
      <c r="S725" s="18">
        <f>'Raw Data'!S725</f>
        <v>25548.013159999999</v>
      </c>
      <c r="T725" s="18">
        <f>'Raw Data'!T725</f>
        <v>775541.7</v>
      </c>
      <c r="U725" s="18" t="str">
        <f t="shared" si="121"/>
        <v xml:space="preserve">STAINLESS STEEL SPORTS BOTTLE 750ML SG-702 </v>
      </c>
      <c r="V725" s="18">
        <f t="shared" si="122"/>
        <v>22644</v>
      </c>
      <c r="W725" s="18" t="str">
        <f t="shared" si="123"/>
        <v>NOS</v>
      </c>
      <c r="X725" s="18">
        <f t="shared" si="124"/>
        <v>1.0940000000000001</v>
      </c>
      <c r="Y725" s="18" t="str">
        <f t="shared" si="125"/>
        <v>USD</v>
      </c>
      <c r="Z725" s="18">
        <f t="shared" si="126"/>
        <v>2892194.59</v>
      </c>
      <c r="AA725" s="18">
        <f t="shared" si="127"/>
        <v>2023</v>
      </c>
      <c r="AB725" s="19" t="str">
        <f>IFERROR(VLOOKUP(D725, 'Lookup Tables'!$A:$B, 2, FALSE), "Unknown")</f>
        <v>Table, kitchen or other household articles of iron or steel</v>
      </c>
      <c r="AC725" s="18" t="str">
        <f t="shared" si="128"/>
        <v>Steel Products</v>
      </c>
      <c r="AD725" s="18" t="str">
        <f t="shared" si="129"/>
        <v>Misc</v>
      </c>
      <c r="AE725" s="18">
        <f t="shared" si="130"/>
        <v>228.32882882882882</v>
      </c>
      <c r="AF725" s="20">
        <f t="shared" si="131"/>
        <v>0.36640003831709972</v>
      </c>
    </row>
    <row r="726" spans="1:32">
      <c r="A726" s="18" t="str">
        <f>'Raw Data'!A726</f>
        <v>INNSA1</v>
      </c>
      <c r="B726" s="19">
        <f>'Raw Data'!B726</f>
        <v>45031</v>
      </c>
      <c r="C726" s="18">
        <f>'Raw Data'!C726</f>
        <v>301049751</v>
      </c>
      <c r="D726" s="18">
        <f>'Raw Data'!D726</f>
        <v>73239990</v>
      </c>
      <c r="E726" s="18" t="str">
        <f>'Raw Data'!E726</f>
        <v>STAINLESS STEEL BOTTLE 750ML SG805 (ITEM NO. AM-06)</v>
      </c>
      <c r="F726" s="18">
        <f>'Raw Data'!F726</f>
        <v>0</v>
      </c>
      <c r="G726" s="18">
        <f>'Raw Data'!G726</f>
        <v>0</v>
      </c>
      <c r="H726" s="18">
        <f>'Raw Data'!H726</f>
        <v>0</v>
      </c>
      <c r="I726" s="18">
        <f>'Raw Data'!I726</f>
        <v>0</v>
      </c>
      <c r="J726" s="18">
        <f>'Raw Data'!J726</f>
        <v>0</v>
      </c>
      <c r="K726" s="18">
        <f>'Raw Data'!K726</f>
        <v>0</v>
      </c>
      <c r="L726" s="18">
        <f>'Raw Data'!L726</f>
        <v>0</v>
      </c>
      <c r="M726" s="18">
        <f>'Raw Data'!M726</f>
        <v>0</v>
      </c>
      <c r="N726" s="18">
        <f>'Raw Data'!N726</f>
        <v>44352</v>
      </c>
      <c r="O726" s="18" t="str">
        <f>'Raw Data'!O726</f>
        <v>NOS</v>
      </c>
      <c r="P726" s="18">
        <f>'Raw Data'!P726</f>
        <v>91.921929789999993</v>
      </c>
      <c r="Q726" s="18">
        <f>'Raw Data'!Q726</f>
        <v>4076921.43</v>
      </c>
      <c r="R726" s="18">
        <f>'Raw Data'!R726</f>
        <v>1.1094982470000001</v>
      </c>
      <c r="S726" s="18">
        <f>'Raw Data'!S726</f>
        <v>49208.466260000001</v>
      </c>
      <c r="T726" s="18">
        <f>'Raw Data'!T726</f>
        <v>1493784</v>
      </c>
      <c r="U726" s="18" t="str">
        <f t="shared" si="121"/>
        <v xml:space="preserve">STAINLESS STEEL BOTTLE 750ML SG805 </v>
      </c>
      <c r="V726" s="18" t="str">
        <f t="shared" si="122"/>
        <v/>
      </c>
      <c r="W726" s="18" t="e">
        <f t="shared" si="123"/>
        <v>#VALUE!</v>
      </c>
      <c r="X726" s="18" t="str">
        <f t="shared" si="124"/>
        <v/>
      </c>
      <c r="Y726" s="18" t="str">
        <f t="shared" si="125"/>
        <v/>
      </c>
      <c r="Z726" s="18">
        <f t="shared" si="126"/>
        <v>5570705.4299999997</v>
      </c>
      <c r="AA726" s="18">
        <f t="shared" si="127"/>
        <v>2023</v>
      </c>
      <c r="AB726" s="19" t="str">
        <f>IFERROR(VLOOKUP(D726, 'Lookup Tables'!$A:$B, 2, FALSE), "Unknown")</f>
        <v>Table, kitchen or other household articles of iron or steel</v>
      </c>
      <c r="AC726" s="18" t="str">
        <f t="shared" si="128"/>
        <v>Steel Products</v>
      </c>
      <c r="AD726" s="18" t="str">
        <f t="shared" si="129"/>
        <v>Misc</v>
      </c>
      <c r="AE726" s="18">
        <f t="shared" si="130"/>
        <v>33.680194805194802</v>
      </c>
      <c r="AF726" s="20">
        <f t="shared" si="131"/>
        <v>0.36639999706837617</v>
      </c>
    </row>
    <row r="727" spans="1:32">
      <c r="A727" s="18" t="str">
        <f>'Raw Data'!A727</f>
        <v>INNSA1</v>
      </c>
      <c r="B727" s="19">
        <f>'Raw Data'!B727</f>
        <v>45031</v>
      </c>
      <c r="C727" s="18">
        <f>'Raw Data'!C727</f>
        <v>301049751</v>
      </c>
      <c r="D727" s="18">
        <f>'Raw Data'!D727</f>
        <v>73239990</v>
      </c>
      <c r="E727" s="18" t="str">
        <f>'Raw Data'!E727</f>
        <v>STAINLESS STEEL BOTTLE 750ML SD0900 (ITEM NO. AM-295)</v>
      </c>
      <c r="F727" s="18">
        <f>'Raw Data'!F727</f>
        <v>0</v>
      </c>
      <c r="G727" s="18">
        <f>'Raw Data'!G727</f>
        <v>0</v>
      </c>
      <c r="H727" s="18">
        <f>'Raw Data'!H727</f>
        <v>0</v>
      </c>
      <c r="I727" s="18">
        <f>'Raw Data'!I727</f>
        <v>0</v>
      </c>
      <c r="J727" s="18">
        <f>'Raw Data'!J727</f>
        <v>0</v>
      </c>
      <c r="K727" s="18">
        <f>'Raw Data'!K727</f>
        <v>0</v>
      </c>
      <c r="L727" s="18">
        <f>'Raw Data'!L727</f>
        <v>0</v>
      </c>
      <c r="M727" s="18">
        <f>'Raw Data'!M727</f>
        <v>0</v>
      </c>
      <c r="N727" s="18">
        <f>'Raw Data'!N727</f>
        <v>720</v>
      </c>
      <c r="O727" s="18" t="str">
        <f>'Raw Data'!O727</f>
        <v>NOS</v>
      </c>
      <c r="P727" s="18">
        <f>'Raw Data'!P727</f>
        <v>111.05809720000001</v>
      </c>
      <c r="Q727" s="18">
        <f>'Raw Data'!Q727</f>
        <v>79961.83</v>
      </c>
      <c r="R727" s="18">
        <f>'Raw Data'!R727</f>
        <v>1.3404719039999999</v>
      </c>
      <c r="S727" s="18">
        <f>'Raw Data'!S727</f>
        <v>965.13977069999999</v>
      </c>
      <c r="T727" s="18">
        <f>'Raw Data'!T727</f>
        <v>29298</v>
      </c>
      <c r="U727" s="18" t="str">
        <f t="shared" si="121"/>
        <v xml:space="preserve">STAINLESS STEEL BOTTLE 750ML SD0900 </v>
      </c>
      <c r="V727" s="18" t="str">
        <f t="shared" si="122"/>
        <v/>
      </c>
      <c r="W727" s="18" t="e">
        <f t="shared" si="123"/>
        <v>#VALUE!</v>
      </c>
      <c r="X727" s="18" t="str">
        <f t="shared" si="124"/>
        <v/>
      </c>
      <c r="Y727" s="18" t="str">
        <f t="shared" si="125"/>
        <v/>
      </c>
      <c r="Z727" s="18">
        <f t="shared" si="126"/>
        <v>109259.83</v>
      </c>
      <c r="AA727" s="18">
        <f t="shared" si="127"/>
        <v>2023</v>
      </c>
      <c r="AB727" s="19" t="str">
        <f>IFERROR(VLOOKUP(D727, 'Lookup Tables'!$A:$B, 2, FALSE), "Unknown")</f>
        <v>Table, kitchen or other household articles of iron or steel</v>
      </c>
      <c r="AC727" s="18" t="str">
        <f t="shared" si="128"/>
        <v>Steel Products</v>
      </c>
      <c r="AD727" s="18" t="str">
        <f t="shared" si="129"/>
        <v>Misc</v>
      </c>
      <c r="AE727" s="18">
        <f t="shared" si="130"/>
        <v>40.69166666666667</v>
      </c>
      <c r="AF727" s="20">
        <f t="shared" si="131"/>
        <v>0.36639981851340819</v>
      </c>
    </row>
    <row r="728" spans="1:32">
      <c r="A728" s="18" t="str">
        <f>'Raw Data'!A728</f>
        <v>INNSA1</v>
      </c>
      <c r="B728" s="19">
        <f>'Raw Data'!B728</f>
        <v>45031</v>
      </c>
      <c r="C728" s="18">
        <f>'Raw Data'!C728</f>
        <v>301049751</v>
      </c>
      <c r="D728" s="18">
        <f>'Raw Data'!D728</f>
        <v>73239990</v>
      </c>
      <c r="E728" s="18" t="str">
        <f>'Raw Data'!E728</f>
        <v>STAINLESS STEEL BOTTLE 750ML SG2318 (ITEM NO. AM-296)</v>
      </c>
      <c r="F728" s="18">
        <f>'Raw Data'!F728</f>
        <v>0</v>
      </c>
      <c r="G728" s="18">
        <f>'Raw Data'!G728</f>
        <v>0</v>
      </c>
      <c r="H728" s="18">
        <f>'Raw Data'!H728</f>
        <v>0</v>
      </c>
      <c r="I728" s="18">
        <f>'Raw Data'!I728</f>
        <v>0</v>
      </c>
      <c r="J728" s="18">
        <f>'Raw Data'!J728</f>
        <v>0</v>
      </c>
      <c r="K728" s="18">
        <f>'Raw Data'!K728</f>
        <v>0</v>
      </c>
      <c r="L728" s="18">
        <f>'Raw Data'!L728</f>
        <v>0</v>
      </c>
      <c r="M728" s="18">
        <f>'Raw Data'!M728</f>
        <v>0</v>
      </c>
      <c r="N728" s="18">
        <f>'Raw Data'!N728</f>
        <v>720</v>
      </c>
      <c r="O728" s="18" t="str">
        <f>'Raw Data'!O728</f>
        <v>NOS</v>
      </c>
      <c r="P728" s="18">
        <f>'Raw Data'!P728</f>
        <v>93.117944440000002</v>
      </c>
      <c r="Q728" s="18">
        <f>'Raw Data'!Q728</f>
        <v>67044.92</v>
      </c>
      <c r="R728" s="18">
        <f>'Raw Data'!R728</f>
        <v>1.123934151</v>
      </c>
      <c r="S728" s="18">
        <f>'Raw Data'!S728</f>
        <v>809.23258899999996</v>
      </c>
      <c r="T728" s="18">
        <f>'Raw Data'!T728</f>
        <v>24565.3</v>
      </c>
      <c r="U728" s="18" t="str">
        <f t="shared" si="121"/>
        <v xml:space="preserve">STAINLESS STEEL BOTTLE 750ML SG2318 </v>
      </c>
      <c r="V728" s="18" t="str">
        <f t="shared" si="122"/>
        <v/>
      </c>
      <c r="W728" s="18" t="e">
        <f t="shared" si="123"/>
        <v>#VALUE!</v>
      </c>
      <c r="X728" s="18" t="str">
        <f t="shared" si="124"/>
        <v/>
      </c>
      <c r="Y728" s="18" t="str">
        <f t="shared" si="125"/>
        <v/>
      </c>
      <c r="Z728" s="18">
        <f t="shared" si="126"/>
        <v>91610.22</v>
      </c>
      <c r="AA728" s="18">
        <f t="shared" si="127"/>
        <v>2023</v>
      </c>
      <c r="AB728" s="19" t="str">
        <f>IFERROR(VLOOKUP(D728, 'Lookup Tables'!$A:$B, 2, FALSE), "Unknown")</f>
        <v>Table, kitchen or other household articles of iron or steel</v>
      </c>
      <c r="AC728" s="18" t="str">
        <f t="shared" si="128"/>
        <v>Steel Products</v>
      </c>
      <c r="AD728" s="18" t="str">
        <f t="shared" si="129"/>
        <v>Misc</v>
      </c>
      <c r="AE728" s="18">
        <f t="shared" si="130"/>
        <v>34.118472222222223</v>
      </c>
      <c r="AF728" s="20">
        <f t="shared" si="131"/>
        <v>0.3664006161838958</v>
      </c>
    </row>
    <row r="729" spans="1:32">
      <c r="A729" s="18" t="str">
        <f>'Raw Data'!A729</f>
        <v>INNSA1</v>
      </c>
      <c r="B729" s="19">
        <f>'Raw Data'!B729</f>
        <v>45030</v>
      </c>
      <c r="C729" s="18">
        <f>'Raw Data'!C729</f>
        <v>301049751</v>
      </c>
      <c r="D729" s="18">
        <f>'Raw Data'!D729</f>
        <v>73239990</v>
      </c>
      <c r="E729" s="18" t="str">
        <f>'Raw Data'!E729</f>
        <v>STEEL TEA STRAINER (NP-55) (QTY:100800 PCS/USD 0.2982 PER PCS)</v>
      </c>
      <c r="F729" s="18">
        <f>'Raw Data'!F729</f>
        <v>0</v>
      </c>
      <c r="G729" s="18">
        <f>'Raw Data'!G729</f>
        <v>0</v>
      </c>
      <c r="H729" s="18">
        <f>'Raw Data'!H729</f>
        <v>0</v>
      </c>
      <c r="I729" s="18">
        <f>'Raw Data'!I729</f>
        <v>0</v>
      </c>
      <c r="J729" s="18">
        <f>'Raw Data'!J729</f>
        <v>0</v>
      </c>
      <c r="K729" s="18">
        <f>'Raw Data'!K729</f>
        <v>0</v>
      </c>
      <c r="L729" s="18">
        <f>'Raw Data'!L729</f>
        <v>0</v>
      </c>
      <c r="M729" s="18">
        <f>'Raw Data'!M729</f>
        <v>0</v>
      </c>
      <c r="N729" s="18">
        <f>'Raw Data'!N729</f>
        <v>4620</v>
      </c>
      <c r="O729" s="18" t="str">
        <f>'Raw Data'!O729</f>
        <v>KGS</v>
      </c>
      <c r="P729" s="18">
        <f>'Raw Data'!P729</f>
        <v>560.95985059999998</v>
      </c>
      <c r="Q729" s="18">
        <f>'Raw Data'!Q729</f>
        <v>2591634.5099999998</v>
      </c>
      <c r="R729" s="18">
        <f>'Raw Data'!R729</f>
        <v>6.7707887830000004</v>
      </c>
      <c r="S729" s="18">
        <f>'Raw Data'!S729</f>
        <v>31281.044180000001</v>
      </c>
      <c r="T729" s="18">
        <f>'Raw Data'!T729</f>
        <v>949574.9</v>
      </c>
      <c r="U729" s="18" t="str">
        <f t="shared" si="121"/>
        <v xml:space="preserve">STEEL TEA STRAINER </v>
      </c>
      <c r="V729" s="18">
        <f t="shared" si="122"/>
        <v>100800</v>
      </c>
      <c r="W729" s="18" t="str">
        <f t="shared" si="123"/>
        <v>PCS</v>
      </c>
      <c r="X729" s="18">
        <f t="shared" si="124"/>
        <v>0.29820000000000002</v>
      </c>
      <c r="Y729" s="18" t="str">
        <f t="shared" si="125"/>
        <v>USD</v>
      </c>
      <c r="Z729" s="18">
        <f t="shared" si="126"/>
        <v>3541209.4099999997</v>
      </c>
      <c r="AA729" s="18">
        <f t="shared" si="127"/>
        <v>2023</v>
      </c>
      <c r="AB729" s="19" t="str">
        <f>IFERROR(VLOOKUP(D729, 'Lookup Tables'!$A:$B, 2, FALSE), "Unknown")</f>
        <v>Table, kitchen or other household articles of iron or steel</v>
      </c>
      <c r="AC729" s="18" t="str">
        <f t="shared" si="128"/>
        <v>Steel Products</v>
      </c>
      <c r="AD729" s="18" t="str">
        <f t="shared" si="129"/>
        <v>Misc</v>
      </c>
      <c r="AE729" s="18">
        <f t="shared" si="130"/>
        <v>205.53569264069264</v>
      </c>
      <c r="AF729" s="20">
        <f t="shared" si="131"/>
        <v>0.36640000599467248</v>
      </c>
    </row>
    <row r="730" spans="1:32">
      <c r="A730" s="18" t="str">
        <f>'Raw Data'!A730</f>
        <v>INNSA1</v>
      </c>
      <c r="B730" s="19">
        <f>'Raw Data'!B730</f>
        <v>45030</v>
      </c>
      <c r="C730" s="18">
        <f>'Raw Data'!C730</f>
        <v>301049751</v>
      </c>
      <c r="D730" s="18">
        <f>'Raw Data'!D730</f>
        <v>73239990</v>
      </c>
      <c r="E730" s="18" t="str">
        <f>'Raw Data'!E730</f>
        <v>STEEL SALT BOTTLE (NP-19) (QTY:36816 PCS/USD 0.4678 PER PCS)</v>
      </c>
      <c r="F730" s="18">
        <f>'Raw Data'!F730</f>
        <v>0</v>
      </c>
      <c r="G730" s="18">
        <f>'Raw Data'!G730</f>
        <v>0</v>
      </c>
      <c r="H730" s="18">
        <f>'Raw Data'!H730</f>
        <v>0</v>
      </c>
      <c r="I730" s="18">
        <f>'Raw Data'!I730</f>
        <v>0</v>
      </c>
      <c r="J730" s="18">
        <f>'Raw Data'!J730</f>
        <v>0</v>
      </c>
      <c r="K730" s="18">
        <f>'Raw Data'!K730</f>
        <v>0</v>
      </c>
      <c r="L730" s="18">
        <f>'Raw Data'!L730</f>
        <v>0</v>
      </c>
      <c r="M730" s="18">
        <f>'Raw Data'!M730</f>
        <v>0</v>
      </c>
      <c r="N730" s="18">
        <f>'Raw Data'!N730</f>
        <v>5752.5</v>
      </c>
      <c r="O730" s="18" t="str">
        <f>'Raw Data'!O730</f>
        <v>KGS</v>
      </c>
      <c r="P730" s="18">
        <f>'Raw Data'!P730</f>
        <v>258.13428069999998</v>
      </c>
      <c r="Q730" s="18">
        <f>'Raw Data'!Q730</f>
        <v>1484917.45</v>
      </c>
      <c r="R730" s="18">
        <f>'Raw Data'!R730</f>
        <v>3.1156823259999999</v>
      </c>
      <c r="S730" s="18">
        <f>'Raw Data'!S730</f>
        <v>17922.962579999999</v>
      </c>
      <c r="T730" s="18">
        <f>'Raw Data'!T730</f>
        <v>544073.69999999995</v>
      </c>
      <c r="U730" s="18" t="str">
        <f t="shared" si="121"/>
        <v xml:space="preserve">STEEL SALT BOTTLE </v>
      </c>
      <c r="V730" s="18">
        <f t="shared" si="122"/>
        <v>36816</v>
      </c>
      <c r="W730" s="18" t="str">
        <f t="shared" si="123"/>
        <v>PCS</v>
      </c>
      <c r="X730" s="18">
        <f t="shared" si="124"/>
        <v>0.46779999999999999</v>
      </c>
      <c r="Y730" s="18" t="str">
        <f t="shared" si="125"/>
        <v>USD</v>
      </c>
      <c r="Z730" s="18">
        <f t="shared" si="126"/>
        <v>2028991.15</v>
      </c>
      <c r="AA730" s="18">
        <f t="shared" si="127"/>
        <v>2023</v>
      </c>
      <c r="AB730" s="19" t="str">
        <f>IFERROR(VLOOKUP(D730, 'Lookup Tables'!$A:$B, 2, FALSE), "Unknown")</f>
        <v>Table, kitchen or other household articles of iron or steel</v>
      </c>
      <c r="AC730" s="18" t="str">
        <f t="shared" si="128"/>
        <v>Steel Products</v>
      </c>
      <c r="AD730" s="18" t="str">
        <f t="shared" si="129"/>
        <v>Misc</v>
      </c>
      <c r="AE730" s="18">
        <f t="shared" si="130"/>
        <v>94.580391134289428</v>
      </c>
      <c r="AF730" s="20">
        <f t="shared" si="131"/>
        <v>0.36639996384984225</v>
      </c>
    </row>
    <row r="731" spans="1:32">
      <c r="A731" s="18" t="str">
        <f>'Raw Data'!A731</f>
        <v>INNSA1</v>
      </c>
      <c r="B731" s="19">
        <f>'Raw Data'!B731</f>
        <v>45030</v>
      </c>
      <c r="C731" s="18">
        <f>'Raw Data'!C731</f>
        <v>301049751</v>
      </c>
      <c r="D731" s="18">
        <f>'Raw Data'!D731</f>
        <v>73239990</v>
      </c>
      <c r="E731" s="18" t="str">
        <f>'Raw Data'!E731</f>
        <v>STEEL TEA STRAINER BIG (SB-12) (QTY:20400 PCS/USD 1.0964 PERPCS)</v>
      </c>
      <c r="F731" s="18">
        <f>'Raw Data'!F731</f>
        <v>0</v>
      </c>
      <c r="G731" s="18">
        <f>'Raw Data'!G731</f>
        <v>0</v>
      </c>
      <c r="H731" s="18">
        <f>'Raw Data'!H731</f>
        <v>0</v>
      </c>
      <c r="I731" s="18">
        <f>'Raw Data'!I731</f>
        <v>0</v>
      </c>
      <c r="J731" s="18">
        <f>'Raw Data'!J731</f>
        <v>0</v>
      </c>
      <c r="K731" s="18">
        <f>'Raw Data'!K731</f>
        <v>0</v>
      </c>
      <c r="L731" s="18">
        <f>'Raw Data'!L731</f>
        <v>0</v>
      </c>
      <c r="M731" s="18">
        <f>'Raw Data'!M731</f>
        <v>0</v>
      </c>
      <c r="N731" s="18">
        <f>'Raw Data'!N731</f>
        <v>4845</v>
      </c>
      <c r="O731" s="18" t="str">
        <f>'Raw Data'!O731</f>
        <v>KGS</v>
      </c>
      <c r="P731" s="18">
        <f>'Raw Data'!P731</f>
        <v>398.02563670000001</v>
      </c>
      <c r="Q731" s="18">
        <f>'Raw Data'!Q731</f>
        <v>1928434.21</v>
      </c>
      <c r="R731" s="18">
        <f>'Raw Data'!R731</f>
        <v>4.8041718380000002</v>
      </c>
      <c r="S731" s="18">
        <f>'Raw Data'!S731</f>
        <v>23276.21255</v>
      </c>
      <c r="T731" s="18">
        <f>'Raw Data'!T731</f>
        <v>706578.3</v>
      </c>
      <c r="U731" s="18" t="str">
        <f t="shared" si="121"/>
        <v xml:space="preserve">STEEL TEA STRAINER BIG </v>
      </c>
      <c r="V731" s="18">
        <f t="shared" si="122"/>
        <v>20400</v>
      </c>
      <c r="W731" s="18" t="str">
        <f t="shared" si="123"/>
        <v>PCS</v>
      </c>
      <c r="X731" s="18">
        <f t="shared" si="124"/>
        <v>1.0964</v>
      </c>
      <c r="Y731" s="18" t="str">
        <f t="shared" si="125"/>
        <v>USD</v>
      </c>
      <c r="Z731" s="18">
        <f t="shared" si="126"/>
        <v>2635012.5099999998</v>
      </c>
      <c r="AA731" s="18">
        <f t="shared" si="127"/>
        <v>2023</v>
      </c>
      <c r="AB731" s="19" t="str">
        <f>IFERROR(VLOOKUP(D731, 'Lookup Tables'!$A:$B, 2, FALSE), "Unknown")</f>
        <v>Table, kitchen or other household articles of iron or steel</v>
      </c>
      <c r="AC731" s="18" t="str">
        <f t="shared" si="128"/>
        <v>Steel Products</v>
      </c>
      <c r="AD731" s="18" t="str">
        <f t="shared" si="129"/>
        <v>Misc</v>
      </c>
      <c r="AE731" s="18">
        <f t="shared" si="130"/>
        <v>145.83659442724459</v>
      </c>
      <c r="AF731" s="20">
        <f t="shared" si="131"/>
        <v>0.36640000282923835</v>
      </c>
    </row>
    <row r="732" spans="1:32">
      <c r="A732" s="18" t="str">
        <f>'Raw Data'!A732</f>
        <v>INNSA1</v>
      </c>
      <c r="B732" s="19">
        <f>'Raw Data'!B732</f>
        <v>45027</v>
      </c>
      <c r="C732" s="18">
        <f>'Raw Data'!C732</f>
        <v>301049751</v>
      </c>
      <c r="D732" s="18">
        <f>'Raw Data'!D732</f>
        <v>73231000</v>
      </c>
      <c r="E732" s="18" t="str">
        <f>'Raw Data'!E732</f>
        <v>SS410 SS SCRUBBER 3 PCS SET (QTY- 120720 SETS/USD 0.167 PERSETS)</v>
      </c>
      <c r="F732" s="18">
        <f>'Raw Data'!F732</f>
        <v>0</v>
      </c>
      <c r="G732" s="18">
        <f>'Raw Data'!G732</f>
        <v>0</v>
      </c>
      <c r="H732" s="18">
        <f>'Raw Data'!H732</f>
        <v>0</v>
      </c>
      <c r="I732" s="18">
        <f>'Raw Data'!I732</f>
        <v>0</v>
      </c>
      <c r="J732" s="18">
        <f>'Raw Data'!J732</f>
        <v>0</v>
      </c>
      <c r="K732" s="18">
        <f>'Raw Data'!K732</f>
        <v>0</v>
      </c>
      <c r="L732" s="18">
        <f>'Raw Data'!L732</f>
        <v>0</v>
      </c>
      <c r="M732" s="18">
        <f>'Raw Data'!M732</f>
        <v>0</v>
      </c>
      <c r="N732" s="18">
        <f>'Raw Data'!N732</f>
        <v>7746.2</v>
      </c>
      <c r="O732" s="18" t="str">
        <f>'Raw Data'!O732</f>
        <v>KGS</v>
      </c>
      <c r="P732" s="18">
        <f>'Raw Data'!P732</f>
        <v>224.7610583</v>
      </c>
      <c r="Q732" s="18">
        <f>'Raw Data'!Q732</f>
        <v>1741044.11</v>
      </c>
      <c r="R732" s="18">
        <f>'Raw Data'!R732</f>
        <v>2.7128673299999999</v>
      </c>
      <c r="S732" s="18">
        <f>'Raw Data'!S732</f>
        <v>21014.412909999999</v>
      </c>
      <c r="T732" s="18">
        <f>'Raw Data'!T732</f>
        <v>765363</v>
      </c>
      <c r="U732" s="18" t="str">
        <f t="shared" si="121"/>
        <v xml:space="preserve">SS410 SS SCRUBBER 3 PCS SET </v>
      </c>
      <c r="V732" s="18" t="str">
        <f t="shared" si="122"/>
        <v/>
      </c>
      <c r="W732" s="18" t="e">
        <f t="shared" si="123"/>
        <v>#VALUE!</v>
      </c>
      <c r="X732" s="18">
        <f t="shared" si="124"/>
        <v>0.16700000000000001</v>
      </c>
      <c r="Y732" s="18" t="str">
        <f t="shared" si="125"/>
        <v>USD</v>
      </c>
      <c r="Z732" s="18">
        <f t="shared" si="126"/>
        <v>2506407.1100000003</v>
      </c>
      <c r="AA732" s="18">
        <f t="shared" si="127"/>
        <v>2023</v>
      </c>
      <c r="AB732" s="19" t="str">
        <f>IFERROR(VLOOKUP(D732, 'Lookup Tables'!$A:$B, 2, FALSE), "Unknown")</f>
        <v>Steel Scrubbers</v>
      </c>
      <c r="AC732" s="18" t="str">
        <f t="shared" si="128"/>
        <v>Cleaning Items</v>
      </c>
      <c r="AD732" s="18" t="str">
        <f t="shared" si="129"/>
        <v>Scrubber</v>
      </c>
      <c r="AE732" s="18">
        <f t="shared" si="130"/>
        <v>98.804962433193054</v>
      </c>
      <c r="AF732" s="20">
        <f t="shared" si="131"/>
        <v>0.43960000530945764</v>
      </c>
    </row>
    <row r="733" spans="1:32">
      <c r="A733" s="18" t="str">
        <f>'Raw Data'!A733</f>
        <v>INNSA1</v>
      </c>
      <c r="B733" s="19">
        <f>'Raw Data'!B733</f>
        <v>45024</v>
      </c>
      <c r="C733" s="18">
        <f>'Raw Data'!C733</f>
        <v>301049751</v>
      </c>
      <c r="D733" s="18">
        <f>'Raw Data'!D733</f>
        <v>73239990</v>
      </c>
      <c r="E733" s="18" t="str">
        <f>'Raw Data'!E733</f>
        <v>STEEL KITCHEN TURNER (AM-253) ( QTY :20160 PCS/USD:0.550 PERPCS)</v>
      </c>
      <c r="F733" s="18">
        <f>'Raw Data'!F733</f>
        <v>0</v>
      </c>
      <c r="G733" s="18">
        <f>'Raw Data'!G733</f>
        <v>0</v>
      </c>
      <c r="H733" s="18">
        <f>'Raw Data'!H733</f>
        <v>0</v>
      </c>
      <c r="I733" s="18">
        <f>'Raw Data'!I733</f>
        <v>0</v>
      </c>
      <c r="J733" s="18">
        <f>'Raw Data'!J733</f>
        <v>0</v>
      </c>
      <c r="K733" s="18">
        <f>'Raw Data'!K733</f>
        <v>0</v>
      </c>
      <c r="L733" s="18">
        <f>'Raw Data'!L733</f>
        <v>0</v>
      </c>
      <c r="M733" s="18">
        <f>'Raw Data'!M733</f>
        <v>0</v>
      </c>
      <c r="N733" s="18">
        <f>'Raw Data'!N733</f>
        <v>1680</v>
      </c>
      <c r="O733" s="18" t="str">
        <f>'Raw Data'!O733</f>
        <v>KGS</v>
      </c>
      <c r="P733" s="18">
        <f>'Raw Data'!P733</f>
        <v>561.54261310000004</v>
      </c>
      <c r="Q733" s="18">
        <f>'Raw Data'!Q733</f>
        <v>943391.59</v>
      </c>
      <c r="R733" s="18">
        <f>'Raw Data'!R733</f>
        <v>6.7778227290000004</v>
      </c>
      <c r="S733" s="18">
        <f>'Raw Data'!S733</f>
        <v>11386.742179999999</v>
      </c>
      <c r="T733" s="18">
        <f>'Raw Data'!T733</f>
        <v>345658.6</v>
      </c>
      <c r="U733" s="18" t="str">
        <f t="shared" si="121"/>
        <v xml:space="preserve">STEEL KITCHEN TURNER </v>
      </c>
      <c r="V733" s="18" t="str">
        <f t="shared" si="122"/>
        <v/>
      </c>
      <c r="W733" s="18" t="e">
        <f t="shared" si="123"/>
        <v>#VALUE!</v>
      </c>
      <c r="X733" s="18" t="str">
        <f t="shared" si="124"/>
        <v/>
      </c>
      <c r="Y733" s="18" t="str">
        <f t="shared" si="125"/>
        <v>USD</v>
      </c>
      <c r="Z733" s="18">
        <f t="shared" si="126"/>
        <v>1289050.19</v>
      </c>
      <c r="AA733" s="18">
        <f t="shared" si="127"/>
        <v>2023</v>
      </c>
      <c r="AB733" s="19" t="str">
        <f>IFERROR(VLOOKUP(D733, 'Lookup Tables'!$A:$B, 2, FALSE), "Unknown")</f>
        <v>Table, kitchen or other household articles of iron or steel</v>
      </c>
      <c r="AC733" s="18" t="str">
        <f t="shared" si="128"/>
        <v>Steel Products</v>
      </c>
      <c r="AD733" s="18" t="str">
        <f t="shared" si="129"/>
        <v>Misc</v>
      </c>
      <c r="AE733" s="18">
        <f t="shared" si="130"/>
        <v>205.74916666666664</v>
      </c>
      <c r="AF733" s="20">
        <f t="shared" si="131"/>
        <v>0.36639991670903066</v>
      </c>
    </row>
    <row r="734" spans="1:32">
      <c r="A734" s="18" t="str">
        <f>'Raw Data'!A734</f>
        <v>INNSA1</v>
      </c>
      <c r="B734" s="19">
        <f>'Raw Data'!B734</f>
        <v>45024</v>
      </c>
      <c r="C734" s="18">
        <f>'Raw Data'!C734</f>
        <v>301049751</v>
      </c>
      <c r="D734" s="18">
        <f>'Raw Data'!D734</f>
        <v>73231000</v>
      </c>
      <c r="E734" s="18" t="str">
        <f>'Raw Data'!E734</f>
        <v>STEEL SCRUBBER 6PCS SET (OKS-4156) (QTY:99,000 SET /USD:0.255 PER SET)</v>
      </c>
      <c r="F734" s="18">
        <f>'Raw Data'!F734</f>
        <v>0</v>
      </c>
      <c r="G734" s="18">
        <f>'Raw Data'!G734</f>
        <v>0</v>
      </c>
      <c r="H734" s="18">
        <f>'Raw Data'!H734</f>
        <v>0</v>
      </c>
      <c r="I734" s="18">
        <f>'Raw Data'!I734</f>
        <v>0</v>
      </c>
      <c r="J734" s="18">
        <f>'Raw Data'!J734</f>
        <v>0</v>
      </c>
      <c r="K734" s="18">
        <f>'Raw Data'!K734</f>
        <v>0</v>
      </c>
      <c r="L734" s="18">
        <f>'Raw Data'!L734</f>
        <v>0</v>
      </c>
      <c r="M734" s="18">
        <f>'Raw Data'!M734</f>
        <v>0</v>
      </c>
      <c r="N734" s="18">
        <f>'Raw Data'!N734</f>
        <v>8624.8799999999992</v>
      </c>
      <c r="O734" s="18" t="str">
        <f>'Raw Data'!O734</f>
        <v>KGS</v>
      </c>
      <c r="P734" s="18">
        <f>'Raw Data'!P734</f>
        <v>247.4989588</v>
      </c>
      <c r="Q734" s="18">
        <f>'Raw Data'!Q734</f>
        <v>2134648.8199999998</v>
      </c>
      <c r="R734" s="18">
        <f>'Raw Data'!R734</f>
        <v>2.9873139270000002</v>
      </c>
      <c r="S734" s="18">
        <f>'Raw Data'!S734</f>
        <v>25765.224139999998</v>
      </c>
      <c r="T734" s="18">
        <f>'Raw Data'!T734</f>
        <v>938391.7</v>
      </c>
      <c r="U734" s="18" t="str">
        <f t="shared" si="121"/>
        <v xml:space="preserve">STEEL SCRUBBER 6PCS SET </v>
      </c>
      <c r="V734" s="18">
        <f t="shared" si="122"/>
        <v>99000</v>
      </c>
      <c r="W734" s="18" t="str">
        <f t="shared" si="123"/>
        <v>SET</v>
      </c>
      <c r="X734" s="18" t="str">
        <f t="shared" si="124"/>
        <v/>
      </c>
      <c r="Y734" s="18" t="str">
        <f t="shared" si="125"/>
        <v>USD</v>
      </c>
      <c r="Z734" s="18">
        <f t="shared" si="126"/>
        <v>3073040.5199999996</v>
      </c>
      <c r="AA734" s="18">
        <f t="shared" si="127"/>
        <v>2023</v>
      </c>
      <c r="AB734" s="19" t="str">
        <f>IFERROR(VLOOKUP(D734, 'Lookup Tables'!$A:$B, 2, FALSE), "Unknown")</f>
        <v>Steel Scrubbers</v>
      </c>
      <c r="AC734" s="18" t="str">
        <f t="shared" si="128"/>
        <v>Steel Products</v>
      </c>
      <c r="AD734" s="18" t="str">
        <f t="shared" si="129"/>
        <v>Scrubber</v>
      </c>
      <c r="AE734" s="18">
        <f t="shared" si="130"/>
        <v>108.80055142796191</v>
      </c>
      <c r="AF734" s="20">
        <f t="shared" si="131"/>
        <v>0.43960003688100791</v>
      </c>
    </row>
    <row r="735" spans="1:32">
      <c r="A735" s="18" t="str">
        <f>'Raw Data'!A735</f>
        <v>INNSA1</v>
      </c>
      <c r="B735" s="19">
        <f>'Raw Data'!B735</f>
        <v>45023</v>
      </c>
      <c r="C735" s="18">
        <f>'Raw Data'!C735</f>
        <v>301049751</v>
      </c>
      <c r="D735" s="18">
        <f>'Raw Data'!D735</f>
        <v>73239990</v>
      </c>
      <c r="E735" s="18" t="str">
        <f>'Raw Data'!E735</f>
        <v>STAINLESS STEEL GRATER WITH HANDLE (DS-25) (QTY: 51,000 PCS/ USD:0.2160 PER PCS)</v>
      </c>
      <c r="F735" s="18">
        <f>'Raw Data'!F735</f>
        <v>0</v>
      </c>
      <c r="G735" s="18">
        <f>'Raw Data'!G735</f>
        <v>0</v>
      </c>
      <c r="H735" s="18">
        <f>'Raw Data'!H735</f>
        <v>0</v>
      </c>
      <c r="I735" s="18">
        <f>'Raw Data'!I735</f>
        <v>0</v>
      </c>
      <c r="J735" s="18">
        <f>'Raw Data'!J735</f>
        <v>0</v>
      </c>
      <c r="K735" s="18">
        <f>'Raw Data'!K735</f>
        <v>0</v>
      </c>
      <c r="L735" s="18">
        <f>'Raw Data'!L735</f>
        <v>0</v>
      </c>
      <c r="M735" s="18">
        <f>'Raw Data'!M735</f>
        <v>0</v>
      </c>
      <c r="N735" s="18">
        <f>'Raw Data'!N735</f>
        <v>1700</v>
      </c>
      <c r="O735" s="18" t="str">
        <f>'Raw Data'!O735</f>
        <v>KGS</v>
      </c>
      <c r="P735" s="18">
        <f>'Raw Data'!P735</f>
        <v>561.61124119999999</v>
      </c>
      <c r="Q735" s="18">
        <f>'Raw Data'!Q735</f>
        <v>954739.11</v>
      </c>
      <c r="R735" s="18">
        <f>'Raw Data'!R735</f>
        <v>6.7786510699999996</v>
      </c>
      <c r="S735" s="18">
        <f>'Raw Data'!S735</f>
        <v>11523.706819999999</v>
      </c>
      <c r="T735" s="18">
        <f>'Raw Data'!T735</f>
        <v>349816.4</v>
      </c>
      <c r="U735" s="18" t="str">
        <f t="shared" si="121"/>
        <v xml:space="preserve">STAINLESS STEEL GRATER WITH HANDLE </v>
      </c>
      <c r="V735" s="18" t="str">
        <f t="shared" si="122"/>
        <v/>
      </c>
      <c r="W735" s="18" t="str">
        <f t="shared" si="123"/>
        <v>51,000 PCS</v>
      </c>
      <c r="X735" s="18" t="str">
        <f t="shared" si="124"/>
        <v/>
      </c>
      <c r="Y735" s="18" t="str">
        <f t="shared" si="125"/>
        <v>USD</v>
      </c>
      <c r="Z735" s="18">
        <f t="shared" si="126"/>
        <v>1304555.51</v>
      </c>
      <c r="AA735" s="18">
        <f t="shared" si="127"/>
        <v>2023</v>
      </c>
      <c r="AB735" s="19" t="str">
        <f>IFERROR(VLOOKUP(D735, 'Lookup Tables'!$A:$B, 2, FALSE), "Unknown")</f>
        <v>Table, kitchen or other household articles of iron or steel</v>
      </c>
      <c r="AC735" s="18" t="str">
        <f t="shared" si="128"/>
        <v>Steel Products</v>
      </c>
      <c r="AD735" s="18" t="str">
        <f t="shared" si="129"/>
        <v>Misc</v>
      </c>
      <c r="AE735" s="18">
        <f t="shared" si="130"/>
        <v>205.77435294117649</v>
      </c>
      <c r="AF735" s="20">
        <f t="shared" si="131"/>
        <v>0.36639998962648551</v>
      </c>
    </row>
    <row r="736" spans="1:32">
      <c r="A736" s="18" t="str">
        <f>'Raw Data'!A736</f>
        <v>INNSA1</v>
      </c>
      <c r="B736" s="19">
        <f>'Raw Data'!B736</f>
        <v>45023</v>
      </c>
      <c r="C736" s="18">
        <f>'Raw Data'!C736</f>
        <v>301049751</v>
      </c>
      <c r="D736" s="18">
        <f>'Raw Data'!D736</f>
        <v>73239990</v>
      </c>
      <c r="E736" s="18" t="str">
        <f>'Raw Data'!E736</f>
        <v>STEEL LEMON SQUEEZER (AM-217) (QTY: 5100 PCS / USD:1.9708 PER PCS)</v>
      </c>
      <c r="F736" s="18">
        <f>'Raw Data'!F736</f>
        <v>0</v>
      </c>
      <c r="G736" s="18">
        <f>'Raw Data'!G736</f>
        <v>0</v>
      </c>
      <c r="H736" s="18">
        <f>'Raw Data'!H736</f>
        <v>0</v>
      </c>
      <c r="I736" s="18">
        <f>'Raw Data'!I736</f>
        <v>0</v>
      </c>
      <c r="J736" s="18">
        <f>'Raw Data'!J736</f>
        <v>0</v>
      </c>
      <c r="K736" s="18">
        <f>'Raw Data'!K736</f>
        <v>0</v>
      </c>
      <c r="L736" s="18">
        <f>'Raw Data'!L736</f>
        <v>0</v>
      </c>
      <c r="M736" s="18">
        <f>'Raw Data'!M736</f>
        <v>0</v>
      </c>
      <c r="N736" s="18">
        <f>'Raw Data'!N736</f>
        <v>1487.5</v>
      </c>
      <c r="O736" s="18" t="str">
        <f>'Raw Data'!O736</f>
        <v>KGS</v>
      </c>
      <c r="P736" s="18">
        <f>'Raw Data'!P736</f>
        <v>585.62090079999996</v>
      </c>
      <c r="Q736" s="18">
        <f>'Raw Data'!Q736</f>
        <v>871111.09</v>
      </c>
      <c r="R736" s="18">
        <f>'Raw Data'!R736</f>
        <v>7.0684478070000001</v>
      </c>
      <c r="S736" s="18">
        <f>'Raw Data'!S736</f>
        <v>10514.31611</v>
      </c>
      <c r="T736" s="18">
        <f>'Raw Data'!T736</f>
        <v>319175.09999999998</v>
      </c>
      <c r="U736" s="18" t="str">
        <f t="shared" si="121"/>
        <v xml:space="preserve">STEEL LEMON SQUEEZER </v>
      </c>
      <c r="V736" s="18" t="str">
        <f t="shared" si="122"/>
        <v/>
      </c>
      <c r="W736" s="18" t="str">
        <f t="shared" si="123"/>
        <v>5100 PCS</v>
      </c>
      <c r="X736" s="18" t="str">
        <f t="shared" si="124"/>
        <v/>
      </c>
      <c r="Y736" s="18" t="str">
        <f t="shared" si="125"/>
        <v>USD</v>
      </c>
      <c r="Z736" s="18">
        <f t="shared" si="126"/>
        <v>1190286.19</v>
      </c>
      <c r="AA736" s="18">
        <f t="shared" si="127"/>
        <v>2023</v>
      </c>
      <c r="AB736" s="19" t="str">
        <f>IFERROR(VLOOKUP(D736, 'Lookup Tables'!$A:$B, 2, FALSE), "Unknown")</f>
        <v>Table, kitchen or other household articles of iron or steel</v>
      </c>
      <c r="AC736" s="18" t="str">
        <f t="shared" si="128"/>
        <v>Steel Products</v>
      </c>
      <c r="AD736" s="18" t="str">
        <f t="shared" si="129"/>
        <v>Misc</v>
      </c>
      <c r="AE736" s="18">
        <f t="shared" si="130"/>
        <v>214.57149579831932</v>
      </c>
      <c r="AF736" s="20">
        <f t="shared" si="131"/>
        <v>0.3663999961244897</v>
      </c>
    </row>
    <row r="737" spans="1:32">
      <c r="A737" s="18" t="str">
        <f>'Raw Data'!A737</f>
        <v>INNSA1</v>
      </c>
      <c r="B737" s="19">
        <f>'Raw Data'!B737</f>
        <v>45023</v>
      </c>
      <c r="C737" s="18">
        <f>'Raw Data'!C737</f>
        <v>301049751</v>
      </c>
      <c r="D737" s="18">
        <f>'Raw Data'!D737</f>
        <v>73239990</v>
      </c>
      <c r="E737" s="18" t="str">
        <f>'Raw Data'!E737</f>
        <v>STEEL SALT BOTTLE (NP-19) (QTY: 8016 PCS /USD:0.4671 PER PCS)</v>
      </c>
      <c r="F737" s="18">
        <f>'Raw Data'!F737</f>
        <v>0</v>
      </c>
      <c r="G737" s="18">
        <f>'Raw Data'!G737</f>
        <v>0</v>
      </c>
      <c r="H737" s="18">
        <f>'Raw Data'!H737</f>
        <v>0</v>
      </c>
      <c r="I737" s="18">
        <f>'Raw Data'!I737</f>
        <v>0</v>
      </c>
      <c r="J737" s="18">
        <f>'Raw Data'!J737</f>
        <v>0</v>
      </c>
      <c r="K737" s="18">
        <f>'Raw Data'!K737</f>
        <v>0</v>
      </c>
      <c r="L737" s="18">
        <f>'Raw Data'!L737</f>
        <v>0</v>
      </c>
      <c r="M737" s="18">
        <f>'Raw Data'!M737</f>
        <v>0</v>
      </c>
      <c r="N737" s="18">
        <f>'Raw Data'!N737</f>
        <v>1252.5</v>
      </c>
      <c r="O737" s="18" t="str">
        <f>'Raw Data'!O737</f>
        <v>KGS</v>
      </c>
      <c r="P737" s="18">
        <f>'Raw Data'!P737</f>
        <v>259.08972460000001</v>
      </c>
      <c r="Q737" s="18">
        <f>'Raw Data'!Q737</f>
        <v>324509.88</v>
      </c>
      <c r="R737" s="18">
        <f>'Raw Data'!R737</f>
        <v>3.1272145390000001</v>
      </c>
      <c r="S737" s="18">
        <f>'Raw Data'!S737</f>
        <v>3916.8362099999999</v>
      </c>
      <c r="T737" s="18">
        <f>'Raw Data'!T737</f>
        <v>118900.5</v>
      </c>
      <c r="U737" s="18" t="str">
        <f t="shared" si="121"/>
        <v xml:space="preserve">STEEL SALT BOTTLE </v>
      </c>
      <c r="V737" s="18" t="str">
        <f t="shared" si="122"/>
        <v/>
      </c>
      <c r="W737" s="18" t="str">
        <f t="shared" si="123"/>
        <v>8016 PCS</v>
      </c>
      <c r="X737" s="18" t="str">
        <f t="shared" si="124"/>
        <v/>
      </c>
      <c r="Y737" s="18" t="str">
        <f t="shared" si="125"/>
        <v>USD</v>
      </c>
      <c r="Z737" s="18">
        <f t="shared" si="126"/>
        <v>443410.38</v>
      </c>
      <c r="AA737" s="18">
        <f t="shared" si="127"/>
        <v>2023</v>
      </c>
      <c r="AB737" s="19" t="str">
        <f>IFERROR(VLOOKUP(D737, 'Lookup Tables'!$A:$B, 2, FALSE), "Unknown")</f>
        <v>Table, kitchen or other household articles of iron or steel</v>
      </c>
      <c r="AC737" s="18" t="str">
        <f t="shared" si="128"/>
        <v>Steel Products</v>
      </c>
      <c r="AD737" s="18" t="str">
        <f t="shared" si="129"/>
        <v>Misc</v>
      </c>
      <c r="AE737" s="18">
        <f t="shared" si="130"/>
        <v>94.930538922155691</v>
      </c>
      <c r="AF737" s="20">
        <f t="shared" si="131"/>
        <v>0.36640024642701169</v>
      </c>
    </row>
    <row r="738" spans="1:32">
      <c r="A738" s="18" t="str">
        <f>'Raw Data'!A738</f>
        <v>INNSA1</v>
      </c>
      <c r="B738" s="19">
        <f>'Raw Data'!B738</f>
        <v>45022</v>
      </c>
      <c r="C738" s="18">
        <f>'Raw Data'!C738</f>
        <v>301049751</v>
      </c>
      <c r="D738" s="18">
        <f>'Raw Data'!D738</f>
        <v>73239990</v>
      </c>
      <c r="E738" s="18" t="str">
        <f>'Raw Data'!E738</f>
        <v>RYX-02-020 MILD STEEL MULTI FUNCTION CLOTH STAND (QTY :2464NUM/CNY 103.00 PER NUM)</v>
      </c>
      <c r="F738" s="18">
        <f>'Raw Data'!F738</f>
        <v>0</v>
      </c>
      <c r="G738" s="18">
        <f>'Raw Data'!G738</f>
        <v>0</v>
      </c>
      <c r="H738" s="18">
        <f>'Raw Data'!H738</f>
        <v>0</v>
      </c>
      <c r="I738" s="18">
        <f>'Raw Data'!I738</f>
        <v>0</v>
      </c>
      <c r="J738" s="18">
        <f>'Raw Data'!J738</f>
        <v>0</v>
      </c>
      <c r="K738" s="18">
        <f>'Raw Data'!K738</f>
        <v>0</v>
      </c>
      <c r="L738" s="18">
        <f>'Raw Data'!L738</f>
        <v>0</v>
      </c>
      <c r="M738" s="18">
        <f>'Raw Data'!M738</f>
        <v>0</v>
      </c>
      <c r="N738" s="18">
        <f>'Raw Data'!N738</f>
        <v>8008</v>
      </c>
      <c r="O738" s="18" t="str">
        <f>'Raw Data'!O738</f>
        <v>KGS</v>
      </c>
      <c r="P738" s="18">
        <f>'Raw Data'!P738</f>
        <v>402.90869509999999</v>
      </c>
      <c r="Q738" s="18">
        <f>'Raw Data'!Q738</f>
        <v>3226492.83</v>
      </c>
      <c r="R738" s="18">
        <f>'Raw Data'!R738</f>
        <v>4.8137239550000004</v>
      </c>
      <c r="S738" s="18">
        <f>'Raw Data'!S738</f>
        <v>38548.30143</v>
      </c>
      <c r="T738" s="18">
        <f>'Raw Data'!T738</f>
        <v>1182187.1000000001</v>
      </c>
      <c r="U738" s="18" t="str">
        <f t="shared" si="121"/>
        <v xml:space="preserve">RYX-02-020 MILD STEEL MULTI FUNCTION CLOTH STAND </v>
      </c>
      <c r="V738" s="18" t="str">
        <f t="shared" si="122"/>
        <v/>
      </c>
      <c r="W738" s="18" t="e">
        <f t="shared" si="123"/>
        <v>#VALUE!</v>
      </c>
      <c r="X738" s="18" t="str">
        <f t="shared" si="124"/>
        <v/>
      </c>
      <c r="Y738" s="18" t="str">
        <f t="shared" si="125"/>
        <v>CNY</v>
      </c>
      <c r="Z738" s="18">
        <f t="shared" si="126"/>
        <v>4408679.93</v>
      </c>
      <c r="AA738" s="18">
        <f t="shared" si="127"/>
        <v>2023</v>
      </c>
      <c r="AB738" s="19" t="str">
        <f>IFERROR(VLOOKUP(D738, 'Lookup Tables'!$A:$B, 2, FALSE), "Unknown")</f>
        <v>Table, kitchen or other household articles of iron or steel</v>
      </c>
      <c r="AC738" s="18" t="str">
        <f t="shared" si="128"/>
        <v>Steel Products</v>
      </c>
      <c r="AD738" s="18" t="str">
        <f t="shared" si="129"/>
        <v>Cloth Stand</v>
      </c>
      <c r="AE738" s="18">
        <f t="shared" si="130"/>
        <v>147.62576173826176</v>
      </c>
      <c r="AF738" s="20">
        <f t="shared" si="131"/>
        <v>0.36640003938889898</v>
      </c>
    </row>
    <row r="739" spans="1:32">
      <c r="A739" s="18" t="str">
        <f>'Raw Data'!A739</f>
        <v>INNSA1</v>
      </c>
      <c r="B739" s="19">
        <f>'Raw Data'!B739</f>
        <v>45019</v>
      </c>
      <c r="C739" s="18">
        <f>'Raw Data'!C739</f>
        <v>301049751</v>
      </c>
      <c r="D739" s="18">
        <f>'Raw Data'!D739</f>
        <v>73239990</v>
      </c>
      <c r="E739" s="18" t="str">
        <f>'Raw Data'!E739</f>
        <v>STAINLESS STEEL SPORTS BOTTLE 650ML S115 (NP-21) (QTY :9648PCS/USD:1.036 PER PCS)</v>
      </c>
      <c r="F739" s="18">
        <f>'Raw Data'!F739</f>
        <v>0</v>
      </c>
      <c r="G739" s="18">
        <f>'Raw Data'!G739</f>
        <v>0</v>
      </c>
      <c r="H739" s="18">
        <f>'Raw Data'!H739</f>
        <v>0</v>
      </c>
      <c r="I739" s="18">
        <f>'Raw Data'!I739</f>
        <v>0</v>
      </c>
      <c r="J739" s="18">
        <f>'Raw Data'!J739</f>
        <v>0</v>
      </c>
      <c r="K739" s="18">
        <f>'Raw Data'!K739</f>
        <v>0</v>
      </c>
      <c r="L739" s="18">
        <f>'Raw Data'!L739</f>
        <v>0</v>
      </c>
      <c r="M739" s="18">
        <f>'Raw Data'!M739</f>
        <v>0</v>
      </c>
      <c r="N739" s="18">
        <f>'Raw Data'!N739</f>
        <v>1715.2</v>
      </c>
      <c r="O739" s="18" t="str">
        <f>'Raw Data'!O739</f>
        <v>KGS</v>
      </c>
      <c r="P739" s="18">
        <f>'Raw Data'!P739</f>
        <v>503.28679449999998</v>
      </c>
      <c r="Q739" s="18">
        <f>'Raw Data'!Q739</f>
        <v>863237.51</v>
      </c>
      <c r="R739" s="18">
        <f>'Raw Data'!R739</f>
        <v>6.0129844029999999</v>
      </c>
      <c r="S739" s="18">
        <f>'Raw Data'!S739</f>
        <v>10313.47085</v>
      </c>
      <c r="T739" s="18">
        <f>'Raw Data'!T739</f>
        <v>316290.3</v>
      </c>
      <c r="U739" s="18" t="str">
        <f t="shared" si="121"/>
        <v xml:space="preserve">STAINLESS STEEL SPORTS BOTTLE 650ML S115 </v>
      </c>
      <c r="V739" s="18" t="str">
        <f t="shared" si="122"/>
        <v/>
      </c>
      <c r="W739" s="18" t="e">
        <f t="shared" si="123"/>
        <v>#VALUE!</v>
      </c>
      <c r="X739" s="18" t="str">
        <f t="shared" si="124"/>
        <v/>
      </c>
      <c r="Y739" s="18" t="str">
        <f t="shared" si="125"/>
        <v>USD</v>
      </c>
      <c r="Z739" s="18">
        <f t="shared" si="126"/>
        <v>1179527.81</v>
      </c>
      <c r="AA739" s="18">
        <f t="shared" si="127"/>
        <v>2023</v>
      </c>
      <c r="AB739" s="19" t="str">
        <f>IFERROR(VLOOKUP(D739, 'Lookup Tables'!$A:$B, 2, FALSE), "Unknown")</f>
        <v>Table, kitchen or other household articles of iron or steel</v>
      </c>
      <c r="AC739" s="18" t="str">
        <f t="shared" si="128"/>
        <v>Steel Products</v>
      </c>
      <c r="AD739" s="18" t="str">
        <f t="shared" si="129"/>
        <v>Misc</v>
      </c>
      <c r="AE739" s="18">
        <f t="shared" si="130"/>
        <v>184.40432602611938</v>
      </c>
      <c r="AF739" s="20">
        <f t="shared" si="131"/>
        <v>0.36640008842989225</v>
      </c>
    </row>
    <row r="740" spans="1:32">
      <c r="A740" s="18" t="str">
        <f>'Raw Data'!A740</f>
        <v>INNSA1</v>
      </c>
      <c r="B740" s="19">
        <f>'Raw Data'!B740</f>
        <v>45019</v>
      </c>
      <c r="C740" s="18">
        <f>'Raw Data'!C740</f>
        <v>301049751</v>
      </c>
      <c r="D740" s="18">
        <f>'Raw Data'!D740</f>
        <v>73239990</v>
      </c>
      <c r="E740" s="18" t="str">
        <f>'Raw Data'!E740</f>
        <v>KL324H-9S STAINLESS STEEL GRATER WITH HANDLE (MILD STEEL) (QTY - 59040 PCS/USD 0.655 PER PCS)</v>
      </c>
      <c r="F740" s="18">
        <f>'Raw Data'!F740</f>
        <v>0</v>
      </c>
      <c r="G740" s="18">
        <f>'Raw Data'!G740</f>
        <v>0</v>
      </c>
      <c r="H740" s="18">
        <f>'Raw Data'!H740</f>
        <v>0</v>
      </c>
      <c r="I740" s="18">
        <f>'Raw Data'!I740</f>
        <v>0</v>
      </c>
      <c r="J740" s="18">
        <f>'Raw Data'!J740</f>
        <v>0</v>
      </c>
      <c r="K740" s="18">
        <f>'Raw Data'!K740</f>
        <v>0</v>
      </c>
      <c r="L740" s="18">
        <f>'Raw Data'!L740</f>
        <v>0</v>
      </c>
      <c r="M740" s="18">
        <f>'Raw Data'!M740</f>
        <v>0</v>
      </c>
      <c r="N740" s="18">
        <f>'Raw Data'!N740</f>
        <v>9676</v>
      </c>
      <c r="O740" s="18" t="str">
        <f>'Raw Data'!O740</f>
        <v>KGS</v>
      </c>
      <c r="P740" s="18">
        <f>'Raw Data'!P740</f>
        <v>338.86655639999998</v>
      </c>
      <c r="Q740" s="18">
        <f>'Raw Data'!Q740</f>
        <v>3278872.8</v>
      </c>
      <c r="R740" s="18">
        <f>'Raw Data'!R740</f>
        <v>4.0485849040000002</v>
      </c>
      <c r="S740" s="18">
        <f>'Raw Data'!S740</f>
        <v>39174.107530000001</v>
      </c>
      <c r="T740" s="18">
        <f>'Raw Data'!T740</f>
        <v>1201379.1000000001</v>
      </c>
      <c r="U740" s="18" t="str">
        <f t="shared" si="121"/>
        <v xml:space="preserve">KL324H-9S STAINLESS STEEL GRATER WITH HANDLE </v>
      </c>
      <c r="V740" s="18" t="str">
        <f t="shared" si="122"/>
        <v/>
      </c>
      <c r="W740" s="18" t="e">
        <f t="shared" si="123"/>
        <v>#VALUE!</v>
      </c>
      <c r="X740" s="18">
        <f t="shared" si="124"/>
        <v>0.65500000000000003</v>
      </c>
      <c r="Y740" s="18" t="str">
        <f t="shared" si="125"/>
        <v>USD</v>
      </c>
      <c r="Z740" s="18">
        <f t="shared" si="126"/>
        <v>4480251.9000000004</v>
      </c>
      <c r="AA740" s="18">
        <f t="shared" si="127"/>
        <v>2023</v>
      </c>
      <c r="AB740" s="19" t="str">
        <f>IFERROR(VLOOKUP(D740, 'Lookup Tables'!$A:$B, 2, FALSE), "Unknown")</f>
        <v>Table, kitchen or other household articles of iron or steel</v>
      </c>
      <c r="AC740" s="18" t="str">
        <f t="shared" si="128"/>
        <v>Steel Products</v>
      </c>
      <c r="AD740" s="18" t="str">
        <f t="shared" si="129"/>
        <v>Misc</v>
      </c>
      <c r="AE740" s="18">
        <f t="shared" si="130"/>
        <v>124.16071723852832</v>
      </c>
      <c r="AF740" s="20">
        <f t="shared" si="131"/>
        <v>0.36640003235258173</v>
      </c>
    </row>
    <row r="741" spans="1:32">
      <c r="A741" s="18" t="str">
        <f>'Raw Data'!A741</f>
        <v>INNSA1</v>
      </c>
      <c r="B741" s="19">
        <f>'Raw Data'!B741</f>
        <v>45019</v>
      </c>
      <c r="C741" s="18">
        <f>'Raw Data'!C741</f>
        <v>301049751</v>
      </c>
      <c r="D741" s="18">
        <f>'Raw Data'!D741</f>
        <v>73239990</v>
      </c>
      <c r="E741" s="18" t="str">
        <f>'Raw Data'!E741</f>
        <v>STAINLESS STEEL BOTTLE 750ML SG805 (AM-06) (QTY :20844 PCS/USD:1.036 PER PCS)</v>
      </c>
      <c r="F741" s="18">
        <f>'Raw Data'!F741</f>
        <v>0</v>
      </c>
      <c r="G741" s="18">
        <f>'Raw Data'!G741</f>
        <v>0</v>
      </c>
      <c r="H741" s="18">
        <f>'Raw Data'!H741</f>
        <v>0</v>
      </c>
      <c r="I741" s="18">
        <f>'Raw Data'!I741</f>
        <v>0</v>
      </c>
      <c r="J741" s="18">
        <f>'Raw Data'!J741</f>
        <v>0</v>
      </c>
      <c r="K741" s="18">
        <f>'Raw Data'!K741</f>
        <v>0</v>
      </c>
      <c r="L741" s="18">
        <f>'Raw Data'!L741</f>
        <v>0</v>
      </c>
      <c r="M741" s="18">
        <f>'Raw Data'!M741</f>
        <v>0</v>
      </c>
      <c r="N741" s="18">
        <f>'Raw Data'!N741</f>
        <v>3126.6</v>
      </c>
      <c r="O741" s="18" t="str">
        <f>'Raw Data'!O741</f>
        <v>KGS</v>
      </c>
      <c r="P741" s="18">
        <f>'Raw Data'!P741</f>
        <v>596.4878046</v>
      </c>
      <c r="Q741" s="18">
        <f>'Raw Data'!Q741</f>
        <v>1864978.77</v>
      </c>
      <c r="R741" s="18">
        <f>'Raw Data'!R741</f>
        <v>7.126497069</v>
      </c>
      <c r="S741" s="18">
        <f>'Raw Data'!S741</f>
        <v>22281.705730000001</v>
      </c>
      <c r="T741" s="18">
        <f>'Raw Data'!T741</f>
        <v>683328.3</v>
      </c>
      <c r="U741" s="18" t="str">
        <f t="shared" si="121"/>
        <v xml:space="preserve">STAINLESS STEEL BOTTLE 750ML SG805 </v>
      </c>
      <c r="V741" s="18" t="str">
        <f t="shared" si="122"/>
        <v/>
      </c>
      <c r="W741" s="18" t="e">
        <f t="shared" si="123"/>
        <v>#VALUE!</v>
      </c>
      <c r="X741" s="18" t="str">
        <f t="shared" si="124"/>
        <v/>
      </c>
      <c r="Y741" s="18" t="str">
        <f t="shared" si="125"/>
        <v>USD</v>
      </c>
      <c r="Z741" s="18">
        <f t="shared" si="126"/>
        <v>2548307.0700000003</v>
      </c>
      <c r="AA741" s="18">
        <f t="shared" si="127"/>
        <v>2023</v>
      </c>
      <c r="AB741" s="19" t="str">
        <f>IFERROR(VLOOKUP(D741, 'Lookup Tables'!$A:$B, 2, FALSE), "Unknown")</f>
        <v>Table, kitchen or other household articles of iron or steel</v>
      </c>
      <c r="AC741" s="18" t="str">
        <f t="shared" si="128"/>
        <v>Steel Products</v>
      </c>
      <c r="AD741" s="18" t="str">
        <f t="shared" si="129"/>
        <v>Misc</v>
      </c>
      <c r="AE741" s="18">
        <f t="shared" si="130"/>
        <v>218.55315678372676</v>
      </c>
      <c r="AF741" s="20">
        <f t="shared" si="131"/>
        <v>0.36640004218385824</v>
      </c>
    </row>
    <row r="742" spans="1:32">
      <c r="A742" s="18" t="str">
        <f>'Raw Data'!A742</f>
        <v>INNSA1</v>
      </c>
      <c r="B742" s="19">
        <f>'Raw Data'!B742</f>
        <v>45019</v>
      </c>
      <c r="C742" s="18">
        <f>'Raw Data'!C742</f>
        <v>301049751</v>
      </c>
      <c r="D742" s="18">
        <f>'Raw Data'!D742</f>
        <v>73239990</v>
      </c>
      <c r="E742" s="18" t="str">
        <f>'Raw Data'!E742</f>
        <v>STAINLESS STEEL SPORTS BOTTLE 750ML S-308-C6 (NP-20) (QTY :38664 PCS/USD:1.014 PER PCS)</v>
      </c>
      <c r="F742" s="18">
        <f>'Raw Data'!F742</f>
        <v>0</v>
      </c>
      <c r="G742" s="18">
        <f>'Raw Data'!G742</f>
        <v>0</v>
      </c>
      <c r="H742" s="18">
        <f>'Raw Data'!H742</f>
        <v>0</v>
      </c>
      <c r="I742" s="18">
        <f>'Raw Data'!I742</f>
        <v>0</v>
      </c>
      <c r="J742" s="18">
        <f>'Raw Data'!J742</f>
        <v>0</v>
      </c>
      <c r="K742" s="18">
        <f>'Raw Data'!K742</f>
        <v>0</v>
      </c>
      <c r="L742" s="18">
        <f>'Raw Data'!L742</f>
        <v>0</v>
      </c>
      <c r="M742" s="18">
        <f>'Raw Data'!M742</f>
        <v>0</v>
      </c>
      <c r="N742" s="18">
        <f>'Raw Data'!N742</f>
        <v>6551.4</v>
      </c>
      <c r="O742" s="18" t="str">
        <f>'Raw Data'!O742</f>
        <v>KGS</v>
      </c>
      <c r="P742" s="18">
        <f>'Raw Data'!P742</f>
        <v>516.82540070000005</v>
      </c>
      <c r="Q742" s="18">
        <f>'Raw Data'!Q742</f>
        <v>3385929.93</v>
      </c>
      <c r="R742" s="18">
        <f>'Raw Data'!R742</f>
        <v>6.1747359700000004</v>
      </c>
      <c r="S742" s="18">
        <f>'Raw Data'!S742</f>
        <v>40453.165229999999</v>
      </c>
      <c r="T742" s="18">
        <f>'Raw Data'!T742</f>
        <v>1240604.7</v>
      </c>
      <c r="U742" s="18" t="str">
        <f t="shared" si="121"/>
        <v xml:space="preserve">STAINLESS STEEL SPORTS BOTTLE 750ML S-308-C6 </v>
      </c>
      <c r="V742" s="18" t="str">
        <f t="shared" si="122"/>
        <v/>
      </c>
      <c r="W742" s="18" t="e">
        <f t="shared" si="123"/>
        <v>#VALUE!</v>
      </c>
      <c r="X742" s="18" t="str">
        <f t="shared" si="124"/>
        <v/>
      </c>
      <c r="Y742" s="18" t="str">
        <f t="shared" si="125"/>
        <v>USD</v>
      </c>
      <c r="Z742" s="18">
        <f t="shared" si="126"/>
        <v>4626534.63</v>
      </c>
      <c r="AA742" s="18">
        <f t="shared" si="127"/>
        <v>2023</v>
      </c>
      <c r="AB742" s="19" t="str">
        <f>IFERROR(VLOOKUP(D742, 'Lookup Tables'!$A:$B, 2, FALSE), "Unknown")</f>
        <v>Table, kitchen or other household articles of iron or steel</v>
      </c>
      <c r="AC742" s="18" t="str">
        <f t="shared" si="128"/>
        <v>Steel Products</v>
      </c>
      <c r="AD742" s="18" t="str">
        <f t="shared" si="129"/>
        <v>Misc</v>
      </c>
      <c r="AE742" s="18">
        <f t="shared" si="130"/>
        <v>189.36482278596941</v>
      </c>
      <c r="AF742" s="20">
        <f t="shared" si="131"/>
        <v>0.36639999221720454</v>
      </c>
    </row>
    <row r="743" spans="1:32">
      <c r="A743" s="18" t="str">
        <f>'Raw Data'!A743</f>
        <v>INNSA1</v>
      </c>
      <c r="B743" s="19">
        <f>'Raw Data'!B743</f>
        <v>45019</v>
      </c>
      <c r="C743" s="18">
        <f>'Raw Data'!C743</f>
        <v>301049751</v>
      </c>
      <c r="D743" s="18">
        <f>'Raw Data'!D743</f>
        <v>73239990</v>
      </c>
      <c r="E743" s="18" t="str">
        <f>'Raw Data'!E743</f>
        <v>STAINLESS STEEL COLA BOTTLE 750ML SK750 (SL-01) (QTY :15120PCS/USD:1.180 PER PCS)</v>
      </c>
      <c r="F743" s="18">
        <f>'Raw Data'!F743</f>
        <v>0</v>
      </c>
      <c r="G743" s="18">
        <f>'Raw Data'!G743</f>
        <v>0</v>
      </c>
      <c r="H743" s="18">
        <f>'Raw Data'!H743</f>
        <v>0</v>
      </c>
      <c r="I743" s="18">
        <f>'Raw Data'!I743</f>
        <v>0</v>
      </c>
      <c r="J743" s="18">
        <f>'Raw Data'!J743</f>
        <v>0</v>
      </c>
      <c r="K743" s="18">
        <f>'Raw Data'!K743</f>
        <v>0</v>
      </c>
      <c r="L743" s="18">
        <f>'Raw Data'!L743</f>
        <v>0</v>
      </c>
      <c r="M743" s="18">
        <f>'Raw Data'!M743</f>
        <v>0</v>
      </c>
      <c r="N743" s="18">
        <f>'Raw Data'!N743</f>
        <v>3024</v>
      </c>
      <c r="O743" s="18" t="str">
        <f>'Raw Data'!O743</f>
        <v>KGS</v>
      </c>
      <c r="P743" s="18">
        <f>'Raw Data'!P743</f>
        <v>509.54810520000001</v>
      </c>
      <c r="Q743" s="18">
        <f>'Raw Data'!Q743</f>
        <v>1540873.47</v>
      </c>
      <c r="R743" s="18">
        <f>'Raw Data'!R743</f>
        <v>6.0877909819999996</v>
      </c>
      <c r="S743" s="18">
        <f>'Raw Data'!S743</f>
        <v>18409.479930000001</v>
      </c>
      <c r="T743" s="18">
        <f>'Raw Data'!T743</f>
        <v>564576.1</v>
      </c>
      <c r="U743" s="18" t="str">
        <f t="shared" si="121"/>
        <v xml:space="preserve">STAINLESS STEEL COLA BOTTLE 750ML SK750 </v>
      </c>
      <c r="V743" s="18" t="str">
        <f t="shared" si="122"/>
        <v/>
      </c>
      <c r="W743" s="18" t="e">
        <f t="shared" si="123"/>
        <v>#VALUE!</v>
      </c>
      <c r="X743" s="18" t="str">
        <f t="shared" si="124"/>
        <v/>
      </c>
      <c r="Y743" s="18" t="str">
        <f t="shared" si="125"/>
        <v>USD</v>
      </c>
      <c r="Z743" s="18">
        <f t="shared" si="126"/>
        <v>2105449.5699999998</v>
      </c>
      <c r="AA743" s="18">
        <f t="shared" si="127"/>
        <v>2023</v>
      </c>
      <c r="AB743" s="19" t="str">
        <f>IFERROR(VLOOKUP(D743, 'Lookup Tables'!$A:$B, 2, FALSE), "Unknown")</f>
        <v>Table, kitchen or other household articles of iron or steel</v>
      </c>
      <c r="AC743" s="18" t="str">
        <f t="shared" si="128"/>
        <v>Steel Products</v>
      </c>
      <c r="AD743" s="18" t="str">
        <f t="shared" si="129"/>
        <v>Misc</v>
      </c>
      <c r="AE743" s="18">
        <f t="shared" si="130"/>
        <v>186.69844576719575</v>
      </c>
      <c r="AF743" s="20">
        <f t="shared" si="131"/>
        <v>0.36640003932315091</v>
      </c>
    </row>
    <row r="744" spans="1:32">
      <c r="A744" s="18" t="str">
        <f>'Raw Data'!A744</f>
        <v>INNSA1</v>
      </c>
      <c r="B744" s="19">
        <f>'Raw Data'!B744</f>
        <v>45006</v>
      </c>
      <c r="C744" s="18">
        <f>'Raw Data'!C744</f>
        <v>301049751</v>
      </c>
      <c r="D744" s="18">
        <f>'Raw Data'!D744</f>
        <v>73239990</v>
      </c>
      <c r="E744" s="18" t="str">
        <f>'Raw Data'!E744</f>
        <v>STAINLESS STEEL SPORTS BOTTLE 650ML S115 (NP-21) (QTY :20196PCS/USD:1.036 PER PCS)</v>
      </c>
      <c r="F744" s="18">
        <f>'Raw Data'!F744</f>
        <v>0</v>
      </c>
      <c r="G744" s="18">
        <f>'Raw Data'!G744</f>
        <v>0</v>
      </c>
      <c r="H744" s="18">
        <f>'Raw Data'!H744</f>
        <v>0</v>
      </c>
      <c r="I744" s="18">
        <f>'Raw Data'!I744</f>
        <v>0</v>
      </c>
      <c r="J744" s="18">
        <f>'Raw Data'!J744</f>
        <v>0</v>
      </c>
      <c r="K744" s="18">
        <f>'Raw Data'!K744</f>
        <v>0</v>
      </c>
      <c r="L744" s="18">
        <f>'Raw Data'!L744</f>
        <v>0</v>
      </c>
      <c r="M744" s="18">
        <f>'Raw Data'!M744</f>
        <v>0</v>
      </c>
      <c r="N744" s="18">
        <f>'Raw Data'!N744</f>
        <v>3590.4</v>
      </c>
      <c r="O744" s="18" t="str">
        <f>'Raw Data'!O744</f>
        <v>KGS</v>
      </c>
      <c r="P744" s="18">
        <f>'Raw Data'!P744</f>
        <v>503.2221285</v>
      </c>
      <c r="Q744" s="18">
        <f>'Raw Data'!Q744</f>
        <v>1806768.73</v>
      </c>
      <c r="R744" s="18">
        <f>'Raw Data'!R744</f>
        <v>6.0122118090000001</v>
      </c>
      <c r="S744" s="18">
        <f>'Raw Data'!S744</f>
        <v>21586.245279999999</v>
      </c>
      <c r="T744" s="18">
        <f>'Raw Data'!T744</f>
        <v>662000</v>
      </c>
      <c r="U744" s="18" t="str">
        <f t="shared" si="121"/>
        <v xml:space="preserve">STAINLESS STEEL SPORTS BOTTLE 650ML S115 </v>
      </c>
      <c r="V744" s="18" t="str">
        <f t="shared" si="122"/>
        <v/>
      </c>
      <c r="W744" s="18" t="e">
        <f t="shared" si="123"/>
        <v>#VALUE!</v>
      </c>
      <c r="X744" s="18" t="str">
        <f t="shared" si="124"/>
        <v/>
      </c>
      <c r="Y744" s="18" t="str">
        <f t="shared" si="125"/>
        <v>USD</v>
      </c>
      <c r="Z744" s="18">
        <f t="shared" si="126"/>
        <v>2468768.73</v>
      </c>
      <c r="AA744" s="18">
        <f t="shared" si="127"/>
        <v>2023</v>
      </c>
      <c r="AB744" s="19" t="str">
        <f>IFERROR(VLOOKUP(D744, 'Lookup Tables'!$A:$B, 2, FALSE), "Unknown")</f>
        <v>Table, kitchen or other household articles of iron or steel</v>
      </c>
      <c r="AC744" s="18" t="str">
        <f t="shared" si="128"/>
        <v>Steel Products</v>
      </c>
      <c r="AD744" s="18" t="str">
        <f t="shared" si="129"/>
        <v>Misc</v>
      </c>
      <c r="AE744" s="18">
        <f t="shared" si="130"/>
        <v>184.38057040998217</v>
      </c>
      <c r="AF744" s="20">
        <f t="shared" si="131"/>
        <v>0.36639996531266067</v>
      </c>
    </row>
    <row r="745" spans="1:32">
      <c r="A745" s="18" t="str">
        <f>'Raw Data'!A745</f>
        <v>INNSA1</v>
      </c>
      <c r="B745" s="19">
        <f>'Raw Data'!B745</f>
        <v>45006</v>
      </c>
      <c r="C745" s="18">
        <f>'Raw Data'!C745</f>
        <v>301049751</v>
      </c>
      <c r="D745" s="18">
        <f>'Raw Data'!D745</f>
        <v>73239990</v>
      </c>
      <c r="E745" s="18" t="str">
        <f>'Raw Data'!E745</f>
        <v>STAINLESS STEEL BOTTLE 750ML SG805 (AM-06) (QTY :6732 PCS/USD:1.036 PER PCS)</v>
      </c>
      <c r="F745" s="18">
        <f>'Raw Data'!F745</f>
        <v>0</v>
      </c>
      <c r="G745" s="18">
        <f>'Raw Data'!G745</f>
        <v>0</v>
      </c>
      <c r="H745" s="18">
        <f>'Raw Data'!H745</f>
        <v>0</v>
      </c>
      <c r="I745" s="18">
        <f>'Raw Data'!I745</f>
        <v>0</v>
      </c>
      <c r="J745" s="18">
        <f>'Raw Data'!J745</f>
        <v>0</v>
      </c>
      <c r="K745" s="18">
        <f>'Raw Data'!K745</f>
        <v>0</v>
      </c>
      <c r="L745" s="18">
        <f>'Raw Data'!L745</f>
        <v>0</v>
      </c>
      <c r="M745" s="18">
        <f>'Raw Data'!M745</f>
        <v>0</v>
      </c>
      <c r="N745" s="18">
        <f>'Raw Data'!N745</f>
        <v>1009.8</v>
      </c>
      <c r="O745" s="18" t="str">
        <f>'Raw Data'!O745</f>
        <v>KGS</v>
      </c>
      <c r="P745" s="18">
        <f>'Raw Data'!P745</f>
        <v>596.41117050000003</v>
      </c>
      <c r="Q745" s="18">
        <f>'Raw Data'!Q745</f>
        <v>602256</v>
      </c>
      <c r="R745" s="18">
        <f>'Raw Data'!R745</f>
        <v>7.1255814879999999</v>
      </c>
      <c r="S745" s="18">
        <f>'Raw Data'!S745</f>
        <v>7195.4121859999996</v>
      </c>
      <c r="T745" s="18">
        <f>'Raw Data'!T745</f>
        <v>220666.6</v>
      </c>
      <c r="U745" s="18" t="str">
        <f t="shared" si="121"/>
        <v xml:space="preserve">STAINLESS STEEL BOTTLE 750ML SG805 </v>
      </c>
      <c r="V745" s="18" t="str">
        <f t="shared" si="122"/>
        <v/>
      </c>
      <c r="W745" s="18" t="e">
        <f t="shared" si="123"/>
        <v>#VALUE!</v>
      </c>
      <c r="X745" s="18" t="str">
        <f t="shared" si="124"/>
        <v/>
      </c>
      <c r="Y745" s="18" t="str">
        <f t="shared" si="125"/>
        <v>USD</v>
      </c>
      <c r="Z745" s="18">
        <f t="shared" si="126"/>
        <v>822922.6</v>
      </c>
      <c r="AA745" s="18">
        <f t="shared" si="127"/>
        <v>2023</v>
      </c>
      <c r="AB745" s="19" t="str">
        <f>IFERROR(VLOOKUP(D745, 'Lookup Tables'!$A:$B, 2, FALSE), "Unknown")</f>
        <v>Table, kitchen or other household articles of iron or steel</v>
      </c>
      <c r="AC745" s="18" t="str">
        <f t="shared" si="128"/>
        <v>Steel Products</v>
      </c>
      <c r="AD745" s="18" t="str">
        <f t="shared" si="129"/>
        <v>Misc</v>
      </c>
      <c r="AE745" s="18">
        <f t="shared" si="130"/>
        <v>218.52505446623096</v>
      </c>
      <c r="AF745" s="20">
        <f t="shared" si="131"/>
        <v>0.36640000265667755</v>
      </c>
    </row>
    <row r="746" spans="1:32">
      <c r="A746" s="18" t="str">
        <f>'Raw Data'!A746</f>
        <v>INNSA1</v>
      </c>
      <c r="B746" s="19">
        <f>'Raw Data'!B746</f>
        <v>45006</v>
      </c>
      <c r="C746" s="18">
        <f>'Raw Data'!C746</f>
        <v>301049751</v>
      </c>
      <c r="D746" s="18">
        <f>'Raw Data'!D746</f>
        <v>73239990</v>
      </c>
      <c r="E746" s="18" t="str">
        <f>'Raw Data'!E746</f>
        <v>STAINLESS STEEL COLA BOTTLE 750ML SK750 (SL-01) (QTY :15228PCS/USD:1.180 PER PCS)</v>
      </c>
      <c r="F746" s="18">
        <f>'Raw Data'!F746</f>
        <v>0</v>
      </c>
      <c r="G746" s="18">
        <f>'Raw Data'!G746</f>
        <v>0</v>
      </c>
      <c r="H746" s="18">
        <f>'Raw Data'!H746</f>
        <v>0</v>
      </c>
      <c r="I746" s="18">
        <f>'Raw Data'!I746</f>
        <v>0</v>
      </c>
      <c r="J746" s="18">
        <f>'Raw Data'!J746</f>
        <v>0</v>
      </c>
      <c r="K746" s="18">
        <f>'Raw Data'!K746</f>
        <v>0</v>
      </c>
      <c r="L746" s="18">
        <f>'Raw Data'!L746</f>
        <v>0</v>
      </c>
      <c r="M746" s="18">
        <f>'Raw Data'!M746</f>
        <v>0</v>
      </c>
      <c r="N746" s="18">
        <f>'Raw Data'!N746</f>
        <v>3045.6</v>
      </c>
      <c r="O746" s="18" t="str">
        <f>'Raw Data'!O746</f>
        <v>KGS</v>
      </c>
      <c r="P746" s="18">
        <f>'Raw Data'!P746</f>
        <v>509.48263400000002</v>
      </c>
      <c r="Q746" s="18">
        <f>'Raw Data'!Q746</f>
        <v>1551680.31</v>
      </c>
      <c r="R746" s="18">
        <f>'Raw Data'!R746</f>
        <v>6.0870087689999997</v>
      </c>
      <c r="S746" s="18">
        <f>'Raw Data'!S746</f>
        <v>18538.59391</v>
      </c>
      <c r="T746" s="18">
        <f>'Raw Data'!T746</f>
        <v>568535.69999999995</v>
      </c>
      <c r="U746" s="18" t="str">
        <f t="shared" si="121"/>
        <v xml:space="preserve">STAINLESS STEEL COLA BOTTLE 750ML SK750 </v>
      </c>
      <c r="V746" s="18" t="str">
        <f t="shared" si="122"/>
        <v/>
      </c>
      <c r="W746" s="18" t="e">
        <f t="shared" si="123"/>
        <v>#VALUE!</v>
      </c>
      <c r="X746" s="18" t="str">
        <f t="shared" si="124"/>
        <v/>
      </c>
      <c r="Y746" s="18" t="str">
        <f t="shared" si="125"/>
        <v>USD</v>
      </c>
      <c r="Z746" s="18">
        <f t="shared" si="126"/>
        <v>2120216.0099999998</v>
      </c>
      <c r="AA746" s="18">
        <f t="shared" si="127"/>
        <v>2023</v>
      </c>
      <c r="AB746" s="19" t="str">
        <f>IFERROR(VLOOKUP(D746, 'Lookup Tables'!$A:$B, 2, FALSE), "Unknown")</f>
        <v>Table, kitchen or other household articles of iron or steel</v>
      </c>
      <c r="AC746" s="18" t="str">
        <f t="shared" si="128"/>
        <v>Steel Products</v>
      </c>
      <c r="AD746" s="18" t="str">
        <f t="shared" si="129"/>
        <v>Misc</v>
      </c>
      <c r="AE746" s="18">
        <f t="shared" si="130"/>
        <v>186.67444838455475</v>
      </c>
      <c r="AF746" s="20">
        <f t="shared" si="131"/>
        <v>0.36640002217982642</v>
      </c>
    </row>
    <row r="747" spans="1:32">
      <c r="A747" s="18" t="str">
        <f>'Raw Data'!A747</f>
        <v>INNSA1</v>
      </c>
      <c r="B747" s="19">
        <f>'Raw Data'!B747</f>
        <v>45006</v>
      </c>
      <c r="C747" s="18">
        <f>'Raw Data'!C747</f>
        <v>301049751</v>
      </c>
      <c r="D747" s="18">
        <f>'Raw Data'!D747</f>
        <v>73231000</v>
      </c>
      <c r="E747" s="18" t="str">
        <f>'Raw Data'!E747</f>
        <v>8001-2 STEEL SCRUBBER 2 PCS SET (QTY- 168000 SETS/USD 0.16 PER SETS)</v>
      </c>
      <c r="F747" s="18">
        <f>'Raw Data'!F747</f>
        <v>0</v>
      </c>
      <c r="G747" s="18">
        <f>'Raw Data'!G747</f>
        <v>0</v>
      </c>
      <c r="H747" s="18">
        <f>'Raw Data'!H747</f>
        <v>0</v>
      </c>
      <c r="I747" s="18">
        <f>'Raw Data'!I747</f>
        <v>0</v>
      </c>
      <c r="J747" s="18">
        <f>'Raw Data'!J747</f>
        <v>0</v>
      </c>
      <c r="K747" s="18">
        <f>'Raw Data'!K747</f>
        <v>0</v>
      </c>
      <c r="L747" s="18">
        <f>'Raw Data'!L747</f>
        <v>0</v>
      </c>
      <c r="M747" s="18">
        <f>'Raw Data'!M747</f>
        <v>0</v>
      </c>
      <c r="N747" s="18">
        <f>'Raw Data'!N747</f>
        <v>4900</v>
      </c>
      <c r="O747" s="18" t="str">
        <f>'Raw Data'!O747</f>
        <v>KGS</v>
      </c>
      <c r="P747" s="18">
        <f>'Raw Data'!P747</f>
        <v>469.08864899999998</v>
      </c>
      <c r="Q747" s="18">
        <f>'Raw Data'!Q747</f>
        <v>2298534.38</v>
      </c>
      <c r="R747" s="18">
        <f>'Raw Data'!R747</f>
        <v>5.6044044079999997</v>
      </c>
      <c r="S747" s="18">
        <f>'Raw Data'!S747</f>
        <v>27461.581600000001</v>
      </c>
      <c r="T747" s="18">
        <f>'Raw Data'!T747</f>
        <v>1010435.8</v>
      </c>
      <c r="U747" s="18" t="str">
        <f t="shared" si="121"/>
        <v xml:space="preserve">8001-2 STEEL SCRUBBER 2 PCS SET </v>
      </c>
      <c r="V747" s="18" t="str">
        <f t="shared" si="122"/>
        <v/>
      </c>
      <c r="W747" s="18" t="e">
        <f t="shared" si="123"/>
        <v>#VALUE!</v>
      </c>
      <c r="X747" s="18">
        <f t="shared" si="124"/>
        <v>0.16</v>
      </c>
      <c r="Y747" s="18" t="str">
        <f t="shared" si="125"/>
        <v>USD</v>
      </c>
      <c r="Z747" s="18">
        <f t="shared" si="126"/>
        <v>3308970.1799999997</v>
      </c>
      <c r="AA747" s="18">
        <f t="shared" si="127"/>
        <v>2023</v>
      </c>
      <c r="AB747" s="19" t="str">
        <f>IFERROR(VLOOKUP(D747, 'Lookup Tables'!$A:$B, 2, FALSE), "Unknown")</f>
        <v>Steel Scrubbers</v>
      </c>
      <c r="AC747" s="18" t="str">
        <f t="shared" si="128"/>
        <v>Steel Products</v>
      </c>
      <c r="AD747" s="18" t="str">
        <f t="shared" si="129"/>
        <v>Scrubber</v>
      </c>
      <c r="AE747" s="18">
        <f t="shared" si="130"/>
        <v>206.21138775510204</v>
      </c>
      <c r="AF747" s="20">
        <f t="shared" si="131"/>
        <v>0.43960003765529931</v>
      </c>
    </row>
    <row r="748" spans="1:32">
      <c r="A748" s="18" t="str">
        <f>'Raw Data'!A748</f>
        <v>INNSA1</v>
      </c>
      <c r="B748" s="19">
        <f>'Raw Data'!B748</f>
        <v>45002</v>
      </c>
      <c r="C748" s="18">
        <f>'Raw Data'!C748</f>
        <v>301049751</v>
      </c>
      <c r="D748" s="18">
        <f>'Raw Data'!D748</f>
        <v>73239990</v>
      </c>
      <c r="E748" s="18" t="str">
        <f>'Raw Data'!E748</f>
        <v>STAINLESS STEEL BOTTLE 750ML SG805 (AM-06) (QTY :18504 PCS/USD:1.036 PER PCS)</v>
      </c>
      <c r="F748" s="18">
        <f>'Raw Data'!F748</f>
        <v>0</v>
      </c>
      <c r="G748" s="18">
        <f>'Raw Data'!G748</f>
        <v>0</v>
      </c>
      <c r="H748" s="18">
        <f>'Raw Data'!H748</f>
        <v>0</v>
      </c>
      <c r="I748" s="18">
        <f>'Raw Data'!I748</f>
        <v>0</v>
      </c>
      <c r="J748" s="18">
        <f>'Raw Data'!J748</f>
        <v>0</v>
      </c>
      <c r="K748" s="18">
        <f>'Raw Data'!K748</f>
        <v>0</v>
      </c>
      <c r="L748" s="18">
        <f>'Raw Data'!L748</f>
        <v>0</v>
      </c>
      <c r="M748" s="18">
        <f>'Raw Data'!M748</f>
        <v>0</v>
      </c>
      <c r="N748" s="18">
        <f>'Raw Data'!N748</f>
        <v>2775.6</v>
      </c>
      <c r="O748" s="18" t="str">
        <f>'Raw Data'!O748</f>
        <v>KGS</v>
      </c>
      <c r="P748" s="18">
        <f>'Raw Data'!P748</f>
        <v>596.12137919999998</v>
      </c>
      <c r="Q748" s="18">
        <f>'Raw Data'!Q748</f>
        <v>1654594.5</v>
      </c>
      <c r="R748" s="18">
        <f>'Raw Data'!R748</f>
        <v>7.1221192249999996</v>
      </c>
      <c r="S748" s="18">
        <f>'Raw Data'!S748</f>
        <v>19768.154119999999</v>
      </c>
      <c r="T748" s="18">
        <f>'Raw Data'!T748</f>
        <v>606243.4</v>
      </c>
      <c r="U748" s="18" t="str">
        <f t="shared" si="121"/>
        <v xml:space="preserve">STAINLESS STEEL BOTTLE 750ML SG805 </v>
      </c>
      <c r="V748" s="18" t="str">
        <f t="shared" si="122"/>
        <v/>
      </c>
      <c r="W748" s="18" t="e">
        <f t="shared" si="123"/>
        <v>#VALUE!</v>
      </c>
      <c r="X748" s="18" t="str">
        <f t="shared" si="124"/>
        <v/>
      </c>
      <c r="Y748" s="18" t="str">
        <f t="shared" si="125"/>
        <v>USD</v>
      </c>
      <c r="Z748" s="18">
        <f t="shared" si="126"/>
        <v>2260837.9</v>
      </c>
      <c r="AA748" s="18">
        <f t="shared" si="127"/>
        <v>2023</v>
      </c>
      <c r="AB748" s="19" t="str">
        <f>IFERROR(VLOOKUP(D748, 'Lookup Tables'!$A:$B, 2, FALSE), "Unknown")</f>
        <v>Table, kitchen or other household articles of iron or steel</v>
      </c>
      <c r="AC748" s="18" t="str">
        <f t="shared" si="128"/>
        <v>Steel Products</v>
      </c>
      <c r="AD748" s="18" t="str">
        <f t="shared" si="129"/>
        <v>Misc</v>
      </c>
      <c r="AE748" s="18">
        <f t="shared" si="130"/>
        <v>218.41886438968152</v>
      </c>
      <c r="AF748" s="20">
        <f t="shared" si="131"/>
        <v>0.36639998501143334</v>
      </c>
    </row>
    <row r="749" spans="1:32">
      <c r="A749" s="18" t="str">
        <f>'Raw Data'!A749</f>
        <v>INNSA1</v>
      </c>
      <c r="B749" s="19">
        <f>'Raw Data'!B749</f>
        <v>45002</v>
      </c>
      <c r="C749" s="18">
        <f>'Raw Data'!C749</f>
        <v>301049751</v>
      </c>
      <c r="D749" s="18">
        <f>'Raw Data'!D749</f>
        <v>73239990</v>
      </c>
      <c r="E749" s="18" t="str">
        <f>'Raw Data'!E749</f>
        <v>STAINLESS STEEL SPORTS BOTTLE 750ML SG-702 (SB-01) (QTY:12,924 PCS / USD:1.094 PER PCS)</v>
      </c>
      <c r="F749" s="18">
        <f>'Raw Data'!F749</f>
        <v>0</v>
      </c>
      <c r="G749" s="18">
        <f>'Raw Data'!G749</f>
        <v>0</v>
      </c>
      <c r="H749" s="18">
        <f>'Raw Data'!H749</f>
        <v>0</v>
      </c>
      <c r="I749" s="18">
        <f>'Raw Data'!I749</f>
        <v>0</v>
      </c>
      <c r="J749" s="18">
        <f>'Raw Data'!J749</f>
        <v>0</v>
      </c>
      <c r="K749" s="18">
        <f>'Raw Data'!K749</f>
        <v>0</v>
      </c>
      <c r="L749" s="18">
        <f>'Raw Data'!L749</f>
        <v>0</v>
      </c>
      <c r="M749" s="18">
        <f>'Raw Data'!M749</f>
        <v>0</v>
      </c>
      <c r="N749" s="18">
        <f>'Raw Data'!N749</f>
        <v>2046.3</v>
      </c>
      <c r="O749" s="18" t="str">
        <f>'Raw Data'!O749</f>
        <v>KGS</v>
      </c>
      <c r="P749" s="18">
        <f>'Raw Data'!P749</f>
        <v>596.36399840000001</v>
      </c>
      <c r="Q749" s="18">
        <f>'Raw Data'!Q749</f>
        <v>1220339.6499999999</v>
      </c>
      <c r="R749" s="18">
        <f>'Raw Data'!R749</f>
        <v>7.1250179019999997</v>
      </c>
      <c r="S749" s="18">
        <f>'Raw Data'!S749</f>
        <v>14579.924129999999</v>
      </c>
      <c r="T749" s="18">
        <f>'Raw Data'!T749</f>
        <v>447132.4</v>
      </c>
      <c r="U749" s="18" t="str">
        <f t="shared" si="121"/>
        <v xml:space="preserve">STAINLESS STEEL SPORTS BOTTLE 750ML SG-702 </v>
      </c>
      <c r="V749" s="18">
        <f t="shared" si="122"/>
        <v>12924</v>
      </c>
      <c r="W749" s="18" t="str">
        <f t="shared" si="123"/>
        <v>PCS</v>
      </c>
      <c r="X749" s="18" t="str">
        <f t="shared" si="124"/>
        <v/>
      </c>
      <c r="Y749" s="18" t="str">
        <f t="shared" si="125"/>
        <v>USD</v>
      </c>
      <c r="Z749" s="18">
        <f t="shared" si="126"/>
        <v>1667472.0499999998</v>
      </c>
      <c r="AA749" s="18">
        <f t="shared" si="127"/>
        <v>2023</v>
      </c>
      <c r="AB749" s="19" t="str">
        <f>IFERROR(VLOOKUP(D749, 'Lookup Tables'!$A:$B, 2, FALSE), "Unknown")</f>
        <v>Table, kitchen or other household articles of iron or steel</v>
      </c>
      <c r="AC749" s="18" t="str">
        <f t="shared" si="128"/>
        <v>Steel Products</v>
      </c>
      <c r="AD749" s="18" t="str">
        <f t="shared" si="129"/>
        <v>Misc</v>
      </c>
      <c r="AE749" s="18">
        <f t="shared" si="130"/>
        <v>218.50774568733814</v>
      </c>
      <c r="AF749" s="20">
        <f t="shared" si="131"/>
        <v>0.36639996086335475</v>
      </c>
    </row>
    <row r="750" spans="1:32">
      <c r="A750" s="18" t="str">
        <f>'Raw Data'!A750</f>
        <v>INNSA1</v>
      </c>
      <c r="B750" s="19">
        <f>'Raw Data'!B750</f>
        <v>45002</v>
      </c>
      <c r="C750" s="18">
        <f>'Raw Data'!C750</f>
        <v>301049751</v>
      </c>
      <c r="D750" s="18">
        <f>'Raw Data'!D750</f>
        <v>73239990</v>
      </c>
      <c r="E750" s="18" t="str">
        <f>'Raw Data'!E750</f>
        <v>STAINLESS STEEL SPORTS BOTTLE 650ML S115 (NP-21) (QTY :14148PCS/USD:1.036 PER PCS)</v>
      </c>
      <c r="F750" s="18">
        <f>'Raw Data'!F750</f>
        <v>0</v>
      </c>
      <c r="G750" s="18">
        <f>'Raw Data'!G750</f>
        <v>0</v>
      </c>
      <c r="H750" s="18">
        <f>'Raw Data'!H750</f>
        <v>0</v>
      </c>
      <c r="I750" s="18">
        <f>'Raw Data'!I750</f>
        <v>0</v>
      </c>
      <c r="J750" s="18">
        <f>'Raw Data'!J750</f>
        <v>0</v>
      </c>
      <c r="K750" s="18">
        <f>'Raw Data'!K750</f>
        <v>0</v>
      </c>
      <c r="L750" s="18">
        <f>'Raw Data'!L750</f>
        <v>0</v>
      </c>
      <c r="M750" s="18">
        <f>'Raw Data'!M750</f>
        <v>0</v>
      </c>
      <c r="N750" s="18">
        <f>'Raw Data'!N750</f>
        <v>2515.1999999999998</v>
      </c>
      <c r="O750" s="18" t="str">
        <f>'Raw Data'!O750</f>
        <v>KGS</v>
      </c>
      <c r="P750" s="18">
        <f>'Raw Data'!P750</f>
        <v>502.97762010000002</v>
      </c>
      <c r="Q750" s="18">
        <f>'Raw Data'!Q750</f>
        <v>1265089.31</v>
      </c>
      <c r="R750" s="18">
        <f>'Raw Data'!R750</f>
        <v>6.0092905620000003</v>
      </c>
      <c r="S750" s="18">
        <f>'Raw Data'!S750</f>
        <v>15114.56762</v>
      </c>
      <c r="T750" s="18">
        <f>'Raw Data'!T750</f>
        <v>463528.8</v>
      </c>
      <c r="U750" s="18" t="str">
        <f t="shared" si="121"/>
        <v xml:space="preserve">STAINLESS STEEL SPORTS BOTTLE 650ML S115 </v>
      </c>
      <c r="V750" s="18" t="str">
        <f t="shared" si="122"/>
        <v/>
      </c>
      <c r="W750" s="18" t="e">
        <f t="shared" si="123"/>
        <v>#VALUE!</v>
      </c>
      <c r="X750" s="18" t="str">
        <f t="shared" si="124"/>
        <v/>
      </c>
      <c r="Y750" s="18" t="str">
        <f t="shared" si="125"/>
        <v>USD</v>
      </c>
      <c r="Z750" s="18">
        <f t="shared" si="126"/>
        <v>1728618.11</v>
      </c>
      <c r="AA750" s="18">
        <f t="shared" si="127"/>
        <v>2023</v>
      </c>
      <c r="AB750" s="19" t="str">
        <f>IFERROR(VLOOKUP(D750, 'Lookup Tables'!$A:$B, 2, FALSE), "Unknown")</f>
        <v>Table, kitchen or other household articles of iron or steel</v>
      </c>
      <c r="AC750" s="18" t="str">
        <f t="shared" si="128"/>
        <v>Steel Products</v>
      </c>
      <c r="AD750" s="18" t="str">
        <f t="shared" si="129"/>
        <v>Misc</v>
      </c>
      <c r="AE750" s="18">
        <f t="shared" si="130"/>
        <v>184.29103053435117</v>
      </c>
      <c r="AF750" s="20">
        <f t="shared" si="131"/>
        <v>0.36640006071982378</v>
      </c>
    </row>
    <row r="751" spans="1:32">
      <c r="A751" s="18" t="str">
        <f>'Raw Data'!A751</f>
        <v>INNSA1</v>
      </c>
      <c r="B751" s="19">
        <f>'Raw Data'!B751</f>
        <v>45000</v>
      </c>
      <c r="C751" s="18">
        <f>'Raw Data'!C751</f>
        <v>301049751</v>
      </c>
      <c r="D751" s="18">
        <f>'Raw Data'!D751</f>
        <v>73239990</v>
      </c>
      <c r="E751" s="18" t="str">
        <f>'Raw Data'!E751</f>
        <v>KWP-600B SS OIL POT 600 ML (QTY :39000 PCS/USD:1.21 PER PCS)</v>
      </c>
      <c r="F751" s="18">
        <f>'Raw Data'!F751</f>
        <v>0</v>
      </c>
      <c r="G751" s="18">
        <f>'Raw Data'!G751</f>
        <v>0</v>
      </c>
      <c r="H751" s="18">
        <f>'Raw Data'!H751</f>
        <v>0</v>
      </c>
      <c r="I751" s="18">
        <f>'Raw Data'!I751</f>
        <v>0</v>
      </c>
      <c r="J751" s="18">
        <f>'Raw Data'!J751</f>
        <v>0</v>
      </c>
      <c r="K751" s="18">
        <f>'Raw Data'!K751</f>
        <v>0</v>
      </c>
      <c r="L751" s="18">
        <f>'Raw Data'!L751</f>
        <v>0</v>
      </c>
      <c r="M751" s="18">
        <f>'Raw Data'!M751</f>
        <v>0</v>
      </c>
      <c r="N751" s="18">
        <f>'Raw Data'!N751</f>
        <v>6825</v>
      </c>
      <c r="O751" s="18" t="str">
        <f>'Raw Data'!O751</f>
        <v>KGS</v>
      </c>
      <c r="P751" s="18">
        <f>'Raw Data'!P751</f>
        <v>583.8795106</v>
      </c>
      <c r="Q751" s="18">
        <f>'Raw Data'!Q751</f>
        <v>3984977.66</v>
      </c>
      <c r="R751" s="18">
        <f>'Raw Data'!R751</f>
        <v>6.9925689889999996</v>
      </c>
      <c r="S751" s="18">
        <f>'Raw Data'!S751</f>
        <v>47724.283349999998</v>
      </c>
      <c r="T751" s="18">
        <f>'Raw Data'!T751</f>
        <v>1460095.8</v>
      </c>
      <c r="U751" s="18" t="str">
        <f t="shared" si="121"/>
        <v xml:space="preserve">KWP-600B SS OIL POT 600 ML </v>
      </c>
      <c r="V751" s="18" t="str">
        <f t="shared" si="122"/>
        <v/>
      </c>
      <c r="W751" s="18" t="e">
        <f t="shared" si="123"/>
        <v>#VALUE!</v>
      </c>
      <c r="X751" s="18" t="str">
        <f t="shared" si="124"/>
        <v/>
      </c>
      <c r="Y751" s="18" t="str">
        <f t="shared" si="125"/>
        <v>USD</v>
      </c>
      <c r="Z751" s="18">
        <f t="shared" si="126"/>
        <v>5445073.46</v>
      </c>
      <c r="AA751" s="18">
        <f t="shared" si="127"/>
        <v>2023</v>
      </c>
      <c r="AB751" s="19" t="str">
        <f>IFERROR(VLOOKUP(D751, 'Lookup Tables'!$A:$B, 2, FALSE), "Unknown")</f>
        <v>Table, kitchen or other household articles of iron or steel</v>
      </c>
      <c r="AC751" s="18" t="str">
        <f t="shared" si="128"/>
        <v>Other</v>
      </c>
      <c r="AD751" s="18" t="str">
        <f t="shared" si="129"/>
        <v>Misc</v>
      </c>
      <c r="AE751" s="18">
        <f t="shared" si="130"/>
        <v>213.93345054945055</v>
      </c>
      <c r="AF751" s="20">
        <f t="shared" si="131"/>
        <v>0.3663999963302178</v>
      </c>
    </row>
    <row r="752" spans="1:32">
      <c r="A752" s="18" t="str">
        <f>'Raw Data'!A752</f>
        <v>INNSA1</v>
      </c>
      <c r="B752" s="19">
        <f>'Raw Data'!B752</f>
        <v>44999</v>
      </c>
      <c r="C752" s="18">
        <f>'Raw Data'!C752</f>
        <v>301049751</v>
      </c>
      <c r="D752" s="18">
        <f>'Raw Data'!D752</f>
        <v>73239990</v>
      </c>
      <c r="E752" s="18" t="str">
        <f>'Raw Data'!E752</f>
        <v>STEEL SALT BOTTLE (NP-19) (QTY:42432 PCS/USD 0.4670 PER PCS)</v>
      </c>
      <c r="F752" s="18">
        <f>'Raw Data'!F752</f>
        <v>0</v>
      </c>
      <c r="G752" s="18">
        <f>'Raw Data'!G752</f>
        <v>0</v>
      </c>
      <c r="H752" s="18">
        <f>'Raw Data'!H752</f>
        <v>0</v>
      </c>
      <c r="I752" s="18">
        <f>'Raw Data'!I752</f>
        <v>0</v>
      </c>
      <c r="J752" s="18">
        <f>'Raw Data'!J752</f>
        <v>0</v>
      </c>
      <c r="K752" s="18">
        <f>'Raw Data'!K752</f>
        <v>0</v>
      </c>
      <c r="L752" s="18">
        <f>'Raw Data'!L752</f>
        <v>0</v>
      </c>
      <c r="M752" s="18">
        <f>'Raw Data'!M752</f>
        <v>0</v>
      </c>
      <c r="N752" s="18">
        <f>'Raw Data'!N752</f>
        <v>7514</v>
      </c>
      <c r="O752" s="18" t="str">
        <f>'Raw Data'!O752</f>
        <v>KGS</v>
      </c>
      <c r="P752" s="18">
        <f>'Raw Data'!P752</f>
        <v>231.98643730000001</v>
      </c>
      <c r="Q752" s="18">
        <f>'Raw Data'!Q752</f>
        <v>1743146.09</v>
      </c>
      <c r="R752" s="18">
        <f>'Raw Data'!R752</f>
        <v>2.778280686</v>
      </c>
      <c r="S752" s="18">
        <f>'Raw Data'!S752</f>
        <v>20876.001079999998</v>
      </c>
      <c r="T752" s="18">
        <f>'Raw Data'!T752</f>
        <v>638688.69999999995</v>
      </c>
      <c r="U752" s="18" t="str">
        <f t="shared" si="121"/>
        <v xml:space="preserve">STEEL SALT BOTTLE </v>
      </c>
      <c r="V752" s="18">
        <f t="shared" si="122"/>
        <v>42432</v>
      </c>
      <c r="W752" s="18" t="str">
        <f t="shared" si="123"/>
        <v>PCS</v>
      </c>
      <c r="X752" s="18">
        <f t="shared" si="124"/>
        <v>0.46700000000000003</v>
      </c>
      <c r="Y752" s="18" t="str">
        <f t="shared" si="125"/>
        <v>USD</v>
      </c>
      <c r="Z752" s="18">
        <f t="shared" si="126"/>
        <v>2381834.79</v>
      </c>
      <c r="AA752" s="18">
        <f t="shared" si="127"/>
        <v>2023</v>
      </c>
      <c r="AB752" s="19" t="str">
        <f>IFERROR(VLOOKUP(D752, 'Lookup Tables'!$A:$B, 2, FALSE), "Unknown")</f>
        <v>Table, kitchen or other household articles of iron or steel</v>
      </c>
      <c r="AC752" s="18" t="str">
        <f t="shared" si="128"/>
        <v>Steel Products</v>
      </c>
      <c r="AD752" s="18" t="str">
        <f t="shared" si="129"/>
        <v>Misc</v>
      </c>
      <c r="AE752" s="18">
        <f t="shared" si="130"/>
        <v>84.999826989619365</v>
      </c>
      <c r="AF752" s="20">
        <f t="shared" si="131"/>
        <v>0.36639998429506271</v>
      </c>
    </row>
    <row r="753" spans="1:32">
      <c r="A753" s="18" t="str">
        <f>'Raw Data'!A753</f>
        <v>INNSA1</v>
      </c>
      <c r="B753" s="19">
        <f>'Raw Data'!B753</f>
        <v>44996</v>
      </c>
      <c r="C753" s="18">
        <f>'Raw Data'!C753</f>
        <v>301049751</v>
      </c>
      <c r="D753" s="18">
        <f>'Raw Data'!D753</f>
        <v>73239990</v>
      </c>
      <c r="E753" s="18" t="str">
        <f>'Raw Data'!E753</f>
        <v>AM-06 - STAINLESS STEEL BOTTLE 750ML SG805 (QTY:7884 NUM/USD1.0100 PER NUM)</v>
      </c>
      <c r="F753" s="18">
        <f>'Raw Data'!F753</f>
        <v>0</v>
      </c>
      <c r="G753" s="18">
        <f>'Raw Data'!G753</f>
        <v>0</v>
      </c>
      <c r="H753" s="18">
        <f>'Raw Data'!H753</f>
        <v>0</v>
      </c>
      <c r="I753" s="18">
        <f>'Raw Data'!I753</f>
        <v>0</v>
      </c>
      <c r="J753" s="18">
        <f>'Raw Data'!J753</f>
        <v>0</v>
      </c>
      <c r="K753" s="18">
        <f>'Raw Data'!K753</f>
        <v>0</v>
      </c>
      <c r="L753" s="18">
        <f>'Raw Data'!L753</f>
        <v>0</v>
      </c>
      <c r="M753" s="18">
        <f>'Raw Data'!M753</f>
        <v>0</v>
      </c>
      <c r="N753" s="18">
        <f>'Raw Data'!N753</f>
        <v>1182.5999999999999</v>
      </c>
      <c r="O753" s="18" t="str">
        <f>'Raw Data'!O753</f>
        <v>KGS</v>
      </c>
      <c r="P753" s="18">
        <f>'Raw Data'!P753</f>
        <v>581.5702943</v>
      </c>
      <c r="Q753" s="18">
        <f>'Raw Data'!Q753</f>
        <v>687765.03</v>
      </c>
      <c r="R753" s="18">
        <f>'Raw Data'!R753</f>
        <v>6.9649137039999998</v>
      </c>
      <c r="S753" s="18">
        <f>'Raw Data'!S753</f>
        <v>8236.7069460000002</v>
      </c>
      <c r="T753" s="18">
        <f>'Raw Data'!T753</f>
        <v>251997.1</v>
      </c>
      <c r="U753" s="18" t="str">
        <f t="shared" si="121"/>
        <v xml:space="preserve">AM-06 - STAINLESS STEEL BOTTLE 750ML SG805 </v>
      </c>
      <c r="V753" s="18">
        <f t="shared" si="122"/>
        <v>7884</v>
      </c>
      <c r="W753" s="18" t="str">
        <f t="shared" si="123"/>
        <v>NUM</v>
      </c>
      <c r="X753" s="18">
        <f t="shared" si="124"/>
        <v>1.01</v>
      </c>
      <c r="Y753" s="18" t="str">
        <f t="shared" si="125"/>
        <v>USD</v>
      </c>
      <c r="Z753" s="18">
        <f t="shared" si="126"/>
        <v>939762.13</v>
      </c>
      <c r="AA753" s="18">
        <f t="shared" si="127"/>
        <v>2023</v>
      </c>
      <c r="AB753" s="19" t="str">
        <f>IFERROR(VLOOKUP(D753, 'Lookup Tables'!$A:$B, 2, FALSE), "Unknown")</f>
        <v>Table, kitchen or other household articles of iron or steel</v>
      </c>
      <c r="AC753" s="18" t="str">
        <f t="shared" si="128"/>
        <v>Steel Products</v>
      </c>
      <c r="AD753" s="18" t="str">
        <f t="shared" si="129"/>
        <v>Misc</v>
      </c>
      <c r="AE753" s="18">
        <f t="shared" si="130"/>
        <v>213.08734990698463</v>
      </c>
      <c r="AF753" s="20">
        <f t="shared" si="131"/>
        <v>0.36639998983373723</v>
      </c>
    </row>
    <row r="754" spans="1:32">
      <c r="A754" s="18" t="str">
        <f>'Raw Data'!A754</f>
        <v>INNSA1</v>
      </c>
      <c r="B754" s="19">
        <f>'Raw Data'!B754</f>
        <v>44996</v>
      </c>
      <c r="C754" s="18">
        <f>'Raw Data'!C754</f>
        <v>301049751</v>
      </c>
      <c r="D754" s="18">
        <f>'Raw Data'!D754</f>
        <v>73239990</v>
      </c>
      <c r="E754" s="18" t="str">
        <f>'Raw Data'!E754</f>
        <v>NP-21 STAINLESS STEEL SPORTS BOTTLE 650ML S115 (QTY: 46116 NUM/USD 1.0102 PER NUM)</v>
      </c>
      <c r="F754" s="18">
        <f>'Raw Data'!F754</f>
        <v>0</v>
      </c>
      <c r="G754" s="18">
        <f>'Raw Data'!G754</f>
        <v>0</v>
      </c>
      <c r="H754" s="18">
        <f>'Raw Data'!H754</f>
        <v>0</v>
      </c>
      <c r="I754" s="18">
        <f>'Raw Data'!I754</f>
        <v>0</v>
      </c>
      <c r="J754" s="18">
        <f>'Raw Data'!J754</f>
        <v>0</v>
      </c>
      <c r="K754" s="18">
        <f>'Raw Data'!K754</f>
        <v>0</v>
      </c>
      <c r="L754" s="18">
        <f>'Raw Data'!L754</f>
        <v>0</v>
      </c>
      <c r="M754" s="18">
        <f>'Raw Data'!M754</f>
        <v>0</v>
      </c>
      <c r="N754" s="18">
        <f>'Raw Data'!N754</f>
        <v>8198.4</v>
      </c>
      <c r="O754" s="18" t="str">
        <f>'Raw Data'!O754</f>
        <v>KGS</v>
      </c>
      <c r="P754" s="18">
        <f>'Raw Data'!P754</f>
        <v>490.79712749999999</v>
      </c>
      <c r="Q754" s="18">
        <f>'Raw Data'!Q754</f>
        <v>4023751.17</v>
      </c>
      <c r="R754" s="18">
        <f>'Raw Data'!R754</f>
        <v>5.8778099099999999</v>
      </c>
      <c r="S754" s="18">
        <f>'Raw Data'!S754</f>
        <v>48188.636769999997</v>
      </c>
      <c r="T754" s="18">
        <f>'Raw Data'!T754</f>
        <v>1474302.4</v>
      </c>
      <c r="U754" s="18" t="str">
        <f t="shared" si="121"/>
        <v xml:space="preserve">NP-21 STAINLESS STEEL SPORTS BOTTLE 650ML S115 </v>
      </c>
      <c r="V754" s="18" t="str">
        <f t="shared" si="122"/>
        <v/>
      </c>
      <c r="W754" s="18" t="str">
        <f t="shared" si="123"/>
        <v>46116 NUM</v>
      </c>
      <c r="X754" s="18">
        <f t="shared" si="124"/>
        <v>1.0102</v>
      </c>
      <c r="Y754" s="18" t="str">
        <f t="shared" si="125"/>
        <v>USD</v>
      </c>
      <c r="Z754" s="18">
        <f t="shared" si="126"/>
        <v>5498053.5700000003</v>
      </c>
      <c r="AA754" s="18">
        <f t="shared" si="127"/>
        <v>2023</v>
      </c>
      <c r="AB754" s="19" t="str">
        <f>IFERROR(VLOOKUP(D754, 'Lookup Tables'!$A:$B, 2, FALSE), "Unknown")</f>
        <v>Table, kitchen or other household articles of iron or steel</v>
      </c>
      <c r="AC754" s="18" t="str">
        <f t="shared" si="128"/>
        <v>Steel Products</v>
      </c>
      <c r="AD754" s="18" t="str">
        <f t="shared" si="129"/>
        <v>Misc</v>
      </c>
      <c r="AE754" s="18">
        <f t="shared" si="130"/>
        <v>179.82806401249024</v>
      </c>
      <c r="AF754" s="20">
        <f t="shared" si="131"/>
        <v>0.36639999287033448</v>
      </c>
    </row>
    <row r="755" spans="1:32">
      <c r="A755" s="18" t="str">
        <f>'Raw Data'!A755</f>
        <v>INNSA1</v>
      </c>
      <c r="B755" s="19">
        <f>'Raw Data'!B755</f>
        <v>44996</v>
      </c>
      <c r="C755" s="18">
        <f>'Raw Data'!C755</f>
        <v>301049751</v>
      </c>
      <c r="D755" s="18">
        <f>'Raw Data'!D755</f>
        <v>73239990</v>
      </c>
      <c r="E755" s="18" t="str">
        <f>'Raw Data'!E755</f>
        <v>NP-20 STAINLESS STEEL SPORTS BOTTLE 750ML S-308-C6 (QTY:30672 NUM/USD 0.9880 PER NUM)</v>
      </c>
      <c r="F755" s="18">
        <f>'Raw Data'!F755</f>
        <v>0</v>
      </c>
      <c r="G755" s="18">
        <f>'Raw Data'!G755</f>
        <v>0</v>
      </c>
      <c r="H755" s="18">
        <f>'Raw Data'!H755</f>
        <v>0</v>
      </c>
      <c r="I755" s="18">
        <f>'Raw Data'!I755</f>
        <v>0</v>
      </c>
      <c r="J755" s="18">
        <f>'Raw Data'!J755</f>
        <v>0</v>
      </c>
      <c r="K755" s="18">
        <f>'Raw Data'!K755</f>
        <v>0</v>
      </c>
      <c r="L755" s="18">
        <f>'Raw Data'!L755</f>
        <v>0</v>
      </c>
      <c r="M755" s="18">
        <f>'Raw Data'!M755</f>
        <v>0</v>
      </c>
      <c r="N755" s="18">
        <f>'Raw Data'!N755</f>
        <v>5452.8</v>
      </c>
      <c r="O755" s="18" t="str">
        <f>'Raw Data'!O755</f>
        <v>KGS</v>
      </c>
      <c r="P755" s="18">
        <f>'Raw Data'!P755</f>
        <v>480.01153169999998</v>
      </c>
      <c r="Q755" s="18">
        <f>'Raw Data'!Q755</f>
        <v>2617406.88</v>
      </c>
      <c r="R755" s="18">
        <f>'Raw Data'!R755</f>
        <v>5.7486410980000002</v>
      </c>
      <c r="S755" s="18">
        <f>'Raw Data'!S755</f>
        <v>31346.190180000001</v>
      </c>
      <c r="T755" s="18">
        <f>'Raw Data'!T755</f>
        <v>959017.9</v>
      </c>
      <c r="U755" s="18" t="str">
        <f t="shared" si="121"/>
        <v xml:space="preserve">NP-20 STAINLESS STEEL SPORTS BOTTLE 750ML S-308-C6 </v>
      </c>
      <c r="V755" s="18">
        <f t="shared" si="122"/>
        <v>30672</v>
      </c>
      <c r="W755" s="18" t="str">
        <f t="shared" si="123"/>
        <v>NUM</v>
      </c>
      <c r="X755" s="18">
        <f t="shared" si="124"/>
        <v>0.98799999999999999</v>
      </c>
      <c r="Y755" s="18" t="str">
        <f t="shared" si="125"/>
        <v>USD</v>
      </c>
      <c r="Z755" s="18">
        <f t="shared" si="126"/>
        <v>3576424.78</v>
      </c>
      <c r="AA755" s="18">
        <f t="shared" si="127"/>
        <v>2023</v>
      </c>
      <c r="AB755" s="19" t="str">
        <f>IFERROR(VLOOKUP(D755, 'Lookup Tables'!$A:$B, 2, FALSE), "Unknown")</f>
        <v>Table, kitchen or other household articles of iron or steel</v>
      </c>
      <c r="AC755" s="18" t="str">
        <f t="shared" si="128"/>
        <v>Steel Products</v>
      </c>
      <c r="AD755" s="18" t="str">
        <f t="shared" si="129"/>
        <v>Misc</v>
      </c>
      <c r="AE755" s="18">
        <f t="shared" si="130"/>
        <v>175.87622872652582</v>
      </c>
      <c r="AF755" s="20">
        <f t="shared" si="131"/>
        <v>0.36640000732327871</v>
      </c>
    </row>
    <row r="756" spans="1:32">
      <c r="A756" s="18" t="str">
        <f>'Raw Data'!A756</f>
        <v>INNSA1</v>
      </c>
      <c r="B756" s="19">
        <f>'Raw Data'!B756</f>
        <v>44989</v>
      </c>
      <c r="C756" s="18">
        <f>'Raw Data'!C756</f>
        <v>301049751</v>
      </c>
      <c r="D756" s="18">
        <f>'Raw Data'!D756</f>
        <v>73239990</v>
      </c>
      <c r="E756" s="18" t="str">
        <f>'Raw Data'!E756</f>
        <v>STEEL LUNCH BOX 2 LAYER (8504) (QTY:22080 PCS / USD 2.48 PERPCS)</v>
      </c>
      <c r="F756" s="18">
        <f>'Raw Data'!F756</f>
        <v>0</v>
      </c>
      <c r="G756" s="18">
        <f>'Raw Data'!G756</f>
        <v>0</v>
      </c>
      <c r="H756" s="18">
        <f>'Raw Data'!H756</f>
        <v>0</v>
      </c>
      <c r="I756" s="18">
        <f>'Raw Data'!I756</f>
        <v>0</v>
      </c>
      <c r="J756" s="18">
        <f>'Raw Data'!J756</f>
        <v>0</v>
      </c>
      <c r="K756" s="18">
        <f>'Raw Data'!K756</f>
        <v>0</v>
      </c>
      <c r="L756" s="18">
        <f>'Raw Data'!L756</f>
        <v>0</v>
      </c>
      <c r="M756" s="18">
        <f>'Raw Data'!M756</f>
        <v>0</v>
      </c>
      <c r="N756" s="18">
        <f>'Raw Data'!N756</f>
        <v>10561.6</v>
      </c>
      <c r="O756" s="18" t="str">
        <f>'Raw Data'!O756</f>
        <v>KGS</v>
      </c>
      <c r="P756" s="18">
        <f>'Raw Data'!P756</f>
        <v>440.04801070000002</v>
      </c>
      <c r="Q756" s="18">
        <f>'Raw Data'!Q756</f>
        <v>4647611.07</v>
      </c>
      <c r="R756" s="18">
        <f>'Raw Data'!R756</f>
        <v>5.2700360570000004</v>
      </c>
      <c r="S756" s="18">
        <f>'Raw Data'!S756</f>
        <v>55660.01281</v>
      </c>
      <c r="T756" s="18">
        <f>'Raw Data'!T756</f>
        <v>1702884.7</v>
      </c>
      <c r="U756" s="18" t="str">
        <f t="shared" si="121"/>
        <v xml:space="preserve">STEEL LUNCH BOX 2 LAYER </v>
      </c>
      <c r="V756" s="18">
        <f t="shared" si="122"/>
        <v>22080</v>
      </c>
      <c r="W756" s="18" t="str">
        <f t="shared" si="123"/>
        <v>PCS</v>
      </c>
      <c r="X756" s="18">
        <f t="shared" si="124"/>
        <v>2.48</v>
      </c>
      <c r="Y756" s="18" t="str">
        <f t="shared" si="125"/>
        <v>USD</v>
      </c>
      <c r="Z756" s="18">
        <f t="shared" si="126"/>
        <v>6350495.7700000005</v>
      </c>
      <c r="AA756" s="18">
        <f t="shared" si="127"/>
        <v>2023</v>
      </c>
      <c r="AB756" s="19" t="str">
        <f>IFERROR(VLOOKUP(D756, 'Lookup Tables'!$A:$B, 2, FALSE), "Unknown")</f>
        <v>Table, kitchen or other household articles of iron or steel</v>
      </c>
      <c r="AC756" s="18" t="str">
        <f t="shared" si="128"/>
        <v>Steel Products</v>
      </c>
      <c r="AD756" s="18" t="str">
        <f t="shared" si="129"/>
        <v>Misc</v>
      </c>
      <c r="AE756" s="18">
        <f t="shared" si="130"/>
        <v>161.23359150128766</v>
      </c>
      <c r="AF756" s="20">
        <f t="shared" si="131"/>
        <v>0.36640000085032931</v>
      </c>
    </row>
    <row r="757" spans="1:32">
      <c r="A757" s="18" t="str">
        <f>'Raw Data'!A757</f>
        <v>INNSA1</v>
      </c>
      <c r="B757" s="19">
        <f>'Raw Data'!B757</f>
        <v>44989</v>
      </c>
      <c r="C757" s="18">
        <f>'Raw Data'!C757</f>
        <v>301049751</v>
      </c>
      <c r="D757" s="18">
        <f>'Raw Data'!D757</f>
        <v>73239990</v>
      </c>
      <c r="E757" s="18" t="str">
        <f>'Raw Data'!E757</f>
        <v>STEEL RECTANGLE CONTAINER BIG (6578) (QTY:38400 PCS/ USD 1.66 PER PCS)</v>
      </c>
      <c r="F757" s="18">
        <f>'Raw Data'!F757</f>
        <v>0</v>
      </c>
      <c r="G757" s="18">
        <f>'Raw Data'!G757</f>
        <v>0</v>
      </c>
      <c r="H757" s="18">
        <f>'Raw Data'!H757</f>
        <v>0</v>
      </c>
      <c r="I757" s="18">
        <f>'Raw Data'!I757</f>
        <v>0</v>
      </c>
      <c r="J757" s="18">
        <f>'Raw Data'!J757</f>
        <v>0</v>
      </c>
      <c r="K757" s="18">
        <f>'Raw Data'!K757</f>
        <v>0</v>
      </c>
      <c r="L757" s="18">
        <f>'Raw Data'!L757</f>
        <v>0</v>
      </c>
      <c r="M757" s="18">
        <f>'Raw Data'!M757</f>
        <v>0</v>
      </c>
      <c r="N757" s="18">
        <f>'Raw Data'!N757</f>
        <v>11344</v>
      </c>
      <c r="O757" s="18" t="str">
        <f>'Raw Data'!O757</f>
        <v>KGS</v>
      </c>
      <c r="P757" s="18">
        <f>'Raw Data'!P757</f>
        <v>476.9272373</v>
      </c>
      <c r="Q757" s="18">
        <f>'Raw Data'!Q757</f>
        <v>5410262.5800000001</v>
      </c>
      <c r="R757" s="18">
        <f>'Raw Data'!R757</f>
        <v>5.711703441</v>
      </c>
      <c r="S757" s="18">
        <f>'Raw Data'!S757</f>
        <v>64793.563829999999</v>
      </c>
      <c r="T757" s="18">
        <f>'Raw Data'!T757</f>
        <v>1982320.2</v>
      </c>
      <c r="U757" s="18" t="str">
        <f t="shared" si="121"/>
        <v xml:space="preserve">STEEL RECTANGLE CONTAINER BIG </v>
      </c>
      <c r="V757" s="18">
        <f t="shared" si="122"/>
        <v>38400</v>
      </c>
      <c r="W757" s="18" t="str">
        <f t="shared" si="123"/>
        <v>PCS</v>
      </c>
      <c r="X757" s="18">
        <f t="shared" si="124"/>
        <v>1.66</v>
      </c>
      <c r="Y757" s="18" t="str">
        <f t="shared" si="125"/>
        <v>USD</v>
      </c>
      <c r="Z757" s="18">
        <f t="shared" si="126"/>
        <v>7392582.7800000003</v>
      </c>
      <c r="AA757" s="18">
        <f t="shared" si="127"/>
        <v>2023</v>
      </c>
      <c r="AB757" s="19" t="str">
        <f>IFERROR(VLOOKUP(D757, 'Lookup Tables'!$A:$B, 2, FALSE), "Unknown")</f>
        <v>Table, kitchen or other household articles of iron or steel</v>
      </c>
      <c r="AC757" s="18" t="str">
        <f t="shared" si="128"/>
        <v>Steel Products</v>
      </c>
      <c r="AD757" s="18" t="str">
        <f t="shared" si="129"/>
        <v>Misc</v>
      </c>
      <c r="AE757" s="18">
        <f t="shared" si="130"/>
        <v>174.74613892806769</v>
      </c>
      <c r="AF757" s="20">
        <f t="shared" si="131"/>
        <v>0.36639999827882658</v>
      </c>
    </row>
    <row r="758" spans="1:32">
      <c r="A758" s="18" t="str">
        <f>'Raw Data'!A758</f>
        <v>INNSA1</v>
      </c>
      <c r="B758" s="19">
        <f>'Raw Data'!B758</f>
        <v>44989</v>
      </c>
      <c r="C758" s="18">
        <f>'Raw Data'!C758</f>
        <v>301049751</v>
      </c>
      <c r="D758" s="18">
        <f>'Raw Data'!D758</f>
        <v>73239990</v>
      </c>
      <c r="E758" s="18" t="str">
        <f>'Raw Data'!E758</f>
        <v>STEEL LUNCH BOX 3 LAYER (8505) (QTY:16800 PCS /USD 3.45 PERPCS)</v>
      </c>
      <c r="F758" s="18">
        <f>'Raw Data'!F758</f>
        <v>0</v>
      </c>
      <c r="G758" s="18">
        <f>'Raw Data'!G758</f>
        <v>0</v>
      </c>
      <c r="H758" s="18">
        <f>'Raw Data'!H758</f>
        <v>0</v>
      </c>
      <c r="I758" s="18">
        <f>'Raw Data'!I758</f>
        <v>0</v>
      </c>
      <c r="J758" s="18">
        <f>'Raw Data'!J758</f>
        <v>0</v>
      </c>
      <c r="K758" s="18">
        <f>'Raw Data'!K758</f>
        <v>0</v>
      </c>
      <c r="L758" s="18">
        <f>'Raw Data'!L758</f>
        <v>0</v>
      </c>
      <c r="M758" s="18">
        <f>'Raw Data'!M758</f>
        <v>0</v>
      </c>
      <c r="N758" s="18">
        <f>'Raw Data'!N758</f>
        <v>10892</v>
      </c>
      <c r="O758" s="18" t="str">
        <f>'Raw Data'!O758</f>
        <v>KGS</v>
      </c>
      <c r="P758" s="18">
        <f>'Raw Data'!P758</f>
        <v>451.64768729999997</v>
      </c>
      <c r="Q758" s="18">
        <f>'Raw Data'!Q758</f>
        <v>4919346.6100000003</v>
      </c>
      <c r="R758" s="18">
        <f>'Raw Data'!R758</f>
        <v>5.4089543390000001</v>
      </c>
      <c r="S758" s="18">
        <f>'Raw Data'!S758</f>
        <v>58914.33066</v>
      </c>
      <c r="T758" s="18">
        <f>'Raw Data'!T758</f>
        <v>1802448.5</v>
      </c>
      <c r="U758" s="18" t="str">
        <f t="shared" si="121"/>
        <v xml:space="preserve">STEEL LUNCH BOX 3 LAYER </v>
      </c>
      <c r="V758" s="18">
        <f t="shared" si="122"/>
        <v>16800</v>
      </c>
      <c r="W758" s="18" t="str">
        <f t="shared" si="123"/>
        <v>PCS</v>
      </c>
      <c r="X758" s="18">
        <f t="shared" si="124"/>
        <v>3.45</v>
      </c>
      <c r="Y758" s="18" t="str">
        <f t="shared" si="125"/>
        <v>USD</v>
      </c>
      <c r="Z758" s="18">
        <f t="shared" si="126"/>
        <v>6721795.1100000003</v>
      </c>
      <c r="AA758" s="18">
        <f t="shared" si="127"/>
        <v>2023</v>
      </c>
      <c r="AB758" s="19" t="str">
        <f>IFERROR(VLOOKUP(D758, 'Lookup Tables'!$A:$B, 2, FALSE), "Unknown")</f>
        <v>Table, kitchen or other household articles of iron or steel</v>
      </c>
      <c r="AC758" s="18" t="str">
        <f t="shared" si="128"/>
        <v>Steel Products</v>
      </c>
      <c r="AD758" s="18" t="str">
        <f t="shared" si="129"/>
        <v>Misc</v>
      </c>
      <c r="AE758" s="18">
        <f t="shared" si="130"/>
        <v>165.48370363569592</v>
      </c>
      <c r="AF758" s="20">
        <f t="shared" si="131"/>
        <v>0.36639998009816999</v>
      </c>
    </row>
    <row r="759" spans="1:32">
      <c r="A759" s="18" t="str">
        <f>'Raw Data'!A759</f>
        <v>INNSA1</v>
      </c>
      <c r="B759" s="19">
        <f>'Raw Data'!B759</f>
        <v>44989</v>
      </c>
      <c r="C759" s="18">
        <f>'Raw Data'!C759</f>
        <v>301049751</v>
      </c>
      <c r="D759" s="18">
        <f>'Raw Data'!D759</f>
        <v>73239990</v>
      </c>
      <c r="E759" s="18" t="str">
        <f>'Raw Data'!E759</f>
        <v>STEEL ROUND CONTAINER (6856) (QTY:125760 PCS /US 0.60 PER PCS)</v>
      </c>
      <c r="F759" s="18">
        <f>'Raw Data'!F759</f>
        <v>0</v>
      </c>
      <c r="G759" s="18">
        <f>'Raw Data'!G759</f>
        <v>0</v>
      </c>
      <c r="H759" s="18">
        <f>'Raw Data'!H759</f>
        <v>0</v>
      </c>
      <c r="I759" s="18">
        <f>'Raw Data'!I759</f>
        <v>0</v>
      </c>
      <c r="J759" s="18">
        <f>'Raw Data'!J759</f>
        <v>0</v>
      </c>
      <c r="K759" s="18">
        <f>'Raw Data'!K759</f>
        <v>0</v>
      </c>
      <c r="L759" s="18">
        <f>'Raw Data'!L759</f>
        <v>0</v>
      </c>
      <c r="M759" s="18">
        <f>'Raw Data'!M759</f>
        <v>0</v>
      </c>
      <c r="N759" s="18">
        <f>'Raw Data'!N759</f>
        <v>10480</v>
      </c>
      <c r="O759" s="18" t="str">
        <f>'Raw Data'!O759</f>
        <v>KGS</v>
      </c>
      <c r="P759" s="18">
        <f>'Raw Data'!P759</f>
        <v>611.09893030000001</v>
      </c>
      <c r="Q759" s="18">
        <f>'Raw Data'!Q759</f>
        <v>6404316.79</v>
      </c>
      <c r="R759" s="18">
        <f>'Raw Data'!R759</f>
        <v>7.3185500640000001</v>
      </c>
      <c r="S759" s="18">
        <f>'Raw Data'!S759</f>
        <v>76698.404670000004</v>
      </c>
      <c r="T759" s="18">
        <f>'Raw Data'!T759</f>
        <v>2346541.7000000002</v>
      </c>
      <c r="U759" s="18" t="str">
        <f t="shared" si="121"/>
        <v xml:space="preserve">STEEL ROUND CONTAINER </v>
      </c>
      <c r="V759" s="18">
        <f t="shared" si="122"/>
        <v>125760</v>
      </c>
      <c r="W759" s="18" t="str">
        <f t="shared" si="123"/>
        <v>PCS</v>
      </c>
      <c r="X759" s="18" t="str">
        <f t="shared" si="124"/>
        <v/>
      </c>
      <c r="Y759" s="18" t="str">
        <f t="shared" si="125"/>
        <v/>
      </c>
      <c r="Z759" s="18">
        <f t="shared" si="126"/>
        <v>8750858.4900000002</v>
      </c>
      <c r="AA759" s="18">
        <f t="shared" si="127"/>
        <v>2023</v>
      </c>
      <c r="AB759" s="19" t="str">
        <f>IFERROR(VLOOKUP(D759, 'Lookup Tables'!$A:$B, 2, FALSE), "Unknown")</f>
        <v>Table, kitchen or other household articles of iron or steel</v>
      </c>
      <c r="AC759" s="18" t="str">
        <f t="shared" si="128"/>
        <v>Steel Products</v>
      </c>
      <c r="AD759" s="18" t="str">
        <f t="shared" si="129"/>
        <v>Misc</v>
      </c>
      <c r="AE759" s="18">
        <f t="shared" si="130"/>
        <v>223.90665076335878</v>
      </c>
      <c r="AF759" s="20">
        <f t="shared" si="131"/>
        <v>0.36640000439453591</v>
      </c>
    </row>
    <row r="760" spans="1:32">
      <c r="A760" s="18" t="str">
        <f>'Raw Data'!A760</f>
        <v>INNSA1</v>
      </c>
      <c r="B760" s="19">
        <f>'Raw Data'!B760</f>
        <v>44986</v>
      </c>
      <c r="C760" s="18">
        <f>'Raw Data'!C760</f>
        <v>301049751</v>
      </c>
      <c r="D760" s="18">
        <f>'Raw Data'!D760</f>
        <v>73239990</v>
      </c>
      <c r="E760" s="18" t="str">
        <f>'Raw Data'!E760</f>
        <v>RYX-02-020 MILD STEEL MULTI FUNCTION CLOTH STAND (QTY :2464NUM /CNY 103.0 PER NUM)</v>
      </c>
      <c r="F760" s="18">
        <f>'Raw Data'!F760</f>
        <v>0</v>
      </c>
      <c r="G760" s="18">
        <f>'Raw Data'!G760</f>
        <v>0</v>
      </c>
      <c r="H760" s="18">
        <f>'Raw Data'!H760</f>
        <v>0</v>
      </c>
      <c r="I760" s="18">
        <f>'Raw Data'!I760</f>
        <v>0</v>
      </c>
      <c r="J760" s="18">
        <f>'Raw Data'!J760</f>
        <v>0</v>
      </c>
      <c r="K760" s="18">
        <f>'Raw Data'!K760</f>
        <v>0</v>
      </c>
      <c r="L760" s="18">
        <f>'Raw Data'!L760</f>
        <v>0</v>
      </c>
      <c r="M760" s="18">
        <f>'Raw Data'!M760</f>
        <v>0</v>
      </c>
      <c r="N760" s="18">
        <f>'Raw Data'!N760</f>
        <v>8008</v>
      </c>
      <c r="O760" s="18" t="str">
        <f>'Raw Data'!O760</f>
        <v>KGS</v>
      </c>
      <c r="P760" s="18">
        <f>'Raw Data'!P760</f>
        <v>407.12837539999998</v>
      </c>
      <c r="Q760" s="18">
        <f>'Raw Data'!Q760</f>
        <v>3260284.03</v>
      </c>
      <c r="R760" s="18">
        <f>'Raw Data'!R760</f>
        <v>4.8670457310000002</v>
      </c>
      <c r="S760" s="18">
        <f>'Raw Data'!S760</f>
        <v>38975.302210000002</v>
      </c>
      <c r="T760" s="18">
        <f>'Raw Data'!T760</f>
        <v>1194568.1000000001</v>
      </c>
      <c r="U760" s="18" t="str">
        <f t="shared" si="121"/>
        <v xml:space="preserve">RYX-02-020 MILD STEEL MULTI FUNCTION CLOTH STAND </v>
      </c>
      <c r="V760" s="18" t="str">
        <f t="shared" si="122"/>
        <v/>
      </c>
      <c r="W760" s="18" t="e">
        <f t="shared" si="123"/>
        <v>#VALUE!</v>
      </c>
      <c r="X760" s="18" t="str">
        <f t="shared" si="124"/>
        <v/>
      </c>
      <c r="Y760" s="18" t="str">
        <f t="shared" si="125"/>
        <v>CNY</v>
      </c>
      <c r="Z760" s="18">
        <f t="shared" si="126"/>
        <v>4454852.13</v>
      </c>
      <c r="AA760" s="18">
        <f t="shared" si="127"/>
        <v>2023</v>
      </c>
      <c r="AB760" s="19" t="str">
        <f>IFERROR(VLOOKUP(D760, 'Lookup Tables'!$A:$B, 2, FALSE), "Unknown")</f>
        <v>Table, kitchen or other household articles of iron or steel</v>
      </c>
      <c r="AC760" s="18" t="str">
        <f t="shared" si="128"/>
        <v>Steel Products</v>
      </c>
      <c r="AD760" s="18" t="str">
        <f t="shared" si="129"/>
        <v>Cloth Stand</v>
      </c>
      <c r="AE760" s="18">
        <f t="shared" si="130"/>
        <v>149.17184065934066</v>
      </c>
      <c r="AF760" s="20">
        <f t="shared" si="131"/>
        <v>0.36640000963351654</v>
      </c>
    </row>
    <row r="761" spans="1:32">
      <c r="A761" s="18" t="str">
        <f>'Raw Data'!A761</f>
        <v>INNSA1</v>
      </c>
      <c r="B761" s="19">
        <f>'Raw Data'!B761</f>
        <v>44986</v>
      </c>
      <c r="C761" s="18">
        <f>'Raw Data'!C761</f>
        <v>301049751</v>
      </c>
      <c r="D761" s="18">
        <f>'Raw Data'!D761</f>
        <v>73239990</v>
      </c>
      <c r="E761" s="18" t="str">
        <f>'Raw Data'!E761</f>
        <v>KL326D-9S STAINLESS STEEL GRATER WITH HANDLE (MILD STEEL) (QTY - 37560 NUM/USD 0.95 PER NUM)</v>
      </c>
      <c r="F761" s="18">
        <f>'Raw Data'!F761</f>
        <v>0</v>
      </c>
      <c r="G761" s="18">
        <f>'Raw Data'!G761</f>
        <v>0</v>
      </c>
      <c r="H761" s="18">
        <f>'Raw Data'!H761</f>
        <v>0</v>
      </c>
      <c r="I761" s="18">
        <f>'Raw Data'!I761</f>
        <v>0</v>
      </c>
      <c r="J761" s="18">
        <f>'Raw Data'!J761</f>
        <v>0</v>
      </c>
      <c r="K761" s="18">
        <f>'Raw Data'!K761</f>
        <v>0</v>
      </c>
      <c r="L761" s="18">
        <f>'Raw Data'!L761</f>
        <v>0</v>
      </c>
      <c r="M761" s="18">
        <f>'Raw Data'!M761</f>
        <v>0</v>
      </c>
      <c r="N761" s="18">
        <f>'Raw Data'!N761</f>
        <v>8607.5</v>
      </c>
      <c r="O761" s="18" t="str">
        <f>'Raw Data'!O761</f>
        <v>KGS</v>
      </c>
      <c r="P761" s="18">
        <f>'Raw Data'!P761</f>
        <v>352.4233959</v>
      </c>
      <c r="Q761" s="18">
        <f>'Raw Data'!Q761</f>
        <v>3033484.38</v>
      </c>
      <c r="R761" s="18">
        <f>'Raw Data'!R761</f>
        <v>4.2130710799999997</v>
      </c>
      <c r="S761" s="18">
        <f>'Raw Data'!S761</f>
        <v>36264.009319999997</v>
      </c>
      <c r="T761" s="18">
        <f>'Raw Data'!T761</f>
        <v>1111468.7</v>
      </c>
      <c r="U761" s="18" t="str">
        <f t="shared" si="121"/>
        <v xml:space="preserve">KL326D-9S STAINLESS STEEL GRATER WITH HANDLE </v>
      </c>
      <c r="V761" s="18" t="str">
        <f t="shared" si="122"/>
        <v/>
      </c>
      <c r="W761" s="18" t="e">
        <f t="shared" si="123"/>
        <v>#VALUE!</v>
      </c>
      <c r="X761" s="18">
        <f t="shared" si="124"/>
        <v>0.95</v>
      </c>
      <c r="Y761" s="18" t="str">
        <f t="shared" si="125"/>
        <v>USD</v>
      </c>
      <c r="Z761" s="18">
        <f t="shared" si="126"/>
        <v>4144953.08</v>
      </c>
      <c r="AA761" s="18">
        <f t="shared" si="127"/>
        <v>2023</v>
      </c>
      <c r="AB761" s="19" t="str">
        <f>IFERROR(VLOOKUP(D761, 'Lookup Tables'!$A:$B, 2, FALSE), "Unknown")</f>
        <v>Table, kitchen or other household articles of iron or steel</v>
      </c>
      <c r="AC761" s="18" t="str">
        <f t="shared" si="128"/>
        <v>Steel Products</v>
      </c>
      <c r="AD761" s="18" t="str">
        <f t="shared" si="129"/>
        <v>Misc</v>
      </c>
      <c r="AE761" s="18">
        <f t="shared" si="130"/>
        <v>129.12793494045889</v>
      </c>
      <c r="AF761" s="20">
        <f t="shared" si="131"/>
        <v>0.36640000763742187</v>
      </c>
    </row>
    <row r="762" spans="1:32">
      <c r="A762" s="18" t="str">
        <f>'Raw Data'!A762</f>
        <v>INNSA1</v>
      </c>
      <c r="B762" s="19">
        <f>'Raw Data'!B762</f>
        <v>44986</v>
      </c>
      <c r="C762" s="18">
        <f>'Raw Data'!C762</f>
        <v>301049751</v>
      </c>
      <c r="D762" s="18">
        <f>'Raw Data'!D762</f>
        <v>73239990</v>
      </c>
      <c r="E762" s="18" t="str">
        <f>'Raw Data'!E762</f>
        <v>KL324H-9S STAINLESS STEEL GRATER WITH HANDLE (MILD STEEL) (QTY - 59040 PCS/USD 0.655 PER PCS)</v>
      </c>
      <c r="F762" s="18">
        <f>'Raw Data'!F762</f>
        <v>0</v>
      </c>
      <c r="G762" s="18">
        <f>'Raw Data'!G762</f>
        <v>0</v>
      </c>
      <c r="H762" s="18">
        <f>'Raw Data'!H762</f>
        <v>0</v>
      </c>
      <c r="I762" s="18">
        <f>'Raw Data'!I762</f>
        <v>0</v>
      </c>
      <c r="J762" s="18">
        <f>'Raw Data'!J762</f>
        <v>0</v>
      </c>
      <c r="K762" s="18">
        <f>'Raw Data'!K762</f>
        <v>0</v>
      </c>
      <c r="L762" s="18">
        <f>'Raw Data'!L762</f>
        <v>0</v>
      </c>
      <c r="M762" s="18">
        <f>'Raw Data'!M762</f>
        <v>0</v>
      </c>
      <c r="N762" s="18">
        <f>'Raw Data'!N762</f>
        <v>9676</v>
      </c>
      <c r="O762" s="18" t="str">
        <f>'Raw Data'!O762</f>
        <v>KGS</v>
      </c>
      <c r="P762" s="18">
        <f>'Raw Data'!P762</f>
        <v>339.35308909999998</v>
      </c>
      <c r="Q762" s="18">
        <f>'Raw Data'!Q762</f>
        <v>3283580.49</v>
      </c>
      <c r="R762" s="18">
        <f>'Raw Data'!R762</f>
        <v>4.0568211490000001</v>
      </c>
      <c r="S762" s="18">
        <f>'Raw Data'!S762</f>
        <v>39253.80143</v>
      </c>
      <c r="T762" s="18">
        <f>'Raw Data'!T762</f>
        <v>1203103.8999999999</v>
      </c>
      <c r="U762" s="18" t="str">
        <f t="shared" si="121"/>
        <v xml:space="preserve">KL324H-9S STAINLESS STEEL GRATER WITH HANDLE </v>
      </c>
      <c r="V762" s="18" t="str">
        <f t="shared" si="122"/>
        <v/>
      </c>
      <c r="W762" s="18" t="e">
        <f t="shared" si="123"/>
        <v>#VALUE!</v>
      </c>
      <c r="X762" s="18">
        <f t="shared" si="124"/>
        <v>0.65500000000000003</v>
      </c>
      <c r="Y762" s="18" t="str">
        <f t="shared" si="125"/>
        <v>USD</v>
      </c>
      <c r="Z762" s="18">
        <f t="shared" si="126"/>
        <v>4486684.3900000006</v>
      </c>
      <c r="AA762" s="18">
        <f t="shared" si="127"/>
        <v>2023</v>
      </c>
      <c r="AB762" s="19" t="str">
        <f>IFERROR(VLOOKUP(D762, 'Lookup Tables'!$A:$B, 2, FALSE), "Unknown")</f>
        <v>Table, kitchen or other household articles of iron or steel</v>
      </c>
      <c r="AC762" s="18" t="str">
        <f t="shared" si="128"/>
        <v>Steel Products</v>
      </c>
      <c r="AD762" s="18" t="str">
        <f t="shared" si="129"/>
        <v>Misc</v>
      </c>
      <c r="AE762" s="18">
        <f t="shared" si="130"/>
        <v>124.33897271599834</v>
      </c>
      <c r="AF762" s="20">
        <f t="shared" si="131"/>
        <v>0.36640000257767391</v>
      </c>
    </row>
    <row r="763" spans="1:32">
      <c r="A763" s="18" t="str">
        <f>'Raw Data'!A763</f>
        <v>INNSA1</v>
      </c>
      <c r="B763" s="19">
        <f>'Raw Data'!B763</f>
        <v>44967</v>
      </c>
      <c r="C763" s="18">
        <f>'Raw Data'!C763</f>
        <v>301049751</v>
      </c>
      <c r="D763" s="18">
        <f>'Raw Data'!D763</f>
        <v>73231000</v>
      </c>
      <c r="E763" s="18" t="str">
        <f>'Raw Data'!E763</f>
        <v>SS410 SS SCRUBBER 3 PCS SET (QTY- 118680 SET/ USD 0.167 PERSET)</v>
      </c>
      <c r="F763" s="18">
        <f>'Raw Data'!F763</f>
        <v>0</v>
      </c>
      <c r="G763" s="18">
        <f>'Raw Data'!G763</f>
        <v>0</v>
      </c>
      <c r="H763" s="18">
        <f>'Raw Data'!H763</f>
        <v>0</v>
      </c>
      <c r="I763" s="18">
        <f>'Raw Data'!I763</f>
        <v>0</v>
      </c>
      <c r="J763" s="18">
        <f>'Raw Data'!J763</f>
        <v>0</v>
      </c>
      <c r="K763" s="18">
        <f>'Raw Data'!K763</f>
        <v>0</v>
      </c>
      <c r="L763" s="18">
        <f>'Raw Data'!L763</f>
        <v>0</v>
      </c>
      <c r="M763" s="18">
        <f>'Raw Data'!M763</f>
        <v>0</v>
      </c>
      <c r="N763" s="18">
        <f>'Raw Data'!N763</f>
        <v>7615.3</v>
      </c>
      <c r="O763" s="18" t="str">
        <f>'Raw Data'!O763</f>
        <v>KGS</v>
      </c>
      <c r="P763" s="18">
        <f>'Raw Data'!P763</f>
        <v>225.4696558</v>
      </c>
      <c r="Q763" s="18">
        <f>'Raw Data'!Q763</f>
        <v>1717019.07</v>
      </c>
      <c r="R763" s="18">
        <f>'Raw Data'!R763</f>
        <v>2.7247088320000001</v>
      </c>
      <c r="S763" s="18">
        <f>'Raw Data'!S763</f>
        <v>20749.475170000002</v>
      </c>
      <c r="T763" s="18">
        <f>'Raw Data'!T763</f>
        <v>754801.6</v>
      </c>
      <c r="U763" s="18" t="str">
        <f t="shared" si="121"/>
        <v xml:space="preserve">SS410 SS SCRUBBER 3 PCS SET </v>
      </c>
      <c r="V763" s="18" t="str">
        <f t="shared" si="122"/>
        <v/>
      </c>
      <c r="W763" s="18" t="e">
        <f t="shared" si="123"/>
        <v>#VALUE!</v>
      </c>
      <c r="X763" s="18">
        <f t="shared" si="124"/>
        <v>0.16700000000000001</v>
      </c>
      <c r="Y763" s="18" t="str">
        <f t="shared" si="125"/>
        <v>USD</v>
      </c>
      <c r="Z763" s="18">
        <f t="shared" si="126"/>
        <v>2471820.67</v>
      </c>
      <c r="AA763" s="18">
        <f t="shared" si="127"/>
        <v>2023</v>
      </c>
      <c r="AB763" s="19" t="str">
        <f>IFERROR(VLOOKUP(D763, 'Lookup Tables'!$A:$B, 2, FALSE), "Unknown")</f>
        <v>Steel Scrubbers</v>
      </c>
      <c r="AC763" s="18" t="str">
        <f t="shared" si="128"/>
        <v>Cleaning Items</v>
      </c>
      <c r="AD763" s="18" t="str">
        <f t="shared" si="129"/>
        <v>Scrubber</v>
      </c>
      <c r="AE763" s="18">
        <f t="shared" si="130"/>
        <v>99.116462910193945</v>
      </c>
      <c r="AF763" s="20">
        <f t="shared" si="131"/>
        <v>0.43960000980070651</v>
      </c>
    </row>
    <row r="764" spans="1:32">
      <c r="A764" s="18" t="str">
        <f>'Raw Data'!A764</f>
        <v>INNSA1</v>
      </c>
      <c r="B764" s="19">
        <f>'Raw Data'!B764</f>
        <v>44959</v>
      </c>
      <c r="C764" s="18">
        <f>'Raw Data'!C764</f>
        <v>301049751</v>
      </c>
      <c r="D764" s="18">
        <f>'Raw Data'!D764</f>
        <v>73239990</v>
      </c>
      <c r="E764" s="18" t="str">
        <f>'Raw Data'!E764</f>
        <v>KWB-600F STAINLESS STEEL SPORTS BOTTLE (QTY.50400 PCS/USD 0.94 PER PCS)</v>
      </c>
      <c r="F764" s="18">
        <f>'Raw Data'!F764</f>
        <v>0</v>
      </c>
      <c r="G764" s="18">
        <f>'Raw Data'!G764</f>
        <v>0</v>
      </c>
      <c r="H764" s="18">
        <f>'Raw Data'!H764</f>
        <v>0</v>
      </c>
      <c r="I764" s="18">
        <f>'Raw Data'!I764</f>
        <v>0</v>
      </c>
      <c r="J764" s="18">
        <f>'Raw Data'!J764</f>
        <v>0</v>
      </c>
      <c r="K764" s="18">
        <f>'Raw Data'!K764</f>
        <v>0</v>
      </c>
      <c r="L764" s="18">
        <f>'Raw Data'!L764</f>
        <v>0</v>
      </c>
      <c r="M764" s="18">
        <f>'Raw Data'!M764</f>
        <v>0</v>
      </c>
      <c r="N764" s="18">
        <f>'Raw Data'!N764</f>
        <v>7875</v>
      </c>
      <c r="O764" s="18" t="str">
        <f>'Raw Data'!O764</f>
        <v>KGS</v>
      </c>
      <c r="P764" s="18">
        <f>'Raw Data'!P764</f>
        <v>502.0332444</v>
      </c>
      <c r="Q764" s="18">
        <f>'Raw Data'!Q764</f>
        <v>3953511.8</v>
      </c>
      <c r="R764" s="18">
        <f>'Raw Data'!R764</f>
        <v>6.100039422</v>
      </c>
      <c r="S764" s="18">
        <f>'Raw Data'!S764</f>
        <v>48037.810449999997</v>
      </c>
      <c r="T764" s="18">
        <f>'Raw Data'!T764</f>
        <v>1448566.7</v>
      </c>
      <c r="U764" s="18" t="str">
        <f t="shared" si="121"/>
        <v xml:space="preserve">KWB-600F STAINLESS STEEL SPORTS BOTTLE </v>
      </c>
      <c r="V764" s="18">
        <f t="shared" si="122"/>
        <v>50400</v>
      </c>
      <c r="W764" s="18" t="e">
        <f t="shared" si="123"/>
        <v>#VALUE!</v>
      </c>
      <c r="X764" s="18">
        <f t="shared" si="124"/>
        <v>0.94</v>
      </c>
      <c r="Y764" s="18" t="str">
        <f t="shared" si="125"/>
        <v>USD</v>
      </c>
      <c r="Z764" s="18">
        <f t="shared" si="126"/>
        <v>5402078.5</v>
      </c>
      <c r="AA764" s="18">
        <f t="shared" si="127"/>
        <v>2023</v>
      </c>
      <c r="AB764" s="19" t="str">
        <f>IFERROR(VLOOKUP(D764, 'Lookup Tables'!$A:$B, 2, FALSE), "Unknown")</f>
        <v>Table, kitchen or other household articles of iron or steel</v>
      </c>
      <c r="AC764" s="18" t="str">
        <f t="shared" si="128"/>
        <v>Steel Products</v>
      </c>
      <c r="AD764" s="18" t="str">
        <f t="shared" si="129"/>
        <v>Misc</v>
      </c>
      <c r="AE764" s="18">
        <f t="shared" si="130"/>
        <v>183.94497777777778</v>
      </c>
      <c r="AF764" s="20">
        <f t="shared" si="131"/>
        <v>0.36639999405085877</v>
      </c>
    </row>
    <row r="765" spans="1:32">
      <c r="A765" s="18" t="str">
        <f>'Raw Data'!A765</f>
        <v>INNSA1</v>
      </c>
      <c r="B765" s="19">
        <f>'Raw Data'!B765</f>
        <v>44957</v>
      </c>
      <c r="C765" s="18">
        <f>'Raw Data'!C765</f>
        <v>301049751</v>
      </c>
      <c r="D765" s="18">
        <f>'Raw Data'!D765</f>
        <v>73239990</v>
      </c>
      <c r="E765" s="18" t="str">
        <f>'Raw Data'!E765</f>
        <v>KL324H-9S STAINLESS STEEL GRATER WITH HANDLE (QTY 59040 PCS/USD 0.655 PER PCS)</v>
      </c>
      <c r="F765" s="18">
        <f>'Raw Data'!F765</f>
        <v>0</v>
      </c>
      <c r="G765" s="18">
        <f>'Raw Data'!G765</f>
        <v>0</v>
      </c>
      <c r="H765" s="18">
        <f>'Raw Data'!H765</f>
        <v>0</v>
      </c>
      <c r="I765" s="18">
        <f>'Raw Data'!I765</f>
        <v>0</v>
      </c>
      <c r="J765" s="18">
        <f>'Raw Data'!J765</f>
        <v>0</v>
      </c>
      <c r="K765" s="18">
        <f>'Raw Data'!K765</f>
        <v>0</v>
      </c>
      <c r="L765" s="18">
        <f>'Raw Data'!L765</f>
        <v>0</v>
      </c>
      <c r="M765" s="18">
        <f>'Raw Data'!M765</f>
        <v>0</v>
      </c>
      <c r="N765" s="18">
        <f>'Raw Data'!N765</f>
        <v>9676</v>
      </c>
      <c r="O765" s="18" t="str">
        <f>'Raw Data'!O765</f>
        <v>KGS</v>
      </c>
      <c r="P765" s="18">
        <f>'Raw Data'!P765</f>
        <v>334.40410500000002</v>
      </c>
      <c r="Q765" s="18">
        <f>'Raw Data'!Q765</f>
        <v>3235694.12</v>
      </c>
      <c r="R765" s="18">
        <f>'Raw Data'!R765</f>
        <v>4.0632333540000003</v>
      </c>
      <c r="S765" s="18">
        <f>'Raw Data'!S765</f>
        <v>39315.845930000003</v>
      </c>
      <c r="T765" s="18">
        <f>'Raw Data'!T765</f>
        <v>1185558.3</v>
      </c>
      <c r="U765" s="18" t="str">
        <f t="shared" si="121"/>
        <v xml:space="preserve">KL324H-9S STAINLESS STEEL GRATER WITH HANDLE </v>
      </c>
      <c r="V765" s="18">
        <f t="shared" si="122"/>
        <v>59040</v>
      </c>
      <c r="W765" s="18" t="e">
        <f t="shared" si="123"/>
        <v>#VALUE!</v>
      </c>
      <c r="X765" s="18">
        <f t="shared" si="124"/>
        <v>0.65500000000000003</v>
      </c>
      <c r="Y765" s="18" t="str">
        <f t="shared" si="125"/>
        <v>USD</v>
      </c>
      <c r="Z765" s="18">
        <f t="shared" si="126"/>
        <v>4421252.42</v>
      </c>
      <c r="AA765" s="18">
        <f t="shared" si="127"/>
        <v>2023</v>
      </c>
      <c r="AB765" s="19" t="str">
        <f>IFERROR(VLOOKUP(D765, 'Lookup Tables'!$A:$B, 2, FALSE), "Unknown")</f>
        <v>Table, kitchen or other household articles of iron or steel</v>
      </c>
      <c r="AC765" s="18" t="str">
        <f t="shared" si="128"/>
        <v>Steel Products</v>
      </c>
      <c r="AD765" s="18" t="str">
        <f t="shared" si="129"/>
        <v>Misc</v>
      </c>
      <c r="AE765" s="18">
        <f t="shared" si="130"/>
        <v>122.52566143034312</v>
      </c>
      <c r="AF765" s="20">
        <f t="shared" si="131"/>
        <v>0.36639999209814061</v>
      </c>
    </row>
    <row r="766" spans="1:32">
      <c r="A766" s="18" t="str">
        <f>'Raw Data'!A766</f>
        <v>INNSA1</v>
      </c>
      <c r="B766" s="19">
        <f>'Raw Data'!B766</f>
        <v>44950</v>
      </c>
      <c r="C766" s="18">
        <f>'Raw Data'!C766</f>
        <v>301049751</v>
      </c>
      <c r="D766" s="18">
        <f>'Raw Data'!D766</f>
        <v>73239990</v>
      </c>
      <c r="E766" s="18" t="str">
        <f>'Raw Data'!E766</f>
        <v>SB-01 STAINLESS STEEL SPORTS BOTTLE 750ML SG-702 (QTY: 36540NUM/USD 1.066 PER NUM)</v>
      </c>
      <c r="F766" s="18">
        <f>'Raw Data'!F766</f>
        <v>0</v>
      </c>
      <c r="G766" s="18">
        <f>'Raw Data'!G766</f>
        <v>0</v>
      </c>
      <c r="H766" s="18">
        <f>'Raw Data'!H766</f>
        <v>0</v>
      </c>
      <c r="I766" s="18">
        <f>'Raw Data'!I766</f>
        <v>0</v>
      </c>
      <c r="J766" s="18">
        <f>'Raw Data'!J766</f>
        <v>0</v>
      </c>
      <c r="K766" s="18">
        <f>'Raw Data'!K766</f>
        <v>0</v>
      </c>
      <c r="L766" s="18">
        <f>'Raw Data'!L766</f>
        <v>0</v>
      </c>
      <c r="M766" s="18">
        <f>'Raw Data'!M766</f>
        <v>0</v>
      </c>
      <c r="N766" s="18">
        <f>'Raw Data'!N766</f>
        <v>5785.5</v>
      </c>
      <c r="O766" s="18" t="str">
        <f>'Raw Data'!O766</f>
        <v>KGS</v>
      </c>
      <c r="P766" s="18">
        <f>'Raw Data'!P766</f>
        <v>573.32752740000001</v>
      </c>
      <c r="Q766" s="18">
        <f>'Raw Data'!Q766</f>
        <v>3316986.41</v>
      </c>
      <c r="R766" s="18">
        <f>'Raw Data'!R766</f>
        <v>6.9663126059999998</v>
      </c>
      <c r="S766" s="18">
        <f>'Raw Data'!S766</f>
        <v>40303.601580000002</v>
      </c>
      <c r="T766" s="18">
        <f>'Raw Data'!T766</f>
        <v>1215343.8</v>
      </c>
      <c r="U766" s="18" t="str">
        <f t="shared" si="121"/>
        <v xml:space="preserve">SB-01 STAINLESS STEEL SPORTS BOTTLE 750ML SG-702 </v>
      </c>
      <c r="V766" s="18" t="str">
        <f t="shared" si="122"/>
        <v/>
      </c>
      <c r="W766" s="18" t="str">
        <f t="shared" si="123"/>
        <v>36540NUM</v>
      </c>
      <c r="X766" s="18">
        <f t="shared" si="124"/>
        <v>1.0660000000000001</v>
      </c>
      <c r="Y766" s="18" t="str">
        <f t="shared" si="125"/>
        <v>USD</v>
      </c>
      <c r="Z766" s="18">
        <f t="shared" si="126"/>
        <v>4532330.21</v>
      </c>
      <c r="AA766" s="18">
        <f t="shared" si="127"/>
        <v>2023</v>
      </c>
      <c r="AB766" s="19" t="str">
        <f>IFERROR(VLOOKUP(D766, 'Lookup Tables'!$A:$B, 2, FALSE), "Unknown")</f>
        <v>Table, kitchen or other household articles of iron or steel</v>
      </c>
      <c r="AC766" s="18" t="str">
        <f t="shared" si="128"/>
        <v>Steel Products</v>
      </c>
      <c r="AD766" s="18" t="str">
        <f t="shared" si="129"/>
        <v>Misc</v>
      </c>
      <c r="AE766" s="18">
        <f t="shared" si="130"/>
        <v>210.06720248898108</v>
      </c>
      <c r="AF766" s="20">
        <f t="shared" si="131"/>
        <v>0.36639999378230798</v>
      </c>
    </row>
    <row r="767" spans="1:32">
      <c r="A767" s="18" t="str">
        <f>'Raw Data'!A767</f>
        <v>INNSA1</v>
      </c>
      <c r="B767" s="19">
        <f>'Raw Data'!B767</f>
        <v>44950</v>
      </c>
      <c r="C767" s="18">
        <f>'Raw Data'!C767</f>
        <v>301049751</v>
      </c>
      <c r="D767" s="18">
        <f>'Raw Data'!D767</f>
        <v>73239990</v>
      </c>
      <c r="E767" s="18" t="str">
        <f>'Raw Data'!E767</f>
        <v>NP-20 STAINLESS STEEL SPORTS BOTTLE 750ML S-308-C6 (QTY:3780NUM USD 0.988 PER NUM)</v>
      </c>
      <c r="F767" s="18">
        <f>'Raw Data'!F767</f>
        <v>0</v>
      </c>
      <c r="G767" s="18">
        <f>'Raw Data'!G767</f>
        <v>0</v>
      </c>
      <c r="H767" s="18">
        <f>'Raw Data'!H767</f>
        <v>0</v>
      </c>
      <c r="I767" s="18">
        <f>'Raw Data'!I767</f>
        <v>0</v>
      </c>
      <c r="J767" s="18">
        <f>'Raw Data'!J767</f>
        <v>0</v>
      </c>
      <c r="K767" s="18">
        <f>'Raw Data'!K767</f>
        <v>0</v>
      </c>
      <c r="L767" s="18">
        <f>'Raw Data'!L767</f>
        <v>0</v>
      </c>
      <c r="M767" s="18">
        <f>'Raw Data'!M767</f>
        <v>0</v>
      </c>
      <c r="N767" s="18">
        <f>'Raw Data'!N767</f>
        <v>672</v>
      </c>
      <c r="O767" s="18" t="str">
        <f>'Raw Data'!O767</f>
        <v>KGS</v>
      </c>
      <c r="P767" s="18">
        <f>'Raw Data'!P767</f>
        <v>473.25736610000001</v>
      </c>
      <c r="Q767" s="18">
        <f>'Raw Data'!Q767</f>
        <v>318028.95</v>
      </c>
      <c r="R767" s="18">
        <f>'Raw Data'!R767</f>
        <v>5.7503932689999999</v>
      </c>
      <c r="S767" s="18">
        <f>'Raw Data'!S767</f>
        <v>3864.2642770000002</v>
      </c>
      <c r="T767" s="18">
        <f>'Raw Data'!T767</f>
        <v>116525.8</v>
      </c>
      <c r="U767" s="18" t="str">
        <f t="shared" si="121"/>
        <v xml:space="preserve">NP-20 STAINLESS STEEL SPORTS BOTTLE 750ML S-308-C6 </v>
      </c>
      <c r="V767" s="18" t="str">
        <f t="shared" si="122"/>
        <v/>
      </c>
      <c r="W767" s="18" t="e">
        <f t="shared" si="123"/>
        <v>#VALUE!</v>
      </c>
      <c r="X767" s="18" t="str">
        <f t="shared" si="124"/>
        <v/>
      </c>
      <c r="Y767" s="18" t="str">
        <f t="shared" si="125"/>
        <v>USD</v>
      </c>
      <c r="Z767" s="18">
        <f t="shared" si="126"/>
        <v>434554.75</v>
      </c>
      <c r="AA767" s="18">
        <f t="shared" si="127"/>
        <v>2023</v>
      </c>
      <c r="AB767" s="19" t="str">
        <f>IFERROR(VLOOKUP(D767, 'Lookup Tables'!$A:$B, 2, FALSE), "Unknown")</f>
        <v>Table, kitchen or other household articles of iron or steel</v>
      </c>
      <c r="AC767" s="18" t="str">
        <f t="shared" si="128"/>
        <v>Steel Products</v>
      </c>
      <c r="AD767" s="18" t="str">
        <f t="shared" si="129"/>
        <v>Misc</v>
      </c>
      <c r="AE767" s="18">
        <f t="shared" si="130"/>
        <v>173.40148809523811</v>
      </c>
      <c r="AF767" s="20">
        <f t="shared" si="131"/>
        <v>0.36639997710900218</v>
      </c>
    </row>
    <row r="768" spans="1:32">
      <c r="A768" s="18" t="str">
        <f>'Raw Data'!A768</f>
        <v>INNSA1</v>
      </c>
      <c r="B768" s="19">
        <f>'Raw Data'!B768</f>
        <v>44950</v>
      </c>
      <c r="C768" s="18">
        <f>'Raw Data'!C768</f>
        <v>301049751</v>
      </c>
      <c r="D768" s="18">
        <f>'Raw Data'!D768</f>
        <v>73239990</v>
      </c>
      <c r="E768" s="18" t="str">
        <f>'Raw Data'!E768</f>
        <v>AM-06 STAINLESS STEEL BOTTLE 750ML SG805 (QTY:5616 NUM USD1.010 PER NUM)</v>
      </c>
      <c r="F768" s="18">
        <f>'Raw Data'!F768</f>
        <v>0</v>
      </c>
      <c r="G768" s="18">
        <f>'Raw Data'!G768</f>
        <v>0</v>
      </c>
      <c r="H768" s="18">
        <f>'Raw Data'!H768</f>
        <v>0</v>
      </c>
      <c r="I768" s="18">
        <f>'Raw Data'!I768</f>
        <v>0</v>
      </c>
      <c r="J768" s="18">
        <f>'Raw Data'!J768</f>
        <v>0</v>
      </c>
      <c r="K768" s="18">
        <f>'Raw Data'!K768</f>
        <v>0</v>
      </c>
      <c r="L768" s="18">
        <f>'Raw Data'!L768</f>
        <v>0</v>
      </c>
      <c r="M768" s="18">
        <f>'Raw Data'!M768</f>
        <v>0</v>
      </c>
      <c r="N768" s="18">
        <f>'Raw Data'!N768</f>
        <v>842.4</v>
      </c>
      <c r="O768" s="18" t="str">
        <f>'Raw Data'!O768</f>
        <v>KGS</v>
      </c>
      <c r="P768" s="18">
        <f>'Raw Data'!P768</f>
        <v>573.38722700000005</v>
      </c>
      <c r="Q768" s="18">
        <f>'Raw Data'!Q768</f>
        <v>483021.4</v>
      </c>
      <c r="R768" s="18">
        <f>'Raw Data'!R768</f>
        <v>6.9670379950000001</v>
      </c>
      <c r="S768" s="18">
        <f>'Raw Data'!S768</f>
        <v>5869.0328069999996</v>
      </c>
      <c r="T768" s="18">
        <f>'Raw Data'!T768</f>
        <v>176979</v>
      </c>
      <c r="U768" s="18" t="str">
        <f t="shared" si="121"/>
        <v xml:space="preserve">AM-06 STAINLESS STEEL BOTTLE 750ML SG805 </v>
      </c>
      <c r="V768" s="18">
        <f t="shared" si="122"/>
        <v>5616</v>
      </c>
      <c r="W768" s="18" t="e">
        <f t="shared" si="123"/>
        <v>#VALUE!</v>
      </c>
      <c r="X768" s="18" t="str">
        <f t="shared" si="124"/>
        <v/>
      </c>
      <c r="Y768" s="18" t="str">
        <f t="shared" si="125"/>
        <v>USD</v>
      </c>
      <c r="Z768" s="18">
        <f t="shared" si="126"/>
        <v>660000.4</v>
      </c>
      <c r="AA768" s="18">
        <f t="shared" si="127"/>
        <v>2023</v>
      </c>
      <c r="AB768" s="19" t="str">
        <f>IFERROR(VLOOKUP(D768, 'Lookup Tables'!$A:$B, 2, FALSE), "Unknown")</f>
        <v>Table, kitchen or other household articles of iron or steel</v>
      </c>
      <c r="AC768" s="18" t="str">
        <f t="shared" si="128"/>
        <v>Steel Products</v>
      </c>
      <c r="AD768" s="18" t="str">
        <f t="shared" si="129"/>
        <v>Misc</v>
      </c>
      <c r="AE768" s="18">
        <f t="shared" si="130"/>
        <v>210.08903133903135</v>
      </c>
      <c r="AF768" s="20">
        <f t="shared" si="131"/>
        <v>0.36639991520044451</v>
      </c>
    </row>
    <row r="769" spans="1:32">
      <c r="A769" s="18" t="str">
        <f>'Raw Data'!A769</f>
        <v>INNSA1</v>
      </c>
      <c r="B769" s="19">
        <f>'Raw Data'!B769</f>
        <v>44950</v>
      </c>
      <c r="C769" s="18">
        <f>'Raw Data'!C769</f>
        <v>301049751</v>
      </c>
      <c r="D769" s="18">
        <f>'Raw Data'!D769</f>
        <v>73239990</v>
      </c>
      <c r="E769" s="18" t="str">
        <f>'Raw Data'!E769</f>
        <v>KWP-1000B SS OIL POT 900ML(QTY: 26508 PCS/USD 1.50 PER PCS)</v>
      </c>
      <c r="F769" s="18">
        <f>'Raw Data'!F769</f>
        <v>0</v>
      </c>
      <c r="G769" s="18">
        <f>'Raw Data'!G769</f>
        <v>0</v>
      </c>
      <c r="H769" s="18">
        <f>'Raw Data'!H769</f>
        <v>0</v>
      </c>
      <c r="I769" s="18">
        <f>'Raw Data'!I769</f>
        <v>0</v>
      </c>
      <c r="J769" s="18">
        <f>'Raw Data'!J769</f>
        <v>0</v>
      </c>
      <c r="K769" s="18">
        <f>'Raw Data'!K769</f>
        <v>0</v>
      </c>
      <c r="L769" s="18">
        <f>'Raw Data'!L769</f>
        <v>0</v>
      </c>
      <c r="M769" s="18">
        <f>'Raw Data'!M769</f>
        <v>0</v>
      </c>
      <c r="N769" s="18">
        <f>'Raw Data'!N769</f>
        <v>6850</v>
      </c>
      <c r="O769" s="18" t="str">
        <f>'Raw Data'!O769</f>
        <v>KGS</v>
      </c>
      <c r="P769" s="18">
        <f>'Raw Data'!P769</f>
        <v>486.24198100000001</v>
      </c>
      <c r="Q769" s="18">
        <f>'Raw Data'!Q769</f>
        <v>3330757.57</v>
      </c>
      <c r="R769" s="18">
        <f>'Raw Data'!R769</f>
        <v>5.908165018</v>
      </c>
      <c r="S769" s="18">
        <f>'Raw Data'!S769</f>
        <v>40470.930379999998</v>
      </c>
      <c r="T769" s="18">
        <f>'Raw Data'!T769</f>
        <v>1220389.6000000001</v>
      </c>
      <c r="U769" s="18" t="str">
        <f t="shared" si="121"/>
        <v>KWP-1000B SS OIL POT 900ML</v>
      </c>
      <c r="V769" s="18" t="str">
        <f t="shared" si="122"/>
        <v/>
      </c>
      <c r="W769" s="18" t="str">
        <f t="shared" si="123"/>
        <v>26508 PCS</v>
      </c>
      <c r="X769" s="18">
        <f t="shared" si="124"/>
        <v>1.5</v>
      </c>
      <c r="Y769" s="18" t="str">
        <f t="shared" si="125"/>
        <v>USD</v>
      </c>
      <c r="Z769" s="18">
        <f t="shared" si="126"/>
        <v>4551147.17</v>
      </c>
      <c r="AA769" s="18">
        <f t="shared" si="127"/>
        <v>2023</v>
      </c>
      <c r="AB769" s="19" t="str">
        <f>IFERROR(VLOOKUP(D769, 'Lookup Tables'!$A:$B, 2, FALSE), "Unknown")</f>
        <v>Table, kitchen or other household articles of iron or steel</v>
      </c>
      <c r="AC769" s="18" t="str">
        <f t="shared" si="128"/>
        <v>Other</v>
      </c>
      <c r="AD769" s="18" t="str">
        <f t="shared" si="129"/>
        <v>Misc</v>
      </c>
      <c r="AE769" s="18">
        <f t="shared" si="130"/>
        <v>178.15906569343068</v>
      </c>
      <c r="AF769" s="20">
        <f t="shared" si="131"/>
        <v>0.36640000791171368</v>
      </c>
    </row>
    <row r="770" spans="1:32">
      <c r="A770" s="18" t="str">
        <f>'Raw Data'!A770</f>
        <v>INNSA1</v>
      </c>
      <c r="B770" s="19">
        <f>'Raw Data'!B770</f>
        <v>44946</v>
      </c>
      <c r="C770" s="18">
        <f>'Raw Data'!C770</f>
        <v>301049751</v>
      </c>
      <c r="D770" s="18">
        <f>'Raw Data'!D770</f>
        <v>73239990</v>
      </c>
      <c r="E770" s="18" t="str">
        <f>'Raw Data'!E770</f>
        <v>6862 STEEL RECTANGLE CONTAINER LARGE (QTY:45576 PCS USD 1.50 PER PCS)</v>
      </c>
      <c r="F770" s="18">
        <f>'Raw Data'!F770</f>
        <v>0</v>
      </c>
      <c r="G770" s="18">
        <f>'Raw Data'!G770</f>
        <v>0</v>
      </c>
      <c r="H770" s="18">
        <f>'Raw Data'!H770</f>
        <v>0</v>
      </c>
      <c r="I770" s="18">
        <f>'Raw Data'!I770</f>
        <v>0</v>
      </c>
      <c r="J770" s="18">
        <f>'Raw Data'!J770</f>
        <v>0</v>
      </c>
      <c r="K770" s="18">
        <f>'Raw Data'!K770</f>
        <v>0</v>
      </c>
      <c r="L770" s="18">
        <f>'Raw Data'!L770</f>
        <v>0</v>
      </c>
      <c r="M770" s="18">
        <f>'Raw Data'!M770</f>
        <v>0</v>
      </c>
      <c r="N770" s="18">
        <f>'Raw Data'!N770</f>
        <v>45576</v>
      </c>
      <c r="O770" s="18" t="str">
        <f>'Raw Data'!O770</f>
        <v>NOS</v>
      </c>
      <c r="P770" s="18">
        <f>'Raw Data'!P770</f>
        <v>125.61752300000001</v>
      </c>
      <c r="Q770" s="18">
        <f>'Raw Data'!Q770</f>
        <v>5725144.2300000004</v>
      </c>
      <c r="R770" s="18">
        <f>'Raw Data'!R770</f>
        <v>1.5263368530000001</v>
      </c>
      <c r="S770" s="18">
        <f>'Raw Data'!S770</f>
        <v>69564.328429999994</v>
      </c>
      <c r="T770" s="18">
        <f>'Raw Data'!T770</f>
        <v>2097692.7999999998</v>
      </c>
      <c r="U770" s="18" t="str">
        <f t="shared" si="121"/>
        <v xml:space="preserve">6862 STEEL RECTANGLE CONTAINER LARGE </v>
      </c>
      <c r="V770" s="18">
        <f t="shared" si="122"/>
        <v>45576</v>
      </c>
      <c r="W770" s="18" t="e">
        <f t="shared" si="123"/>
        <v>#VALUE!</v>
      </c>
      <c r="X770" s="18" t="str">
        <f t="shared" si="124"/>
        <v/>
      </c>
      <c r="Y770" s="18" t="str">
        <f t="shared" si="125"/>
        <v>USD</v>
      </c>
      <c r="Z770" s="18">
        <f t="shared" si="126"/>
        <v>7822837.0300000003</v>
      </c>
      <c r="AA770" s="18">
        <f t="shared" si="127"/>
        <v>2023</v>
      </c>
      <c r="AB770" s="19" t="str">
        <f>IFERROR(VLOOKUP(D770, 'Lookup Tables'!$A:$B, 2, FALSE), "Unknown")</f>
        <v>Table, kitchen or other household articles of iron or steel</v>
      </c>
      <c r="AC770" s="18" t="str">
        <f t="shared" si="128"/>
        <v>Steel Products</v>
      </c>
      <c r="AD770" s="18" t="str">
        <f t="shared" si="129"/>
        <v>Misc</v>
      </c>
      <c r="AE770" s="18">
        <f t="shared" si="130"/>
        <v>46.026259434790234</v>
      </c>
      <c r="AF770" s="20">
        <f t="shared" si="131"/>
        <v>0.36639999198762535</v>
      </c>
    </row>
    <row r="771" spans="1:32">
      <c r="A771" s="18" t="str">
        <f>'Raw Data'!A771</f>
        <v>INNSA1</v>
      </c>
      <c r="B771" s="19">
        <f>'Raw Data'!B771</f>
        <v>44946</v>
      </c>
      <c r="C771" s="18">
        <f>'Raw Data'!C771</f>
        <v>301049751</v>
      </c>
      <c r="D771" s="18">
        <f>'Raw Data'!D771</f>
        <v>73239990</v>
      </c>
      <c r="E771" s="18" t="str">
        <f>'Raw Data'!E771</f>
        <v>6581 STEEL ROUND CONTAINER MEDIUM (QTY 88800 PCS USD 0.92 PER PCS)</v>
      </c>
      <c r="F771" s="18">
        <f>'Raw Data'!F771</f>
        <v>0</v>
      </c>
      <c r="G771" s="18">
        <f>'Raw Data'!G771</f>
        <v>0</v>
      </c>
      <c r="H771" s="18">
        <f>'Raw Data'!H771</f>
        <v>0</v>
      </c>
      <c r="I771" s="18">
        <f>'Raw Data'!I771</f>
        <v>0</v>
      </c>
      <c r="J771" s="18">
        <f>'Raw Data'!J771</f>
        <v>0</v>
      </c>
      <c r="K771" s="18">
        <f>'Raw Data'!K771</f>
        <v>0</v>
      </c>
      <c r="L771" s="18">
        <f>'Raw Data'!L771</f>
        <v>0</v>
      </c>
      <c r="M771" s="18">
        <f>'Raw Data'!M771</f>
        <v>0</v>
      </c>
      <c r="N771" s="18">
        <f>'Raw Data'!N771</f>
        <v>88800</v>
      </c>
      <c r="O771" s="18" t="str">
        <f>'Raw Data'!O771</f>
        <v>NOS</v>
      </c>
      <c r="P771" s="18">
        <f>'Raw Data'!P771</f>
        <v>77.04541408</v>
      </c>
      <c r="Q771" s="18">
        <f>'Raw Data'!Q771</f>
        <v>6841632.7699999996</v>
      </c>
      <c r="R771" s="18">
        <f>'Raw Data'!R771</f>
        <v>0.93615326899999995</v>
      </c>
      <c r="S771" s="18">
        <f>'Raw Data'!S771</f>
        <v>83130.410329999999</v>
      </c>
      <c r="T771" s="18">
        <f>'Raw Data'!T771</f>
        <v>2506774.2999999998</v>
      </c>
      <c r="U771" s="18" t="str">
        <f t="shared" ref="U771:U834" si="132">LEFT(E771, FIND("(", E771)-1)</f>
        <v xml:space="preserve">6581 STEEL ROUND CONTAINER MEDIUM </v>
      </c>
      <c r="V771" s="18">
        <f t="shared" ref="V771:V834" si="133">IFERROR(
    VALUE(
        MID(E771,
            FIND("QTY",E771)+4,
            FIND(" ",E771,FIND("QTY",E771)+4) - (FIND("QTY",E771)+4)
        )
    ),
"")</f>
        <v>88800</v>
      </c>
      <c r="W771" s="18" t="e">
        <f t="shared" ref="W771:W834" si="134">TRIM(MID(E771, FIND(" ", E771, FIND("QTY:", E771)+4)+1, FIND("/", E771) - FIND(" ", E771, FIND("QTY:", E771)+4)-1))</f>
        <v>#VALUE!</v>
      </c>
      <c r="X771" s="18" t="str">
        <f t="shared" ref="X771:X834" si="135">IFERROR(
  IF(AND(ISNUMBER(FIND("/",E771)), ISNUMBER(FIND("PER",E771))),
     VALUE(TRIM(SUBSTITUTE(SUBSTITUTE(MID(E771, FIND("/",E771)+1, FIND("PER",E771)-FIND("/",E771)-1), "USD", ""), "CNY:", ""))),
     IF(ISNUMBER(SEARCH("USD",E771)),
        VALUE(TRIM(MID(E771, SEARCH("USD",E771)+3, 12))),
        IF(ISNUMBER(SEARCH("CNY",E771)),
           VALUE(TRIM(SUBSTITUTE(MID(E771, SEARCH("CNY",E771)+3, 12), ":", ""))),
           "" )
     )
  ),
"")</f>
        <v/>
      </c>
      <c r="Y771" s="18" t="str">
        <f t="shared" ref="Y771:Y834" si="136">IF(ISNUMBER(FIND("USD", E771)), "USD",
IF(ISNUMBER(FIND("CNY", E771)), "CNY", ""))</f>
        <v>USD</v>
      </c>
      <c r="Z771" s="18">
        <f t="shared" ref="Z771:Z834" si="137">Q771 + T771</f>
        <v>9348407.0700000003</v>
      </c>
      <c r="AA771" s="18">
        <f t="shared" ref="AA771:AA834" si="138">YEAR(B771)</f>
        <v>2023</v>
      </c>
      <c r="AB771" s="19" t="str">
        <f>IFERROR(VLOOKUP(D771, 'Lookup Tables'!$A:$B, 2, FALSE), "Unknown")</f>
        <v>Table, kitchen or other household articles of iron or steel</v>
      </c>
      <c r="AC771" s="18" t="str">
        <f t="shared" ref="AC771:AC834" si="139">IFERROR(
    IF(ISNUMBER(SEARCH("STEEL", E771)), "Steel Products",
    IF(ISNUMBER(SEARCH("SCRUBBER", E771)), "Cleaning Items",
    IF(ISNUMBER(SEARCH("CLOTH", E771)), "Household Items",
    IF(ISNUMBER(SEARCH("HOLDER", E771)), "Kitchen Items",
    "Other")))),
"Other")</f>
        <v>Steel Products</v>
      </c>
      <c r="AD771" s="18" t="str">
        <f t="shared" ref="AD771:AD834" si="140">IFERROR(
    IF(ISNUMBER(SEARCH("SCRUBBER", E771)), "Scrubber",
    IF(ISNUMBER(SEARCH("CUTLERY", E771)), "Cutlery Holder",
    IF(ISNUMBER(SEARCH("CLOTH STAND", E771)), "Cloth Stand",
    IF(ISNUMBER(SEARCH("HOLDER", E771)), "Holder",
    "Misc")))),
"Misc")</f>
        <v>Misc</v>
      </c>
      <c r="AE771" s="18">
        <f t="shared" ref="AE771:AE834" si="141">T771/N771</f>
        <v>28.229440315315312</v>
      </c>
      <c r="AF771" s="20">
        <f t="shared" ref="AF771:AF834" si="142">IFERROR(T771/Q771,0)</f>
        <v>0.3664000077572126</v>
      </c>
    </row>
    <row r="772" spans="1:32">
      <c r="A772" s="18" t="str">
        <f>'Raw Data'!A772</f>
        <v>INNSA1</v>
      </c>
      <c r="B772" s="19">
        <f>'Raw Data'!B772</f>
        <v>44946</v>
      </c>
      <c r="C772" s="18">
        <f>'Raw Data'!C772</f>
        <v>301049751</v>
      </c>
      <c r="D772" s="18">
        <f>'Raw Data'!D772</f>
        <v>73239990</v>
      </c>
      <c r="E772" s="18" t="str">
        <f>'Raw Data'!E772</f>
        <v>6901 STEEL RECTANGLE CONTAINER (QTY:55200 PCS USD 0.97 PERPCS)</v>
      </c>
      <c r="F772" s="18">
        <f>'Raw Data'!F772</f>
        <v>0</v>
      </c>
      <c r="G772" s="18">
        <f>'Raw Data'!G772</f>
        <v>0</v>
      </c>
      <c r="H772" s="18">
        <f>'Raw Data'!H772</f>
        <v>0</v>
      </c>
      <c r="I772" s="18">
        <f>'Raw Data'!I772</f>
        <v>0</v>
      </c>
      <c r="J772" s="18">
        <f>'Raw Data'!J772</f>
        <v>0</v>
      </c>
      <c r="K772" s="18">
        <f>'Raw Data'!K772</f>
        <v>0</v>
      </c>
      <c r="L772" s="18">
        <f>'Raw Data'!L772</f>
        <v>0</v>
      </c>
      <c r="M772" s="18">
        <f>'Raw Data'!M772</f>
        <v>0</v>
      </c>
      <c r="N772" s="18">
        <f>'Raw Data'!N772</f>
        <v>55200</v>
      </c>
      <c r="O772" s="18" t="str">
        <f>'Raw Data'!O772</f>
        <v>NOS</v>
      </c>
      <c r="P772" s="18">
        <f>'Raw Data'!P772</f>
        <v>81.23266486</v>
      </c>
      <c r="Q772" s="18">
        <f>'Raw Data'!Q772</f>
        <v>4484043.0999999996</v>
      </c>
      <c r="R772" s="18">
        <f>'Raw Data'!R772</f>
        <v>0.98703116499999999</v>
      </c>
      <c r="S772" s="18">
        <f>'Raw Data'!S772</f>
        <v>54484.120289999999</v>
      </c>
      <c r="T772" s="18">
        <f>'Raw Data'!T772</f>
        <v>1642953.4</v>
      </c>
      <c r="U772" s="18" t="str">
        <f t="shared" si="132"/>
        <v xml:space="preserve">6901 STEEL RECTANGLE CONTAINER </v>
      </c>
      <c r="V772" s="18">
        <f t="shared" si="133"/>
        <v>55200</v>
      </c>
      <c r="W772" s="18" t="e">
        <f t="shared" si="134"/>
        <v>#VALUE!</v>
      </c>
      <c r="X772" s="18" t="str">
        <f t="shared" si="135"/>
        <v/>
      </c>
      <c r="Y772" s="18" t="str">
        <f t="shared" si="136"/>
        <v>USD</v>
      </c>
      <c r="Z772" s="18">
        <f t="shared" si="137"/>
        <v>6126996.5</v>
      </c>
      <c r="AA772" s="18">
        <f t="shared" si="138"/>
        <v>2023</v>
      </c>
      <c r="AB772" s="19" t="str">
        <f>IFERROR(VLOOKUP(D772, 'Lookup Tables'!$A:$B, 2, FALSE), "Unknown")</f>
        <v>Table, kitchen or other household articles of iron or steel</v>
      </c>
      <c r="AC772" s="18" t="str">
        <f t="shared" si="139"/>
        <v>Steel Products</v>
      </c>
      <c r="AD772" s="18" t="str">
        <f t="shared" si="140"/>
        <v>Misc</v>
      </c>
      <c r="AE772" s="18">
        <f t="shared" si="141"/>
        <v>29.763648550724636</v>
      </c>
      <c r="AF772" s="20">
        <f t="shared" si="142"/>
        <v>0.36640000181978627</v>
      </c>
    </row>
    <row r="773" spans="1:32">
      <c r="A773" s="18" t="str">
        <f>'Raw Data'!A773</f>
        <v>INNSA1</v>
      </c>
      <c r="B773" s="19">
        <f>'Raw Data'!B773</f>
        <v>44946</v>
      </c>
      <c r="C773" s="18">
        <f>'Raw Data'!C773</f>
        <v>301049751</v>
      </c>
      <c r="D773" s="18">
        <f>'Raw Data'!D773</f>
        <v>73239990</v>
      </c>
      <c r="E773" s="18" t="str">
        <f>'Raw Data'!E773</f>
        <v>6857 STEEL ROUND CONTAINER (QTY:70560 PCS USD 0.76 PER PCS)</v>
      </c>
      <c r="F773" s="18">
        <f>'Raw Data'!F773</f>
        <v>0</v>
      </c>
      <c r="G773" s="18">
        <f>'Raw Data'!G773</f>
        <v>0</v>
      </c>
      <c r="H773" s="18">
        <f>'Raw Data'!H773</f>
        <v>0</v>
      </c>
      <c r="I773" s="18">
        <f>'Raw Data'!I773</f>
        <v>0</v>
      </c>
      <c r="J773" s="18">
        <f>'Raw Data'!J773</f>
        <v>0</v>
      </c>
      <c r="K773" s="18">
        <f>'Raw Data'!K773</f>
        <v>0</v>
      </c>
      <c r="L773" s="18">
        <f>'Raw Data'!L773</f>
        <v>0</v>
      </c>
      <c r="M773" s="18">
        <f>'Raw Data'!M773</f>
        <v>0</v>
      </c>
      <c r="N773" s="18">
        <f>'Raw Data'!N773</f>
        <v>70560</v>
      </c>
      <c r="O773" s="18" t="str">
        <f>'Raw Data'!O773</f>
        <v>NOS</v>
      </c>
      <c r="P773" s="18">
        <f>'Raw Data'!P773</f>
        <v>63.646211729999997</v>
      </c>
      <c r="Q773" s="18">
        <f>'Raw Data'!Q773</f>
        <v>4490876.7</v>
      </c>
      <c r="R773" s="18">
        <f>'Raw Data'!R773</f>
        <v>0.77334400599999997</v>
      </c>
      <c r="S773" s="18">
        <f>'Raw Data'!S773</f>
        <v>54567.153100000003</v>
      </c>
      <c r="T773" s="18">
        <f>'Raw Data'!T773</f>
        <v>1645457.2</v>
      </c>
      <c r="U773" s="18" t="str">
        <f t="shared" si="132"/>
        <v xml:space="preserve">6857 STEEL ROUND CONTAINER </v>
      </c>
      <c r="V773" s="18">
        <f t="shared" si="133"/>
        <v>70560</v>
      </c>
      <c r="W773" s="18" t="e">
        <f t="shared" si="134"/>
        <v>#VALUE!</v>
      </c>
      <c r="X773" s="18" t="str">
        <f t="shared" si="135"/>
        <v/>
      </c>
      <c r="Y773" s="18" t="str">
        <f t="shared" si="136"/>
        <v>USD</v>
      </c>
      <c r="Z773" s="18">
        <f t="shared" si="137"/>
        <v>6136333.9000000004</v>
      </c>
      <c r="AA773" s="18">
        <f t="shared" si="138"/>
        <v>2023</v>
      </c>
      <c r="AB773" s="19" t="str">
        <f>IFERROR(VLOOKUP(D773, 'Lookup Tables'!$A:$B, 2, FALSE), "Unknown")</f>
        <v>Table, kitchen or other household articles of iron or steel</v>
      </c>
      <c r="AC773" s="18" t="str">
        <f t="shared" si="139"/>
        <v>Steel Products</v>
      </c>
      <c r="AD773" s="18" t="str">
        <f t="shared" si="140"/>
        <v>Misc</v>
      </c>
      <c r="AE773" s="18">
        <f t="shared" si="141"/>
        <v>23.319971655328796</v>
      </c>
      <c r="AF773" s="20">
        <f t="shared" si="142"/>
        <v>0.3663999949052264</v>
      </c>
    </row>
    <row r="774" spans="1:32">
      <c r="A774" s="18" t="str">
        <f>'Raw Data'!A774</f>
        <v>INNSA1</v>
      </c>
      <c r="B774" s="19">
        <f>'Raw Data'!B774</f>
        <v>44946</v>
      </c>
      <c r="C774" s="18">
        <f>'Raw Data'!C774</f>
        <v>301049751</v>
      </c>
      <c r="D774" s="18">
        <f>'Raw Data'!D774</f>
        <v>73239990</v>
      </c>
      <c r="E774" s="18" t="str">
        <f>'Raw Data'!E774</f>
        <v>6527 STEEL LUNCH BOX (QTY:25680 PCS USD 1.90 PER PCS)</v>
      </c>
      <c r="F774" s="18">
        <f>'Raw Data'!F774</f>
        <v>0</v>
      </c>
      <c r="G774" s="18">
        <f>'Raw Data'!G774</f>
        <v>0</v>
      </c>
      <c r="H774" s="18">
        <f>'Raw Data'!H774</f>
        <v>0</v>
      </c>
      <c r="I774" s="18">
        <f>'Raw Data'!I774</f>
        <v>0</v>
      </c>
      <c r="J774" s="18">
        <f>'Raw Data'!J774</f>
        <v>0</v>
      </c>
      <c r="K774" s="18">
        <f>'Raw Data'!K774</f>
        <v>0</v>
      </c>
      <c r="L774" s="18">
        <f>'Raw Data'!L774</f>
        <v>0</v>
      </c>
      <c r="M774" s="18">
        <f>'Raw Data'!M774</f>
        <v>0</v>
      </c>
      <c r="N774" s="18">
        <f>'Raw Data'!N774</f>
        <v>25680</v>
      </c>
      <c r="O774" s="18" t="str">
        <f>'Raw Data'!O774</f>
        <v>NOS</v>
      </c>
      <c r="P774" s="18">
        <f>'Raw Data'!P774</f>
        <v>159.1155292</v>
      </c>
      <c r="Q774" s="18">
        <f>'Raw Data'!Q774</f>
        <v>4086086.79</v>
      </c>
      <c r="R774" s="18">
        <f>'Raw Data'!R774</f>
        <v>1.9333600150000001</v>
      </c>
      <c r="S774" s="18">
        <f>'Raw Data'!S774</f>
        <v>49648.68518</v>
      </c>
      <c r="T774" s="18">
        <f>'Raw Data'!T774</f>
        <v>1497142.2</v>
      </c>
      <c r="U774" s="18" t="str">
        <f t="shared" si="132"/>
        <v xml:space="preserve">6527 STEEL LUNCH BOX </v>
      </c>
      <c r="V774" s="18">
        <f t="shared" si="133"/>
        <v>25680</v>
      </c>
      <c r="W774" s="18" t="e">
        <f t="shared" si="134"/>
        <v>#VALUE!</v>
      </c>
      <c r="X774" s="18" t="str">
        <f t="shared" si="135"/>
        <v/>
      </c>
      <c r="Y774" s="18" t="str">
        <f t="shared" si="136"/>
        <v>USD</v>
      </c>
      <c r="Z774" s="18">
        <f t="shared" si="137"/>
        <v>5583228.9900000002</v>
      </c>
      <c r="AA774" s="18">
        <f t="shared" si="138"/>
        <v>2023</v>
      </c>
      <c r="AB774" s="19" t="str">
        <f>IFERROR(VLOOKUP(D774, 'Lookup Tables'!$A:$B, 2, FALSE), "Unknown")</f>
        <v>Table, kitchen or other household articles of iron or steel</v>
      </c>
      <c r="AC774" s="18" t="str">
        <f t="shared" si="139"/>
        <v>Steel Products</v>
      </c>
      <c r="AD774" s="18" t="str">
        <f t="shared" si="140"/>
        <v>Misc</v>
      </c>
      <c r="AE774" s="18">
        <f t="shared" si="141"/>
        <v>58.299929906542054</v>
      </c>
      <c r="AF774" s="20">
        <f t="shared" si="142"/>
        <v>0.36640000003524154</v>
      </c>
    </row>
    <row r="775" spans="1:32">
      <c r="A775" s="18" t="str">
        <f>'Raw Data'!A775</f>
        <v>INNSA1</v>
      </c>
      <c r="B775" s="19">
        <f>'Raw Data'!B775</f>
        <v>44946</v>
      </c>
      <c r="C775" s="18">
        <f>'Raw Data'!C775</f>
        <v>301049751</v>
      </c>
      <c r="D775" s="18">
        <f>'Raw Data'!D775</f>
        <v>73239990</v>
      </c>
      <c r="E775" s="18" t="str">
        <f>'Raw Data'!E775</f>
        <v>8505 STEEL LUNCH BOX 3 LAYER (QTY:16800 PCS USD 3.45 PERPCS)</v>
      </c>
      <c r="F775" s="18">
        <f>'Raw Data'!F775</f>
        <v>0</v>
      </c>
      <c r="G775" s="18">
        <f>'Raw Data'!G775</f>
        <v>0</v>
      </c>
      <c r="H775" s="18">
        <f>'Raw Data'!H775</f>
        <v>0</v>
      </c>
      <c r="I775" s="18">
        <f>'Raw Data'!I775</f>
        <v>0</v>
      </c>
      <c r="J775" s="18">
        <f>'Raw Data'!J775</f>
        <v>0</v>
      </c>
      <c r="K775" s="18">
        <f>'Raw Data'!K775</f>
        <v>0</v>
      </c>
      <c r="L775" s="18">
        <f>'Raw Data'!L775</f>
        <v>0</v>
      </c>
      <c r="M775" s="18">
        <f>'Raw Data'!M775</f>
        <v>0</v>
      </c>
      <c r="N775" s="18">
        <f>'Raw Data'!N775</f>
        <v>16800</v>
      </c>
      <c r="O775" s="18" t="str">
        <f>'Raw Data'!O775</f>
        <v>NOS</v>
      </c>
      <c r="P775" s="18">
        <f>'Raw Data'!P775</f>
        <v>288.92030299999999</v>
      </c>
      <c r="Q775" s="18">
        <f>'Raw Data'!Q775</f>
        <v>4853861.09</v>
      </c>
      <c r="R775" s="18">
        <f>'Raw Data'!R775</f>
        <v>3.5105747630000002</v>
      </c>
      <c r="S775" s="18">
        <f>'Raw Data'!S775</f>
        <v>58977.656009999999</v>
      </c>
      <c r="T775" s="18">
        <f>'Raw Data'!T775</f>
        <v>1778454.7</v>
      </c>
      <c r="U775" s="18" t="str">
        <f t="shared" si="132"/>
        <v xml:space="preserve">8505 STEEL LUNCH BOX 3 LAYER </v>
      </c>
      <c r="V775" s="18">
        <f t="shared" si="133"/>
        <v>16800</v>
      </c>
      <c r="W775" s="18" t="e">
        <f t="shared" si="134"/>
        <v>#VALUE!</v>
      </c>
      <c r="X775" s="18" t="str">
        <f t="shared" si="135"/>
        <v/>
      </c>
      <c r="Y775" s="18" t="str">
        <f t="shared" si="136"/>
        <v>USD</v>
      </c>
      <c r="Z775" s="18">
        <f t="shared" si="137"/>
        <v>6632315.79</v>
      </c>
      <c r="AA775" s="18">
        <f t="shared" si="138"/>
        <v>2023</v>
      </c>
      <c r="AB775" s="19" t="str">
        <f>IFERROR(VLOOKUP(D775, 'Lookup Tables'!$A:$B, 2, FALSE), "Unknown")</f>
        <v>Table, kitchen or other household articles of iron or steel</v>
      </c>
      <c r="AC775" s="18" t="str">
        <f t="shared" si="139"/>
        <v>Steel Products</v>
      </c>
      <c r="AD775" s="18" t="str">
        <f t="shared" si="140"/>
        <v>Misc</v>
      </c>
      <c r="AE775" s="18">
        <f t="shared" si="141"/>
        <v>105.8603988095238</v>
      </c>
      <c r="AF775" s="20">
        <f t="shared" si="142"/>
        <v>0.36639999930447126</v>
      </c>
    </row>
    <row r="776" spans="1:32">
      <c r="A776" s="18" t="str">
        <f>'Raw Data'!A776</f>
        <v>INNSA1</v>
      </c>
      <c r="B776" s="19">
        <f>'Raw Data'!B776</f>
        <v>44944</v>
      </c>
      <c r="C776" s="18">
        <f>'Raw Data'!C776</f>
        <v>301049751</v>
      </c>
      <c r="D776" s="18">
        <f>'Raw Data'!D776</f>
        <v>73239990</v>
      </c>
      <c r="E776" s="18" t="str">
        <f>'Raw Data'!E776</f>
        <v>NP-55 STEEL TEA STRAINER (QTY:151200 PCS/USD 0.2973 PER PCS)</v>
      </c>
      <c r="F776" s="18">
        <f>'Raw Data'!F776</f>
        <v>0</v>
      </c>
      <c r="G776" s="18">
        <f>'Raw Data'!G776</f>
        <v>0</v>
      </c>
      <c r="H776" s="18">
        <f>'Raw Data'!H776</f>
        <v>0</v>
      </c>
      <c r="I776" s="18">
        <f>'Raw Data'!I776</f>
        <v>0</v>
      </c>
      <c r="J776" s="18">
        <f>'Raw Data'!J776</f>
        <v>0</v>
      </c>
      <c r="K776" s="18">
        <f>'Raw Data'!K776</f>
        <v>0</v>
      </c>
      <c r="L776" s="18">
        <f>'Raw Data'!L776</f>
        <v>0</v>
      </c>
      <c r="M776" s="18">
        <f>'Raw Data'!M776</f>
        <v>0</v>
      </c>
      <c r="N776" s="18">
        <f>'Raw Data'!N776</f>
        <v>6930</v>
      </c>
      <c r="O776" s="18" t="str">
        <f>'Raw Data'!O776</f>
        <v>KGS</v>
      </c>
      <c r="P776" s="18">
        <f>'Raw Data'!P776</f>
        <v>567.97303460000001</v>
      </c>
      <c r="Q776" s="18">
        <f>'Raw Data'!Q776</f>
        <v>3936053.13</v>
      </c>
      <c r="R776" s="18">
        <f>'Raw Data'!R776</f>
        <v>6.7858188129999997</v>
      </c>
      <c r="S776" s="18">
        <f>'Raw Data'!S776</f>
        <v>47025.724370000004</v>
      </c>
      <c r="T776" s="18">
        <f>'Raw Data'!T776</f>
        <v>1442169.9</v>
      </c>
      <c r="U776" s="18" t="str">
        <f t="shared" si="132"/>
        <v xml:space="preserve">NP-55 STEEL TEA STRAINER </v>
      </c>
      <c r="V776" s="18">
        <f t="shared" si="133"/>
        <v>151200</v>
      </c>
      <c r="W776" s="18" t="str">
        <f t="shared" si="134"/>
        <v>PCS</v>
      </c>
      <c r="X776" s="18">
        <f t="shared" si="135"/>
        <v>0.29730000000000001</v>
      </c>
      <c r="Y776" s="18" t="str">
        <f t="shared" si="136"/>
        <v>USD</v>
      </c>
      <c r="Z776" s="18">
        <f t="shared" si="137"/>
        <v>5378223.0299999993</v>
      </c>
      <c r="AA776" s="18">
        <f t="shared" si="138"/>
        <v>2023</v>
      </c>
      <c r="AB776" s="19" t="str">
        <f>IFERROR(VLOOKUP(D776, 'Lookup Tables'!$A:$B, 2, FALSE), "Unknown")</f>
        <v>Table, kitchen or other household articles of iron or steel</v>
      </c>
      <c r="AC776" s="18" t="str">
        <f t="shared" si="139"/>
        <v>Steel Products</v>
      </c>
      <c r="AD776" s="18" t="str">
        <f t="shared" si="140"/>
        <v>Misc</v>
      </c>
      <c r="AE776" s="18">
        <f t="shared" si="141"/>
        <v>208.10532467532465</v>
      </c>
      <c r="AF776" s="20">
        <f t="shared" si="142"/>
        <v>0.3664000084267155</v>
      </c>
    </row>
    <row r="777" spans="1:32">
      <c r="A777" s="18" t="str">
        <f>'Raw Data'!A777</f>
        <v>INNSA1</v>
      </c>
      <c r="B777" s="19">
        <f>'Raw Data'!B777</f>
        <v>44944</v>
      </c>
      <c r="C777" s="18">
        <f>'Raw Data'!C777</f>
        <v>301049751</v>
      </c>
      <c r="D777" s="18">
        <f>'Raw Data'!D777</f>
        <v>73239990</v>
      </c>
      <c r="E777" s="18" t="str">
        <f>'Raw Data'!E777</f>
        <v>SB-12 STEEL TEA STRAINER BIG (QTY:2256 PCS/USD 1.0930 PER PCS)</v>
      </c>
      <c r="F777" s="18">
        <f>'Raw Data'!F777</f>
        <v>0</v>
      </c>
      <c r="G777" s="18">
        <f>'Raw Data'!G777</f>
        <v>0</v>
      </c>
      <c r="H777" s="18">
        <f>'Raw Data'!H777</f>
        <v>0</v>
      </c>
      <c r="I777" s="18">
        <f>'Raw Data'!I777</f>
        <v>0</v>
      </c>
      <c r="J777" s="18">
        <f>'Raw Data'!J777</f>
        <v>0</v>
      </c>
      <c r="K777" s="18">
        <f>'Raw Data'!K777</f>
        <v>0</v>
      </c>
      <c r="L777" s="18">
        <f>'Raw Data'!L777</f>
        <v>0</v>
      </c>
      <c r="M777" s="18">
        <f>'Raw Data'!M777</f>
        <v>0</v>
      </c>
      <c r="N777" s="18">
        <f>'Raw Data'!N777</f>
        <v>535.79999999999995</v>
      </c>
      <c r="O777" s="18" t="str">
        <f>'Raw Data'!O777</f>
        <v>KGS</v>
      </c>
      <c r="P777" s="18">
        <f>'Raw Data'!P777</f>
        <v>402.96857039999998</v>
      </c>
      <c r="Q777" s="18">
        <f>'Raw Data'!Q777</f>
        <v>215910.56</v>
      </c>
      <c r="R777" s="18">
        <f>'Raw Data'!R777</f>
        <v>4.8144393110000001</v>
      </c>
      <c r="S777" s="18">
        <f>'Raw Data'!S777</f>
        <v>2579.576583</v>
      </c>
      <c r="T777" s="18">
        <f>'Raw Data'!T777</f>
        <v>79109.600000000006</v>
      </c>
      <c r="U777" s="18" t="str">
        <f t="shared" si="132"/>
        <v xml:space="preserve">SB-12 STEEL TEA STRAINER BIG </v>
      </c>
      <c r="V777" s="18">
        <f t="shared" si="133"/>
        <v>2256</v>
      </c>
      <c r="W777" s="18" t="str">
        <f t="shared" si="134"/>
        <v>PCS</v>
      </c>
      <c r="X777" s="18">
        <f t="shared" si="135"/>
        <v>1.093</v>
      </c>
      <c r="Y777" s="18" t="str">
        <f t="shared" si="136"/>
        <v>USD</v>
      </c>
      <c r="Z777" s="18">
        <f t="shared" si="137"/>
        <v>295020.16000000003</v>
      </c>
      <c r="AA777" s="18">
        <f t="shared" si="138"/>
        <v>2023</v>
      </c>
      <c r="AB777" s="19" t="str">
        <f>IFERROR(VLOOKUP(D777, 'Lookup Tables'!$A:$B, 2, FALSE), "Unknown")</f>
        <v>Table, kitchen or other household articles of iron or steel</v>
      </c>
      <c r="AC777" s="18" t="str">
        <f t="shared" si="139"/>
        <v>Steel Products</v>
      </c>
      <c r="AD777" s="18" t="str">
        <f t="shared" si="140"/>
        <v>Misc</v>
      </c>
      <c r="AE777" s="18">
        <f t="shared" si="141"/>
        <v>147.64762971257935</v>
      </c>
      <c r="AF777" s="20">
        <f t="shared" si="142"/>
        <v>0.36639986483291975</v>
      </c>
    </row>
    <row r="778" spans="1:32">
      <c r="A778" s="18" t="str">
        <f>'Raw Data'!A778</f>
        <v>INNSA1</v>
      </c>
      <c r="B778" s="19">
        <f>'Raw Data'!B778</f>
        <v>44935</v>
      </c>
      <c r="C778" s="18">
        <f>'Raw Data'!C778</f>
        <v>301049751</v>
      </c>
      <c r="D778" s="18">
        <f>'Raw Data'!D778</f>
        <v>73239990</v>
      </c>
      <c r="E778" s="18" t="str">
        <f>'Raw Data'!E778</f>
        <v>SB-12 STEEL TEA STRAINER BIG (QTY:48144 PCS USD 1.097 PER PCS)</v>
      </c>
      <c r="F778" s="18">
        <f>'Raw Data'!F778</f>
        <v>0</v>
      </c>
      <c r="G778" s="18">
        <f>'Raw Data'!G778</f>
        <v>0</v>
      </c>
      <c r="H778" s="18">
        <f>'Raw Data'!H778</f>
        <v>0</v>
      </c>
      <c r="I778" s="18">
        <f>'Raw Data'!I778</f>
        <v>0</v>
      </c>
      <c r="J778" s="18">
        <f>'Raw Data'!J778</f>
        <v>0</v>
      </c>
      <c r="K778" s="18">
        <f>'Raw Data'!K778</f>
        <v>0</v>
      </c>
      <c r="L778" s="18">
        <f>'Raw Data'!L778</f>
        <v>0</v>
      </c>
      <c r="M778" s="18">
        <f>'Raw Data'!M778</f>
        <v>0</v>
      </c>
      <c r="N778" s="18">
        <f>'Raw Data'!N778</f>
        <v>11434.2</v>
      </c>
      <c r="O778" s="18" t="str">
        <f>'Raw Data'!O778</f>
        <v>KGS</v>
      </c>
      <c r="P778" s="18">
        <f>'Raw Data'!P778</f>
        <v>417.01525509999999</v>
      </c>
      <c r="Q778" s="18">
        <f>'Raw Data'!Q778</f>
        <v>4768235.83</v>
      </c>
      <c r="R778" s="18">
        <f>'Raw Data'!R778</f>
        <v>4.9822611119999998</v>
      </c>
      <c r="S778" s="18">
        <f>'Raw Data'!S778</f>
        <v>56968.170010000002</v>
      </c>
      <c r="T778" s="18">
        <f>'Raw Data'!T778</f>
        <v>1747081.6</v>
      </c>
      <c r="U778" s="18" t="str">
        <f t="shared" si="132"/>
        <v xml:space="preserve">SB-12 STEEL TEA STRAINER BIG </v>
      </c>
      <c r="V778" s="18">
        <f t="shared" si="133"/>
        <v>48144</v>
      </c>
      <c r="W778" s="18" t="e">
        <f t="shared" si="134"/>
        <v>#VALUE!</v>
      </c>
      <c r="X778" s="18" t="str">
        <f t="shared" si="135"/>
        <v/>
      </c>
      <c r="Y778" s="18" t="str">
        <f t="shared" si="136"/>
        <v>USD</v>
      </c>
      <c r="Z778" s="18">
        <f t="shared" si="137"/>
        <v>6515317.4299999997</v>
      </c>
      <c r="AA778" s="18">
        <f t="shared" si="138"/>
        <v>2023</v>
      </c>
      <c r="AB778" s="19" t="str">
        <f>IFERROR(VLOOKUP(D778, 'Lookup Tables'!$A:$B, 2, FALSE), "Unknown")</f>
        <v>Table, kitchen or other household articles of iron or steel</v>
      </c>
      <c r="AC778" s="18" t="str">
        <f t="shared" si="139"/>
        <v>Steel Products</v>
      </c>
      <c r="AD778" s="18" t="str">
        <f t="shared" si="140"/>
        <v>Misc</v>
      </c>
      <c r="AE778" s="18">
        <f t="shared" si="141"/>
        <v>152.79438876353396</v>
      </c>
      <c r="AF778" s="20">
        <f t="shared" si="142"/>
        <v>0.36639999829874187</v>
      </c>
    </row>
    <row r="779" spans="1:32">
      <c r="A779" s="18" t="str">
        <f>'Raw Data'!A779</f>
        <v>INNSA1</v>
      </c>
      <c r="B779" s="19">
        <f>'Raw Data'!B779</f>
        <v>44935</v>
      </c>
      <c r="C779" s="18">
        <f>'Raw Data'!C779</f>
        <v>301049751</v>
      </c>
      <c r="D779" s="18">
        <f>'Raw Data'!D779</f>
        <v>73239990</v>
      </c>
      <c r="E779" s="18" t="str">
        <f>'Raw Data'!E779</f>
        <v>KWB-600F STAINLESS STEEL SPORTS BOTTLE (QTY.50400 PCS/USD 0.96 PER PCS)</v>
      </c>
      <c r="F779" s="18">
        <f>'Raw Data'!F779</f>
        <v>0</v>
      </c>
      <c r="G779" s="18">
        <f>'Raw Data'!G779</f>
        <v>0</v>
      </c>
      <c r="H779" s="18">
        <f>'Raw Data'!H779</f>
        <v>0</v>
      </c>
      <c r="I779" s="18">
        <f>'Raw Data'!I779</f>
        <v>0</v>
      </c>
      <c r="J779" s="18">
        <f>'Raw Data'!J779</f>
        <v>0</v>
      </c>
      <c r="K779" s="18">
        <f>'Raw Data'!K779</f>
        <v>0</v>
      </c>
      <c r="L779" s="18">
        <f>'Raw Data'!L779</f>
        <v>0</v>
      </c>
      <c r="M779" s="18">
        <f>'Raw Data'!M779</f>
        <v>0</v>
      </c>
      <c r="N779" s="18">
        <f>'Raw Data'!N779</f>
        <v>7875</v>
      </c>
      <c r="O779" s="18" t="str">
        <f>'Raw Data'!O779</f>
        <v>KGS</v>
      </c>
      <c r="P779" s="18">
        <f>'Raw Data'!P779</f>
        <v>522.35045079999998</v>
      </c>
      <c r="Q779" s="18">
        <f>'Raw Data'!Q779</f>
        <v>4113509.8</v>
      </c>
      <c r="R779" s="18">
        <f>'Raw Data'!R779</f>
        <v>6.2407461270000004</v>
      </c>
      <c r="S779" s="18">
        <f>'Raw Data'!S779</f>
        <v>49145.875749999999</v>
      </c>
      <c r="T779" s="18">
        <f>'Raw Data'!T779</f>
        <v>1507190</v>
      </c>
      <c r="U779" s="18" t="str">
        <f t="shared" si="132"/>
        <v xml:space="preserve">KWB-600F STAINLESS STEEL SPORTS BOTTLE </v>
      </c>
      <c r="V779" s="18">
        <f t="shared" si="133"/>
        <v>50400</v>
      </c>
      <c r="W779" s="18" t="e">
        <f t="shared" si="134"/>
        <v>#VALUE!</v>
      </c>
      <c r="X779" s="18">
        <f t="shared" si="135"/>
        <v>0.96</v>
      </c>
      <c r="Y779" s="18" t="str">
        <f t="shared" si="136"/>
        <v>USD</v>
      </c>
      <c r="Z779" s="18">
        <f t="shared" si="137"/>
        <v>5620699.7999999998</v>
      </c>
      <c r="AA779" s="18">
        <f t="shared" si="138"/>
        <v>2023</v>
      </c>
      <c r="AB779" s="19" t="str">
        <f>IFERROR(VLOOKUP(D779, 'Lookup Tables'!$A:$B, 2, FALSE), "Unknown")</f>
        <v>Table, kitchen or other household articles of iron or steel</v>
      </c>
      <c r="AC779" s="18" t="str">
        <f t="shared" si="139"/>
        <v>Steel Products</v>
      </c>
      <c r="AD779" s="18" t="str">
        <f t="shared" si="140"/>
        <v>Misc</v>
      </c>
      <c r="AE779" s="18">
        <f t="shared" si="141"/>
        <v>191.38920634920635</v>
      </c>
      <c r="AF779" s="20">
        <f t="shared" si="142"/>
        <v>0.36640000225598102</v>
      </c>
    </row>
    <row r="780" spans="1:32">
      <c r="A780" s="18" t="str">
        <f>'Raw Data'!A780</f>
        <v>INNSA1</v>
      </c>
      <c r="B780" s="19">
        <f>'Raw Data'!B780</f>
        <v>44933</v>
      </c>
      <c r="C780" s="18">
        <f>'Raw Data'!C780</f>
        <v>301049751</v>
      </c>
      <c r="D780" s="18">
        <f>'Raw Data'!D780</f>
        <v>73239990</v>
      </c>
      <c r="E780" s="18" t="str">
        <f>'Raw Data'!E780</f>
        <v>DS-25 STAINLESS STEEL GRATER WITH HANDLE-(QTY:75000 PCS USD0.213PER PCS)</v>
      </c>
      <c r="F780" s="18">
        <f>'Raw Data'!F780</f>
        <v>0</v>
      </c>
      <c r="G780" s="18">
        <f>'Raw Data'!G780</f>
        <v>0</v>
      </c>
      <c r="H780" s="18">
        <f>'Raw Data'!H780</f>
        <v>0</v>
      </c>
      <c r="I780" s="18">
        <f>'Raw Data'!I780</f>
        <v>0</v>
      </c>
      <c r="J780" s="18">
        <f>'Raw Data'!J780</f>
        <v>0</v>
      </c>
      <c r="K780" s="18">
        <f>'Raw Data'!K780</f>
        <v>0</v>
      </c>
      <c r="L780" s="18">
        <f>'Raw Data'!L780</f>
        <v>0</v>
      </c>
      <c r="M780" s="18">
        <f>'Raw Data'!M780</f>
        <v>0</v>
      </c>
      <c r="N780" s="18">
        <f>'Raw Data'!N780</f>
        <v>2500</v>
      </c>
      <c r="O780" s="18" t="str">
        <f>'Raw Data'!O780</f>
        <v>KGS</v>
      </c>
      <c r="P780" s="18">
        <f>'Raw Data'!P780</f>
        <v>559.02210000000002</v>
      </c>
      <c r="Q780" s="18">
        <f>'Raw Data'!Q780</f>
        <v>1397555.25</v>
      </c>
      <c r="R780" s="18">
        <f>'Raw Data'!R780</f>
        <v>6.6788781359999998</v>
      </c>
      <c r="S780" s="18">
        <f>'Raw Data'!S780</f>
        <v>16697.195339999998</v>
      </c>
      <c r="T780" s="18">
        <f>'Raw Data'!T780</f>
        <v>512064.2</v>
      </c>
      <c r="U780" s="18" t="str">
        <f t="shared" si="132"/>
        <v>DS-25 STAINLESS STEEL GRATER WITH HANDLE-</v>
      </c>
      <c r="V780" s="18">
        <f t="shared" si="133"/>
        <v>75000</v>
      </c>
      <c r="W780" s="18" t="e">
        <f t="shared" si="134"/>
        <v>#VALUE!</v>
      </c>
      <c r="X780" s="18" t="str">
        <f t="shared" si="135"/>
        <v/>
      </c>
      <c r="Y780" s="18" t="str">
        <f t="shared" si="136"/>
        <v>USD</v>
      </c>
      <c r="Z780" s="18">
        <f t="shared" si="137"/>
        <v>1909619.45</v>
      </c>
      <c r="AA780" s="18">
        <f t="shared" si="138"/>
        <v>2023</v>
      </c>
      <c r="AB780" s="19" t="str">
        <f>IFERROR(VLOOKUP(D780, 'Lookup Tables'!$A:$B, 2, FALSE), "Unknown")</f>
        <v>Table, kitchen or other household articles of iron or steel</v>
      </c>
      <c r="AC780" s="18" t="str">
        <f t="shared" si="139"/>
        <v>Steel Products</v>
      </c>
      <c r="AD780" s="18" t="str">
        <f t="shared" si="140"/>
        <v>Misc</v>
      </c>
      <c r="AE780" s="18">
        <f t="shared" si="141"/>
        <v>204.82568000000001</v>
      </c>
      <c r="AF780" s="20">
        <f t="shared" si="142"/>
        <v>0.36639996880266451</v>
      </c>
    </row>
    <row r="781" spans="1:32">
      <c r="A781" s="18" t="str">
        <f>'Raw Data'!A781</f>
        <v>INNSA1</v>
      </c>
      <c r="B781" s="19">
        <f>'Raw Data'!B781</f>
        <v>44926</v>
      </c>
      <c r="C781" s="18">
        <f>'Raw Data'!C781</f>
        <v>301049751</v>
      </c>
      <c r="D781" s="18">
        <f>'Raw Data'!D781</f>
        <v>73231000</v>
      </c>
      <c r="E781" s="18" t="str">
        <f>'Raw Data'!E781</f>
        <v>SS410-A SS SCRUBBER 3 PCS SET (QTY- 112320 SET/ USD 0.170 PER SET)</v>
      </c>
      <c r="F781" s="18">
        <f>'Raw Data'!F781</f>
        <v>0</v>
      </c>
      <c r="G781" s="18">
        <f>'Raw Data'!G781</f>
        <v>0</v>
      </c>
      <c r="H781" s="18">
        <f>'Raw Data'!H781</f>
        <v>0</v>
      </c>
      <c r="I781" s="18">
        <f>'Raw Data'!I781</f>
        <v>0</v>
      </c>
      <c r="J781" s="18">
        <f>'Raw Data'!J781</f>
        <v>0</v>
      </c>
      <c r="K781" s="18">
        <f>'Raw Data'!K781</f>
        <v>0</v>
      </c>
      <c r="L781" s="18">
        <f>'Raw Data'!L781</f>
        <v>0</v>
      </c>
      <c r="M781" s="18">
        <f>'Raw Data'!M781</f>
        <v>0</v>
      </c>
      <c r="N781" s="18">
        <f>'Raw Data'!N781</f>
        <v>7207.2</v>
      </c>
      <c r="O781" s="18" t="str">
        <f>'Raw Data'!O781</f>
        <v>KGS</v>
      </c>
      <c r="P781" s="18">
        <f>'Raw Data'!P781</f>
        <v>231.5006521</v>
      </c>
      <c r="Q781" s="18">
        <f>'Raw Data'!Q781</f>
        <v>1668471.5</v>
      </c>
      <c r="R781" s="18">
        <f>'Raw Data'!R781</f>
        <v>2.770803736</v>
      </c>
      <c r="S781" s="18">
        <f>'Raw Data'!S781</f>
        <v>19969.736680000002</v>
      </c>
      <c r="T781" s="18">
        <f>'Raw Data'!T781</f>
        <v>733460</v>
      </c>
      <c r="U781" s="18" t="str">
        <f t="shared" si="132"/>
        <v xml:space="preserve">SS410-A SS SCRUBBER 3 PCS SET </v>
      </c>
      <c r="V781" s="18" t="str">
        <f t="shared" si="133"/>
        <v/>
      </c>
      <c r="W781" s="18" t="e">
        <f t="shared" si="134"/>
        <v>#VALUE!</v>
      </c>
      <c r="X781" s="18">
        <f t="shared" si="135"/>
        <v>0.17</v>
      </c>
      <c r="Y781" s="18" t="str">
        <f t="shared" si="136"/>
        <v>USD</v>
      </c>
      <c r="Z781" s="18">
        <f t="shared" si="137"/>
        <v>2401931.5</v>
      </c>
      <c r="AA781" s="18">
        <f t="shared" si="138"/>
        <v>2022</v>
      </c>
      <c r="AB781" s="19" t="str">
        <f>IFERROR(VLOOKUP(D781, 'Lookup Tables'!$A:$B, 2, FALSE), "Unknown")</f>
        <v>Steel Scrubbers</v>
      </c>
      <c r="AC781" s="18" t="str">
        <f t="shared" si="139"/>
        <v>Cleaning Items</v>
      </c>
      <c r="AD781" s="18" t="str">
        <f t="shared" si="140"/>
        <v>Scrubber</v>
      </c>
      <c r="AE781" s="18">
        <f t="shared" si="141"/>
        <v>101.76767676767678</v>
      </c>
      <c r="AF781" s="20">
        <f t="shared" si="142"/>
        <v>0.43959995720634126</v>
      </c>
    </row>
    <row r="782" spans="1:32">
      <c r="A782" s="18" t="str">
        <f>'Raw Data'!A782</f>
        <v>INNSA1</v>
      </c>
      <c r="B782" s="19">
        <f>'Raw Data'!B782</f>
        <v>44926</v>
      </c>
      <c r="C782" s="18">
        <f>'Raw Data'!C782</f>
        <v>301049751</v>
      </c>
      <c r="D782" s="18">
        <f>'Raw Data'!D782</f>
        <v>73239990</v>
      </c>
      <c r="E782" s="18" t="str">
        <f>'Raw Data'!E782</f>
        <v>SB-01 STAINLESS STEEL SPORTS BOTTLE 750ML SG-702 (QTY: 12996NUM USD 1.066 PER NUM)</v>
      </c>
      <c r="F782" s="18">
        <f>'Raw Data'!F782</f>
        <v>0</v>
      </c>
      <c r="G782" s="18">
        <f>'Raw Data'!G782</f>
        <v>0</v>
      </c>
      <c r="H782" s="18">
        <f>'Raw Data'!H782</f>
        <v>0</v>
      </c>
      <c r="I782" s="18">
        <f>'Raw Data'!I782</f>
        <v>0</v>
      </c>
      <c r="J782" s="18">
        <f>'Raw Data'!J782</f>
        <v>0</v>
      </c>
      <c r="K782" s="18">
        <f>'Raw Data'!K782</f>
        <v>0</v>
      </c>
      <c r="L782" s="18">
        <f>'Raw Data'!L782</f>
        <v>0</v>
      </c>
      <c r="M782" s="18">
        <f>'Raw Data'!M782</f>
        <v>0</v>
      </c>
      <c r="N782" s="18">
        <f>'Raw Data'!N782</f>
        <v>2057.6999999999998</v>
      </c>
      <c r="O782" s="18" t="str">
        <f>'Raw Data'!O782</f>
        <v>KGS</v>
      </c>
      <c r="P782" s="18">
        <f>'Raw Data'!P782</f>
        <v>583.61319430000003</v>
      </c>
      <c r="Q782" s="18">
        <f>'Raw Data'!Q782</f>
        <v>1200900.8700000001</v>
      </c>
      <c r="R782" s="18">
        <f>'Raw Data'!R782</f>
        <v>6.9851968199999996</v>
      </c>
      <c r="S782" s="18">
        <f>'Raw Data'!S782</f>
        <v>14373.4395</v>
      </c>
      <c r="T782" s="18">
        <f>'Raw Data'!T782</f>
        <v>440010.1</v>
      </c>
      <c r="U782" s="18" t="str">
        <f t="shared" si="132"/>
        <v xml:space="preserve">SB-01 STAINLESS STEEL SPORTS BOTTLE 750ML SG-702 </v>
      </c>
      <c r="V782" s="18" t="str">
        <f t="shared" si="133"/>
        <v/>
      </c>
      <c r="W782" s="18" t="e">
        <f t="shared" si="134"/>
        <v>#VALUE!</v>
      </c>
      <c r="X782" s="18" t="str">
        <f t="shared" si="135"/>
        <v/>
      </c>
      <c r="Y782" s="18" t="str">
        <f t="shared" si="136"/>
        <v>USD</v>
      </c>
      <c r="Z782" s="18">
        <f t="shared" si="137"/>
        <v>1640910.9700000002</v>
      </c>
      <c r="AA782" s="18">
        <f t="shared" si="138"/>
        <v>2022</v>
      </c>
      <c r="AB782" s="19" t="str">
        <f>IFERROR(VLOOKUP(D782, 'Lookup Tables'!$A:$B, 2, FALSE), "Unknown")</f>
        <v>Table, kitchen or other household articles of iron or steel</v>
      </c>
      <c r="AC782" s="18" t="str">
        <f t="shared" si="139"/>
        <v>Steel Products</v>
      </c>
      <c r="AD782" s="18" t="str">
        <f t="shared" si="140"/>
        <v>Misc</v>
      </c>
      <c r="AE782" s="18">
        <f t="shared" si="141"/>
        <v>213.83588472566458</v>
      </c>
      <c r="AF782" s="20">
        <f t="shared" si="142"/>
        <v>0.36640001768006042</v>
      </c>
    </row>
    <row r="783" spans="1:32">
      <c r="A783" s="18" t="str">
        <f>'Raw Data'!A783</f>
        <v>INNSA1</v>
      </c>
      <c r="B783" s="19">
        <f>'Raw Data'!B783</f>
        <v>44926</v>
      </c>
      <c r="C783" s="18">
        <f>'Raw Data'!C783</f>
        <v>301049751</v>
      </c>
      <c r="D783" s="18">
        <f>'Raw Data'!D783</f>
        <v>73239990</v>
      </c>
      <c r="E783" s="18" t="str">
        <f>'Raw Data'!E783</f>
        <v>NP-20 STAINLESS STEEL SPORTS BOTTLE 750ML S-308-C6 (QTY: 29952 NUM USD 0.988 PER NUM)</v>
      </c>
      <c r="F783" s="18">
        <f>'Raw Data'!F783</f>
        <v>0</v>
      </c>
      <c r="G783" s="18">
        <f>'Raw Data'!G783</f>
        <v>0</v>
      </c>
      <c r="H783" s="18">
        <f>'Raw Data'!H783</f>
        <v>0</v>
      </c>
      <c r="I783" s="18">
        <f>'Raw Data'!I783</f>
        <v>0</v>
      </c>
      <c r="J783" s="18">
        <f>'Raw Data'!J783</f>
        <v>0</v>
      </c>
      <c r="K783" s="18">
        <f>'Raw Data'!K783</f>
        <v>0</v>
      </c>
      <c r="L783" s="18">
        <f>'Raw Data'!L783</f>
        <v>0</v>
      </c>
      <c r="M783" s="18">
        <f>'Raw Data'!M783</f>
        <v>0</v>
      </c>
      <c r="N783" s="18">
        <f>'Raw Data'!N783</f>
        <v>5075.2</v>
      </c>
      <c r="O783" s="18" t="str">
        <f>'Raw Data'!O783</f>
        <v>KGS</v>
      </c>
      <c r="P783" s="18">
        <f>'Raw Data'!P783</f>
        <v>505.44014229999999</v>
      </c>
      <c r="Q783" s="18">
        <f>'Raw Data'!Q783</f>
        <v>2565209.81</v>
      </c>
      <c r="R783" s="18">
        <f>'Raw Data'!R783</f>
        <v>6.0495528700000003</v>
      </c>
      <c r="S783" s="18">
        <f>'Raw Data'!S783</f>
        <v>30702.690719999999</v>
      </c>
      <c r="T783" s="18">
        <f>'Raw Data'!T783</f>
        <v>939892.9</v>
      </c>
      <c r="U783" s="18" t="str">
        <f t="shared" si="132"/>
        <v xml:space="preserve">NP-20 STAINLESS STEEL SPORTS BOTTLE 750ML S-308-C6 </v>
      </c>
      <c r="V783" s="18" t="str">
        <f t="shared" si="133"/>
        <v/>
      </c>
      <c r="W783" s="18" t="e">
        <f t="shared" si="134"/>
        <v>#VALUE!</v>
      </c>
      <c r="X783" s="18" t="str">
        <f t="shared" si="135"/>
        <v/>
      </c>
      <c r="Y783" s="18" t="str">
        <f t="shared" si="136"/>
        <v>USD</v>
      </c>
      <c r="Z783" s="18">
        <f t="shared" si="137"/>
        <v>3505102.71</v>
      </c>
      <c r="AA783" s="18">
        <f t="shared" si="138"/>
        <v>2022</v>
      </c>
      <c r="AB783" s="19" t="str">
        <f>IFERROR(VLOOKUP(D783, 'Lookup Tables'!$A:$B, 2, FALSE), "Unknown")</f>
        <v>Table, kitchen or other household articles of iron or steel</v>
      </c>
      <c r="AC783" s="18" t="str">
        <f t="shared" si="139"/>
        <v>Steel Products</v>
      </c>
      <c r="AD783" s="18" t="str">
        <f t="shared" si="140"/>
        <v>Misc</v>
      </c>
      <c r="AE783" s="18">
        <f t="shared" si="141"/>
        <v>185.19327317150064</v>
      </c>
      <c r="AF783" s="20">
        <f t="shared" si="142"/>
        <v>0.36640000998592781</v>
      </c>
    </row>
    <row r="784" spans="1:32">
      <c r="A784" s="18" t="str">
        <f>'Raw Data'!A784</f>
        <v>INNSA1</v>
      </c>
      <c r="B784" s="19">
        <f>'Raw Data'!B784</f>
        <v>44926</v>
      </c>
      <c r="C784" s="18">
        <f>'Raw Data'!C784</f>
        <v>301049751</v>
      </c>
      <c r="D784" s="18">
        <f>'Raw Data'!D784</f>
        <v>73239990</v>
      </c>
      <c r="E784" s="18" t="str">
        <f>'Raw Data'!E784</f>
        <v>KWB-600F STAINLESS STEEL SPORTS BOTTLE (QTY.50400 PCS/USD 0.96 PER PCS)</v>
      </c>
      <c r="F784" s="18">
        <f>'Raw Data'!F784</f>
        <v>0</v>
      </c>
      <c r="G784" s="18">
        <f>'Raw Data'!G784</f>
        <v>0</v>
      </c>
      <c r="H784" s="18">
        <f>'Raw Data'!H784</f>
        <v>0</v>
      </c>
      <c r="I784" s="18">
        <f>'Raw Data'!I784</f>
        <v>0</v>
      </c>
      <c r="J784" s="18">
        <f>'Raw Data'!J784</f>
        <v>0</v>
      </c>
      <c r="K784" s="18">
        <f>'Raw Data'!K784</f>
        <v>0</v>
      </c>
      <c r="L784" s="18">
        <f>'Raw Data'!L784</f>
        <v>0</v>
      </c>
      <c r="M784" s="18">
        <f>'Raw Data'!M784</f>
        <v>0</v>
      </c>
      <c r="N784" s="18">
        <f>'Raw Data'!N784</f>
        <v>7875</v>
      </c>
      <c r="O784" s="18" t="str">
        <f>'Raw Data'!O784</f>
        <v>KGS</v>
      </c>
      <c r="P784" s="18">
        <f>'Raw Data'!P784</f>
        <v>521.4145651</v>
      </c>
      <c r="Q784" s="18">
        <f>'Raw Data'!Q784</f>
        <v>4106139.7</v>
      </c>
      <c r="R784" s="18">
        <f>'Raw Data'!R784</f>
        <v>6.2407488339999997</v>
      </c>
      <c r="S784" s="18">
        <f>'Raw Data'!S784</f>
        <v>49145.897069999999</v>
      </c>
      <c r="T784" s="18">
        <f>'Raw Data'!T784</f>
        <v>1504489.6</v>
      </c>
      <c r="U784" s="18" t="str">
        <f t="shared" si="132"/>
        <v xml:space="preserve">KWB-600F STAINLESS STEEL SPORTS BOTTLE </v>
      </c>
      <c r="V784" s="18">
        <f t="shared" si="133"/>
        <v>50400</v>
      </c>
      <c r="W784" s="18" t="e">
        <f t="shared" si="134"/>
        <v>#VALUE!</v>
      </c>
      <c r="X784" s="18">
        <f t="shared" si="135"/>
        <v>0.96</v>
      </c>
      <c r="Y784" s="18" t="str">
        <f t="shared" si="136"/>
        <v>USD</v>
      </c>
      <c r="Z784" s="18">
        <f t="shared" si="137"/>
        <v>5610629.3000000007</v>
      </c>
      <c r="AA784" s="18">
        <f t="shared" si="138"/>
        <v>2022</v>
      </c>
      <c r="AB784" s="19" t="str">
        <f>IFERROR(VLOOKUP(D784, 'Lookup Tables'!$A:$B, 2, FALSE), "Unknown")</f>
        <v>Table, kitchen or other household articles of iron or steel</v>
      </c>
      <c r="AC784" s="18" t="str">
        <f t="shared" si="139"/>
        <v>Steel Products</v>
      </c>
      <c r="AD784" s="18" t="str">
        <f t="shared" si="140"/>
        <v>Misc</v>
      </c>
      <c r="AE784" s="18">
        <f t="shared" si="141"/>
        <v>191.04629841269843</v>
      </c>
      <c r="AF784" s="20">
        <f t="shared" si="142"/>
        <v>0.36640000339004541</v>
      </c>
    </row>
    <row r="785" spans="1:32">
      <c r="A785" s="18" t="str">
        <f>'Raw Data'!A785</f>
        <v>INNSA1</v>
      </c>
      <c r="B785" s="19">
        <f>'Raw Data'!B785</f>
        <v>44926</v>
      </c>
      <c r="C785" s="18">
        <f>'Raw Data'!C785</f>
        <v>301049751</v>
      </c>
      <c r="D785" s="18">
        <f>'Raw Data'!D785</f>
        <v>73231000</v>
      </c>
      <c r="E785" s="18" t="str">
        <f>'Raw Data'!E785</f>
        <v>SS410-B SS SCRUBBER 3 PCS SET (QTY- 3480 SET/ USD 0.185 PERSET)</v>
      </c>
      <c r="F785" s="18">
        <f>'Raw Data'!F785</f>
        <v>0</v>
      </c>
      <c r="G785" s="18">
        <f>'Raw Data'!G785</f>
        <v>0</v>
      </c>
      <c r="H785" s="18">
        <f>'Raw Data'!H785</f>
        <v>0</v>
      </c>
      <c r="I785" s="18">
        <f>'Raw Data'!I785</f>
        <v>0</v>
      </c>
      <c r="J785" s="18">
        <f>'Raw Data'!J785</f>
        <v>0</v>
      </c>
      <c r="K785" s="18">
        <f>'Raw Data'!K785</f>
        <v>0</v>
      </c>
      <c r="L785" s="18">
        <f>'Raw Data'!L785</f>
        <v>0</v>
      </c>
      <c r="M785" s="18">
        <f>'Raw Data'!M785</f>
        <v>0</v>
      </c>
      <c r="N785" s="18">
        <f>'Raw Data'!N785</f>
        <v>223.3</v>
      </c>
      <c r="O785" s="18" t="str">
        <f>'Raw Data'!O785</f>
        <v>KGS</v>
      </c>
      <c r="P785" s="18">
        <f>'Raw Data'!P785</f>
        <v>251.92713839999999</v>
      </c>
      <c r="Q785" s="18">
        <f>'Raw Data'!Q785</f>
        <v>56255.33</v>
      </c>
      <c r="R785" s="18">
        <f>'Raw Data'!R785</f>
        <v>3.0152859169999999</v>
      </c>
      <c r="S785" s="18">
        <f>'Raw Data'!S785</f>
        <v>673.31334530000004</v>
      </c>
      <c r="T785" s="18">
        <f>'Raw Data'!T785</f>
        <v>24729.9</v>
      </c>
      <c r="U785" s="18" t="str">
        <f t="shared" si="132"/>
        <v xml:space="preserve">SS410-B SS SCRUBBER 3 PCS SET </v>
      </c>
      <c r="V785" s="18" t="str">
        <f t="shared" si="133"/>
        <v/>
      </c>
      <c r="W785" s="18" t="e">
        <f t="shared" si="134"/>
        <v>#VALUE!</v>
      </c>
      <c r="X785" s="18">
        <f t="shared" si="135"/>
        <v>0.185</v>
      </c>
      <c r="Y785" s="18" t="str">
        <f t="shared" si="136"/>
        <v>USD</v>
      </c>
      <c r="Z785" s="18">
        <f t="shared" si="137"/>
        <v>80985.23000000001</v>
      </c>
      <c r="AA785" s="18">
        <f t="shared" si="138"/>
        <v>2022</v>
      </c>
      <c r="AB785" s="19" t="str">
        <f>IFERROR(VLOOKUP(D785, 'Lookup Tables'!$A:$B, 2, FALSE), "Unknown")</f>
        <v>Steel Scrubbers</v>
      </c>
      <c r="AC785" s="18" t="str">
        <f t="shared" si="139"/>
        <v>Cleaning Items</v>
      </c>
      <c r="AD785" s="18" t="str">
        <f t="shared" si="140"/>
        <v>Scrubber</v>
      </c>
      <c r="AE785" s="18">
        <f t="shared" si="141"/>
        <v>110.7474249888043</v>
      </c>
      <c r="AF785" s="20">
        <f t="shared" si="142"/>
        <v>0.43960101202854912</v>
      </c>
    </row>
    <row r="786" spans="1:32">
      <c r="A786" s="18" t="str">
        <f>'Raw Data'!A786</f>
        <v>INNSA1</v>
      </c>
      <c r="B786" s="19">
        <f>'Raw Data'!B786</f>
        <v>44922</v>
      </c>
      <c r="C786" s="18">
        <f>'Raw Data'!C786</f>
        <v>301049751</v>
      </c>
      <c r="D786" s="18">
        <f>'Raw Data'!D786</f>
        <v>73239990</v>
      </c>
      <c r="E786" s="18" t="str">
        <f>'Raw Data'!E786</f>
        <v>SB-01 - STAINLESS STEEL SPORTS BOTTLE 750ML SG-702 (QTY:2700PCS/USD 1.066 PER PCS)</v>
      </c>
      <c r="F786" s="18">
        <f>'Raw Data'!F786</f>
        <v>0</v>
      </c>
      <c r="G786" s="18">
        <f>'Raw Data'!G786</f>
        <v>0</v>
      </c>
      <c r="H786" s="18">
        <f>'Raw Data'!H786</f>
        <v>0</v>
      </c>
      <c r="I786" s="18">
        <f>'Raw Data'!I786</f>
        <v>0</v>
      </c>
      <c r="J786" s="18">
        <f>'Raw Data'!J786</f>
        <v>0</v>
      </c>
      <c r="K786" s="18">
        <f>'Raw Data'!K786</f>
        <v>0</v>
      </c>
      <c r="L786" s="18">
        <f>'Raw Data'!L786</f>
        <v>0</v>
      </c>
      <c r="M786" s="18">
        <f>'Raw Data'!M786</f>
        <v>0</v>
      </c>
      <c r="N786" s="18">
        <f>'Raw Data'!N786</f>
        <v>427.5</v>
      </c>
      <c r="O786" s="18" t="str">
        <f>'Raw Data'!O786</f>
        <v>KGS</v>
      </c>
      <c r="P786" s="18">
        <f>'Raw Data'!P786</f>
        <v>583.34264329999996</v>
      </c>
      <c r="Q786" s="18">
        <f>'Raw Data'!Q786</f>
        <v>249378.98</v>
      </c>
      <c r="R786" s="18">
        <f>'Raw Data'!R786</f>
        <v>6.981958627</v>
      </c>
      <c r="S786" s="18">
        <f>'Raw Data'!S786</f>
        <v>2984.7873129999998</v>
      </c>
      <c r="T786" s="18">
        <f>'Raw Data'!T786</f>
        <v>91372.5</v>
      </c>
      <c r="U786" s="18" t="str">
        <f t="shared" si="132"/>
        <v xml:space="preserve">SB-01 - STAINLESS STEEL SPORTS BOTTLE 750ML SG-702 </v>
      </c>
      <c r="V786" s="18" t="str">
        <f t="shared" si="133"/>
        <v/>
      </c>
      <c r="W786" s="18" t="e">
        <f t="shared" si="134"/>
        <v>#VALUE!</v>
      </c>
      <c r="X786" s="18">
        <f t="shared" si="135"/>
        <v>1.0660000000000001</v>
      </c>
      <c r="Y786" s="18" t="str">
        <f t="shared" si="136"/>
        <v>USD</v>
      </c>
      <c r="Z786" s="18">
        <f t="shared" si="137"/>
        <v>340751.48</v>
      </c>
      <c r="AA786" s="18">
        <f t="shared" si="138"/>
        <v>2022</v>
      </c>
      <c r="AB786" s="19" t="str">
        <f>IFERROR(VLOOKUP(D786, 'Lookup Tables'!$A:$B, 2, FALSE), "Unknown")</f>
        <v>Table, kitchen or other household articles of iron or steel</v>
      </c>
      <c r="AC786" s="18" t="str">
        <f t="shared" si="139"/>
        <v>Steel Products</v>
      </c>
      <c r="AD786" s="18" t="str">
        <f t="shared" si="140"/>
        <v>Misc</v>
      </c>
      <c r="AE786" s="18">
        <f t="shared" si="141"/>
        <v>213.73684210526315</v>
      </c>
      <c r="AF786" s="20">
        <f t="shared" si="142"/>
        <v>0.36640016732765529</v>
      </c>
    </row>
    <row r="787" spans="1:32">
      <c r="A787" s="18" t="str">
        <f>'Raw Data'!A787</f>
        <v>INNSA1</v>
      </c>
      <c r="B787" s="19">
        <f>'Raw Data'!B787</f>
        <v>44922</v>
      </c>
      <c r="C787" s="18">
        <f>'Raw Data'!C787</f>
        <v>301049751</v>
      </c>
      <c r="D787" s="18">
        <f>'Raw Data'!D787</f>
        <v>73239990</v>
      </c>
      <c r="E787" s="18" t="str">
        <f>'Raw Data'!E787</f>
        <v>SL-01 STAINLESS STEEL COLA BOTTLE 750ML SK750 (QTY 19008 PCS / USD 1.140 PER PCS)</v>
      </c>
      <c r="F787" s="18">
        <f>'Raw Data'!F787</f>
        <v>0</v>
      </c>
      <c r="G787" s="18">
        <f>'Raw Data'!G787</f>
        <v>0</v>
      </c>
      <c r="H787" s="18">
        <f>'Raw Data'!H787</f>
        <v>0</v>
      </c>
      <c r="I787" s="18">
        <f>'Raw Data'!I787</f>
        <v>0</v>
      </c>
      <c r="J787" s="18">
        <f>'Raw Data'!J787</f>
        <v>0</v>
      </c>
      <c r="K787" s="18">
        <f>'Raw Data'!K787</f>
        <v>0</v>
      </c>
      <c r="L787" s="18">
        <f>'Raw Data'!L787</f>
        <v>0</v>
      </c>
      <c r="M787" s="18">
        <f>'Raw Data'!M787</f>
        <v>0</v>
      </c>
      <c r="N787" s="18">
        <f>'Raw Data'!N787</f>
        <v>3801.6</v>
      </c>
      <c r="O787" s="18" t="str">
        <f>'Raw Data'!O787</f>
        <v>KGS</v>
      </c>
      <c r="P787" s="18">
        <f>'Raw Data'!P787</f>
        <v>493.87119630000001</v>
      </c>
      <c r="Q787" s="18">
        <f>'Raw Data'!Q787</f>
        <v>1877500.74</v>
      </c>
      <c r="R787" s="18">
        <f>'Raw Data'!R787</f>
        <v>5.9110855339999997</v>
      </c>
      <c r="S787" s="18">
        <f>'Raw Data'!S787</f>
        <v>22471.582760000001</v>
      </c>
      <c r="T787" s="18">
        <f>'Raw Data'!T787</f>
        <v>687916.2</v>
      </c>
      <c r="U787" s="18" t="str">
        <f t="shared" si="132"/>
        <v xml:space="preserve">SL-01 STAINLESS STEEL COLA BOTTLE 750ML SK750 </v>
      </c>
      <c r="V787" s="18">
        <f t="shared" si="133"/>
        <v>19008</v>
      </c>
      <c r="W787" s="18" t="e">
        <f t="shared" si="134"/>
        <v>#VALUE!</v>
      </c>
      <c r="X787" s="18">
        <f t="shared" si="135"/>
        <v>1.1399999999999999</v>
      </c>
      <c r="Y787" s="18" t="str">
        <f t="shared" si="136"/>
        <v>USD</v>
      </c>
      <c r="Z787" s="18">
        <f t="shared" si="137"/>
        <v>2565416.94</v>
      </c>
      <c r="AA787" s="18">
        <f t="shared" si="138"/>
        <v>2022</v>
      </c>
      <c r="AB787" s="19" t="str">
        <f>IFERROR(VLOOKUP(D787, 'Lookup Tables'!$A:$B, 2, FALSE), "Unknown")</f>
        <v>Table, kitchen or other household articles of iron or steel</v>
      </c>
      <c r="AC787" s="18" t="str">
        <f t="shared" si="139"/>
        <v>Steel Products</v>
      </c>
      <c r="AD787" s="18" t="str">
        <f t="shared" si="140"/>
        <v>Misc</v>
      </c>
      <c r="AE787" s="18">
        <f t="shared" si="141"/>
        <v>180.95438762626262</v>
      </c>
      <c r="AF787" s="20">
        <f t="shared" si="142"/>
        <v>0.36639996211133313</v>
      </c>
    </row>
    <row r="788" spans="1:32">
      <c r="A788" s="18" t="str">
        <f>'Raw Data'!A788</f>
        <v>INNSA1</v>
      </c>
      <c r="B788" s="19">
        <f>'Raw Data'!B788</f>
        <v>44922</v>
      </c>
      <c r="C788" s="18">
        <f>'Raw Data'!C788</f>
        <v>301049751</v>
      </c>
      <c r="D788" s="18">
        <f>'Raw Data'!D788</f>
        <v>73239990</v>
      </c>
      <c r="E788" s="18" t="str">
        <f>'Raw Data'!E788</f>
        <v>NP-21 - STAINLESS STEEL SPORTS BOTTLE 650ML S115(QTY:19944 PCS/USD 1.010 PER PCS)</v>
      </c>
      <c r="F788" s="18">
        <f>'Raw Data'!F788</f>
        <v>0</v>
      </c>
      <c r="G788" s="18">
        <f>'Raw Data'!G788</f>
        <v>0</v>
      </c>
      <c r="H788" s="18">
        <f>'Raw Data'!H788</f>
        <v>0</v>
      </c>
      <c r="I788" s="18">
        <f>'Raw Data'!I788</f>
        <v>0</v>
      </c>
      <c r="J788" s="18">
        <f>'Raw Data'!J788</f>
        <v>0</v>
      </c>
      <c r="K788" s="18">
        <f>'Raw Data'!K788</f>
        <v>0</v>
      </c>
      <c r="L788" s="18">
        <f>'Raw Data'!L788</f>
        <v>0</v>
      </c>
      <c r="M788" s="18">
        <f>'Raw Data'!M788</f>
        <v>0</v>
      </c>
      <c r="N788" s="18">
        <f>'Raw Data'!N788</f>
        <v>3545.6</v>
      </c>
      <c r="O788" s="18" t="str">
        <f>'Raw Data'!O788</f>
        <v>KGS</v>
      </c>
      <c r="P788" s="18">
        <f>'Raw Data'!P788</f>
        <v>492.24662119999999</v>
      </c>
      <c r="Q788" s="18">
        <f>'Raw Data'!Q788</f>
        <v>1745309.62</v>
      </c>
      <c r="R788" s="18">
        <f>'Raw Data'!R788</f>
        <v>5.8916411870000003</v>
      </c>
      <c r="S788" s="18">
        <f>'Raw Data'!S788</f>
        <v>20889.402989999999</v>
      </c>
      <c r="T788" s="18">
        <f>'Raw Data'!T788</f>
        <v>639481.4</v>
      </c>
      <c r="U788" s="18" t="str">
        <f t="shared" si="132"/>
        <v>NP-21 - STAINLESS STEEL SPORTS BOTTLE 650ML S115</v>
      </c>
      <c r="V788" s="18">
        <f t="shared" si="133"/>
        <v>19944</v>
      </c>
      <c r="W788" s="18" t="str">
        <f t="shared" si="134"/>
        <v>PCS</v>
      </c>
      <c r="X788" s="18">
        <f t="shared" si="135"/>
        <v>1.01</v>
      </c>
      <c r="Y788" s="18" t="str">
        <f t="shared" si="136"/>
        <v>USD</v>
      </c>
      <c r="Z788" s="18">
        <f t="shared" si="137"/>
        <v>2384791.02</v>
      </c>
      <c r="AA788" s="18">
        <f t="shared" si="138"/>
        <v>2022</v>
      </c>
      <c r="AB788" s="19" t="str">
        <f>IFERROR(VLOOKUP(D788, 'Lookup Tables'!$A:$B, 2, FALSE), "Unknown")</f>
        <v>Table, kitchen or other household articles of iron or steel</v>
      </c>
      <c r="AC788" s="18" t="str">
        <f t="shared" si="139"/>
        <v>Steel Products</v>
      </c>
      <c r="AD788" s="18" t="str">
        <f t="shared" si="140"/>
        <v>Misc</v>
      </c>
      <c r="AE788" s="18">
        <f t="shared" si="141"/>
        <v>180.35914936823104</v>
      </c>
      <c r="AF788" s="20">
        <f t="shared" si="142"/>
        <v>0.36639997434953692</v>
      </c>
    </row>
    <row r="789" spans="1:32">
      <c r="A789" s="18" t="str">
        <f>'Raw Data'!A789</f>
        <v>INNSA1</v>
      </c>
      <c r="B789" s="19">
        <f>'Raw Data'!B789</f>
        <v>44917</v>
      </c>
      <c r="C789" s="18">
        <f>'Raw Data'!C789</f>
        <v>301049751</v>
      </c>
      <c r="D789" s="18">
        <f>'Raw Data'!D789</f>
        <v>73239990</v>
      </c>
      <c r="E789" s="18" t="str">
        <f>'Raw Data'!E789</f>
        <v>6561 STEEL LUNCH BOX (QTY:21600 PCS USD2.50 PER PCS)</v>
      </c>
      <c r="F789" s="18">
        <f>'Raw Data'!F789</f>
        <v>0</v>
      </c>
      <c r="G789" s="18">
        <f>'Raw Data'!G789</f>
        <v>0</v>
      </c>
      <c r="H789" s="18">
        <f>'Raw Data'!H789</f>
        <v>0</v>
      </c>
      <c r="I789" s="18">
        <f>'Raw Data'!I789</f>
        <v>0</v>
      </c>
      <c r="J789" s="18">
        <f>'Raw Data'!J789</f>
        <v>0</v>
      </c>
      <c r="K789" s="18">
        <f>'Raw Data'!K789</f>
        <v>0</v>
      </c>
      <c r="L789" s="18">
        <f>'Raw Data'!L789</f>
        <v>0</v>
      </c>
      <c r="M789" s="18">
        <f>'Raw Data'!M789</f>
        <v>0</v>
      </c>
      <c r="N789" s="18">
        <f>'Raw Data'!N789</f>
        <v>8232</v>
      </c>
      <c r="O789" s="18" t="str">
        <f>'Raw Data'!O789</f>
        <v>KGS</v>
      </c>
      <c r="P789" s="18">
        <f>'Raw Data'!P789</f>
        <v>562.4123141</v>
      </c>
      <c r="Q789" s="18">
        <f>'Raw Data'!Q789</f>
        <v>4629778.17</v>
      </c>
      <c r="R789" s="18">
        <f>'Raw Data'!R789</f>
        <v>6.73144601</v>
      </c>
      <c r="S789" s="18">
        <f>'Raw Data'!S789</f>
        <v>55413.263550000003</v>
      </c>
      <c r="T789" s="18">
        <f>'Raw Data'!T789</f>
        <v>1696350.7</v>
      </c>
      <c r="U789" s="18" t="str">
        <f t="shared" si="132"/>
        <v xml:space="preserve">6561 STEEL LUNCH BOX </v>
      </c>
      <c r="V789" s="18">
        <f t="shared" si="133"/>
        <v>21600</v>
      </c>
      <c r="W789" s="18" t="e">
        <f t="shared" si="134"/>
        <v>#VALUE!</v>
      </c>
      <c r="X789" s="18" t="str">
        <f t="shared" si="135"/>
        <v/>
      </c>
      <c r="Y789" s="18" t="str">
        <f t="shared" si="136"/>
        <v>USD</v>
      </c>
      <c r="Z789" s="18">
        <f t="shared" si="137"/>
        <v>6326128.8700000001</v>
      </c>
      <c r="AA789" s="18">
        <f t="shared" si="138"/>
        <v>2022</v>
      </c>
      <c r="AB789" s="19" t="str">
        <f>IFERROR(VLOOKUP(D789, 'Lookup Tables'!$A:$B, 2, FALSE), "Unknown")</f>
        <v>Table, kitchen or other household articles of iron or steel</v>
      </c>
      <c r="AC789" s="18" t="str">
        <f t="shared" si="139"/>
        <v>Steel Products</v>
      </c>
      <c r="AD789" s="18" t="str">
        <f t="shared" si="140"/>
        <v>Misc</v>
      </c>
      <c r="AE789" s="18">
        <f t="shared" si="141"/>
        <v>206.06786929057336</v>
      </c>
      <c r="AF789" s="20">
        <f t="shared" si="142"/>
        <v>0.3663999953587409</v>
      </c>
    </row>
    <row r="790" spans="1:32">
      <c r="A790" s="18" t="str">
        <f>'Raw Data'!A790</f>
        <v>INTMX6</v>
      </c>
      <c r="B790" s="19">
        <f>'Raw Data'!B790</f>
        <v>44916</v>
      </c>
      <c r="C790" s="18">
        <f>'Raw Data'!C790</f>
        <v>301049751</v>
      </c>
      <c r="D790" s="18">
        <f>'Raw Data'!D790</f>
        <v>73239990</v>
      </c>
      <c r="E790" s="18" t="str">
        <f>'Raw Data'!E790</f>
        <v>STEEL LUNCH BOX 2 LAYER (ITEM NO-8504)</v>
      </c>
      <c r="F790" s="18">
        <f>'Raw Data'!F790</f>
        <v>0</v>
      </c>
      <c r="G790" s="18">
        <f>'Raw Data'!G790</f>
        <v>0</v>
      </c>
      <c r="H790" s="18">
        <f>'Raw Data'!H790</f>
        <v>0</v>
      </c>
      <c r="I790" s="18">
        <f>'Raw Data'!I790</f>
        <v>0</v>
      </c>
      <c r="J790" s="18">
        <f>'Raw Data'!J790</f>
        <v>0</v>
      </c>
      <c r="K790" s="18">
        <f>'Raw Data'!K790</f>
        <v>0</v>
      </c>
      <c r="L790" s="18">
        <f>'Raw Data'!L790</f>
        <v>0</v>
      </c>
      <c r="M790" s="18">
        <f>'Raw Data'!M790</f>
        <v>0</v>
      </c>
      <c r="N790" s="18">
        <f>'Raw Data'!N790</f>
        <v>22080</v>
      </c>
      <c r="O790" s="18" t="str">
        <f>'Raw Data'!O790</f>
        <v>PCS</v>
      </c>
      <c r="P790" s="18">
        <f>'Raw Data'!P790</f>
        <v>214.16401680000001</v>
      </c>
      <c r="Q790" s="18">
        <f>'Raw Data'!Q790</f>
        <v>4728741.49</v>
      </c>
      <c r="R790" s="18">
        <f>'Raw Data'!R790</f>
        <v>2.5633036119999999</v>
      </c>
      <c r="S790" s="18">
        <f>'Raw Data'!S790</f>
        <v>56597.743750000001</v>
      </c>
      <c r="T790" s="18">
        <f>'Raw Data'!T790</f>
        <v>1732610.9</v>
      </c>
      <c r="U790" s="18" t="str">
        <f t="shared" si="132"/>
        <v xml:space="preserve">STEEL LUNCH BOX 2 LAYER </v>
      </c>
      <c r="V790" s="18" t="str">
        <f t="shared" si="133"/>
        <v/>
      </c>
      <c r="W790" s="18" t="e">
        <f t="shared" si="134"/>
        <v>#VALUE!</v>
      </c>
      <c r="X790" s="18" t="str">
        <f t="shared" si="135"/>
        <v/>
      </c>
      <c r="Y790" s="18" t="str">
        <f t="shared" si="136"/>
        <v/>
      </c>
      <c r="Z790" s="18">
        <f t="shared" si="137"/>
        <v>6461352.3900000006</v>
      </c>
      <c r="AA790" s="18">
        <f t="shared" si="138"/>
        <v>2022</v>
      </c>
      <c r="AB790" s="19" t="str">
        <f>IFERROR(VLOOKUP(D790, 'Lookup Tables'!$A:$B, 2, FALSE), "Unknown")</f>
        <v>Table, kitchen or other household articles of iron or steel</v>
      </c>
      <c r="AC790" s="18" t="str">
        <f t="shared" si="139"/>
        <v>Steel Products</v>
      </c>
      <c r="AD790" s="18" t="str">
        <f t="shared" si="140"/>
        <v>Misc</v>
      </c>
      <c r="AE790" s="18">
        <f t="shared" si="141"/>
        <v>78.469696557971005</v>
      </c>
      <c r="AF790" s="20">
        <f t="shared" si="142"/>
        <v>0.36640000382004384</v>
      </c>
    </row>
    <row r="791" spans="1:32">
      <c r="A791" s="18" t="str">
        <f>'Raw Data'!A791</f>
        <v>INTMX6</v>
      </c>
      <c r="B791" s="19">
        <f>'Raw Data'!B791</f>
        <v>44916</v>
      </c>
      <c r="C791" s="18">
        <f>'Raw Data'!C791</f>
        <v>301049751</v>
      </c>
      <c r="D791" s="18">
        <f>'Raw Data'!D791</f>
        <v>73239990</v>
      </c>
      <c r="E791" s="18" t="str">
        <f>'Raw Data'!E791</f>
        <v>STEEL LUNCH BOX 3 LAYER ( ITEM N0-8505)</v>
      </c>
      <c r="F791" s="18">
        <f>'Raw Data'!F791</f>
        <v>0</v>
      </c>
      <c r="G791" s="18">
        <f>'Raw Data'!G791</f>
        <v>0</v>
      </c>
      <c r="H791" s="18">
        <f>'Raw Data'!H791</f>
        <v>0</v>
      </c>
      <c r="I791" s="18">
        <f>'Raw Data'!I791</f>
        <v>0</v>
      </c>
      <c r="J791" s="18">
        <f>'Raw Data'!J791</f>
        <v>0</v>
      </c>
      <c r="K791" s="18">
        <f>'Raw Data'!K791</f>
        <v>0</v>
      </c>
      <c r="L791" s="18">
        <f>'Raw Data'!L791</f>
        <v>0</v>
      </c>
      <c r="M791" s="18">
        <f>'Raw Data'!M791</f>
        <v>0</v>
      </c>
      <c r="N791" s="18">
        <f>'Raw Data'!N791</f>
        <v>16800</v>
      </c>
      <c r="O791" s="18" t="str">
        <f>'Raw Data'!O791</f>
        <v>PCS</v>
      </c>
      <c r="P791" s="18">
        <f>'Raw Data'!P791</f>
        <v>297.92978149999999</v>
      </c>
      <c r="Q791" s="18">
        <f>'Raw Data'!Q791</f>
        <v>5005220.33</v>
      </c>
      <c r="R791" s="18">
        <f>'Raw Data'!R791</f>
        <v>3.5658860749999999</v>
      </c>
      <c r="S791" s="18">
        <f>'Raw Data'!S791</f>
        <v>59906.886059999997</v>
      </c>
      <c r="T791" s="18">
        <f>'Raw Data'!T791</f>
        <v>1833912.8</v>
      </c>
      <c r="U791" s="18" t="str">
        <f t="shared" si="132"/>
        <v xml:space="preserve">STEEL LUNCH BOX 3 LAYER </v>
      </c>
      <c r="V791" s="18" t="str">
        <f t="shared" si="133"/>
        <v/>
      </c>
      <c r="W791" s="18" t="e">
        <f t="shared" si="134"/>
        <v>#VALUE!</v>
      </c>
      <c r="X791" s="18" t="str">
        <f t="shared" si="135"/>
        <v/>
      </c>
      <c r="Y791" s="18" t="str">
        <f t="shared" si="136"/>
        <v/>
      </c>
      <c r="Z791" s="18">
        <f t="shared" si="137"/>
        <v>6839133.1299999999</v>
      </c>
      <c r="AA791" s="18">
        <f t="shared" si="138"/>
        <v>2022</v>
      </c>
      <c r="AB791" s="19" t="str">
        <f>IFERROR(VLOOKUP(D791, 'Lookup Tables'!$A:$B, 2, FALSE), "Unknown")</f>
        <v>Table, kitchen or other household articles of iron or steel</v>
      </c>
      <c r="AC791" s="18" t="str">
        <f t="shared" si="139"/>
        <v>Steel Products</v>
      </c>
      <c r="AD791" s="18" t="str">
        <f t="shared" si="140"/>
        <v>Misc</v>
      </c>
      <c r="AE791" s="18">
        <f t="shared" si="141"/>
        <v>109.16147619047619</v>
      </c>
      <c r="AF791" s="20">
        <f t="shared" si="142"/>
        <v>0.36640001420277135</v>
      </c>
    </row>
    <row r="792" spans="1:32">
      <c r="A792" s="18" t="str">
        <f>'Raw Data'!A792</f>
        <v>INNSA1</v>
      </c>
      <c r="B792" s="19">
        <f>'Raw Data'!B792</f>
        <v>44915</v>
      </c>
      <c r="C792" s="18">
        <f>'Raw Data'!C792</f>
        <v>301049751</v>
      </c>
      <c r="D792" s="18">
        <f>'Raw Data'!D792</f>
        <v>73239990</v>
      </c>
      <c r="E792" s="18" t="str">
        <f>'Raw Data'!E792</f>
        <v>AM-06 - STAINLESS STEEL BOTTLE 750ML SG805 (QTY:34056 PCS/USD 1.010 PER PCS)</v>
      </c>
      <c r="F792" s="18">
        <f>'Raw Data'!F792</f>
        <v>0</v>
      </c>
      <c r="G792" s="18">
        <f>'Raw Data'!G792</f>
        <v>0</v>
      </c>
      <c r="H792" s="18">
        <f>'Raw Data'!H792</f>
        <v>0</v>
      </c>
      <c r="I792" s="18">
        <f>'Raw Data'!I792</f>
        <v>0</v>
      </c>
      <c r="J792" s="18">
        <f>'Raw Data'!J792</f>
        <v>0</v>
      </c>
      <c r="K792" s="18">
        <f>'Raw Data'!K792</f>
        <v>0</v>
      </c>
      <c r="L792" s="18">
        <f>'Raw Data'!L792</f>
        <v>0</v>
      </c>
      <c r="M792" s="18">
        <f>'Raw Data'!M792</f>
        <v>0</v>
      </c>
      <c r="N792" s="18">
        <f>'Raw Data'!N792</f>
        <v>5108.3999999999996</v>
      </c>
      <c r="O792" s="18" t="str">
        <f>'Raw Data'!O792</f>
        <v>KGS</v>
      </c>
      <c r="P792" s="18">
        <f>'Raw Data'!P792</f>
        <v>583.02243169999997</v>
      </c>
      <c r="Q792" s="18">
        <f>'Raw Data'!Q792</f>
        <v>2978311.79</v>
      </c>
      <c r="R792" s="18">
        <f>'Raw Data'!R792</f>
        <v>6.9781260520000004</v>
      </c>
      <c r="S792" s="18">
        <f>'Raw Data'!S792</f>
        <v>35647.059130000001</v>
      </c>
      <c r="T792" s="18">
        <f>'Raw Data'!T792</f>
        <v>1091253.5</v>
      </c>
      <c r="U792" s="18" t="str">
        <f t="shared" si="132"/>
        <v xml:space="preserve">AM-06 - STAINLESS STEEL BOTTLE 750ML SG805 </v>
      </c>
      <c r="V792" s="18">
        <f t="shared" si="133"/>
        <v>34056</v>
      </c>
      <c r="W792" s="18" t="str">
        <f t="shared" si="134"/>
        <v>PCS</v>
      </c>
      <c r="X792" s="18">
        <f t="shared" si="135"/>
        <v>1.01</v>
      </c>
      <c r="Y792" s="18" t="str">
        <f t="shared" si="136"/>
        <v>USD</v>
      </c>
      <c r="Z792" s="18">
        <f t="shared" si="137"/>
        <v>4069565.29</v>
      </c>
      <c r="AA792" s="18">
        <f t="shared" si="138"/>
        <v>2022</v>
      </c>
      <c r="AB792" s="19" t="str">
        <f>IFERROR(VLOOKUP(D792, 'Lookup Tables'!$A:$B, 2, FALSE), "Unknown")</f>
        <v>Table, kitchen or other household articles of iron or steel</v>
      </c>
      <c r="AC792" s="18" t="str">
        <f t="shared" si="139"/>
        <v>Steel Products</v>
      </c>
      <c r="AD792" s="18" t="str">
        <f t="shared" si="140"/>
        <v>Misc</v>
      </c>
      <c r="AE792" s="18">
        <f t="shared" si="141"/>
        <v>213.61943074152379</v>
      </c>
      <c r="AF792" s="20">
        <f t="shared" si="142"/>
        <v>0.36640002019399048</v>
      </c>
    </row>
    <row r="793" spans="1:32">
      <c r="A793" s="18" t="str">
        <f>'Raw Data'!A793</f>
        <v>INNSA1</v>
      </c>
      <c r="B793" s="19">
        <f>'Raw Data'!B793</f>
        <v>44915</v>
      </c>
      <c r="C793" s="18">
        <f>'Raw Data'!C793</f>
        <v>301049751</v>
      </c>
      <c r="D793" s="18">
        <f>'Raw Data'!D793</f>
        <v>73239990</v>
      </c>
      <c r="E793" s="18" t="str">
        <f>'Raw Data'!E793</f>
        <v>SB-01 - STAINLESS STEEL SPORTS BOTTLE 750ML SG-702 (QTY:13680 PCS/USD 1.066 PER PCS)</v>
      </c>
      <c r="F793" s="18">
        <f>'Raw Data'!F793</f>
        <v>0</v>
      </c>
      <c r="G793" s="18">
        <f>'Raw Data'!G793</f>
        <v>0</v>
      </c>
      <c r="H793" s="18">
        <f>'Raw Data'!H793</f>
        <v>0</v>
      </c>
      <c r="I793" s="18">
        <f>'Raw Data'!I793</f>
        <v>0</v>
      </c>
      <c r="J793" s="18">
        <f>'Raw Data'!J793</f>
        <v>0</v>
      </c>
      <c r="K793" s="18">
        <f>'Raw Data'!K793</f>
        <v>0</v>
      </c>
      <c r="L793" s="18">
        <f>'Raw Data'!L793</f>
        <v>0</v>
      </c>
      <c r="M793" s="18">
        <f>'Raw Data'!M793</f>
        <v>0</v>
      </c>
      <c r="N793" s="18">
        <f>'Raw Data'!N793</f>
        <v>2166</v>
      </c>
      <c r="O793" s="18" t="str">
        <f>'Raw Data'!O793</f>
        <v>KGS</v>
      </c>
      <c r="P793" s="18">
        <f>'Raw Data'!P793</f>
        <v>582.96173590000001</v>
      </c>
      <c r="Q793" s="18">
        <f>'Raw Data'!Q793</f>
        <v>1262695.1200000001</v>
      </c>
      <c r="R793" s="18">
        <f>'Raw Data'!R793</f>
        <v>6.9773995920000003</v>
      </c>
      <c r="S793" s="18">
        <f>'Raw Data'!S793</f>
        <v>15113.04752</v>
      </c>
      <c r="T793" s="18">
        <f>'Raw Data'!T793</f>
        <v>462651.5</v>
      </c>
      <c r="U793" s="18" t="str">
        <f t="shared" si="132"/>
        <v xml:space="preserve">SB-01 - STAINLESS STEEL SPORTS BOTTLE 750ML SG-702 </v>
      </c>
      <c r="V793" s="18">
        <f t="shared" si="133"/>
        <v>13680</v>
      </c>
      <c r="W793" s="18" t="str">
        <f t="shared" si="134"/>
        <v>PCS</v>
      </c>
      <c r="X793" s="18">
        <f t="shared" si="135"/>
        <v>1.0660000000000001</v>
      </c>
      <c r="Y793" s="18" t="str">
        <f t="shared" si="136"/>
        <v>USD</v>
      </c>
      <c r="Z793" s="18">
        <f t="shared" si="137"/>
        <v>1725346.62</v>
      </c>
      <c r="AA793" s="18">
        <f t="shared" si="138"/>
        <v>2022</v>
      </c>
      <c r="AB793" s="19" t="str">
        <f>IFERROR(VLOOKUP(D793, 'Lookup Tables'!$A:$B, 2, FALSE), "Unknown")</f>
        <v>Table, kitchen or other household articles of iron or steel</v>
      </c>
      <c r="AC793" s="18" t="str">
        <f t="shared" si="139"/>
        <v>Steel Products</v>
      </c>
      <c r="AD793" s="18" t="str">
        <f t="shared" si="140"/>
        <v>Misc</v>
      </c>
      <c r="AE793" s="18">
        <f t="shared" si="141"/>
        <v>213.59718374884579</v>
      </c>
      <c r="AF793" s="20">
        <f t="shared" si="142"/>
        <v>0.36640000636099707</v>
      </c>
    </row>
    <row r="794" spans="1:32">
      <c r="A794" s="18" t="str">
        <f>'Raw Data'!A794</f>
        <v>INNSA1</v>
      </c>
      <c r="B794" s="19">
        <f>'Raw Data'!B794</f>
        <v>44915</v>
      </c>
      <c r="C794" s="18">
        <f>'Raw Data'!C794</f>
        <v>301049751</v>
      </c>
      <c r="D794" s="18">
        <f>'Raw Data'!D794</f>
        <v>73239990</v>
      </c>
      <c r="E794" s="18" t="str">
        <f>'Raw Data'!E794</f>
        <v>SL-01 STAINLESS STEEL COLA BOTTLE 750ML SK750 (QTY 38736 PCS / USD 1.140 PER PCS)</v>
      </c>
      <c r="F794" s="18">
        <f>'Raw Data'!F794</f>
        <v>0</v>
      </c>
      <c r="G794" s="18">
        <f>'Raw Data'!G794</f>
        <v>0</v>
      </c>
      <c r="H794" s="18">
        <f>'Raw Data'!H794</f>
        <v>0</v>
      </c>
      <c r="I794" s="18">
        <f>'Raw Data'!I794</f>
        <v>0</v>
      </c>
      <c r="J794" s="18">
        <f>'Raw Data'!J794</f>
        <v>0</v>
      </c>
      <c r="K794" s="18">
        <f>'Raw Data'!K794</f>
        <v>0</v>
      </c>
      <c r="L794" s="18">
        <f>'Raw Data'!L794</f>
        <v>0</v>
      </c>
      <c r="M794" s="18">
        <f>'Raw Data'!M794</f>
        <v>0</v>
      </c>
      <c r="N794" s="18">
        <f>'Raw Data'!N794</f>
        <v>7747.2</v>
      </c>
      <c r="O794" s="18" t="str">
        <f>'Raw Data'!O794</f>
        <v>KGS</v>
      </c>
      <c r="P794" s="18">
        <f>'Raw Data'!P794</f>
        <v>493.54871700000001</v>
      </c>
      <c r="Q794" s="18">
        <f>'Raw Data'!Q794</f>
        <v>3823620.62</v>
      </c>
      <c r="R794" s="18">
        <f>'Raw Data'!R794</f>
        <v>5.9072258160000004</v>
      </c>
      <c r="S794" s="18">
        <f>'Raw Data'!S794</f>
        <v>45764.459840000003</v>
      </c>
      <c r="T794" s="18">
        <f>'Raw Data'!T794</f>
        <v>1400974.6</v>
      </c>
      <c r="U794" s="18" t="str">
        <f t="shared" si="132"/>
        <v xml:space="preserve">SL-01 STAINLESS STEEL COLA BOTTLE 750ML SK750 </v>
      </c>
      <c r="V794" s="18">
        <f t="shared" si="133"/>
        <v>38736</v>
      </c>
      <c r="W794" s="18" t="e">
        <f t="shared" si="134"/>
        <v>#VALUE!</v>
      </c>
      <c r="X794" s="18">
        <f t="shared" si="135"/>
        <v>1.1399999999999999</v>
      </c>
      <c r="Y794" s="18" t="str">
        <f t="shared" si="136"/>
        <v>USD</v>
      </c>
      <c r="Z794" s="18">
        <f t="shared" si="137"/>
        <v>5224595.2200000007</v>
      </c>
      <c r="AA794" s="18">
        <f t="shared" si="138"/>
        <v>2022</v>
      </c>
      <c r="AB794" s="19" t="str">
        <f>IFERROR(VLOOKUP(D794, 'Lookup Tables'!$A:$B, 2, FALSE), "Unknown")</f>
        <v>Table, kitchen or other household articles of iron or steel</v>
      </c>
      <c r="AC794" s="18" t="str">
        <f t="shared" si="139"/>
        <v>Steel Products</v>
      </c>
      <c r="AD794" s="18" t="str">
        <f t="shared" si="140"/>
        <v>Misc</v>
      </c>
      <c r="AE794" s="18">
        <f t="shared" si="141"/>
        <v>180.8362505163156</v>
      </c>
      <c r="AF794" s="20">
        <f t="shared" si="142"/>
        <v>0.36640000126372374</v>
      </c>
    </row>
    <row r="795" spans="1:32">
      <c r="A795" s="18" t="str">
        <f>'Raw Data'!A795</f>
        <v>INNSA1</v>
      </c>
      <c r="B795" s="19">
        <f>'Raw Data'!B795</f>
        <v>44914</v>
      </c>
      <c r="C795" s="18">
        <f>'Raw Data'!C795</f>
        <v>301049751</v>
      </c>
      <c r="D795" s="18">
        <f>'Raw Data'!D795</f>
        <v>73239990</v>
      </c>
      <c r="E795" s="18" t="str">
        <f>'Raw Data'!E795</f>
        <v>NP-19 STEEL SALT BOTTLE (QTY:50400 PCS/USD 0.461 PER PCS)</v>
      </c>
      <c r="F795" s="18">
        <f>'Raw Data'!F795</f>
        <v>0</v>
      </c>
      <c r="G795" s="18">
        <f>'Raw Data'!G795</f>
        <v>0</v>
      </c>
      <c r="H795" s="18">
        <f>'Raw Data'!H795</f>
        <v>0</v>
      </c>
      <c r="I795" s="18">
        <f>'Raw Data'!I795</f>
        <v>0</v>
      </c>
      <c r="J795" s="18">
        <f>'Raw Data'!J795</f>
        <v>0</v>
      </c>
      <c r="K795" s="18">
        <f>'Raw Data'!K795</f>
        <v>0</v>
      </c>
      <c r="L795" s="18">
        <f>'Raw Data'!L795</f>
        <v>0</v>
      </c>
      <c r="M795" s="18">
        <f>'Raw Data'!M795</f>
        <v>0</v>
      </c>
      <c r="N795" s="18">
        <f>'Raw Data'!N795</f>
        <v>7875</v>
      </c>
      <c r="O795" s="18" t="str">
        <f>'Raw Data'!O795</f>
        <v>KGS</v>
      </c>
      <c r="P795" s="18">
        <f>'Raw Data'!P795</f>
        <v>260.89232509999999</v>
      </c>
      <c r="Q795" s="18">
        <f>'Raw Data'!Q795</f>
        <v>2054527.06</v>
      </c>
      <c r="R795" s="18">
        <f>'Raw Data'!R795</f>
        <v>3.1225891689999998</v>
      </c>
      <c r="S795" s="18">
        <f>'Raw Data'!S795</f>
        <v>24590.389709999999</v>
      </c>
      <c r="T795" s="18">
        <f>'Raw Data'!T795</f>
        <v>752778.7</v>
      </c>
      <c r="U795" s="18" t="str">
        <f t="shared" si="132"/>
        <v xml:space="preserve">NP-19 STEEL SALT BOTTLE </v>
      </c>
      <c r="V795" s="18">
        <f t="shared" si="133"/>
        <v>50400</v>
      </c>
      <c r="W795" s="18" t="str">
        <f t="shared" si="134"/>
        <v>PCS</v>
      </c>
      <c r="X795" s="18">
        <f t="shared" si="135"/>
        <v>0.46100000000000002</v>
      </c>
      <c r="Y795" s="18" t="str">
        <f t="shared" si="136"/>
        <v>USD</v>
      </c>
      <c r="Z795" s="18">
        <f t="shared" si="137"/>
        <v>2807305.76</v>
      </c>
      <c r="AA795" s="18">
        <f t="shared" si="138"/>
        <v>2022</v>
      </c>
      <c r="AB795" s="19" t="str">
        <f>IFERROR(VLOOKUP(D795, 'Lookup Tables'!$A:$B, 2, FALSE), "Unknown")</f>
        <v>Table, kitchen or other household articles of iron or steel</v>
      </c>
      <c r="AC795" s="18" t="str">
        <f t="shared" si="139"/>
        <v>Steel Products</v>
      </c>
      <c r="AD795" s="18" t="str">
        <f t="shared" si="140"/>
        <v>Misc</v>
      </c>
      <c r="AE795" s="18">
        <f t="shared" si="141"/>
        <v>95.590946031746029</v>
      </c>
      <c r="AF795" s="20">
        <f t="shared" si="142"/>
        <v>0.36639999280418334</v>
      </c>
    </row>
    <row r="796" spans="1:32">
      <c r="A796" s="18" t="str">
        <f>'Raw Data'!A796</f>
        <v>INNSA1</v>
      </c>
      <c r="B796" s="19">
        <f>'Raw Data'!B796</f>
        <v>44914</v>
      </c>
      <c r="C796" s="18">
        <f>'Raw Data'!C796</f>
        <v>301049751</v>
      </c>
      <c r="D796" s="18">
        <f>'Raw Data'!D796</f>
        <v>73239990</v>
      </c>
      <c r="E796" s="18" t="str">
        <f>'Raw Data'!E796</f>
        <v>SB-01 - STAINLESS STEEL SPORTS BOTTLE 750ML SG-702 (QTY:24120 PCS/USD 1.066 PER PCS)</v>
      </c>
      <c r="F796" s="18">
        <f>'Raw Data'!F796</f>
        <v>0</v>
      </c>
      <c r="G796" s="18">
        <f>'Raw Data'!G796</f>
        <v>0</v>
      </c>
      <c r="H796" s="18">
        <f>'Raw Data'!H796</f>
        <v>0</v>
      </c>
      <c r="I796" s="18">
        <f>'Raw Data'!I796</f>
        <v>0</v>
      </c>
      <c r="J796" s="18">
        <f>'Raw Data'!J796</f>
        <v>0</v>
      </c>
      <c r="K796" s="18">
        <f>'Raw Data'!K796</f>
        <v>0</v>
      </c>
      <c r="L796" s="18">
        <f>'Raw Data'!L796</f>
        <v>0</v>
      </c>
      <c r="M796" s="18">
        <f>'Raw Data'!M796</f>
        <v>0</v>
      </c>
      <c r="N796" s="18">
        <f>'Raw Data'!N796</f>
        <v>3819</v>
      </c>
      <c r="O796" s="18" t="str">
        <f>'Raw Data'!O796</f>
        <v>KGS</v>
      </c>
      <c r="P796" s="18">
        <f>'Raw Data'!P796</f>
        <v>583.88999739999997</v>
      </c>
      <c r="Q796" s="18">
        <f>'Raw Data'!Q796</f>
        <v>2229875.9</v>
      </c>
      <c r="R796" s="18">
        <f>'Raw Data'!R796</f>
        <v>6.9885098430000001</v>
      </c>
      <c r="S796" s="18">
        <f>'Raw Data'!S796</f>
        <v>26689.11909</v>
      </c>
      <c r="T796" s="18">
        <f>'Raw Data'!T796</f>
        <v>817026.5</v>
      </c>
      <c r="U796" s="18" t="str">
        <f t="shared" si="132"/>
        <v xml:space="preserve">SB-01 - STAINLESS STEEL SPORTS BOTTLE 750ML SG-702 </v>
      </c>
      <c r="V796" s="18">
        <f t="shared" si="133"/>
        <v>24120</v>
      </c>
      <c r="W796" s="18" t="str">
        <f t="shared" si="134"/>
        <v>PCS</v>
      </c>
      <c r="X796" s="18">
        <f t="shared" si="135"/>
        <v>1.0660000000000001</v>
      </c>
      <c r="Y796" s="18" t="str">
        <f t="shared" si="136"/>
        <v>USD</v>
      </c>
      <c r="Z796" s="18">
        <f t="shared" si="137"/>
        <v>3046902.4</v>
      </c>
      <c r="AA796" s="18">
        <f t="shared" si="138"/>
        <v>2022</v>
      </c>
      <c r="AB796" s="19" t="str">
        <f>IFERROR(VLOOKUP(D796, 'Lookup Tables'!$A:$B, 2, FALSE), "Unknown")</f>
        <v>Table, kitchen or other household articles of iron or steel</v>
      </c>
      <c r="AC796" s="18" t="str">
        <f t="shared" si="139"/>
        <v>Steel Products</v>
      </c>
      <c r="AD796" s="18" t="str">
        <f t="shared" si="140"/>
        <v>Misc</v>
      </c>
      <c r="AE796" s="18">
        <f t="shared" si="141"/>
        <v>213.93728724797069</v>
      </c>
      <c r="AF796" s="20">
        <f t="shared" si="142"/>
        <v>0.36639998665396584</v>
      </c>
    </row>
    <row r="797" spans="1:32">
      <c r="A797" s="18" t="str">
        <f>'Raw Data'!A797</f>
        <v>INNSA1</v>
      </c>
      <c r="B797" s="19">
        <f>'Raw Data'!B797</f>
        <v>44914</v>
      </c>
      <c r="C797" s="18">
        <f>'Raw Data'!C797</f>
        <v>301049751</v>
      </c>
      <c r="D797" s="18">
        <f>'Raw Data'!D797</f>
        <v>73239990</v>
      </c>
      <c r="E797" s="18" t="str">
        <f>'Raw Data'!E797</f>
        <v>SL-01 STAINLESS STEEL COLA BOTTLE 750ML SK750 (QTY 19440 PCS / USD 1.140 PER PCS)</v>
      </c>
      <c r="F797" s="18">
        <f>'Raw Data'!F797</f>
        <v>0</v>
      </c>
      <c r="G797" s="18">
        <f>'Raw Data'!G797</f>
        <v>0</v>
      </c>
      <c r="H797" s="18">
        <f>'Raw Data'!H797</f>
        <v>0</v>
      </c>
      <c r="I797" s="18">
        <f>'Raw Data'!I797</f>
        <v>0</v>
      </c>
      <c r="J797" s="18">
        <f>'Raw Data'!J797</f>
        <v>0</v>
      </c>
      <c r="K797" s="18">
        <f>'Raw Data'!K797</f>
        <v>0</v>
      </c>
      <c r="L797" s="18">
        <f>'Raw Data'!L797</f>
        <v>0</v>
      </c>
      <c r="M797" s="18">
        <f>'Raw Data'!M797</f>
        <v>0</v>
      </c>
      <c r="N797" s="18">
        <f>'Raw Data'!N797</f>
        <v>3888</v>
      </c>
      <c r="O797" s="18" t="str">
        <f>'Raw Data'!O797</f>
        <v>KGS</v>
      </c>
      <c r="P797" s="18">
        <f>'Raw Data'!P797</f>
        <v>494.33460650000001</v>
      </c>
      <c r="Q797" s="18">
        <f>'Raw Data'!Q797</f>
        <v>1921972.95</v>
      </c>
      <c r="R797" s="18">
        <f>'Raw Data'!R797</f>
        <v>5.916632034</v>
      </c>
      <c r="S797" s="18">
        <f>'Raw Data'!S797</f>
        <v>23003.86535</v>
      </c>
      <c r="T797" s="18">
        <f>'Raw Data'!T797</f>
        <v>704210.9</v>
      </c>
      <c r="U797" s="18" t="str">
        <f t="shared" si="132"/>
        <v xml:space="preserve">SL-01 STAINLESS STEEL COLA BOTTLE 750ML SK750 </v>
      </c>
      <c r="V797" s="18">
        <f t="shared" si="133"/>
        <v>19440</v>
      </c>
      <c r="W797" s="18" t="e">
        <f t="shared" si="134"/>
        <v>#VALUE!</v>
      </c>
      <c r="X797" s="18">
        <f t="shared" si="135"/>
        <v>1.1399999999999999</v>
      </c>
      <c r="Y797" s="18" t="str">
        <f t="shared" si="136"/>
        <v>USD</v>
      </c>
      <c r="Z797" s="18">
        <f t="shared" si="137"/>
        <v>2626183.85</v>
      </c>
      <c r="AA797" s="18">
        <f t="shared" si="138"/>
        <v>2022</v>
      </c>
      <c r="AB797" s="19" t="str">
        <f>IFERROR(VLOOKUP(D797, 'Lookup Tables'!$A:$B, 2, FALSE), "Unknown")</f>
        <v>Table, kitchen or other household articles of iron or steel</v>
      </c>
      <c r="AC797" s="18" t="str">
        <f t="shared" si="139"/>
        <v>Steel Products</v>
      </c>
      <c r="AD797" s="18" t="str">
        <f t="shared" si="140"/>
        <v>Misc</v>
      </c>
      <c r="AE797" s="18">
        <f t="shared" si="141"/>
        <v>181.12420267489713</v>
      </c>
      <c r="AF797" s="20">
        <f t="shared" si="142"/>
        <v>0.36640000578572141</v>
      </c>
    </row>
    <row r="798" spans="1:32">
      <c r="A798" s="18" t="str">
        <f>'Raw Data'!A798</f>
        <v>INNSA1</v>
      </c>
      <c r="B798" s="19">
        <f>'Raw Data'!B798</f>
        <v>44910</v>
      </c>
      <c r="C798" s="18">
        <f>'Raw Data'!C798</f>
        <v>301049751</v>
      </c>
      <c r="D798" s="18">
        <f>'Raw Data'!D798</f>
        <v>73239990</v>
      </c>
      <c r="E798" s="18" t="str">
        <f>'Raw Data'!E798</f>
        <v>NP-20 STAINLESS STEEL SPORTS BOTTLE 750 ML S-308-C6 (QTY:16488 PCS USD 0.988 PER PCS)</v>
      </c>
      <c r="F798" s="18">
        <f>'Raw Data'!F798</f>
        <v>0</v>
      </c>
      <c r="G798" s="18">
        <f>'Raw Data'!G798</f>
        <v>0</v>
      </c>
      <c r="H798" s="18">
        <f>'Raw Data'!H798</f>
        <v>0</v>
      </c>
      <c r="I798" s="18">
        <f>'Raw Data'!I798</f>
        <v>0</v>
      </c>
      <c r="J798" s="18">
        <f>'Raw Data'!J798</f>
        <v>0</v>
      </c>
      <c r="K798" s="18">
        <f>'Raw Data'!K798</f>
        <v>0</v>
      </c>
      <c r="L798" s="18">
        <f>'Raw Data'!L798</f>
        <v>0</v>
      </c>
      <c r="M798" s="18">
        <f>'Raw Data'!M798</f>
        <v>0</v>
      </c>
      <c r="N798" s="18">
        <f>'Raw Data'!N798</f>
        <v>2931.2</v>
      </c>
      <c r="O798" s="18" t="str">
        <f>'Raw Data'!O798</f>
        <v>KGS</v>
      </c>
      <c r="P798" s="18">
        <f>'Raw Data'!P798</f>
        <v>472.86017670000001</v>
      </c>
      <c r="Q798" s="18">
        <f>'Raw Data'!Q798</f>
        <v>1386047.75</v>
      </c>
      <c r="R798" s="18">
        <f>'Raw Data'!R798</f>
        <v>5.7665875209999999</v>
      </c>
      <c r="S798" s="18">
        <f>'Raw Data'!S798</f>
        <v>16903.021339999999</v>
      </c>
      <c r="T798" s="18">
        <f>'Raw Data'!T798</f>
        <v>507848</v>
      </c>
      <c r="U798" s="18" t="str">
        <f t="shared" si="132"/>
        <v xml:space="preserve">NP-20 STAINLESS STEEL SPORTS BOTTLE 750 ML S-308-C6 </v>
      </c>
      <c r="V798" s="18">
        <f t="shared" si="133"/>
        <v>16488</v>
      </c>
      <c r="W798" s="18" t="e">
        <f t="shared" si="134"/>
        <v>#VALUE!</v>
      </c>
      <c r="X798" s="18" t="str">
        <f t="shared" si="135"/>
        <v/>
      </c>
      <c r="Y798" s="18" t="str">
        <f t="shared" si="136"/>
        <v>USD</v>
      </c>
      <c r="Z798" s="18">
        <f t="shared" si="137"/>
        <v>1893895.75</v>
      </c>
      <c r="AA798" s="18">
        <f t="shared" si="138"/>
        <v>2022</v>
      </c>
      <c r="AB798" s="19" t="str">
        <f>IFERROR(VLOOKUP(D798, 'Lookup Tables'!$A:$B, 2, FALSE), "Unknown")</f>
        <v>Table, kitchen or other household articles of iron or steel</v>
      </c>
      <c r="AC798" s="18" t="str">
        <f t="shared" si="139"/>
        <v>Steel Products</v>
      </c>
      <c r="AD798" s="18" t="str">
        <f t="shared" si="140"/>
        <v>Misc</v>
      </c>
      <c r="AE798" s="18">
        <f t="shared" si="141"/>
        <v>173.25600436681225</v>
      </c>
      <c r="AF798" s="20">
        <f t="shared" si="142"/>
        <v>0.36640007532208035</v>
      </c>
    </row>
    <row r="799" spans="1:32">
      <c r="A799" s="18" t="str">
        <f>'Raw Data'!A799</f>
        <v>INNSA1</v>
      </c>
      <c r="B799" s="19">
        <f>'Raw Data'!B799</f>
        <v>44910</v>
      </c>
      <c r="C799" s="18">
        <f>'Raw Data'!C799</f>
        <v>301049751</v>
      </c>
      <c r="D799" s="18">
        <f>'Raw Data'!D799</f>
        <v>73239990</v>
      </c>
      <c r="E799" s="18" t="str">
        <f>'Raw Data'!E799</f>
        <v>AM-06 - STAINLESS STEEL BOTTLE 750ML SG805 (QTY:288 PCS/USD1.010 PER PCS)</v>
      </c>
      <c r="F799" s="18">
        <f>'Raw Data'!F799</f>
        <v>0</v>
      </c>
      <c r="G799" s="18">
        <f>'Raw Data'!G799</f>
        <v>0</v>
      </c>
      <c r="H799" s="18">
        <f>'Raw Data'!H799</f>
        <v>0</v>
      </c>
      <c r="I799" s="18">
        <f>'Raw Data'!I799</f>
        <v>0</v>
      </c>
      <c r="J799" s="18">
        <f>'Raw Data'!J799</f>
        <v>0</v>
      </c>
      <c r="K799" s="18">
        <f>'Raw Data'!K799</f>
        <v>0</v>
      </c>
      <c r="L799" s="18">
        <f>'Raw Data'!L799</f>
        <v>0</v>
      </c>
      <c r="M799" s="18">
        <f>'Raw Data'!M799</f>
        <v>0</v>
      </c>
      <c r="N799" s="18">
        <f>'Raw Data'!N799</f>
        <v>43.2</v>
      </c>
      <c r="O799" s="18" t="str">
        <f>'Raw Data'!O799</f>
        <v>KGS</v>
      </c>
      <c r="P799" s="18">
        <f>'Raw Data'!P799</f>
        <v>572.90601849999996</v>
      </c>
      <c r="Q799" s="18">
        <f>'Raw Data'!Q799</f>
        <v>24749.54</v>
      </c>
      <c r="R799" s="18">
        <f>'Raw Data'!R799</f>
        <v>6.9866587620000002</v>
      </c>
      <c r="S799" s="18">
        <f>'Raw Data'!S799</f>
        <v>301.82365850000002</v>
      </c>
      <c r="T799" s="18">
        <f>'Raw Data'!T799</f>
        <v>9068.2000000000007</v>
      </c>
      <c r="U799" s="18" t="str">
        <f t="shared" si="132"/>
        <v xml:space="preserve">AM-06 - STAINLESS STEEL BOTTLE 750ML SG805 </v>
      </c>
      <c r="V799" s="18">
        <f t="shared" si="133"/>
        <v>288</v>
      </c>
      <c r="W799" s="18" t="str">
        <f t="shared" si="134"/>
        <v>PCS</v>
      </c>
      <c r="X799" s="18">
        <f t="shared" si="135"/>
        <v>1.01</v>
      </c>
      <c r="Y799" s="18" t="str">
        <f t="shared" si="136"/>
        <v>USD</v>
      </c>
      <c r="Z799" s="18">
        <f t="shared" si="137"/>
        <v>33817.740000000005</v>
      </c>
      <c r="AA799" s="18">
        <f t="shared" si="138"/>
        <v>2022</v>
      </c>
      <c r="AB799" s="19" t="str">
        <f>IFERROR(VLOOKUP(D799, 'Lookup Tables'!$A:$B, 2, FALSE), "Unknown")</f>
        <v>Table, kitchen or other household articles of iron or steel</v>
      </c>
      <c r="AC799" s="18" t="str">
        <f t="shared" si="139"/>
        <v>Steel Products</v>
      </c>
      <c r="AD799" s="18" t="str">
        <f t="shared" si="140"/>
        <v>Misc</v>
      </c>
      <c r="AE799" s="18">
        <f t="shared" si="141"/>
        <v>209.91203703703704</v>
      </c>
      <c r="AF799" s="20">
        <f t="shared" si="142"/>
        <v>0.36639872902688292</v>
      </c>
    </row>
    <row r="800" spans="1:32">
      <c r="A800" s="18" t="str">
        <f>'Raw Data'!A800</f>
        <v>INNSA1</v>
      </c>
      <c r="B800" s="19">
        <f>'Raw Data'!B800</f>
        <v>44910</v>
      </c>
      <c r="C800" s="18">
        <f>'Raw Data'!C800</f>
        <v>301049751</v>
      </c>
      <c r="D800" s="18">
        <f>'Raw Data'!D800</f>
        <v>73239990</v>
      </c>
      <c r="E800" s="18" t="str">
        <f>'Raw Data'!E800</f>
        <v>SB-01 - STAINLESS STEEL SPORTS BOTTLE 750ML SG-702 (QTY:5616PCS/USD 1.066 PER PCS)</v>
      </c>
      <c r="F800" s="18">
        <f>'Raw Data'!F800</f>
        <v>0</v>
      </c>
      <c r="G800" s="18">
        <f>'Raw Data'!G800</f>
        <v>0</v>
      </c>
      <c r="H800" s="18">
        <f>'Raw Data'!H800</f>
        <v>0</v>
      </c>
      <c r="I800" s="18">
        <f>'Raw Data'!I800</f>
        <v>0</v>
      </c>
      <c r="J800" s="18">
        <f>'Raw Data'!J800</f>
        <v>0</v>
      </c>
      <c r="K800" s="18">
        <f>'Raw Data'!K800</f>
        <v>0</v>
      </c>
      <c r="L800" s="18">
        <f>'Raw Data'!L800</f>
        <v>0</v>
      </c>
      <c r="M800" s="18">
        <f>'Raw Data'!M800</f>
        <v>0</v>
      </c>
      <c r="N800" s="18">
        <f>'Raw Data'!N800</f>
        <v>889.2</v>
      </c>
      <c r="O800" s="18" t="str">
        <f>'Raw Data'!O800</f>
        <v>KGS</v>
      </c>
      <c r="P800" s="18">
        <f>'Raw Data'!P800</f>
        <v>572.84678359999998</v>
      </c>
      <c r="Q800" s="18">
        <f>'Raw Data'!Q800</f>
        <v>509375.36</v>
      </c>
      <c r="R800" s="18">
        <f>'Raw Data'!R800</f>
        <v>6.9859363859999997</v>
      </c>
      <c r="S800" s="18">
        <f>'Raw Data'!S800</f>
        <v>6211.8946340000002</v>
      </c>
      <c r="T800" s="18">
        <f>'Raw Data'!T800</f>
        <v>186635.2</v>
      </c>
      <c r="U800" s="18" t="str">
        <f t="shared" si="132"/>
        <v xml:space="preserve">SB-01 - STAINLESS STEEL SPORTS BOTTLE 750ML SG-702 </v>
      </c>
      <c r="V800" s="18" t="str">
        <f t="shared" si="133"/>
        <v/>
      </c>
      <c r="W800" s="18" t="e">
        <f t="shared" si="134"/>
        <v>#VALUE!</v>
      </c>
      <c r="X800" s="18">
        <f t="shared" si="135"/>
        <v>1.0660000000000001</v>
      </c>
      <c r="Y800" s="18" t="str">
        <f t="shared" si="136"/>
        <v>USD</v>
      </c>
      <c r="Z800" s="18">
        <f t="shared" si="137"/>
        <v>696010.56</v>
      </c>
      <c r="AA800" s="18">
        <f t="shared" si="138"/>
        <v>2022</v>
      </c>
      <c r="AB800" s="19" t="str">
        <f>IFERROR(VLOOKUP(D800, 'Lookup Tables'!$A:$B, 2, FALSE), "Unknown")</f>
        <v>Table, kitchen or other household articles of iron or steel</v>
      </c>
      <c r="AC800" s="18" t="str">
        <f t="shared" si="139"/>
        <v>Steel Products</v>
      </c>
      <c r="AD800" s="18" t="str">
        <f t="shared" si="140"/>
        <v>Misc</v>
      </c>
      <c r="AE800" s="18">
        <f t="shared" si="141"/>
        <v>209.89113810166441</v>
      </c>
      <c r="AF800" s="20">
        <f t="shared" si="142"/>
        <v>0.36640013368530433</v>
      </c>
    </row>
    <row r="801" spans="1:32">
      <c r="A801" s="18" t="str">
        <f>'Raw Data'!A801</f>
        <v>INNSA1</v>
      </c>
      <c r="B801" s="19">
        <f>'Raw Data'!B801</f>
        <v>44910</v>
      </c>
      <c r="C801" s="18">
        <f>'Raw Data'!C801</f>
        <v>301049751</v>
      </c>
      <c r="D801" s="18">
        <f>'Raw Data'!D801</f>
        <v>73239990</v>
      </c>
      <c r="E801" s="18" t="str">
        <f>'Raw Data'!E801</f>
        <v>NP-21 STAINLESS STEEL SPORTS BOTTLE 650ML S115 (QTY : 20412PCS/USD 1.010 PER PCS)</v>
      </c>
      <c r="F801" s="18">
        <f>'Raw Data'!F801</f>
        <v>0</v>
      </c>
      <c r="G801" s="18">
        <f>'Raw Data'!G801</f>
        <v>0</v>
      </c>
      <c r="H801" s="18">
        <f>'Raw Data'!H801</f>
        <v>0</v>
      </c>
      <c r="I801" s="18">
        <f>'Raw Data'!I801</f>
        <v>0</v>
      </c>
      <c r="J801" s="18">
        <f>'Raw Data'!J801</f>
        <v>0</v>
      </c>
      <c r="K801" s="18">
        <f>'Raw Data'!K801</f>
        <v>0</v>
      </c>
      <c r="L801" s="18">
        <f>'Raw Data'!L801</f>
        <v>0</v>
      </c>
      <c r="M801" s="18">
        <f>'Raw Data'!M801</f>
        <v>0</v>
      </c>
      <c r="N801" s="18">
        <f>'Raw Data'!N801</f>
        <v>3628.8</v>
      </c>
      <c r="O801" s="18" t="str">
        <f>'Raw Data'!O801</f>
        <v>KGS</v>
      </c>
      <c r="P801" s="18">
        <f>'Raw Data'!P801</f>
        <v>483.3895392</v>
      </c>
      <c r="Q801" s="18">
        <f>'Raw Data'!Q801</f>
        <v>1754123.96</v>
      </c>
      <c r="R801" s="18">
        <f>'Raw Data'!R801</f>
        <v>5.8949943810000001</v>
      </c>
      <c r="S801" s="18">
        <f>'Raw Data'!S801</f>
        <v>21391.75561</v>
      </c>
      <c r="T801" s="18">
        <f>'Raw Data'!T801</f>
        <v>642711.1</v>
      </c>
      <c r="U801" s="18" t="str">
        <f t="shared" si="132"/>
        <v xml:space="preserve">NP-21 STAINLESS STEEL SPORTS BOTTLE 650ML S115 </v>
      </c>
      <c r="V801" s="18" t="str">
        <f t="shared" si="133"/>
        <v/>
      </c>
      <c r="W801" s="18" t="e">
        <f t="shared" si="134"/>
        <v>#VALUE!</v>
      </c>
      <c r="X801" s="18">
        <f t="shared" si="135"/>
        <v>1.01</v>
      </c>
      <c r="Y801" s="18" t="str">
        <f t="shared" si="136"/>
        <v>USD</v>
      </c>
      <c r="Z801" s="18">
        <f t="shared" si="137"/>
        <v>2396835.06</v>
      </c>
      <c r="AA801" s="18">
        <f t="shared" si="138"/>
        <v>2022</v>
      </c>
      <c r="AB801" s="19" t="str">
        <f>IFERROR(VLOOKUP(D801, 'Lookup Tables'!$A:$B, 2, FALSE), "Unknown")</f>
        <v>Table, kitchen or other household articles of iron or steel</v>
      </c>
      <c r="AC801" s="18" t="str">
        <f t="shared" si="139"/>
        <v>Steel Products</v>
      </c>
      <c r="AD801" s="18" t="str">
        <f t="shared" si="140"/>
        <v>Misc</v>
      </c>
      <c r="AE801" s="18">
        <f t="shared" si="141"/>
        <v>177.11394951499116</v>
      </c>
      <c r="AF801" s="20">
        <f t="shared" si="142"/>
        <v>0.36640004620882094</v>
      </c>
    </row>
    <row r="802" spans="1:32">
      <c r="A802" s="18" t="str">
        <f>'Raw Data'!A802</f>
        <v>INNSA1</v>
      </c>
      <c r="B802" s="19">
        <f>'Raw Data'!B802</f>
        <v>44904</v>
      </c>
      <c r="C802" s="18">
        <f>'Raw Data'!C802</f>
        <v>301049751</v>
      </c>
      <c r="D802" s="18">
        <f>'Raw Data'!D802</f>
        <v>73231000</v>
      </c>
      <c r="E802" s="18" t="str">
        <f>'Raw Data'!E802</f>
        <v>SS410 SS SCRUBBER 3 PCS SET (QTY- 119280 SET/ USD 0.185 PERSET)</v>
      </c>
      <c r="F802" s="18">
        <f>'Raw Data'!F802</f>
        <v>0</v>
      </c>
      <c r="G802" s="18">
        <f>'Raw Data'!G802</f>
        <v>0</v>
      </c>
      <c r="H802" s="18">
        <f>'Raw Data'!H802</f>
        <v>0</v>
      </c>
      <c r="I802" s="18">
        <f>'Raw Data'!I802</f>
        <v>0</v>
      </c>
      <c r="J802" s="18">
        <f>'Raw Data'!J802</f>
        <v>0</v>
      </c>
      <c r="K802" s="18">
        <f>'Raw Data'!K802</f>
        <v>0</v>
      </c>
      <c r="L802" s="18">
        <f>'Raw Data'!L802</f>
        <v>0</v>
      </c>
      <c r="M802" s="18">
        <f>'Raw Data'!M802</f>
        <v>0</v>
      </c>
      <c r="N802" s="18">
        <f>'Raw Data'!N802</f>
        <v>7653.8</v>
      </c>
      <c r="O802" s="18" t="str">
        <f>'Raw Data'!O802</f>
        <v>KGS</v>
      </c>
      <c r="P802" s="18">
        <f>'Raw Data'!P802</f>
        <v>247.18841359999999</v>
      </c>
      <c r="Q802" s="18">
        <f>'Raw Data'!Q802</f>
        <v>1891930.68</v>
      </c>
      <c r="R802" s="18">
        <f>'Raw Data'!R802</f>
        <v>3.0144928489999998</v>
      </c>
      <c r="S802" s="18">
        <f>'Raw Data'!S802</f>
        <v>23072.325369999999</v>
      </c>
      <c r="T802" s="18">
        <f>'Raw Data'!T802</f>
        <v>831692.7</v>
      </c>
      <c r="U802" s="18" t="str">
        <f t="shared" si="132"/>
        <v xml:space="preserve">SS410 SS SCRUBBER 3 PCS SET </v>
      </c>
      <c r="V802" s="18" t="str">
        <f t="shared" si="133"/>
        <v/>
      </c>
      <c r="W802" s="18" t="e">
        <f t="shared" si="134"/>
        <v>#VALUE!</v>
      </c>
      <c r="X802" s="18">
        <f t="shared" si="135"/>
        <v>0.185</v>
      </c>
      <c r="Y802" s="18" t="str">
        <f t="shared" si="136"/>
        <v>USD</v>
      </c>
      <c r="Z802" s="18">
        <f t="shared" si="137"/>
        <v>2723623.38</v>
      </c>
      <c r="AA802" s="18">
        <f t="shared" si="138"/>
        <v>2022</v>
      </c>
      <c r="AB802" s="19" t="str">
        <f>IFERROR(VLOOKUP(D802, 'Lookup Tables'!$A:$B, 2, FALSE), "Unknown")</f>
        <v>Steel Scrubbers</v>
      </c>
      <c r="AC802" s="18" t="str">
        <f t="shared" si="139"/>
        <v>Cleaning Items</v>
      </c>
      <c r="AD802" s="18" t="str">
        <f t="shared" si="140"/>
        <v>Scrubber</v>
      </c>
      <c r="AE802" s="18">
        <f t="shared" si="141"/>
        <v>108.66402309963678</v>
      </c>
      <c r="AF802" s="20">
        <f t="shared" si="142"/>
        <v>0.43959998576692039</v>
      </c>
    </row>
    <row r="803" spans="1:32">
      <c r="A803" s="18" t="str">
        <f>'Raw Data'!A803</f>
        <v>INNSA1</v>
      </c>
      <c r="B803" s="19">
        <f>'Raw Data'!B803</f>
        <v>44904</v>
      </c>
      <c r="C803" s="18">
        <f>'Raw Data'!C803</f>
        <v>301049751</v>
      </c>
      <c r="D803" s="18">
        <f>'Raw Data'!D803</f>
        <v>73231000</v>
      </c>
      <c r="E803" s="18" t="str">
        <f>'Raw Data'!E803</f>
        <v>OKS-4156 -STEEL SCRUBBER 6PCS SET (QTY 99600 SET / USD 0.26SET)</v>
      </c>
      <c r="F803" s="18">
        <f>'Raw Data'!F803</f>
        <v>0</v>
      </c>
      <c r="G803" s="18">
        <f>'Raw Data'!G803</f>
        <v>0</v>
      </c>
      <c r="H803" s="18">
        <f>'Raw Data'!H803</f>
        <v>0</v>
      </c>
      <c r="I803" s="18">
        <f>'Raw Data'!I803</f>
        <v>0</v>
      </c>
      <c r="J803" s="18">
        <f>'Raw Data'!J803</f>
        <v>0</v>
      </c>
      <c r="K803" s="18">
        <f>'Raw Data'!K803</f>
        <v>0</v>
      </c>
      <c r="L803" s="18">
        <f>'Raw Data'!L803</f>
        <v>0</v>
      </c>
      <c r="M803" s="18">
        <f>'Raw Data'!M803</f>
        <v>0</v>
      </c>
      <c r="N803" s="18">
        <f>'Raw Data'!N803</f>
        <v>8677.15</v>
      </c>
      <c r="O803" s="18" t="str">
        <f>'Raw Data'!O803</f>
        <v>KGS</v>
      </c>
      <c r="P803" s="18">
        <f>'Raw Data'!P803</f>
        <v>252.8131898</v>
      </c>
      <c r="Q803" s="18">
        <f>'Raw Data'!Q803</f>
        <v>2193697.9700000002</v>
      </c>
      <c r="R803" s="18">
        <f>'Raw Data'!R803</f>
        <v>3.0830876809999999</v>
      </c>
      <c r="S803" s="18">
        <f>'Raw Data'!S803</f>
        <v>26752.414270000001</v>
      </c>
      <c r="T803" s="18">
        <f>'Raw Data'!T803</f>
        <v>964349.7</v>
      </c>
      <c r="U803" s="18" t="str">
        <f t="shared" si="132"/>
        <v xml:space="preserve">OKS-4156 -STEEL SCRUBBER 6PCS SET </v>
      </c>
      <c r="V803" s="18">
        <f t="shared" si="133"/>
        <v>99600</v>
      </c>
      <c r="W803" s="18" t="e">
        <f t="shared" si="134"/>
        <v>#VALUE!</v>
      </c>
      <c r="X803" s="18" t="str">
        <f t="shared" si="135"/>
        <v/>
      </c>
      <c r="Y803" s="18" t="str">
        <f t="shared" si="136"/>
        <v>USD</v>
      </c>
      <c r="Z803" s="18">
        <f t="shared" si="137"/>
        <v>3158047.67</v>
      </c>
      <c r="AA803" s="18">
        <f t="shared" si="138"/>
        <v>2022</v>
      </c>
      <c r="AB803" s="19" t="str">
        <f>IFERROR(VLOOKUP(D803, 'Lookup Tables'!$A:$B, 2, FALSE), "Unknown")</f>
        <v>Steel Scrubbers</v>
      </c>
      <c r="AC803" s="18" t="str">
        <f t="shared" si="139"/>
        <v>Steel Products</v>
      </c>
      <c r="AD803" s="18" t="str">
        <f t="shared" si="140"/>
        <v>Scrubber</v>
      </c>
      <c r="AE803" s="18">
        <f t="shared" si="141"/>
        <v>111.13668658488098</v>
      </c>
      <c r="AF803" s="20">
        <f t="shared" si="142"/>
        <v>0.43960003299816147</v>
      </c>
    </row>
    <row r="804" spans="1:32">
      <c r="A804" s="18" t="str">
        <f>'Raw Data'!A804</f>
        <v>INNSA1</v>
      </c>
      <c r="B804" s="19">
        <f>'Raw Data'!B804</f>
        <v>44903</v>
      </c>
      <c r="C804" s="18">
        <f>'Raw Data'!C804</f>
        <v>301049751</v>
      </c>
      <c r="D804" s="18">
        <f>'Raw Data'!D804</f>
        <v>73239990</v>
      </c>
      <c r="E804" s="18" t="str">
        <f>'Raw Data'!E804</f>
        <v>KWP-1000B SS OIL POT 900ML(QTY: 27000 PCS/USD 1.55 PER PCS)</v>
      </c>
      <c r="F804" s="18">
        <f>'Raw Data'!F804</f>
        <v>0</v>
      </c>
      <c r="G804" s="18">
        <f>'Raw Data'!G804</f>
        <v>0</v>
      </c>
      <c r="H804" s="18">
        <f>'Raw Data'!H804</f>
        <v>0</v>
      </c>
      <c r="I804" s="18">
        <f>'Raw Data'!I804</f>
        <v>0</v>
      </c>
      <c r="J804" s="18">
        <f>'Raw Data'!J804</f>
        <v>0</v>
      </c>
      <c r="K804" s="18">
        <f>'Raw Data'!K804</f>
        <v>0</v>
      </c>
      <c r="L804" s="18">
        <f>'Raw Data'!L804</f>
        <v>0</v>
      </c>
      <c r="M804" s="18">
        <f>'Raw Data'!M804</f>
        <v>0</v>
      </c>
      <c r="N804" s="18">
        <f>'Raw Data'!N804</f>
        <v>6975</v>
      </c>
      <c r="O804" s="18" t="str">
        <f>'Raw Data'!O804</f>
        <v>KGS</v>
      </c>
      <c r="P804" s="18">
        <f>'Raw Data'!P804</f>
        <v>502.11598570000001</v>
      </c>
      <c r="Q804" s="18">
        <f>'Raw Data'!Q804</f>
        <v>3502259</v>
      </c>
      <c r="R804" s="18">
        <f>'Raw Data'!R804</f>
        <v>6.123365679</v>
      </c>
      <c r="S804" s="18">
        <f>'Raw Data'!S804</f>
        <v>42710.475610000001</v>
      </c>
      <c r="T804" s="18">
        <f>'Raw Data'!T804</f>
        <v>1283227.7</v>
      </c>
      <c r="U804" s="18" t="str">
        <f t="shared" si="132"/>
        <v>KWP-1000B SS OIL POT 900ML</v>
      </c>
      <c r="V804" s="18" t="str">
        <f t="shared" si="133"/>
        <v/>
      </c>
      <c r="W804" s="18" t="str">
        <f t="shared" si="134"/>
        <v>27000 PCS</v>
      </c>
      <c r="X804" s="18">
        <f t="shared" si="135"/>
        <v>1.55</v>
      </c>
      <c r="Y804" s="18" t="str">
        <f t="shared" si="136"/>
        <v>USD</v>
      </c>
      <c r="Z804" s="18">
        <f t="shared" si="137"/>
        <v>4785486.7</v>
      </c>
      <c r="AA804" s="18">
        <f t="shared" si="138"/>
        <v>2022</v>
      </c>
      <c r="AB804" s="19" t="str">
        <f>IFERROR(VLOOKUP(D804, 'Lookup Tables'!$A:$B, 2, FALSE), "Unknown")</f>
        <v>Table, kitchen or other household articles of iron or steel</v>
      </c>
      <c r="AC804" s="18" t="str">
        <f t="shared" si="139"/>
        <v>Other</v>
      </c>
      <c r="AD804" s="18" t="str">
        <f t="shared" si="140"/>
        <v>Misc</v>
      </c>
      <c r="AE804" s="18">
        <f t="shared" si="141"/>
        <v>183.97529749103941</v>
      </c>
      <c r="AF804" s="20">
        <f t="shared" si="142"/>
        <v>0.36640000068527195</v>
      </c>
    </row>
    <row r="805" spans="1:32">
      <c r="A805" s="18" t="str">
        <f>'Raw Data'!A805</f>
        <v>INNSA1</v>
      </c>
      <c r="B805" s="19">
        <f>'Raw Data'!B805</f>
        <v>44896</v>
      </c>
      <c r="C805" s="18">
        <f>'Raw Data'!C805</f>
        <v>301049751</v>
      </c>
      <c r="D805" s="18">
        <f>'Raw Data'!D805</f>
        <v>73239990</v>
      </c>
      <c r="E805" s="18" t="str">
        <f>'Raw Data'!E805</f>
        <v>2628 HOUSEHOLD STEEL HOOK 3 PCS SET (QTY :168480 SET/USD 0.421 PER SET)</v>
      </c>
      <c r="F805" s="18">
        <f>'Raw Data'!F805</f>
        <v>0</v>
      </c>
      <c r="G805" s="18">
        <f>'Raw Data'!G805</f>
        <v>0</v>
      </c>
      <c r="H805" s="18">
        <f>'Raw Data'!H805</f>
        <v>0</v>
      </c>
      <c r="I805" s="18">
        <f>'Raw Data'!I805</f>
        <v>0</v>
      </c>
      <c r="J805" s="18">
        <f>'Raw Data'!J805</f>
        <v>0</v>
      </c>
      <c r="K805" s="18">
        <f>'Raw Data'!K805</f>
        <v>0</v>
      </c>
      <c r="L805" s="18">
        <f>'Raw Data'!L805</f>
        <v>0</v>
      </c>
      <c r="M805" s="18">
        <f>'Raw Data'!M805</f>
        <v>0</v>
      </c>
      <c r="N805" s="18">
        <f>'Raw Data'!N805</f>
        <v>5709.6</v>
      </c>
      <c r="O805" s="18" t="str">
        <f>'Raw Data'!O805</f>
        <v>KGS</v>
      </c>
      <c r="P805" s="18">
        <f>'Raw Data'!P805</f>
        <v>1041.5809690000001</v>
      </c>
      <c r="Q805" s="18">
        <f>'Raw Data'!Q805</f>
        <v>5947010.7000000002</v>
      </c>
      <c r="R805" s="18">
        <f>'Raw Data'!R805</f>
        <v>12.609939089999999</v>
      </c>
      <c r="S805" s="18">
        <f>'Raw Data'!S805</f>
        <v>71997.708230000004</v>
      </c>
      <c r="T805" s="18">
        <f>'Raw Data'!T805</f>
        <v>2178984.7000000002</v>
      </c>
      <c r="U805" s="18" t="str">
        <f t="shared" si="132"/>
        <v xml:space="preserve">2628 HOUSEHOLD STEEL HOOK 3 PCS SET </v>
      </c>
      <c r="V805" s="18" t="str">
        <f t="shared" si="133"/>
        <v/>
      </c>
      <c r="W805" s="18" t="e">
        <f t="shared" si="134"/>
        <v>#VALUE!</v>
      </c>
      <c r="X805" s="18">
        <f t="shared" si="135"/>
        <v>0.42099999999999999</v>
      </c>
      <c r="Y805" s="18" t="str">
        <f t="shared" si="136"/>
        <v>USD</v>
      </c>
      <c r="Z805" s="18">
        <f t="shared" si="137"/>
        <v>8125995.4000000004</v>
      </c>
      <c r="AA805" s="18">
        <f t="shared" si="138"/>
        <v>2022</v>
      </c>
      <c r="AB805" s="19" t="str">
        <f>IFERROR(VLOOKUP(D805, 'Lookup Tables'!$A:$B, 2, FALSE), "Unknown")</f>
        <v>Table, kitchen or other household articles of iron or steel</v>
      </c>
      <c r="AC805" s="18" t="str">
        <f t="shared" si="139"/>
        <v>Steel Products</v>
      </c>
      <c r="AD805" s="18" t="str">
        <f t="shared" si="140"/>
        <v>Misc</v>
      </c>
      <c r="AE805" s="18">
        <f t="shared" si="141"/>
        <v>381.63526341600112</v>
      </c>
      <c r="AF805" s="20">
        <f t="shared" si="142"/>
        <v>0.36639999655625305</v>
      </c>
    </row>
    <row r="806" spans="1:32">
      <c r="A806" s="18" t="str">
        <f>'Raw Data'!A806</f>
        <v>INNSA1</v>
      </c>
      <c r="B806" s="19">
        <f>'Raw Data'!B806</f>
        <v>44891</v>
      </c>
      <c r="C806" s="18">
        <f>'Raw Data'!C806</f>
        <v>301049751</v>
      </c>
      <c r="D806" s="18">
        <f>'Raw Data'!D806</f>
        <v>73239990</v>
      </c>
      <c r="E806" s="18" t="str">
        <f>'Raw Data'!E806</f>
        <v>6561 STEEL LUNCH BOX (QTY:21600 PCS USD 2.50 PER PCS)</v>
      </c>
      <c r="F806" s="18">
        <f>'Raw Data'!F806</f>
        <v>0</v>
      </c>
      <c r="G806" s="18">
        <f>'Raw Data'!G806</f>
        <v>0</v>
      </c>
      <c r="H806" s="18">
        <f>'Raw Data'!H806</f>
        <v>0</v>
      </c>
      <c r="I806" s="18">
        <f>'Raw Data'!I806</f>
        <v>0</v>
      </c>
      <c r="J806" s="18">
        <f>'Raw Data'!J806</f>
        <v>0</v>
      </c>
      <c r="K806" s="18">
        <f>'Raw Data'!K806</f>
        <v>0</v>
      </c>
      <c r="L806" s="18">
        <f>'Raw Data'!L806</f>
        <v>0</v>
      </c>
      <c r="M806" s="18">
        <f>'Raw Data'!M806</f>
        <v>0</v>
      </c>
      <c r="N806" s="18">
        <f>'Raw Data'!N806</f>
        <v>8232</v>
      </c>
      <c r="O806" s="18" t="str">
        <f>'Raw Data'!O806</f>
        <v>KGS</v>
      </c>
      <c r="P806" s="18">
        <f>'Raw Data'!P806</f>
        <v>556.0189699</v>
      </c>
      <c r="Q806" s="18">
        <f>'Raw Data'!Q806</f>
        <v>4577148.16</v>
      </c>
      <c r="R806" s="18">
        <f>'Raw Data'!R806</f>
        <v>6.7314645259999999</v>
      </c>
      <c r="S806" s="18">
        <f>'Raw Data'!S806</f>
        <v>55413.415979999998</v>
      </c>
      <c r="T806" s="18">
        <f>'Raw Data'!T806</f>
        <v>1677067.1</v>
      </c>
      <c r="U806" s="18" t="str">
        <f t="shared" si="132"/>
        <v xml:space="preserve">6561 STEEL LUNCH BOX </v>
      </c>
      <c r="V806" s="18">
        <f t="shared" si="133"/>
        <v>21600</v>
      </c>
      <c r="W806" s="18" t="e">
        <f t="shared" si="134"/>
        <v>#VALUE!</v>
      </c>
      <c r="X806" s="18" t="str">
        <f t="shared" si="135"/>
        <v/>
      </c>
      <c r="Y806" s="18" t="str">
        <f t="shared" si="136"/>
        <v>USD</v>
      </c>
      <c r="Z806" s="18">
        <f t="shared" si="137"/>
        <v>6254215.2599999998</v>
      </c>
      <c r="AA806" s="18">
        <f t="shared" si="138"/>
        <v>2022</v>
      </c>
      <c r="AB806" s="19" t="str">
        <f>IFERROR(VLOOKUP(D806, 'Lookup Tables'!$A:$B, 2, FALSE), "Unknown")</f>
        <v>Table, kitchen or other household articles of iron or steel</v>
      </c>
      <c r="AC806" s="18" t="str">
        <f t="shared" si="139"/>
        <v>Steel Products</v>
      </c>
      <c r="AD806" s="18" t="str">
        <f t="shared" si="140"/>
        <v>Misc</v>
      </c>
      <c r="AE806" s="18">
        <f t="shared" si="141"/>
        <v>203.72535228377066</v>
      </c>
      <c r="AF806" s="20">
        <f t="shared" si="142"/>
        <v>0.366400003097125</v>
      </c>
    </row>
    <row r="807" spans="1:32">
      <c r="A807" s="18" t="str">
        <f>'Raw Data'!A807</f>
        <v>INNSA1</v>
      </c>
      <c r="B807" s="19">
        <f>'Raw Data'!B807</f>
        <v>44891</v>
      </c>
      <c r="C807" s="18">
        <f>'Raw Data'!C807</f>
        <v>301049751</v>
      </c>
      <c r="D807" s="18">
        <f>'Raw Data'!D807</f>
        <v>73239990</v>
      </c>
      <c r="E807" s="18" t="str">
        <f>'Raw Data'!E807</f>
        <v>NP-55 STEEL TEA STRAINER (QTY:100800 PCS USD0.297 PER PCS)</v>
      </c>
      <c r="F807" s="18">
        <f>'Raw Data'!F807</f>
        <v>0</v>
      </c>
      <c r="G807" s="18">
        <f>'Raw Data'!G807</f>
        <v>0</v>
      </c>
      <c r="H807" s="18">
        <f>'Raw Data'!H807</f>
        <v>0</v>
      </c>
      <c r="I807" s="18">
        <f>'Raw Data'!I807</f>
        <v>0</v>
      </c>
      <c r="J807" s="18">
        <f>'Raw Data'!J807</f>
        <v>0</v>
      </c>
      <c r="K807" s="18">
        <f>'Raw Data'!K807</f>
        <v>0</v>
      </c>
      <c r="L807" s="18">
        <f>'Raw Data'!L807</f>
        <v>0</v>
      </c>
      <c r="M807" s="18">
        <f>'Raw Data'!M807</f>
        <v>0</v>
      </c>
      <c r="N807" s="18">
        <f>'Raw Data'!N807</f>
        <v>4620</v>
      </c>
      <c r="O807" s="18" t="str">
        <f>'Raw Data'!O807</f>
        <v>KGS</v>
      </c>
      <c r="P807" s="18">
        <f>'Raw Data'!P807</f>
        <v>563.20335709999995</v>
      </c>
      <c r="Q807" s="18">
        <f>'Raw Data'!Q807</f>
        <v>2601999.5099999998</v>
      </c>
      <c r="R807" s="18">
        <f>'Raw Data'!R807</f>
        <v>6.8184425800000001</v>
      </c>
      <c r="S807" s="18">
        <f>'Raw Data'!S807</f>
        <v>31501.204720000002</v>
      </c>
      <c r="T807" s="18">
        <f>'Raw Data'!T807</f>
        <v>953372.6</v>
      </c>
      <c r="U807" s="18" t="str">
        <f t="shared" si="132"/>
        <v xml:space="preserve">NP-55 STEEL TEA STRAINER </v>
      </c>
      <c r="V807" s="18">
        <f t="shared" si="133"/>
        <v>100800</v>
      </c>
      <c r="W807" s="18" t="e">
        <f t="shared" si="134"/>
        <v>#VALUE!</v>
      </c>
      <c r="X807" s="18" t="str">
        <f t="shared" si="135"/>
        <v/>
      </c>
      <c r="Y807" s="18" t="str">
        <f t="shared" si="136"/>
        <v>USD</v>
      </c>
      <c r="Z807" s="18">
        <f t="shared" si="137"/>
        <v>3555372.11</v>
      </c>
      <c r="AA807" s="18">
        <f t="shared" si="138"/>
        <v>2022</v>
      </c>
      <c r="AB807" s="19" t="str">
        <f>IFERROR(VLOOKUP(D807, 'Lookup Tables'!$A:$B, 2, FALSE), "Unknown")</f>
        <v>Table, kitchen or other household articles of iron or steel</v>
      </c>
      <c r="AC807" s="18" t="str">
        <f t="shared" si="139"/>
        <v>Steel Products</v>
      </c>
      <c r="AD807" s="18" t="str">
        <f t="shared" si="140"/>
        <v>Misc</v>
      </c>
      <c r="AE807" s="18">
        <f t="shared" si="141"/>
        <v>206.35770562770563</v>
      </c>
      <c r="AF807" s="20">
        <f t="shared" si="142"/>
        <v>0.36639999213527907</v>
      </c>
    </row>
    <row r="808" spans="1:32">
      <c r="A808" s="18" t="str">
        <f>'Raw Data'!A808</f>
        <v>INNSA1</v>
      </c>
      <c r="B808" s="19">
        <f>'Raw Data'!B808</f>
        <v>44890</v>
      </c>
      <c r="C808" s="18">
        <f>'Raw Data'!C808</f>
        <v>301049751</v>
      </c>
      <c r="D808" s="18">
        <f>'Raw Data'!D808</f>
        <v>73239990</v>
      </c>
      <c r="E808" s="18" t="str">
        <f>'Raw Data'!E808</f>
        <v>NP-20 - STAINLESS STEEL SPORTS BOTTLE 750ML S-308-C6 (QTY:47340 PCS/USD1.0275 PER PCS)</v>
      </c>
      <c r="F808" s="18">
        <f>'Raw Data'!F808</f>
        <v>0</v>
      </c>
      <c r="G808" s="18">
        <f>'Raw Data'!G808</f>
        <v>0</v>
      </c>
      <c r="H808" s="18">
        <f>'Raw Data'!H808</f>
        <v>0</v>
      </c>
      <c r="I808" s="18">
        <f>'Raw Data'!I808</f>
        <v>0</v>
      </c>
      <c r="J808" s="18">
        <f>'Raw Data'!J808</f>
        <v>0</v>
      </c>
      <c r="K808" s="18">
        <f>'Raw Data'!K808</f>
        <v>0</v>
      </c>
      <c r="L808" s="18">
        <f>'Raw Data'!L808</f>
        <v>0</v>
      </c>
      <c r="M808" s="18">
        <f>'Raw Data'!M808</f>
        <v>0</v>
      </c>
      <c r="N808" s="18">
        <f>'Raw Data'!N808</f>
        <v>8153</v>
      </c>
      <c r="O808" s="18" t="str">
        <f>'Raw Data'!O808</f>
        <v>KGS</v>
      </c>
      <c r="P808" s="18">
        <f>'Raw Data'!P808</f>
        <v>517.3384092</v>
      </c>
      <c r="Q808" s="18">
        <f>'Raw Data'!Q808</f>
        <v>4217860.05</v>
      </c>
      <c r="R808" s="18">
        <f>'Raw Data'!R808</f>
        <v>6.2631768670000003</v>
      </c>
      <c r="S808" s="18">
        <f>'Raw Data'!S808</f>
        <v>51063.680990000001</v>
      </c>
      <c r="T808" s="18">
        <f>'Raw Data'!T808</f>
        <v>1545423.9</v>
      </c>
      <c r="U808" s="18" t="str">
        <f t="shared" si="132"/>
        <v xml:space="preserve">NP-20 - STAINLESS STEEL SPORTS BOTTLE 750ML S-308-C6 </v>
      </c>
      <c r="V808" s="18">
        <f t="shared" si="133"/>
        <v>47340</v>
      </c>
      <c r="W808" s="18" t="str">
        <f t="shared" si="134"/>
        <v>PCS</v>
      </c>
      <c r="X808" s="18">
        <f t="shared" si="135"/>
        <v>1.0275000000000001</v>
      </c>
      <c r="Y808" s="18" t="str">
        <f t="shared" si="136"/>
        <v>USD</v>
      </c>
      <c r="Z808" s="18">
        <f t="shared" si="137"/>
        <v>5763283.9499999993</v>
      </c>
      <c r="AA808" s="18">
        <f t="shared" si="138"/>
        <v>2022</v>
      </c>
      <c r="AB808" s="19" t="str">
        <f>IFERROR(VLOOKUP(D808, 'Lookup Tables'!$A:$B, 2, FALSE), "Unknown")</f>
        <v>Table, kitchen or other household articles of iron or steel</v>
      </c>
      <c r="AC808" s="18" t="str">
        <f t="shared" si="139"/>
        <v>Steel Products</v>
      </c>
      <c r="AD808" s="18" t="str">
        <f t="shared" si="140"/>
        <v>Misc</v>
      </c>
      <c r="AE808" s="18">
        <f t="shared" si="141"/>
        <v>189.55279038390776</v>
      </c>
      <c r="AF808" s="20">
        <f t="shared" si="142"/>
        <v>0.36639999470821705</v>
      </c>
    </row>
    <row r="809" spans="1:32">
      <c r="A809" s="18" t="str">
        <f>'Raw Data'!A809</f>
        <v>INNSA1</v>
      </c>
      <c r="B809" s="19">
        <f>'Raw Data'!B809</f>
        <v>44890</v>
      </c>
      <c r="C809" s="18">
        <f>'Raw Data'!C809</f>
        <v>301049751</v>
      </c>
      <c r="D809" s="18">
        <f>'Raw Data'!D809</f>
        <v>73239990</v>
      </c>
      <c r="E809" s="18" t="str">
        <f>'Raw Data'!E809</f>
        <v>NP-21 - STAINLESS STEEL SPORTS BOTTLE 650ML S115 (QTY:32436PCS/USD 1.0500 PER PCS)</v>
      </c>
      <c r="F809" s="18">
        <f>'Raw Data'!F809</f>
        <v>0</v>
      </c>
      <c r="G809" s="18">
        <f>'Raw Data'!G809</f>
        <v>0</v>
      </c>
      <c r="H809" s="18">
        <f>'Raw Data'!H809</f>
        <v>0</v>
      </c>
      <c r="I809" s="18">
        <f>'Raw Data'!I809</f>
        <v>0</v>
      </c>
      <c r="J809" s="18">
        <f>'Raw Data'!J809</f>
        <v>0</v>
      </c>
      <c r="K809" s="18">
        <f>'Raw Data'!K809</f>
        <v>0</v>
      </c>
      <c r="L809" s="18">
        <f>'Raw Data'!L809</f>
        <v>0</v>
      </c>
      <c r="M809" s="18">
        <f>'Raw Data'!M809</f>
        <v>0</v>
      </c>
      <c r="N809" s="18">
        <f>'Raw Data'!N809</f>
        <v>5766.4</v>
      </c>
      <c r="O809" s="18" t="str">
        <f>'Raw Data'!O809</f>
        <v>KGS</v>
      </c>
      <c r="P809" s="18">
        <f>'Raw Data'!P809</f>
        <v>512.14614659999995</v>
      </c>
      <c r="Q809" s="18">
        <f>'Raw Data'!Q809</f>
        <v>2953239.54</v>
      </c>
      <c r="R809" s="18">
        <f>'Raw Data'!R809</f>
        <v>6.2003165449999997</v>
      </c>
      <c r="S809" s="18">
        <f>'Raw Data'!S809</f>
        <v>35753.50533</v>
      </c>
      <c r="T809" s="18">
        <f>'Raw Data'!T809</f>
        <v>1082067</v>
      </c>
      <c r="U809" s="18" t="str">
        <f t="shared" si="132"/>
        <v xml:space="preserve">NP-21 - STAINLESS STEEL SPORTS BOTTLE 650ML S115 </v>
      </c>
      <c r="V809" s="18" t="str">
        <f t="shared" si="133"/>
        <v/>
      </c>
      <c r="W809" s="18" t="e">
        <f t="shared" si="134"/>
        <v>#VALUE!</v>
      </c>
      <c r="X809" s="18">
        <f t="shared" si="135"/>
        <v>1.05</v>
      </c>
      <c r="Y809" s="18" t="str">
        <f t="shared" si="136"/>
        <v>USD</v>
      </c>
      <c r="Z809" s="18">
        <f t="shared" si="137"/>
        <v>4035306.54</v>
      </c>
      <c r="AA809" s="18">
        <f t="shared" si="138"/>
        <v>2022</v>
      </c>
      <c r="AB809" s="19" t="str">
        <f>IFERROR(VLOOKUP(D809, 'Lookup Tables'!$A:$B, 2, FALSE), "Unknown")</f>
        <v>Table, kitchen or other household articles of iron or steel</v>
      </c>
      <c r="AC809" s="18" t="str">
        <f t="shared" si="139"/>
        <v>Steel Products</v>
      </c>
      <c r="AD809" s="18" t="str">
        <f t="shared" si="140"/>
        <v>Misc</v>
      </c>
      <c r="AE809" s="18">
        <f t="shared" si="141"/>
        <v>187.65035377358492</v>
      </c>
      <c r="AF809" s="20">
        <f t="shared" si="142"/>
        <v>0.36640001101976305</v>
      </c>
    </row>
    <row r="810" spans="1:32">
      <c r="A810" s="18" t="str">
        <f>'Raw Data'!A810</f>
        <v>INNSA1</v>
      </c>
      <c r="B810" s="19">
        <f>'Raw Data'!B810</f>
        <v>44890</v>
      </c>
      <c r="C810" s="18">
        <f>'Raw Data'!C810</f>
        <v>301049751</v>
      </c>
      <c r="D810" s="18">
        <f>'Raw Data'!D810</f>
        <v>73239990</v>
      </c>
      <c r="E810" s="18" t="str">
        <f>'Raw Data'!E810</f>
        <v>SB-01 - STAINLESS STEEL SPORTS BOTTLE 750ML SG-702 (QTY:3600PCS/USD 1.1100 PER PCS)</v>
      </c>
      <c r="F810" s="18">
        <f>'Raw Data'!F810</f>
        <v>0</v>
      </c>
      <c r="G810" s="18">
        <f>'Raw Data'!G810</f>
        <v>0</v>
      </c>
      <c r="H810" s="18">
        <f>'Raw Data'!H810</f>
        <v>0</v>
      </c>
      <c r="I810" s="18">
        <f>'Raw Data'!I810</f>
        <v>0</v>
      </c>
      <c r="J810" s="18">
        <f>'Raw Data'!J810</f>
        <v>0</v>
      </c>
      <c r="K810" s="18">
        <f>'Raw Data'!K810</f>
        <v>0</v>
      </c>
      <c r="L810" s="18">
        <f>'Raw Data'!L810</f>
        <v>0</v>
      </c>
      <c r="M810" s="18">
        <f>'Raw Data'!M810</f>
        <v>0</v>
      </c>
      <c r="N810" s="18">
        <f>'Raw Data'!N810</f>
        <v>570</v>
      </c>
      <c r="O810" s="18" t="str">
        <f>'Raw Data'!O810</f>
        <v>KGS</v>
      </c>
      <c r="P810" s="18">
        <f>'Raw Data'!P810</f>
        <v>607.90075439999998</v>
      </c>
      <c r="Q810" s="18">
        <f>'Raw Data'!Q810</f>
        <v>346503.43</v>
      </c>
      <c r="R810" s="18">
        <f>'Raw Data'!R810</f>
        <v>7.3595732979999999</v>
      </c>
      <c r="S810" s="18">
        <f>'Raw Data'!S810</f>
        <v>4194.9567800000004</v>
      </c>
      <c r="T810" s="18">
        <f>'Raw Data'!T810</f>
        <v>126958.9</v>
      </c>
      <c r="U810" s="18" t="str">
        <f t="shared" si="132"/>
        <v xml:space="preserve">SB-01 - STAINLESS STEEL SPORTS BOTTLE 750ML SG-702 </v>
      </c>
      <c r="V810" s="18" t="str">
        <f t="shared" si="133"/>
        <v/>
      </c>
      <c r="W810" s="18" t="e">
        <f t="shared" si="134"/>
        <v>#VALUE!</v>
      </c>
      <c r="X810" s="18">
        <f t="shared" si="135"/>
        <v>1.1100000000000001</v>
      </c>
      <c r="Y810" s="18" t="str">
        <f t="shared" si="136"/>
        <v>USD</v>
      </c>
      <c r="Z810" s="18">
        <f t="shared" si="137"/>
        <v>473462.32999999996</v>
      </c>
      <c r="AA810" s="18">
        <f t="shared" si="138"/>
        <v>2022</v>
      </c>
      <c r="AB810" s="19" t="str">
        <f>IFERROR(VLOOKUP(D810, 'Lookup Tables'!$A:$B, 2, FALSE), "Unknown")</f>
        <v>Table, kitchen or other household articles of iron or steel</v>
      </c>
      <c r="AC810" s="18" t="str">
        <f t="shared" si="139"/>
        <v>Steel Products</v>
      </c>
      <c r="AD810" s="18" t="str">
        <f t="shared" si="140"/>
        <v>Misc</v>
      </c>
      <c r="AE810" s="18">
        <f t="shared" si="141"/>
        <v>222.73491228070174</v>
      </c>
      <c r="AF810" s="20">
        <f t="shared" si="142"/>
        <v>0.3664001248126173</v>
      </c>
    </row>
    <row r="811" spans="1:32">
      <c r="A811" s="18" t="str">
        <f>'Raw Data'!A811</f>
        <v>INNSA1</v>
      </c>
      <c r="B811" s="19">
        <f>'Raw Data'!B811</f>
        <v>44890</v>
      </c>
      <c r="C811" s="18">
        <f>'Raw Data'!C811</f>
        <v>301049751</v>
      </c>
      <c r="D811" s="18">
        <f>'Raw Data'!D811</f>
        <v>73239990</v>
      </c>
      <c r="E811" s="18" t="str">
        <f>'Raw Data'!E811</f>
        <v>BCLR-3 - STAINLESS STEEL SPORTS BOTTLE 750ML SG705-1 (QTY:540 PCS/USD 1.1700 PER PCS)</v>
      </c>
      <c r="F811" s="18">
        <f>'Raw Data'!F811</f>
        <v>0</v>
      </c>
      <c r="G811" s="18">
        <f>'Raw Data'!G811</f>
        <v>0</v>
      </c>
      <c r="H811" s="18">
        <f>'Raw Data'!H811</f>
        <v>0</v>
      </c>
      <c r="I811" s="18">
        <f>'Raw Data'!I811</f>
        <v>0</v>
      </c>
      <c r="J811" s="18">
        <f>'Raw Data'!J811</f>
        <v>0</v>
      </c>
      <c r="K811" s="18">
        <f>'Raw Data'!K811</f>
        <v>0</v>
      </c>
      <c r="L811" s="18">
        <f>'Raw Data'!L811</f>
        <v>0</v>
      </c>
      <c r="M811" s="18">
        <f>'Raw Data'!M811</f>
        <v>0</v>
      </c>
      <c r="N811" s="18">
        <f>'Raw Data'!N811</f>
        <v>90</v>
      </c>
      <c r="O811" s="18" t="str">
        <f>'Raw Data'!O811</f>
        <v>KGS</v>
      </c>
      <c r="P811" s="18">
        <f>'Raw Data'!P811</f>
        <v>608.72222220000003</v>
      </c>
      <c r="Q811" s="18">
        <f>'Raw Data'!Q811</f>
        <v>54785</v>
      </c>
      <c r="R811" s="18">
        <f>'Raw Data'!R811</f>
        <v>7.3695184290000002</v>
      </c>
      <c r="S811" s="18">
        <f>'Raw Data'!S811</f>
        <v>663.25665860000004</v>
      </c>
      <c r="T811" s="18">
        <f>'Raw Data'!T811</f>
        <v>20073.2</v>
      </c>
      <c r="U811" s="18" t="str">
        <f t="shared" si="132"/>
        <v xml:space="preserve">BCLR-3 - STAINLESS STEEL SPORTS BOTTLE 750ML SG705-1 </v>
      </c>
      <c r="V811" s="18">
        <f t="shared" si="133"/>
        <v>540</v>
      </c>
      <c r="W811" s="18" t="str">
        <f t="shared" si="134"/>
        <v>PCS</v>
      </c>
      <c r="X811" s="18">
        <f t="shared" si="135"/>
        <v>1.17</v>
      </c>
      <c r="Y811" s="18" t="str">
        <f t="shared" si="136"/>
        <v>USD</v>
      </c>
      <c r="Z811" s="18">
        <f t="shared" si="137"/>
        <v>74858.2</v>
      </c>
      <c r="AA811" s="18">
        <f t="shared" si="138"/>
        <v>2022</v>
      </c>
      <c r="AB811" s="19" t="str">
        <f>IFERROR(VLOOKUP(D811, 'Lookup Tables'!$A:$B, 2, FALSE), "Unknown")</f>
        <v>Table, kitchen or other household articles of iron or steel</v>
      </c>
      <c r="AC811" s="18" t="str">
        <f t="shared" si="139"/>
        <v>Steel Products</v>
      </c>
      <c r="AD811" s="18" t="str">
        <f t="shared" si="140"/>
        <v>Misc</v>
      </c>
      <c r="AE811" s="18">
        <f t="shared" si="141"/>
        <v>223.03555555555556</v>
      </c>
      <c r="AF811" s="20">
        <f t="shared" si="142"/>
        <v>0.36639956192388429</v>
      </c>
    </row>
    <row r="812" spans="1:32">
      <c r="A812" s="18" t="str">
        <f>'Raw Data'!A812</f>
        <v>INNSA1</v>
      </c>
      <c r="B812" s="19">
        <f>'Raw Data'!B812</f>
        <v>44890</v>
      </c>
      <c r="C812" s="18">
        <f>'Raw Data'!C812</f>
        <v>301049751</v>
      </c>
      <c r="D812" s="18">
        <f>'Raw Data'!D812</f>
        <v>73239990</v>
      </c>
      <c r="E812" s="18" t="str">
        <f>'Raw Data'!E812</f>
        <v>WB-750 - STAINLESS STEEL SPORTS BOTTLE 750ML SG902 (QTY:540PCS/USD 1.3000 PER PCS)</v>
      </c>
      <c r="F812" s="18">
        <f>'Raw Data'!F812</f>
        <v>0</v>
      </c>
      <c r="G812" s="18">
        <f>'Raw Data'!G812</f>
        <v>0</v>
      </c>
      <c r="H812" s="18">
        <f>'Raw Data'!H812</f>
        <v>0</v>
      </c>
      <c r="I812" s="18">
        <f>'Raw Data'!I812</f>
        <v>0</v>
      </c>
      <c r="J812" s="18">
        <f>'Raw Data'!J812</f>
        <v>0</v>
      </c>
      <c r="K812" s="18">
        <f>'Raw Data'!K812</f>
        <v>0</v>
      </c>
      <c r="L812" s="18">
        <f>'Raw Data'!L812</f>
        <v>0</v>
      </c>
      <c r="M812" s="18">
        <f>'Raw Data'!M812</f>
        <v>0</v>
      </c>
      <c r="N812" s="18">
        <f>'Raw Data'!N812</f>
        <v>96</v>
      </c>
      <c r="O812" s="18" t="str">
        <f>'Raw Data'!O812</f>
        <v>KGS</v>
      </c>
      <c r="P812" s="18">
        <f>'Raw Data'!P812</f>
        <v>634.08572919999995</v>
      </c>
      <c r="Q812" s="18">
        <f>'Raw Data'!Q812</f>
        <v>60872.23</v>
      </c>
      <c r="R812" s="18">
        <f>'Raw Data'!R812</f>
        <v>7.6765826779999999</v>
      </c>
      <c r="S812" s="18">
        <f>'Raw Data'!S812</f>
        <v>736.95193700000004</v>
      </c>
      <c r="T812" s="18">
        <f>'Raw Data'!T812</f>
        <v>22303.5</v>
      </c>
      <c r="U812" s="18" t="str">
        <f t="shared" si="132"/>
        <v xml:space="preserve">WB-750 - STAINLESS STEEL SPORTS BOTTLE 750ML SG902 </v>
      </c>
      <c r="V812" s="18" t="str">
        <f t="shared" si="133"/>
        <v/>
      </c>
      <c r="W812" s="18" t="e">
        <f t="shared" si="134"/>
        <v>#VALUE!</v>
      </c>
      <c r="X812" s="18">
        <f t="shared" si="135"/>
        <v>1.3</v>
      </c>
      <c r="Y812" s="18" t="str">
        <f t="shared" si="136"/>
        <v>USD</v>
      </c>
      <c r="Z812" s="18">
        <f t="shared" si="137"/>
        <v>83175.73000000001</v>
      </c>
      <c r="AA812" s="18">
        <f t="shared" si="138"/>
        <v>2022</v>
      </c>
      <c r="AB812" s="19" t="str">
        <f>IFERROR(VLOOKUP(D812, 'Lookup Tables'!$A:$B, 2, FALSE), "Unknown")</f>
        <v>Table, kitchen or other household articles of iron or steel</v>
      </c>
      <c r="AC812" s="18" t="str">
        <f t="shared" si="139"/>
        <v>Steel Products</v>
      </c>
      <c r="AD812" s="18" t="str">
        <f t="shared" si="140"/>
        <v>Misc</v>
      </c>
      <c r="AE812" s="18">
        <f t="shared" si="141"/>
        <v>232.328125</v>
      </c>
      <c r="AF812" s="20">
        <f t="shared" si="142"/>
        <v>0.36639860244975414</v>
      </c>
    </row>
    <row r="813" spans="1:32">
      <c r="A813" s="18" t="str">
        <f>'Raw Data'!A813</f>
        <v>INNSA1</v>
      </c>
      <c r="B813" s="19">
        <f>'Raw Data'!B813</f>
        <v>44890</v>
      </c>
      <c r="C813" s="18">
        <f>'Raw Data'!C813</f>
        <v>301049751</v>
      </c>
      <c r="D813" s="18">
        <f>'Raw Data'!D813</f>
        <v>73231000</v>
      </c>
      <c r="E813" s="18" t="str">
        <f>'Raw Data'!E813</f>
        <v>8001-2 STEEL SCRUBBER 2 PCS SET -(QTY- 168000 SET/USD 0.164PER SET)</v>
      </c>
      <c r="F813" s="18">
        <f>'Raw Data'!F813</f>
        <v>0</v>
      </c>
      <c r="G813" s="18">
        <f>'Raw Data'!G813</f>
        <v>0</v>
      </c>
      <c r="H813" s="18">
        <f>'Raw Data'!H813</f>
        <v>0</v>
      </c>
      <c r="I813" s="18">
        <f>'Raw Data'!I813</f>
        <v>0</v>
      </c>
      <c r="J813" s="18">
        <f>'Raw Data'!J813</f>
        <v>0</v>
      </c>
      <c r="K813" s="18">
        <f>'Raw Data'!K813</f>
        <v>0</v>
      </c>
      <c r="L813" s="18">
        <f>'Raw Data'!L813</f>
        <v>0</v>
      </c>
      <c r="M813" s="18">
        <f>'Raw Data'!M813</f>
        <v>0</v>
      </c>
      <c r="N813" s="18">
        <f>'Raw Data'!N813</f>
        <v>4900</v>
      </c>
      <c r="O813" s="18" t="str">
        <f>'Raw Data'!O813</f>
        <v>KGS</v>
      </c>
      <c r="P813" s="18">
        <f>'Raw Data'!P813</f>
        <v>491.76076330000001</v>
      </c>
      <c r="Q813" s="18">
        <f>'Raw Data'!Q813</f>
        <v>2409627.7400000002</v>
      </c>
      <c r="R813" s="18">
        <f>'Raw Data'!R813</f>
        <v>5.9535201359999999</v>
      </c>
      <c r="S813" s="18">
        <f>'Raw Data'!S813</f>
        <v>29172.248670000001</v>
      </c>
      <c r="T813" s="18">
        <f>'Raw Data'!T813</f>
        <v>1059272.3999999999</v>
      </c>
      <c r="U813" s="18" t="str">
        <f t="shared" si="132"/>
        <v>8001-2 STEEL SCRUBBER 2 PCS SET -</v>
      </c>
      <c r="V813" s="18" t="str">
        <f t="shared" si="133"/>
        <v/>
      </c>
      <c r="W813" s="18" t="e">
        <f t="shared" si="134"/>
        <v>#VALUE!</v>
      </c>
      <c r="X813" s="18">
        <f t="shared" si="135"/>
        <v>0.16400000000000001</v>
      </c>
      <c r="Y813" s="18" t="str">
        <f t="shared" si="136"/>
        <v>USD</v>
      </c>
      <c r="Z813" s="18">
        <f t="shared" si="137"/>
        <v>3468900.14</v>
      </c>
      <c r="AA813" s="18">
        <f t="shared" si="138"/>
        <v>2022</v>
      </c>
      <c r="AB813" s="19" t="str">
        <f>IFERROR(VLOOKUP(D813, 'Lookup Tables'!$A:$B, 2, FALSE), "Unknown")</f>
        <v>Steel Scrubbers</v>
      </c>
      <c r="AC813" s="18" t="str">
        <f t="shared" si="139"/>
        <v>Steel Products</v>
      </c>
      <c r="AD813" s="18" t="str">
        <f t="shared" si="140"/>
        <v>Scrubber</v>
      </c>
      <c r="AE813" s="18">
        <f t="shared" si="141"/>
        <v>216.1780408163265</v>
      </c>
      <c r="AF813" s="20">
        <f t="shared" si="142"/>
        <v>0.43960001888092465</v>
      </c>
    </row>
    <row r="814" spans="1:32">
      <c r="A814" s="18" t="str">
        <f>'Raw Data'!A814</f>
        <v>INNSA1</v>
      </c>
      <c r="B814" s="19">
        <f>'Raw Data'!B814</f>
        <v>44883</v>
      </c>
      <c r="C814" s="18">
        <f>'Raw Data'!C814</f>
        <v>301049751</v>
      </c>
      <c r="D814" s="18">
        <f>'Raw Data'!D814</f>
        <v>73239990</v>
      </c>
      <c r="E814" s="18" t="str">
        <f>'Raw Data'!E814</f>
        <v>8504 STEEL LUNCH BOX 2 LAYER (QTY 22080 PCS / USD 2.48 PER PCS)</v>
      </c>
      <c r="F814" s="18">
        <f>'Raw Data'!F814</f>
        <v>0</v>
      </c>
      <c r="G814" s="18">
        <f>'Raw Data'!G814</f>
        <v>0</v>
      </c>
      <c r="H814" s="18">
        <f>'Raw Data'!H814</f>
        <v>0</v>
      </c>
      <c r="I814" s="18">
        <f>'Raw Data'!I814</f>
        <v>0</v>
      </c>
      <c r="J814" s="18">
        <f>'Raw Data'!J814</f>
        <v>0</v>
      </c>
      <c r="K814" s="18">
        <f>'Raw Data'!K814</f>
        <v>0</v>
      </c>
      <c r="L814" s="18">
        <f>'Raw Data'!L814</f>
        <v>0</v>
      </c>
      <c r="M814" s="18">
        <f>'Raw Data'!M814</f>
        <v>0</v>
      </c>
      <c r="N814" s="18">
        <f>'Raw Data'!N814</f>
        <v>10561.6</v>
      </c>
      <c r="O814" s="18" t="str">
        <f>'Raw Data'!O814</f>
        <v>KGS</v>
      </c>
      <c r="P814" s="18">
        <f>'Raw Data'!P814</f>
        <v>442.4214447</v>
      </c>
      <c r="Q814" s="18">
        <f>'Raw Data'!Q814</f>
        <v>4672678.33</v>
      </c>
      <c r="R814" s="18">
        <f>'Raw Data'!R814</f>
        <v>5.3561918239999997</v>
      </c>
      <c r="S814" s="18">
        <f>'Raw Data'!S814</f>
        <v>56569.955569999998</v>
      </c>
      <c r="T814" s="18">
        <f>'Raw Data'!T814</f>
        <v>1712069.4</v>
      </c>
      <c r="U814" s="18" t="str">
        <f t="shared" si="132"/>
        <v xml:space="preserve">8504 STEEL LUNCH BOX 2 LAYER </v>
      </c>
      <c r="V814" s="18">
        <f t="shared" si="133"/>
        <v>22080</v>
      </c>
      <c r="W814" s="18" t="e">
        <f t="shared" si="134"/>
        <v>#VALUE!</v>
      </c>
      <c r="X814" s="18">
        <f t="shared" si="135"/>
        <v>2.48</v>
      </c>
      <c r="Y814" s="18" t="str">
        <f t="shared" si="136"/>
        <v>USD</v>
      </c>
      <c r="Z814" s="18">
        <f t="shared" si="137"/>
        <v>6384747.7300000004</v>
      </c>
      <c r="AA814" s="18">
        <f t="shared" si="138"/>
        <v>2022</v>
      </c>
      <c r="AB814" s="19" t="str">
        <f>IFERROR(VLOOKUP(D814, 'Lookup Tables'!$A:$B, 2, FALSE), "Unknown")</f>
        <v>Table, kitchen or other household articles of iron or steel</v>
      </c>
      <c r="AC814" s="18" t="str">
        <f t="shared" si="139"/>
        <v>Steel Products</v>
      </c>
      <c r="AD814" s="18" t="str">
        <f t="shared" si="140"/>
        <v>Misc</v>
      </c>
      <c r="AE814" s="18">
        <f t="shared" si="141"/>
        <v>162.10322299651565</v>
      </c>
      <c r="AF814" s="20">
        <f t="shared" si="142"/>
        <v>0.36640001281663226</v>
      </c>
    </row>
    <row r="815" spans="1:32">
      <c r="A815" s="18" t="str">
        <f>'Raw Data'!A815</f>
        <v>INNSA1</v>
      </c>
      <c r="B815" s="19">
        <f>'Raw Data'!B815</f>
        <v>44883</v>
      </c>
      <c r="C815" s="18">
        <f>'Raw Data'!C815</f>
        <v>301049751</v>
      </c>
      <c r="D815" s="18">
        <f>'Raw Data'!D815</f>
        <v>73239990</v>
      </c>
      <c r="E815" s="18" t="str">
        <f>'Raw Data'!E815</f>
        <v>6527 STEEL LUNCH BOX (QTY:25680 PCS/USD1.90 PER PCS)</v>
      </c>
      <c r="F815" s="18">
        <f>'Raw Data'!F815</f>
        <v>0</v>
      </c>
      <c r="G815" s="18">
        <f>'Raw Data'!G815</f>
        <v>0</v>
      </c>
      <c r="H815" s="18">
        <f>'Raw Data'!H815</f>
        <v>0</v>
      </c>
      <c r="I815" s="18">
        <f>'Raw Data'!I815</f>
        <v>0</v>
      </c>
      <c r="J815" s="18">
        <f>'Raw Data'!J815</f>
        <v>0</v>
      </c>
      <c r="K815" s="18">
        <f>'Raw Data'!K815</f>
        <v>0</v>
      </c>
      <c r="L815" s="18">
        <f>'Raw Data'!L815</f>
        <v>0</v>
      </c>
      <c r="M815" s="18">
        <f>'Raw Data'!M815</f>
        <v>0</v>
      </c>
      <c r="N815" s="18">
        <f>'Raw Data'!N815</f>
        <v>8945.2000000000007</v>
      </c>
      <c r="O815" s="18" t="str">
        <f>'Raw Data'!O815</f>
        <v>KGS</v>
      </c>
      <c r="P815" s="18">
        <f>'Raw Data'!P815</f>
        <v>465.45067410000001</v>
      </c>
      <c r="Q815" s="18">
        <f>'Raw Data'!Q815</f>
        <v>4163549.37</v>
      </c>
      <c r="R815" s="18">
        <f>'Raw Data'!R815</f>
        <v>5.6349960550000002</v>
      </c>
      <c r="S815" s="18">
        <f>'Raw Data'!S815</f>
        <v>50406.166709999998</v>
      </c>
      <c r="T815" s="18">
        <f>'Raw Data'!T815</f>
        <v>1525524.5</v>
      </c>
      <c r="U815" s="18" t="str">
        <f t="shared" si="132"/>
        <v xml:space="preserve">6527 STEEL LUNCH BOX </v>
      </c>
      <c r="V815" s="18">
        <f t="shared" si="133"/>
        <v>25680</v>
      </c>
      <c r="W815" s="18" t="str">
        <f t="shared" si="134"/>
        <v>PCS</v>
      </c>
      <c r="X815" s="18">
        <f t="shared" si="135"/>
        <v>1.9</v>
      </c>
      <c r="Y815" s="18" t="str">
        <f t="shared" si="136"/>
        <v>USD</v>
      </c>
      <c r="Z815" s="18">
        <f t="shared" si="137"/>
        <v>5689073.8700000001</v>
      </c>
      <c r="AA815" s="18">
        <f t="shared" si="138"/>
        <v>2022</v>
      </c>
      <c r="AB815" s="19" t="str">
        <f>IFERROR(VLOOKUP(D815, 'Lookup Tables'!$A:$B, 2, FALSE), "Unknown")</f>
        <v>Table, kitchen or other household articles of iron or steel</v>
      </c>
      <c r="AC815" s="18" t="str">
        <f t="shared" si="139"/>
        <v>Steel Products</v>
      </c>
      <c r="AD815" s="18" t="str">
        <f t="shared" si="140"/>
        <v>Misc</v>
      </c>
      <c r="AE815" s="18">
        <f t="shared" si="141"/>
        <v>170.54112820283504</v>
      </c>
      <c r="AF815" s="20">
        <f t="shared" si="142"/>
        <v>0.36640000260162642</v>
      </c>
    </row>
    <row r="816" spans="1:32">
      <c r="A816" s="18" t="str">
        <f>'Raw Data'!A816</f>
        <v>INNSA1</v>
      </c>
      <c r="B816" s="19">
        <f>'Raw Data'!B816</f>
        <v>44881</v>
      </c>
      <c r="C816" s="18">
        <f>'Raw Data'!C816</f>
        <v>301049751</v>
      </c>
      <c r="D816" s="18">
        <f>'Raw Data'!D816</f>
        <v>73239990</v>
      </c>
      <c r="E816" s="18" t="str">
        <f>'Raw Data'!E816</f>
        <v>NP-21 STAINLESS STEEL SPORTS BOTTLE 650ML S115 (QTY:35496 NUM USD1.05 PER NUM)</v>
      </c>
      <c r="F816" s="18">
        <f>'Raw Data'!F816</f>
        <v>0</v>
      </c>
      <c r="G816" s="18">
        <f>'Raw Data'!G816</f>
        <v>0</v>
      </c>
      <c r="H816" s="18">
        <f>'Raw Data'!H816</f>
        <v>0</v>
      </c>
      <c r="I816" s="18">
        <f>'Raw Data'!I816</f>
        <v>0</v>
      </c>
      <c r="J816" s="18">
        <f>'Raw Data'!J816</f>
        <v>0</v>
      </c>
      <c r="K816" s="18">
        <f>'Raw Data'!K816</f>
        <v>0</v>
      </c>
      <c r="L816" s="18">
        <f>'Raw Data'!L816</f>
        <v>0</v>
      </c>
      <c r="M816" s="18">
        <f>'Raw Data'!M816</f>
        <v>0</v>
      </c>
      <c r="N816" s="18">
        <f>'Raw Data'!N816</f>
        <v>6310.4</v>
      </c>
      <c r="O816" s="18" t="str">
        <f>'Raw Data'!O816</f>
        <v>KGS</v>
      </c>
      <c r="P816" s="18">
        <f>'Raw Data'!P816</f>
        <v>518.70852239999999</v>
      </c>
      <c r="Q816" s="18">
        <f>'Raw Data'!Q816</f>
        <v>3273258.26</v>
      </c>
      <c r="R816" s="18">
        <f>'Raw Data'!R816</f>
        <v>6.1898391699999999</v>
      </c>
      <c r="S816" s="18">
        <f>'Raw Data'!S816</f>
        <v>39060.361100000002</v>
      </c>
      <c r="T816" s="18">
        <f>'Raw Data'!T816</f>
        <v>1199321.8999999999</v>
      </c>
      <c r="U816" s="18" t="str">
        <f t="shared" si="132"/>
        <v xml:space="preserve">NP-21 STAINLESS STEEL SPORTS BOTTLE 650ML S115 </v>
      </c>
      <c r="V816" s="18">
        <f t="shared" si="133"/>
        <v>35496</v>
      </c>
      <c r="W816" s="18" t="e">
        <f t="shared" si="134"/>
        <v>#VALUE!</v>
      </c>
      <c r="X816" s="18" t="str">
        <f t="shared" si="135"/>
        <v/>
      </c>
      <c r="Y816" s="18" t="str">
        <f t="shared" si="136"/>
        <v>USD</v>
      </c>
      <c r="Z816" s="18">
        <f t="shared" si="137"/>
        <v>4472580.16</v>
      </c>
      <c r="AA816" s="18">
        <f t="shared" si="138"/>
        <v>2022</v>
      </c>
      <c r="AB816" s="19" t="str">
        <f>IFERROR(VLOOKUP(D816, 'Lookup Tables'!$A:$B, 2, FALSE), "Unknown")</f>
        <v>Table, kitchen or other household articles of iron or steel</v>
      </c>
      <c r="AC816" s="18" t="str">
        <f t="shared" si="139"/>
        <v>Steel Products</v>
      </c>
      <c r="AD816" s="18" t="str">
        <f t="shared" si="140"/>
        <v>Misc</v>
      </c>
      <c r="AE816" s="18">
        <f t="shared" si="141"/>
        <v>190.05481427484787</v>
      </c>
      <c r="AF816" s="20">
        <f t="shared" si="142"/>
        <v>0.36640002246568837</v>
      </c>
    </row>
    <row r="817" spans="1:32">
      <c r="A817" s="18" t="str">
        <f>'Raw Data'!A817</f>
        <v>INNSA1</v>
      </c>
      <c r="B817" s="19">
        <f>'Raw Data'!B817</f>
        <v>44881</v>
      </c>
      <c r="C817" s="18">
        <f>'Raw Data'!C817</f>
        <v>301049751</v>
      </c>
      <c r="D817" s="18">
        <f>'Raw Data'!D817</f>
        <v>73239990</v>
      </c>
      <c r="E817" s="18" t="str">
        <f>'Raw Data'!E817</f>
        <v>SB-01 STAINLESS STEEL SPORTS BOTTLE 750ML SG-702 (QTY: 8604NUM USD 1.11 PER NUM)</v>
      </c>
      <c r="F817" s="18">
        <f>'Raw Data'!F817</f>
        <v>0</v>
      </c>
      <c r="G817" s="18">
        <f>'Raw Data'!G817</f>
        <v>0</v>
      </c>
      <c r="H817" s="18">
        <f>'Raw Data'!H817</f>
        <v>0</v>
      </c>
      <c r="I817" s="18">
        <f>'Raw Data'!I817</f>
        <v>0</v>
      </c>
      <c r="J817" s="18">
        <f>'Raw Data'!J817</f>
        <v>0</v>
      </c>
      <c r="K817" s="18">
        <f>'Raw Data'!K817</f>
        <v>0</v>
      </c>
      <c r="L817" s="18">
        <f>'Raw Data'!L817</f>
        <v>0</v>
      </c>
      <c r="M817" s="18">
        <f>'Raw Data'!M817</f>
        <v>0</v>
      </c>
      <c r="N817" s="18">
        <f>'Raw Data'!N817</f>
        <v>1362.3</v>
      </c>
      <c r="O817" s="18" t="str">
        <f>'Raw Data'!O817</f>
        <v>KGS</v>
      </c>
      <c r="P817" s="18">
        <f>'Raw Data'!P817</f>
        <v>615.69009029999995</v>
      </c>
      <c r="Q817" s="18">
        <f>'Raw Data'!Q817</f>
        <v>838754.61</v>
      </c>
      <c r="R817" s="18">
        <f>'Raw Data'!R817</f>
        <v>7.3471371159999999</v>
      </c>
      <c r="S817" s="18">
        <f>'Raw Data'!S817</f>
        <v>10009.00489</v>
      </c>
      <c r="T817" s="18">
        <f>'Raw Data'!T817</f>
        <v>307319.7</v>
      </c>
      <c r="U817" s="18" t="str">
        <f t="shared" si="132"/>
        <v xml:space="preserve">SB-01 STAINLESS STEEL SPORTS BOTTLE 750ML SG-702 </v>
      </c>
      <c r="V817" s="18" t="str">
        <f t="shared" si="133"/>
        <v/>
      </c>
      <c r="W817" s="18" t="e">
        <f t="shared" si="134"/>
        <v>#VALUE!</v>
      </c>
      <c r="X817" s="18" t="str">
        <f t="shared" si="135"/>
        <v/>
      </c>
      <c r="Y817" s="18" t="str">
        <f t="shared" si="136"/>
        <v>USD</v>
      </c>
      <c r="Z817" s="18">
        <f t="shared" si="137"/>
        <v>1146074.31</v>
      </c>
      <c r="AA817" s="18">
        <f t="shared" si="138"/>
        <v>2022</v>
      </c>
      <c r="AB817" s="19" t="str">
        <f>IFERROR(VLOOKUP(D817, 'Lookup Tables'!$A:$B, 2, FALSE), "Unknown")</f>
        <v>Table, kitchen or other household articles of iron or steel</v>
      </c>
      <c r="AC817" s="18" t="str">
        <f t="shared" si="139"/>
        <v>Steel Products</v>
      </c>
      <c r="AD817" s="18" t="str">
        <f t="shared" si="140"/>
        <v>Misc</v>
      </c>
      <c r="AE817" s="18">
        <f t="shared" si="141"/>
        <v>225.58885707993835</v>
      </c>
      <c r="AF817" s="20">
        <f t="shared" si="142"/>
        <v>0.36640001299068869</v>
      </c>
    </row>
    <row r="818" spans="1:32">
      <c r="A818" s="18" t="str">
        <f>'Raw Data'!A818</f>
        <v>INNSA1</v>
      </c>
      <c r="B818" s="19">
        <f>'Raw Data'!B818</f>
        <v>44881</v>
      </c>
      <c r="C818" s="18">
        <f>'Raw Data'!C818</f>
        <v>301049751</v>
      </c>
      <c r="D818" s="18">
        <f>'Raw Data'!D818</f>
        <v>73239990</v>
      </c>
      <c r="E818" s="18" t="str">
        <f>'Raw Data'!E818</f>
        <v>KWP-1000B SS OIL POT 900ML(QTY: 27000 PCS/USD 1.55 PER PCS)</v>
      </c>
      <c r="F818" s="18">
        <f>'Raw Data'!F818</f>
        <v>0</v>
      </c>
      <c r="G818" s="18">
        <f>'Raw Data'!G818</f>
        <v>0</v>
      </c>
      <c r="H818" s="18">
        <f>'Raw Data'!H818</f>
        <v>0</v>
      </c>
      <c r="I818" s="18">
        <f>'Raw Data'!I818</f>
        <v>0</v>
      </c>
      <c r="J818" s="18">
        <f>'Raw Data'!J818</f>
        <v>0</v>
      </c>
      <c r="K818" s="18">
        <f>'Raw Data'!K818</f>
        <v>0</v>
      </c>
      <c r="L818" s="18">
        <f>'Raw Data'!L818</f>
        <v>0</v>
      </c>
      <c r="M818" s="18">
        <f>'Raw Data'!M818</f>
        <v>0</v>
      </c>
      <c r="N818" s="18">
        <f>'Raw Data'!N818</f>
        <v>6975</v>
      </c>
      <c r="O818" s="18" t="str">
        <f>'Raw Data'!O818</f>
        <v>KGS</v>
      </c>
      <c r="P818" s="18">
        <f>'Raw Data'!P818</f>
        <v>518.54179209999995</v>
      </c>
      <c r="Q818" s="18">
        <f>'Raw Data'!Q818</f>
        <v>3616829</v>
      </c>
      <c r="R818" s="18">
        <f>'Raw Data'!R818</f>
        <v>6.187849548</v>
      </c>
      <c r="S818" s="18">
        <f>'Raw Data'!S818</f>
        <v>43160.250599999999</v>
      </c>
      <c r="T818" s="18">
        <f>'Raw Data'!T818</f>
        <v>1325206.2</v>
      </c>
      <c r="U818" s="18" t="str">
        <f t="shared" si="132"/>
        <v>KWP-1000B SS OIL POT 900ML</v>
      </c>
      <c r="V818" s="18" t="str">
        <f t="shared" si="133"/>
        <v/>
      </c>
      <c r="W818" s="18" t="str">
        <f t="shared" si="134"/>
        <v>27000 PCS</v>
      </c>
      <c r="X818" s="18">
        <f t="shared" si="135"/>
        <v>1.55</v>
      </c>
      <c r="Y818" s="18" t="str">
        <f t="shared" si="136"/>
        <v>USD</v>
      </c>
      <c r="Z818" s="18">
        <f t="shared" si="137"/>
        <v>4942035.2</v>
      </c>
      <c r="AA818" s="18">
        <f t="shared" si="138"/>
        <v>2022</v>
      </c>
      <c r="AB818" s="19" t="str">
        <f>IFERROR(VLOOKUP(D818, 'Lookup Tables'!$A:$B, 2, FALSE), "Unknown")</f>
        <v>Table, kitchen or other household articles of iron or steel</v>
      </c>
      <c r="AC818" s="18" t="str">
        <f t="shared" si="139"/>
        <v>Other</v>
      </c>
      <c r="AD818" s="18" t="str">
        <f t="shared" si="140"/>
        <v>Misc</v>
      </c>
      <c r="AE818" s="18">
        <f t="shared" si="141"/>
        <v>189.99372043010752</v>
      </c>
      <c r="AF818" s="20">
        <f t="shared" si="142"/>
        <v>0.36640001504079955</v>
      </c>
    </row>
    <row r="819" spans="1:32">
      <c r="A819" s="18" t="str">
        <f>'Raw Data'!A819</f>
        <v>INNSA1</v>
      </c>
      <c r="B819" s="19">
        <f>'Raw Data'!B819</f>
        <v>44880</v>
      </c>
      <c r="C819" s="18">
        <f>'Raw Data'!C819</f>
        <v>301049751</v>
      </c>
      <c r="D819" s="18">
        <f>'Raw Data'!D819</f>
        <v>73239990</v>
      </c>
      <c r="E819" s="18" t="str">
        <f>'Raw Data'!E819</f>
        <v>NP-19 STEEL SALT BOTTLE (QTY:25920 PCS USD 0.4430 PER PCS)</v>
      </c>
      <c r="F819" s="18">
        <f>'Raw Data'!F819</f>
        <v>0</v>
      </c>
      <c r="G819" s="18">
        <f>'Raw Data'!G819</f>
        <v>0</v>
      </c>
      <c r="H819" s="18">
        <f>'Raw Data'!H819</f>
        <v>0</v>
      </c>
      <c r="I819" s="18">
        <f>'Raw Data'!I819</f>
        <v>0</v>
      </c>
      <c r="J819" s="18">
        <f>'Raw Data'!J819</f>
        <v>0</v>
      </c>
      <c r="K819" s="18">
        <f>'Raw Data'!K819</f>
        <v>0</v>
      </c>
      <c r="L819" s="18">
        <f>'Raw Data'!L819</f>
        <v>0</v>
      </c>
      <c r="M819" s="18">
        <f>'Raw Data'!M819</f>
        <v>0</v>
      </c>
      <c r="N819" s="18">
        <f>'Raw Data'!N819</f>
        <v>4050</v>
      </c>
      <c r="O819" s="18" t="str">
        <f>'Raw Data'!O819</f>
        <v>KGS</v>
      </c>
      <c r="P819" s="18">
        <f>'Raw Data'!P819</f>
        <v>251.55885929999999</v>
      </c>
      <c r="Q819" s="18">
        <f>'Raw Data'!Q819</f>
        <v>1018813.38</v>
      </c>
      <c r="R819" s="18">
        <f>'Raw Data'!R819</f>
        <v>3.001895695</v>
      </c>
      <c r="S819" s="18">
        <f>'Raw Data'!S819</f>
        <v>12157.67757</v>
      </c>
      <c r="T819" s="18">
        <f>'Raw Data'!T819</f>
        <v>373293.3</v>
      </c>
      <c r="U819" s="18" t="str">
        <f t="shared" si="132"/>
        <v xml:space="preserve">NP-19 STEEL SALT BOTTLE </v>
      </c>
      <c r="V819" s="18">
        <f t="shared" si="133"/>
        <v>25920</v>
      </c>
      <c r="W819" s="18" t="e">
        <f t="shared" si="134"/>
        <v>#VALUE!</v>
      </c>
      <c r="X819" s="18" t="str">
        <f t="shared" si="135"/>
        <v/>
      </c>
      <c r="Y819" s="18" t="str">
        <f t="shared" si="136"/>
        <v>USD</v>
      </c>
      <c r="Z819" s="18">
        <f t="shared" si="137"/>
        <v>1392106.68</v>
      </c>
      <c r="AA819" s="18">
        <f t="shared" si="138"/>
        <v>2022</v>
      </c>
      <c r="AB819" s="19" t="str">
        <f>IFERROR(VLOOKUP(D819, 'Lookup Tables'!$A:$B, 2, FALSE), "Unknown")</f>
        <v>Table, kitchen or other household articles of iron or steel</v>
      </c>
      <c r="AC819" s="18" t="str">
        <f t="shared" si="139"/>
        <v>Steel Products</v>
      </c>
      <c r="AD819" s="18" t="str">
        <f t="shared" si="140"/>
        <v>Misc</v>
      </c>
      <c r="AE819" s="18">
        <f t="shared" si="141"/>
        <v>92.17118518518518</v>
      </c>
      <c r="AF819" s="20">
        <f t="shared" si="142"/>
        <v>0.36640007613563141</v>
      </c>
    </row>
    <row r="820" spans="1:32">
      <c r="A820" s="18" t="str">
        <f>'Raw Data'!A820</f>
        <v>INNSA1</v>
      </c>
      <c r="B820" s="19">
        <f>'Raw Data'!B820</f>
        <v>44875</v>
      </c>
      <c r="C820" s="18">
        <f>'Raw Data'!C820</f>
        <v>301049751</v>
      </c>
      <c r="D820" s="18">
        <f>'Raw Data'!D820</f>
        <v>73239990</v>
      </c>
      <c r="E820" s="18" t="str">
        <f>'Raw Data'!E820</f>
        <v>KL32D-9S STAINLESS STEEL GRATER WITH HANDLE (QTY:37560 PCS USD 0.99 PER PCS)</v>
      </c>
      <c r="F820" s="18">
        <f>'Raw Data'!F820</f>
        <v>0</v>
      </c>
      <c r="G820" s="18">
        <f>'Raw Data'!G820</f>
        <v>0</v>
      </c>
      <c r="H820" s="18">
        <f>'Raw Data'!H820</f>
        <v>0</v>
      </c>
      <c r="I820" s="18">
        <f>'Raw Data'!I820</f>
        <v>0</v>
      </c>
      <c r="J820" s="18">
        <f>'Raw Data'!J820</f>
        <v>0</v>
      </c>
      <c r="K820" s="18">
        <f>'Raw Data'!K820</f>
        <v>0</v>
      </c>
      <c r="L820" s="18">
        <f>'Raw Data'!L820</f>
        <v>0</v>
      </c>
      <c r="M820" s="18">
        <f>'Raw Data'!M820</f>
        <v>0</v>
      </c>
      <c r="N820" s="18">
        <f>'Raw Data'!N820</f>
        <v>8451</v>
      </c>
      <c r="O820" s="18" t="str">
        <f>'Raw Data'!O820</f>
        <v>KGS</v>
      </c>
      <c r="P820" s="18">
        <f>'Raw Data'!P820</f>
        <v>381.44559700000002</v>
      </c>
      <c r="Q820" s="18">
        <f>'Raw Data'!Q820</f>
        <v>3223596.74</v>
      </c>
      <c r="R820" s="18">
        <f>'Raw Data'!R820</f>
        <v>4.5518567660000002</v>
      </c>
      <c r="S820" s="18">
        <f>'Raw Data'!S820</f>
        <v>38467.741529999999</v>
      </c>
      <c r="T820" s="18">
        <f>'Raw Data'!T820</f>
        <v>1181125.8</v>
      </c>
      <c r="U820" s="18" t="str">
        <f t="shared" si="132"/>
        <v xml:space="preserve">KL32D-9S STAINLESS STEEL GRATER WITH HANDLE </v>
      </c>
      <c r="V820" s="18">
        <f t="shared" si="133"/>
        <v>37560</v>
      </c>
      <c r="W820" s="18" t="e">
        <f t="shared" si="134"/>
        <v>#VALUE!</v>
      </c>
      <c r="X820" s="18" t="str">
        <f t="shared" si="135"/>
        <v/>
      </c>
      <c r="Y820" s="18" t="str">
        <f t="shared" si="136"/>
        <v>USD</v>
      </c>
      <c r="Z820" s="18">
        <f t="shared" si="137"/>
        <v>4404722.54</v>
      </c>
      <c r="AA820" s="18">
        <f t="shared" si="138"/>
        <v>2022</v>
      </c>
      <c r="AB820" s="19" t="str">
        <f>IFERROR(VLOOKUP(D820, 'Lookup Tables'!$A:$B, 2, FALSE), "Unknown")</f>
        <v>Table, kitchen or other household articles of iron or steel</v>
      </c>
      <c r="AC820" s="18" t="str">
        <f t="shared" si="139"/>
        <v>Steel Products</v>
      </c>
      <c r="AD820" s="18" t="str">
        <f t="shared" si="140"/>
        <v>Misc</v>
      </c>
      <c r="AE820" s="18">
        <f t="shared" si="141"/>
        <v>139.76166134185303</v>
      </c>
      <c r="AF820" s="20">
        <f t="shared" si="142"/>
        <v>0.36639998587416361</v>
      </c>
    </row>
    <row r="821" spans="1:32">
      <c r="A821" s="18" t="str">
        <f>'Raw Data'!A821</f>
        <v>INNSA1</v>
      </c>
      <c r="B821" s="19">
        <f>'Raw Data'!B821</f>
        <v>44875</v>
      </c>
      <c r="C821" s="18">
        <f>'Raw Data'!C821</f>
        <v>301049751</v>
      </c>
      <c r="D821" s="18">
        <f>'Raw Data'!D821</f>
        <v>73239990</v>
      </c>
      <c r="E821" s="18" t="str">
        <f>'Raw Data'!E821</f>
        <v>KL324H-9S STAINLESS STEEL GRATER WITH HANDLE (QTY - 59040 PCS/USD 0.68 PER PCS)</v>
      </c>
      <c r="F821" s="18">
        <f>'Raw Data'!F821</f>
        <v>0</v>
      </c>
      <c r="G821" s="18">
        <f>'Raw Data'!G821</f>
        <v>0</v>
      </c>
      <c r="H821" s="18">
        <f>'Raw Data'!H821</f>
        <v>0</v>
      </c>
      <c r="I821" s="18">
        <f>'Raw Data'!I821</f>
        <v>0</v>
      </c>
      <c r="J821" s="18">
        <f>'Raw Data'!J821</f>
        <v>0</v>
      </c>
      <c r="K821" s="18">
        <f>'Raw Data'!K821</f>
        <v>0</v>
      </c>
      <c r="L821" s="18">
        <f>'Raw Data'!L821</f>
        <v>0</v>
      </c>
      <c r="M821" s="18">
        <f>'Raw Data'!M821</f>
        <v>0</v>
      </c>
      <c r="N821" s="18">
        <f>'Raw Data'!N821</f>
        <v>9512</v>
      </c>
      <c r="O821" s="18" t="str">
        <f>'Raw Data'!O821</f>
        <v>KGS</v>
      </c>
      <c r="P821" s="18">
        <f>'Raw Data'!P821</f>
        <v>365.90082210000003</v>
      </c>
      <c r="Q821" s="18">
        <f>'Raw Data'!Q821</f>
        <v>3480448.62</v>
      </c>
      <c r="R821" s="18">
        <f>'Raw Data'!R821</f>
        <v>4.3663582590000001</v>
      </c>
      <c r="S821" s="18">
        <f>'Raw Data'!S821</f>
        <v>41532.799760000002</v>
      </c>
      <c r="T821" s="18">
        <f>'Raw Data'!T821</f>
        <v>1275236.3999999999</v>
      </c>
      <c r="U821" s="18" t="str">
        <f t="shared" si="132"/>
        <v xml:space="preserve">KL324H-9S STAINLESS STEEL GRATER WITH HANDLE </v>
      </c>
      <c r="V821" s="18" t="str">
        <f t="shared" si="133"/>
        <v/>
      </c>
      <c r="W821" s="18" t="e">
        <f t="shared" si="134"/>
        <v>#VALUE!</v>
      </c>
      <c r="X821" s="18">
        <f t="shared" si="135"/>
        <v>0.68</v>
      </c>
      <c r="Y821" s="18" t="str">
        <f t="shared" si="136"/>
        <v>USD</v>
      </c>
      <c r="Z821" s="18">
        <f t="shared" si="137"/>
        <v>4755685.0199999996</v>
      </c>
      <c r="AA821" s="18">
        <f t="shared" si="138"/>
        <v>2022</v>
      </c>
      <c r="AB821" s="19" t="str">
        <f>IFERROR(VLOOKUP(D821, 'Lookup Tables'!$A:$B, 2, FALSE), "Unknown")</f>
        <v>Table, kitchen or other household articles of iron or steel</v>
      </c>
      <c r="AC821" s="18" t="str">
        <f t="shared" si="139"/>
        <v>Steel Products</v>
      </c>
      <c r="AD821" s="18" t="str">
        <f t="shared" si="140"/>
        <v>Misc</v>
      </c>
      <c r="AE821" s="18">
        <f t="shared" si="141"/>
        <v>134.06606391925988</v>
      </c>
      <c r="AF821" s="20">
        <f t="shared" si="142"/>
        <v>0.36640000736456779</v>
      </c>
    </row>
    <row r="822" spans="1:32">
      <c r="A822" s="18" t="str">
        <f>'Raw Data'!A822</f>
        <v>INNSA1</v>
      </c>
      <c r="B822" s="19">
        <f>'Raw Data'!B822</f>
        <v>44870</v>
      </c>
      <c r="C822" s="18">
        <f>'Raw Data'!C822</f>
        <v>301049751</v>
      </c>
      <c r="D822" s="18">
        <f>'Raw Data'!D822</f>
        <v>73231000</v>
      </c>
      <c r="E822" s="18" t="str">
        <f>'Raw Data'!E822</f>
        <v>OKS-4156 -STEEL SCRUBBER 6PCS SET (QTY 99600 SET / USD 0.26SET)</v>
      </c>
      <c r="F822" s="18">
        <f>'Raw Data'!F822</f>
        <v>0</v>
      </c>
      <c r="G822" s="18">
        <f>'Raw Data'!G822</f>
        <v>0</v>
      </c>
      <c r="H822" s="18">
        <f>'Raw Data'!H822</f>
        <v>0</v>
      </c>
      <c r="I822" s="18">
        <f>'Raw Data'!I822</f>
        <v>0</v>
      </c>
      <c r="J822" s="18">
        <f>'Raw Data'!J822</f>
        <v>0</v>
      </c>
      <c r="K822" s="18">
        <f>'Raw Data'!K822</f>
        <v>0</v>
      </c>
      <c r="L822" s="18">
        <f>'Raw Data'!L822</f>
        <v>0</v>
      </c>
      <c r="M822" s="18">
        <f>'Raw Data'!M822</f>
        <v>0</v>
      </c>
      <c r="N822" s="18">
        <f>'Raw Data'!N822</f>
        <v>8677.15</v>
      </c>
      <c r="O822" s="18" t="str">
        <f>'Raw Data'!O822</f>
        <v>KGS</v>
      </c>
      <c r="P822" s="18">
        <f>'Raw Data'!P822</f>
        <v>260.76831329999999</v>
      </c>
      <c r="Q822" s="18">
        <f>'Raw Data'!Q822</f>
        <v>2262725.77</v>
      </c>
      <c r="R822" s="18">
        <f>'Raw Data'!R822</f>
        <v>3.1117937150000001</v>
      </c>
      <c r="S822" s="18">
        <f>'Raw Data'!S822</f>
        <v>27001.500840000001</v>
      </c>
      <c r="T822" s="18">
        <f>'Raw Data'!T822</f>
        <v>994694.3</v>
      </c>
      <c r="U822" s="18" t="str">
        <f t="shared" si="132"/>
        <v xml:space="preserve">OKS-4156 -STEEL SCRUBBER 6PCS SET </v>
      </c>
      <c r="V822" s="18">
        <f t="shared" si="133"/>
        <v>99600</v>
      </c>
      <c r="W822" s="18" t="e">
        <f t="shared" si="134"/>
        <v>#VALUE!</v>
      </c>
      <c r="X822" s="18" t="str">
        <f t="shared" si="135"/>
        <v/>
      </c>
      <c r="Y822" s="18" t="str">
        <f t="shared" si="136"/>
        <v>USD</v>
      </c>
      <c r="Z822" s="18">
        <f t="shared" si="137"/>
        <v>3257420.0700000003</v>
      </c>
      <c r="AA822" s="18">
        <f t="shared" si="138"/>
        <v>2022</v>
      </c>
      <c r="AB822" s="19" t="str">
        <f>IFERROR(VLOOKUP(D822, 'Lookup Tables'!$A:$B, 2, FALSE), "Unknown")</f>
        <v>Steel Scrubbers</v>
      </c>
      <c r="AC822" s="18" t="str">
        <f t="shared" si="139"/>
        <v>Steel Products</v>
      </c>
      <c r="AD822" s="18" t="str">
        <f t="shared" si="140"/>
        <v>Scrubber</v>
      </c>
      <c r="AE822" s="18">
        <f t="shared" si="141"/>
        <v>114.63375647534042</v>
      </c>
      <c r="AF822" s="20">
        <f t="shared" si="142"/>
        <v>0.43960002276369531</v>
      </c>
    </row>
    <row r="823" spans="1:32">
      <c r="A823" s="18" t="str">
        <f>'Raw Data'!A823</f>
        <v>INNSA1</v>
      </c>
      <c r="B823" s="19">
        <f>'Raw Data'!B823</f>
        <v>44869</v>
      </c>
      <c r="C823" s="18">
        <f>'Raw Data'!C823</f>
        <v>301049751</v>
      </c>
      <c r="D823" s="18">
        <f>'Raw Data'!D823</f>
        <v>73239990</v>
      </c>
      <c r="E823" s="18" t="str">
        <f>'Raw Data'!E823</f>
        <v>NP-55 STEEL TEA STRAINER (QTY:100800 PCS /USD 0.2892 PER PCS)</v>
      </c>
      <c r="F823" s="18">
        <f>'Raw Data'!F823</f>
        <v>0</v>
      </c>
      <c r="G823" s="18">
        <f>'Raw Data'!G823</f>
        <v>0</v>
      </c>
      <c r="H823" s="18">
        <f>'Raw Data'!H823</f>
        <v>0</v>
      </c>
      <c r="I823" s="18">
        <f>'Raw Data'!I823</f>
        <v>0</v>
      </c>
      <c r="J823" s="18">
        <f>'Raw Data'!J823</f>
        <v>0</v>
      </c>
      <c r="K823" s="18">
        <f>'Raw Data'!K823</f>
        <v>0</v>
      </c>
      <c r="L823" s="18">
        <f>'Raw Data'!L823</f>
        <v>0</v>
      </c>
      <c r="M823" s="18">
        <f>'Raw Data'!M823</f>
        <v>0</v>
      </c>
      <c r="N823" s="18">
        <f>'Raw Data'!N823</f>
        <v>4620</v>
      </c>
      <c r="O823" s="18" t="str">
        <f>'Raw Data'!O823</f>
        <v>KGS</v>
      </c>
      <c r="P823" s="18">
        <f>'Raw Data'!P823</f>
        <v>554.03166880000003</v>
      </c>
      <c r="Q823" s="18">
        <f>'Raw Data'!Q823</f>
        <v>2559626.31</v>
      </c>
      <c r="R823" s="18">
        <f>'Raw Data'!R823</f>
        <v>6.6113564299999998</v>
      </c>
      <c r="S823" s="18">
        <f>'Raw Data'!S823</f>
        <v>30544.466710000001</v>
      </c>
      <c r="T823" s="18">
        <f>'Raw Data'!T823</f>
        <v>937847.1</v>
      </c>
      <c r="U823" s="18" t="str">
        <f t="shared" si="132"/>
        <v xml:space="preserve">NP-55 STEEL TEA STRAINER </v>
      </c>
      <c r="V823" s="18">
        <f t="shared" si="133"/>
        <v>100800</v>
      </c>
      <c r="W823" s="18" t="str">
        <f t="shared" si="134"/>
        <v>PCS</v>
      </c>
      <c r="X823" s="18">
        <f t="shared" si="135"/>
        <v>0.28920000000000001</v>
      </c>
      <c r="Y823" s="18" t="str">
        <f t="shared" si="136"/>
        <v>USD</v>
      </c>
      <c r="Z823" s="18">
        <f t="shared" si="137"/>
        <v>3497473.41</v>
      </c>
      <c r="AA823" s="18">
        <f t="shared" si="138"/>
        <v>2022</v>
      </c>
      <c r="AB823" s="19" t="str">
        <f>IFERROR(VLOOKUP(D823, 'Lookup Tables'!$A:$B, 2, FALSE), "Unknown")</f>
        <v>Table, kitchen or other household articles of iron or steel</v>
      </c>
      <c r="AC823" s="18" t="str">
        <f t="shared" si="139"/>
        <v>Steel Products</v>
      </c>
      <c r="AD823" s="18" t="str">
        <f t="shared" si="140"/>
        <v>Misc</v>
      </c>
      <c r="AE823" s="18">
        <f t="shared" si="141"/>
        <v>202.99720779220777</v>
      </c>
      <c r="AF823" s="20">
        <f t="shared" si="142"/>
        <v>0.36640000781989146</v>
      </c>
    </row>
    <row r="824" spans="1:32">
      <c r="A824" s="18" t="str">
        <f>'Raw Data'!A824</f>
        <v>INNSA1</v>
      </c>
      <c r="B824" s="19">
        <f>'Raw Data'!B824</f>
        <v>44869</v>
      </c>
      <c r="C824" s="18">
        <f>'Raw Data'!C824</f>
        <v>301049751</v>
      </c>
      <c r="D824" s="18">
        <f>'Raw Data'!D824</f>
        <v>73239990</v>
      </c>
      <c r="E824" s="18" t="str">
        <f>'Raw Data'!E824</f>
        <v>NP-19 STEEL SALT BOTTLE (QTY:44352 PCS /USD 0.445 PER PCS)</v>
      </c>
      <c r="F824" s="18">
        <f>'Raw Data'!F824</f>
        <v>0</v>
      </c>
      <c r="G824" s="18">
        <f>'Raw Data'!G824</f>
        <v>0</v>
      </c>
      <c r="H824" s="18">
        <f>'Raw Data'!H824</f>
        <v>0</v>
      </c>
      <c r="I824" s="18">
        <f>'Raw Data'!I824</f>
        <v>0</v>
      </c>
      <c r="J824" s="18">
        <f>'Raw Data'!J824</f>
        <v>0</v>
      </c>
      <c r="K824" s="18">
        <f>'Raw Data'!K824</f>
        <v>0</v>
      </c>
      <c r="L824" s="18">
        <f>'Raw Data'!L824</f>
        <v>0</v>
      </c>
      <c r="M824" s="18">
        <f>'Raw Data'!M824</f>
        <v>0</v>
      </c>
      <c r="N824" s="18">
        <f>'Raw Data'!N824</f>
        <v>6930</v>
      </c>
      <c r="O824" s="18" t="str">
        <f>'Raw Data'!O824</f>
        <v>KGS</v>
      </c>
      <c r="P824" s="18">
        <f>'Raw Data'!P824</f>
        <v>250.06778209999999</v>
      </c>
      <c r="Q824" s="18">
        <f>'Raw Data'!Q824</f>
        <v>1732969.73</v>
      </c>
      <c r="R824" s="18">
        <f>'Raw Data'!R824</f>
        <v>2.9841024119999999</v>
      </c>
      <c r="S824" s="18">
        <f>'Raw Data'!S824</f>
        <v>20679.829710000002</v>
      </c>
      <c r="T824" s="18">
        <f>'Raw Data'!T824</f>
        <v>634960.1</v>
      </c>
      <c r="U824" s="18" t="str">
        <f t="shared" si="132"/>
        <v xml:space="preserve">NP-19 STEEL SALT BOTTLE </v>
      </c>
      <c r="V824" s="18">
        <f t="shared" si="133"/>
        <v>44352</v>
      </c>
      <c r="W824" s="18" t="str">
        <f t="shared" si="134"/>
        <v>PCS</v>
      </c>
      <c r="X824" s="18">
        <f t="shared" si="135"/>
        <v>0.44500000000000001</v>
      </c>
      <c r="Y824" s="18" t="str">
        <f t="shared" si="136"/>
        <v>USD</v>
      </c>
      <c r="Z824" s="18">
        <f t="shared" si="137"/>
        <v>2367929.83</v>
      </c>
      <c r="AA824" s="18">
        <f t="shared" si="138"/>
        <v>2022</v>
      </c>
      <c r="AB824" s="19" t="str">
        <f>IFERROR(VLOOKUP(D824, 'Lookup Tables'!$A:$B, 2, FALSE), "Unknown")</f>
        <v>Table, kitchen or other household articles of iron or steel</v>
      </c>
      <c r="AC824" s="18" t="str">
        <f t="shared" si="139"/>
        <v>Steel Products</v>
      </c>
      <c r="AD824" s="18" t="str">
        <f t="shared" si="140"/>
        <v>Misc</v>
      </c>
      <c r="AE824" s="18">
        <f t="shared" si="141"/>
        <v>91.624834054834054</v>
      </c>
      <c r="AF824" s="20">
        <f t="shared" si="142"/>
        <v>0.36639999476505569</v>
      </c>
    </row>
    <row r="825" spans="1:32">
      <c r="A825" s="18" t="str">
        <f>'Raw Data'!A825</f>
        <v>INNSA1</v>
      </c>
      <c r="B825" s="19">
        <f>'Raw Data'!B825</f>
        <v>44869</v>
      </c>
      <c r="C825" s="18">
        <f>'Raw Data'!C825</f>
        <v>301049751</v>
      </c>
      <c r="D825" s="18">
        <f>'Raw Data'!D825</f>
        <v>73231000</v>
      </c>
      <c r="E825" s="18" t="str">
        <f>'Raw Data'!E825</f>
        <v>8001-2 STEEL SCRUBBER 2 PCS SET (QTY- 169440 SET/USD 0.164PER SET)</v>
      </c>
      <c r="F825" s="18">
        <f>'Raw Data'!F825</f>
        <v>0</v>
      </c>
      <c r="G825" s="18">
        <f>'Raw Data'!G825</f>
        <v>0</v>
      </c>
      <c r="H825" s="18">
        <f>'Raw Data'!H825</f>
        <v>0</v>
      </c>
      <c r="I825" s="18">
        <f>'Raw Data'!I825</f>
        <v>0</v>
      </c>
      <c r="J825" s="18">
        <f>'Raw Data'!J825</f>
        <v>0</v>
      </c>
      <c r="K825" s="18">
        <f>'Raw Data'!K825</f>
        <v>0</v>
      </c>
      <c r="L825" s="18">
        <f>'Raw Data'!L825</f>
        <v>0</v>
      </c>
      <c r="M825" s="18">
        <f>'Raw Data'!M825</f>
        <v>0</v>
      </c>
      <c r="N825" s="18">
        <f>'Raw Data'!N825</f>
        <v>4942</v>
      </c>
      <c r="O825" s="18" t="str">
        <f>'Raw Data'!O825</f>
        <v>KGS</v>
      </c>
      <c r="P825" s="18">
        <f>'Raw Data'!P825</f>
        <v>497.44888300000002</v>
      </c>
      <c r="Q825" s="18">
        <f>'Raw Data'!Q825</f>
        <v>2458392.38</v>
      </c>
      <c r="R825" s="18">
        <f>'Raw Data'!R825</f>
        <v>5.9361441890000002</v>
      </c>
      <c r="S825" s="18">
        <f>'Raw Data'!S825</f>
        <v>29336.424579999999</v>
      </c>
      <c r="T825" s="18">
        <f>'Raw Data'!T825</f>
        <v>1080709.3</v>
      </c>
      <c r="U825" s="18" t="str">
        <f t="shared" si="132"/>
        <v xml:space="preserve">8001-2 STEEL SCRUBBER 2 PCS SET </v>
      </c>
      <c r="V825" s="18" t="str">
        <f t="shared" si="133"/>
        <v/>
      </c>
      <c r="W825" s="18" t="e">
        <f t="shared" si="134"/>
        <v>#VALUE!</v>
      </c>
      <c r="X825" s="18">
        <f t="shared" si="135"/>
        <v>0.16400000000000001</v>
      </c>
      <c r="Y825" s="18" t="str">
        <f t="shared" si="136"/>
        <v>USD</v>
      </c>
      <c r="Z825" s="18">
        <f t="shared" si="137"/>
        <v>3539101.6799999997</v>
      </c>
      <c r="AA825" s="18">
        <f t="shared" si="138"/>
        <v>2022</v>
      </c>
      <c r="AB825" s="19" t="str">
        <f>IFERROR(VLOOKUP(D825, 'Lookup Tables'!$A:$B, 2, FALSE), "Unknown")</f>
        <v>Steel Scrubbers</v>
      </c>
      <c r="AC825" s="18" t="str">
        <f t="shared" si="139"/>
        <v>Steel Products</v>
      </c>
      <c r="AD825" s="18" t="str">
        <f t="shared" si="140"/>
        <v>Scrubber</v>
      </c>
      <c r="AE825" s="18">
        <f t="shared" si="141"/>
        <v>218.67853095912588</v>
      </c>
      <c r="AF825" s="20">
        <f t="shared" si="142"/>
        <v>0.43960000396682003</v>
      </c>
    </row>
    <row r="826" spans="1:32">
      <c r="A826" s="18" t="str">
        <f>'Raw Data'!A826</f>
        <v>INNSA1</v>
      </c>
      <c r="B826" s="19">
        <f>'Raw Data'!B826</f>
        <v>44868</v>
      </c>
      <c r="C826" s="18">
        <f>'Raw Data'!C826</f>
        <v>301049751</v>
      </c>
      <c r="D826" s="18">
        <f>'Raw Data'!D826</f>
        <v>73239990</v>
      </c>
      <c r="E826" s="18" t="str">
        <f>'Raw Data'!E826</f>
        <v>AM-253 STEEL KITCHEN TURNER (QTY:25200 PCS/ USD 0.535 PER PCS)</v>
      </c>
      <c r="F826" s="18">
        <f>'Raw Data'!F826</f>
        <v>0</v>
      </c>
      <c r="G826" s="18">
        <f>'Raw Data'!G826</f>
        <v>0</v>
      </c>
      <c r="H826" s="18">
        <f>'Raw Data'!H826</f>
        <v>0</v>
      </c>
      <c r="I826" s="18">
        <f>'Raw Data'!I826</f>
        <v>0</v>
      </c>
      <c r="J826" s="18">
        <f>'Raw Data'!J826</f>
        <v>0</v>
      </c>
      <c r="K826" s="18">
        <f>'Raw Data'!K826</f>
        <v>0</v>
      </c>
      <c r="L826" s="18">
        <f>'Raw Data'!L826</f>
        <v>0</v>
      </c>
      <c r="M826" s="18">
        <f>'Raw Data'!M826</f>
        <v>0</v>
      </c>
      <c r="N826" s="18">
        <f>'Raw Data'!N826</f>
        <v>2450</v>
      </c>
      <c r="O826" s="18" t="str">
        <f>'Raw Data'!O826</f>
        <v>KGS</v>
      </c>
      <c r="P826" s="18">
        <f>'Raw Data'!P826</f>
        <v>490.67181219999998</v>
      </c>
      <c r="Q826" s="18">
        <f>'Raw Data'!Q826</f>
        <v>1202145.94</v>
      </c>
      <c r="R826" s="18">
        <f>'Raw Data'!R826</f>
        <v>5.8482933519999998</v>
      </c>
      <c r="S826" s="18">
        <f>'Raw Data'!S826</f>
        <v>14328.31871</v>
      </c>
      <c r="T826" s="18">
        <f>'Raw Data'!T826</f>
        <v>440466.3</v>
      </c>
      <c r="U826" s="18" t="str">
        <f t="shared" si="132"/>
        <v xml:space="preserve">AM-253 STEEL KITCHEN TURNER </v>
      </c>
      <c r="V826" s="18">
        <f t="shared" si="133"/>
        <v>25200</v>
      </c>
      <c r="W826" s="18" t="str">
        <f t="shared" si="134"/>
        <v>PCS</v>
      </c>
      <c r="X826" s="18">
        <f t="shared" si="135"/>
        <v>0.53500000000000003</v>
      </c>
      <c r="Y826" s="18" t="str">
        <f t="shared" si="136"/>
        <v>USD</v>
      </c>
      <c r="Z826" s="18">
        <f t="shared" si="137"/>
        <v>1642612.24</v>
      </c>
      <c r="AA826" s="18">
        <f t="shared" si="138"/>
        <v>2022</v>
      </c>
      <c r="AB826" s="19" t="str">
        <f>IFERROR(VLOOKUP(D826, 'Lookup Tables'!$A:$B, 2, FALSE), "Unknown")</f>
        <v>Table, kitchen or other household articles of iron or steel</v>
      </c>
      <c r="AC826" s="18" t="str">
        <f t="shared" si="139"/>
        <v>Steel Products</v>
      </c>
      <c r="AD826" s="18" t="str">
        <f t="shared" si="140"/>
        <v>Misc</v>
      </c>
      <c r="AE826" s="18">
        <f t="shared" si="141"/>
        <v>179.78216326530611</v>
      </c>
      <c r="AF826" s="20">
        <f t="shared" si="142"/>
        <v>0.3664000229456334</v>
      </c>
    </row>
    <row r="827" spans="1:32">
      <c r="A827" s="18" t="str">
        <f>'Raw Data'!A827</f>
        <v>INNSA1</v>
      </c>
      <c r="B827" s="19">
        <f>'Raw Data'!B827</f>
        <v>44868</v>
      </c>
      <c r="C827" s="18">
        <f>'Raw Data'!C827</f>
        <v>301049751</v>
      </c>
      <c r="D827" s="18">
        <f>'Raw Data'!D827</f>
        <v>73239990</v>
      </c>
      <c r="E827" s="18" t="str">
        <f>'Raw Data'!E827</f>
        <v>SB-01 - STAINLESS STEEL SPORTS BOTTLE 750ML SG-702 (QTY:26172 PCS/USD1.110 PER PCS)</v>
      </c>
      <c r="F827" s="18">
        <f>'Raw Data'!F827</f>
        <v>0</v>
      </c>
      <c r="G827" s="18">
        <f>'Raw Data'!G827</f>
        <v>0</v>
      </c>
      <c r="H827" s="18">
        <f>'Raw Data'!H827</f>
        <v>0</v>
      </c>
      <c r="I827" s="18">
        <f>'Raw Data'!I827</f>
        <v>0</v>
      </c>
      <c r="J827" s="18">
        <f>'Raw Data'!J827</f>
        <v>0</v>
      </c>
      <c r="K827" s="18">
        <f>'Raw Data'!K827</f>
        <v>0</v>
      </c>
      <c r="L827" s="18">
        <f>'Raw Data'!L827</f>
        <v>0</v>
      </c>
      <c r="M827" s="18">
        <f>'Raw Data'!M827</f>
        <v>0</v>
      </c>
      <c r="N827" s="18">
        <f>'Raw Data'!N827</f>
        <v>4143.8999999999996</v>
      </c>
      <c r="O827" s="18" t="str">
        <f>'Raw Data'!O827</f>
        <v>KGS</v>
      </c>
      <c r="P827" s="18">
        <f>'Raw Data'!P827</f>
        <v>613.42199140000002</v>
      </c>
      <c r="Q827" s="18">
        <f>'Raw Data'!Q827</f>
        <v>2541959.39</v>
      </c>
      <c r="R827" s="18">
        <f>'Raw Data'!R827</f>
        <v>7.3113467390000002</v>
      </c>
      <c r="S827" s="18">
        <f>'Raw Data'!S827</f>
        <v>30297.489750000001</v>
      </c>
      <c r="T827" s="18">
        <f>'Raw Data'!T827</f>
        <v>931374</v>
      </c>
      <c r="U827" s="18" t="str">
        <f t="shared" si="132"/>
        <v xml:space="preserve">SB-01 - STAINLESS STEEL SPORTS BOTTLE 750ML SG-702 </v>
      </c>
      <c r="V827" s="18">
        <f t="shared" si="133"/>
        <v>26172</v>
      </c>
      <c r="W827" s="18" t="str">
        <f t="shared" si="134"/>
        <v>PCS</v>
      </c>
      <c r="X827" s="18">
        <f t="shared" si="135"/>
        <v>1.1100000000000001</v>
      </c>
      <c r="Y827" s="18" t="str">
        <f t="shared" si="136"/>
        <v>USD</v>
      </c>
      <c r="Z827" s="18">
        <f t="shared" si="137"/>
        <v>3473333.39</v>
      </c>
      <c r="AA827" s="18">
        <f t="shared" si="138"/>
        <v>2022</v>
      </c>
      <c r="AB827" s="19" t="str">
        <f>IFERROR(VLOOKUP(D827, 'Lookup Tables'!$A:$B, 2, FALSE), "Unknown")</f>
        <v>Table, kitchen or other household articles of iron or steel</v>
      </c>
      <c r="AC827" s="18" t="str">
        <f t="shared" si="139"/>
        <v>Steel Products</v>
      </c>
      <c r="AD827" s="18" t="str">
        <f t="shared" si="140"/>
        <v>Misc</v>
      </c>
      <c r="AE827" s="18">
        <f t="shared" si="141"/>
        <v>224.75783682038661</v>
      </c>
      <c r="AF827" s="20">
        <f t="shared" si="142"/>
        <v>0.36640003127666015</v>
      </c>
    </row>
    <row r="828" spans="1:32">
      <c r="A828" s="18" t="str">
        <f>'Raw Data'!A828</f>
        <v>INNSA1</v>
      </c>
      <c r="B828" s="19">
        <f>'Raw Data'!B828</f>
        <v>44868</v>
      </c>
      <c r="C828" s="18">
        <f>'Raw Data'!C828</f>
        <v>301049751</v>
      </c>
      <c r="D828" s="18">
        <f>'Raw Data'!D828</f>
        <v>73239990</v>
      </c>
      <c r="E828" s="18" t="str">
        <f>'Raw Data'!E828</f>
        <v>SB-12 STEEL TEA STRAINER BIG(QTY:50400 PCS/USD 1.057 PER PCS)</v>
      </c>
      <c r="F828" s="18">
        <f>'Raw Data'!F828</f>
        <v>0</v>
      </c>
      <c r="G828" s="18">
        <f>'Raw Data'!G828</f>
        <v>0</v>
      </c>
      <c r="H828" s="18">
        <f>'Raw Data'!H828</f>
        <v>0</v>
      </c>
      <c r="I828" s="18">
        <f>'Raw Data'!I828</f>
        <v>0</v>
      </c>
      <c r="J828" s="18">
        <f>'Raw Data'!J828</f>
        <v>0</v>
      </c>
      <c r="K828" s="18">
        <f>'Raw Data'!K828</f>
        <v>0</v>
      </c>
      <c r="L828" s="18">
        <f>'Raw Data'!L828</f>
        <v>0</v>
      </c>
      <c r="M828" s="18">
        <f>'Raw Data'!M828</f>
        <v>0</v>
      </c>
      <c r="N828" s="18">
        <f>'Raw Data'!N828</f>
        <v>11970</v>
      </c>
      <c r="O828" s="18" t="str">
        <f>'Raw Data'!O828</f>
        <v>KGS</v>
      </c>
      <c r="P828" s="18">
        <f>'Raw Data'!P828</f>
        <v>397.27424980000001</v>
      </c>
      <c r="Q828" s="18">
        <f>'Raw Data'!Q828</f>
        <v>4755372.7699999996</v>
      </c>
      <c r="R828" s="18">
        <f>'Raw Data'!R828</f>
        <v>4.7350923690000002</v>
      </c>
      <c r="S828" s="18">
        <f>'Raw Data'!S828</f>
        <v>56679.055659999998</v>
      </c>
      <c r="T828" s="18">
        <f>'Raw Data'!T828</f>
        <v>1742368.7</v>
      </c>
      <c r="U828" s="18" t="str">
        <f t="shared" si="132"/>
        <v>SB-12 STEEL TEA STRAINER BIG</v>
      </c>
      <c r="V828" s="18">
        <f t="shared" si="133"/>
        <v>50400</v>
      </c>
      <c r="W828" s="18" t="str">
        <f t="shared" si="134"/>
        <v>PCS</v>
      </c>
      <c r="X828" s="18">
        <f t="shared" si="135"/>
        <v>1.0569999999999999</v>
      </c>
      <c r="Y828" s="18" t="str">
        <f t="shared" si="136"/>
        <v>USD</v>
      </c>
      <c r="Z828" s="18">
        <f t="shared" si="137"/>
        <v>6497741.4699999997</v>
      </c>
      <c r="AA828" s="18">
        <f t="shared" si="138"/>
        <v>2022</v>
      </c>
      <c r="AB828" s="19" t="str">
        <f>IFERROR(VLOOKUP(D828, 'Lookup Tables'!$A:$B, 2, FALSE), "Unknown")</f>
        <v>Table, kitchen or other household articles of iron or steel</v>
      </c>
      <c r="AC828" s="18" t="str">
        <f t="shared" si="139"/>
        <v>Steel Products</v>
      </c>
      <c r="AD828" s="18" t="str">
        <f t="shared" si="140"/>
        <v>Misc</v>
      </c>
      <c r="AE828" s="18">
        <f t="shared" si="141"/>
        <v>145.56129490392647</v>
      </c>
      <c r="AF828" s="20">
        <f t="shared" si="142"/>
        <v>0.36640002461889021</v>
      </c>
    </row>
    <row r="829" spans="1:32">
      <c r="A829" s="18" t="str">
        <f>'Raw Data'!A829</f>
        <v>INNSA1</v>
      </c>
      <c r="B829" s="19">
        <f>'Raw Data'!B829</f>
        <v>44868</v>
      </c>
      <c r="C829" s="18">
        <f>'Raw Data'!C829</f>
        <v>301049751</v>
      </c>
      <c r="D829" s="18">
        <f>'Raw Data'!D829</f>
        <v>73239990</v>
      </c>
      <c r="E829" s="18" t="str">
        <f>'Raw Data'!E829</f>
        <v>NP-20 STAINLESS STEEL SPORTS BOTTLE 750ML S-308-C6 (QTY:18288 PCS / USD 1.062 PER PCS)</v>
      </c>
      <c r="F829" s="18">
        <f>'Raw Data'!F829</f>
        <v>0</v>
      </c>
      <c r="G829" s="18">
        <f>'Raw Data'!G829</f>
        <v>0</v>
      </c>
      <c r="H829" s="18">
        <f>'Raw Data'!H829</f>
        <v>0</v>
      </c>
      <c r="I829" s="18">
        <f>'Raw Data'!I829</f>
        <v>0</v>
      </c>
      <c r="J829" s="18">
        <f>'Raw Data'!J829</f>
        <v>0</v>
      </c>
      <c r="K829" s="18">
        <f>'Raw Data'!K829</f>
        <v>0</v>
      </c>
      <c r="L829" s="18">
        <f>'Raw Data'!L829</f>
        <v>0</v>
      </c>
      <c r="M829" s="18">
        <f>'Raw Data'!M829</f>
        <v>0</v>
      </c>
      <c r="N829" s="18">
        <f>'Raw Data'!N829</f>
        <v>3251.2</v>
      </c>
      <c r="O829" s="18" t="str">
        <f>'Raw Data'!O829</f>
        <v>KGS</v>
      </c>
      <c r="P829" s="18">
        <f>'Raw Data'!P829</f>
        <v>522.70403539999995</v>
      </c>
      <c r="Q829" s="18">
        <f>'Raw Data'!Q829</f>
        <v>1699415.36</v>
      </c>
      <c r="R829" s="18">
        <f>'Raw Data'!R829</f>
        <v>6.2300838550000002</v>
      </c>
      <c r="S829" s="18">
        <f>'Raw Data'!S829</f>
        <v>20255.248629999998</v>
      </c>
      <c r="T829" s="18">
        <f>'Raw Data'!T829</f>
        <v>622665.80000000005</v>
      </c>
      <c r="U829" s="18" t="str">
        <f t="shared" si="132"/>
        <v xml:space="preserve">NP-20 STAINLESS STEEL SPORTS BOTTLE 750ML S-308-C6 </v>
      </c>
      <c r="V829" s="18">
        <f t="shared" si="133"/>
        <v>18288</v>
      </c>
      <c r="W829" s="18" t="str">
        <f t="shared" si="134"/>
        <v>PCS</v>
      </c>
      <c r="X829" s="18">
        <f t="shared" si="135"/>
        <v>1.0620000000000001</v>
      </c>
      <c r="Y829" s="18" t="str">
        <f t="shared" si="136"/>
        <v>USD</v>
      </c>
      <c r="Z829" s="18">
        <f t="shared" si="137"/>
        <v>2322081.16</v>
      </c>
      <c r="AA829" s="18">
        <f t="shared" si="138"/>
        <v>2022</v>
      </c>
      <c r="AB829" s="19" t="str">
        <f>IFERROR(VLOOKUP(D829, 'Lookup Tables'!$A:$B, 2, FALSE), "Unknown")</f>
        <v>Table, kitchen or other household articles of iron or steel</v>
      </c>
      <c r="AC829" s="18" t="str">
        <f t="shared" si="139"/>
        <v>Steel Products</v>
      </c>
      <c r="AD829" s="18" t="str">
        <f t="shared" si="140"/>
        <v>Misc</v>
      </c>
      <c r="AE829" s="18">
        <f t="shared" si="141"/>
        <v>191.51876230314963</v>
      </c>
      <c r="AF829" s="20">
        <f t="shared" si="142"/>
        <v>0.36640000711774195</v>
      </c>
    </row>
    <row r="830" spans="1:32">
      <c r="A830" s="18" t="str">
        <f>'Raw Data'!A830</f>
        <v>INNSA1</v>
      </c>
      <c r="B830" s="19">
        <f>'Raw Data'!B830</f>
        <v>44866</v>
      </c>
      <c r="C830" s="18">
        <f>'Raw Data'!C830</f>
        <v>301049751</v>
      </c>
      <c r="D830" s="18">
        <f>'Raw Data'!D830</f>
        <v>73239990</v>
      </c>
      <c r="E830" s="18" t="str">
        <f>'Raw Data'!E830</f>
        <v>STAINLESS STEEL GRATER WITH HANDLE DS-25 (QTY:51000 PCS /USD0.2252 PER PCS)</v>
      </c>
      <c r="F830" s="18">
        <f>'Raw Data'!F830</f>
        <v>0</v>
      </c>
      <c r="G830" s="18">
        <f>'Raw Data'!G830</f>
        <v>0</v>
      </c>
      <c r="H830" s="18">
        <f>'Raw Data'!H830</f>
        <v>0</v>
      </c>
      <c r="I830" s="18">
        <f>'Raw Data'!I830</f>
        <v>0</v>
      </c>
      <c r="J830" s="18">
        <f>'Raw Data'!J830</f>
        <v>0</v>
      </c>
      <c r="K830" s="18">
        <f>'Raw Data'!K830</f>
        <v>0</v>
      </c>
      <c r="L830" s="18">
        <f>'Raw Data'!L830</f>
        <v>0</v>
      </c>
      <c r="M830" s="18">
        <f>'Raw Data'!M830</f>
        <v>0</v>
      </c>
      <c r="N830" s="18">
        <f>'Raw Data'!N830</f>
        <v>1700</v>
      </c>
      <c r="O830" s="18" t="str">
        <f>'Raw Data'!O830</f>
        <v>KGS</v>
      </c>
      <c r="P830" s="18">
        <f>'Raw Data'!P830</f>
        <v>600.58861179999997</v>
      </c>
      <c r="Q830" s="18">
        <f>'Raw Data'!Q830</f>
        <v>1021000.64</v>
      </c>
      <c r="R830" s="18">
        <f>'Raw Data'!R830</f>
        <v>7.1583863140000004</v>
      </c>
      <c r="S830" s="18">
        <f>'Raw Data'!S830</f>
        <v>12169.256729999999</v>
      </c>
      <c r="T830" s="18">
        <f>'Raw Data'!T830</f>
        <v>374094.6</v>
      </c>
      <c r="U830" s="18" t="str">
        <f t="shared" si="132"/>
        <v xml:space="preserve">STAINLESS STEEL GRATER WITH HANDLE DS-25 </v>
      </c>
      <c r="V830" s="18">
        <f t="shared" si="133"/>
        <v>51000</v>
      </c>
      <c r="W830" s="18" t="str">
        <f t="shared" si="134"/>
        <v>PCS</v>
      </c>
      <c r="X830" s="18">
        <f t="shared" si="135"/>
        <v>0.22520000000000001</v>
      </c>
      <c r="Y830" s="18" t="str">
        <f t="shared" si="136"/>
        <v>USD</v>
      </c>
      <c r="Z830" s="18">
        <f t="shared" si="137"/>
        <v>1395095.24</v>
      </c>
      <c r="AA830" s="18">
        <f t="shared" si="138"/>
        <v>2022</v>
      </c>
      <c r="AB830" s="19" t="str">
        <f>IFERROR(VLOOKUP(D830, 'Lookup Tables'!$A:$B, 2, FALSE), "Unknown")</f>
        <v>Table, kitchen or other household articles of iron or steel</v>
      </c>
      <c r="AC830" s="18" t="str">
        <f t="shared" si="139"/>
        <v>Steel Products</v>
      </c>
      <c r="AD830" s="18" t="str">
        <f t="shared" si="140"/>
        <v>Misc</v>
      </c>
      <c r="AE830" s="18">
        <f t="shared" si="141"/>
        <v>220.05564705882352</v>
      </c>
      <c r="AF830" s="20">
        <f t="shared" si="142"/>
        <v>0.36639996621353732</v>
      </c>
    </row>
    <row r="831" spans="1:32">
      <c r="A831" s="18" t="str">
        <f>'Raw Data'!A831</f>
        <v>INNSA1</v>
      </c>
      <c r="B831" s="19">
        <f>'Raw Data'!B831</f>
        <v>44863</v>
      </c>
      <c r="C831" s="18">
        <f>'Raw Data'!C831</f>
        <v>301049751</v>
      </c>
      <c r="D831" s="18">
        <f>'Raw Data'!D831</f>
        <v>73239990</v>
      </c>
      <c r="E831" s="18" t="str">
        <f>'Raw Data'!E831</f>
        <v>NP-21 STAINLESS STEEL SPORTS BOTTLE 650ML S115 (QTY:19584 PCS USD 1.05 PER PCS)</v>
      </c>
      <c r="F831" s="18">
        <f>'Raw Data'!F831</f>
        <v>0</v>
      </c>
      <c r="G831" s="18">
        <f>'Raw Data'!G831</f>
        <v>0</v>
      </c>
      <c r="H831" s="18">
        <f>'Raw Data'!H831</f>
        <v>0</v>
      </c>
      <c r="I831" s="18">
        <f>'Raw Data'!I831</f>
        <v>0</v>
      </c>
      <c r="J831" s="18">
        <f>'Raw Data'!J831</f>
        <v>0</v>
      </c>
      <c r="K831" s="18">
        <f>'Raw Data'!K831</f>
        <v>0</v>
      </c>
      <c r="L831" s="18">
        <f>'Raw Data'!L831</f>
        <v>0</v>
      </c>
      <c r="M831" s="18">
        <f>'Raw Data'!M831</f>
        <v>0</v>
      </c>
      <c r="N831" s="18">
        <f>'Raw Data'!N831</f>
        <v>3481.6</v>
      </c>
      <c r="O831" s="18" t="str">
        <f>'Raw Data'!O831</f>
        <v>KGS</v>
      </c>
      <c r="P831" s="18">
        <f>'Raw Data'!P831</f>
        <v>515.47645339999997</v>
      </c>
      <c r="Q831" s="18">
        <f>'Raw Data'!Q831</f>
        <v>1794682.82</v>
      </c>
      <c r="R831" s="18">
        <f>'Raw Data'!R831</f>
        <v>6.1439386569999996</v>
      </c>
      <c r="S831" s="18">
        <f>'Raw Data'!S831</f>
        <v>21390.736830000002</v>
      </c>
      <c r="T831" s="18">
        <f>'Raw Data'!T831</f>
        <v>657571.9</v>
      </c>
      <c r="U831" s="18" t="str">
        <f t="shared" si="132"/>
        <v xml:space="preserve">NP-21 STAINLESS STEEL SPORTS BOTTLE 650ML S115 </v>
      </c>
      <c r="V831" s="18">
        <f t="shared" si="133"/>
        <v>19584</v>
      </c>
      <c r="W831" s="18" t="e">
        <f t="shared" si="134"/>
        <v>#VALUE!</v>
      </c>
      <c r="X831" s="18" t="str">
        <f t="shared" si="135"/>
        <v/>
      </c>
      <c r="Y831" s="18" t="str">
        <f t="shared" si="136"/>
        <v>USD</v>
      </c>
      <c r="Z831" s="18">
        <f t="shared" si="137"/>
        <v>2452254.7200000002</v>
      </c>
      <c r="AA831" s="18">
        <f t="shared" si="138"/>
        <v>2022</v>
      </c>
      <c r="AB831" s="19" t="str">
        <f>IFERROR(VLOOKUP(D831, 'Lookup Tables'!$A:$B, 2, FALSE), "Unknown")</f>
        <v>Table, kitchen or other household articles of iron or steel</v>
      </c>
      <c r="AC831" s="18" t="str">
        <f t="shared" si="139"/>
        <v>Steel Products</v>
      </c>
      <c r="AD831" s="18" t="str">
        <f t="shared" si="140"/>
        <v>Misc</v>
      </c>
      <c r="AE831" s="18">
        <f t="shared" si="141"/>
        <v>188.87060546875</v>
      </c>
      <c r="AF831" s="20">
        <f t="shared" si="142"/>
        <v>0.36640006393998914</v>
      </c>
    </row>
    <row r="832" spans="1:32">
      <c r="A832" s="18" t="str">
        <f>'Raw Data'!A832</f>
        <v>INNSA1</v>
      </c>
      <c r="B832" s="19">
        <f>'Raw Data'!B832</f>
        <v>44863</v>
      </c>
      <c r="C832" s="18">
        <f>'Raw Data'!C832</f>
        <v>301049751</v>
      </c>
      <c r="D832" s="18">
        <f>'Raw Data'!D832</f>
        <v>73239990</v>
      </c>
      <c r="E832" s="18" t="str">
        <f>'Raw Data'!E832</f>
        <v>8504 STEEL LUNCH BOX 2 LAYER (QTY:22080 PCS /USD2.61PER PCS)</v>
      </c>
      <c r="F832" s="18">
        <f>'Raw Data'!F832</f>
        <v>0</v>
      </c>
      <c r="G832" s="18">
        <f>'Raw Data'!G832</f>
        <v>0</v>
      </c>
      <c r="H832" s="18">
        <f>'Raw Data'!H832</f>
        <v>0</v>
      </c>
      <c r="I832" s="18">
        <f>'Raw Data'!I832</f>
        <v>0</v>
      </c>
      <c r="J832" s="18">
        <f>'Raw Data'!J832</f>
        <v>0</v>
      </c>
      <c r="K832" s="18">
        <f>'Raw Data'!K832</f>
        <v>0</v>
      </c>
      <c r="L832" s="18">
        <f>'Raw Data'!L832</f>
        <v>0</v>
      </c>
      <c r="M832" s="18">
        <f>'Raw Data'!M832</f>
        <v>0</v>
      </c>
      <c r="N832" s="18">
        <f>'Raw Data'!N832</f>
        <v>10561.6</v>
      </c>
      <c r="O832" s="18" t="str">
        <f>'Raw Data'!O832</f>
        <v>KGS</v>
      </c>
      <c r="P832" s="18">
        <f>'Raw Data'!P832</f>
        <v>467.06042170000001</v>
      </c>
      <c r="Q832" s="18">
        <f>'Raw Data'!Q832</f>
        <v>4932905.3499999996</v>
      </c>
      <c r="R832" s="18">
        <f>'Raw Data'!R832</f>
        <v>5.5668703419999996</v>
      </c>
      <c r="S832" s="18">
        <f>'Raw Data'!S832</f>
        <v>58795.057809999998</v>
      </c>
      <c r="T832" s="18">
        <f>'Raw Data'!T832</f>
        <v>1807416.5</v>
      </c>
      <c r="U832" s="18" t="str">
        <f t="shared" si="132"/>
        <v xml:space="preserve">8504 STEEL LUNCH BOX 2 LAYER </v>
      </c>
      <c r="V832" s="18">
        <f t="shared" si="133"/>
        <v>22080</v>
      </c>
      <c r="W832" s="18" t="str">
        <f t="shared" si="134"/>
        <v>PCS</v>
      </c>
      <c r="X832" s="18">
        <f t="shared" si="135"/>
        <v>2.61</v>
      </c>
      <c r="Y832" s="18" t="str">
        <f t="shared" si="136"/>
        <v>USD</v>
      </c>
      <c r="Z832" s="18">
        <f t="shared" si="137"/>
        <v>6740321.8499999996</v>
      </c>
      <c r="AA832" s="18">
        <f t="shared" si="138"/>
        <v>2022</v>
      </c>
      <c r="AB832" s="19" t="str">
        <f>IFERROR(VLOOKUP(D832, 'Lookup Tables'!$A:$B, 2, FALSE), "Unknown")</f>
        <v>Table, kitchen or other household articles of iron or steel</v>
      </c>
      <c r="AC832" s="18" t="str">
        <f t="shared" si="139"/>
        <v>Steel Products</v>
      </c>
      <c r="AD832" s="18" t="str">
        <f t="shared" si="140"/>
        <v>Misc</v>
      </c>
      <c r="AE832" s="18">
        <f t="shared" si="141"/>
        <v>171.13093660051507</v>
      </c>
      <c r="AF832" s="20">
        <f t="shared" si="142"/>
        <v>0.36639999589694139</v>
      </c>
    </row>
    <row r="833" spans="1:32">
      <c r="A833" s="18" t="str">
        <f>'Raw Data'!A833</f>
        <v>INNSA1</v>
      </c>
      <c r="B833" s="19">
        <f>'Raw Data'!B833</f>
        <v>44863</v>
      </c>
      <c r="C833" s="18">
        <f>'Raw Data'!C833</f>
        <v>301049751</v>
      </c>
      <c r="D833" s="18">
        <f>'Raw Data'!D833</f>
        <v>73239990</v>
      </c>
      <c r="E833" s="18" t="str">
        <f>'Raw Data'!E833</f>
        <v>SB-01 - STAINLESS STEEL SPORTS BOTTLE 750ML SG-702 (QTY:25128 PCS/USD1.11 PER PCS)</v>
      </c>
      <c r="F833" s="18">
        <f>'Raw Data'!F833</f>
        <v>0</v>
      </c>
      <c r="G833" s="18">
        <f>'Raw Data'!G833</f>
        <v>0</v>
      </c>
      <c r="H833" s="18">
        <f>'Raw Data'!H833</f>
        <v>0</v>
      </c>
      <c r="I833" s="18">
        <f>'Raw Data'!I833</f>
        <v>0</v>
      </c>
      <c r="J833" s="18">
        <f>'Raw Data'!J833</f>
        <v>0</v>
      </c>
      <c r="K833" s="18">
        <f>'Raw Data'!K833</f>
        <v>0</v>
      </c>
      <c r="L833" s="18">
        <f>'Raw Data'!L833</f>
        <v>0</v>
      </c>
      <c r="M833" s="18">
        <f>'Raw Data'!M833</f>
        <v>0</v>
      </c>
      <c r="N833" s="18">
        <f>'Raw Data'!N833</f>
        <v>3978.6</v>
      </c>
      <c r="O833" s="18" t="str">
        <f>'Raw Data'!O833</f>
        <v>KGS</v>
      </c>
      <c r="P833" s="18">
        <f>'Raw Data'!P833</f>
        <v>611.85372740000003</v>
      </c>
      <c r="Q833" s="18">
        <f>'Raw Data'!Q833</f>
        <v>2434321.2400000002</v>
      </c>
      <c r="R833" s="18">
        <f>'Raw Data'!R833</f>
        <v>7.2926546769999998</v>
      </c>
      <c r="S833" s="18">
        <f>'Raw Data'!S833</f>
        <v>29014.555899999999</v>
      </c>
      <c r="T833" s="18">
        <f>'Raw Data'!T833</f>
        <v>891935.2</v>
      </c>
      <c r="U833" s="18" t="str">
        <f t="shared" si="132"/>
        <v xml:space="preserve">SB-01 - STAINLESS STEEL SPORTS BOTTLE 750ML SG-702 </v>
      </c>
      <c r="V833" s="18">
        <f t="shared" si="133"/>
        <v>25128</v>
      </c>
      <c r="W833" s="18" t="str">
        <f t="shared" si="134"/>
        <v>PCS</v>
      </c>
      <c r="X833" s="18">
        <f t="shared" si="135"/>
        <v>1.1100000000000001</v>
      </c>
      <c r="Y833" s="18" t="str">
        <f t="shared" si="136"/>
        <v>USD</v>
      </c>
      <c r="Z833" s="18">
        <f t="shared" si="137"/>
        <v>3326256.4400000004</v>
      </c>
      <c r="AA833" s="18">
        <f t="shared" si="138"/>
        <v>2022</v>
      </c>
      <c r="AB833" s="19" t="str">
        <f>IFERROR(VLOOKUP(D833, 'Lookup Tables'!$A:$B, 2, FALSE), "Unknown")</f>
        <v>Table, kitchen or other household articles of iron or steel</v>
      </c>
      <c r="AC833" s="18" t="str">
        <f t="shared" si="139"/>
        <v>Steel Products</v>
      </c>
      <c r="AD833" s="18" t="str">
        <f t="shared" si="140"/>
        <v>Misc</v>
      </c>
      <c r="AE833" s="18">
        <f t="shared" si="141"/>
        <v>224.18318001306992</v>
      </c>
      <c r="AF833" s="20">
        <f t="shared" si="142"/>
        <v>0.36639995796117686</v>
      </c>
    </row>
    <row r="834" spans="1:32">
      <c r="A834" s="18" t="str">
        <f>'Raw Data'!A834</f>
        <v>INNSA1</v>
      </c>
      <c r="B834" s="19">
        <f>'Raw Data'!B834</f>
        <v>44863</v>
      </c>
      <c r="C834" s="18">
        <f>'Raw Data'!C834</f>
        <v>301049751</v>
      </c>
      <c r="D834" s="18">
        <f>'Raw Data'!D834</f>
        <v>73231000</v>
      </c>
      <c r="E834" s="18" t="str">
        <f>'Raw Data'!E834</f>
        <v>8001-2 STEEL SCRUBBER 2 PCS SET (QTY- 168240 SET/USD 0.164 PER SET)</v>
      </c>
      <c r="F834" s="18">
        <f>'Raw Data'!F834</f>
        <v>0</v>
      </c>
      <c r="G834" s="18">
        <f>'Raw Data'!G834</f>
        <v>0</v>
      </c>
      <c r="H834" s="18">
        <f>'Raw Data'!H834</f>
        <v>0</v>
      </c>
      <c r="I834" s="18">
        <f>'Raw Data'!I834</f>
        <v>0</v>
      </c>
      <c r="J834" s="18">
        <f>'Raw Data'!J834</f>
        <v>0</v>
      </c>
      <c r="K834" s="18">
        <f>'Raw Data'!K834</f>
        <v>0</v>
      </c>
      <c r="L834" s="18">
        <f>'Raw Data'!L834</f>
        <v>0</v>
      </c>
      <c r="M834" s="18">
        <f>'Raw Data'!M834</f>
        <v>0</v>
      </c>
      <c r="N834" s="18">
        <f>'Raw Data'!N834</f>
        <v>4809</v>
      </c>
      <c r="O834" s="18" t="str">
        <f>'Raw Data'!O834</f>
        <v>KGS</v>
      </c>
      <c r="P834" s="18">
        <f>'Raw Data'!P834</f>
        <v>503.60677270000002</v>
      </c>
      <c r="Q834" s="18">
        <f>'Raw Data'!Q834</f>
        <v>2421844.9700000002</v>
      </c>
      <c r="R834" s="18">
        <f>'Raw Data'!R834</f>
        <v>6.0024645139999997</v>
      </c>
      <c r="S834" s="18">
        <f>'Raw Data'!S834</f>
        <v>28865.851849999999</v>
      </c>
      <c r="T834" s="18">
        <f>'Raw Data'!T834</f>
        <v>1064643.1000000001</v>
      </c>
      <c r="U834" s="18" t="str">
        <f t="shared" si="132"/>
        <v xml:space="preserve">8001-2 STEEL SCRUBBER 2 PCS SET </v>
      </c>
      <c r="V834" s="18" t="str">
        <f t="shared" si="133"/>
        <v/>
      </c>
      <c r="W834" s="18" t="e">
        <f t="shared" si="134"/>
        <v>#VALUE!</v>
      </c>
      <c r="X834" s="18">
        <f t="shared" si="135"/>
        <v>0.16400000000000001</v>
      </c>
      <c r="Y834" s="18" t="str">
        <f t="shared" si="136"/>
        <v>USD</v>
      </c>
      <c r="Z834" s="18">
        <f t="shared" si="137"/>
        <v>3486488.0700000003</v>
      </c>
      <c r="AA834" s="18">
        <f t="shared" si="138"/>
        <v>2022</v>
      </c>
      <c r="AB834" s="19" t="str">
        <f>IFERROR(VLOOKUP(D834, 'Lookup Tables'!$A:$B, 2, FALSE), "Unknown")</f>
        <v>Steel Scrubbers</v>
      </c>
      <c r="AC834" s="18" t="str">
        <f t="shared" si="139"/>
        <v>Steel Products</v>
      </c>
      <c r="AD834" s="18" t="str">
        <f t="shared" si="140"/>
        <v>Scrubber</v>
      </c>
      <c r="AE834" s="18">
        <f t="shared" si="141"/>
        <v>221.38554793096279</v>
      </c>
      <c r="AF834" s="20">
        <f t="shared" si="142"/>
        <v>0.43960002113595242</v>
      </c>
    </row>
    <row r="835" spans="1:32">
      <c r="A835" s="18" t="str">
        <f>'Raw Data'!A835</f>
        <v>INNSA1</v>
      </c>
      <c r="B835" s="19">
        <f>'Raw Data'!B835</f>
        <v>44863</v>
      </c>
      <c r="C835" s="18">
        <f>'Raw Data'!C835</f>
        <v>301049751</v>
      </c>
      <c r="D835" s="18">
        <f>'Raw Data'!D835</f>
        <v>73239990</v>
      </c>
      <c r="E835" s="18" t="str">
        <f>'Raw Data'!E835</f>
        <v>6527 STEEL LUNCH BOX (QTY:25680 PCS / USD 2.00 PER PCS)</v>
      </c>
      <c r="F835" s="18">
        <f>'Raw Data'!F835</f>
        <v>0</v>
      </c>
      <c r="G835" s="18">
        <f>'Raw Data'!G835</f>
        <v>0</v>
      </c>
      <c r="H835" s="18">
        <f>'Raw Data'!H835</f>
        <v>0</v>
      </c>
      <c r="I835" s="18">
        <f>'Raw Data'!I835</f>
        <v>0</v>
      </c>
      <c r="J835" s="18">
        <f>'Raw Data'!J835</f>
        <v>0</v>
      </c>
      <c r="K835" s="18">
        <f>'Raw Data'!K835</f>
        <v>0</v>
      </c>
      <c r="L835" s="18">
        <f>'Raw Data'!L835</f>
        <v>0</v>
      </c>
      <c r="M835" s="18">
        <f>'Raw Data'!M835</f>
        <v>0</v>
      </c>
      <c r="N835" s="18">
        <f>'Raw Data'!N835</f>
        <v>8945.2000000000007</v>
      </c>
      <c r="O835" s="18" t="str">
        <f>'Raw Data'!O835</f>
        <v>KGS</v>
      </c>
      <c r="P835" s="18">
        <f>'Raw Data'!P835</f>
        <v>491.47132199999999</v>
      </c>
      <c r="Q835" s="18">
        <f>'Raw Data'!Q835</f>
        <v>4396309.2699999996</v>
      </c>
      <c r="R835" s="18">
        <f>'Raw Data'!R835</f>
        <v>5.85782267</v>
      </c>
      <c r="S835" s="18">
        <f>'Raw Data'!S835</f>
        <v>52399.395349999999</v>
      </c>
      <c r="T835" s="18">
        <f>'Raw Data'!T835</f>
        <v>1610807.8</v>
      </c>
      <c r="U835" s="18" t="str">
        <f t="shared" ref="U835:U898" si="143">LEFT(E835, FIND("(", E835)-1)</f>
        <v xml:space="preserve">6527 STEEL LUNCH BOX </v>
      </c>
      <c r="V835" s="18">
        <f t="shared" ref="V835:V898" si="144">IFERROR(
    VALUE(
        MID(E835,
            FIND("QTY",E835)+4,
            FIND(" ",E835,FIND("QTY",E835)+4) - (FIND("QTY",E835)+4)
        )
    ),
"")</f>
        <v>25680</v>
      </c>
      <c r="W835" s="18" t="str">
        <f t="shared" ref="W835:W898" si="145">TRIM(MID(E835, FIND(" ", E835, FIND("QTY:", E835)+4)+1, FIND("/", E835) - FIND(" ", E835, FIND("QTY:", E835)+4)-1))</f>
        <v>PCS</v>
      </c>
      <c r="X835" s="18">
        <f t="shared" ref="X835:X898" si="146">IFERROR(
  IF(AND(ISNUMBER(FIND("/",E835)), ISNUMBER(FIND("PER",E835))),
     VALUE(TRIM(SUBSTITUTE(SUBSTITUTE(MID(E835, FIND("/",E835)+1, FIND("PER",E835)-FIND("/",E835)-1), "USD", ""), "CNY:", ""))),
     IF(ISNUMBER(SEARCH("USD",E835)),
        VALUE(TRIM(MID(E835, SEARCH("USD",E835)+3, 12))),
        IF(ISNUMBER(SEARCH("CNY",E835)),
           VALUE(TRIM(SUBSTITUTE(MID(E835, SEARCH("CNY",E835)+3, 12), ":", ""))),
           "" )
     )
  ),
"")</f>
        <v>2</v>
      </c>
      <c r="Y835" s="18" t="str">
        <f t="shared" ref="Y835:Y898" si="147">IF(ISNUMBER(FIND("USD", E835)), "USD",
IF(ISNUMBER(FIND("CNY", E835)), "CNY", ""))</f>
        <v>USD</v>
      </c>
      <c r="Z835" s="18">
        <f t="shared" ref="Z835:Z898" si="148">Q835 + T835</f>
        <v>6007117.0699999994</v>
      </c>
      <c r="AA835" s="18">
        <f t="shared" ref="AA835:AA898" si="149">YEAR(B835)</f>
        <v>2022</v>
      </c>
      <c r="AB835" s="19" t="str">
        <f>IFERROR(VLOOKUP(D835, 'Lookup Tables'!$A:$B, 2, FALSE), "Unknown")</f>
        <v>Table, kitchen or other household articles of iron or steel</v>
      </c>
      <c r="AC835" s="18" t="str">
        <f t="shared" ref="AC835:AC898" si="150">IFERROR(
    IF(ISNUMBER(SEARCH("STEEL", E835)), "Steel Products",
    IF(ISNUMBER(SEARCH("SCRUBBER", E835)), "Cleaning Items",
    IF(ISNUMBER(SEARCH("CLOTH", E835)), "Household Items",
    IF(ISNUMBER(SEARCH("HOLDER", E835)), "Kitchen Items",
    "Other")))),
"Other")</f>
        <v>Steel Products</v>
      </c>
      <c r="AD835" s="18" t="str">
        <f t="shared" ref="AD835:AD898" si="151">IFERROR(
    IF(ISNUMBER(SEARCH("SCRUBBER", E835)), "Scrubber",
    IF(ISNUMBER(SEARCH("CUTLERY", E835)), "Cutlery Holder",
    IF(ISNUMBER(SEARCH("CLOTH STAND", E835)), "Cloth Stand",
    IF(ISNUMBER(SEARCH("HOLDER", E835)), "Holder",
    "Misc")))),
"Misc")</f>
        <v>Misc</v>
      </c>
      <c r="AE835" s="18">
        <f t="shared" ref="AE835:AE898" si="152">T835/N835</f>
        <v>180.07510173053703</v>
      </c>
      <c r="AF835" s="20">
        <f t="shared" ref="AF835:AF898" si="153">IFERROR(T835/Q835,0)</f>
        <v>0.36640001898683533</v>
      </c>
    </row>
    <row r="836" spans="1:32">
      <c r="A836" s="18" t="str">
        <f>'Raw Data'!A836</f>
        <v>INNSA1</v>
      </c>
      <c r="B836" s="19">
        <f>'Raw Data'!B836</f>
        <v>44863</v>
      </c>
      <c r="C836" s="18">
        <f>'Raw Data'!C836</f>
        <v>301049751</v>
      </c>
      <c r="D836" s="18">
        <f>'Raw Data'!D836</f>
        <v>73239990</v>
      </c>
      <c r="E836" s="18" t="str">
        <f>'Raw Data'!E836</f>
        <v>AM-06 - STAINLESS STEEL BOTTLE 750ML SG805 (QTY:46584 PCS/USD 1.05 PER PCS)</v>
      </c>
      <c r="F836" s="18">
        <f>'Raw Data'!F836</f>
        <v>0</v>
      </c>
      <c r="G836" s="18">
        <f>'Raw Data'!G836</f>
        <v>0</v>
      </c>
      <c r="H836" s="18">
        <f>'Raw Data'!H836</f>
        <v>0</v>
      </c>
      <c r="I836" s="18">
        <f>'Raw Data'!I836</f>
        <v>0</v>
      </c>
      <c r="J836" s="18">
        <f>'Raw Data'!J836</f>
        <v>0</v>
      </c>
      <c r="K836" s="18">
        <f>'Raw Data'!K836</f>
        <v>0</v>
      </c>
      <c r="L836" s="18">
        <f>'Raw Data'!L836</f>
        <v>0</v>
      </c>
      <c r="M836" s="18">
        <f>'Raw Data'!M836</f>
        <v>0</v>
      </c>
      <c r="N836" s="18">
        <f>'Raw Data'!N836</f>
        <v>6987.6</v>
      </c>
      <c r="O836" s="18" t="str">
        <f>'Raw Data'!O836</f>
        <v>KGS</v>
      </c>
      <c r="P836" s="18">
        <f>'Raw Data'!P836</f>
        <v>610.93505640000001</v>
      </c>
      <c r="Q836" s="18">
        <f>'Raw Data'!Q836</f>
        <v>4268969.8</v>
      </c>
      <c r="R836" s="18">
        <f>'Raw Data'!R836</f>
        <v>7.2817050820000002</v>
      </c>
      <c r="S836" s="18">
        <f>'Raw Data'!S836</f>
        <v>50881.64243</v>
      </c>
      <c r="T836" s="18">
        <f>'Raw Data'!T836</f>
        <v>1564150.6</v>
      </c>
      <c r="U836" s="18" t="str">
        <f t="shared" si="143"/>
        <v xml:space="preserve">AM-06 - STAINLESS STEEL BOTTLE 750ML SG805 </v>
      </c>
      <c r="V836" s="18">
        <f t="shared" si="144"/>
        <v>46584</v>
      </c>
      <c r="W836" s="18" t="str">
        <f t="shared" si="145"/>
        <v>PCS</v>
      </c>
      <c r="X836" s="18">
        <f t="shared" si="146"/>
        <v>1.05</v>
      </c>
      <c r="Y836" s="18" t="str">
        <f t="shared" si="147"/>
        <v>USD</v>
      </c>
      <c r="Z836" s="18">
        <f t="shared" si="148"/>
        <v>5833120.4000000004</v>
      </c>
      <c r="AA836" s="18">
        <f t="shared" si="149"/>
        <v>2022</v>
      </c>
      <c r="AB836" s="19" t="str">
        <f>IFERROR(VLOOKUP(D836, 'Lookup Tables'!$A:$B, 2, FALSE), "Unknown")</f>
        <v>Table, kitchen or other household articles of iron or steel</v>
      </c>
      <c r="AC836" s="18" t="str">
        <f t="shared" si="150"/>
        <v>Steel Products</v>
      </c>
      <c r="AD836" s="18" t="str">
        <f t="shared" si="151"/>
        <v>Misc</v>
      </c>
      <c r="AE836" s="18">
        <f t="shared" si="152"/>
        <v>223.84661400194631</v>
      </c>
      <c r="AF836" s="20">
        <f t="shared" si="153"/>
        <v>0.3664000152917456</v>
      </c>
    </row>
    <row r="837" spans="1:32">
      <c r="A837" s="18" t="str">
        <f>'Raw Data'!A837</f>
        <v>INNSA1</v>
      </c>
      <c r="B837" s="19">
        <f>'Raw Data'!B837</f>
        <v>44863</v>
      </c>
      <c r="C837" s="18">
        <f>'Raw Data'!C837</f>
        <v>301049751</v>
      </c>
      <c r="D837" s="18">
        <f>'Raw Data'!D837</f>
        <v>73239990</v>
      </c>
      <c r="E837" s="18" t="str">
        <f>'Raw Data'!E837</f>
        <v>6581 STEEL ROUND CONTAINER MEDIUM (QTY:46080 PCS/ USD 0.99 PER PCS)</v>
      </c>
      <c r="F837" s="18">
        <f>'Raw Data'!F837</f>
        <v>0</v>
      </c>
      <c r="G837" s="18">
        <f>'Raw Data'!G837</f>
        <v>0</v>
      </c>
      <c r="H837" s="18">
        <f>'Raw Data'!H837</f>
        <v>0</v>
      </c>
      <c r="I837" s="18">
        <f>'Raw Data'!I837</f>
        <v>0</v>
      </c>
      <c r="J837" s="18">
        <f>'Raw Data'!J837</f>
        <v>0</v>
      </c>
      <c r="K837" s="18">
        <f>'Raw Data'!K837</f>
        <v>0</v>
      </c>
      <c r="L837" s="18">
        <f>'Raw Data'!L837</f>
        <v>0</v>
      </c>
      <c r="M837" s="18">
        <f>'Raw Data'!M837</f>
        <v>0</v>
      </c>
      <c r="N837" s="18">
        <f>'Raw Data'!N837</f>
        <v>5568</v>
      </c>
      <c r="O837" s="18" t="str">
        <f>'Raw Data'!O837</f>
        <v>KGS</v>
      </c>
      <c r="P837" s="18">
        <f>'Raw Data'!P837</f>
        <v>701.31256470000005</v>
      </c>
      <c r="Q837" s="18">
        <f>'Raw Data'!Q837</f>
        <v>3904908.36</v>
      </c>
      <c r="R837" s="18">
        <f>'Raw Data'!R837</f>
        <v>8.3589101869999993</v>
      </c>
      <c r="S837" s="18">
        <f>'Raw Data'!S837</f>
        <v>46542.411919999999</v>
      </c>
      <c r="T837" s="18">
        <f>'Raw Data'!T837</f>
        <v>1430758.5</v>
      </c>
      <c r="U837" s="18" t="str">
        <f t="shared" si="143"/>
        <v xml:space="preserve">6581 STEEL ROUND CONTAINER MEDIUM </v>
      </c>
      <c r="V837" s="18">
        <f t="shared" si="144"/>
        <v>46080</v>
      </c>
      <c r="W837" s="18" t="str">
        <f t="shared" si="145"/>
        <v>PCS</v>
      </c>
      <c r="X837" s="18">
        <f t="shared" si="146"/>
        <v>0.99</v>
      </c>
      <c r="Y837" s="18" t="str">
        <f t="shared" si="147"/>
        <v>USD</v>
      </c>
      <c r="Z837" s="18">
        <f t="shared" si="148"/>
        <v>5335666.8599999994</v>
      </c>
      <c r="AA837" s="18">
        <f t="shared" si="149"/>
        <v>2022</v>
      </c>
      <c r="AB837" s="19" t="str">
        <f>IFERROR(VLOOKUP(D837, 'Lookup Tables'!$A:$B, 2, FALSE), "Unknown")</f>
        <v>Table, kitchen or other household articles of iron or steel</v>
      </c>
      <c r="AC837" s="18" t="str">
        <f t="shared" si="150"/>
        <v>Steel Products</v>
      </c>
      <c r="AD837" s="18" t="str">
        <f t="shared" si="151"/>
        <v>Misc</v>
      </c>
      <c r="AE837" s="18">
        <f t="shared" si="152"/>
        <v>256.9609375</v>
      </c>
      <c r="AF837" s="20">
        <f t="shared" si="153"/>
        <v>0.36640001969213948</v>
      </c>
    </row>
    <row r="838" spans="1:32">
      <c r="A838" s="18" t="str">
        <f>'Raw Data'!A838</f>
        <v>INNSA1</v>
      </c>
      <c r="B838" s="19">
        <f>'Raw Data'!B838</f>
        <v>44863</v>
      </c>
      <c r="C838" s="18">
        <f>'Raw Data'!C838</f>
        <v>301049751</v>
      </c>
      <c r="D838" s="18">
        <f>'Raw Data'!D838</f>
        <v>73239990</v>
      </c>
      <c r="E838" s="18" t="str">
        <f>'Raw Data'!E838</f>
        <v>6862 STEEL RECTANGLE CONTAINER LARGE (QTY:23040 PCS/USD1.58PER PCS)</v>
      </c>
      <c r="F838" s="18">
        <f>'Raw Data'!F838</f>
        <v>0</v>
      </c>
      <c r="G838" s="18">
        <f>'Raw Data'!G838</f>
        <v>0</v>
      </c>
      <c r="H838" s="18">
        <f>'Raw Data'!H838</f>
        <v>0</v>
      </c>
      <c r="I838" s="18">
        <f>'Raw Data'!I838</f>
        <v>0</v>
      </c>
      <c r="J838" s="18">
        <f>'Raw Data'!J838</f>
        <v>0</v>
      </c>
      <c r="K838" s="18">
        <f>'Raw Data'!K838</f>
        <v>0</v>
      </c>
      <c r="L838" s="18">
        <f>'Raw Data'!L838</f>
        <v>0</v>
      </c>
      <c r="M838" s="18">
        <f>'Raw Data'!M838</f>
        <v>0</v>
      </c>
      <c r="N838" s="18">
        <f>'Raw Data'!N838</f>
        <v>5760</v>
      </c>
      <c r="O838" s="18" t="str">
        <f>'Raw Data'!O838</f>
        <v>KGS</v>
      </c>
      <c r="P838" s="18">
        <f>'Raw Data'!P838</f>
        <v>540.97884720000002</v>
      </c>
      <c r="Q838" s="18">
        <f>'Raw Data'!Q838</f>
        <v>3116038.16</v>
      </c>
      <c r="R838" s="18">
        <f>'Raw Data'!R838</f>
        <v>6.4479004440000001</v>
      </c>
      <c r="S838" s="18">
        <f>'Raw Data'!S838</f>
        <v>37139.906560000003</v>
      </c>
      <c r="T838" s="18">
        <f>'Raw Data'!T838</f>
        <v>1141716.3999999999</v>
      </c>
      <c r="U838" s="18" t="str">
        <f t="shared" si="143"/>
        <v xml:space="preserve">6862 STEEL RECTANGLE CONTAINER LARGE </v>
      </c>
      <c r="V838" s="18">
        <f t="shared" si="144"/>
        <v>23040</v>
      </c>
      <c r="W838" s="18" t="str">
        <f t="shared" si="145"/>
        <v>PCS</v>
      </c>
      <c r="X838" s="18">
        <f t="shared" si="146"/>
        <v>1.58</v>
      </c>
      <c r="Y838" s="18" t="str">
        <f t="shared" si="147"/>
        <v>USD</v>
      </c>
      <c r="Z838" s="18">
        <f t="shared" si="148"/>
        <v>4257754.5600000005</v>
      </c>
      <c r="AA838" s="18">
        <f t="shared" si="149"/>
        <v>2022</v>
      </c>
      <c r="AB838" s="19" t="str">
        <f>IFERROR(VLOOKUP(D838, 'Lookup Tables'!$A:$B, 2, FALSE), "Unknown")</f>
        <v>Table, kitchen or other household articles of iron or steel</v>
      </c>
      <c r="AC838" s="18" t="str">
        <f t="shared" si="150"/>
        <v>Steel Products</v>
      </c>
      <c r="AD838" s="18" t="str">
        <f t="shared" si="151"/>
        <v>Misc</v>
      </c>
      <c r="AE838" s="18">
        <f t="shared" si="152"/>
        <v>198.21465277777776</v>
      </c>
      <c r="AF838" s="20">
        <f t="shared" si="153"/>
        <v>0.36640000583304788</v>
      </c>
    </row>
    <row r="839" spans="1:32">
      <c r="A839" s="18" t="str">
        <f>'Raw Data'!A839</f>
        <v>INNSA1</v>
      </c>
      <c r="B839" s="19">
        <f>'Raw Data'!B839</f>
        <v>44852</v>
      </c>
      <c r="C839" s="18">
        <f>'Raw Data'!C839</f>
        <v>301049751</v>
      </c>
      <c r="D839" s="18">
        <f>'Raw Data'!D839</f>
        <v>73239990</v>
      </c>
      <c r="E839" s="18" t="str">
        <f>'Raw Data'!E839</f>
        <v>SL-01 - STAINLESS STEEL COLA BOTTLE 750ML SK750 (QTY:21816 PCS/USD 1.2400PER PCS)</v>
      </c>
      <c r="F839" s="18">
        <f>'Raw Data'!F839</f>
        <v>0</v>
      </c>
      <c r="G839" s="18">
        <f>'Raw Data'!G839</f>
        <v>0</v>
      </c>
      <c r="H839" s="18">
        <f>'Raw Data'!H839</f>
        <v>0</v>
      </c>
      <c r="I839" s="18">
        <f>'Raw Data'!I839</f>
        <v>0</v>
      </c>
      <c r="J839" s="18">
        <f>'Raw Data'!J839</f>
        <v>0</v>
      </c>
      <c r="K839" s="18">
        <f>'Raw Data'!K839</f>
        <v>0</v>
      </c>
      <c r="L839" s="18">
        <f>'Raw Data'!L839</f>
        <v>0</v>
      </c>
      <c r="M839" s="18">
        <f>'Raw Data'!M839</f>
        <v>0</v>
      </c>
      <c r="N839" s="18">
        <f>'Raw Data'!N839</f>
        <v>4363.2</v>
      </c>
      <c r="O839" s="18" t="str">
        <f>'Raw Data'!O839</f>
        <v>KGS</v>
      </c>
      <c r="P839" s="18">
        <f>'Raw Data'!P839</f>
        <v>530.45877340000004</v>
      </c>
      <c r="Q839" s="18">
        <f>'Raw Data'!Q839</f>
        <v>2314497.7200000002</v>
      </c>
      <c r="R839" s="18">
        <f>'Raw Data'!R839</f>
        <v>6.4337025270000003</v>
      </c>
      <c r="S839" s="18">
        <f>'Raw Data'!S839</f>
        <v>28071.530869999999</v>
      </c>
      <c r="T839" s="18">
        <f>'Raw Data'!T839</f>
        <v>848032</v>
      </c>
      <c r="U839" s="18" t="str">
        <f t="shared" si="143"/>
        <v xml:space="preserve">SL-01 - STAINLESS STEEL COLA BOTTLE 750ML SK750 </v>
      </c>
      <c r="V839" s="18">
        <f t="shared" si="144"/>
        <v>21816</v>
      </c>
      <c r="W839" s="18" t="str">
        <f t="shared" si="145"/>
        <v>PCS</v>
      </c>
      <c r="X839" s="18">
        <f t="shared" si="146"/>
        <v>1.24</v>
      </c>
      <c r="Y839" s="18" t="str">
        <f t="shared" si="147"/>
        <v>USD</v>
      </c>
      <c r="Z839" s="18">
        <f t="shared" si="148"/>
        <v>3162529.72</v>
      </c>
      <c r="AA839" s="18">
        <f t="shared" si="149"/>
        <v>2022</v>
      </c>
      <c r="AB839" s="19" t="str">
        <f>IFERROR(VLOOKUP(D839, 'Lookup Tables'!$A:$B, 2, FALSE), "Unknown")</f>
        <v>Table, kitchen or other household articles of iron or steel</v>
      </c>
      <c r="AC839" s="18" t="str">
        <f t="shared" si="150"/>
        <v>Steel Products</v>
      </c>
      <c r="AD839" s="18" t="str">
        <f t="shared" si="151"/>
        <v>Misc</v>
      </c>
      <c r="AE839" s="18">
        <f t="shared" si="152"/>
        <v>194.36010267693436</v>
      </c>
      <c r="AF839" s="20">
        <f t="shared" si="153"/>
        <v>0.36640001529143867</v>
      </c>
    </row>
    <row r="840" spans="1:32">
      <c r="A840" s="18" t="str">
        <f>'Raw Data'!A840</f>
        <v>INNSA1</v>
      </c>
      <c r="B840" s="19">
        <f>'Raw Data'!B840</f>
        <v>44852</v>
      </c>
      <c r="C840" s="18">
        <f>'Raw Data'!C840</f>
        <v>301049751</v>
      </c>
      <c r="D840" s="18">
        <f>'Raw Data'!D840</f>
        <v>73239990</v>
      </c>
      <c r="E840" s="18" t="str">
        <f>'Raw Data'!E840</f>
        <v>NP-20 STAINLESS STEEL SPORTS BOTTLE 750 ML S-308-C6 (QTY:19836 PCS USD 1.0620 PER PCS)</v>
      </c>
      <c r="F840" s="18">
        <f>'Raw Data'!F840</f>
        <v>0</v>
      </c>
      <c r="G840" s="18">
        <f>'Raw Data'!G840</f>
        <v>0</v>
      </c>
      <c r="H840" s="18">
        <f>'Raw Data'!H840</f>
        <v>0</v>
      </c>
      <c r="I840" s="18">
        <f>'Raw Data'!I840</f>
        <v>0</v>
      </c>
      <c r="J840" s="18">
        <f>'Raw Data'!J840</f>
        <v>0</v>
      </c>
      <c r="K840" s="18">
        <f>'Raw Data'!K840</f>
        <v>0</v>
      </c>
      <c r="L840" s="18">
        <f>'Raw Data'!L840</f>
        <v>0</v>
      </c>
      <c r="M840" s="18">
        <f>'Raw Data'!M840</f>
        <v>0</v>
      </c>
      <c r="N840" s="18">
        <f>'Raw Data'!N840</f>
        <v>3526.4</v>
      </c>
      <c r="O840" s="18" t="str">
        <f>'Raw Data'!O840</f>
        <v>KGS</v>
      </c>
      <c r="P840" s="18">
        <f>'Raw Data'!P840</f>
        <v>511.10121939999999</v>
      </c>
      <c r="Q840" s="18">
        <f>'Raw Data'!Q840</f>
        <v>1802347.34</v>
      </c>
      <c r="R840" s="18">
        <f>'Raw Data'!R840</f>
        <v>6.1989232190000001</v>
      </c>
      <c r="S840" s="18">
        <f>'Raw Data'!S840</f>
        <v>21859.882839999998</v>
      </c>
      <c r="T840" s="18">
        <f>'Raw Data'!T840</f>
        <v>660380.1</v>
      </c>
      <c r="U840" s="18" t="str">
        <f t="shared" si="143"/>
        <v xml:space="preserve">NP-20 STAINLESS STEEL SPORTS BOTTLE 750 ML S-308-C6 </v>
      </c>
      <c r="V840" s="18">
        <f t="shared" si="144"/>
        <v>19836</v>
      </c>
      <c r="W840" s="18" t="e">
        <f t="shared" si="145"/>
        <v>#VALUE!</v>
      </c>
      <c r="X840" s="18" t="str">
        <f t="shared" si="146"/>
        <v/>
      </c>
      <c r="Y840" s="18" t="str">
        <f t="shared" si="147"/>
        <v>USD</v>
      </c>
      <c r="Z840" s="18">
        <f t="shared" si="148"/>
        <v>2462727.44</v>
      </c>
      <c r="AA840" s="18">
        <f t="shared" si="149"/>
        <v>2022</v>
      </c>
      <c r="AB840" s="19" t="str">
        <f>IFERROR(VLOOKUP(D840, 'Lookup Tables'!$A:$B, 2, FALSE), "Unknown")</f>
        <v>Table, kitchen or other household articles of iron or steel</v>
      </c>
      <c r="AC840" s="18" t="str">
        <f t="shared" si="150"/>
        <v>Steel Products</v>
      </c>
      <c r="AD840" s="18" t="str">
        <f t="shared" si="151"/>
        <v>Misc</v>
      </c>
      <c r="AE840" s="18">
        <f t="shared" si="152"/>
        <v>187.26749659709617</v>
      </c>
      <c r="AF840" s="20">
        <f t="shared" si="153"/>
        <v>0.36640001921050352</v>
      </c>
    </row>
    <row r="841" spans="1:32">
      <c r="A841" s="18" t="str">
        <f>'Raw Data'!A841</f>
        <v>INNSA1</v>
      </c>
      <c r="B841" s="19">
        <f>'Raw Data'!B841</f>
        <v>44852</v>
      </c>
      <c r="C841" s="18">
        <f>'Raw Data'!C841</f>
        <v>301049751</v>
      </c>
      <c r="D841" s="18">
        <f>'Raw Data'!D841</f>
        <v>73239990</v>
      </c>
      <c r="E841" s="18" t="str">
        <f>'Raw Data'!E841</f>
        <v>SB-01 - STAINLESS STEEL SPORTS BOTTLE 750ML SG-702 (QTY:46224 PCS/USD 1.1257 PER PCS)</v>
      </c>
      <c r="F841" s="18">
        <f>'Raw Data'!F841</f>
        <v>0</v>
      </c>
      <c r="G841" s="18">
        <f>'Raw Data'!G841</f>
        <v>0</v>
      </c>
      <c r="H841" s="18">
        <f>'Raw Data'!H841</f>
        <v>0</v>
      </c>
      <c r="I841" s="18">
        <f>'Raw Data'!I841</f>
        <v>0</v>
      </c>
      <c r="J841" s="18">
        <f>'Raw Data'!J841</f>
        <v>0</v>
      </c>
      <c r="K841" s="18">
        <f>'Raw Data'!K841</f>
        <v>0</v>
      </c>
      <c r="L841" s="18">
        <f>'Raw Data'!L841</f>
        <v>0</v>
      </c>
      <c r="M841" s="18">
        <f>'Raw Data'!M841</f>
        <v>0</v>
      </c>
      <c r="N841" s="18">
        <f>'Raw Data'!N841</f>
        <v>7318.8</v>
      </c>
      <c r="O841" s="18" t="str">
        <f>'Raw Data'!O841</f>
        <v>KGS</v>
      </c>
      <c r="P841" s="18">
        <f>'Raw Data'!P841</f>
        <v>608.28948049999997</v>
      </c>
      <c r="Q841" s="18">
        <f>'Raw Data'!Q841</f>
        <v>4451949.05</v>
      </c>
      <c r="R841" s="18">
        <f>'Raw Data'!R841</f>
        <v>7.3776771439999997</v>
      </c>
      <c r="S841" s="18">
        <f>'Raw Data'!S841</f>
        <v>53995.743479999997</v>
      </c>
      <c r="T841" s="18">
        <f>'Raw Data'!T841</f>
        <v>1631194.1</v>
      </c>
      <c r="U841" s="18" t="str">
        <f t="shared" si="143"/>
        <v xml:space="preserve">SB-01 - STAINLESS STEEL SPORTS BOTTLE 750ML SG-702 </v>
      </c>
      <c r="V841" s="18">
        <f t="shared" si="144"/>
        <v>46224</v>
      </c>
      <c r="W841" s="18" t="str">
        <f t="shared" si="145"/>
        <v>PCS</v>
      </c>
      <c r="X841" s="18">
        <f t="shared" si="146"/>
        <v>1.1256999999999999</v>
      </c>
      <c r="Y841" s="18" t="str">
        <f t="shared" si="147"/>
        <v>USD</v>
      </c>
      <c r="Z841" s="18">
        <f t="shared" si="148"/>
        <v>6083143.1500000004</v>
      </c>
      <c r="AA841" s="18">
        <f t="shared" si="149"/>
        <v>2022</v>
      </c>
      <c r="AB841" s="19" t="str">
        <f>IFERROR(VLOOKUP(D841, 'Lookup Tables'!$A:$B, 2, FALSE), "Unknown")</f>
        <v>Table, kitchen or other household articles of iron or steel</v>
      </c>
      <c r="AC841" s="18" t="str">
        <f t="shared" si="150"/>
        <v>Steel Products</v>
      </c>
      <c r="AD841" s="18" t="str">
        <f t="shared" si="151"/>
        <v>Misc</v>
      </c>
      <c r="AE841" s="18">
        <f t="shared" si="152"/>
        <v>222.87726129966663</v>
      </c>
      <c r="AF841" s="20">
        <f t="shared" si="153"/>
        <v>0.36639999283010666</v>
      </c>
    </row>
    <row r="842" spans="1:32">
      <c r="A842" s="18" t="str">
        <f>'Raw Data'!A842</f>
        <v>INNSA1</v>
      </c>
      <c r="B842" s="19">
        <f>'Raw Data'!B842</f>
        <v>44846</v>
      </c>
      <c r="C842" s="18">
        <f>'Raw Data'!C842</f>
        <v>301049751</v>
      </c>
      <c r="D842" s="18">
        <f>'Raw Data'!D842</f>
        <v>73239990</v>
      </c>
      <c r="E842" s="18" t="str">
        <f>'Raw Data'!E842</f>
        <v>SL-01 -STAINLESS STEEL COLA BOTTLE 750ML SK750 (QTY: 16776NUM USD 1.24 PER NUM)</v>
      </c>
      <c r="F842" s="18">
        <f>'Raw Data'!F842</f>
        <v>0</v>
      </c>
      <c r="G842" s="18">
        <f>'Raw Data'!G842</f>
        <v>0</v>
      </c>
      <c r="H842" s="18">
        <f>'Raw Data'!H842</f>
        <v>0</v>
      </c>
      <c r="I842" s="18">
        <f>'Raw Data'!I842</f>
        <v>0</v>
      </c>
      <c r="J842" s="18">
        <f>'Raw Data'!J842</f>
        <v>0</v>
      </c>
      <c r="K842" s="18">
        <f>'Raw Data'!K842</f>
        <v>0</v>
      </c>
      <c r="L842" s="18">
        <f>'Raw Data'!L842</f>
        <v>0</v>
      </c>
      <c r="M842" s="18">
        <f>'Raw Data'!M842</f>
        <v>0</v>
      </c>
      <c r="N842" s="18">
        <f>'Raw Data'!N842</f>
        <v>3355.2</v>
      </c>
      <c r="O842" s="18" t="str">
        <f>'Raw Data'!O842</f>
        <v>KGS</v>
      </c>
      <c r="P842" s="18">
        <f>'Raw Data'!P842</f>
        <v>531.08127379999996</v>
      </c>
      <c r="Q842" s="18">
        <f>'Raw Data'!Q842</f>
        <v>1781883.89</v>
      </c>
      <c r="R842" s="18">
        <f>'Raw Data'!R842</f>
        <v>6.4412525629999999</v>
      </c>
      <c r="S842" s="18">
        <f>'Raw Data'!S842</f>
        <v>21611.690600000002</v>
      </c>
      <c r="T842" s="18">
        <f>'Raw Data'!T842</f>
        <v>652882.30000000005</v>
      </c>
      <c r="U842" s="18" t="str">
        <f t="shared" si="143"/>
        <v xml:space="preserve">SL-01 -STAINLESS STEEL COLA BOTTLE 750ML SK750 </v>
      </c>
      <c r="V842" s="18" t="str">
        <f t="shared" si="144"/>
        <v/>
      </c>
      <c r="W842" s="18" t="e">
        <f t="shared" si="145"/>
        <v>#VALUE!</v>
      </c>
      <c r="X842" s="18" t="str">
        <f t="shared" si="146"/>
        <v/>
      </c>
      <c r="Y842" s="18" t="str">
        <f t="shared" si="147"/>
        <v>USD</v>
      </c>
      <c r="Z842" s="18">
        <f t="shared" si="148"/>
        <v>2434766.19</v>
      </c>
      <c r="AA842" s="18">
        <f t="shared" si="149"/>
        <v>2022</v>
      </c>
      <c r="AB842" s="19" t="str">
        <f>IFERROR(VLOOKUP(D842, 'Lookup Tables'!$A:$B, 2, FALSE), "Unknown")</f>
        <v>Table, kitchen or other household articles of iron or steel</v>
      </c>
      <c r="AC842" s="18" t="str">
        <f t="shared" si="150"/>
        <v>Steel Products</v>
      </c>
      <c r="AD842" s="18" t="str">
        <f t="shared" si="151"/>
        <v>Misc</v>
      </c>
      <c r="AE842" s="18">
        <f t="shared" si="152"/>
        <v>194.5881914639962</v>
      </c>
      <c r="AF842" s="20">
        <f t="shared" si="153"/>
        <v>0.36640002396564686</v>
      </c>
    </row>
    <row r="843" spans="1:32">
      <c r="A843" s="18" t="str">
        <f>'Raw Data'!A843</f>
        <v>INNSA1</v>
      </c>
      <c r="B843" s="19">
        <f>'Raw Data'!B843</f>
        <v>44846</v>
      </c>
      <c r="C843" s="18">
        <f>'Raw Data'!C843</f>
        <v>301049751</v>
      </c>
      <c r="D843" s="18">
        <f>'Raw Data'!D843</f>
        <v>73239990</v>
      </c>
      <c r="E843" s="18" t="str">
        <f>'Raw Data'!E843</f>
        <v>SB-01-STAINLESS STEEL SPORTS BOTTLE 750ML SG-702 (QTY: 27036 NUM USD 1.16 PER NUM)</v>
      </c>
      <c r="F843" s="18">
        <f>'Raw Data'!F843</f>
        <v>0</v>
      </c>
      <c r="G843" s="18">
        <f>'Raw Data'!G843</f>
        <v>0</v>
      </c>
      <c r="H843" s="18">
        <f>'Raw Data'!H843</f>
        <v>0</v>
      </c>
      <c r="I843" s="18">
        <f>'Raw Data'!I843</f>
        <v>0</v>
      </c>
      <c r="J843" s="18">
        <f>'Raw Data'!J843</f>
        <v>0</v>
      </c>
      <c r="K843" s="18">
        <f>'Raw Data'!K843</f>
        <v>0</v>
      </c>
      <c r="L843" s="18">
        <f>'Raw Data'!L843</f>
        <v>0</v>
      </c>
      <c r="M843" s="18">
        <f>'Raw Data'!M843</f>
        <v>0</v>
      </c>
      <c r="N843" s="18">
        <f>'Raw Data'!N843</f>
        <v>4280.7</v>
      </c>
      <c r="O843" s="18" t="str">
        <f>'Raw Data'!O843</f>
        <v>KGS</v>
      </c>
      <c r="P843" s="18">
        <f>'Raw Data'!P843</f>
        <v>627.55955329999995</v>
      </c>
      <c r="Q843" s="18">
        <f>'Raw Data'!Q843</f>
        <v>2686394.18</v>
      </c>
      <c r="R843" s="18">
        <f>'Raw Data'!R843</f>
        <v>7.6113954320000001</v>
      </c>
      <c r="S843" s="18">
        <f>'Raw Data'!S843</f>
        <v>32582.100419999999</v>
      </c>
      <c r="T843" s="18">
        <f>'Raw Data'!T843</f>
        <v>984294.8</v>
      </c>
      <c r="U843" s="18" t="str">
        <f t="shared" si="143"/>
        <v xml:space="preserve">SB-01-STAINLESS STEEL SPORTS BOTTLE 750ML SG-702 </v>
      </c>
      <c r="V843" s="18" t="str">
        <f t="shared" si="144"/>
        <v/>
      </c>
      <c r="W843" s="18" t="e">
        <f t="shared" si="145"/>
        <v>#VALUE!</v>
      </c>
      <c r="X843" s="18" t="str">
        <f t="shared" si="146"/>
        <v/>
      </c>
      <c r="Y843" s="18" t="str">
        <f t="shared" si="147"/>
        <v>USD</v>
      </c>
      <c r="Z843" s="18">
        <f t="shared" si="148"/>
        <v>3670688.9800000004</v>
      </c>
      <c r="AA843" s="18">
        <f t="shared" si="149"/>
        <v>2022</v>
      </c>
      <c r="AB843" s="19" t="str">
        <f>IFERROR(VLOOKUP(D843, 'Lookup Tables'!$A:$B, 2, FALSE), "Unknown")</f>
        <v>Table, kitchen or other household articles of iron or steel</v>
      </c>
      <c r="AC843" s="18" t="str">
        <f t="shared" si="150"/>
        <v>Steel Products</v>
      </c>
      <c r="AD843" s="18" t="str">
        <f t="shared" si="151"/>
        <v>Misc</v>
      </c>
      <c r="AE843" s="18">
        <f t="shared" si="152"/>
        <v>229.93781390894014</v>
      </c>
      <c r="AF843" s="20">
        <f t="shared" si="153"/>
        <v>0.36639998974387294</v>
      </c>
    </row>
    <row r="844" spans="1:32">
      <c r="A844" s="18" t="str">
        <f>'Raw Data'!A844</f>
        <v>INNSA1</v>
      </c>
      <c r="B844" s="19">
        <f>'Raw Data'!B844</f>
        <v>44845</v>
      </c>
      <c r="C844" s="18">
        <f>'Raw Data'!C844</f>
        <v>301049751</v>
      </c>
      <c r="D844" s="18">
        <f>'Raw Data'!D844</f>
        <v>73231000</v>
      </c>
      <c r="E844" s="18" t="str">
        <f>'Raw Data'!E844</f>
        <v>OKS-4156 -STEEL SCRUBBER 6PCS SET (QTY99600 SET / USD 0.26 SET)</v>
      </c>
      <c r="F844" s="18">
        <f>'Raw Data'!F844</f>
        <v>0</v>
      </c>
      <c r="G844" s="18">
        <f>'Raw Data'!G844</f>
        <v>0</v>
      </c>
      <c r="H844" s="18">
        <f>'Raw Data'!H844</f>
        <v>0</v>
      </c>
      <c r="I844" s="18">
        <f>'Raw Data'!I844</f>
        <v>0</v>
      </c>
      <c r="J844" s="18">
        <f>'Raw Data'!J844</f>
        <v>0</v>
      </c>
      <c r="K844" s="18">
        <f>'Raw Data'!K844</f>
        <v>0</v>
      </c>
      <c r="L844" s="18">
        <f>'Raw Data'!L844</f>
        <v>0</v>
      </c>
      <c r="M844" s="18">
        <f>'Raw Data'!M844</f>
        <v>0</v>
      </c>
      <c r="N844" s="18">
        <f>'Raw Data'!N844</f>
        <v>8677.15</v>
      </c>
      <c r="O844" s="18" t="str">
        <f>'Raw Data'!O844</f>
        <v>KGS</v>
      </c>
      <c r="P844" s="18">
        <f>'Raw Data'!P844</f>
        <v>255.3805017</v>
      </c>
      <c r="Q844" s="18">
        <f>'Raw Data'!Q844</f>
        <v>2215974.92</v>
      </c>
      <c r="R844" s="18">
        <f>'Raw Data'!R844</f>
        <v>3.0973984429999999</v>
      </c>
      <c r="S844" s="18">
        <f>'Raw Data'!S844</f>
        <v>26876.590899999999</v>
      </c>
      <c r="T844" s="18">
        <f>'Raw Data'!T844</f>
        <v>974142.6</v>
      </c>
      <c r="U844" s="18" t="str">
        <f t="shared" si="143"/>
        <v xml:space="preserve">OKS-4156 -STEEL SCRUBBER 6PCS SET </v>
      </c>
      <c r="V844" s="18">
        <f t="shared" si="144"/>
        <v>9600</v>
      </c>
      <c r="W844" s="18" t="e">
        <f t="shared" si="145"/>
        <v>#VALUE!</v>
      </c>
      <c r="X844" s="18" t="str">
        <f t="shared" si="146"/>
        <v/>
      </c>
      <c r="Y844" s="18" t="str">
        <f t="shared" si="147"/>
        <v>USD</v>
      </c>
      <c r="Z844" s="18">
        <f t="shared" si="148"/>
        <v>3190117.52</v>
      </c>
      <c r="AA844" s="18">
        <f t="shared" si="149"/>
        <v>2022</v>
      </c>
      <c r="AB844" s="19" t="str">
        <f>IFERROR(VLOOKUP(D844, 'Lookup Tables'!$A:$B, 2, FALSE), "Unknown")</f>
        <v>Steel Scrubbers</v>
      </c>
      <c r="AC844" s="18" t="str">
        <f t="shared" si="150"/>
        <v>Steel Products</v>
      </c>
      <c r="AD844" s="18" t="str">
        <f t="shared" si="151"/>
        <v>Scrubber</v>
      </c>
      <c r="AE844" s="18">
        <f t="shared" si="152"/>
        <v>112.26527143128793</v>
      </c>
      <c r="AF844" s="20">
        <f t="shared" si="153"/>
        <v>0.43960001135752924</v>
      </c>
    </row>
    <row r="845" spans="1:32">
      <c r="A845" s="18" t="str">
        <f>'Raw Data'!A845</f>
        <v>INNSA1</v>
      </c>
      <c r="B845" s="19">
        <f>'Raw Data'!B845</f>
        <v>44841</v>
      </c>
      <c r="C845" s="18">
        <f>'Raw Data'!C845</f>
        <v>301049751</v>
      </c>
      <c r="D845" s="18">
        <f>'Raw Data'!D845</f>
        <v>73239990</v>
      </c>
      <c r="E845" s="18" t="str">
        <f>'Raw Data'!E845</f>
        <v>AM-06 STAINLESS STEEL BOTTLE 750ML SG805(QTY:46692 PCS/USD 1.095 PER PCS)</v>
      </c>
      <c r="F845" s="18">
        <f>'Raw Data'!F845</f>
        <v>0</v>
      </c>
      <c r="G845" s="18">
        <f>'Raw Data'!G845</f>
        <v>0</v>
      </c>
      <c r="H845" s="18">
        <f>'Raw Data'!H845</f>
        <v>0</v>
      </c>
      <c r="I845" s="18">
        <f>'Raw Data'!I845</f>
        <v>0</v>
      </c>
      <c r="J845" s="18">
        <f>'Raw Data'!J845</f>
        <v>0</v>
      </c>
      <c r="K845" s="18">
        <f>'Raw Data'!K845</f>
        <v>0</v>
      </c>
      <c r="L845" s="18">
        <f>'Raw Data'!L845</f>
        <v>0</v>
      </c>
      <c r="M845" s="18">
        <f>'Raw Data'!M845</f>
        <v>0</v>
      </c>
      <c r="N845" s="18">
        <f>'Raw Data'!N845</f>
        <v>7003.8</v>
      </c>
      <c r="O845" s="18" t="str">
        <f>'Raw Data'!O845</f>
        <v>KGS</v>
      </c>
      <c r="P845" s="18">
        <f>'Raw Data'!P845</f>
        <v>631.12509069999999</v>
      </c>
      <c r="Q845" s="18">
        <f>'Raw Data'!Q845</f>
        <v>4420273.91</v>
      </c>
      <c r="R845" s="18">
        <f>'Raw Data'!R845</f>
        <v>7.6546402750000002</v>
      </c>
      <c r="S845" s="18">
        <f>'Raw Data'!S845</f>
        <v>53611.569560000004</v>
      </c>
      <c r="T845" s="18">
        <f>'Raw Data'!T845</f>
        <v>1619588.4</v>
      </c>
      <c r="U845" s="18" t="str">
        <f t="shared" si="143"/>
        <v>AM-06 STAINLESS STEEL BOTTLE 750ML SG805</v>
      </c>
      <c r="V845" s="18">
        <f t="shared" si="144"/>
        <v>46692</v>
      </c>
      <c r="W845" s="18" t="str">
        <f t="shared" si="145"/>
        <v>PCS</v>
      </c>
      <c r="X845" s="18">
        <f t="shared" si="146"/>
        <v>1.095</v>
      </c>
      <c r="Y845" s="18" t="str">
        <f t="shared" si="147"/>
        <v>USD</v>
      </c>
      <c r="Z845" s="18">
        <f t="shared" si="148"/>
        <v>6039862.3100000005</v>
      </c>
      <c r="AA845" s="18">
        <f t="shared" si="149"/>
        <v>2022</v>
      </c>
      <c r="AB845" s="19" t="str">
        <f>IFERROR(VLOOKUP(D845, 'Lookup Tables'!$A:$B, 2, FALSE), "Unknown")</f>
        <v>Table, kitchen or other household articles of iron or steel</v>
      </c>
      <c r="AC845" s="18" t="str">
        <f t="shared" si="150"/>
        <v>Steel Products</v>
      </c>
      <c r="AD845" s="18" t="str">
        <f t="shared" si="151"/>
        <v>Misc</v>
      </c>
      <c r="AE845" s="18">
        <f t="shared" si="152"/>
        <v>231.24423884177159</v>
      </c>
      <c r="AF845" s="20">
        <f t="shared" si="153"/>
        <v>0.36640000890804519</v>
      </c>
    </row>
    <row r="846" spans="1:32">
      <c r="A846" s="18" t="str">
        <f>'Raw Data'!A846</f>
        <v>INNSA1</v>
      </c>
      <c r="B846" s="19">
        <f>'Raw Data'!B846</f>
        <v>44840</v>
      </c>
      <c r="C846" s="18">
        <f>'Raw Data'!C846</f>
        <v>301049751</v>
      </c>
      <c r="D846" s="18">
        <f>'Raw Data'!D846</f>
        <v>73239990</v>
      </c>
      <c r="E846" s="18" t="str">
        <f>'Raw Data'!E846</f>
        <v>NP-21 STAINLESS STEEL SPORTS BOTTLE 650ML S115(QTY:21600 PCS/USD 1.090 PER PCS)</v>
      </c>
      <c r="F846" s="18">
        <f>'Raw Data'!F846</f>
        <v>0</v>
      </c>
      <c r="G846" s="18">
        <f>'Raw Data'!G846</f>
        <v>0</v>
      </c>
      <c r="H846" s="18">
        <f>'Raw Data'!H846</f>
        <v>0</v>
      </c>
      <c r="I846" s="18">
        <f>'Raw Data'!I846</f>
        <v>0</v>
      </c>
      <c r="J846" s="18">
        <f>'Raw Data'!J846</f>
        <v>0</v>
      </c>
      <c r="K846" s="18">
        <f>'Raw Data'!K846</f>
        <v>0</v>
      </c>
      <c r="L846" s="18">
        <f>'Raw Data'!L846</f>
        <v>0</v>
      </c>
      <c r="M846" s="18">
        <f>'Raw Data'!M846</f>
        <v>0</v>
      </c>
      <c r="N846" s="18">
        <f>'Raw Data'!N846</f>
        <v>3840</v>
      </c>
      <c r="O846" s="18" t="str">
        <f>'Raw Data'!O846</f>
        <v>KGS</v>
      </c>
      <c r="P846" s="18">
        <f>'Raw Data'!P846</f>
        <v>515.29848700000002</v>
      </c>
      <c r="Q846" s="18">
        <f>'Raw Data'!Q846</f>
        <v>1978746.19</v>
      </c>
      <c r="R846" s="18">
        <f>'Raw Data'!R846</f>
        <v>6.4091851609999999</v>
      </c>
      <c r="S846" s="18">
        <f>'Raw Data'!S846</f>
        <v>24611.27102</v>
      </c>
      <c r="T846" s="18">
        <f>'Raw Data'!T846</f>
        <v>725012.5</v>
      </c>
      <c r="U846" s="18" t="str">
        <f t="shared" si="143"/>
        <v>NP-21 STAINLESS STEEL SPORTS BOTTLE 650ML S115</v>
      </c>
      <c r="V846" s="18">
        <f t="shared" si="144"/>
        <v>21600</v>
      </c>
      <c r="W846" s="18" t="str">
        <f t="shared" si="145"/>
        <v>PCS</v>
      </c>
      <c r="X846" s="18">
        <f t="shared" si="146"/>
        <v>1.0900000000000001</v>
      </c>
      <c r="Y846" s="18" t="str">
        <f t="shared" si="147"/>
        <v>USD</v>
      </c>
      <c r="Z846" s="18">
        <f t="shared" si="148"/>
        <v>2703758.69</v>
      </c>
      <c r="AA846" s="18">
        <f t="shared" si="149"/>
        <v>2022</v>
      </c>
      <c r="AB846" s="19" t="str">
        <f>IFERROR(VLOOKUP(D846, 'Lookup Tables'!$A:$B, 2, FALSE), "Unknown")</f>
        <v>Table, kitchen or other household articles of iron or steel</v>
      </c>
      <c r="AC846" s="18" t="str">
        <f t="shared" si="150"/>
        <v>Steel Products</v>
      </c>
      <c r="AD846" s="18" t="str">
        <f t="shared" si="151"/>
        <v>Misc</v>
      </c>
      <c r="AE846" s="18">
        <f t="shared" si="152"/>
        <v>188.80533854166666</v>
      </c>
      <c r="AF846" s="20">
        <f t="shared" si="153"/>
        <v>0.3663999474333795</v>
      </c>
    </row>
    <row r="847" spans="1:32">
      <c r="A847" s="18" t="str">
        <f>'Raw Data'!A847</f>
        <v>INNSA1</v>
      </c>
      <c r="B847" s="19">
        <f>'Raw Data'!B847</f>
        <v>44840</v>
      </c>
      <c r="C847" s="18">
        <f>'Raw Data'!C847</f>
        <v>301049751</v>
      </c>
      <c r="D847" s="18">
        <f>'Raw Data'!D847</f>
        <v>73239990</v>
      </c>
      <c r="E847" s="18" t="str">
        <f>'Raw Data'!E847</f>
        <v>STAINLEES STEEL SPORTS BOTTLE 750ML SG-702(QTY:5940 PCS/USD1.160 PER PCS)</v>
      </c>
      <c r="F847" s="18">
        <f>'Raw Data'!F847</f>
        <v>0</v>
      </c>
      <c r="G847" s="18">
        <f>'Raw Data'!G847</f>
        <v>0</v>
      </c>
      <c r="H847" s="18">
        <f>'Raw Data'!H847</f>
        <v>0</v>
      </c>
      <c r="I847" s="18">
        <f>'Raw Data'!I847</f>
        <v>0</v>
      </c>
      <c r="J847" s="18">
        <f>'Raw Data'!J847</f>
        <v>0</v>
      </c>
      <c r="K847" s="18">
        <f>'Raw Data'!K847</f>
        <v>0</v>
      </c>
      <c r="L847" s="18">
        <f>'Raw Data'!L847</f>
        <v>0</v>
      </c>
      <c r="M847" s="18">
        <f>'Raw Data'!M847</f>
        <v>0</v>
      </c>
      <c r="N847" s="18">
        <f>'Raw Data'!N847</f>
        <v>940.5</v>
      </c>
      <c r="O847" s="18" t="str">
        <f>'Raw Data'!O847</f>
        <v>KGS</v>
      </c>
      <c r="P847" s="18">
        <f>'Raw Data'!P847</f>
        <v>615.73734179999997</v>
      </c>
      <c r="Q847" s="18">
        <f>'Raw Data'!Q847</f>
        <v>579100.97</v>
      </c>
      <c r="R847" s="18">
        <f>'Raw Data'!R847</f>
        <v>7.6584246499999997</v>
      </c>
      <c r="S847" s="18">
        <f>'Raw Data'!S847</f>
        <v>7202.7483830000001</v>
      </c>
      <c r="T847" s="18">
        <f>'Raw Data'!T847</f>
        <v>212182.6</v>
      </c>
      <c r="U847" s="18" t="str">
        <f t="shared" si="143"/>
        <v>STAINLEES STEEL SPORTS BOTTLE 750ML SG-702</v>
      </c>
      <c r="V847" s="18">
        <f t="shared" si="144"/>
        <v>5940</v>
      </c>
      <c r="W847" s="18" t="str">
        <f t="shared" si="145"/>
        <v>PCS</v>
      </c>
      <c r="X847" s="18">
        <f t="shared" si="146"/>
        <v>1.1599999999999999</v>
      </c>
      <c r="Y847" s="18" t="str">
        <f t="shared" si="147"/>
        <v>USD</v>
      </c>
      <c r="Z847" s="18">
        <f t="shared" si="148"/>
        <v>791283.57</v>
      </c>
      <c r="AA847" s="18">
        <f t="shared" si="149"/>
        <v>2022</v>
      </c>
      <c r="AB847" s="19" t="str">
        <f>IFERROR(VLOOKUP(D847, 'Lookup Tables'!$A:$B, 2, FALSE), "Unknown")</f>
        <v>Table, kitchen or other household articles of iron or steel</v>
      </c>
      <c r="AC847" s="18" t="str">
        <f t="shared" si="150"/>
        <v>Steel Products</v>
      </c>
      <c r="AD847" s="18" t="str">
        <f t="shared" si="151"/>
        <v>Misc</v>
      </c>
      <c r="AE847" s="18">
        <f t="shared" si="152"/>
        <v>225.60616693248272</v>
      </c>
      <c r="AF847" s="20">
        <f t="shared" si="153"/>
        <v>0.36640000792953259</v>
      </c>
    </row>
    <row r="848" spans="1:32">
      <c r="A848" s="18" t="str">
        <f>'Raw Data'!A848</f>
        <v>INNSA1</v>
      </c>
      <c r="B848" s="19">
        <f>'Raw Data'!B848</f>
        <v>44840</v>
      </c>
      <c r="C848" s="18">
        <f>'Raw Data'!C848</f>
        <v>301049751</v>
      </c>
      <c r="D848" s="18">
        <f>'Raw Data'!D848</f>
        <v>73239990</v>
      </c>
      <c r="E848" s="18" t="str">
        <f>'Raw Data'!E848</f>
        <v>NP-20 STAINLESS STEEL SPORTS BOTTLE 750ML S-308-C6(QTY:10224PCS/USD 1.069 PER PCS)</v>
      </c>
      <c r="F848" s="18">
        <f>'Raw Data'!F848</f>
        <v>0</v>
      </c>
      <c r="G848" s="18">
        <f>'Raw Data'!G848</f>
        <v>0</v>
      </c>
      <c r="H848" s="18">
        <f>'Raw Data'!H848</f>
        <v>0</v>
      </c>
      <c r="I848" s="18">
        <f>'Raw Data'!I848</f>
        <v>0</v>
      </c>
      <c r="J848" s="18">
        <f>'Raw Data'!J848</f>
        <v>0</v>
      </c>
      <c r="K848" s="18">
        <f>'Raw Data'!K848</f>
        <v>0</v>
      </c>
      <c r="L848" s="18">
        <f>'Raw Data'!L848</f>
        <v>0</v>
      </c>
      <c r="M848" s="18">
        <f>'Raw Data'!M848</f>
        <v>0</v>
      </c>
      <c r="N848" s="18">
        <f>'Raw Data'!N848</f>
        <v>1817.6</v>
      </c>
      <c r="O848" s="18" t="str">
        <f>'Raw Data'!O848</f>
        <v>KGS</v>
      </c>
      <c r="P848" s="18">
        <f>'Raw Data'!P848</f>
        <v>505.37088469999998</v>
      </c>
      <c r="Q848" s="18">
        <f>'Raw Data'!Q848</f>
        <v>918562.12</v>
      </c>
      <c r="R848" s="18">
        <f>'Raw Data'!R848</f>
        <v>6.285707521</v>
      </c>
      <c r="S848" s="18">
        <f>'Raw Data'!S848</f>
        <v>11424.90199</v>
      </c>
      <c r="T848" s="18">
        <f>'Raw Data'!T848</f>
        <v>336561.1</v>
      </c>
      <c r="U848" s="18" t="str">
        <f t="shared" si="143"/>
        <v>NP-20 STAINLESS STEEL SPORTS BOTTLE 750ML S-308-C6</v>
      </c>
      <c r="V848" s="18" t="str">
        <f t="shared" si="144"/>
        <v/>
      </c>
      <c r="W848" s="18" t="e">
        <f t="shared" si="145"/>
        <v>#VALUE!</v>
      </c>
      <c r="X848" s="18">
        <f t="shared" si="146"/>
        <v>1.069</v>
      </c>
      <c r="Y848" s="18" t="str">
        <f t="shared" si="147"/>
        <v>USD</v>
      </c>
      <c r="Z848" s="18">
        <f t="shared" si="148"/>
        <v>1255123.22</v>
      </c>
      <c r="AA848" s="18">
        <f t="shared" si="149"/>
        <v>2022</v>
      </c>
      <c r="AB848" s="19" t="str">
        <f>IFERROR(VLOOKUP(D848, 'Lookup Tables'!$A:$B, 2, FALSE), "Unknown")</f>
        <v>Table, kitchen or other household articles of iron or steel</v>
      </c>
      <c r="AC848" s="18" t="str">
        <f t="shared" si="150"/>
        <v>Steel Products</v>
      </c>
      <c r="AD848" s="18" t="str">
        <f t="shared" si="151"/>
        <v>Misc</v>
      </c>
      <c r="AE848" s="18">
        <f t="shared" si="152"/>
        <v>185.16785871478874</v>
      </c>
      <c r="AF848" s="20">
        <f t="shared" si="153"/>
        <v>0.36639993384443065</v>
      </c>
    </row>
    <row r="849" spans="1:32">
      <c r="A849" s="18" t="str">
        <f>'Raw Data'!A849</f>
        <v>INNSA1</v>
      </c>
      <c r="B849" s="19">
        <f>'Raw Data'!B849</f>
        <v>44840</v>
      </c>
      <c r="C849" s="18">
        <f>'Raw Data'!C849</f>
        <v>301049751</v>
      </c>
      <c r="D849" s="18">
        <f>'Raw Data'!D849</f>
        <v>73239990</v>
      </c>
      <c r="E849" s="18" t="str">
        <f>'Raw Data'!E849</f>
        <v>SL-01 STAINLESS STEEL COLA BOTTLE 750ML SK750(QTY:5148 PCS/USD 1.250 PER PCS)</v>
      </c>
      <c r="F849" s="18">
        <f>'Raw Data'!F849</f>
        <v>0</v>
      </c>
      <c r="G849" s="18">
        <f>'Raw Data'!G849</f>
        <v>0</v>
      </c>
      <c r="H849" s="18">
        <f>'Raw Data'!H849</f>
        <v>0</v>
      </c>
      <c r="I849" s="18">
        <f>'Raw Data'!I849</f>
        <v>0</v>
      </c>
      <c r="J849" s="18">
        <f>'Raw Data'!J849</f>
        <v>0</v>
      </c>
      <c r="K849" s="18">
        <f>'Raw Data'!K849</f>
        <v>0</v>
      </c>
      <c r="L849" s="18">
        <f>'Raw Data'!L849</f>
        <v>0</v>
      </c>
      <c r="M849" s="18">
        <f>'Raw Data'!M849</f>
        <v>0</v>
      </c>
      <c r="N849" s="18">
        <f>'Raw Data'!N849</f>
        <v>1029.5999999999999</v>
      </c>
      <c r="O849" s="18" t="str">
        <f>'Raw Data'!O849</f>
        <v>KGS</v>
      </c>
      <c r="P849" s="18">
        <f>'Raw Data'!P849</f>
        <v>525.2787879</v>
      </c>
      <c r="Q849" s="18">
        <f>'Raw Data'!Q849</f>
        <v>540827.04</v>
      </c>
      <c r="R849" s="18">
        <f>'Raw Data'!R849</f>
        <v>6.5333182570000004</v>
      </c>
      <c r="S849" s="18">
        <f>'Raw Data'!S849</f>
        <v>6726.7044779999997</v>
      </c>
      <c r="T849" s="18">
        <f>'Raw Data'!T849</f>
        <v>198159</v>
      </c>
      <c r="U849" s="18" t="str">
        <f t="shared" si="143"/>
        <v>SL-01 STAINLESS STEEL COLA BOTTLE 750ML SK750</v>
      </c>
      <c r="V849" s="18">
        <f t="shared" si="144"/>
        <v>5148</v>
      </c>
      <c r="W849" s="18" t="str">
        <f t="shared" si="145"/>
        <v>PCS</v>
      </c>
      <c r="X849" s="18">
        <f t="shared" si="146"/>
        <v>1.25</v>
      </c>
      <c r="Y849" s="18" t="str">
        <f t="shared" si="147"/>
        <v>USD</v>
      </c>
      <c r="Z849" s="18">
        <f t="shared" si="148"/>
        <v>738986.04</v>
      </c>
      <c r="AA849" s="18">
        <f t="shared" si="149"/>
        <v>2022</v>
      </c>
      <c r="AB849" s="19" t="str">
        <f>IFERROR(VLOOKUP(D849, 'Lookup Tables'!$A:$B, 2, FALSE), "Unknown")</f>
        <v>Table, kitchen or other household articles of iron or steel</v>
      </c>
      <c r="AC849" s="18" t="str">
        <f t="shared" si="150"/>
        <v>Steel Products</v>
      </c>
      <c r="AD849" s="18" t="str">
        <f t="shared" si="151"/>
        <v>Misc</v>
      </c>
      <c r="AE849" s="18">
        <f t="shared" si="152"/>
        <v>192.46212121212122</v>
      </c>
      <c r="AF849" s="20">
        <f t="shared" si="153"/>
        <v>0.36639994923330754</v>
      </c>
    </row>
    <row r="850" spans="1:32">
      <c r="A850" s="18" t="str">
        <f>'Raw Data'!A850</f>
        <v>INNSA1</v>
      </c>
      <c r="B850" s="19">
        <f>'Raw Data'!B850</f>
        <v>44828</v>
      </c>
      <c r="C850" s="18">
        <f>'Raw Data'!C850</f>
        <v>301049751</v>
      </c>
      <c r="D850" s="18">
        <f>'Raw Data'!D850</f>
        <v>73231000</v>
      </c>
      <c r="E850" s="18" t="str">
        <f>'Raw Data'!E850</f>
        <v>STILL SCRUBBER 2 PCS SET (8001-2) (QTY:166200 SET/USD:0.164PER SET)</v>
      </c>
      <c r="F850" s="18">
        <f>'Raw Data'!F850</f>
        <v>0</v>
      </c>
      <c r="G850" s="18">
        <f>'Raw Data'!G850</f>
        <v>0</v>
      </c>
      <c r="H850" s="18">
        <f>'Raw Data'!H850</f>
        <v>0</v>
      </c>
      <c r="I850" s="18">
        <f>'Raw Data'!I850</f>
        <v>0</v>
      </c>
      <c r="J850" s="18">
        <f>'Raw Data'!J850</f>
        <v>0</v>
      </c>
      <c r="K850" s="18">
        <f>'Raw Data'!K850</f>
        <v>0</v>
      </c>
      <c r="L850" s="18">
        <f>'Raw Data'!L850</f>
        <v>0</v>
      </c>
      <c r="M850" s="18">
        <f>'Raw Data'!M850</f>
        <v>0</v>
      </c>
      <c r="N850" s="18">
        <f>'Raw Data'!N850</f>
        <v>4847</v>
      </c>
      <c r="O850" s="18" t="str">
        <f>'Raw Data'!O850</f>
        <v>KGS</v>
      </c>
      <c r="P850" s="18">
        <f>'Raw Data'!P850</f>
        <v>482.9116257</v>
      </c>
      <c r="Q850" s="18">
        <f>'Raw Data'!Q850</f>
        <v>2340672.65</v>
      </c>
      <c r="R850" s="18">
        <f>'Raw Data'!R850</f>
        <v>6.0063635040000003</v>
      </c>
      <c r="S850" s="18">
        <f>'Raw Data'!S850</f>
        <v>29112.84391</v>
      </c>
      <c r="T850" s="18">
        <f>'Raw Data'!T850</f>
        <v>1028959.7</v>
      </c>
      <c r="U850" s="18" t="str">
        <f t="shared" si="143"/>
        <v xml:space="preserve">STILL SCRUBBER 2 PCS SET </v>
      </c>
      <c r="V850" s="18">
        <f t="shared" si="144"/>
        <v>166200</v>
      </c>
      <c r="W850" s="18" t="str">
        <f t="shared" si="145"/>
        <v>SET</v>
      </c>
      <c r="X850" s="18" t="str">
        <f t="shared" si="146"/>
        <v/>
      </c>
      <c r="Y850" s="18" t="str">
        <f t="shared" si="147"/>
        <v>USD</v>
      </c>
      <c r="Z850" s="18">
        <f t="shared" si="148"/>
        <v>3369632.3499999996</v>
      </c>
      <c r="AA850" s="18">
        <f t="shared" si="149"/>
        <v>2022</v>
      </c>
      <c r="AB850" s="19" t="str">
        <f>IFERROR(VLOOKUP(D850, 'Lookup Tables'!$A:$B, 2, FALSE), "Unknown")</f>
        <v>Steel Scrubbers</v>
      </c>
      <c r="AC850" s="18" t="str">
        <f t="shared" si="150"/>
        <v>Cleaning Items</v>
      </c>
      <c r="AD850" s="18" t="str">
        <f t="shared" si="151"/>
        <v>Scrubber</v>
      </c>
      <c r="AE850" s="18">
        <f t="shared" si="152"/>
        <v>212.28795131008872</v>
      </c>
      <c r="AF850" s="20">
        <f t="shared" si="153"/>
        <v>0.43960000130731652</v>
      </c>
    </row>
    <row r="851" spans="1:32">
      <c r="A851" s="18" t="str">
        <f>'Raw Data'!A851</f>
        <v>INNSA1</v>
      </c>
      <c r="B851" s="19">
        <f>'Raw Data'!B851</f>
        <v>44826</v>
      </c>
      <c r="C851" s="18">
        <f>'Raw Data'!C851</f>
        <v>301049751</v>
      </c>
      <c r="D851" s="18">
        <f>'Raw Data'!D851</f>
        <v>73239990</v>
      </c>
      <c r="E851" s="18" t="str">
        <f>'Raw Data'!E851</f>
        <v>NP-55 STEEL TEA STRAINER (QTY:151200 PCS / USD 0.3014 PER PCS)</v>
      </c>
      <c r="F851" s="18">
        <f>'Raw Data'!F851</f>
        <v>0</v>
      </c>
      <c r="G851" s="18">
        <f>'Raw Data'!G851</f>
        <v>0</v>
      </c>
      <c r="H851" s="18">
        <f>'Raw Data'!H851</f>
        <v>0</v>
      </c>
      <c r="I851" s="18">
        <f>'Raw Data'!I851</f>
        <v>0</v>
      </c>
      <c r="J851" s="18">
        <f>'Raw Data'!J851</f>
        <v>0</v>
      </c>
      <c r="K851" s="18">
        <f>'Raw Data'!K851</f>
        <v>0</v>
      </c>
      <c r="L851" s="18">
        <f>'Raw Data'!L851</f>
        <v>0</v>
      </c>
      <c r="M851" s="18">
        <f>'Raw Data'!M851</f>
        <v>0</v>
      </c>
      <c r="N851" s="18">
        <f>'Raw Data'!N851</f>
        <v>6930</v>
      </c>
      <c r="O851" s="18" t="str">
        <f>'Raw Data'!O851</f>
        <v>KGS</v>
      </c>
      <c r="P851" s="18">
        <f>'Raw Data'!P851</f>
        <v>558.18661329999998</v>
      </c>
      <c r="Q851" s="18">
        <f>'Raw Data'!Q851</f>
        <v>3868233.23</v>
      </c>
      <c r="R851" s="18">
        <f>'Raw Data'!R851</f>
        <v>6.9426195679999996</v>
      </c>
      <c r="S851" s="18">
        <f>'Raw Data'!S851</f>
        <v>48112.353609999998</v>
      </c>
      <c r="T851" s="18">
        <f>'Raw Data'!T851</f>
        <v>1417320.6</v>
      </c>
      <c r="U851" s="18" t="str">
        <f t="shared" si="143"/>
        <v xml:space="preserve">NP-55 STEEL TEA STRAINER </v>
      </c>
      <c r="V851" s="18">
        <f t="shared" si="144"/>
        <v>151200</v>
      </c>
      <c r="W851" s="18" t="str">
        <f t="shared" si="145"/>
        <v>PCS</v>
      </c>
      <c r="X851" s="18">
        <f t="shared" si="146"/>
        <v>0.3014</v>
      </c>
      <c r="Y851" s="18" t="str">
        <f t="shared" si="147"/>
        <v>USD</v>
      </c>
      <c r="Z851" s="18">
        <f t="shared" si="148"/>
        <v>5285553.83</v>
      </c>
      <c r="AA851" s="18">
        <f t="shared" si="149"/>
        <v>2022</v>
      </c>
      <c r="AB851" s="19" t="str">
        <f>IFERROR(VLOOKUP(D851, 'Lookup Tables'!$A:$B, 2, FALSE), "Unknown")</f>
        <v>Table, kitchen or other household articles of iron or steel</v>
      </c>
      <c r="AC851" s="18" t="str">
        <f t="shared" si="150"/>
        <v>Steel Products</v>
      </c>
      <c r="AD851" s="18" t="str">
        <f t="shared" si="151"/>
        <v>Misc</v>
      </c>
      <c r="AE851" s="18">
        <f t="shared" si="152"/>
        <v>204.51956709956713</v>
      </c>
      <c r="AF851" s="20">
        <f t="shared" si="153"/>
        <v>0.36639998565960308</v>
      </c>
    </row>
    <row r="852" spans="1:32">
      <c r="A852" s="18" t="str">
        <f>'Raw Data'!A852</f>
        <v>INNSA1</v>
      </c>
      <c r="B852" s="19">
        <f>'Raw Data'!B852</f>
        <v>44823</v>
      </c>
      <c r="C852" s="18">
        <f>'Raw Data'!C852</f>
        <v>301049751</v>
      </c>
      <c r="D852" s="18">
        <f>'Raw Data'!D852</f>
        <v>73239990</v>
      </c>
      <c r="E852" s="18" t="str">
        <f>'Raw Data'!E852</f>
        <v>STAINLESS STEEL SPORTS BOTTLE 750ML SG-702 (SB-01) (QTY :10656 PCS/USD:1.160 PER PCS)</v>
      </c>
      <c r="F852" s="18">
        <f>'Raw Data'!F852</f>
        <v>0</v>
      </c>
      <c r="G852" s="18">
        <f>'Raw Data'!G852</f>
        <v>0</v>
      </c>
      <c r="H852" s="18">
        <f>'Raw Data'!H852</f>
        <v>0</v>
      </c>
      <c r="I852" s="18">
        <f>'Raw Data'!I852</f>
        <v>0</v>
      </c>
      <c r="J852" s="18">
        <f>'Raw Data'!J852</f>
        <v>0</v>
      </c>
      <c r="K852" s="18">
        <f>'Raw Data'!K852</f>
        <v>0</v>
      </c>
      <c r="L852" s="18">
        <f>'Raw Data'!L852</f>
        <v>0</v>
      </c>
      <c r="M852" s="18">
        <f>'Raw Data'!M852</f>
        <v>0</v>
      </c>
      <c r="N852" s="18">
        <f>'Raw Data'!N852</f>
        <v>1687.2</v>
      </c>
      <c r="O852" s="18" t="str">
        <f>'Raw Data'!O852</f>
        <v>KGS</v>
      </c>
      <c r="P852" s="18">
        <f>'Raw Data'!P852</f>
        <v>626.95413110000004</v>
      </c>
      <c r="Q852" s="18">
        <f>'Raw Data'!Q852</f>
        <v>1057797.01</v>
      </c>
      <c r="R852" s="18">
        <f>'Raw Data'!R852</f>
        <v>7.7979369539999999</v>
      </c>
      <c r="S852" s="18">
        <f>'Raw Data'!S852</f>
        <v>13156.67923</v>
      </c>
      <c r="T852" s="18">
        <f>'Raw Data'!T852</f>
        <v>387576.8</v>
      </c>
      <c r="U852" s="18" t="str">
        <f t="shared" si="143"/>
        <v xml:space="preserve">STAINLESS STEEL SPORTS BOTTLE 750ML SG-702 </v>
      </c>
      <c r="V852" s="18" t="str">
        <f t="shared" si="144"/>
        <v/>
      </c>
      <c r="W852" s="18" t="e">
        <f t="shared" si="145"/>
        <v>#VALUE!</v>
      </c>
      <c r="X852" s="18" t="str">
        <f t="shared" si="146"/>
        <v/>
      </c>
      <c r="Y852" s="18" t="str">
        <f t="shared" si="147"/>
        <v>USD</v>
      </c>
      <c r="Z852" s="18">
        <f t="shared" si="148"/>
        <v>1445373.81</v>
      </c>
      <c r="AA852" s="18">
        <f t="shared" si="149"/>
        <v>2022</v>
      </c>
      <c r="AB852" s="19" t="str">
        <f>IFERROR(VLOOKUP(D852, 'Lookup Tables'!$A:$B, 2, FALSE), "Unknown")</f>
        <v>Table, kitchen or other household articles of iron or steel</v>
      </c>
      <c r="AC852" s="18" t="str">
        <f t="shared" si="150"/>
        <v>Steel Products</v>
      </c>
      <c r="AD852" s="18" t="str">
        <f t="shared" si="151"/>
        <v>Misc</v>
      </c>
      <c r="AE852" s="18">
        <f t="shared" si="152"/>
        <v>229.71597913703175</v>
      </c>
      <c r="AF852" s="20">
        <f t="shared" si="153"/>
        <v>0.36639997687268938</v>
      </c>
    </row>
    <row r="853" spans="1:32">
      <c r="A853" s="18" t="str">
        <f>'Raw Data'!A853</f>
        <v>INNSA1</v>
      </c>
      <c r="B853" s="19">
        <f>'Raw Data'!B853</f>
        <v>44823</v>
      </c>
      <c r="C853" s="18">
        <f>'Raw Data'!C853</f>
        <v>301049751</v>
      </c>
      <c r="D853" s="18">
        <f>'Raw Data'!D853</f>
        <v>73239990</v>
      </c>
      <c r="E853" s="18" t="str">
        <f>'Raw Data'!E853</f>
        <v>STAINLESS STEEL SPORTS BOTTLE 650ML S115 (NP-21) (QTY :19872 PCS/USD:1.090 PER PCS)</v>
      </c>
      <c r="F853" s="18">
        <f>'Raw Data'!F853</f>
        <v>0</v>
      </c>
      <c r="G853" s="18">
        <f>'Raw Data'!G853</f>
        <v>0</v>
      </c>
      <c r="H853" s="18">
        <f>'Raw Data'!H853</f>
        <v>0</v>
      </c>
      <c r="I853" s="18">
        <f>'Raw Data'!I853</f>
        <v>0</v>
      </c>
      <c r="J853" s="18">
        <f>'Raw Data'!J853</f>
        <v>0</v>
      </c>
      <c r="K853" s="18">
        <f>'Raw Data'!K853</f>
        <v>0</v>
      </c>
      <c r="L853" s="18">
        <f>'Raw Data'!L853</f>
        <v>0</v>
      </c>
      <c r="M853" s="18">
        <f>'Raw Data'!M853</f>
        <v>0</v>
      </c>
      <c r="N853" s="18">
        <f>'Raw Data'!N853</f>
        <v>3532.8</v>
      </c>
      <c r="O853" s="18" t="str">
        <f>'Raw Data'!O853</f>
        <v>KGS</v>
      </c>
      <c r="P853" s="18">
        <f>'Raw Data'!P853</f>
        <v>524.68560070000001</v>
      </c>
      <c r="Q853" s="18">
        <f>'Raw Data'!Q853</f>
        <v>1853609.29</v>
      </c>
      <c r="R853" s="18">
        <f>'Raw Data'!R853</f>
        <v>6.5259403069999999</v>
      </c>
      <c r="S853" s="18">
        <f>'Raw Data'!S853</f>
        <v>23054.841919999999</v>
      </c>
      <c r="T853" s="18">
        <f>'Raw Data'!T853</f>
        <v>679162.5</v>
      </c>
      <c r="U853" s="18" t="str">
        <f t="shared" si="143"/>
        <v xml:space="preserve">STAINLESS STEEL SPORTS BOTTLE 650ML S115 </v>
      </c>
      <c r="V853" s="18" t="str">
        <f t="shared" si="144"/>
        <v/>
      </c>
      <c r="W853" s="18" t="e">
        <f t="shared" si="145"/>
        <v>#VALUE!</v>
      </c>
      <c r="X853" s="18" t="str">
        <f t="shared" si="146"/>
        <v/>
      </c>
      <c r="Y853" s="18" t="str">
        <f t="shared" si="147"/>
        <v>USD</v>
      </c>
      <c r="Z853" s="18">
        <f t="shared" si="148"/>
        <v>2532771.79</v>
      </c>
      <c r="AA853" s="18">
        <f t="shared" si="149"/>
        <v>2022</v>
      </c>
      <c r="AB853" s="19" t="str">
        <f>IFERROR(VLOOKUP(D853, 'Lookup Tables'!$A:$B, 2, FALSE), "Unknown")</f>
        <v>Table, kitchen or other household articles of iron or steel</v>
      </c>
      <c r="AC853" s="18" t="str">
        <f t="shared" si="150"/>
        <v>Steel Products</v>
      </c>
      <c r="AD853" s="18" t="str">
        <f t="shared" si="151"/>
        <v>Misc</v>
      </c>
      <c r="AE853" s="18">
        <f t="shared" si="152"/>
        <v>192.24481997282606</v>
      </c>
      <c r="AF853" s="20">
        <f t="shared" si="153"/>
        <v>0.36640003028901519</v>
      </c>
    </row>
    <row r="854" spans="1:32">
      <c r="A854" s="18" t="str">
        <f>'Raw Data'!A854</f>
        <v>INNSA1</v>
      </c>
      <c r="B854" s="19">
        <f>'Raw Data'!B854</f>
        <v>44823</v>
      </c>
      <c r="C854" s="18">
        <f>'Raw Data'!C854</f>
        <v>301049751</v>
      </c>
      <c r="D854" s="18">
        <f>'Raw Data'!D854</f>
        <v>73239990</v>
      </c>
      <c r="E854" s="18" t="str">
        <f>'Raw Data'!E854</f>
        <v>STAINLESS STEEL SPORTS BOTTLE 750ML S-308-C6 (NP-20) (QTY :12672 PCS/USD:1.069 PER PCS)</v>
      </c>
      <c r="F854" s="18">
        <f>'Raw Data'!F854</f>
        <v>0</v>
      </c>
      <c r="G854" s="18">
        <f>'Raw Data'!G854</f>
        <v>0</v>
      </c>
      <c r="H854" s="18">
        <f>'Raw Data'!H854</f>
        <v>0</v>
      </c>
      <c r="I854" s="18">
        <f>'Raw Data'!I854</f>
        <v>0</v>
      </c>
      <c r="J854" s="18">
        <f>'Raw Data'!J854</f>
        <v>0</v>
      </c>
      <c r="K854" s="18">
        <f>'Raw Data'!K854</f>
        <v>0</v>
      </c>
      <c r="L854" s="18">
        <f>'Raw Data'!L854</f>
        <v>0</v>
      </c>
      <c r="M854" s="18">
        <f>'Raw Data'!M854</f>
        <v>0</v>
      </c>
      <c r="N854" s="18">
        <f>'Raw Data'!N854</f>
        <v>2252.8000000000002</v>
      </c>
      <c r="O854" s="18" t="str">
        <f>'Raw Data'!O854</f>
        <v>KGS</v>
      </c>
      <c r="P854" s="18">
        <f>'Raw Data'!P854</f>
        <v>514.57706410000003</v>
      </c>
      <c r="Q854" s="18">
        <f>'Raw Data'!Q854</f>
        <v>1159239.21</v>
      </c>
      <c r="R854" s="18">
        <f>'Raw Data'!R854</f>
        <v>6.4002122400000001</v>
      </c>
      <c r="S854" s="18">
        <f>'Raw Data'!S854</f>
        <v>14418.39813</v>
      </c>
      <c r="T854" s="18">
        <f>'Raw Data'!T854</f>
        <v>424745.2</v>
      </c>
      <c r="U854" s="18" t="str">
        <f t="shared" si="143"/>
        <v xml:space="preserve">STAINLESS STEEL SPORTS BOTTLE 750ML S-308-C6 </v>
      </c>
      <c r="V854" s="18" t="str">
        <f t="shared" si="144"/>
        <v/>
      </c>
      <c r="W854" s="18" t="e">
        <f t="shared" si="145"/>
        <v>#VALUE!</v>
      </c>
      <c r="X854" s="18" t="str">
        <f t="shared" si="146"/>
        <v/>
      </c>
      <c r="Y854" s="18" t="str">
        <f t="shared" si="147"/>
        <v>USD</v>
      </c>
      <c r="Z854" s="18">
        <f t="shared" si="148"/>
        <v>1583984.41</v>
      </c>
      <c r="AA854" s="18">
        <f t="shared" si="149"/>
        <v>2022</v>
      </c>
      <c r="AB854" s="19" t="str">
        <f>IFERROR(VLOOKUP(D854, 'Lookup Tables'!$A:$B, 2, FALSE), "Unknown")</f>
        <v>Table, kitchen or other household articles of iron or steel</v>
      </c>
      <c r="AC854" s="18" t="str">
        <f t="shared" si="150"/>
        <v>Steel Products</v>
      </c>
      <c r="AD854" s="18" t="str">
        <f t="shared" si="151"/>
        <v>Misc</v>
      </c>
      <c r="AE854" s="18">
        <f t="shared" si="152"/>
        <v>188.541015625</v>
      </c>
      <c r="AF854" s="20">
        <f t="shared" si="153"/>
        <v>0.36639995984952928</v>
      </c>
    </row>
    <row r="855" spans="1:32">
      <c r="A855" s="18" t="str">
        <f>'Raw Data'!A855</f>
        <v>INNSA1</v>
      </c>
      <c r="B855" s="19">
        <f>'Raw Data'!B855</f>
        <v>44821</v>
      </c>
      <c r="C855" s="18">
        <f>'Raw Data'!C855</f>
        <v>301049751</v>
      </c>
      <c r="D855" s="18">
        <f>'Raw Data'!D855</f>
        <v>73239990</v>
      </c>
      <c r="E855" s="18" t="str">
        <f>'Raw Data'!E855</f>
        <v>KWP-1000B SS OIL POT 900 ML (QTY :27000 PCS/USD:1.59 PER PCS)</v>
      </c>
      <c r="F855" s="18">
        <f>'Raw Data'!F855</f>
        <v>0</v>
      </c>
      <c r="G855" s="18">
        <f>'Raw Data'!G855</f>
        <v>0</v>
      </c>
      <c r="H855" s="18">
        <f>'Raw Data'!H855</f>
        <v>0</v>
      </c>
      <c r="I855" s="18">
        <f>'Raw Data'!I855</f>
        <v>0</v>
      </c>
      <c r="J855" s="18">
        <f>'Raw Data'!J855</f>
        <v>0</v>
      </c>
      <c r="K855" s="18">
        <f>'Raw Data'!K855</f>
        <v>0</v>
      </c>
      <c r="L855" s="18">
        <f>'Raw Data'!L855</f>
        <v>0</v>
      </c>
      <c r="M855" s="18">
        <f>'Raw Data'!M855</f>
        <v>0</v>
      </c>
      <c r="N855" s="18">
        <f>'Raw Data'!N855</f>
        <v>6850</v>
      </c>
      <c r="O855" s="18" t="str">
        <f>'Raw Data'!O855</f>
        <v>KGS</v>
      </c>
      <c r="P855" s="18">
        <f>'Raw Data'!P855</f>
        <v>528.6389547</v>
      </c>
      <c r="Q855" s="18">
        <f>'Raw Data'!Q855</f>
        <v>3621176.84</v>
      </c>
      <c r="R855" s="18">
        <f>'Raw Data'!R855</f>
        <v>6.5751113769999998</v>
      </c>
      <c r="S855" s="18">
        <f>'Raw Data'!S855</f>
        <v>45039.512940000001</v>
      </c>
      <c r="T855" s="18">
        <f>'Raw Data'!T855</f>
        <v>1326799.2</v>
      </c>
      <c r="U855" s="18" t="str">
        <f t="shared" si="143"/>
        <v xml:space="preserve">KWP-1000B SS OIL POT 900 ML </v>
      </c>
      <c r="V855" s="18" t="str">
        <f t="shared" si="144"/>
        <v/>
      </c>
      <c r="W855" s="18" t="e">
        <f t="shared" si="145"/>
        <v>#VALUE!</v>
      </c>
      <c r="X855" s="18" t="str">
        <f t="shared" si="146"/>
        <v/>
      </c>
      <c r="Y855" s="18" t="str">
        <f t="shared" si="147"/>
        <v>USD</v>
      </c>
      <c r="Z855" s="18">
        <f t="shared" si="148"/>
        <v>4947976.04</v>
      </c>
      <c r="AA855" s="18">
        <f t="shared" si="149"/>
        <v>2022</v>
      </c>
      <c r="AB855" s="19" t="str">
        <f>IFERROR(VLOOKUP(D855, 'Lookup Tables'!$A:$B, 2, FALSE), "Unknown")</f>
        <v>Table, kitchen or other household articles of iron or steel</v>
      </c>
      <c r="AC855" s="18" t="str">
        <f t="shared" si="150"/>
        <v>Other</v>
      </c>
      <c r="AD855" s="18" t="str">
        <f t="shared" si="151"/>
        <v>Misc</v>
      </c>
      <c r="AE855" s="18">
        <f t="shared" si="152"/>
        <v>193.69331386861313</v>
      </c>
      <c r="AF855" s="20">
        <f t="shared" si="153"/>
        <v>0.36640000160831693</v>
      </c>
    </row>
    <row r="856" spans="1:32">
      <c r="A856" s="18" t="str">
        <f>'Raw Data'!A856</f>
        <v>INNSA1</v>
      </c>
      <c r="B856" s="19">
        <f>'Raw Data'!B856</f>
        <v>44821</v>
      </c>
      <c r="C856" s="18">
        <f>'Raw Data'!C856</f>
        <v>301049751</v>
      </c>
      <c r="D856" s="18">
        <f>'Raw Data'!D856</f>
        <v>73239990</v>
      </c>
      <c r="E856" s="18" t="str">
        <f>'Raw Data'!E856</f>
        <v>HOUSEHOLD STEEL HOOK 3PCS SET (2628)(QTY:165600 PKT/USD 0.436 PER PKT)</v>
      </c>
      <c r="F856" s="18">
        <f>'Raw Data'!F856</f>
        <v>0</v>
      </c>
      <c r="G856" s="18">
        <f>'Raw Data'!G856</f>
        <v>0</v>
      </c>
      <c r="H856" s="18">
        <f>'Raw Data'!H856</f>
        <v>0</v>
      </c>
      <c r="I856" s="18">
        <f>'Raw Data'!I856</f>
        <v>0</v>
      </c>
      <c r="J856" s="18">
        <f>'Raw Data'!J856</f>
        <v>0</v>
      </c>
      <c r="K856" s="18">
        <f>'Raw Data'!K856</f>
        <v>0</v>
      </c>
      <c r="L856" s="18">
        <f>'Raw Data'!L856</f>
        <v>0</v>
      </c>
      <c r="M856" s="18">
        <f>'Raw Data'!M856</f>
        <v>0</v>
      </c>
      <c r="N856" s="18">
        <f>'Raw Data'!N856</f>
        <v>5612</v>
      </c>
      <c r="O856" s="18" t="str">
        <f>'Raw Data'!O856</f>
        <v>KGS</v>
      </c>
      <c r="P856" s="18">
        <f>'Raw Data'!P856</f>
        <v>1059.9357130000001</v>
      </c>
      <c r="Q856" s="18">
        <f>'Raw Data'!Q856</f>
        <v>5948359.2199999997</v>
      </c>
      <c r="R856" s="18">
        <f>'Raw Data'!R856</f>
        <v>13.183280010000001</v>
      </c>
      <c r="S856" s="18">
        <f>'Raw Data'!S856</f>
        <v>73984.567410000003</v>
      </c>
      <c r="T856" s="18">
        <f>'Raw Data'!T856</f>
        <v>2179478.7999999998</v>
      </c>
      <c r="U856" s="18" t="str">
        <f t="shared" si="143"/>
        <v xml:space="preserve">HOUSEHOLD STEEL HOOK 3PCS SET </v>
      </c>
      <c r="V856" s="18">
        <f t="shared" si="144"/>
        <v>165600</v>
      </c>
      <c r="W856" s="18" t="str">
        <f t="shared" si="145"/>
        <v>PKT</v>
      </c>
      <c r="X856" s="18">
        <f t="shared" si="146"/>
        <v>0.436</v>
      </c>
      <c r="Y856" s="18" t="str">
        <f t="shared" si="147"/>
        <v>USD</v>
      </c>
      <c r="Z856" s="18">
        <f t="shared" si="148"/>
        <v>8127838.0199999996</v>
      </c>
      <c r="AA856" s="18">
        <f t="shared" si="149"/>
        <v>2022</v>
      </c>
      <c r="AB856" s="19" t="str">
        <f>IFERROR(VLOOKUP(D856, 'Lookup Tables'!$A:$B, 2, FALSE), "Unknown")</f>
        <v>Table, kitchen or other household articles of iron or steel</v>
      </c>
      <c r="AC856" s="18" t="str">
        <f t="shared" si="150"/>
        <v>Steel Products</v>
      </c>
      <c r="AD856" s="18" t="str">
        <f t="shared" si="151"/>
        <v>Misc</v>
      </c>
      <c r="AE856" s="18">
        <f t="shared" si="152"/>
        <v>388.36044191019243</v>
      </c>
      <c r="AF856" s="20">
        <f t="shared" si="153"/>
        <v>0.36639999693898778</v>
      </c>
    </row>
    <row r="857" spans="1:32">
      <c r="A857" s="18" t="str">
        <f>'Raw Data'!A857</f>
        <v>INNSA1</v>
      </c>
      <c r="B857" s="19">
        <f>'Raw Data'!B857</f>
        <v>44821</v>
      </c>
      <c r="C857" s="18">
        <f>'Raw Data'!C857</f>
        <v>301049751</v>
      </c>
      <c r="D857" s="18">
        <f>'Raw Data'!D857</f>
        <v>73239990</v>
      </c>
      <c r="E857" s="18" t="str">
        <f>'Raw Data'!E857</f>
        <v>NP-55 STEEL TEA STRAINER(QTY:100800 PCS /USD 0.3032 PER PCS)</v>
      </c>
      <c r="F857" s="18">
        <f>'Raw Data'!F857</f>
        <v>0</v>
      </c>
      <c r="G857" s="18">
        <f>'Raw Data'!G857</f>
        <v>0</v>
      </c>
      <c r="H857" s="18">
        <f>'Raw Data'!H857</f>
        <v>0</v>
      </c>
      <c r="I857" s="18">
        <f>'Raw Data'!I857</f>
        <v>0</v>
      </c>
      <c r="J857" s="18">
        <f>'Raw Data'!J857</f>
        <v>0</v>
      </c>
      <c r="K857" s="18">
        <f>'Raw Data'!K857</f>
        <v>0</v>
      </c>
      <c r="L857" s="18">
        <f>'Raw Data'!L857</f>
        <v>0</v>
      </c>
      <c r="M857" s="18">
        <f>'Raw Data'!M857</f>
        <v>0</v>
      </c>
      <c r="N857" s="18">
        <f>'Raw Data'!N857</f>
        <v>4620</v>
      </c>
      <c r="O857" s="18" t="str">
        <f>'Raw Data'!O857</f>
        <v>KGS</v>
      </c>
      <c r="P857" s="18">
        <f>'Raw Data'!P857</f>
        <v>569.05030520000003</v>
      </c>
      <c r="Q857" s="18">
        <f>'Raw Data'!Q857</f>
        <v>2629012.41</v>
      </c>
      <c r="R857" s="18">
        <f>'Raw Data'!R857</f>
        <v>7.077740114</v>
      </c>
      <c r="S857" s="18">
        <f>'Raw Data'!S857</f>
        <v>32699.159329999999</v>
      </c>
      <c r="T857" s="18">
        <f>'Raw Data'!T857</f>
        <v>963270.1</v>
      </c>
      <c r="U857" s="18" t="str">
        <f t="shared" si="143"/>
        <v>NP-55 STEEL TEA STRAINER</v>
      </c>
      <c r="V857" s="18">
        <f t="shared" si="144"/>
        <v>100800</v>
      </c>
      <c r="W857" s="18" t="str">
        <f t="shared" si="145"/>
        <v>PCS</v>
      </c>
      <c r="X857" s="18">
        <f t="shared" si="146"/>
        <v>0.30320000000000003</v>
      </c>
      <c r="Y857" s="18" t="str">
        <f t="shared" si="147"/>
        <v>USD</v>
      </c>
      <c r="Z857" s="18">
        <f t="shared" si="148"/>
        <v>3592282.5100000002</v>
      </c>
      <c r="AA857" s="18">
        <f t="shared" si="149"/>
        <v>2022</v>
      </c>
      <c r="AB857" s="19" t="str">
        <f>IFERROR(VLOOKUP(D857, 'Lookup Tables'!$A:$B, 2, FALSE), "Unknown")</f>
        <v>Table, kitchen or other household articles of iron or steel</v>
      </c>
      <c r="AC857" s="18" t="str">
        <f t="shared" si="150"/>
        <v>Steel Products</v>
      </c>
      <c r="AD857" s="18" t="str">
        <f t="shared" si="151"/>
        <v>Misc</v>
      </c>
      <c r="AE857" s="18">
        <f t="shared" si="152"/>
        <v>208.50002164502163</v>
      </c>
      <c r="AF857" s="20">
        <f t="shared" si="153"/>
        <v>0.3663999821134355</v>
      </c>
    </row>
    <row r="858" spans="1:32">
      <c r="A858" s="18" t="str">
        <f>'Raw Data'!A858</f>
        <v>INNSA1</v>
      </c>
      <c r="B858" s="19">
        <f>'Raw Data'!B858</f>
        <v>44821</v>
      </c>
      <c r="C858" s="18">
        <f>'Raw Data'!C858</f>
        <v>301049751</v>
      </c>
      <c r="D858" s="18">
        <f>'Raw Data'!D858</f>
        <v>73239990</v>
      </c>
      <c r="E858" s="18" t="str">
        <f>'Raw Data'!E858</f>
        <v>AM-217 STEEL LEMON SQUEEZER (QTY:10200 PCS/USD 2.0408 PER PCS)</v>
      </c>
      <c r="F858" s="18">
        <f>'Raw Data'!F858</f>
        <v>0</v>
      </c>
      <c r="G858" s="18">
        <f>'Raw Data'!G858</f>
        <v>0</v>
      </c>
      <c r="H858" s="18">
        <f>'Raw Data'!H858</f>
        <v>0</v>
      </c>
      <c r="I858" s="18">
        <f>'Raw Data'!I858</f>
        <v>0</v>
      </c>
      <c r="J858" s="18">
        <f>'Raw Data'!J858</f>
        <v>0</v>
      </c>
      <c r="K858" s="18">
        <f>'Raw Data'!K858</f>
        <v>0</v>
      </c>
      <c r="L858" s="18">
        <f>'Raw Data'!L858</f>
        <v>0</v>
      </c>
      <c r="M858" s="18">
        <f>'Raw Data'!M858</f>
        <v>0</v>
      </c>
      <c r="N858" s="18">
        <f>'Raw Data'!N858</f>
        <v>2975</v>
      </c>
      <c r="O858" s="18" t="str">
        <f>'Raw Data'!O858</f>
        <v>KGS</v>
      </c>
      <c r="P858" s="18">
        <f>'Raw Data'!P858</f>
        <v>601.88921679999999</v>
      </c>
      <c r="Q858" s="18">
        <f>'Raw Data'!Q858</f>
        <v>1790620.42</v>
      </c>
      <c r="R858" s="18">
        <f>'Raw Data'!R858</f>
        <v>7.4861842889999997</v>
      </c>
      <c r="S858" s="18">
        <f>'Raw Data'!S858</f>
        <v>22271.398260000002</v>
      </c>
      <c r="T858" s="18">
        <f>'Raw Data'!T858</f>
        <v>656083.30000000005</v>
      </c>
      <c r="U858" s="18" t="str">
        <f t="shared" si="143"/>
        <v xml:space="preserve">AM-217 STEEL LEMON SQUEEZER </v>
      </c>
      <c r="V858" s="18">
        <f t="shared" si="144"/>
        <v>10200</v>
      </c>
      <c r="W858" s="18" t="str">
        <f t="shared" si="145"/>
        <v>PCS</v>
      </c>
      <c r="X858" s="18">
        <f t="shared" si="146"/>
        <v>2.0407999999999999</v>
      </c>
      <c r="Y858" s="18" t="str">
        <f t="shared" si="147"/>
        <v>USD</v>
      </c>
      <c r="Z858" s="18">
        <f t="shared" si="148"/>
        <v>2446703.7199999997</v>
      </c>
      <c r="AA858" s="18">
        <f t="shared" si="149"/>
        <v>2022</v>
      </c>
      <c r="AB858" s="19" t="str">
        <f>IFERROR(VLOOKUP(D858, 'Lookup Tables'!$A:$B, 2, FALSE), "Unknown")</f>
        <v>Table, kitchen or other household articles of iron or steel</v>
      </c>
      <c r="AC858" s="18" t="str">
        <f t="shared" si="150"/>
        <v>Steel Products</v>
      </c>
      <c r="AD858" s="18" t="str">
        <f t="shared" si="151"/>
        <v>Misc</v>
      </c>
      <c r="AE858" s="18">
        <f t="shared" si="152"/>
        <v>220.53220168067227</v>
      </c>
      <c r="AF858" s="20">
        <f t="shared" si="153"/>
        <v>0.36639998777630384</v>
      </c>
    </row>
    <row r="859" spans="1:32">
      <c r="A859" s="18" t="str">
        <f>'Raw Data'!A859</f>
        <v>INNSA1</v>
      </c>
      <c r="B859" s="19">
        <f>'Raw Data'!B859</f>
        <v>44816</v>
      </c>
      <c r="C859" s="18">
        <f>'Raw Data'!C859</f>
        <v>301049751</v>
      </c>
      <c r="D859" s="18">
        <f>'Raw Data'!D859</f>
        <v>73239990</v>
      </c>
      <c r="E859" s="18" t="str">
        <f>'Raw Data'!E859</f>
        <v>STAINLESS STEEL COLA BOTTLE 750ML SK-750 (SL-01) (QTY :20664PCS/USD:1.25 PER PCS)</v>
      </c>
      <c r="F859" s="18">
        <f>'Raw Data'!F859</f>
        <v>0</v>
      </c>
      <c r="G859" s="18">
        <f>'Raw Data'!G859</f>
        <v>0</v>
      </c>
      <c r="H859" s="18">
        <f>'Raw Data'!H859</f>
        <v>0</v>
      </c>
      <c r="I859" s="18">
        <f>'Raw Data'!I859</f>
        <v>0</v>
      </c>
      <c r="J859" s="18">
        <f>'Raw Data'!J859</f>
        <v>0</v>
      </c>
      <c r="K859" s="18">
        <f>'Raw Data'!K859</f>
        <v>0</v>
      </c>
      <c r="L859" s="18">
        <f>'Raw Data'!L859</f>
        <v>0</v>
      </c>
      <c r="M859" s="18">
        <f>'Raw Data'!M859</f>
        <v>0</v>
      </c>
      <c r="N859" s="18">
        <f>'Raw Data'!N859</f>
        <v>4132.8</v>
      </c>
      <c r="O859" s="18" t="str">
        <f>'Raw Data'!O859</f>
        <v>KGS</v>
      </c>
      <c r="P859" s="18">
        <f>'Raw Data'!P859</f>
        <v>542.40830670000003</v>
      </c>
      <c r="Q859" s="18">
        <f>'Raw Data'!Q859</f>
        <v>2241665.0499999998</v>
      </c>
      <c r="R859" s="18">
        <f>'Raw Data'!R859</f>
        <v>6.7421790770000003</v>
      </c>
      <c r="S859" s="18">
        <f>'Raw Data'!S859</f>
        <v>27864.077689999998</v>
      </c>
      <c r="T859" s="18">
        <f>'Raw Data'!T859</f>
        <v>821346.1</v>
      </c>
      <c r="U859" s="18" t="str">
        <f t="shared" si="143"/>
        <v xml:space="preserve">STAINLESS STEEL COLA BOTTLE 750ML SK-750 </v>
      </c>
      <c r="V859" s="18" t="str">
        <f t="shared" si="144"/>
        <v/>
      </c>
      <c r="W859" s="18" t="e">
        <f t="shared" si="145"/>
        <v>#VALUE!</v>
      </c>
      <c r="X859" s="18" t="str">
        <f t="shared" si="146"/>
        <v/>
      </c>
      <c r="Y859" s="18" t="str">
        <f t="shared" si="147"/>
        <v>USD</v>
      </c>
      <c r="Z859" s="18">
        <f t="shared" si="148"/>
        <v>3063011.15</v>
      </c>
      <c r="AA859" s="18">
        <f t="shared" si="149"/>
        <v>2022</v>
      </c>
      <c r="AB859" s="19" t="str">
        <f>IFERROR(VLOOKUP(D859, 'Lookup Tables'!$A:$B, 2, FALSE), "Unknown")</f>
        <v>Table, kitchen or other household articles of iron or steel</v>
      </c>
      <c r="AC859" s="18" t="str">
        <f t="shared" si="150"/>
        <v>Steel Products</v>
      </c>
      <c r="AD859" s="18" t="str">
        <f t="shared" si="151"/>
        <v>Misc</v>
      </c>
      <c r="AE859" s="18">
        <f t="shared" si="152"/>
        <v>198.73840979481221</v>
      </c>
      <c r="AF859" s="20">
        <f t="shared" si="153"/>
        <v>0.36640001145577039</v>
      </c>
    </row>
    <row r="860" spans="1:32">
      <c r="A860" s="18" t="str">
        <f>'Raw Data'!A860</f>
        <v>INNSA1</v>
      </c>
      <c r="B860" s="19">
        <f>'Raw Data'!B860</f>
        <v>44816</v>
      </c>
      <c r="C860" s="18">
        <f>'Raw Data'!C860</f>
        <v>301049751</v>
      </c>
      <c r="D860" s="18">
        <f>'Raw Data'!D860</f>
        <v>73239990</v>
      </c>
      <c r="E860" s="18" t="str">
        <f>'Raw Data'!E860</f>
        <v>STAINLESS STEEL SPORTS BOTTLE 750ML SG-702 (SB-01) (QTY :1008 PCS/USD:1.160 PER PCS)</v>
      </c>
      <c r="F860" s="18">
        <f>'Raw Data'!F860</f>
        <v>0</v>
      </c>
      <c r="G860" s="18">
        <f>'Raw Data'!G860</f>
        <v>0</v>
      </c>
      <c r="H860" s="18">
        <f>'Raw Data'!H860</f>
        <v>0</v>
      </c>
      <c r="I860" s="18">
        <f>'Raw Data'!I860</f>
        <v>0</v>
      </c>
      <c r="J860" s="18">
        <f>'Raw Data'!J860</f>
        <v>0</v>
      </c>
      <c r="K860" s="18">
        <f>'Raw Data'!K860</f>
        <v>0</v>
      </c>
      <c r="L860" s="18">
        <f>'Raw Data'!L860</f>
        <v>0</v>
      </c>
      <c r="M860" s="18">
        <f>'Raw Data'!M860</f>
        <v>0</v>
      </c>
      <c r="N860" s="18">
        <f>'Raw Data'!N860</f>
        <v>159.6</v>
      </c>
      <c r="O860" s="18" t="str">
        <f>'Raw Data'!O860</f>
        <v>KGS</v>
      </c>
      <c r="P860" s="18">
        <f>'Raw Data'!P860</f>
        <v>635.81672930000002</v>
      </c>
      <c r="Q860" s="18">
        <f>'Raw Data'!Q860</f>
        <v>101476.35</v>
      </c>
      <c r="R860" s="18">
        <f>'Raw Data'!R860</f>
        <v>7.9032533169999999</v>
      </c>
      <c r="S860" s="18">
        <f>'Raw Data'!S860</f>
        <v>1261.3592289999999</v>
      </c>
      <c r="T860" s="18">
        <f>'Raw Data'!T860</f>
        <v>37180.9</v>
      </c>
      <c r="U860" s="18" t="str">
        <f t="shared" si="143"/>
        <v xml:space="preserve">STAINLESS STEEL SPORTS BOTTLE 750ML SG-702 </v>
      </c>
      <c r="V860" s="18" t="str">
        <f t="shared" si="144"/>
        <v/>
      </c>
      <c r="W860" s="18" t="e">
        <f t="shared" si="145"/>
        <v>#VALUE!</v>
      </c>
      <c r="X860" s="18" t="str">
        <f t="shared" si="146"/>
        <v/>
      </c>
      <c r="Y860" s="18" t="str">
        <f t="shared" si="147"/>
        <v>USD</v>
      </c>
      <c r="Z860" s="18">
        <f t="shared" si="148"/>
        <v>138657.25</v>
      </c>
      <c r="AA860" s="18">
        <f t="shared" si="149"/>
        <v>2022</v>
      </c>
      <c r="AB860" s="19" t="str">
        <f>IFERROR(VLOOKUP(D860, 'Lookup Tables'!$A:$B, 2, FALSE), "Unknown")</f>
        <v>Table, kitchen or other household articles of iron or steel</v>
      </c>
      <c r="AC860" s="18" t="str">
        <f t="shared" si="150"/>
        <v>Steel Products</v>
      </c>
      <c r="AD860" s="18" t="str">
        <f t="shared" si="151"/>
        <v>Misc</v>
      </c>
      <c r="AE860" s="18">
        <f t="shared" si="152"/>
        <v>232.96303258145366</v>
      </c>
      <c r="AF860" s="20">
        <f t="shared" si="153"/>
        <v>0.36639965863967316</v>
      </c>
    </row>
    <row r="861" spans="1:32">
      <c r="A861" s="18" t="str">
        <f>'Raw Data'!A861</f>
        <v>INNSA1</v>
      </c>
      <c r="B861" s="19">
        <f>'Raw Data'!B861</f>
        <v>44816</v>
      </c>
      <c r="C861" s="18">
        <f>'Raw Data'!C861</f>
        <v>301049751</v>
      </c>
      <c r="D861" s="18">
        <f>'Raw Data'!D861</f>
        <v>73239990</v>
      </c>
      <c r="E861" s="18" t="str">
        <f>'Raw Data'!E861</f>
        <v>STAINLESS STEEL SPORTS BOTTLE 650ML S115 (NP-21) (QTY :19908PCS/USD:1.09 PER PCS)</v>
      </c>
      <c r="F861" s="18">
        <f>'Raw Data'!F861</f>
        <v>0</v>
      </c>
      <c r="G861" s="18">
        <f>'Raw Data'!G861</f>
        <v>0</v>
      </c>
      <c r="H861" s="18">
        <f>'Raw Data'!H861</f>
        <v>0</v>
      </c>
      <c r="I861" s="18">
        <f>'Raw Data'!I861</f>
        <v>0</v>
      </c>
      <c r="J861" s="18">
        <f>'Raw Data'!J861</f>
        <v>0</v>
      </c>
      <c r="K861" s="18">
        <f>'Raw Data'!K861</f>
        <v>0</v>
      </c>
      <c r="L861" s="18">
        <f>'Raw Data'!L861</f>
        <v>0</v>
      </c>
      <c r="M861" s="18">
        <f>'Raw Data'!M861</f>
        <v>0</v>
      </c>
      <c r="N861" s="18">
        <f>'Raw Data'!N861</f>
        <v>3539.2</v>
      </c>
      <c r="O861" s="18" t="str">
        <f>'Raw Data'!O861</f>
        <v>KGS</v>
      </c>
      <c r="P861" s="18">
        <f>'Raw Data'!P861</f>
        <v>532.10254859999998</v>
      </c>
      <c r="Q861" s="18">
        <f>'Raw Data'!Q861</f>
        <v>1883217.34</v>
      </c>
      <c r="R861" s="18">
        <f>'Raw Data'!R861</f>
        <v>6.6140776710000004</v>
      </c>
      <c r="S861" s="18">
        <f>'Raw Data'!S861</f>
        <v>23408.543689999999</v>
      </c>
      <c r="T861" s="18">
        <f>'Raw Data'!T861</f>
        <v>690010.8</v>
      </c>
      <c r="U861" s="18" t="str">
        <f t="shared" si="143"/>
        <v xml:space="preserve">STAINLESS STEEL SPORTS BOTTLE 650ML S115 </v>
      </c>
      <c r="V861" s="18" t="str">
        <f t="shared" si="144"/>
        <v/>
      </c>
      <c r="W861" s="18" t="e">
        <f t="shared" si="145"/>
        <v>#VALUE!</v>
      </c>
      <c r="X861" s="18" t="str">
        <f t="shared" si="146"/>
        <v/>
      </c>
      <c r="Y861" s="18" t="str">
        <f t="shared" si="147"/>
        <v>USD</v>
      </c>
      <c r="Z861" s="18">
        <f t="shared" si="148"/>
        <v>2573228.14</v>
      </c>
      <c r="AA861" s="18">
        <f t="shared" si="149"/>
        <v>2022</v>
      </c>
      <c r="AB861" s="19" t="str">
        <f>IFERROR(VLOOKUP(D861, 'Lookup Tables'!$A:$B, 2, FALSE), "Unknown")</f>
        <v>Table, kitchen or other household articles of iron or steel</v>
      </c>
      <c r="AC861" s="18" t="str">
        <f t="shared" si="150"/>
        <v>Steel Products</v>
      </c>
      <c r="AD861" s="18" t="str">
        <f t="shared" si="151"/>
        <v>Misc</v>
      </c>
      <c r="AE861" s="18">
        <f t="shared" si="152"/>
        <v>194.96236437613021</v>
      </c>
      <c r="AF861" s="20">
        <f t="shared" si="153"/>
        <v>0.36639998227713855</v>
      </c>
    </row>
    <row r="862" spans="1:32">
      <c r="A862" s="18" t="str">
        <f>'Raw Data'!A862</f>
        <v>INNSA1</v>
      </c>
      <c r="B862" s="19">
        <f>'Raw Data'!B862</f>
        <v>44816</v>
      </c>
      <c r="C862" s="18">
        <f>'Raw Data'!C862</f>
        <v>301049751</v>
      </c>
      <c r="D862" s="18">
        <f>'Raw Data'!D862</f>
        <v>73239990</v>
      </c>
      <c r="E862" s="18" t="str">
        <f>'Raw Data'!E862</f>
        <v>KWB-600F STAINLESS STEEL SPORTS BOTTLE (QTY.50400 PCS/USD 1.00 PER PCS)</v>
      </c>
      <c r="F862" s="18">
        <f>'Raw Data'!F862</f>
        <v>0</v>
      </c>
      <c r="G862" s="18">
        <f>'Raw Data'!G862</f>
        <v>0</v>
      </c>
      <c r="H862" s="18">
        <f>'Raw Data'!H862</f>
        <v>0</v>
      </c>
      <c r="I862" s="18">
        <f>'Raw Data'!I862</f>
        <v>0</v>
      </c>
      <c r="J862" s="18">
        <f>'Raw Data'!J862</f>
        <v>0</v>
      </c>
      <c r="K862" s="18">
        <f>'Raw Data'!K862</f>
        <v>0</v>
      </c>
      <c r="L862" s="18">
        <f>'Raw Data'!L862</f>
        <v>0</v>
      </c>
      <c r="M862" s="18">
        <f>'Raw Data'!M862</f>
        <v>0</v>
      </c>
      <c r="N862" s="18">
        <f>'Raw Data'!N862</f>
        <v>7875</v>
      </c>
      <c r="O862" s="18" t="str">
        <f>'Raw Data'!O862</f>
        <v>KGS</v>
      </c>
      <c r="P862" s="18">
        <f>'Raw Data'!P862</f>
        <v>543.85387300000002</v>
      </c>
      <c r="Q862" s="18">
        <f>'Raw Data'!Q862</f>
        <v>4282849.25</v>
      </c>
      <c r="R862" s="18">
        <f>'Raw Data'!R862</f>
        <v>6.7601475830000002</v>
      </c>
      <c r="S862" s="18">
        <f>'Raw Data'!S862</f>
        <v>53236.162210000002</v>
      </c>
      <c r="T862" s="18">
        <f>'Raw Data'!T862</f>
        <v>1569236</v>
      </c>
      <c r="U862" s="18" t="str">
        <f t="shared" si="143"/>
        <v xml:space="preserve">KWB-600F STAINLESS STEEL SPORTS BOTTLE </v>
      </c>
      <c r="V862" s="18">
        <f t="shared" si="144"/>
        <v>50400</v>
      </c>
      <c r="W862" s="18" t="e">
        <f t="shared" si="145"/>
        <v>#VALUE!</v>
      </c>
      <c r="X862" s="18">
        <f t="shared" si="146"/>
        <v>1</v>
      </c>
      <c r="Y862" s="18" t="str">
        <f t="shared" si="147"/>
        <v>USD</v>
      </c>
      <c r="Z862" s="18">
        <f t="shared" si="148"/>
        <v>5852085.25</v>
      </c>
      <c r="AA862" s="18">
        <f t="shared" si="149"/>
        <v>2022</v>
      </c>
      <c r="AB862" s="19" t="str">
        <f>IFERROR(VLOOKUP(D862, 'Lookup Tables'!$A:$B, 2, FALSE), "Unknown")</f>
        <v>Table, kitchen or other household articles of iron or steel</v>
      </c>
      <c r="AC862" s="18" t="str">
        <f t="shared" si="150"/>
        <v>Steel Products</v>
      </c>
      <c r="AD862" s="18" t="str">
        <f t="shared" si="151"/>
        <v>Misc</v>
      </c>
      <c r="AE862" s="18">
        <f t="shared" si="152"/>
        <v>199.2680634920635</v>
      </c>
      <c r="AF862" s="20">
        <f t="shared" si="153"/>
        <v>0.36640000812543194</v>
      </c>
    </row>
    <row r="863" spans="1:32">
      <c r="A863" s="18" t="str">
        <f>'Raw Data'!A863</f>
        <v>INNSA1</v>
      </c>
      <c r="B863" s="19">
        <f>'Raw Data'!B863</f>
        <v>44812</v>
      </c>
      <c r="C863" s="18">
        <f>'Raw Data'!C863</f>
        <v>301049751</v>
      </c>
      <c r="D863" s="18">
        <f>'Raw Data'!D863</f>
        <v>73239990</v>
      </c>
      <c r="E863" s="18" t="str">
        <f>'Raw Data'!E863</f>
        <v>STEEL LUNCH BOX 3LAYER (8505) (QTY:33,600 PCS/USD:3.63 PER PCS)</v>
      </c>
      <c r="F863" s="18">
        <f>'Raw Data'!F863</f>
        <v>0</v>
      </c>
      <c r="G863" s="18">
        <f>'Raw Data'!G863</f>
        <v>0</v>
      </c>
      <c r="H863" s="18">
        <f>'Raw Data'!H863</f>
        <v>0</v>
      </c>
      <c r="I863" s="18">
        <f>'Raw Data'!I863</f>
        <v>0</v>
      </c>
      <c r="J863" s="18">
        <f>'Raw Data'!J863</f>
        <v>0</v>
      </c>
      <c r="K863" s="18">
        <f>'Raw Data'!K863</f>
        <v>0</v>
      </c>
      <c r="L863" s="18">
        <f>'Raw Data'!L863</f>
        <v>0</v>
      </c>
      <c r="M863" s="18">
        <f>'Raw Data'!M863</f>
        <v>0</v>
      </c>
      <c r="N863" s="18">
        <f>'Raw Data'!N863</f>
        <v>21784</v>
      </c>
      <c r="O863" s="18" t="str">
        <f>'Raw Data'!O863</f>
        <v>KGS</v>
      </c>
      <c r="P863" s="18">
        <f>'Raw Data'!P863</f>
        <v>468.60027450000001</v>
      </c>
      <c r="Q863" s="18">
        <f>'Raw Data'!Q863</f>
        <v>10207988.380000001</v>
      </c>
      <c r="R863" s="18">
        <f>'Raw Data'!R863</f>
        <v>5.8247392729999996</v>
      </c>
      <c r="S863" s="18">
        <f>'Raw Data'!S863</f>
        <v>126886.1203</v>
      </c>
      <c r="T863" s="18">
        <f>'Raw Data'!T863</f>
        <v>3740207</v>
      </c>
      <c r="U863" s="18" t="str">
        <f t="shared" si="143"/>
        <v xml:space="preserve">STEEL LUNCH BOX 3LAYER </v>
      </c>
      <c r="V863" s="18">
        <f t="shared" si="144"/>
        <v>33600</v>
      </c>
      <c r="W863" s="18" t="str">
        <f t="shared" si="145"/>
        <v>PCS</v>
      </c>
      <c r="X863" s="18" t="str">
        <f t="shared" si="146"/>
        <v/>
      </c>
      <c r="Y863" s="18" t="str">
        <f t="shared" si="147"/>
        <v>USD</v>
      </c>
      <c r="Z863" s="18">
        <f t="shared" si="148"/>
        <v>13948195.380000001</v>
      </c>
      <c r="AA863" s="18">
        <f t="shared" si="149"/>
        <v>2022</v>
      </c>
      <c r="AB863" s="19" t="str">
        <f>IFERROR(VLOOKUP(D863, 'Lookup Tables'!$A:$B, 2, FALSE), "Unknown")</f>
        <v>Table, kitchen or other household articles of iron or steel</v>
      </c>
      <c r="AC863" s="18" t="str">
        <f t="shared" si="150"/>
        <v>Steel Products</v>
      </c>
      <c r="AD863" s="18" t="str">
        <f t="shared" si="151"/>
        <v>Misc</v>
      </c>
      <c r="AE863" s="18">
        <f t="shared" si="152"/>
        <v>171.69514322438488</v>
      </c>
      <c r="AF863" s="20">
        <f t="shared" si="153"/>
        <v>0.36640000563950481</v>
      </c>
    </row>
    <row r="864" spans="1:32">
      <c r="A864" s="18" t="str">
        <f>'Raw Data'!A864</f>
        <v>INNSA1</v>
      </c>
      <c r="B864" s="19">
        <f>'Raw Data'!B864</f>
        <v>44812</v>
      </c>
      <c r="C864" s="18">
        <f>'Raw Data'!C864</f>
        <v>301049751</v>
      </c>
      <c r="D864" s="18">
        <f>'Raw Data'!D864</f>
        <v>73239990</v>
      </c>
      <c r="E864" s="18" t="str">
        <f>'Raw Data'!E864</f>
        <v>STEEL LUNCH BOX (6527) (QTY:25,680 PCS/USD:2 PER PCS)</v>
      </c>
      <c r="F864" s="18">
        <f>'Raw Data'!F864</f>
        <v>0</v>
      </c>
      <c r="G864" s="18">
        <f>'Raw Data'!G864</f>
        <v>0</v>
      </c>
      <c r="H864" s="18">
        <f>'Raw Data'!H864</f>
        <v>0</v>
      </c>
      <c r="I864" s="18">
        <f>'Raw Data'!I864</f>
        <v>0</v>
      </c>
      <c r="J864" s="18">
        <f>'Raw Data'!J864</f>
        <v>0</v>
      </c>
      <c r="K864" s="18">
        <f>'Raw Data'!K864</f>
        <v>0</v>
      </c>
      <c r="L864" s="18">
        <f>'Raw Data'!L864</f>
        <v>0</v>
      </c>
      <c r="M864" s="18">
        <f>'Raw Data'!M864</f>
        <v>0</v>
      </c>
      <c r="N864" s="18">
        <f>'Raw Data'!N864</f>
        <v>8945.2000000000007</v>
      </c>
      <c r="O864" s="18" t="str">
        <f>'Raw Data'!O864</f>
        <v>KGS</v>
      </c>
      <c r="P864" s="18">
        <f>'Raw Data'!P864</f>
        <v>480.53964029999997</v>
      </c>
      <c r="Q864" s="18">
        <f>'Raw Data'!Q864</f>
        <v>4298523.1900000004</v>
      </c>
      <c r="R864" s="18">
        <f>'Raw Data'!R864</f>
        <v>5.9731465540000004</v>
      </c>
      <c r="S864" s="18">
        <f>'Raw Data'!S864</f>
        <v>53430.990550000002</v>
      </c>
      <c r="T864" s="18">
        <f>'Raw Data'!T864</f>
        <v>1574978.9</v>
      </c>
      <c r="U864" s="18" t="str">
        <f t="shared" si="143"/>
        <v xml:space="preserve">STEEL LUNCH BOX </v>
      </c>
      <c r="V864" s="18">
        <f t="shared" si="144"/>
        <v>25680</v>
      </c>
      <c r="W864" s="18" t="str">
        <f t="shared" si="145"/>
        <v>PCS</v>
      </c>
      <c r="X864" s="18" t="str">
        <f t="shared" si="146"/>
        <v/>
      </c>
      <c r="Y864" s="18" t="str">
        <f t="shared" si="147"/>
        <v>USD</v>
      </c>
      <c r="Z864" s="18">
        <f t="shared" si="148"/>
        <v>5873502.0899999999</v>
      </c>
      <c r="AA864" s="18">
        <f t="shared" si="149"/>
        <v>2022</v>
      </c>
      <c r="AB864" s="19" t="str">
        <f>IFERROR(VLOOKUP(D864, 'Lookup Tables'!$A:$B, 2, FALSE), "Unknown")</f>
        <v>Table, kitchen or other household articles of iron or steel</v>
      </c>
      <c r="AC864" s="18" t="str">
        <f t="shared" si="150"/>
        <v>Steel Products</v>
      </c>
      <c r="AD864" s="18" t="str">
        <f t="shared" si="151"/>
        <v>Misc</v>
      </c>
      <c r="AE864" s="18">
        <f t="shared" si="152"/>
        <v>176.06972454500735</v>
      </c>
      <c r="AF864" s="20">
        <f t="shared" si="153"/>
        <v>0.36640000074071943</v>
      </c>
    </row>
    <row r="865" spans="1:32">
      <c r="A865" s="18" t="str">
        <f>'Raw Data'!A865</f>
        <v>INNSA1</v>
      </c>
      <c r="B865" s="19">
        <f>'Raw Data'!B865</f>
        <v>44812</v>
      </c>
      <c r="C865" s="18">
        <f>'Raw Data'!C865</f>
        <v>301049751</v>
      </c>
      <c r="D865" s="18">
        <f>'Raw Data'!D865</f>
        <v>73239990</v>
      </c>
      <c r="E865" s="18" t="str">
        <f>'Raw Data'!E865</f>
        <v>STEEL ROUND CONTAINER (6856) (QTY:66,384 PCS/USD:0.64 PER PCS)</v>
      </c>
      <c r="F865" s="18">
        <f>'Raw Data'!F865</f>
        <v>0</v>
      </c>
      <c r="G865" s="18">
        <f>'Raw Data'!G865</f>
        <v>0</v>
      </c>
      <c r="H865" s="18">
        <f>'Raw Data'!H865</f>
        <v>0</v>
      </c>
      <c r="I865" s="18">
        <f>'Raw Data'!I865</f>
        <v>0</v>
      </c>
      <c r="J865" s="18">
        <f>'Raw Data'!J865</f>
        <v>0</v>
      </c>
      <c r="K865" s="18">
        <f>'Raw Data'!K865</f>
        <v>0</v>
      </c>
      <c r="L865" s="18">
        <f>'Raw Data'!L865</f>
        <v>0</v>
      </c>
      <c r="M865" s="18">
        <f>'Raw Data'!M865</f>
        <v>0</v>
      </c>
      <c r="N865" s="18">
        <f>'Raw Data'!N865</f>
        <v>5532</v>
      </c>
      <c r="O865" s="18" t="str">
        <f>'Raw Data'!O865</f>
        <v>KGS</v>
      </c>
      <c r="P865" s="18">
        <f>'Raw Data'!P865</f>
        <v>642.76979930000005</v>
      </c>
      <c r="Q865" s="18">
        <f>'Raw Data'!Q865</f>
        <v>3555802.53</v>
      </c>
      <c r="R865" s="18">
        <f>'Raw Data'!R865</f>
        <v>7.9896805390000001</v>
      </c>
      <c r="S865" s="18">
        <f>'Raw Data'!S865</f>
        <v>44198.91274</v>
      </c>
      <c r="T865" s="18">
        <f>'Raw Data'!T865</f>
        <v>1302846.1000000001</v>
      </c>
      <c r="U865" s="18" t="str">
        <f t="shared" si="143"/>
        <v xml:space="preserve">STEEL ROUND CONTAINER </v>
      </c>
      <c r="V865" s="18">
        <f t="shared" si="144"/>
        <v>66384</v>
      </c>
      <c r="W865" s="18" t="str">
        <f t="shared" si="145"/>
        <v>PCS</v>
      </c>
      <c r="X865" s="18" t="str">
        <f t="shared" si="146"/>
        <v/>
      </c>
      <c r="Y865" s="18" t="str">
        <f t="shared" si="147"/>
        <v>USD</v>
      </c>
      <c r="Z865" s="18">
        <f t="shared" si="148"/>
        <v>4858648.63</v>
      </c>
      <c r="AA865" s="18">
        <f t="shared" si="149"/>
        <v>2022</v>
      </c>
      <c r="AB865" s="19" t="str">
        <f>IFERROR(VLOOKUP(D865, 'Lookup Tables'!$A:$B, 2, FALSE), "Unknown")</f>
        <v>Table, kitchen or other household articles of iron or steel</v>
      </c>
      <c r="AC865" s="18" t="str">
        <f t="shared" si="150"/>
        <v>Steel Products</v>
      </c>
      <c r="AD865" s="18" t="str">
        <f t="shared" si="151"/>
        <v>Misc</v>
      </c>
      <c r="AE865" s="18">
        <f t="shared" si="152"/>
        <v>235.51086406362981</v>
      </c>
      <c r="AF865" s="20">
        <f t="shared" si="153"/>
        <v>0.36640001490746454</v>
      </c>
    </row>
    <row r="866" spans="1:32">
      <c r="A866" s="18" t="str">
        <f>'Raw Data'!A866</f>
        <v>INNSA1</v>
      </c>
      <c r="B866" s="19">
        <f>'Raw Data'!B866</f>
        <v>44812</v>
      </c>
      <c r="C866" s="18">
        <f>'Raw Data'!C866</f>
        <v>301049751</v>
      </c>
      <c r="D866" s="18">
        <f>'Raw Data'!D866</f>
        <v>73239990</v>
      </c>
      <c r="E866" s="18" t="str">
        <f>'Raw Data'!E866</f>
        <v>STEEL ROUND CONTAINER (6857) (QTY:35,280 PCS/USD:0.82 PER PCS)</v>
      </c>
      <c r="F866" s="18">
        <f>'Raw Data'!F866</f>
        <v>0</v>
      </c>
      <c r="G866" s="18">
        <f>'Raw Data'!G866</f>
        <v>0</v>
      </c>
      <c r="H866" s="18">
        <f>'Raw Data'!H866</f>
        <v>0</v>
      </c>
      <c r="I866" s="18">
        <f>'Raw Data'!I866</f>
        <v>0</v>
      </c>
      <c r="J866" s="18">
        <f>'Raw Data'!J866</f>
        <v>0</v>
      </c>
      <c r="K866" s="18">
        <f>'Raw Data'!K866</f>
        <v>0</v>
      </c>
      <c r="L866" s="18">
        <f>'Raw Data'!L866</f>
        <v>0</v>
      </c>
      <c r="M866" s="18">
        <f>'Raw Data'!M866</f>
        <v>0</v>
      </c>
      <c r="N866" s="18">
        <f>'Raw Data'!N866</f>
        <v>4498.2</v>
      </c>
      <c r="O866" s="18" t="str">
        <f>'Raw Data'!O866</f>
        <v>KGS</v>
      </c>
      <c r="P866" s="18">
        <f>'Raw Data'!P866</f>
        <v>538.26723130000005</v>
      </c>
      <c r="Q866" s="18">
        <f>'Raw Data'!Q866</f>
        <v>2421233.66</v>
      </c>
      <c r="R866" s="18">
        <f>'Raw Data'!R866</f>
        <v>6.6907051749999997</v>
      </c>
      <c r="S866" s="18">
        <f>'Raw Data'!S866</f>
        <v>30096.130020000001</v>
      </c>
      <c r="T866" s="18">
        <f>'Raw Data'!T866</f>
        <v>887140</v>
      </c>
      <c r="U866" s="18" t="str">
        <f t="shared" si="143"/>
        <v xml:space="preserve">STEEL ROUND CONTAINER </v>
      </c>
      <c r="V866" s="18">
        <f t="shared" si="144"/>
        <v>35280</v>
      </c>
      <c r="W866" s="18" t="str">
        <f t="shared" si="145"/>
        <v>PCS</v>
      </c>
      <c r="X866" s="18" t="str">
        <f t="shared" si="146"/>
        <v/>
      </c>
      <c r="Y866" s="18" t="str">
        <f t="shared" si="147"/>
        <v>USD</v>
      </c>
      <c r="Z866" s="18">
        <f t="shared" si="148"/>
        <v>3308373.66</v>
      </c>
      <c r="AA866" s="18">
        <f t="shared" si="149"/>
        <v>2022</v>
      </c>
      <c r="AB866" s="19" t="str">
        <f>IFERROR(VLOOKUP(D866, 'Lookup Tables'!$A:$B, 2, FALSE), "Unknown")</f>
        <v>Table, kitchen or other household articles of iron or steel</v>
      </c>
      <c r="AC866" s="18" t="str">
        <f t="shared" si="150"/>
        <v>Steel Products</v>
      </c>
      <c r="AD866" s="18" t="str">
        <f t="shared" si="151"/>
        <v>Misc</v>
      </c>
      <c r="AE866" s="18">
        <f t="shared" si="152"/>
        <v>197.22111066648881</v>
      </c>
      <c r="AF866" s="20">
        <f t="shared" si="153"/>
        <v>0.36639999462092393</v>
      </c>
    </row>
    <row r="867" spans="1:32">
      <c r="A867" s="18" t="str">
        <f>'Raw Data'!A867</f>
        <v>INNSA1</v>
      </c>
      <c r="B867" s="19">
        <f>'Raw Data'!B867</f>
        <v>44812</v>
      </c>
      <c r="C867" s="18">
        <f>'Raw Data'!C867</f>
        <v>301049751</v>
      </c>
      <c r="D867" s="18">
        <f>'Raw Data'!D867</f>
        <v>73239990</v>
      </c>
      <c r="E867" s="18" t="str">
        <f>'Raw Data'!E867</f>
        <v>STEEL RECTANGLE CONTAINER BIG (6578) (QTY:37,920 PCS/USD:1.75 PER PCS)</v>
      </c>
      <c r="F867" s="18">
        <f>'Raw Data'!F867</f>
        <v>0</v>
      </c>
      <c r="G867" s="18">
        <f>'Raw Data'!G867</f>
        <v>0</v>
      </c>
      <c r="H867" s="18">
        <f>'Raw Data'!H867</f>
        <v>0</v>
      </c>
      <c r="I867" s="18">
        <f>'Raw Data'!I867</f>
        <v>0</v>
      </c>
      <c r="J867" s="18">
        <f>'Raw Data'!J867</f>
        <v>0</v>
      </c>
      <c r="K867" s="18">
        <f>'Raw Data'!K867</f>
        <v>0</v>
      </c>
      <c r="L867" s="18">
        <f>'Raw Data'!L867</f>
        <v>0</v>
      </c>
      <c r="M867" s="18">
        <f>'Raw Data'!M867</f>
        <v>0</v>
      </c>
      <c r="N867" s="18">
        <f>'Raw Data'!N867</f>
        <v>10847.7</v>
      </c>
      <c r="O867" s="18" t="str">
        <f>'Raw Data'!O867</f>
        <v>KGS</v>
      </c>
      <c r="P867" s="18">
        <f>'Raw Data'!P867</f>
        <v>511.99175489999999</v>
      </c>
      <c r="Q867" s="18">
        <f>'Raw Data'!Q867</f>
        <v>5553932.96</v>
      </c>
      <c r="R867" s="18">
        <f>'Raw Data'!R867</f>
        <v>6.3640988800000002</v>
      </c>
      <c r="S867" s="18">
        <f>'Raw Data'!S867</f>
        <v>69035.835430000006</v>
      </c>
      <c r="T867" s="18">
        <f>'Raw Data'!T867</f>
        <v>2034961.1</v>
      </c>
      <c r="U867" s="18" t="str">
        <f t="shared" si="143"/>
        <v xml:space="preserve">STEEL RECTANGLE CONTAINER BIG </v>
      </c>
      <c r="V867" s="18">
        <f t="shared" si="144"/>
        <v>37920</v>
      </c>
      <c r="W867" s="18" t="str">
        <f t="shared" si="145"/>
        <v>PCS</v>
      </c>
      <c r="X867" s="18" t="str">
        <f t="shared" si="146"/>
        <v/>
      </c>
      <c r="Y867" s="18" t="str">
        <f t="shared" si="147"/>
        <v>USD</v>
      </c>
      <c r="Z867" s="18">
        <f t="shared" si="148"/>
        <v>7588894.0600000005</v>
      </c>
      <c r="AA867" s="18">
        <f t="shared" si="149"/>
        <v>2022</v>
      </c>
      <c r="AB867" s="19" t="str">
        <f>IFERROR(VLOOKUP(D867, 'Lookup Tables'!$A:$B, 2, FALSE), "Unknown")</f>
        <v>Table, kitchen or other household articles of iron or steel</v>
      </c>
      <c r="AC867" s="18" t="str">
        <f t="shared" si="150"/>
        <v>Steel Products</v>
      </c>
      <c r="AD867" s="18" t="str">
        <f t="shared" si="151"/>
        <v>Misc</v>
      </c>
      <c r="AE867" s="18">
        <f t="shared" si="152"/>
        <v>187.5937848576196</v>
      </c>
      <c r="AF867" s="20">
        <f t="shared" si="153"/>
        <v>0.366400011425417</v>
      </c>
    </row>
    <row r="868" spans="1:32">
      <c r="A868" s="18" t="str">
        <f>'Raw Data'!A868</f>
        <v>INNSA1</v>
      </c>
      <c r="B868" s="19">
        <f>'Raw Data'!B868</f>
        <v>44812</v>
      </c>
      <c r="C868" s="18">
        <f>'Raw Data'!C868</f>
        <v>301049751</v>
      </c>
      <c r="D868" s="18">
        <f>'Raw Data'!D868</f>
        <v>73239990</v>
      </c>
      <c r="E868" s="18" t="str">
        <f>'Raw Data'!E868</f>
        <v>STEEL LUNCH BOX SMALL (6587) (QTY:51000 PCS/USD:1.68 PER PCS)</v>
      </c>
      <c r="F868" s="18">
        <f>'Raw Data'!F868</f>
        <v>0</v>
      </c>
      <c r="G868" s="18">
        <f>'Raw Data'!G868</f>
        <v>0</v>
      </c>
      <c r="H868" s="18">
        <f>'Raw Data'!H868</f>
        <v>0</v>
      </c>
      <c r="I868" s="18">
        <f>'Raw Data'!I868</f>
        <v>0</v>
      </c>
      <c r="J868" s="18">
        <f>'Raw Data'!J868</f>
        <v>0</v>
      </c>
      <c r="K868" s="18">
        <f>'Raw Data'!K868</f>
        <v>0</v>
      </c>
      <c r="L868" s="18">
        <f>'Raw Data'!L868</f>
        <v>0</v>
      </c>
      <c r="M868" s="18">
        <f>'Raw Data'!M868</f>
        <v>0</v>
      </c>
      <c r="N868" s="18">
        <f>'Raw Data'!N868</f>
        <v>10348.75</v>
      </c>
      <c r="O868" s="18" t="str">
        <f>'Raw Data'!O868</f>
        <v>KGS</v>
      </c>
      <c r="P868" s="18">
        <f>'Raw Data'!P868</f>
        <v>692.92433970000002</v>
      </c>
      <c r="Q868" s="18">
        <f>'Raw Data'!Q868</f>
        <v>7170900.7599999998</v>
      </c>
      <c r="R868" s="18">
        <f>'Raw Data'!R868</f>
        <v>8.6131055270000001</v>
      </c>
      <c r="S868" s="18">
        <f>'Raw Data'!S868</f>
        <v>89134.875820000001</v>
      </c>
      <c r="T868" s="18">
        <f>'Raw Data'!T868</f>
        <v>2627418.1</v>
      </c>
      <c r="U868" s="18" t="str">
        <f t="shared" si="143"/>
        <v xml:space="preserve">STEEL LUNCH BOX SMALL </v>
      </c>
      <c r="V868" s="18">
        <f t="shared" si="144"/>
        <v>51000</v>
      </c>
      <c r="W868" s="18" t="str">
        <f t="shared" si="145"/>
        <v>PCS</v>
      </c>
      <c r="X868" s="18" t="str">
        <f t="shared" si="146"/>
        <v/>
      </c>
      <c r="Y868" s="18" t="str">
        <f t="shared" si="147"/>
        <v>USD</v>
      </c>
      <c r="Z868" s="18">
        <f t="shared" si="148"/>
        <v>9798318.8599999994</v>
      </c>
      <c r="AA868" s="18">
        <f t="shared" si="149"/>
        <v>2022</v>
      </c>
      <c r="AB868" s="19" t="str">
        <f>IFERROR(VLOOKUP(D868, 'Lookup Tables'!$A:$B, 2, FALSE), "Unknown")</f>
        <v>Table, kitchen or other household articles of iron or steel</v>
      </c>
      <c r="AC868" s="18" t="str">
        <f t="shared" si="150"/>
        <v>Steel Products</v>
      </c>
      <c r="AD868" s="18" t="str">
        <f t="shared" si="151"/>
        <v>Misc</v>
      </c>
      <c r="AE868" s="18">
        <f t="shared" si="152"/>
        <v>253.88748399565165</v>
      </c>
      <c r="AF868" s="20">
        <f t="shared" si="153"/>
        <v>0.36640000858134875</v>
      </c>
    </row>
    <row r="869" spans="1:32">
      <c r="A869" s="18" t="str">
        <f>'Raw Data'!A869</f>
        <v>INNSA1</v>
      </c>
      <c r="B869" s="19">
        <f>'Raw Data'!B869</f>
        <v>44807</v>
      </c>
      <c r="C869" s="18">
        <f>'Raw Data'!C869</f>
        <v>301049751</v>
      </c>
      <c r="D869" s="18">
        <f>'Raw Data'!D869</f>
        <v>73239990</v>
      </c>
      <c r="E869" s="18" t="str">
        <f>'Raw Data'!E869</f>
        <v>STAINLESS STEEL SPORTS BOTTLE (KWB-600F) (QTY:50400 PCS/USD:1. PER PCS)</v>
      </c>
      <c r="F869" s="18">
        <f>'Raw Data'!F869</f>
        <v>0</v>
      </c>
      <c r="G869" s="18">
        <f>'Raw Data'!G869</f>
        <v>0</v>
      </c>
      <c r="H869" s="18">
        <f>'Raw Data'!H869</f>
        <v>0</v>
      </c>
      <c r="I869" s="18">
        <f>'Raw Data'!I869</f>
        <v>0</v>
      </c>
      <c r="J869" s="18">
        <f>'Raw Data'!J869</f>
        <v>0</v>
      </c>
      <c r="K869" s="18">
        <f>'Raw Data'!K869</f>
        <v>0</v>
      </c>
      <c r="L869" s="18">
        <f>'Raw Data'!L869</f>
        <v>0</v>
      </c>
      <c r="M869" s="18">
        <f>'Raw Data'!M869</f>
        <v>0</v>
      </c>
      <c r="N869" s="18">
        <f>'Raw Data'!N869</f>
        <v>7875</v>
      </c>
      <c r="O869" s="18" t="str">
        <f>'Raw Data'!O869</f>
        <v>KGS</v>
      </c>
      <c r="P869" s="18">
        <f>'Raw Data'!P869</f>
        <v>543.85387300000002</v>
      </c>
      <c r="Q869" s="18">
        <f>'Raw Data'!Q869</f>
        <v>4282849.25</v>
      </c>
      <c r="R869" s="18">
        <f>'Raw Data'!R869</f>
        <v>6.7601475830000002</v>
      </c>
      <c r="S869" s="18">
        <f>'Raw Data'!S869</f>
        <v>53236.162210000002</v>
      </c>
      <c r="T869" s="18">
        <f>'Raw Data'!T869</f>
        <v>1569236</v>
      </c>
      <c r="U869" s="18" t="str">
        <f t="shared" si="143"/>
        <v xml:space="preserve">STAINLESS STEEL SPORTS BOTTLE </v>
      </c>
      <c r="V869" s="18">
        <f t="shared" si="144"/>
        <v>50400</v>
      </c>
      <c r="W869" s="18" t="str">
        <f t="shared" si="145"/>
        <v>PCS</v>
      </c>
      <c r="X869" s="18" t="str">
        <f t="shared" si="146"/>
        <v/>
      </c>
      <c r="Y869" s="18" t="str">
        <f t="shared" si="147"/>
        <v>USD</v>
      </c>
      <c r="Z869" s="18">
        <f t="shared" si="148"/>
        <v>5852085.25</v>
      </c>
      <c r="AA869" s="18">
        <f t="shared" si="149"/>
        <v>2022</v>
      </c>
      <c r="AB869" s="19" t="str">
        <f>IFERROR(VLOOKUP(D869, 'Lookup Tables'!$A:$B, 2, FALSE), "Unknown")</f>
        <v>Table, kitchen or other household articles of iron or steel</v>
      </c>
      <c r="AC869" s="18" t="str">
        <f t="shared" si="150"/>
        <v>Steel Products</v>
      </c>
      <c r="AD869" s="18" t="str">
        <f t="shared" si="151"/>
        <v>Misc</v>
      </c>
      <c r="AE869" s="18">
        <f t="shared" si="152"/>
        <v>199.2680634920635</v>
      </c>
      <c r="AF869" s="20">
        <f t="shared" si="153"/>
        <v>0.36640000812543194</v>
      </c>
    </row>
    <row r="870" spans="1:32">
      <c r="A870" s="18" t="str">
        <f>'Raw Data'!A870</f>
        <v>INNSA1</v>
      </c>
      <c r="B870" s="19">
        <f>'Raw Data'!B870</f>
        <v>44803</v>
      </c>
      <c r="C870" s="18">
        <f>'Raw Data'!C870</f>
        <v>301049751</v>
      </c>
      <c r="D870" s="18">
        <f>'Raw Data'!D870</f>
        <v>73239990</v>
      </c>
      <c r="E870" s="18" t="str">
        <f>'Raw Data'!E870</f>
        <v>STEEL HANGER WITH HOOK (ITEM NO. SL-89) (QTY 70056 PCS / USD1.14 PER PCS)</v>
      </c>
      <c r="F870" s="18">
        <f>'Raw Data'!F870</f>
        <v>0</v>
      </c>
      <c r="G870" s="18">
        <f>'Raw Data'!G870</f>
        <v>0</v>
      </c>
      <c r="H870" s="18">
        <f>'Raw Data'!H870</f>
        <v>0</v>
      </c>
      <c r="I870" s="18">
        <f>'Raw Data'!I870</f>
        <v>0</v>
      </c>
      <c r="J870" s="18">
        <f>'Raw Data'!J870</f>
        <v>0</v>
      </c>
      <c r="K870" s="18">
        <f>'Raw Data'!K870</f>
        <v>0</v>
      </c>
      <c r="L870" s="18">
        <f>'Raw Data'!L870</f>
        <v>0</v>
      </c>
      <c r="M870" s="18">
        <f>'Raw Data'!M870</f>
        <v>0</v>
      </c>
      <c r="N870" s="18">
        <f>'Raw Data'!N870</f>
        <v>15568</v>
      </c>
      <c r="O870" s="18" t="str">
        <f>'Raw Data'!O870</f>
        <v>KGS</v>
      </c>
      <c r="P870" s="18">
        <f>'Raw Data'!P870</f>
        <v>426.73176519999998</v>
      </c>
      <c r="Q870" s="18">
        <f>'Raw Data'!Q870</f>
        <v>6643360.1200000001</v>
      </c>
      <c r="R870" s="18">
        <f>'Raw Data'!R870</f>
        <v>5.3010157160000002</v>
      </c>
      <c r="S870" s="18">
        <f>'Raw Data'!S870</f>
        <v>82526.212669999994</v>
      </c>
      <c r="T870" s="18">
        <f>'Raw Data'!T870</f>
        <v>2434127.1</v>
      </c>
      <c r="U870" s="18" t="str">
        <f t="shared" si="143"/>
        <v xml:space="preserve">STEEL HANGER WITH HOOK </v>
      </c>
      <c r="V870" s="18">
        <f t="shared" si="144"/>
        <v>70056</v>
      </c>
      <c r="W870" s="18" t="e">
        <f t="shared" si="145"/>
        <v>#VALUE!</v>
      </c>
      <c r="X870" s="18">
        <f t="shared" si="146"/>
        <v>1.1399999999999999</v>
      </c>
      <c r="Y870" s="18" t="str">
        <f t="shared" si="147"/>
        <v>USD</v>
      </c>
      <c r="Z870" s="18">
        <f t="shared" si="148"/>
        <v>9077487.2200000007</v>
      </c>
      <c r="AA870" s="18">
        <f t="shared" si="149"/>
        <v>2022</v>
      </c>
      <c r="AB870" s="19" t="str">
        <f>IFERROR(VLOOKUP(D870, 'Lookup Tables'!$A:$B, 2, FALSE), "Unknown")</f>
        <v>Table, kitchen or other household articles of iron or steel</v>
      </c>
      <c r="AC870" s="18" t="str">
        <f t="shared" si="150"/>
        <v>Steel Products</v>
      </c>
      <c r="AD870" s="18" t="str">
        <f t="shared" si="151"/>
        <v>Misc</v>
      </c>
      <c r="AE870" s="18">
        <f t="shared" si="152"/>
        <v>156.35451567317574</v>
      </c>
      <c r="AF870" s="20">
        <f t="shared" si="153"/>
        <v>0.36639999277955748</v>
      </c>
    </row>
    <row r="871" spans="1:32">
      <c r="A871" s="18" t="str">
        <f>'Raw Data'!A871</f>
        <v>INNSA1</v>
      </c>
      <c r="B871" s="19">
        <f>'Raw Data'!B871</f>
        <v>44796</v>
      </c>
      <c r="C871" s="18">
        <f>'Raw Data'!C871</f>
        <v>301049751</v>
      </c>
      <c r="D871" s="18">
        <f>'Raw Data'!D871</f>
        <v>73239990</v>
      </c>
      <c r="E871" s="18" t="str">
        <f>'Raw Data'!E871</f>
        <v>STAINLESS STEEL SPORTS BOTTLE 750ML S-308-C6 (NP-20) (QTY :19080 PCS/USD:1.068 PER PCS)</v>
      </c>
      <c r="F871" s="18">
        <f>'Raw Data'!F871</f>
        <v>0</v>
      </c>
      <c r="G871" s="18">
        <f>'Raw Data'!G871</f>
        <v>0</v>
      </c>
      <c r="H871" s="18">
        <f>'Raw Data'!H871</f>
        <v>0</v>
      </c>
      <c r="I871" s="18">
        <f>'Raw Data'!I871</f>
        <v>0</v>
      </c>
      <c r="J871" s="18">
        <f>'Raw Data'!J871</f>
        <v>0</v>
      </c>
      <c r="K871" s="18">
        <f>'Raw Data'!K871</f>
        <v>0</v>
      </c>
      <c r="L871" s="18">
        <f>'Raw Data'!L871</f>
        <v>0</v>
      </c>
      <c r="M871" s="18">
        <f>'Raw Data'!M871</f>
        <v>0</v>
      </c>
      <c r="N871" s="18">
        <f>'Raw Data'!N871</f>
        <v>3392</v>
      </c>
      <c r="O871" s="18" t="str">
        <f>'Raw Data'!O871</f>
        <v>KGS</v>
      </c>
      <c r="P871" s="18">
        <f>'Raw Data'!P871</f>
        <v>526.31055130000004</v>
      </c>
      <c r="Q871" s="18">
        <f>'Raw Data'!Q871</f>
        <v>1785245.39</v>
      </c>
      <c r="R871" s="18">
        <f>'Raw Data'!R871</f>
        <v>6.5380192709999996</v>
      </c>
      <c r="S871" s="18">
        <f>'Raw Data'!S871</f>
        <v>22176.961370000001</v>
      </c>
      <c r="T871" s="18">
        <f>'Raw Data'!T871</f>
        <v>654113.9</v>
      </c>
      <c r="U871" s="18" t="str">
        <f t="shared" si="143"/>
        <v xml:space="preserve">STAINLESS STEEL SPORTS BOTTLE 750ML S-308-C6 </v>
      </c>
      <c r="V871" s="18" t="str">
        <f t="shared" si="144"/>
        <v/>
      </c>
      <c r="W871" s="18" t="e">
        <f t="shared" si="145"/>
        <v>#VALUE!</v>
      </c>
      <c r="X871" s="18" t="str">
        <f t="shared" si="146"/>
        <v/>
      </c>
      <c r="Y871" s="18" t="str">
        <f t="shared" si="147"/>
        <v>USD</v>
      </c>
      <c r="Z871" s="18">
        <f t="shared" si="148"/>
        <v>2439359.29</v>
      </c>
      <c r="AA871" s="18">
        <f t="shared" si="149"/>
        <v>2022</v>
      </c>
      <c r="AB871" s="19" t="str">
        <f>IFERROR(VLOOKUP(D871, 'Lookup Tables'!$A:$B, 2, FALSE), "Unknown")</f>
        <v>Table, kitchen or other household articles of iron or steel</v>
      </c>
      <c r="AC871" s="18" t="str">
        <f t="shared" si="150"/>
        <v>Steel Products</v>
      </c>
      <c r="AD871" s="18" t="str">
        <f t="shared" si="151"/>
        <v>Misc</v>
      </c>
      <c r="AE871" s="18">
        <f t="shared" si="152"/>
        <v>192.84018278301886</v>
      </c>
      <c r="AF871" s="20">
        <f t="shared" si="153"/>
        <v>0.36639999389663741</v>
      </c>
    </row>
    <row r="872" spans="1:32">
      <c r="A872" s="18" t="str">
        <f>'Raw Data'!A872</f>
        <v>INNSA1</v>
      </c>
      <c r="B872" s="19">
        <f>'Raw Data'!B872</f>
        <v>44796</v>
      </c>
      <c r="C872" s="18">
        <f>'Raw Data'!C872</f>
        <v>301049751</v>
      </c>
      <c r="D872" s="18">
        <f>'Raw Data'!D872</f>
        <v>73239990</v>
      </c>
      <c r="E872" s="18" t="str">
        <f>'Raw Data'!E872</f>
        <v>STAINLESS STEEL COLA BOTTLE 750ML SK750 (SL-01) (QTY:18,180PCS/USD:1.240 PER PCS)</v>
      </c>
      <c r="F872" s="18">
        <f>'Raw Data'!F872</f>
        <v>0</v>
      </c>
      <c r="G872" s="18">
        <f>'Raw Data'!G872</f>
        <v>0</v>
      </c>
      <c r="H872" s="18">
        <f>'Raw Data'!H872</f>
        <v>0</v>
      </c>
      <c r="I872" s="18">
        <f>'Raw Data'!I872</f>
        <v>0</v>
      </c>
      <c r="J872" s="18">
        <f>'Raw Data'!J872</f>
        <v>0</v>
      </c>
      <c r="K872" s="18">
        <f>'Raw Data'!K872</f>
        <v>0</v>
      </c>
      <c r="L872" s="18">
        <f>'Raw Data'!L872</f>
        <v>0</v>
      </c>
      <c r="M872" s="18">
        <f>'Raw Data'!M872</f>
        <v>0</v>
      </c>
      <c r="N872" s="18">
        <f>'Raw Data'!N872</f>
        <v>3636</v>
      </c>
      <c r="O872" s="18" t="str">
        <f>'Raw Data'!O872</f>
        <v>KGS</v>
      </c>
      <c r="P872" s="18">
        <f>'Raw Data'!P872</f>
        <v>543.17526950000001</v>
      </c>
      <c r="Q872" s="18">
        <f>'Raw Data'!Q872</f>
        <v>1974985.28</v>
      </c>
      <c r="R872" s="18">
        <f>'Raw Data'!R872</f>
        <v>6.747518876</v>
      </c>
      <c r="S872" s="18">
        <f>'Raw Data'!S872</f>
        <v>24533.978630000001</v>
      </c>
      <c r="T872" s="18">
        <f>'Raw Data'!T872</f>
        <v>723634.6</v>
      </c>
      <c r="U872" s="18" t="str">
        <f t="shared" si="143"/>
        <v xml:space="preserve">STAINLESS STEEL COLA BOTTLE 750ML SK750 </v>
      </c>
      <c r="V872" s="18" t="str">
        <f t="shared" si="144"/>
        <v/>
      </c>
      <c r="W872" s="18" t="e">
        <f t="shared" si="145"/>
        <v>#VALUE!</v>
      </c>
      <c r="X872" s="18" t="str">
        <f t="shared" si="146"/>
        <v/>
      </c>
      <c r="Y872" s="18" t="str">
        <f t="shared" si="147"/>
        <v>USD</v>
      </c>
      <c r="Z872" s="18">
        <f t="shared" si="148"/>
        <v>2698619.88</v>
      </c>
      <c r="AA872" s="18">
        <f t="shared" si="149"/>
        <v>2022</v>
      </c>
      <c r="AB872" s="19" t="str">
        <f>IFERROR(VLOOKUP(D872, 'Lookup Tables'!$A:$B, 2, FALSE), "Unknown")</f>
        <v>Table, kitchen or other household articles of iron or steel</v>
      </c>
      <c r="AC872" s="18" t="str">
        <f t="shared" si="150"/>
        <v>Steel Products</v>
      </c>
      <c r="AD872" s="18" t="str">
        <f t="shared" si="151"/>
        <v>Misc</v>
      </c>
      <c r="AE872" s="18">
        <f t="shared" si="152"/>
        <v>199.01941694169417</v>
      </c>
      <c r="AF872" s="20">
        <f t="shared" si="153"/>
        <v>0.36639999666225359</v>
      </c>
    </row>
    <row r="873" spans="1:32">
      <c r="A873" s="18" t="str">
        <f>'Raw Data'!A873</f>
        <v>INNSA1</v>
      </c>
      <c r="B873" s="19">
        <f>'Raw Data'!B873</f>
        <v>44796</v>
      </c>
      <c r="C873" s="18">
        <f>'Raw Data'!C873</f>
        <v>301049751</v>
      </c>
      <c r="D873" s="18">
        <f>'Raw Data'!D873</f>
        <v>73239990</v>
      </c>
      <c r="E873" s="18" t="str">
        <f>'Raw Data'!E873</f>
        <v>STAINLESS STEEL SPORTS BOTTLE 750ML SG-702 (SB-01) (QTY :1908 PCS/USD:1.160 PER PCS)</v>
      </c>
      <c r="F873" s="18">
        <f>'Raw Data'!F873</f>
        <v>0</v>
      </c>
      <c r="G873" s="18">
        <f>'Raw Data'!G873</f>
        <v>0</v>
      </c>
      <c r="H873" s="18">
        <f>'Raw Data'!H873</f>
        <v>0</v>
      </c>
      <c r="I873" s="18">
        <f>'Raw Data'!I873</f>
        <v>0</v>
      </c>
      <c r="J873" s="18">
        <f>'Raw Data'!J873</f>
        <v>0</v>
      </c>
      <c r="K873" s="18">
        <f>'Raw Data'!K873</f>
        <v>0</v>
      </c>
      <c r="L873" s="18">
        <f>'Raw Data'!L873</f>
        <v>0</v>
      </c>
      <c r="M873" s="18">
        <f>'Raw Data'!M873</f>
        <v>0</v>
      </c>
      <c r="N873" s="18">
        <f>'Raw Data'!N873</f>
        <v>302.10000000000002</v>
      </c>
      <c r="O873" s="18" t="str">
        <f>'Raw Data'!O873</f>
        <v>KGS</v>
      </c>
      <c r="P873" s="18">
        <f>'Raw Data'!P873</f>
        <v>641.85057930000005</v>
      </c>
      <c r="Q873" s="18">
        <f>'Raw Data'!Q873</f>
        <v>193903.06</v>
      </c>
      <c r="R873" s="18">
        <f>'Raw Data'!R873</f>
        <v>7.9732991210000002</v>
      </c>
      <c r="S873" s="18">
        <f>'Raw Data'!S873</f>
        <v>2408.7336650000002</v>
      </c>
      <c r="T873" s="18">
        <f>'Raw Data'!T873</f>
        <v>71046.100000000006</v>
      </c>
      <c r="U873" s="18" t="str">
        <f t="shared" si="143"/>
        <v xml:space="preserve">STAINLESS STEEL SPORTS BOTTLE 750ML SG-702 </v>
      </c>
      <c r="V873" s="18" t="str">
        <f t="shared" si="144"/>
        <v/>
      </c>
      <c r="W873" s="18" t="e">
        <f t="shared" si="145"/>
        <v>#VALUE!</v>
      </c>
      <c r="X873" s="18" t="str">
        <f t="shared" si="146"/>
        <v/>
      </c>
      <c r="Y873" s="18" t="str">
        <f t="shared" si="147"/>
        <v>USD</v>
      </c>
      <c r="Z873" s="18">
        <f t="shared" si="148"/>
        <v>264949.16000000003</v>
      </c>
      <c r="AA873" s="18">
        <f t="shared" si="149"/>
        <v>2022</v>
      </c>
      <c r="AB873" s="19" t="str">
        <f>IFERROR(VLOOKUP(D873, 'Lookup Tables'!$A:$B, 2, FALSE), "Unknown")</f>
        <v>Table, kitchen or other household articles of iron or steel</v>
      </c>
      <c r="AC873" s="18" t="str">
        <f t="shared" si="150"/>
        <v>Steel Products</v>
      </c>
      <c r="AD873" s="18" t="str">
        <f t="shared" si="151"/>
        <v>Misc</v>
      </c>
      <c r="AE873" s="18">
        <f t="shared" si="152"/>
        <v>235.17411453161205</v>
      </c>
      <c r="AF873" s="20">
        <f t="shared" si="153"/>
        <v>0.36640009703817983</v>
      </c>
    </row>
    <row r="874" spans="1:32">
      <c r="A874" s="18" t="str">
        <f>'Raw Data'!A874</f>
        <v>INNSA1</v>
      </c>
      <c r="B874" s="19">
        <f>'Raw Data'!B874</f>
        <v>44796</v>
      </c>
      <c r="C874" s="18">
        <f>'Raw Data'!C874</f>
        <v>301049751</v>
      </c>
      <c r="D874" s="18">
        <f>'Raw Data'!D874</f>
        <v>73239990</v>
      </c>
      <c r="E874" s="18" t="str">
        <f>'Raw Data'!E874</f>
        <v>STAINLESS STEEL BOTTLE 750ML SG805 (AM-06) (QTY:4032 PCS/USD1.0950 PER PCS)</v>
      </c>
      <c r="F874" s="18">
        <f>'Raw Data'!F874</f>
        <v>0</v>
      </c>
      <c r="G874" s="18">
        <f>'Raw Data'!G874</f>
        <v>0</v>
      </c>
      <c r="H874" s="18">
        <f>'Raw Data'!H874</f>
        <v>0</v>
      </c>
      <c r="I874" s="18">
        <f>'Raw Data'!I874</f>
        <v>0</v>
      </c>
      <c r="J874" s="18">
        <f>'Raw Data'!J874</f>
        <v>0</v>
      </c>
      <c r="K874" s="18">
        <f>'Raw Data'!K874</f>
        <v>0</v>
      </c>
      <c r="L874" s="18">
        <f>'Raw Data'!L874</f>
        <v>0</v>
      </c>
      <c r="M874" s="18">
        <f>'Raw Data'!M874</f>
        <v>0</v>
      </c>
      <c r="N874" s="18">
        <f>'Raw Data'!N874</f>
        <v>604.79999999999995</v>
      </c>
      <c r="O874" s="18" t="str">
        <f>'Raw Data'!O874</f>
        <v>KGS</v>
      </c>
      <c r="P874" s="18">
        <f>'Raw Data'!P874</f>
        <v>633.93387900000005</v>
      </c>
      <c r="Q874" s="18">
        <f>'Raw Data'!Q874</f>
        <v>383403.21</v>
      </c>
      <c r="R874" s="18">
        <f>'Raw Data'!R874</f>
        <v>7.8749550179999996</v>
      </c>
      <c r="S874" s="18">
        <f>'Raw Data'!S874</f>
        <v>4762.7727949999999</v>
      </c>
      <c r="T874" s="18">
        <f>'Raw Data'!T874</f>
        <v>140478.9</v>
      </c>
      <c r="U874" s="18" t="str">
        <f t="shared" si="143"/>
        <v xml:space="preserve">STAINLESS STEEL BOTTLE 750ML SG805 </v>
      </c>
      <c r="V874" s="18">
        <f t="shared" si="144"/>
        <v>4032</v>
      </c>
      <c r="W874" s="18" t="str">
        <f t="shared" si="145"/>
        <v>PCS</v>
      </c>
      <c r="X874" s="18">
        <f t="shared" si="146"/>
        <v>1.095</v>
      </c>
      <c r="Y874" s="18" t="str">
        <f t="shared" si="147"/>
        <v>USD</v>
      </c>
      <c r="Z874" s="18">
        <f t="shared" si="148"/>
        <v>523882.11</v>
      </c>
      <c r="AA874" s="18">
        <f t="shared" si="149"/>
        <v>2022</v>
      </c>
      <c r="AB874" s="19" t="str">
        <f>IFERROR(VLOOKUP(D874, 'Lookup Tables'!$A:$B, 2, FALSE), "Unknown")</f>
        <v>Table, kitchen or other household articles of iron or steel</v>
      </c>
      <c r="AC874" s="18" t="str">
        <f t="shared" si="150"/>
        <v>Steel Products</v>
      </c>
      <c r="AD874" s="18" t="str">
        <f t="shared" si="151"/>
        <v>Misc</v>
      </c>
      <c r="AE874" s="18">
        <f t="shared" si="152"/>
        <v>232.27331349206349</v>
      </c>
      <c r="AF874" s="20">
        <f t="shared" si="153"/>
        <v>0.3663999057284888</v>
      </c>
    </row>
    <row r="875" spans="1:32">
      <c r="A875" s="18" t="str">
        <f>'Raw Data'!A875</f>
        <v>INNSA1</v>
      </c>
      <c r="B875" s="19">
        <f>'Raw Data'!B875</f>
        <v>44796</v>
      </c>
      <c r="C875" s="18">
        <f>'Raw Data'!C875</f>
        <v>301049751</v>
      </c>
      <c r="D875" s="18">
        <f>'Raw Data'!D875</f>
        <v>73239990</v>
      </c>
      <c r="E875" s="18" t="str">
        <f>'Raw Data'!E875</f>
        <v>STAINLESS STEEL COLA BOTTLE 750ML SK750 (SL-01) (QTY:15192 PCS/USD 1.2483 PER PCS)</v>
      </c>
      <c r="F875" s="18">
        <f>'Raw Data'!F875</f>
        <v>0</v>
      </c>
      <c r="G875" s="18">
        <f>'Raw Data'!G875</f>
        <v>0</v>
      </c>
      <c r="H875" s="18">
        <f>'Raw Data'!H875</f>
        <v>0</v>
      </c>
      <c r="I875" s="18">
        <f>'Raw Data'!I875</f>
        <v>0</v>
      </c>
      <c r="J875" s="18">
        <f>'Raw Data'!J875</f>
        <v>0</v>
      </c>
      <c r="K875" s="18">
        <f>'Raw Data'!K875</f>
        <v>0</v>
      </c>
      <c r="L875" s="18">
        <f>'Raw Data'!L875</f>
        <v>0</v>
      </c>
      <c r="M875" s="18">
        <f>'Raw Data'!M875</f>
        <v>0</v>
      </c>
      <c r="N875" s="18">
        <f>'Raw Data'!N875</f>
        <v>3038.4</v>
      </c>
      <c r="O875" s="18" t="str">
        <f>'Raw Data'!O875</f>
        <v>KGS</v>
      </c>
      <c r="P875" s="18">
        <f>'Raw Data'!P875</f>
        <v>542.01338529999998</v>
      </c>
      <c r="Q875" s="18">
        <f>'Raw Data'!Q875</f>
        <v>1646853.47</v>
      </c>
      <c r="R875" s="18">
        <f>'Raw Data'!R875</f>
        <v>6.7330855319999996</v>
      </c>
      <c r="S875" s="18">
        <f>'Raw Data'!S875</f>
        <v>20457.807079999999</v>
      </c>
      <c r="T875" s="18">
        <f>'Raw Data'!T875</f>
        <v>603407.19999999995</v>
      </c>
      <c r="U875" s="18" t="str">
        <f t="shared" si="143"/>
        <v xml:space="preserve">STAINLESS STEEL COLA BOTTLE 750ML SK750 </v>
      </c>
      <c r="V875" s="18">
        <f t="shared" si="144"/>
        <v>15192</v>
      </c>
      <c r="W875" s="18" t="str">
        <f t="shared" si="145"/>
        <v>PCS</v>
      </c>
      <c r="X875" s="18">
        <f t="shared" si="146"/>
        <v>1.2483</v>
      </c>
      <c r="Y875" s="18" t="str">
        <f t="shared" si="147"/>
        <v>USD</v>
      </c>
      <c r="Z875" s="18">
        <f t="shared" si="148"/>
        <v>2250260.67</v>
      </c>
      <c r="AA875" s="18">
        <f t="shared" si="149"/>
        <v>2022</v>
      </c>
      <c r="AB875" s="19" t="str">
        <f>IFERROR(VLOOKUP(D875, 'Lookup Tables'!$A:$B, 2, FALSE), "Unknown")</f>
        <v>Table, kitchen or other household articles of iron or steel</v>
      </c>
      <c r="AC875" s="18" t="str">
        <f t="shared" si="150"/>
        <v>Steel Products</v>
      </c>
      <c r="AD875" s="18" t="str">
        <f t="shared" si="151"/>
        <v>Misc</v>
      </c>
      <c r="AE875" s="18">
        <f t="shared" si="152"/>
        <v>198.5937335439705</v>
      </c>
      <c r="AF875" s="20">
        <f t="shared" si="153"/>
        <v>0.36640005379470703</v>
      </c>
    </row>
    <row r="876" spans="1:32">
      <c r="A876" s="18" t="str">
        <f>'Raw Data'!A876</f>
        <v>INNSA1</v>
      </c>
      <c r="B876" s="19">
        <f>'Raw Data'!B876</f>
        <v>44796</v>
      </c>
      <c r="C876" s="18">
        <f>'Raw Data'!C876</f>
        <v>301049751</v>
      </c>
      <c r="D876" s="18">
        <f>'Raw Data'!D876</f>
        <v>73239990</v>
      </c>
      <c r="E876" s="18" t="str">
        <f>'Raw Data'!E876</f>
        <v>STAINLESS STEEL BOTTLE 750ML SG805 (AM-06) (QTY :2,376 PCS/USD:1.095 PER PCS)</v>
      </c>
      <c r="F876" s="18">
        <f>'Raw Data'!F876</f>
        <v>0</v>
      </c>
      <c r="G876" s="18">
        <f>'Raw Data'!G876</f>
        <v>0</v>
      </c>
      <c r="H876" s="18">
        <f>'Raw Data'!H876</f>
        <v>0</v>
      </c>
      <c r="I876" s="18">
        <f>'Raw Data'!I876</f>
        <v>0</v>
      </c>
      <c r="J876" s="18">
        <f>'Raw Data'!J876</f>
        <v>0</v>
      </c>
      <c r="K876" s="18">
        <f>'Raw Data'!K876</f>
        <v>0</v>
      </c>
      <c r="L876" s="18">
        <f>'Raw Data'!L876</f>
        <v>0</v>
      </c>
      <c r="M876" s="18">
        <f>'Raw Data'!M876</f>
        <v>0</v>
      </c>
      <c r="N876" s="18">
        <f>'Raw Data'!N876</f>
        <v>356.4</v>
      </c>
      <c r="O876" s="18" t="str">
        <f>'Raw Data'!O876</f>
        <v>KGS</v>
      </c>
      <c r="P876" s="18">
        <f>'Raw Data'!P876</f>
        <v>639.54506170000002</v>
      </c>
      <c r="Q876" s="18">
        <f>'Raw Data'!Q876</f>
        <v>227933.86</v>
      </c>
      <c r="R876" s="18">
        <f>'Raw Data'!R876</f>
        <v>7.9446591519999998</v>
      </c>
      <c r="S876" s="18">
        <f>'Raw Data'!S876</f>
        <v>2831.4765219999999</v>
      </c>
      <c r="T876" s="18">
        <f>'Raw Data'!T876</f>
        <v>83515</v>
      </c>
      <c r="U876" s="18" t="str">
        <f t="shared" si="143"/>
        <v xml:space="preserve">STAINLESS STEEL BOTTLE 750ML SG805 </v>
      </c>
      <c r="V876" s="18" t="str">
        <f t="shared" si="144"/>
        <v/>
      </c>
      <c r="W876" s="18" t="e">
        <f t="shared" si="145"/>
        <v>#VALUE!</v>
      </c>
      <c r="X876" s="18" t="str">
        <f t="shared" si="146"/>
        <v/>
      </c>
      <c r="Y876" s="18" t="str">
        <f t="shared" si="147"/>
        <v>USD</v>
      </c>
      <c r="Z876" s="18">
        <f t="shared" si="148"/>
        <v>311448.86</v>
      </c>
      <c r="AA876" s="18">
        <f t="shared" si="149"/>
        <v>2022</v>
      </c>
      <c r="AB876" s="19" t="str">
        <f>IFERROR(VLOOKUP(D876, 'Lookup Tables'!$A:$B, 2, FALSE), "Unknown")</f>
        <v>Table, kitchen or other household articles of iron or steel</v>
      </c>
      <c r="AC876" s="18" t="str">
        <f t="shared" si="150"/>
        <v>Steel Products</v>
      </c>
      <c r="AD876" s="18" t="str">
        <f t="shared" si="151"/>
        <v>Misc</v>
      </c>
      <c r="AE876" s="18">
        <f t="shared" si="152"/>
        <v>234.32940516273851</v>
      </c>
      <c r="AF876" s="20">
        <f t="shared" si="153"/>
        <v>0.36640014783235808</v>
      </c>
    </row>
    <row r="877" spans="1:32">
      <c r="A877" s="18" t="str">
        <f>'Raw Data'!A877</f>
        <v>INNSA1</v>
      </c>
      <c r="B877" s="19">
        <f>'Raw Data'!B877</f>
        <v>44796</v>
      </c>
      <c r="C877" s="18">
        <f>'Raw Data'!C877</f>
        <v>301049751</v>
      </c>
      <c r="D877" s="18">
        <f>'Raw Data'!D877</f>
        <v>73239990</v>
      </c>
      <c r="E877" s="18" t="str">
        <f>'Raw Data'!E877</f>
        <v>STAINLESS STEEL SPORTS BOTTLE 650ML S115 (NP-21) (QTY:23220PCS/USD 1.0900 PER PCS)</v>
      </c>
      <c r="F877" s="18">
        <f>'Raw Data'!F877</f>
        <v>0</v>
      </c>
      <c r="G877" s="18">
        <f>'Raw Data'!G877</f>
        <v>0</v>
      </c>
      <c r="H877" s="18">
        <f>'Raw Data'!H877</f>
        <v>0</v>
      </c>
      <c r="I877" s="18">
        <f>'Raw Data'!I877</f>
        <v>0</v>
      </c>
      <c r="J877" s="18">
        <f>'Raw Data'!J877</f>
        <v>0</v>
      </c>
      <c r="K877" s="18">
        <f>'Raw Data'!K877</f>
        <v>0</v>
      </c>
      <c r="L877" s="18">
        <f>'Raw Data'!L877</f>
        <v>0</v>
      </c>
      <c r="M877" s="18">
        <f>'Raw Data'!M877</f>
        <v>0</v>
      </c>
      <c r="N877" s="18">
        <f>'Raw Data'!N877</f>
        <v>4128</v>
      </c>
      <c r="O877" s="18" t="str">
        <f>'Raw Data'!O877</f>
        <v>KGS</v>
      </c>
      <c r="P877" s="18">
        <f>'Raw Data'!P877</f>
        <v>532.43933379999999</v>
      </c>
      <c r="Q877" s="18">
        <f>'Raw Data'!Q877</f>
        <v>2197909.5699999998</v>
      </c>
      <c r="R877" s="18">
        <f>'Raw Data'!R877</f>
        <v>6.614153215</v>
      </c>
      <c r="S877" s="18">
        <f>'Raw Data'!S877</f>
        <v>27303.224470000001</v>
      </c>
      <c r="T877" s="18">
        <f>'Raw Data'!T877</f>
        <v>805314.1</v>
      </c>
      <c r="U877" s="18" t="str">
        <f t="shared" si="143"/>
        <v xml:space="preserve">STAINLESS STEEL SPORTS BOTTLE 650ML S115 </v>
      </c>
      <c r="V877" s="18" t="str">
        <f t="shared" si="144"/>
        <v/>
      </c>
      <c r="W877" s="18" t="e">
        <f t="shared" si="145"/>
        <v>#VALUE!</v>
      </c>
      <c r="X877" s="18">
        <f t="shared" si="146"/>
        <v>1.0900000000000001</v>
      </c>
      <c r="Y877" s="18" t="str">
        <f t="shared" si="147"/>
        <v>USD</v>
      </c>
      <c r="Z877" s="18">
        <f t="shared" si="148"/>
        <v>3003223.67</v>
      </c>
      <c r="AA877" s="18">
        <f t="shared" si="149"/>
        <v>2022</v>
      </c>
      <c r="AB877" s="19" t="str">
        <f>IFERROR(VLOOKUP(D877, 'Lookup Tables'!$A:$B, 2, FALSE), "Unknown")</f>
        <v>Table, kitchen or other household articles of iron or steel</v>
      </c>
      <c r="AC877" s="18" t="str">
        <f t="shared" si="150"/>
        <v>Steel Products</v>
      </c>
      <c r="AD877" s="18" t="str">
        <f t="shared" si="151"/>
        <v>Misc</v>
      </c>
      <c r="AE877" s="18">
        <f t="shared" si="152"/>
        <v>195.08578003875968</v>
      </c>
      <c r="AF877" s="20">
        <f t="shared" si="153"/>
        <v>0.36640001526541421</v>
      </c>
    </row>
    <row r="878" spans="1:32">
      <c r="A878" s="18" t="str">
        <f>'Raw Data'!A878</f>
        <v>INNSA1</v>
      </c>
      <c r="B878" s="19">
        <f>'Raw Data'!B878</f>
        <v>44795</v>
      </c>
      <c r="C878" s="18">
        <f>'Raw Data'!C878</f>
        <v>301049751</v>
      </c>
      <c r="D878" s="18">
        <f>'Raw Data'!D878</f>
        <v>73239990</v>
      </c>
      <c r="E878" s="18" t="str">
        <f>'Raw Data'!E878</f>
        <v>HOUSEHOLD STEEL HOOK 3PCS SET (ITEM NO. 2628) (QTY 170208NOS/ USD 0.436PER NOS)</v>
      </c>
      <c r="F878" s="18">
        <f>'Raw Data'!F878</f>
        <v>0</v>
      </c>
      <c r="G878" s="18">
        <f>'Raw Data'!G878</f>
        <v>0</v>
      </c>
      <c r="H878" s="18">
        <f>'Raw Data'!H878</f>
        <v>0</v>
      </c>
      <c r="I878" s="18">
        <f>'Raw Data'!I878</f>
        <v>0</v>
      </c>
      <c r="J878" s="18">
        <f>'Raw Data'!J878</f>
        <v>0</v>
      </c>
      <c r="K878" s="18">
        <f>'Raw Data'!K878</f>
        <v>0</v>
      </c>
      <c r="L878" s="18">
        <f>'Raw Data'!L878</f>
        <v>0</v>
      </c>
      <c r="M878" s="18">
        <f>'Raw Data'!M878</f>
        <v>0</v>
      </c>
      <c r="N878" s="18">
        <f>'Raw Data'!N878</f>
        <v>5768.16</v>
      </c>
      <c r="O878" s="18" t="str">
        <f>'Raw Data'!O878</f>
        <v>KGS</v>
      </c>
      <c r="P878" s="18">
        <f>'Raw Data'!P878</f>
        <v>1077.8224150000001</v>
      </c>
      <c r="Q878" s="18">
        <f>'Raw Data'!Q878</f>
        <v>6217052.1399999997</v>
      </c>
      <c r="R878" s="18">
        <f>'Raw Data'!R878</f>
        <v>13.38909832</v>
      </c>
      <c r="S878" s="18">
        <f>'Raw Data'!S878</f>
        <v>77230.461370000005</v>
      </c>
      <c r="T878" s="18">
        <f>'Raw Data'!T878</f>
        <v>2277927.7999999998</v>
      </c>
      <c r="U878" s="18" t="str">
        <f t="shared" si="143"/>
        <v xml:space="preserve">HOUSEHOLD STEEL HOOK 3PCS SET </v>
      </c>
      <c r="V878" s="18" t="str">
        <f t="shared" si="144"/>
        <v/>
      </c>
      <c r="W878" s="18" t="e">
        <f t="shared" si="145"/>
        <v>#VALUE!</v>
      </c>
      <c r="X878" s="18">
        <f t="shared" si="146"/>
        <v>0.436</v>
      </c>
      <c r="Y878" s="18" t="str">
        <f t="shared" si="147"/>
        <v>USD</v>
      </c>
      <c r="Z878" s="18">
        <f t="shared" si="148"/>
        <v>8494979.9399999995</v>
      </c>
      <c r="AA878" s="18">
        <f t="shared" si="149"/>
        <v>2022</v>
      </c>
      <c r="AB878" s="19" t="str">
        <f>IFERROR(VLOOKUP(D878, 'Lookup Tables'!$A:$B, 2, FALSE), "Unknown")</f>
        <v>Table, kitchen or other household articles of iron or steel</v>
      </c>
      <c r="AC878" s="18" t="str">
        <f t="shared" si="150"/>
        <v>Steel Products</v>
      </c>
      <c r="AD878" s="18" t="str">
        <f t="shared" si="151"/>
        <v>Misc</v>
      </c>
      <c r="AE878" s="18">
        <f t="shared" si="152"/>
        <v>394.91411472635986</v>
      </c>
      <c r="AF878" s="20">
        <f t="shared" si="153"/>
        <v>0.3663999832563733</v>
      </c>
    </row>
    <row r="879" spans="1:32">
      <c r="A879" s="18" t="str">
        <f>'Raw Data'!A879</f>
        <v>INNSA1</v>
      </c>
      <c r="B879" s="19">
        <f>'Raw Data'!B879</f>
        <v>44793</v>
      </c>
      <c r="C879" s="18">
        <f>'Raw Data'!C879</f>
        <v>301049751</v>
      </c>
      <c r="D879" s="18">
        <f>'Raw Data'!D879</f>
        <v>73239990</v>
      </c>
      <c r="E879" s="18" t="str">
        <f>'Raw Data'!E879</f>
        <v>KWP-600B SS OIL POT 600ML(QTY:39000 PCS/USD 1.25 PER PCS)</v>
      </c>
      <c r="F879" s="18">
        <f>'Raw Data'!F879</f>
        <v>0</v>
      </c>
      <c r="G879" s="18">
        <f>'Raw Data'!G879</f>
        <v>0</v>
      </c>
      <c r="H879" s="18">
        <f>'Raw Data'!H879</f>
        <v>0</v>
      </c>
      <c r="I879" s="18">
        <f>'Raw Data'!I879</f>
        <v>0</v>
      </c>
      <c r="J879" s="18">
        <f>'Raw Data'!J879</f>
        <v>0</v>
      </c>
      <c r="K879" s="18">
        <f>'Raw Data'!K879</f>
        <v>0</v>
      </c>
      <c r="L879" s="18">
        <f>'Raw Data'!L879</f>
        <v>0</v>
      </c>
      <c r="M879" s="18">
        <f>'Raw Data'!M879</f>
        <v>0</v>
      </c>
      <c r="N879" s="18">
        <f>'Raw Data'!N879</f>
        <v>6850</v>
      </c>
      <c r="O879" s="18" t="str">
        <f>'Raw Data'!O879</f>
        <v>KGS</v>
      </c>
      <c r="P879" s="18">
        <f>'Raw Data'!P879</f>
        <v>611.51537370000005</v>
      </c>
      <c r="Q879" s="18">
        <f>'Raw Data'!Q879</f>
        <v>4188880.31</v>
      </c>
      <c r="R879" s="18">
        <f>'Raw Data'!R879</f>
        <v>7.5964642700000002</v>
      </c>
      <c r="S879" s="18">
        <f>'Raw Data'!S879</f>
        <v>52035.780250000003</v>
      </c>
      <c r="T879" s="18">
        <f>'Raw Data'!T879</f>
        <v>1534805.8</v>
      </c>
      <c r="U879" s="18" t="str">
        <f t="shared" si="143"/>
        <v>KWP-600B SS OIL POT 600ML</v>
      </c>
      <c r="V879" s="18">
        <f t="shared" si="144"/>
        <v>39000</v>
      </c>
      <c r="W879" s="18" t="str">
        <f t="shared" si="145"/>
        <v>PCS</v>
      </c>
      <c r="X879" s="18">
        <f t="shared" si="146"/>
        <v>1.25</v>
      </c>
      <c r="Y879" s="18" t="str">
        <f t="shared" si="147"/>
        <v>USD</v>
      </c>
      <c r="Z879" s="18">
        <f t="shared" si="148"/>
        <v>5723686.1100000003</v>
      </c>
      <c r="AA879" s="18">
        <f t="shared" si="149"/>
        <v>2022</v>
      </c>
      <c r="AB879" s="19" t="str">
        <f>IFERROR(VLOOKUP(D879, 'Lookup Tables'!$A:$B, 2, FALSE), "Unknown")</f>
        <v>Table, kitchen or other household articles of iron or steel</v>
      </c>
      <c r="AC879" s="18" t="str">
        <f t="shared" si="150"/>
        <v>Other</v>
      </c>
      <c r="AD879" s="18" t="str">
        <f t="shared" si="151"/>
        <v>Misc</v>
      </c>
      <c r="AE879" s="18">
        <f t="shared" si="152"/>
        <v>224.05924087591242</v>
      </c>
      <c r="AF879" s="20">
        <f t="shared" si="153"/>
        <v>0.36640001299058367</v>
      </c>
    </row>
    <row r="880" spans="1:32">
      <c r="A880" s="18" t="str">
        <f>'Raw Data'!A880</f>
        <v>INNSA1</v>
      </c>
      <c r="B880" s="19">
        <f>'Raw Data'!B880</f>
        <v>44791</v>
      </c>
      <c r="C880" s="18">
        <f>'Raw Data'!C880</f>
        <v>301049751</v>
      </c>
      <c r="D880" s="18">
        <f>'Raw Data'!D880</f>
        <v>73239990</v>
      </c>
      <c r="E880" s="18" t="str">
        <f>'Raw Data'!E880</f>
        <v>STEEL TEA STRAINER BIG (SB-12) (QTY:5256 PCS/USD 1.155 PER PCS)</v>
      </c>
      <c r="F880" s="18">
        <f>'Raw Data'!F880</f>
        <v>0</v>
      </c>
      <c r="G880" s="18">
        <f>'Raw Data'!G880</f>
        <v>0</v>
      </c>
      <c r="H880" s="18">
        <f>'Raw Data'!H880</f>
        <v>0</v>
      </c>
      <c r="I880" s="18">
        <f>'Raw Data'!I880</f>
        <v>0</v>
      </c>
      <c r="J880" s="18">
        <f>'Raw Data'!J880</f>
        <v>0</v>
      </c>
      <c r="K880" s="18">
        <f>'Raw Data'!K880</f>
        <v>0</v>
      </c>
      <c r="L880" s="18">
        <f>'Raw Data'!L880</f>
        <v>0</v>
      </c>
      <c r="M880" s="18">
        <f>'Raw Data'!M880</f>
        <v>0</v>
      </c>
      <c r="N880" s="18">
        <f>'Raw Data'!N880</f>
        <v>1248.3</v>
      </c>
      <c r="O880" s="18" t="str">
        <f>'Raw Data'!O880</f>
        <v>KGS</v>
      </c>
      <c r="P880" s="18">
        <f>'Raw Data'!P880</f>
        <v>421.30584800000003</v>
      </c>
      <c r="Q880" s="18">
        <f>'Raw Data'!Q880</f>
        <v>525916.09</v>
      </c>
      <c r="R880" s="18">
        <f>'Raw Data'!R880</f>
        <v>5.249917108</v>
      </c>
      <c r="S880" s="18">
        <f>'Raw Data'!S880</f>
        <v>6553.4715260000003</v>
      </c>
      <c r="T880" s="18">
        <f>'Raw Data'!T880</f>
        <v>192695.6</v>
      </c>
      <c r="U880" s="18" t="str">
        <f t="shared" si="143"/>
        <v xml:space="preserve">STEEL TEA STRAINER BIG </v>
      </c>
      <c r="V880" s="18">
        <f t="shared" si="144"/>
        <v>5256</v>
      </c>
      <c r="W880" s="18" t="str">
        <f t="shared" si="145"/>
        <v>PCS</v>
      </c>
      <c r="X880" s="18">
        <f t="shared" si="146"/>
        <v>1.155</v>
      </c>
      <c r="Y880" s="18" t="str">
        <f t="shared" si="147"/>
        <v>USD</v>
      </c>
      <c r="Z880" s="18">
        <f t="shared" si="148"/>
        <v>718611.69</v>
      </c>
      <c r="AA880" s="18">
        <f t="shared" si="149"/>
        <v>2022</v>
      </c>
      <c r="AB880" s="19" t="str">
        <f>IFERROR(VLOOKUP(D880, 'Lookup Tables'!$A:$B, 2, FALSE), "Unknown")</f>
        <v>Table, kitchen or other household articles of iron or steel</v>
      </c>
      <c r="AC880" s="18" t="str">
        <f t="shared" si="150"/>
        <v>Steel Products</v>
      </c>
      <c r="AD880" s="18" t="str">
        <f t="shared" si="151"/>
        <v>Misc</v>
      </c>
      <c r="AE880" s="18">
        <f t="shared" si="152"/>
        <v>154.36641832892735</v>
      </c>
      <c r="AF880" s="20">
        <f t="shared" si="153"/>
        <v>0.36639989470563644</v>
      </c>
    </row>
    <row r="881" spans="1:32">
      <c r="A881" s="18" t="str">
        <f>'Raw Data'!A881</f>
        <v>INNSA1</v>
      </c>
      <c r="B881" s="19">
        <f>'Raw Data'!B881</f>
        <v>44789</v>
      </c>
      <c r="C881" s="18">
        <f>'Raw Data'!C881</f>
        <v>301049751</v>
      </c>
      <c r="D881" s="18">
        <f>'Raw Data'!D881</f>
        <v>73239990</v>
      </c>
      <c r="E881" s="18" t="str">
        <f>'Raw Data'!E881</f>
        <v>RYX-02-020 MILD STEEL MULTI FUNCTION CLOTH STAND(QTY:1232 PCS/USD 15.30 PER PCS)</v>
      </c>
      <c r="F881" s="18">
        <f>'Raw Data'!F881</f>
        <v>0</v>
      </c>
      <c r="G881" s="18">
        <f>'Raw Data'!G881</f>
        <v>0</v>
      </c>
      <c r="H881" s="18">
        <f>'Raw Data'!H881</f>
        <v>0</v>
      </c>
      <c r="I881" s="18">
        <f>'Raw Data'!I881</f>
        <v>0</v>
      </c>
      <c r="J881" s="18">
        <f>'Raw Data'!J881</f>
        <v>0</v>
      </c>
      <c r="K881" s="18">
        <f>'Raw Data'!K881</f>
        <v>0</v>
      </c>
      <c r="L881" s="18">
        <f>'Raw Data'!L881</f>
        <v>0</v>
      </c>
      <c r="M881" s="18">
        <f>'Raw Data'!M881</f>
        <v>0</v>
      </c>
      <c r="N881" s="18">
        <f>'Raw Data'!N881</f>
        <v>4004</v>
      </c>
      <c r="O881" s="18" t="str">
        <f>'Raw Data'!O881</f>
        <v>KGS</v>
      </c>
      <c r="P881" s="18">
        <f>'Raw Data'!P881</f>
        <v>461.05239260000002</v>
      </c>
      <c r="Q881" s="18">
        <f>'Raw Data'!Q881</f>
        <v>1846053.78</v>
      </c>
      <c r="R881" s="18">
        <f>'Raw Data'!R881</f>
        <v>5.7452011540000001</v>
      </c>
      <c r="S881" s="18">
        <f>'Raw Data'!S881</f>
        <v>23003.78542</v>
      </c>
      <c r="T881" s="18">
        <f>'Raw Data'!T881</f>
        <v>676394.2</v>
      </c>
      <c r="U881" s="18" t="str">
        <f t="shared" si="143"/>
        <v>RYX-02-020 MILD STEEL MULTI FUNCTION CLOTH STAND</v>
      </c>
      <c r="V881" s="18">
        <f t="shared" si="144"/>
        <v>1232</v>
      </c>
      <c r="W881" s="18" t="str">
        <f t="shared" si="145"/>
        <v>PCS</v>
      </c>
      <c r="X881" s="18">
        <f t="shared" si="146"/>
        <v>15.3</v>
      </c>
      <c r="Y881" s="18" t="str">
        <f t="shared" si="147"/>
        <v>USD</v>
      </c>
      <c r="Z881" s="18">
        <f t="shared" si="148"/>
        <v>2522447.98</v>
      </c>
      <c r="AA881" s="18">
        <f t="shared" si="149"/>
        <v>2022</v>
      </c>
      <c r="AB881" s="19" t="str">
        <f>IFERROR(VLOOKUP(D881, 'Lookup Tables'!$A:$B, 2, FALSE), "Unknown")</f>
        <v>Table, kitchen or other household articles of iron or steel</v>
      </c>
      <c r="AC881" s="18" t="str">
        <f t="shared" si="150"/>
        <v>Steel Products</v>
      </c>
      <c r="AD881" s="18" t="str">
        <f t="shared" si="151"/>
        <v>Cloth Stand</v>
      </c>
      <c r="AE881" s="18">
        <f t="shared" si="152"/>
        <v>168.92962037962036</v>
      </c>
      <c r="AF881" s="20">
        <f t="shared" si="153"/>
        <v>0.36640005146545618</v>
      </c>
    </row>
    <row r="882" spans="1:32">
      <c r="A882" s="18" t="str">
        <f>'Raw Data'!A882</f>
        <v>INNSA1</v>
      </c>
      <c r="B882" s="19">
        <f>'Raw Data'!B882</f>
        <v>44785</v>
      </c>
      <c r="C882" s="18">
        <f>'Raw Data'!C882</f>
        <v>301049751</v>
      </c>
      <c r="D882" s="18">
        <f>'Raw Data'!D882</f>
        <v>73239990</v>
      </c>
      <c r="E882" s="18" t="str">
        <f>'Raw Data'!E882</f>
        <v>NP-55 STEEL TEA STRAINER (QTY:50400 PCS/USD 0.3099 PER PCS)</v>
      </c>
      <c r="F882" s="18">
        <f>'Raw Data'!F882</f>
        <v>0</v>
      </c>
      <c r="G882" s="18">
        <f>'Raw Data'!G882</f>
        <v>0</v>
      </c>
      <c r="H882" s="18">
        <f>'Raw Data'!H882</f>
        <v>0</v>
      </c>
      <c r="I882" s="18">
        <f>'Raw Data'!I882</f>
        <v>0</v>
      </c>
      <c r="J882" s="18">
        <f>'Raw Data'!J882</f>
        <v>0</v>
      </c>
      <c r="K882" s="18">
        <f>'Raw Data'!K882</f>
        <v>0</v>
      </c>
      <c r="L882" s="18">
        <f>'Raw Data'!L882</f>
        <v>0</v>
      </c>
      <c r="M882" s="18">
        <f>'Raw Data'!M882</f>
        <v>0</v>
      </c>
      <c r="N882" s="18">
        <f>'Raw Data'!N882</f>
        <v>2310</v>
      </c>
      <c r="O882" s="18" t="str">
        <f>'Raw Data'!O882</f>
        <v>KGS</v>
      </c>
      <c r="P882" s="18">
        <f>'Raw Data'!P882</f>
        <v>590.08238530000006</v>
      </c>
      <c r="Q882" s="18">
        <f>'Raw Data'!Q882</f>
        <v>1363090.31</v>
      </c>
      <c r="R882" s="18">
        <f>'Raw Data'!R882</f>
        <v>7.3530515300000001</v>
      </c>
      <c r="S882" s="18">
        <f>'Raw Data'!S882</f>
        <v>16985.549029999998</v>
      </c>
      <c r="T882" s="18">
        <f>'Raw Data'!T882</f>
        <v>499436.3</v>
      </c>
      <c r="U882" s="18" t="str">
        <f t="shared" si="143"/>
        <v xml:space="preserve">NP-55 STEEL TEA STRAINER </v>
      </c>
      <c r="V882" s="18">
        <f t="shared" si="144"/>
        <v>50400</v>
      </c>
      <c r="W882" s="18" t="str">
        <f t="shared" si="145"/>
        <v>PCS</v>
      </c>
      <c r="X882" s="18">
        <f t="shared" si="146"/>
        <v>0.30990000000000001</v>
      </c>
      <c r="Y882" s="18" t="str">
        <f t="shared" si="147"/>
        <v>USD</v>
      </c>
      <c r="Z882" s="18">
        <f t="shared" si="148"/>
        <v>1862526.61</v>
      </c>
      <c r="AA882" s="18">
        <f t="shared" si="149"/>
        <v>2022</v>
      </c>
      <c r="AB882" s="19" t="str">
        <f>IFERROR(VLOOKUP(D882, 'Lookup Tables'!$A:$B, 2, FALSE), "Unknown")</f>
        <v>Table, kitchen or other household articles of iron or steel</v>
      </c>
      <c r="AC882" s="18" t="str">
        <f t="shared" si="150"/>
        <v>Steel Products</v>
      </c>
      <c r="AD882" s="18" t="str">
        <f t="shared" si="151"/>
        <v>Misc</v>
      </c>
      <c r="AE882" s="18">
        <f t="shared" si="152"/>
        <v>216.20619047619047</v>
      </c>
      <c r="AF882" s="20">
        <f t="shared" si="153"/>
        <v>0.36640000764145991</v>
      </c>
    </row>
    <row r="883" spans="1:32">
      <c r="A883" s="18" t="str">
        <f>'Raw Data'!A883</f>
        <v>INNSA1</v>
      </c>
      <c r="B883" s="19">
        <f>'Raw Data'!B883</f>
        <v>44785</v>
      </c>
      <c r="C883" s="18">
        <f>'Raw Data'!C883</f>
        <v>301049751</v>
      </c>
      <c r="D883" s="18">
        <f>'Raw Data'!D883</f>
        <v>73239990</v>
      </c>
      <c r="E883" s="18" t="str">
        <f>'Raw Data'!E883</f>
        <v>SB-12 STEEL TEA STRAINER BIG - (QTY:21216 PCS/USD 1.1549 PERPCS)</v>
      </c>
      <c r="F883" s="18">
        <f>'Raw Data'!F883</f>
        <v>0</v>
      </c>
      <c r="G883" s="18">
        <f>'Raw Data'!G883</f>
        <v>0</v>
      </c>
      <c r="H883" s="18">
        <f>'Raw Data'!H883</f>
        <v>0</v>
      </c>
      <c r="I883" s="18">
        <f>'Raw Data'!I883</f>
        <v>0</v>
      </c>
      <c r="J883" s="18">
        <f>'Raw Data'!J883</f>
        <v>0</v>
      </c>
      <c r="K883" s="18">
        <f>'Raw Data'!K883</f>
        <v>0</v>
      </c>
      <c r="L883" s="18">
        <f>'Raw Data'!L883</f>
        <v>0</v>
      </c>
      <c r="M883" s="18">
        <f>'Raw Data'!M883</f>
        <v>0</v>
      </c>
      <c r="N883" s="18">
        <f>'Raw Data'!N883</f>
        <v>5038.8</v>
      </c>
      <c r="O883" s="18" t="str">
        <f>'Raw Data'!O883</f>
        <v>KGS</v>
      </c>
      <c r="P883" s="18">
        <f>'Raw Data'!P883</f>
        <v>424.37839960000002</v>
      </c>
      <c r="Q883" s="18">
        <f>'Raw Data'!Q883</f>
        <v>2138357.88</v>
      </c>
      <c r="R883" s="18">
        <f>'Raw Data'!R883</f>
        <v>5.2882043569999997</v>
      </c>
      <c r="S883" s="18">
        <f>'Raw Data'!S883</f>
        <v>26646.204109999999</v>
      </c>
      <c r="T883" s="18">
        <f>'Raw Data'!T883</f>
        <v>783494.4</v>
      </c>
      <c r="U883" s="18" t="str">
        <f t="shared" si="143"/>
        <v xml:space="preserve">SB-12 STEEL TEA STRAINER BIG - </v>
      </c>
      <c r="V883" s="18">
        <f t="shared" si="144"/>
        <v>21216</v>
      </c>
      <c r="W883" s="18" t="str">
        <f t="shared" si="145"/>
        <v>PCS</v>
      </c>
      <c r="X883" s="18">
        <f t="shared" si="146"/>
        <v>1.1549</v>
      </c>
      <c r="Y883" s="18" t="str">
        <f t="shared" si="147"/>
        <v>USD</v>
      </c>
      <c r="Z883" s="18">
        <f t="shared" si="148"/>
        <v>2921852.28</v>
      </c>
      <c r="AA883" s="18">
        <f t="shared" si="149"/>
        <v>2022</v>
      </c>
      <c r="AB883" s="19" t="str">
        <f>IFERROR(VLOOKUP(D883, 'Lookup Tables'!$A:$B, 2, FALSE), "Unknown")</f>
        <v>Table, kitchen or other household articles of iron or steel</v>
      </c>
      <c r="AC883" s="18" t="str">
        <f t="shared" si="150"/>
        <v>Steel Products</v>
      </c>
      <c r="AD883" s="18" t="str">
        <f t="shared" si="151"/>
        <v>Misc</v>
      </c>
      <c r="AE883" s="18">
        <f t="shared" si="152"/>
        <v>155.4922600619195</v>
      </c>
      <c r="AF883" s="20">
        <f t="shared" si="153"/>
        <v>0.366400034029851</v>
      </c>
    </row>
    <row r="884" spans="1:32">
      <c r="A884" s="18" t="str">
        <f>'Raw Data'!A884</f>
        <v>INNSA1</v>
      </c>
      <c r="B884" s="19">
        <f>'Raw Data'!B884</f>
        <v>44783</v>
      </c>
      <c r="C884" s="18">
        <f>'Raw Data'!C884</f>
        <v>301049751</v>
      </c>
      <c r="D884" s="18">
        <f>'Raw Data'!D884</f>
        <v>73239990</v>
      </c>
      <c r="E884" s="18" t="str">
        <f>'Raw Data'!E884</f>
        <v>NP-20 STAINLESS STEEL SPORTS BOTTLE 750ML S-308-C6 (QTY:2376PCS/ USD 1.062 PER PCS)</v>
      </c>
      <c r="F884" s="18">
        <f>'Raw Data'!F884</f>
        <v>0</v>
      </c>
      <c r="G884" s="18">
        <f>'Raw Data'!G884</f>
        <v>0</v>
      </c>
      <c r="H884" s="18">
        <f>'Raw Data'!H884</f>
        <v>0</v>
      </c>
      <c r="I884" s="18">
        <f>'Raw Data'!I884</f>
        <v>0</v>
      </c>
      <c r="J884" s="18">
        <f>'Raw Data'!J884</f>
        <v>0</v>
      </c>
      <c r="K884" s="18">
        <f>'Raw Data'!K884</f>
        <v>0</v>
      </c>
      <c r="L884" s="18">
        <f>'Raw Data'!L884</f>
        <v>0</v>
      </c>
      <c r="M884" s="18">
        <f>'Raw Data'!M884</f>
        <v>0</v>
      </c>
      <c r="N884" s="18">
        <f>'Raw Data'!N884</f>
        <v>422.4</v>
      </c>
      <c r="O884" s="18" t="str">
        <f>'Raw Data'!O884</f>
        <v>KGS</v>
      </c>
      <c r="P884" s="18">
        <f>'Raw Data'!P884</f>
        <v>535.88290719999998</v>
      </c>
      <c r="Q884" s="18">
        <f>'Raw Data'!Q884</f>
        <v>226356.94</v>
      </c>
      <c r="R884" s="18">
        <f>'Raw Data'!R884</f>
        <v>6.677668626</v>
      </c>
      <c r="S884" s="18">
        <f>'Raw Data'!S884</f>
        <v>2820.6472269999999</v>
      </c>
      <c r="T884" s="18">
        <f>'Raw Data'!T884</f>
        <v>82937.2</v>
      </c>
      <c r="U884" s="18" t="str">
        <f t="shared" si="143"/>
        <v xml:space="preserve">NP-20 STAINLESS STEEL SPORTS BOTTLE 750ML S-308-C6 </v>
      </c>
      <c r="V884" s="18" t="str">
        <f t="shared" si="144"/>
        <v/>
      </c>
      <c r="W884" s="18" t="e">
        <f t="shared" si="145"/>
        <v>#VALUE!</v>
      </c>
      <c r="X884" s="18">
        <f t="shared" si="146"/>
        <v>1.0620000000000001</v>
      </c>
      <c r="Y884" s="18" t="str">
        <f t="shared" si="147"/>
        <v>USD</v>
      </c>
      <c r="Z884" s="18">
        <f t="shared" si="148"/>
        <v>309294.14</v>
      </c>
      <c r="AA884" s="18">
        <f t="shared" si="149"/>
        <v>2022</v>
      </c>
      <c r="AB884" s="19" t="str">
        <f>IFERROR(VLOOKUP(D884, 'Lookup Tables'!$A:$B, 2, FALSE), "Unknown")</f>
        <v>Table, kitchen or other household articles of iron or steel</v>
      </c>
      <c r="AC884" s="18" t="str">
        <f t="shared" si="150"/>
        <v>Steel Products</v>
      </c>
      <c r="AD884" s="18" t="str">
        <f t="shared" si="151"/>
        <v>Misc</v>
      </c>
      <c r="AE884" s="18">
        <f t="shared" si="152"/>
        <v>196.34753787878788</v>
      </c>
      <c r="AF884" s="20">
        <f t="shared" si="153"/>
        <v>0.36640007591549878</v>
      </c>
    </row>
    <row r="885" spans="1:32">
      <c r="A885" s="18" t="str">
        <f>'Raw Data'!A885</f>
        <v>INNSA1</v>
      </c>
      <c r="B885" s="19">
        <f>'Raw Data'!B885</f>
        <v>44783</v>
      </c>
      <c r="C885" s="18">
        <f>'Raw Data'!C885</f>
        <v>301049751</v>
      </c>
      <c r="D885" s="18">
        <f>'Raw Data'!D885</f>
        <v>73239990</v>
      </c>
      <c r="E885" s="18" t="str">
        <f>'Raw Data'!E885</f>
        <v>NP-21 STAINLESS STEEL SPORTS BOTTLE 650ML S115(QTY:40680 PCS/ USD 1.140 PER PCS)</v>
      </c>
      <c r="F885" s="18">
        <f>'Raw Data'!F885</f>
        <v>0</v>
      </c>
      <c r="G885" s="18">
        <f>'Raw Data'!G885</f>
        <v>0</v>
      </c>
      <c r="H885" s="18">
        <f>'Raw Data'!H885</f>
        <v>0</v>
      </c>
      <c r="I885" s="18">
        <f>'Raw Data'!I885</f>
        <v>0</v>
      </c>
      <c r="J885" s="18">
        <f>'Raw Data'!J885</f>
        <v>0</v>
      </c>
      <c r="K885" s="18">
        <f>'Raw Data'!K885</f>
        <v>0</v>
      </c>
      <c r="L885" s="18">
        <f>'Raw Data'!L885</f>
        <v>0</v>
      </c>
      <c r="M885" s="18">
        <f>'Raw Data'!M885</f>
        <v>0</v>
      </c>
      <c r="N885" s="18">
        <f>'Raw Data'!N885</f>
        <v>7232</v>
      </c>
      <c r="O885" s="18" t="str">
        <f>'Raw Data'!O885</f>
        <v>KGS</v>
      </c>
      <c r="P885" s="18">
        <f>'Raw Data'!P885</f>
        <v>575.24202430000003</v>
      </c>
      <c r="Q885" s="18">
        <f>'Raw Data'!Q885</f>
        <v>4160150.32</v>
      </c>
      <c r="R885" s="18">
        <f>'Raw Data'!R885</f>
        <v>7.1681249139999998</v>
      </c>
      <c r="S885" s="18">
        <f>'Raw Data'!S885</f>
        <v>51839.879379999998</v>
      </c>
      <c r="T885" s="18">
        <f>'Raw Data'!T885</f>
        <v>1524279.1</v>
      </c>
      <c r="U885" s="18" t="str">
        <f t="shared" si="143"/>
        <v>NP-21 STAINLESS STEEL SPORTS BOTTLE 650ML S115</v>
      </c>
      <c r="V885" s="18">
        <f t="shared" si="144"/>
        <v>40680</v>
      </c>
      <c r="W885" s="18" t="str">
        <f t="shared" si="145"/>
        <v>PCS</v>
      </c>
      <c r="X885" s="18">
        <f t="shared" si="146"/>
        <v>1.1399999999999999</v>
      </c>
      <c r="Y885" s="18" t="str">
        <f t="shared" si="147"/>
        <v>USD</v>
      </c>
      <c r="Z885" s="18">
        <f t="shared" si="148"/>
        <v>5684429.4199999999</v>
      </c>
      <c r="AA885" s="18">
        <f t="shared" si="149"/>
        <v>2022</v>
      </c>
      <c r="AB885" s="19" t="str">
        <f>IFERROR(VLOOKUP(D885, 'Lookup Tables'!$A:$B, 2, FALSE), "Unknown")</f>
        <v>Table, kitchen or other household articles of iron or steel</v>
      </c>
      <c r="AC885" s="18" t="str">
        <f t="shared" si="150"/>
        <v>Steel Products</v>
      </c>
      <c r="AD885" s="18" t="str">
        <f t="shared" si="151"/>
        <v>Misc</v>
      </c>
      <c r="AE885" s="18">
        <f t="shared" si="152"/>
        <v>210.76868086283187</v>
      </c>
      <c r="AF885" s="20">
        <f t="shared" si="153"/>
        <v>0.36640000546903317</v>
      </c>
    </row>
    <row r="886" spans="1:32">
      <c r="A886" s="18" t="str">
        <f>'Raw Data'!A886</f>
        <v>INNSA1</v>
      </c>
      <c r="B886" s="19">
        <f>'Raw Data'!B886</f>
        <v>44783</v>
      </c>
      <c r="C886" s="18">
        <f>'Raw Data'!C886</f>
        <v>301049751</v>
      </c>
      <c r="D886" s="18">
        <f>'Raw Data'!D886</f>
        <v>73231000</v>
      </c>
      <c r="E886" s="18" t="str">
        <f>'Raw Data'!E886</f>
        <v>OKS-4156 STEEL SCRUBBER 6PCS SET (QTY 99600 SET / USD 0.265PER SET)</v>
      </c>
      <c r="F886" s="18">
        <f>'Raw Data'!F886</f>
        <v>0</v>
      </c>
      <c r="G886" s="18">
        <f>'Raw Data'!G886</f>
        <v>0</v>
      </c>
      <c r="H886" s="18">
        <f>'Raw Data'!H886</f>
        <v>0</v>
      </c>
      <c r="I886" s="18">
        <f>'Raw Data'!I886</f>
        <v>0</v>
      </c>
      <c r="J886" s="18">
        <f>'Raw Data'!J886</f>
        <v>0</v>
      </c>
      <c r="K886" s="18">
        <f>'Raw Data'!K886</f>
        <v>0</v>
      </c>
      <c r="L886" s="18">
        <f>'Raw Data'!L886</f>
        <v>0</v>
      </c>
      <c r="M886" s="18">
        <f>'Raw Data'!M886</f>
        <v>0</v>
      </c>
      <c r="N886" s="18">
        <f>'Raw Data'!N886</f>
        <v>8677.15</v>
      </c>
      <c r="O886" s="18" t="str">
        <f>'Raw Data'!O886</f>
        <v>KGS</v>
      </c>
      <c r="P886" s="18">
        <f>'Raw Data'!P886</f>
        <v>288.3185297</v>
      </c>
      <c r="Q886" s="18">
        <f>'Raw Data'!Q886</f>
        <v>2501783.13</v>
      </c>
      <c r="R886" s="18">
        <f>'Raw Data'!R886</f>
        <v>3.5927542639999999</v>
      </c>
      <c r="S886" s="18">
        <f>'Raw Data'!S886</f>
        <v>31174.86766</v>
      </c>
      <c r="T886" s="18">
        <f>'Raw Data'!T886</f>
        <v>1099783.8999999999</v>
      </c>
      <c r="U886" s="18" t="str">
        <f t="shared" si="143"/>
        <v xml:space="preserve">OKS-4156 STEEL SCRUBBER 6PCS SET </v>
      </c>
      <c r="V886" s="18">
        <f t="shared" si="144"/>
        <v>99600</v>
      </c>
      <c r="W886" s="18" t="e">
        <f t="shared" si="145"/>
        <v>#VALUE!</v>
      </c>
      <c r="X886" s="18">
        <f t="shared" si="146"/>
        <v>0.26500000000000001</v>
      </c>
      <c r="Y886" s="18" t="str">
        <f t="shared" si="147"/>
        <v>USD</v>
      </c>
      <c r="Z886" s="18">
        <f t="shared" si="148"/>
        <v>3601567.03</v>
      </c>
      <c r="AA886" s="18">
        <f t="shared" si="149"/>
        <v>2022</v>
      </c>
      <c r="AB886" s="19" t="str">
        <f>IFERROR(VLOOKUP(D886, 'Lookup Tables'!$A:$B, 2, FALSE), "Unknown")</f>
        <v>Steel Scrubbers</v>
      </c>
      <c r="AC886" s="18" t="str">
        <f t="shared" si="150"/>
        <v>Steel Products</v>
      </c>
      <c r="AD886" s="18" t="str">
        <f t="shared" si="151"/>
        <v>Scrubber</v>
      </c>
      <c r="AE886" s="18">
        <f t="shared" si="152"/>
        <v>126.74482981163169</v>
      </c>
      <c r="AF886" s="20">
        <f t="shared" si="153"/>
        <v>0.43960001441052166</v>
      </c>
    </row>
    <row r="887" spans="1:32">
      <c r="A887" s="18" t="str">
        <f>'Raw Data'!A887</f>
        <v>INNSA1</v>
      </c>
      <c r="B887" s="19">
        <f>'Raw Data'!B887</f>
        <v>44781</v>
      </c>
      <c r="C887" s="18">
        <f>'Raw Data'!C887</f>
        <v>301049751</v>
      </c>
      <c r="D887" s="18">
        <f>'Raw Data'!D887</f>
        <v>73239990</v>
      </c>
      <c r="E887" s="18" t="str">
        <f>'Raw Data'!E887</f>
        <v>STAINLESS STEEL SPORTS BOTTLE (KWB-600F) (QTY:50400 PCS/USD:1. PER PCS)</v>
      </c>
      <c r="F887" s="18">
        <f>'Raw Data'!F887</f>
        <v>0</v>
      </c>
      <c r="G887" s="18">
        <f>'Raw Data'!G887</f>
        <v>0</v>
      </c>
      <c r="H887" s="18">
        <f>'Raw Data'!H887</f>
        <v>0</v>
      </c>
      <c r="I887" s="18">
        <f>'Raw Data'!I887</f>
        <v>0</v>
      </c>
      <c r="J887" s="18">
        <f>'Raw Data'!J887</f>
        <v>0</v>
      </c>
      <c r="K887" s="18">
        <f>'Raw Data'!K887</f>
        <v>0</v>
      </c>
      <c r="L887" s="18">
        <f>'Raw Data'!L887</f>
        <v>0</v>
      </c>
      <c r="M887" s="18">
        <f>'Raw Data'!M887</f>
        <v>0</v>
      </c>
      <c r="N887" s="18">
        <f>'Raw Data'!N887</f>
        <v>7875</v>
      </c>
      <c r="O887" s="18" t="str">
        <f>'Raw Data'!O887</f>
        <v>KGS</v>
      </c>
      <c r="P887" s="18">
        <f>'Raw Data'!P887</f>
        <v>552.16570790000003</v>
      </c>
      <c r="Q887" s="18">
        <f>'Raw Data'!Q887</f>
        <v>4348304.95</v>
      </c>
      <c r="R887" s="18">
        <f>'Raw Data'!R887</f>
        <v>6.8805695690000004</v>
      </c>
      <c r="S887" s="18">
        <f>'Raw Data'!S887</f>
        <v>54184.485359999999</v>
      </c>
      <c r="T887" s="18">
        <f>'Raw Data'!T887</f>
        <v>1593218.9</v>
      </c>
      <c r="U887" s="18" t="str">
        <f t="shared" si="143"/>
        <v xml:space="preserve">STAINLESS STEEL SPORTS BOTTLE </v>
      </c>
      <c r="V887" s="18">
        <f t="shared" si="144"/>
        <v>50400</v>
      </c>
      <c r="W887" s="18" t="str">
        <f t="shared" si="145"/>
        <v>PCS</v>
      </c>
      <c r="X887" s="18" t="str">
        <f t="shared" si="146"/>
        <v/>
      </c>
      <c r="Y887" s="18" t="str">
        <f t="shared" si="147"/>
        <v>USD</v>
      </c>
      <c r="Z887" s="18">
        <f t="shared" si="148"/>
        <v>5941523.8499999996</v>
      </c>
      <c r="AA887" s="18">
        <f t="shared" si="149"/>
        <v>2022</v>
      </c>
      <c r="AB887" s="19" t="str">
        <f>IFERROR(VLOOKUP(D887, 'Lookup Tables'!$A:$B, 2, FALSE), "Unknown")</f>
        <v>Table, kitchen or other household articles of iron or steel</v>
      </c>
      <c r="AC887" s="18" t="str">
        <f t="shared" si="150"/>
        <v>Steel Products</v>
      </c>
      <c r="AD887" s="18" t="str">
        <f t="shared" si="151"/>
        <v>Misc</v>
      </c>
      <c r="AE887" s="18">
        <f t="shared" si="152"/>
        <v>202.3135111111111</v>
      </c>
      <c r="AF887" s="20">
        <f t="shared" si="153"/>
        <v>0.36639999225445302</v>
      </c>
    </row>
    <row r="888" spans="1:32">
      <c r="A888" s="18" t="str">
        <f>'Raw Data'!A888</f>
        <v>INNSA1</v>
      </c>
      <c r="B888" s="19">
        <f>'Raw Data'!B888</f>
        <v>44781</v>
      </c>
      <c r="C888" s="18">
        <f>'Raw Data'!C888</f>
        <v>301049751</v>
      </c>
      <c r="D888" s="18">
        <f>'Raw Data'!D888</f>
        <v>73231000</v>
      </c>
      <c r="E888" s="18" t="str">
        <f>'Raw Data'!E888</f>
        <v>SS410 SS SCRUBBER 3PCS SET(QTY:120120 SET/USD 0.20 PER SET)</v>
      </c>
      <c r="F888" s="18">
        <f>'Raw Data'!F888</f>
        <v>0</v>
      </c>
      <c r="G888" s="18">
        <f>'Raw Data'!G888</f>
        <v>0</v>
      </c>
      <c r="H888" s="18">
        <f>'Raw Data'!H888</f>
        <v>0</v>
      </c>
      <c r="I888" s="18">
        <f>'Raw Data'!I888</f>
        <v>0</v>
      </c>
      <c r="J888" s="18">
        <f>'Raw Data'!J888</f>
        <v>0</v>
      </c>
      <c r="K888" s="18">
        <f>'Raw Data'!K888</f>
        <v>0</v>
      </c>
      <c r="L888" s="18">
        <f>'Raw Data'!L888</f>
        <v>0</v>
      </c>
      <c r="M888" s="18">
        <f>'Raw Data'!M888</f>
        <v>0</v>
      </c>
      <c r="N888" s="18">
        <f>'Raw Data'!N888</f>
        <v>7707.7</v>
      </c>
      <c r="O888" s="18" t="str">
        <f>'Raw Data'!O888</f>
        <v>KGS</v>
      </c>
      <c r="P888" s="18">
        <f>'Raw Data'!P888</f>
        <v>298.07905210000001</v>
      </c>
      <c r="Q888" s="18">
        <f>'Raw Data'!Q888</f>
        <v>2297503.91</v>
      </c>
      <c r="R888" s="18">
        <f>'Raw Data'!R888</f>
        <v>3.7143807120000001</v>
      </c>
      <c r="S888" s="18">
        <f>'Raw Data'!S888</f>
        <v>28629.33221</v>
      </c>
      <c r="T888" s="18">
        <f>'Raw Data'!T888</f>
        <v>1009982.8</v>
      </c>
      <c r="U888" s="18" t="str">
        <f t="shared" si="143"/>
        <v>SS410 SS SCRUBBER 3PCS SET</v>
      </c>
      <c r="V888" s="18">
        <f t="shared" si="144"/>
        <v>120120</v>
      </c>
      <c r="W888" s="18" t="str">
        <f t="shared" si="145"/>
        <v>SET</v>
      </c>
      <c r="X888" s="18">
        <f t="shared" si="146"/>
        <v>0.2</v>
      </c>
      <c r="Y888" s="18" t="str">
        <f t="shared" si="147"/>
        <v>USD</v>
      </c>
      <c r="Z888" s="18">
        <f t="shared" si="148"/>
        <v>3307486.71</v>
      </c>
      <c r="AA888" s="18">
        <f t="shared" si="149"/>
        <v>2022</v>
      </c>
      <c r="AB888" s="19" t="str">
        <f>IFERROR(VLOOKUP(D888, 'Lookup Tables'!$A:$B, 2, FALSE), "Unknown")</f>
        <v>Steel Scrubbers</v>
      </c>
      <c r="AC888" s="18" t="str">
        <f t="shared" si="150"/>
        <v>Cleaning Items</v>
      </c>
      <c r="AD888" s="18" t="str">
        <f t="shared" si="151"/>
        <v>Scrubber</v>
      </c>
      <c r="AE888" s="18">
        <f t="shared" si="152"/>
        <v>131.03556184075666</v>
      </c>
      <c r="AF888" s="20">
        <f t="shared" si="153"/>
        <v>0.43960003532703457</v>
      </c>
    </row>
    <row r="889" spans="1:32">
      <c r="A889" s="18" t="str">
        <f>'Raw Data'!A889</f>
        <v>INNSA1</v>
      </c>
      <c r="B889" s="19">
        <f>'Raw Data'!B889</f>
        <v>44779</v>
      </c>
      <c r="C889" s="18">
        <f>'Raw Data'!C889</f>
        <v>301049751</v>
      </c>
      <c r="D889" s="18">
        <f>'Raw Data'!D889</f>
        <v>73239990</v>
      </c>
      <c r="E889" s="18" t="str">
        <f>'Raw Data'!E889</f>
        <v>STEEL HANGER WITH HOOK (SM1168) (QTY:57792 PCS / USD 1.30 PER PCS)</v>
      </c>
      <c r="F889" s="18">
        <f>'Raw Data'!F889</f>
        <v>0</v>
      </c>
      <c r="G889" s="18">
        <f>'Raw Data'!G889</f>
        <v>0</v>
      </c>
      <c r="H889" s="18">
        <f>'Raw Data'!H889</f>
        <v>0</v>
      </c>
      <c r="I889" s="18">
        <f>'Raw Data'!I889</f>
        <v>0</v>
      </c>
      <c r="J889" s="18">
        <f>'Raw Data'!J889</f>
        <v>0</v>
      </c>
      <c r="K889" s="18">
        <f>'Raw Data'!K889</f>
        <v>0</v>
      </c>
      <c r="L889" s="18">
        <f>'Raw Data'!L889</f>
        <v>0</v>
      </c>
      <c r="M889" s="18">
        <f>'Raw Data'!M889</f>
        <v>0</v>
      </c>
      <c r="N889" s="18">
        <f>'Raw Data'!N889</f>
        <v>10836</v>
      </c>
      <c r="O889" s="18" t="str">
        <f>'Raw Data'!O889</f>
        <v>KGS</v>
      </c>
      <c r="P889" s="18">
        <f>'Raw Data'!P889</f>
        <v>583.90640459999997</v>
      </c>
      <c r="Q889" s="18">
        <f>'Raw Data'!Q889</f>
        <v>6327209.7999999998</v>
      </c>
      <c r="R889" s="18">
        <f>'Raw Data'!R889</f>
        <v>7.2760922690000003</v>
      </c>
      <c r="S889" s="18">
        <f>'Raw Data'!S889</f>
        <v>78843.735830000005</v>
      </c>
      <c r="T889" s="18">
        <f>'Raw Data'!T889</f>
        <v>2318289.7000000002</v>
      </c>
      <c r="U889" s="18" t="str">
        <f t="shared" si="143"/>
        <v xml:space="preserve">STEEL HANGER WITH HOOK </v>
      </c>
      <c r="V889" s="18">
        <f t="shared" si="144"/>
        <v>57792</v>
      </c>
      <c r="W889" s="18" t="str">
        <f t="shared" si="145"/>
        <v>PCS</v>
      </c>
      <c r="X889" s="18">
        <f t="shared" si="146"/>
        <v>1.3</v>
      </c>
      <c r="Y889" s="18" t="str">
        <f t="shared" si="147"/>
        <v>USD</v>
      </c>
      <c r="Z889" s="18">
        <f t="shared" si="148"/>
        <v>8645499.5</v>
      </c>
      <c r="AA889" s="18">
        <f t="shared" si="149"/>
        <v>2022</v>
      </c>
      <c r="AB889" s="19" t="str">
        <f>IFERROR(VLOOKUP(D889, 'Lookup Tables'!$A:$B, 2, FALSE), "Unknown")</f>
        <v>Table, kitchen or other household articles of iron or steel</v>
      </c>
      <c r="AC889" s="18" t="str">
        <f t="shared" si="150"/>
        <v>Steel Products</v>
      </c>
      <c r="AD889" s="18" t="str">
        <f t="shared" si="151"/>
        <v>Misc</v>
      </c>
      <c r="AE889" s="18">
        <f t="shared" si="152"/>
        <v>213.94330933923959</v>
      </c>
      <c r="AF889" s="20">
        <f t="shared" si="153"/>
        <v>0.36640000462763228</v>
      </c>
    </row>
    <row r="890" spans="1:32">
      <c r="A890" s="18" t="str">
        <f>'Raw Data'!A890</f>
        <v>INNSA1</v>
      </c>
      <c r="B890" s="19">
        <f>'Raw Data'!B890</f>
        <v>44775</v>
      </c>
      <c r="C890" s="18">
        <f>'Raw Data'!C890</f>
        <v>301049751</v>
      </c>
      <c r="D890" s="18">
        <f>'Raw Data'!D890</f>
        <v>73239990</v>
      </c>
      <c r="E890" s="18" t="str">
        <f>'Raw Data'!E890</f>
        <v>RYX-02-020 MILD STEEL MULTI FUNCTION CLOTH STAND(QTY:1232 PCS/USD 15.30 PER PCS)</v>
      </c>
      <c r="F890" s="18">
        <f>'Raw Data'!F890</f>
        <v>0</v>
      </c>
      <c r="G890" s="18">
        <f>'Raw Data'!G890</f>
        <v>0</v>
      </c>
      <c r="H890" s="18">
        <f>'Raw Data'!H890</f>
        <v>0</v>
      </c>
      <c r="I890" s="18">
        <f>'Raw Data'!I890</f>
        <v>0</v>
      </c>
      <c r="J890" s="18">
        <f>'Raw Data'!J890</f>
        <v>0</v>
      </c>
      <c r="K890" s="18">
        <f>'Raw Data'!K890</f>
        <v>0</v>
      </c>
      <c r="L890" s="18">
        <f>'Raw Data'!L890</f>
        <v>0</v>
      </c>
      <c r="M890" s="18">
        <f>'Raw Data'!M890</f>
        <v>0</v>
      </c>
      <c r="N890" s="18">
        <f>'Raw Data'!N890</f>
        <v>4004</v>
      </c>
      <c r="O890" s="18" t="str">
        <f>'Raw Data'!O890</f>
        <v>KGS</v>
      </c>
      <c r="P890" s="18">
        <f>'Raw Data'!P890</f>
        <v>474.1710789</v>
      </c>
      <c r="Q890" s="18">
        <f>'Raw Data'!Q890</f>
        <v>1898581</v>
      </c>
      <c r="R890" s="18">
        <f>'Raw Data'!R890</f>
        <v>5.8575797270000001</v>
      </c>
      <c r="S890" s="18">
        <f>'Raw Data'!S890</f>
        <v>23453.749230000001</v>
      </c>
      <c r="T890" s="18">
        <f>'Raw Data'!T890</f>
        <v>695640.1</v>
      </c>
      <c r="U890" s="18" t="str">
        <f t="shared" si="143"/>
        <v>RYX-02-020 MILD STEEL MULTI FUNCTION CLOTH STAND</v>
      </c>
      <c r="V890" s="18">
        <f t="shared" si="144"/>
        <v>1232</v>
      </c>
      <c r="W890" s="18" t="str">
        <f t="shared" si="145"/>
        <v>PCS</v>
      </c>
      <c r="X890" s="18">
        <f t="shared" si="146"/>
        <v>15.3</v>
      </c>
      <c r="Y890" s="18" t="str">
        <f t="shared" si="147"/>
        <v>USD</v>
      </c>
      <c r="Z890" s="18">
        <f t="shared" si="148"/>
        <v>2594221.1</v>
      </c>
      <c r="AA890" s="18">
        <f t="shared" si="149"/>
        <v>2022</v>
      </c>
      <c r="AB890" s="19" t="str">
        <f>IFERROR(VLOOKUP(D890, 'Lookup Tables'!$A:$B, 2, FALSE), "Unknown")</f>
        <v>Table, kitchen or other household articles of iron or steel</v>
      </c>
      <c r="AC890" s="18" t="str">
        <f t="shared" si="150"/>
        <v>Steel Products</v>
      </c>
      <c r="AD890" s="18" t="str">
        <f t="shared" si="151"/>
        <v>Cloth Stand</v>
      </c>
      <c r="AE890" s="18">
        <f t="shared" si="152"/>
        <v>173.73628871128869</v>
      </c>
      <c r="AF890" s="20">
        <f t="shared" si="153"/>
        <v>0.3664000113769178</v>
      </c>
    </row>
    <row r="891" spans="1:32">
      <c r="A891" s="18" t="str">
        <f>'Raw Data'!A891</f>
        <v>INNSA1</v>
      </c>
      <c r="B891" s="19">
        <f>'Raw Data'!B891</f>
        <v>44772</v>
      </c>
      <c r="C891" s="18">
        <f>'Raw Data'!C891</f>
        <v>301049751</v>
      </c>
      <c r="D891" s="18">
        <f>'Raw Data'!D891</f>
        <v>73239990</v>
      </c>
      <c r="E891" s="18" t="str">
        <f>'Raw Data'!E891</f>
        <v>NP-55 STEEL TEA STRAINER (QTY:50400 PCS/USD 0.3123 PER PCS)</v>
      </c>
      <c r="F891" s="18">
        <f>'Raw Data'!F891</f>
        <v>0</v>
      </c>
      <c r="G891" s="18">
        <f>'Raw Data'!G891</f>
        <v>0</v>
      </c>
      <c r="H891" s="18">
        <f>'Raw Data'!H891</f>
        <v>0</v>
      </c>
      <c r="I891" s="18">
        <f>'Raw Data'!I891</f>
        <v>0</v>
      </c>
      <c r="J891" s="18">
        <f>'Raw Data'!J891</f>
        <v>0</v>
      </c>
      <c r="K891" s="18">
        <f>'Raw Data'!K891</f>
        <v>0</v>
      </c>
      <c r="L891" s="18">
        <f>'Raw Data'!L891</f>
        <v>0</v>
      </c>
      <c r="M891" s="18">
        <f>'Raw Data'!M891</f>
        <v>0</v>
      </c>
      <c r="N891" s="18">
        <f>'Raw Data'!N891</f>
        <v>2310</v>
      </c>
      <c r="O891" s="18" t="str">
        <f>'Raw Data'!O891</f>
        <v>KGS</v>
      </c>
      <c r="P891" s="18">
        <f>'Raw Data'!P891</f>
        <v>603.33039829999996</v>
      </c>
      <c r="Q891" s="18">
        <f>'Raw Data'!Q891</f>
        <v>1393693.22</v>
      </c>
      <c r="R891" s="18">
        <f>'Raw Data'!R891</f>
        <v>7.4531241289999999</v>
      </c>
      <c r="S891" s="18">
        <f>'Raw Data'!S891</f>
        <v>17216.71674</v>
      </c>
      <c r="T891" s="18">
        <f>'Raw Data'!T891</f>
        <v>510649.2</v>
      </c>
      <c r="U891" s="18" t="str">
        <f t="shared" si="143"/>
        <v xml:space="preserve">NP-55 STEEL TEA STRAINER </v>
      </c>
      <c r="V891" s="18">
        <f t="shared" si="144"/>
        <v>50400</v>
      </c>
      <c r="W891" s="18" t="str">
        <f t="shared" si="145"/>
        <v>PCS</v>
      </c>
      <c r="X891" s="18">
        <f t="shared" si="146"/>
        <v>0.31230000000000002</v>
      </c>
      <c r="Y891" s="18" t="str">
        <f t="shared" si="147"/>
        <v>USD</v>
      </c>
      <c r="Z891" s="18">
        <f t="shared" si="148"/>
        <v>1904342.42</v>
      </c>
      <c r="AA891" s="18">
        <f t="shared" si="149"/>
        <v>2022</v>
      </c>
      <c r="AB891" s="19" t="str">
        <f>IFERROR(VLOOKUP(D891, 'Lookup Tables'!$A:$B, 2, FALSE), "Unknown")</f>
        <v>Table, kitchen or other household articles of iron or steel</v>
      </c>
      <c r="AC891" s="18" t="str">
        <f t="shared" si="150"/>
        <v>Steel Products</v>
      </c>
      <c r="AD891" s="18" t="str">
        <f t="shared" si="151"/>
        <v>Misc</v>
      </c>
      <c r="AE891" s="18">
        <f t="shared" si="152"/>
        <v>221.06025974025974</v>
      </c>
      <c r="AF891" s="20">
        <f t="shared" si="153"/>
        <v>0.36640000300783554</v>
      </c>
    </row>
    <row r="892" spans="1:32">
      <c r="A892" s="18" t="str">
        <f>'Raw Data'!A892</f>
        <v>INNSA1</v>
      </c>
      <c r="B892" s="19">
        <f>'Raw Data'!B892</f>
        <v>44772</v>
      </c>
      <c r="C892" s="18">
        <f>'Raw Data'!C892</f>
        <v>301049751</v>
      </c>
      <c r="D892" s="18">
        <f>'Raw Data'!D892</f>
        <v>73239990</v>
      </c>
      <c r="E892" s="18" t="str">
        <f>'Raw Data'!E892</f>
        <v>NP-19 STEEL SALT BOTTLE (QTY:68928 PCS/USD 0.4954 PER PCS)</v>
      </c>
      <c r="F892" s="18">
        <f>'Raw Data'!F892</f>
        <v>0</v>
      </c>
      <c r="G892" s="18">
        <f>'Raw Data'!G892</f>
        <v>0</v>
      </c>
      <c r="H892" s="18">
        <f>'Raw Data'!H892</f>
        <v>0</v>
      </c>
      <c r="I892" s="18">
        <f>'Raw Data'!I892</f>
        <v>0</v>
      </c>
      <c r="J892" s="18">
        <f>'Raw Data'!J892</f>
        <v>0</v>
      </c>
      <c r="K892" s="18">
        <f>'Raw Data'!K892</f>
        <v>0</v>
      </c>
      <c r="L892" s="18">
        <f>'Raw Data'!L892</f>
        <v>0</v>
      </c>
      <c r="M892" s="18">
        <f>'Raw Data'!M892</f>
        <v>0</v>
      </c>
      <c r="N892" s="18">
        <f>'Raw Data'!N892</f>
        <v>10770</v>
      </c>
      <c r="O892" s="18" t="str">
        <f>'Raw Data'!O892</f>
        <v>KGS</v>
      </c>
      <c r="P892" s="18">
        <f>'Raw Data'!P892</f>
        <v>280.73764619999997</v>
      </c>
      <c r="Q892" s="18">
        <f>'Raw Data'!Q892</f>
        <v>3023544.45</v>
      </c>
      <c r="R892" s="18">
        <f>'Raw Data'!R892</f>
        <v>3.4680376310000001</v>
      </c>
      <c r="S892" s="18">
        <f>'Raw Data'!S892</f>
        <v>37350.765290000003</v>
      </c>
      <c r="T892" s="18">
        <f>'Raw Data'!T892</f>
        <v>1107826.7</v>
      </c>
      <c r="U892" s="18" t="str">
        <f t="shared" si="143"/>
        <v xml:space="preserve">NP-19 STEEL SALT BOTTLE </v>
      </c>
      <c r="V892" s="18">
        <f t="shared" si="144"/>
        <v>68928</v>
      </c>
      <c r="W892" s="18" t="str">
        <f t="shared" si="145"/>
        <v>PCS</v>
      </c>
      <c r="X892" s="18">
        <f t="shared" si="146"/>
        <v>0.49540000000000001</v>
      </c>
      <c r="Y892" s="18" t="str">
        <f t="shared" si="147"/>
        <v>USD</v>
      </c>
      <c r="Z892" s="18">
        <f t="shared" si="148"/>
        <v>4131371.1500000004</v>
      </c>
      <c r="AA892" s="18">
        <f t="shared" si="149"/>
        <v>2022</v>
      </c>
      <c r="AB892" s="19" t="str">
        <f>IFERROR(VLOOKUP(D892, 'Lookup Tables'!$A:$B, 2, FALSE), "Unknown")</f>
        <v>Table, kitchen or other household articles of iron or steel</v>
      </c>
      <c r="AC892" s="18" t="str">
        <f t="shared" si="150"/>
        <v>Steel Products</v>
      </c>
      <c r="AD892" s="18" t="str">
        <f t="shared" si="151"/>
        <v>Misc</v>
      </c>
      <c r="AE892" s="18">
        <f t="shared" si="152"/>
        <v>102.86227483751161</v>
      </c>
      <c r="AF892" s="20">
        <f t="shared" si="153"/>
        <v>0.36640000447157306</v>
      </c>
    </row>
    <row r="893" spans="1:32">
      <c r="A893" s="18" t="str">
        <f>'Raw Data'!A893</f>
        <v>INNSA1</v>
      </c>
      <c r="B893" s="19">
        <f>'Raw Data'!B893</f>
        <v>44772</v>
      </c>
      <c r="C893" s="18">
        <f>'Raw Data'!C893</f>
        <v>301049751</v>
      </c>
      <c r="D893" s="18">
        <f>'Raw Data'!D893</f>
        <v>73239990</v>
      </c>
      <c r="E893" s="18" t="str">
        <f>'Raw Data'!E893</f>
        <v>SB-01 STAINLESS STEEL SPORTS BOTTLE 750ML SG-702 (QTY:33948PCS/USD 1.1600 PER PCS)</v>
      </c>
      <c r="F893" s="18">
        <f>'Raw Data'!F893</f>
        <v>0</v>
      </c>
      <c r="G893" s="18">
        <f>'Raw Data'!G893</f>
        <v>0</v>
      </c>
      <c r="H893" s="18">
        <f>'Raw Data'!H893</f>
        <v>0</v>
      </c>
      <c r="I893" s="18">
        <f>'Raw Data'!I893</f>
        <v>0</v>
      </c>
      <c r="J893" s="18">
        <f>'Raw Data'!J893</f>
        <v>0</v>
      </c>
      <c r="K893" s="18">
        <f>'Raw Data'!K893</f>
        <v>0</v>
      </c>
      <c r="L893" s="18">
        <f>'Raw Data'!L893</f>
        <v>0</v>
      </c>
      <c r="M893" s="18">
        <f>'Raw Data'!M893</f>
        <v>0</v>
      </c>
      <c r="N893" s="18">
        <f>'Raw Data'!N893</f>
        <v>5375.1</v>
      </c>
      <c r="O893" s="18" t="str">
        <f>'Raw Data'!O893</f>
        <v>KGS</v>
      </c>
      <c r="P893" s="18">
        <f>'Raw Data'!P893</f>
        <v>662.48601699999995</v>
      </c>
      <c r="Q893" s="18">
        <f>'Raw Data'!Q893</f>
        <v>3560928.59</v>
      </c>
      <c r="R893" s="18">
        <f>'Raw Data'!R893</f>
        <v>8.1838915009999997</v>
      </c>
      <c r="S893" s="18">
        <f>'Raw Data'!S893</f>
        <v>43989.235209999999</v>
      </c>
      <c r="T893" s="18">
        <f>'Raw Data'!T893</f>
        <v>1304724.3</v>
      </c>
      <c r="U893" s="18" t="str">
        <f t="shared" si="143"/>
        <v xml:space="preserve">SB-01 STAINLESS STEEL SPORTS BOTTLE 750ML SG-702 </v>
      </c>
      <c r="V893" s="18" t="str">
        <f t="shared" si="144"/>
        <v/>
      </c>
      <c r="W893" s="18" t="e">
        <f t="shared" si="145"/>
        <v>#VALUE!</v>
      </c>
      <c r="X893" s="18">
        <f t="shared" si="146"/>
        <v>1.1599999999999999</v>
      </c>
      <c r="Y893" s="18" t="str">
        <f t="shared" si="147"/>
        <v>USD</v>
      </c>
      <c r="Z893" s="18">
        <f t="shared" si="148"/>
        <v>4865652.8899999997</v>
      </c>
      <c r="AA893" s="18">
        <f t="shared" si="149"/>
        <v>2022</v>
      </c>
      <c r="AB893" s="19" t="str">
        <f>IFERROR(VLOOKUP(D893, 'Lookup Tables'!$A:$B, 2, FALSE), "Unknown")</f>
        <v>Table, kitchen or other household articles of iron or steel</v>
      </c>
      <c r="AC893" s="18" t="str">
        <f t="shared" si="150"/>
        <v>Steel Products</v>
      </c>
      <c r="AD893" s="18" t="str">
        <f t="shared" si="151"/>
        <v>Misc</v>
      </c>
      <c r="AE893" s="18">
        <f t="shared" si="152"/>
        <v>242.73488865323435</v>
      </c>
      <c r="AF893" s="20">
        <f t="shared" si="153"/>
        <v>0.36640001814807527</v>
      </c>
    </row>
    <row r="894" spans="1:32">
      <c r="A894" s="18" t="str">
        <f>'Raw Data'!A894</f>
        <v>INNSA1</v>
      </c>
      <c r="B894" s="19">
        <f>'Raw Data'!B894</f>
        <v>44772</v>
      </c>
      <c r="C894" s="18">
        <f>'Raw Data'!C894</f>
        <v>301049751</v>
      </c>
      <c r="D894" s="18">
        <f>'Raw Data'!D894</f>
        <v>73239990</v>
      </c>
      <c r="E894" s="18" t="str">
        <f>'Raw Data'!E894</f>
        <v>AM-06 STAINLESS STEEL BOTTLE 750ML SG805 (QTY:39672 PCS/USD1.095 PER PCS)</v>
      </c>
      <c r="F894" s="18">
        <f>'Raw Data'!F894</f>
        <v>0</v>
      </c>
      <c r="G894" s="18">
        <f>'Raw Data'!G894</f>
        <v>0</v>
      </c>
      <c r="H894" s="18">
        <f>'Raw Data'!H894</f>
        <v>0</v>
      </c>
      <c r="I894" s="18">
        <f>'Raw Data'!I894</f>
        <v>0</v>
      </c>
      <c r="J894" s="18">
        <f>'Raw Data'!J894</f>
        <v>0</v>
      </c>
      <c r="K894" s="18">
        <f>'Raw Data'!K894</f>
        <v>0</v>
      </c>
      <c r="L894" s="18">
        <f>'Raw Data'!L894</f>
        <v>0</v>
      </c>
      <c r="M894" s="18">
        <f>'Raw Data'!M894</f>
        <v>0</v>
      </c>
      <c r="N894" s="18">
        <f>'Raw Data'!N894</f>
        <v>5950.8</v>
      </c>
      <c r="O894" s="18" t="str">
        <f>'Raw Data'!O894</f>
        <v>KGS</v>
      </c>
      <c r="P894" s="18">
        <f>'Raw Data'!P894</f>
        <v>660.04854639999996</v>
      </c>
      <c r="Q894" s="18">
        <f>'Raw Data'!Q894</f>
        <v>3927816.89</v>
      </c>
      <c r="R894" s="18">
        <f>'Raw Data'!R894</f>
        <v>8.1537806849999992</v>
      </c>
      <c r="S894" s="18">
        <f>'Raw Data'!S894</f>
        <v>48521.518100000001</v>
      </c>
      <c r="T894" s="18">
        <f>'Raw Data'!T894</f>
        <v>1439152.1</v>
      </c>
      <c r="U894" s="18" t="str">
        <f t="shared" si="143"/>
        <v xml:space="preserve">AM-06 STAINLESS STEEL BOTTLE 750ML SG805 </v>
      </c>
      <c r="V894" s="18">
        <f t="shared" si="144"/>
        <v>39672</v>
      </c>
      <c r="W894" s="18" t="str">
        <f t="shared" si="145"/>
        <v>PCS</v>
      </c>
      <c r="X894" s="18">
        <f t="shared" si="146"/>
        <v>1.095</v>
      </c>
      <c r="Y894" s="18" t="str">
        <f t="shared" si="147"/>
        <v>USD</v>
      </c>
      <c r="Z894" s="18">
        <f t="shared" si="148"/>
        <v>5366968.99</v>
      </c>
      <c r="AA894" s="18">
        <f t="shared" si="149"/>
        <v>2022</v>
      </c>
      <c r="AB894" s="19" t="str">
        <f>IFERROR(VLOOKUP(D894, 'Lookup Tables'!$A:$B, 2, FALSE), "Unknown")</f>
        <v>Table, kitchen or other household articles of iron or steel</v>
      </c>
      <c r="AC894" s="18" t="str">
        <f t="shared" si="150"/>
        <v>Steel Products</v>
      </c>
      <c r="AD894" s="18" t="str">
        <f t="shared" si="151"/>
        <v>Misc</v>
      </c>
      <c r="AE894" s="18">
        <f t="shared" si="152"/>
        <v>241.84178597835586</v>
      </c>
      <c r="AF894" s="20">
        <f t="shared" si="153"/>
        <v>0.36639999783696636</v>
      </c>
    </row>
    <row r="895" spans="1:32">
      <c r="A895" s="18" t="str">
        <f>'Raw Data'!A895</f>
        <v>INNSA1</v>
      </c>
      <c r="B895" s="19">
        <f>'Raw Data'!B895</f>
        <v>44772</v>
      </c>
      <c r="C895" s="18">
        <f>'Raw Data'!C895</f>
        <v>301049751</v>
      </c>
      <c r="D895" s="18">
        <f>'Raw Data'!D895</f>
        <v>73239990</v>
      </c>
      <c r="E895" s="18" t="str">
        <f>'Raw Data'!E895</f>
        <v>SL-01 STAINLESS STEEL COLA BOTTLE 750ML SK750 (QTY:21960 PCS/USD 1.2512 PER PCS)</v>
      </c>
      <c r="F895" s="18">
        <f>'Raw Data'!F895</f>
        <v>0</v>
      </c>
      <c r="G895" s="18">
        <f>'Raw Data'!G895</f>
        <v>0</v>
      </c>
      <c r="H895" s="18">
        <f>'Raw Data'!H895</f>
        <v>0</v>
      </c>
      <c r="I895" s="18">
        <f>'Raw Data'!I895</f>
        <v>0</v>
      </c>
      <c r="J895" s="18">
        <f>'Raw Data'!J895</f>
        <v>0</v>
      </c>
      <c r="K895" s="18">
        <f>'Raw Data'!K895</f>
        <v>0</v>
      </c>
      <c r="L895" s="18">
        <f>'Raw Data'!L895</f>
        <v>0</v>
      </c>
      <c r="M895" s="18">
        <f>'Raw Data'!M895</f>
        <v>0</v>
      </c>
      <c r="N895" s="18">
        <f>'Raw Data'!N895</f>
        <v>4392</v>
      </c>
      <c r="O895" s="18" t="str">
        <f>'Raw Data'!O895</f>
        <v>KGS</v>
      </c>
      <c r="P895" s="18">
        <f>'Raw Data'!P895</f>
        <v>565.70212430000004</v>
      </c>
      <c r="Q895" s="18">
        <f>'Raw Data'!Q895</f>
        <v>2484563.73</v>
      </c>
      <c r="R895" s="18">
        <f>'Raw Data'!R895</f>
        <v>6.9882906030000003</v>
      </c>
      <c r="S895" s="18">
        <f>'Raw Data'!S895</f>
        <v>30692.572329999999</v>
      </c>
      <c r="T895" s="18">
        <f>'Raw Data'!T895</f>
        <v>910344.1</v>
      </c>
      <c r="U895" s="18" t="str">
        <f t="shared" si="143"/>
        <v xml:space="preserve">SL-01 STAINLESS STEEL COLA BOTTLE 750ML SK750 </v>
      </c>
      <c r="V895" s="18">
        <f t="shared" si="144"/>
        <v>21960</v>
      </c>
      <c r="W895" s="18" t="str">
        <f t="shared" si="145"/>
        <v>PCS</v>
      </c>
      <c r="X895" s="18">
        <f t="shared" si="146"/>
        <v>1.2512000000000001</v>
      </c>
      <c r="Y895" s="18" t="str">
        <f t="shared" si="147"/>
        <v>USD</v>
      </c>
      <c r="Z895" s="18">
        <f t="shared" si="148"/>
        <v>3394907.83</v>
      </c>
      <c r="AA895" s="18">
        <f t="shared" si="149"/>
        <v>2022</v>
      </c>
      <c r="AB895" s="19" t="str">
        <f>IFERROR(VLOOKUP(D895, 'Lookup Tables'!$A:$B, 2, FALSE), "Unknown")</f>
        <v>Table, kitchen or other household articles of iron or steel</v>
      </c>
      <c r="AC895" s="18" t="str">
        <f t="shared" si="150"/>
        <v>Steel Products</v>
      </c>
      <c r="AD895" s="18" t="str">
        <f t="shared" si="151"/>
        <v>Misc</v>
      </c>
      <c r="AE895" s="18">
        <f t="shared" si="152"/>
        <v>207.27324681238616</v>
      </c>
      <c r="AF895" s="20">
        <f t="shared" si="153"/>
        <v>0.3663999796052726</v>
      </c>
    </row>
    <row r="896" spans="1:32">
      <c r="A896" s="18" t="str">
        <f>'Raw Data'!A896</f>
        <v>INNSA1</v>
      </c>
      <c r="B896" s="19">
        <f>'Raw Data'!B896</f>
        <v>44772</v>
      </c>
      <c r="C896" s="18">
        <f>'Raw Data'!C896</f>
        <v>301049751</v>
      </c>
      <c r="D896" s="18">
        <f>'Raw Data'!D896</f>
        <v>73239990</v>
      </c>
      <c r="E896" s="18" t="str">
        <f>'Raw Data'!E896</f>
        <v>DS-25 STAINLESS STEEL GRATER WITH HANDLE(QTY:100200 PCS/USD0.2192 PER PCS)</v>
      </c>
      <c r="F896" s="18">
        <f>'Raw Data'!F896</f>
        <v>0</v>
      </c>
      <c r="G896" s="18">
        <f>'Raw Data'!G896</f>
        <v>0</v>
      </c>
      <c r="H896" s="18">
        <f>'Raw Data'!H896</f>
        <v>0</v>
      </c>
      <c r="I896" s="18">
        <f>'Raw Data'!I896</f>
        <v>0</v>
      </c>
      <c r="J896" s="18">
        <f>'Raw Data'!J896</f>
        <v>0</v>
      </c>
      <c r="K896" s="18">
        <f>'Raw Data'!K896</f>
        <v>0</v>
      </c>
      <c r="L896" s="18">
        <f>'Raw Data'!L896</f>
        <v>0</v>
      </c>
      <c r="M896" s="18">
        <f>'Raw Data'!M896</f>
        <v>0</v>
      </c>
      <c r="N896" s="18">
        <f>'Raw Data'!N896</f>
        <v>3340</v>
      </c>
      <c r="O896" s="18" t="str">
        <f>'Raw Data'!O896</f>
        <v>KGS</v>
      </c>
      <c r="P896" s="18">
        <f>'Raw Data'!P896</f>
        <v>582.27277249999997</v>
      </c>
      <c r="Q896" s="18">
        <f>'Raw Data'!Q896</f>
        <v>1944791.06</v>
      </c>
      <c r="R896" s="18">
        <f>'Raw Data'!R896</f>
        <v>7.1929928649999999</v>
      </c>
      <c r="S896" s="18">
        <f>'Raw Data'!S896</f>
        <v>24024.596170000001</v>
      </c>
      <c r="T896" s="18">
        <f>'Raw Data'!T896</f>
        <v>712571.4</v>
      </c>
      <c r="U896" s="18" t="str">
        <f t="shared" si="143"/>
        <v>DS-25 STAINLESS STEEL GRATER WITH HANDLE</v>
      </c>
      <c r="V896" s="18">
        <f t="shared" si="144"/>
        <v>100200</v>
      </c>
      <c r="W896" s="18" t="str">
        <f t="shared" si="145"/>
        <v>PCS</v>
      </c>
      <c r="X896" s="18">
        <f t="shared" si="146"/>
        <v>0.21920000000000001</v>
      </c>
      <c r="Y896" s="18" t="str">
        <f t="shared" si="147"/>
        <v>USD</v>
      </c>
      <c r="Z896" s="18">
        <f t="shared" si="148"/>
        <v>2657362.46</v>
      </c>
      <c r="AA896" s="18">
        <f t="shared" si="149"/>
        <v>2022</v>
      </c>
      <c r="AB896" s="19" t="str">
        <f>IFERROR(VLOOKUP(D896, 'Lookup Tables'!$A:$B, 2, FALSE), "Unknown")</f>
        <v>Table, kitchen or other household articles of iron or steel</v>
      </c>
      <c r="AC896" s="18" t="str">
        <f t="shared" si="150"/>
        <v>Steel Products</v>
      </c>
      <c r="AD896" s="18" t="str">
        <f t="shared" si="151"/>
        <v>Misc</v>
      </c>
      <c r="AE896" s="18">
        <f t="shared" si="152"/>
        <v>213.34473053892216</v>
      </c>
      <c r="AF896" s="20">
        <f t="shared" si="153"/>
        <v>0.36639997717801109</v>
      </c>
    </row>
    <row r="897" spans="1:32">
      <c r="A897" s="18" t="str">
        <f>'Raw Data'!A897</f>
        <v>INNSA1</v>
      </c>
      <c r="B897" s="19">
        <f>'Raw Data'!B897</f>
        <v>44772</v>
      </c>
      <c r="C897" s="18">
        <f>'Raw Data'!C897</f>
        <v>301049751</v>
      </c>
      <c r="D897" s="18">
        <f>'Raw Data'!D897</f>
        <v>73239990</v>
      </c>
      <c r="E897" s="18" t="str">
        <f>'Raw Data'!E897</f>
        <v>NP-20 STAINLESS STEEL SPORTS BOTTLE 750ML S-308-C6 (QTY :5724 PCS/USD 1.062 PER PCS)</v>
      </c>
      <c r="F897" s="18">
        <f>'Raw Data'!F897</f>
        <v>0</v>
      </c>
      <c r="G897" s="18">
        <f>'Raw Data'!G897</f>
        <v>0</v>
      </c>
      <c r="H897" s="18">
        <f>'Raw Data'!H897</f>
        <v>0</v>
      </c>
      <c r="I897" s="18">
        <f>'Raw Data'!I897</f>
        <v>0</v>
      </c>
      <c r="J897" s="18">
        <f>'Raw Data'!J897</f>
        <v>0</v>
      </c>
      <c r="K897" s="18">
        <f>'Raw Data'!K897</f>
        <v>0</v>
      </c>
      <c r="L897" s="18">
        <f>'Raw Data'!L897</f>
        <v>0</v>
      </c>
      <c r="M897" s="18">
        <f>'Raw Data'!M897</f>
        <v>0</v>
      </c>
      <c r="N897" s="18">
        <f>'Raw Data'!N897</f>
        <v>1017.6</v>
      </c>
      <c r="O897" s="18" t="str">
        <f>'Raw Data'!O897</f>
        <v>KGS</v>
      </c>
      <c r="P897" s="18">
        <f>'Raw Data'!P897</f>
        <v>540.13237030000005</v>
      </c>
      <c r="Q897" s="18">
        <f>'Raw Data'!Q897</f>
        <v>549638.69999999995</v>
      </c>
      <c r="R897" s="18">
        <f>'Raw Data'!R897</f>
        <v>6.6724196449999997</v>
      </c>
      <c r="S897" s="18">
        <f>'Raw Data'!S897</f>
        <v>6789.8542310000003</v>
      </c>
      <c r="T897" s="18">
        <f>'Raw Data'!T897</f>
        <v>201387.6</v>
      </c>
      <c r="U897" s="18" t="str">
        <f t="shared" si="143"/>
        <v xml:space="preserve">NP-20 STAINLESS STEEL SPORTS BOTTLE 750ML S-308-C6 </v>
      </c>
      <c r="V897" s="18" t="str">
        <f t="shared" si="144"/>
        <v/>
      </c>
      <c r="W897" s="18" t="e">
        <f t="shared" si="145"/>
        <v>#VALUE!</v>
      </c>
      <c r="X897" s="18">
        <f t="shared" si="146"/>
        <v>1.0620000000000001</v>
      </c>
      <c r="Y897" s="18" t="str">
        <f t="shared" si="147"/>
        <v>USD</v>
      </c>
      <c r="Z897" s="18">
        <f t="shared" si="148"/>
        <v>751026.29999999993</v>
      </c>
      <c r="AA897" s="18">
        <f t="shared" si="149"/>
        <v>2022</v>
      </c>
      <c r="AB897" s="19" t="str">
        <f>IFERROR(VLOOKUP(D897, 'Lookup Tables'!$A:$B, 2, FALSE), "Unknown")</f>
        <v>Table, kitchen or other household articles of iron or steel</v>
      </c>
      <c r="AC897" s="18" t="str">
        <f t="shared" si="150"/>
        <v>Steel Products</v>
      </c>
      <c r="AD897" s="18" t="str">
        <f t="shared" si="151"/>
        <v>Misc</v>
      </c>
      <c r="AE897" s="18">
        <f t="shared" si="152"/>
        <v>197.90448113207546</v>
      </c>
      <c r="AF897" s="20">
        <f t="shared" si="153"/>
        <v>0.36639996419466103</v>
      </c>
    </row>
    <row r="898" spans="1:32">
      <c r="A898" s="18" t="str">
        <f>'Raw Data'!A898</f>
        <v>INNSA1</v>
      </c>
      <c r="B898" s="19">
        <f>'Raw Data'!B898</f>
        <v>44772</v>
      </c>
      <c r="C898" s="18">
        <f>'Raw Data'!C898</f>
        <v>301049751</v>
      </c>
      <c r="D898" s="18">
        <f>'Raw Data'!D898</f>
        <v>73239990</v>
      </c>
      <c r="E898" s="18" t="str">
        <f>'Raw Data'!E898</f>
        <v>AM-253 STEEL KITCHEN TURNER (QTY:30600 PCS/USD 0.5780 PER PCS)</v>
      </c>
      <c r="F898" s="18">
        <f>'Raw Data'!F898</f>
        <v>0</v>
      </c>
      <c r="G898" s="18">
        <f>'Raw Data'!G898</f>
        <v>0</v>
      </c>
      <c r="H898" s="18">
        <f>'Raw Data'!H898</f>
        <v>0</v>
      </c>
      <c r="I898" s="18">
        <f>'Raw Data'!I898</f>
        <v>0</v>
      </c>
      <c r="J898" s="18">
        <f>'Raw Data'!J898</f>
        <v>0</v>
      </c>
      <c r="K898" s="18">
        <f>'Raw Data'!K898</f>
        <v>0</v>
      </c>
      <c r="L898" s="18">
        <f>'Raw Data'!L898</f>
        <v>0</v>
      </c>
      <c r="M898" s="18">
        <f>'Raw Data'!M898</f>
        <v>0</v>
      </c>
      <c r="N898" s="18">
        <f>'Raw Data'!N898</f>
        <v>2975</v>
      </c>
      <c r="O898" s="18" t="str">
        <f>'Raw Data'!O898</f>
        <v>KGS</v>
      </c>
      <c r="P898" s="18">
        <f>'Raw Data'!P898</f>
        <v>526.41345879999994</v>
      </c>
      <c r="Q898" s="18">
        <f>'Raw Data'!Q898</f>
        <v>1566080.04</v>
      </c>
      <c r="R898" s="18">
        <f>'Raw Data'!R898</f>
        <v>6.5029457539999997</v>
      </c>
      <c r="S898" s="18">
        <f>'Raw Data'!S898</f>
        <v>19346.263620000002</v>
      </c>
      <c r="T898" s="18">
        <f>'Raw Data'!T898</f>
        <v>573811.69999999995</v>
      </c>
      <c r="U898" s="18" t="str">
        <f t="shared" si="143"/>
        <v xml:space="preserve">AM-253 STEEL KITCHEN TURNER </v>
      </c>
      <c r="V898" s="18">
        <f t="shared" si="144"/>
        <v>30600</v>
      </c>
      <c r="W898" s="18" t="str">
        <f t="shared" si="145"/>
        <v>PCS</v>
      </c>
      <c r="X898" s="18">
        <f t="shared" si="146"/>
        <v>0.57799999999999996</v>
      </c>
      <c r="Y898" s="18" t="str">
        <f t="shared" si="147"/>
        <v>USD</v>
      </c>
      <c r="Z898" s="18">
        <f t="shared" si="148"/>
        <v>2139891.7400000002</v>
      </c>
      <c r="AA898" s="18">
        <f t="shared" si="149"/>
        <v>2022</v>
      </c>
      <c r="AB898" s="19" t="str">
        <f>IFERROR(VLOOKUP(D898, 'Lookup Tables'!$A:$B, 2, FALSE), "Unknown")</f>
        <v>Table, kitchen or other household articles of iron or steel</v>
      </c>
      <c r="AC898" s="18" t="str">
        <f t="shared" si="150"/>
        <v>Steel Products</v>
      </c>
      <c r="AD898" s="18" t="str">
        <f t="shared" si="151"/>
        <v>Misc</v>
      </c>
      <c r="AE898" s="18">
        <f t="shared" si="152"/>
        <v>192.87788235294116</v>
      </c>
      <c r="AF898" s="20">
        <f t="shared" si="153"/>
        <v>0.36639998297915854</v>
      </c>
    </row>
    <row r="899" spans="1:32">
      <c r="A899" s="18" t="str">
        <f>'Raw Data'!A899</f>
        <v>INNSA1</v>
      </c>
      <c r="B899" s="19">
        <f>'Raw Data'!B899</f>
        <v>44772</v>
      </c>
      <c r="C899" s="18">
        <f>'Raw Data'!C899</f>
        <v>301049751</v>
      </c>
      <c r="D899" s="18">
        <f>'Raw Data'!D899</f>
        <v>73239990</v>
      </c>
      <c r="E899" s="18" t="str">
        <f>'Raw Data'!E899</f>
        <v>NP-21 STAINLESS STEEL SPORTS BOTTLE 650ML S115(QTY:43164 PCS/USD 1.140 PER PCS)</v>
      </c>
      <c r="F899" s="18">
        <f>'Raw Data'!F899</f>
        <v>0</v>
      </c>
      <c r="G899" s="18">
        <f>'Raw Data'!G899</f>
        <v>0</v>
      </c>
      <c r="H899" s="18">
        <f>'Raw Data'!H899</f>
        <v>0</v>
      </c>
      <c r="I899" s="18">
        <f>'Raw Data'!I899</f>
        <v>0</v>
      </c>
      <c r="J899" s="18">
        <f>'Raw Data'!J899</f>
        <v>0</v>
      </c>
      <c r="K899" s="18">
        <f>'Raw Data'!K899</f>
        <v>0</v>
      </c>
      <c r="L899" s="18">
        <f>'Raw Data'!L899</f>
        <v>0</v>
      </c>
      <c r="M899" s="18">
        <f>'Raw Data'!M899</f>
        <v>0</v>
      </c>
      <c r="N899" s="18">
        <f>'Raw Data'!N899</f>
        <v>7673.6</v>
      </c>
      <c r="O899" s="18" t="str">
        <f>'Raw Data'!O899</f>
        <v>KGS</v>
      </c>
      <c r="P899" s="18">
        <f>'Raw Data'!P899</f>
        <v>579.80291780000005</v>
      </c>
      <c r="Q899" s="18">
        <f>'Raw Data'!Q899</f>
        <v>4449175.67</v>
      </c>
      <c r="R899" s="18">
        <f>'Raw Data'!R899</f>
        <v>7.1624819989999997</v>
      </c>
      <c r="S899" s="18">
        <f>'Raw Data'!S899</f>
        <v>54962.021869999997</v>
      </c>
      <c r="T899" s="18">
        <f>'Raw Data'!T899</f>
        <v>1630177.9</v>
      </c>
      <c r="U899" s="18" t="str">
        <f t="shared" ref="U899:U962" si="154">LEFT(E899, FIND("(", E899)-1)</f>
        <v>NP-21 STAINLESS STEEL SPORTS BOTTLE 650ML S115</v>
      </c>
      <c r="V899" s="18">
        <f t="shared" ref="V899:V962" si="155">IFERROR(
    VALUE(
        MID(E899,
            FIND("QTY",E899)+4,
            FIND(" ",E899,FIND("QTY",E899)+4) - (FIND("QTY",E899)+4)
        )
    ),
"")</f>
        <v>43164</v>
      </c>
      <c r="W899" s="18" t="str">
        <f t="shared" ref="W899:W962" si="156">TRIM(MID(E899, FIND(" ", E899, FIND("QTY:", E899)+4)+1, FIND("/", E899) - FIND(" ", E899, FIND("QTY:", E899)+4)-1))</f>
        <v>PCS</v>
      </c>
      <c r="X899" s="18">
        <f t="shared" ref="X899:X962" si="157">IFERROR(
  IF(AND(ISNUMBER(FIND("/",E899)), ISNUMBER(FIND("PER",E899))),
     VALUE(TRIM(SUBSTITUTE(SUBSTITUTE(MID(E899, FIND("/",E899)+1, FIND("PER",E899)-FIND("/",E899)-1), "USD", ""), "CNY:", ""))),
     IF(ISNUMBER(SEARCH("USD",E899)),
        VALUE(TRIM(MID(E899, SEARCH("USD",E899)+3, 12))),
        IF(ISNUMBER(SEARCH("CNY",E899)),
           VALUE(TRIM(SUBSTITUTE(MID(E899, SEARCH("CNY",E899)+3, 12), ":", ""))),
           "" )
     )
  ),
"")</f>
        <v>1.1399999999999999</v>
      </c>
      <c r="Y899" s="18" t="str">
        <f t="shared" ref="Y899:Y962" si="158">IF(ISNUMBER(FIND("USD", E899)), "USD",
IF(ISNUMBER(FIND("CNY", E899)), "CNY", ""))</f>
        <v>USD</v>
      </c>
      <c r="Z899" s="18">
        <f t="shared" ref="Z899:Z962" si="159">Q899 + T899</f>
        <v>6079353.5700000003</v>
      </c>
      <c r="AA899" s="18">
        <f t="shared" ref="AA899:AA962" si="160">YEAR(B899)</f>
        <v>2022</v>
      </c>
      <c r="AB899" s="19" t="str">
        <f>IFERROR(VLOOKUP(D899, 'Lookup Tables'!$A:$B, 2, FALSE), "Unknown")</f>
        <v>Table, kitchen or other household articles of iron or steel</v>
      </c>
      <c r="AC899" s="18" t="str">
        <f t="shared" ref="AC899:AC962" si="161">IFERROR(
    IF(ISNUMBER(SEARCH("STEEL", E899)), "Steel Products",
    IF(ISNUMBER(SEARCH("SCRUBBER", E899)), "Cleaning Items",
    IF(ISNUMBER(SEARCH("CLOTH", E899)), "Household Items",
    IF(ISNUMBER(SEARCH("HOLDER", E899)), "Kitchen Items",
    "Other")))),
"Other")</f>
        <v>Steel Products</v>
      </c>
      <c r="AD899" s="18" t="str">
        <f t="shared" ref="AD899:AD962" si="162">IFERROR(
    IF(ISNUMBER(SEARCH("SCRUBBER", E899)), "Scrubber",
    IF(ISNUMBER(SEARCH("CUTLERY", E899)), "Cutlery Holder",
    IF(ISNUMBER(SEARCH("CLOTH STAND", E899)), "Cloth Stand",
    IF(ISNUMBER(SEARCH("HOLDER", E899)), "Holder",
    "Misc")))),
"Misc")</f>
        <v>Misc</v>
      </c>
      <c r="AE899" s="18">
        <f t="shared" ref="AE899:AE962" si="163">T899/N899</f>
        <v>212.43978054628855</v>
      </c>
      <c r="AF899" s="20">
        <f t="shared" ref="AF899:AF962" si="164">IFERROR(T899/Q899,0)</f>
        <v>0.36639998528086887</v>
      </c>
    </row>
    <row r="900" spans="1:32">
      <c r="A900" s="18" t="str">
        <f>'Raw Data'!A900</f>
        <v>INNSA1</v>
      </c>
      <c r="B900" s="19">
        <f>'Raw Data'!B900</f>
        <v>44772</v>
      </c>
      <c r="C900" s="18">
        <f>'Raw Data'!C900</f>
        <v>301049751</v>
      </c>
      <c r="D900" s="18">
        <f>'Raw Data'!D900</f>
        <v>73239990</v>
      </c>
      <c r="E900" s="18" t="str">
        <f>'Raw Data'!E900</f>
        <v>NP-20 STAINLESS STEEL SPORTS BOTTLE 750ML S-308-C6(QTY:29916PCS/USD 1.0620 PER PCS)</v>
      </c>
      <c r="F900" s="18">
        <f>'Raw Data'!F900</f>
        <v>0</v>
      </c>
      <c r="G900" s="18">
        <f>'Raw Data'!G900</f>
        <v>0</v>
      </c>
      <c r="H900" s="18">
        <f>'Raw Data'!H900</f>
        <v>0</v>
      </c>
      <c r="I900" s="18">
        <f>'Raw Data'!I900</f>
        <v>0</v>
      </c>
      <c r="J900" s="18">
        <f>'Raw Data'!J900</f>
        <v>0</v>
      </c>
      <c r="K900" s="18">
        <f>'Raw Data'!K900</f>
        <v>0</v>
      </c>
      <c r="L900" s="18">
        <f>'Raw Data'!L900</f>
        <v>0</v>
      </c>
      <c r="M900" s="18">
        <f>'Raw Data'!M900</f>
        <v>0</v>
      </c>
      <c r="N900" s="18">
        <f>'Raw Data'!N900</f>
        <v>5318.4</v>
      </c>
      <c r="O900" s="18" t="str">
        <f>'Raw Data'!O900</f>
        <v>KGS</v>
      </c>
      <c r="P900" s="18">
        <f>'Raw Data'!P900</f>
        <v>540.17951830000004</v>
      </c>
      <c r="Q900" s="18">
        <f>'Raw Data'!Q900</f>
        <v>2872890.75</v>
      </c>
      <c r="R900" s="18">
        <f>'Raw Data'!R900</f>
        <v>6.6730020789999998</v>
      </c>
      <c r="S900" s="18">
        <f>'Raw Data'!S900</f>
        <v>35489.694259999997</v>
      </c>
      <c r="T900" s="18">
        <f>'Raw Data'!T900</f>
        <v>1052627.1000000001</v>
      </c>
      <c r="U900" s="18" t="str">
        <f t="shared" si="154"/>
        <v>NP-20 STAINLESS STEEL SPORTS BOTTLE 750ML S-308-C6</v>
      </c>
      <c r="V900" s="18" t="str">
        <f t="shared" si="155"/>
        <v/>
      </c>
      <c r="W900" s="18" t="e">
        <f t="shared" si="156"/>
        <v>#VALUE!</v>
      </c>
      <c r="X900" s="18">
        <f t="shared" si="157"/>
        <v>1.0620000000000001</v>
      </c>
      <c r="Y900" s="18" t="str">
        <f t="shared" si="158"/>
        <v>USD</v>
      </c>
      <c r="Z900" s="18">
        <f t="shared" si="159"/>
        <v>3925517.85</v>
      </c>
      <c r="AA900" s="18">
        <f t="shared" si="160"/>
        <v>2022</v>
      </c>
      <c r="AB900" s="19" t="str">
        <f>IFERROR(VLOOKUP(D900, 'Lookup Tables'!$A:$B, 2, FALSE), "Unknown")</f>
        <v>Table, kitchen or other household articles of iron or steel</v>
      </c>
      <c r="AC900" s="18" t="str">
        <f t="shared" si="161"/>
        <v>Steel Products</v>
      </c>
      <c r="AD900" s="18" t="str">
        <f t="shared" si="162"/>
        <v>Misc</v>
      </c>
      <c r="AE900" s="18">
        <f t="shared" si="163"/>
        <v>197.92176218411555</v>
      </c>
      <c r="AF900" s="20">
        <f t="shared" si="164"/>
        <v>0.36639997535583285</v>
      </c>
    </row>
    <row r="901" spans="1:32">
      <c r="A901" s="18" t="str">
        <f>'Raw Data'!A901</f>
        <v>INNSA1</v>
      </c>
      <c r="B901" s="19">
        <f>'Raw Data'!B901</f>
        <v>44772</v>
      </c>
      <c r="C901" s="18">
        <f>'Raw Data'!C901</f>
        <v>301049751</v>
      </c>
      <c r="D901" s="18">
        <f>'Raw Data'!D901</f>
        <v>73239990</v>
      </c>
      <c r="E901" s="18" t="str">
        <f>'Raw Data'!E901</f>
        <v>SB-12 STEEL TEA STRAINER BIG(QTY:23928 PCS/USD 1.1636 PER PCS)</v>
      </c>
      <c r="F901" s="18">
        <f>'Raw Data'!F901</f>
        <v>0</v>
      </c>
      <c r="G901" s="18">
        <f>'Raw Data'!G901</f>
        <v>0</v>
      </c>
      <c r="H901" s="18">
        <f>'Raw Data'!H901</f>
        <v>0</v>
      </c>
      <c r="I901" s="18">
        <f>'Raw Data'!I901</f>
        <v>0</v>
      </c>
      <c r="J901" s="18">
        <f>'Raw Data'!J901</f>
        <v>0</v>
      </c>
      <c r="K901" s="18">
        <f>'Raw Data'!K901</f>
        <v>0</v>
      </c>
      <c r="L901" s="18">
        <f>'Raw Data'!L901</f>
        <v>0</v>
      </c>
      <c r="M901" s="18">
        <f>'Raw Data'!M901</f>
        <v>0</v>
      </c>
      <c r="N901" s="18">
        <f>'Raw Data'!N901</f>
        <v>5682.9</v>
      </c>
      <c r="O901" s="18" t="str">
        <f>'Raw Data'!O901</f>
        <v>KGS</v>
      </c>
      <c r="P901" s="18">
        <f>'Raw Data'!P901</f>
        <v>433.81517539999999</v>
      </c>
      <c r="Q901" s="18">
        <f>'Raw Data'!Q901</f>
        <v>2465328.2599999998</v>
      </c>
      <c r="R901" s="18">
        <f>'Raw Data'!R901</f>
        <v>5.3590509620000004</v>
      </c>
      <c r="S901" s="18">
        <f>'Raw Data'!S901</f>
        <v>30454.950710000001</v>
      </c>
      <c r="T901" s="18">
        <f>'Raw Data'!T901</f>
        <v>903296.4</v>
      </c>
      <c r="U901" s="18" t="str">
        <f t="shared" si="154"/>
        <v>SB-12 STEEL TEA STRAINER BIG</v>
      </c>
      <c r="V901" s="18">
        <f t="shared" si="155"/>
        <v>23928</v>
      </c>
      <c r="W901" s="18" t="str">
        <f t="shared" si="156"/>
        <v>PCS</v>
      </c>
      <c r="X901" s="18">
        <f t="shared" si="157"/>
        <v>1.1636</v>
      </c>
      <c r="Y901" s="18" t="str">
        <f t="shared" si="158"/>
        <v>USD</v>
      </c>
      <c r="Z901" s="18">
        <f t="shared" si="159"/>
        <v>3368624.6599999997</v>
      </c>
      <c r="AA901" s="18">
        <f t="shared" si="160"/>
        <v>2022</v>
      </c>
      <c r="AB901" s="19" t="str">
        <f>IFERROR(VLOOKUP(D901, 'Lookup Tables'!$A:$B, 2, FALSE), "Unknown")</f>
        <v>Table, kitchen or other household articles of iron or steel</v>
      </c>
      <c r="AC901" s="18" t="str">
        <f t="shared" si="161"/>
        <v>Steel Products</v>
      </c>
      <c r="AD901" s="18" t="str">
        <f t="shared" si="162"/>
        <v>Misc</v>
      </c>
      <c r="AE901" s="18">
        <f t="shared" si="163"/>
        <v>158.94990233859474</v>
      </c>
      <c r="AF901" s="20">
        <f t="shared" si="164"/>
        <v>0.3664000509206024</v>
      </c>
    </row>
    <row r="902" spans="1:32">
      <c r="A902" s="18" t="str">
        <f>'Raw Data'!A902</f>
        <v>INNSA1</v>
      </c>
      <c r="B902" s="19">
        <f>'Raw Data'!B902</f>
        <v>44770</v>
      </c>
      <c r="C902" s="18">
        <f>'Raw Data'!C902</f>
        <v>301049751</v>
      </c>
      <c r="D902" s="18">
        <f>'Raw Data'!D902</f>
        <v>73239990</v>
      </c>
      <c r="E902" s="18" t="str">
        <f>'Raw Data'!E902</f>
        <v>NP-19 STEEL SALT BOTTLE (QTY:56112 PCS/ USD 0.496 PER PCS)</v>
      </c>
      <c r="F902" s="18">
        <f>'Raw Data'!F902</f>
        <v>0</v>
      </c>
      <c r="G902" s="18">
        <f>'Raw Data'!G902</f>
        <v>0</v>
      </c>
      <c r="H902" s="18">
        <f>'Raw Data'!H902</f>
        <v>0</v>
      </c>
      <c r="I902" s="18">
        <f>'Raw Data'!I902</f>
        <v>0</v>
      </c>
      <c r="J902" s="18">
        <f>'Raw Data'!J902</f>
        <v>0</v>
      </c>
      <c r="K902" s="18">
        <f>'Raw Data'!K902</f>
        <v>0</v>
      </c>
      <c r="L902" s="18">
        <f>'Raw Data'!L902</f>
        <v>0</v>
      </c>
      <c r="M902" s="18">
        <f>'Raw Data'!M902</f>
        <v>0</v>
      </c>
      <c r="N902" s="18">
        <f>'Raw Data'!N902</f>
        <v>8767.5</v>
      </c>
      <c r="O902" s="18" t="str">
        <f>'Raw Data'!O902</f>
        <v>KGS</v>
      </c>
      <c r="P902" s="18">
        <f>'Raw Data'!P902</f>
        <v>289.12198000000001</v>
      </c>
      <c r="Q902" s="18">
        <f>'Raw Data'!Q902</f>
        <v>2534876.96</v>
      </c>
      <c r="R902" s="18">
        <f>'Raw Data'!R902</f>
        <v>3.57161186</v>
      </c>
      <c r="S902" s="18">
        <f>'Raw Data'!S902</f>
        <v>31314.10698</v>
      </c>
      <c r="T902" s="18">
        <f>'Raw Data'!T902</f>
        <v>928778.9</v>
      </c>
      <c r="U902" s="18" t="str">
        <f t="shared" si="154"/>
        <v xml:space="preserve">NP-19 STEEL SALT BOTTLE </v>
      </c>
      <c r="V902" s="18">
        <f t="shared" si="155"/>
        <v>56112</v>
      </c>
      <c r="W902" s="18" t="str">
        <f t="shared" si="156"/>
        <v>PCS</v>
      </c>
      <c r="X902" s="18">
        <f t="shared" si="157"/>
        <v>0.496</v>
      </c>
      <c r="Y902" s="18" t="str">
        <f t="shared" si="158"/>
        <v>USD</v>
      </c>
      <c r="Z902" s="18">
        <f t="shared" si="159"/>
        <v>3463655.86</v>
      </c>
      <c r="AA902" s="18">
        <f t="shared" si="160"/>
        <v>2022</v>
      </c>
      <c r="AB902" s="19" t="str">
        <f>IFERROR(VLOOKUP(D902, 'Lookup Tables'!$A:$B, 2, FALSE), "Unknown")</f>
        <v>Table, kitchen or other household articles of iron or steel</v>
      </c>
      <c r="AC902" s="18" t="str">
        <f t="shared" si="161"/>
        <v>Steel Products</v>
      </c>
      <c r="AD902" s="18" t="str">
        <f t="shared" si="162"/>
        <v>Misc</v>
      </c>
      <c r="AE902" s="18">
        <f t="shared" si="163"/>
        <v>105.93429141716567</v>
      </c>
      <c r="AF902" s="20">
        <f t="shared" si="164"/>
        <v>0.36639999284225616</v>
      </c>
    </row>
    <row r="903" spans="1:32">
      <c r="A903" s="18" t="str">
        <f>'Raw Data'!A903</f>
        <v>INNSA1</v>
      </c>
      <c r="B903" s="19">
        <f>'Raw Data'!B903</f>
        <v>44767</v>
      </c>
      <c r="C903" s="18">
        <f>'Raw Data'!C903</f>
        <v>301049751</v>
      </c>
      <c r="D903" s="18">
        <f>'Raw Data'!D903</f>
        <v>73239990</v>
      </c>
      <c r="E903" s="18" t="str">
        <f>'Raw Data'!E903</f>
        <v>6901 STEEL RECTANGLE CONTAINER (QTY:54504 PCS /USD 1.01 PERPCS)</v>
      </c>
      <c r="F903" s="18">
        <f>'Raw Data'!F903</f>
        <v>0</v>
      </c>
      <c r="G903" s="18">
        <f>'Raw Data'!G903</f>
        <v>0</v>
      </c>
      <c r="H903" s="18">
        <f>'Raw Data'!H903</f>
        <v>0</v>
      </c>
      <c r="I903" s="18">
        <f>'Raw Data'!I903</f>
        <v>0</v>
      </c>
      <c r="J903" s="18">
        <f>'Raw Data'!J903</f>
        <v>0</v>
      </c>
      <c r="K903" s="18">
        <f>'Raw Data'!K903</f>
        <v>0</v>
      </c>
      <c r="L903" s="18">
        <f>'Raw Data'!L903</f>
        <v>0</v>
      </c>
      <c r="M903" s="18">
        <f>'Raw Data'!M903</f>
        <v>0</v>
      </c>
      <c r="N903" s="18">
        <f>'Raw Data'!N903</f>
        <v>8856.9</v>
      </c>
      <c r="O903" s="18" t="str">
        <f>'Raw Data'!O903</f>
        <v>KGS</v>
      </c>
      <c r="P903" s="18">
        <f>'Raw Data'!P903</f>
        <v>548.58222290000003</v>
      </c>
      <c r="Q903" s="18">
        <f>'Raw Data'!Q903</f>
        <v>4858737.8899999997</v>
      </c>
      <c r="R903" s="18">
        <f>'Raw Data'!R903</f>
        <v>6.7768032480000002</v>
      </c>
      <c r="S903" s="18">
        <f>'Raw Data'!S903</f>
        <v>60021.468679999998</v>
      </c>
      <c r="T903" s="18">
        <f>'Raw Data'!T903</f>
        <v>1780241.6</v>
      </c>
      <c r="U903" s="18" t="str">
        <f t="shared" si="154"/>
        <v xml:space="preserve">6901 STEEL RECTANGLE CONTAINER </v>
      </c>
      <c r="V903" s="18">
        <f t="shared" si="155"/>
        <v>54504</v>
      </c>
      <c r="W903" s="18" t="str">
        <f t="shared" si="156"/>
        <v>PCS</v>
      </c>
      <c r="X903" s="18">
        <f t="shared" si="157"/>
        <v>1.01</v>
      </c>
      <c r="Y903" s="18" t="str">
        <f t="shared" si="158"/>
        <v>USD</v>
      </c>
      <c r="Z903" s="18">
        <f t="shared" si="159"/>
        <v>6638979.4900000002</v>
      </c>
      <c r="AA903" s="18">
        <f t="shared" si="160"/>
        <v>2022</v>
      </c>
      <c r="AB903" s="19" t="str">
        <f>IFERROR(VLOOKUP(D903, 'Lookup Tables'!$A:$B, 2, FALSE), "Unknown")</f>
        <v>Table, kitchen or other household articles of iron or steel</v>
      </c>
      <c r="AC903" s="18" t="str">
        <f t="shared" si="161"/>
        <v>Steel Products</v>
      </c>
      <c r="AD903" s="18" t="str">
        <f t="shared" si="162"/>
        <v>Misc</v>
      </c>
      <c r="AE903" s="18">
        <f t="shared" si="163"/>
        <v>201.00053065971164</v>
      </c>
      <c r="AF903" s="20">
        <f t="shared" si="164"/>
        <v>0.36640000763655112</v>
      </c>
    </row>
    <row r="904" spans="1:32">
      <c r="A904" s="18" t="str">
        <f>'Raw Data'!A904</f>
        <v>INNSA1</v>
      </c>
      <c r="B904" s="19">
        <f>'Raw Data'!B904</f>
        <v>44767</v>
      </c>
      <c r="C904" s="18">
        <f>'Raw Data'!C904</f>
        <v>301049751</v>
      </c>
      <c r="D904" s="18">
        <f>'Raw Data'!D904</f>
        <v>73239990</v>
      </c>
      <c r="E904" s="18" t="str">
        <f>'Raw Data'!E904</f>
        <v>8504 STEEL LUNCH BOX 2 LAYER (QTY:44160 PCS/ USD 2.61 PER PCS)</v>
      </c>
      <c r="F904" s="18">
        <f>'Raw Data'!F904</f>
        <v>0</v>
      </c>
      <c r="G904" s="18">
        <f>'Raw Data'!G904</f>
        <v>0</v>
      </c>
      <c r="H904" s="18">
        <f>'Raw Data'!H904</f>
        <v>0</v>
      </c>
      <c r="I904" s="18">
        <f>'Raw Data'!I904</f>
        <v>0</v>
      </c>
      <c r="J904" s="18">
        <f>'Raw Data'!J904</f>
        <v>0</v>
      </c>
      <c r="K904" s="18">
        <f>'Raw Data'!K904</f>
        <v>0</v>
      </c>
      <c r="L904" s="18">
        <f>'Raw Data'!L904</f>
        <v>0</v>
      </c>
      <c r="M904" s="18">
        <f>'Raw Data'!M904</f>
        <v>0</v>
      </c>
      <c r="N904" s="18">
        <f>'Raw Data'!N904</f>
        <v>21123.200000000001</v>
      </c>
      <c r="O904" s="18" t="str">
        <f>'Raw Data'!O904</f>
        <v>KGS</v>
      </c>
      <c r="P904" s="18">
        <f>'Raw Data'!P904</f>
        <v>481.59675950000002</v>
      </c>
      <c r="Q904" s="18">
        <f>'Raw Data'!Q904</f>
        <v>10172864.67</v>
      </c>
      <c r="R904" s="18">
        <f>'Raw Data'!R904</f>
        <v>5.9493114199999999</v>
      </c>
      <c r="S904" s="18">
        <f>'Raw Data'!S904</f>
        <v>125668.495</v>
      </c>
      <c r="T904" s="18">
        <f>'Raw Data'!T904</f>
        <v>3727337.6</v>
      </c>
      <c r="U904" s="18" t="str">
        <f t="shared" si="154"/>
        <v xml:space="preserve">8504 STEEL LUNCH BOX 2 LAYER </v>
      </c>
      <c r="V904" s="18">
        <f t="shared" si="155"/>
        <v>44160</v>
      </c>
      <c r="W904" s="18" t="str">
        <f t="shared" si="156"/>
        <v>PCS</v>
      </c>
      <c r="X904" s="18">
        <f t="shared" si="157"/>
        <v>2.61</v>
      </c>
      <c r="Y904" s="18" t="str">
        <f t="shared" si="158"/>
        <v>USD</v>
      </c>
      <c r="Z904" s="18">
        <f t="shared" si="159"/>
        <v>13900202.27</v>
      </c>
      <c r="AA904" s="18">
        <f t="shared" si="160"/>
        <v>2022</v>
      </c>
      <c r="AB904" s="19" t="str">
        <f>IFERROR(VLOOKUP(D904, 'Lookup Tables'!$A:$B, 2, FALSE), "Unknown")</f>
        <v>Table, kitchen or other household articles of iron or steel</v>
      </c>
      <c r="AC904" s="18" t="str">
        <f t="shared" si="161"/>
        <v>Steel Products</v>
      </c>
      <c r="AD904" s="18" t="str">
        <f t="shared" si="162"/>
        <v>Misc</v>
      </c>
      <c r="AE904" s="18">
        <f t="shared" si="163"/>
        <v>176.45705196182396</v>
      </c>
      <c r="AF904" s="20">
        <f t="shared" si="164"/>
        <v>0.36639999851683863</v>
      </c>
    </row>
    <row r="905" spans="1:32">
      <c r="A905" s="18" t="str">
        <f>'Raw Data'!A905</f>
        <v>INNSA1</v>
      </c>
      <c r="B905" s="19">
        <f>'Raw Data'!B905</f>
        <v>44767</v>
      </c>
      <c r="C905" s="18">
        <f>'Raw Data'!C905</f>
        <v>301049751</v>
      </c>
      <c r="D905" s="18">
        <f>'Raw Data'!D905</f>
        <v>73239990</v>
      </c>
      <c r="E905" s="18" t="str">
        <f>'Raw Data'!E905</f>
        <v>6900 STEEL LUNCH BOX (QTY:91200 PCS /USD 0.83 PER PCS)</v>
      </c>
      <c r="F905" s="18">
        <f>'Raw Data'!F905</f>
        <v>0</v>
      </c>
      <c r="G905" s="18">
        <f>'Raw Data'!G905</f>
        <v>0</v>
      </c>
      <c r="H905" s="18">
        <f>'Raw Data'!H905</f>
        <v>0</v>
      </c>
      <c r="I905" s="18">
        <f>'Raw Data'!I905</f>
        <v>0</v>
      </c>
      <c r="J905" s="18">
        <f>'Raw Data'!J905</f>
        <v>0</v>
      </c>
      <c r="K905" s="18">
        <f>'Raw Data'!K905</f>
        <v>0</v>
      </c>
      <c r="L905" s="18">
        <f>'Raw Data'!L905</f>
        <v>0</v>
      </c>
      <c r="M905" s="18">
        <f>'Raw Data'!M905</f>
        <v>0</v>
      </c>
      <c r="N905" s="18">
        <f>'Raw Data'!N905</f>
        <v>10374</v>
      </c>
      <c r="O905" s="18" t="str">
        <f>'Raw Data'!O905</f>
        <v>KGS</v>
      </c>
      <c r="P905" s="18">
        <f>'Raw Data'!P905</f>
        <v>644.02149699999995</v>
      </c>
      <c r="Q905" s="18">
        <f>'Raw Data'!Q905</f>
        <v>6681079.0099999998</v>
      </c>
      <c r="R905" s="18">
        <f>'Raw Data'!R905</f>
        <v>7.9557936629999997</v>
      </c>
      <c r="S905" s="18">
        <f>'Raw Data'!S905</f>
        <v>82533.403460000001</v>
      </c>
      <c r="T905" s="18">
        <f>'Raw Data'!T905</f>
        <v>2447947.4</v>
      </c>
      <c r="U905" s="18" t="str">
        <f t="shared" si="154"/>
        <v xml:space="preserve">6900 STEEL LUNCH BOX </v>
      </c>
      <c r="V905" s="18">
        <f t="shared" si="155"/>
        <v>91200</v>
      </c>
      <c r="W905" s="18" t="str">
        <f t="shared" si="156"/>
        <v>PCS</v>
      </c>
      <c r="X905" s="18">
        <f t="shared" si="157"/>
        <v>0.83</v>
      </c>
      <c r="Y905" s="18" t="str">
        <f t="shared" si="158"/>
        <v>USD</v>
      </c>
      <c r="Z905" s="18">
        <f t="shared" si="159"/>
        <v>9129026.4100000001</v>
      </c>
      <c r="AA905" s="18">
        <f t="shared" si="160"/>
        <v>2022</v>
      </c>
      <c r="AB905" s="19" t="str">
        <f>IFERROR(VLOOKUP(D905, 'Lookup Tables'!$A:$B, 2, FALSE), "Unknown")</f>
        <v>Table, kitchen or other household articles of iron or steel</v>
      </c>
      <c r="AC905" s="18" t="str">
        <f t="shared" si="161"/>
        <v>Steel Products</v>
      </c>
      <c r="AD905" s="18" t="str">
        <f t="shared" si="162"/>
        <v>Misc</v>
      </c>
      <c r="AE905" s="18">
        <f t="shared" si="163"/>
        <v>235.96948139579717</v>
      </c>
      <c r="AF905" s="20">
        <f t="shared" si="164"/>
        <v>0.36640000759398295</v>
      </c>
    </row>
    <row r="906" spans="1:32">
      <c r="A906" s="18" t="str">
        <f>'Raw Data'!A906</f>
        <v>INNSA1</v>
      </c>
      <c r="B906" s="19">
        <f>'Raw Data'!B906</f>
        <v>44765</v>
      </c>
      <c r="C906" s="18">
        <f>'Raw Data'!C906</f>
        <v>301049751</v>
      </c>
      <c r="D906" s="18">
        <f>'Raw Data'!D906</f>
        <v>73239990</v>
      </c>
      <c r="E906" s="18" t="str">
        <f>'Raw Data'!E906</f>
        <v>KWP-1000B SSOIL POT 900 ML (QTY 27000 PCS / USD 1.64 PER PCS)</v>
      </c>
      <c r="F906" s="18">
        <f>'Raw Data'!F906</f>
        <v>0</v>
      </c>
      <c r="G906" s="18">
        <f>'Raw Data'!G906</f>
        <v>0</v>
      </c>
      <c r="H906" s="18">
        <f>'Raw Data'!H906</f>
        <v>0</v>
      </c>
      <c r="I906" s="18">
        <f>'Raw Data'!I906</f>
        <v>0</v>
      </c>
      <c r="J906" s="18">
        <f>'Raw Data'!J906</f>
        <v>0</v>
      </c>
      <c r="K906" s="18">
        <f>'Raw Data'!K906</f>
        <v>0</v>
      </c>
      <c r="L906" s="18">
        <f>'Raw Data'!L906</f>
        <v>0</v>
      </c>
      <c r="M906" s="18">
        <f>'Raw Data'!M906</f>
        <v>0</v>
      </c>
      <c r="N906" s="18">
        <f>'Raw Data'!N906</f>
        <v>6850</v>
      </c>
      <c r="O906" s="18" t="str">
        <f>'Raw Data'!O906</f>
        <v>KGS</v>
      </c>
      <c r="P906" s="18">
        <f>'Raw Data'!P906</f>
        <v>581.30076789999998</v>
      </c>
      <c r="Q906" s="18">
        <f>'Raw Data'!Q906</f>
        <v>3981910.26</v>
      </c>
      <c r="R906" s="18">
        <f>'Raw Data'!R906</f>
        <v>7.1809853969999997</v>
      </c>
      <c r="S906" s="18">
        <f>'Raw Data'!S906</f>
        <v>49189.749969999997</v>
      </c>
      <c r="T906" s="18">
        <f>'Raw Data'!T906</f>
        <v>1458972</v>
      </c>
      <c r="U906" s="18" t="str">
        <f t="shared" si="154"/>
        <v xml:space="preserve">KWP-1000B SSOIL POT 900 ML </v>
      </c>
      <c r="V906" s="18">
        <f t="shared" si="155"/>
        <v>27000</v>
      </c>
      <c r="W906" s="18" t="e">
        <f t="shared" si="156"/>
        <v>#VALUE!</v>
      </c>
      <c r="X906" s="18">
        <f t="shared" si="157"/>
        <v>1.64</v>
      </c>
      <c r="Y906" s="18" t="str">
        <f t="shared" si="158"/>
        <v>USD</v>
      </c>
      <c r="Z906" s="18">
        <f t="shared" si="159"/>
        <v>5440882.2599999998</v>
      </c>
      <c r="AA906" s="18">
        <f t="shared" si="160"/>
        <v>2022</v>
      </c>
      <c r="AB906" s="19" t="str">
        <f>IFERROR(VLOOKUP(D906, 'Lookup Tables'!$A:$B, 2, FALSE), "Unknown")</f>
        <v>Table, kitchen or other household articles of iron or steel</v>
      </c>
      <c r="AC906" s="18" t="str">
        <f t="shared" si="161"/>
        <v>Other</v>
      </c>
      <c r="AD906" s="18" t="str">
        <f t="shared" si="162"/>
        <v>Misc</v>
      </c>
      <c r="AE906" s="18">
        <f t="shared" si="163"/>
        <v>212.98861313868613</v>
      </c>
      <c r="AF906" s="20">
        <f t="shared" si="164"/>
        <v>0.36640002027569551</v>
      </c>
    </row>
    <row r="907" spans="1:32">
      <c r="A907" s="18" t="str">
        <f>'Raw Data'!A907</f>
        <v>INNSA1</v>
      </c>
      <c r="B907" s="19">
        <f>'Raw Data'!B907</f>
        <v>44765</v>
      </c>
      <c r="C907" s="18">
        <f>'Raw Data'!C907</f>
        <v>301049751</v>
      </c>
      <c r="D907" s="18">
        <f>'Raw Data'!D907</f>
        <v>73239990</v>
      </c>
      <c r="E907" s="18" t="str">
        <f>'Raw Data'!E907</f>
        <v>NP-20 STAINLESS STEEL SPORTS BOTTLE 750ML S-308-C6 (QTY :14976 PCS/USD 1.113 PER PCS)</v>
      </c>
      <c r="F907" s="18">
        <f>'Raw Data'!F907</f>
        <v>0</v>
      </c>
      <c r="G907" s="18">
        <f>'Raw Data'!G907</f>
        <v>0</v>
      </c>
      <c r="H907" s="18">
        <f>'Raw Data'!H907</f>
        <v>0</v>
      </c>
      <c r="I907" s="18">
        <f>'Raw Data'!I907</f>
        <v>0</v>
      </c>
      <c r="J907" s="18">
        <f>'Raw Data'!J907</f>
        <v>0</v>
      </c>
      <c r="K907" s="18">
        <f>'Raw Data'!K907</f>
        <v>0</v>
      </c>
      <c r="L907" s="18">
        <f>'Raw Data'!L907</f>
        <v>0</v>
      </c>
      <c r="M907" s="18">
        <f>'Raw Data'!M907</f>
        <v>0</v>
      </c>
      <c r="N907" s="18">
        <f>'Raw Data'!N907</f>
        <v>2662.4</v>
      </c>
      <c r="O907" s="18" t="str">
        <f>'Raw Data'!O907</f>
        <v>KGS</v>
      </c>
      <c r="P907" s="18">
        <f>'Raw Data'!P907</f>
        <v>565.23215900000002</v>
      </c>
      <c r="Q907" s="18">
        <f>'Raw Data'!Q907</f>
        <v>1504874.1</v>
      </c>
      <c r="R907" s="18">
        <f>'Raw Data'!R907</f>
        <v>6.9824849779999996</v>
      </c>
      <c r="S907" s="18">
        <f>'Raw Data'!S907</f>
        <v>18590.168000000001</v>
      </c>
      <c r="T907" s="18">
        <f>'Raw Data'!T907</f>
        <v>551385.9</v>
      </c>
      <c r="U907" s="18" t="str">
        <f t="shared" si="154"/>
        <v xml:space="preserve">NP-20 STAINLESS STEEL SPORTS BOTTLE 750ML S-308-C6 </v>
      </c>
      <c r="V907" s="18" t="str">
        <f t="shared" si="155"/>
        <v/>
      </c>
      <c r="W907" s="18" t="e">
        <f t="shared" si="156"/>
        <v>#VALUE!</v>
      </c>
      <c r="X907" s="18">
        <f t="shared" si="157"/>
        <v>1.113</v>
      </c>
      <c r="Y907" s="18" t="str">
        <f t="shared" si="158"/>
        <v>USD</v>
      </c>
      <c r="Z907" s="18">
        <f t="shared" si="159"/>
        <v>2056260</v>
      </c>
      <c r="AA907" s="18">
        <f t="shared" si="160"/>
        <v>2022</v>
      </c>
      <c r="AB907" s="19" t="str">
        <f>IFERROR(VLOOKUP(D907, 'Lookup Tables'!$A:$B, 2, FALSE), "Unknown")</f>
        <v>Table, kitchen or other household articles of iron or steel</v>
      </c>
      <c r="AC907" s="18" t="str">
        <f t="shared" si="161"/>
        <v>Steel Products</v>
      </c>
      <c r="AD907" s="18" t="str">
        <f t="shared" si="162"/>
        <v>Misc</v>
      </c>
      <c r="AE907" s="18">
        <f t="shared" si="163"/>
        <v>207.10107421875</v>
      </c>
      <c r="AF907" s="20">
        <f t="shared" si="164"/>
        <v>0.36640001977574072</v>
      </c>
    </row>
    <row r="908" spans="1:32">
      <c r="A908" s="18" t="str">
        <f>'Raw Data'!A908</f>
        <v>INNSA1</v>
      </c>
      <c r="B908" s="19">
        <f>'Raw Data'!B908</f>
        <v>44765</v>
      </c>
      <c r="C908" s="18">
        <f>'Raw Data'!C908</f>
        <v>301049751</v>
      </c>
      <c r="D908" s="18">
        <f>'Raw Data'!D908</f>
        <v>73239990</v>
      </c>
      <c r="E908" s="18" t="str">
        <f>'Raw Data'!E908</f>
        <v>SB-01 STAINLESS STEEL SPORTS BOTTLE 750ML SG-702 (QTY :4968PCS/USD 1.205 PER PCS)</v>
      </c>
      <c r="F908" s="18">
        <f>'Raw Data'!F908</f>
        <v>0</v>
      </c>
      <c r="G908" s="18">
        <f>'Raw Data'!G908</f>
        <v>0</v>
      </c>
      <c r="H908" s="18">
        <f>'Raw Data'!H908</f>
        <v>0</v>
      </c>
      <c r="I908" s="18">
        <f>'Raw Data'!I908</f>
        <v>0</v>
      </c>
      <c r="J908" s="18">
        <f>'Raw Data'!J908</f>
        <v>0</v>
      </c>
      <c r="K908" s="18">
        <f>'Raw Data'!K908</f>
        <v>0</v>
      </c>
      <c r="L908" s="18">
        <f>'Raw Data'!L908</f>
        <v>0</v>
      </c>
      <c r="M908" s="18">
        <f>'Raw Data'!M908</f>
        <v>0</v>
      </c>
      <c r="N908" s="18">
        <f>'Raw Data'!N908</f>
        <v>786.6</v>
      </c>
      <c r="O908" s="18" t="str">
        <f>'Raw Data'!O908</f>
        <v>KGS</v>
      </c>
      <c r="P908" s="18">
        <f>'Raw Data'!P908</f>
        <v>687.10605139999996</v>
      </c>
      <c r="Q908" s="18">
        <f>'Raw Data'!Q908</f>
        <v>540477.62</v>
      </c>
      <c r="R908" s="18">
        <f>'Raw Data'!R908</f>
        <v>8.4880302820000004</v>
      </c>
      <c r="S908" s="18">
        <f>'Raw Data'!S908</f>
        <v>6676.68462</v>
      </c>
      <c r="T908" s="18">
        <f>'Raw Data'!T908</f>
        <v>198031</v>
      </c>
      <c r="U908" s="18" t="str">
        <f t="shared" si="154"/>
        <v xml:space="preserve">SB-01 STAINLESS STEEL SPORTS BOTTLE 750ML SG-702 </v>
      </c>
      <c r="V908" s="18" t="str">
        <f t="shared" si="155"/>
        <v/>
      </c>
      <c r="W908" s="18" t="e">
        <f t="shared" si="156"/>
        <v>#VALUE!</v>
      </c>
      <c r="X908" s="18">
        <f t="shared" si="157"/>
        <v>1.2050000000000001</v>
      </c>
      <c r="Y908" s="18" t="str">
        <f t="shared" si="158"/>
        <v>USD</v>
      </c>
      <c r="Z908" s="18">
        <f t="shared" si="159"/>
        <v>738508.62</v>
      </c>
      <c r="AA908" s="18">
        <f t="shared" si="160"/>
        <v>2022</v>
      </c>
      <c r="AB908" s="19" t="str">
        <f>IFERROR(VLOOKUP(D908, 'Lookup Tables'!$A:$B, 2, FALSE), "Unknown")</f>
        <v>Table, kitchen or other household articles of iron or steel</v>
      </c>
      <c r="AC908" s="18" t="str">
        <f t="shared" si="161"/>
        <v>Steel Products</v>
      </c>
      <c r="AD908" s="18" t="str">
        <f t="shared" si="162"/>
        <v>Misc</v>
      </c>
      <c r="AE908" s="18">
        <f t="shared" si="163"/>
        <v>251.75565725908976</v>
      </c>
      <c r="AF908" s="20">
        <f t="shared" si="164"/>
        <v>0.36640000005920692</v>
      </c>
    </row>
    <row r="909" spans="1:32">
      <c r="A909" s="18" t="str">
        <f>'Raw Data'!A909</f>
        <v>INNSA1</v>
      </c>
      <c r="B909" s="19">
        <f>'Raw Data'!B909</f>
        <v>44765</v>
      </c>
      <c r="C909" s="18">
        <f>'Raw Data'!C909</f>
        <v>301049751</v>
      </c>
      <c r="D909" s="18">
        <f>'Raw Data'!D909</f>
        <v>73239990</v>
      </c>
      <c r="E909" s="18" t="str">
        <f>'Raw Data'!E909</f>
        <v>NP-21 STAINLESS STEEL SPORTS BOTTLE 650ML S115 (QTY :23112 PCS/USD 1.140 PER PCS)</v>
      </c>
      <c r="F909" s="18">
        <f>'Raw Data'!F909</f>
        <v>0</v>
      </c>
      <c r="G909" s="18">
        <f>'Raw Data'!G909</f>
        <v>0</v>
      </c>
      <c r="H909" s="18">
        <f>'Raw Data'!H909</f>
        <v>0</v>
      </c>
      <c r="I909" s="18">
        <f>'Raw Data'!I909</f>
        <v>0</v>
      </c>
      <c r="J909" s="18">
        <f>'Raw Data'!J909</f>
        <v>0</v>
      </c>
      <c r="K909" s="18">
        <f>'Raw Data'!K909</f>
        <v>0</v>
      </c>
      <c r="L909" s="18">
        <f>'Raw Data'!L909</f>
        <v>0</v>
      </c>
      <c r="M909" s="18">
        <f>'Raw Data'!M909</f>
        <v>0</v>
      </c>
      <c r="N909" s="18">
        <f>'Raw Data'!N909</f>
        <v>4108.8</v>
      </c>
      <c r="O909" s="18" t="str">
        <f>'Raw Data'!O909</f>
        <v>KGS</v>
      </c>
      <c r="P909" s="18">
        <f>'Raw Data'!P909</f>
        <v>578.94389850000005</v>
      </c>
      <c r="Q909" s="18">
        <f>'Raw Data'!Q909</f>
        <v>2378764.69</v>
      </c>
      <c r="R909" s="18">
        <f>'Raw Data'!R909</f>
        <v>7.1518702709999999</v>
      </c>
      <c r="S909" s="18">
        <f>'Raw Data'!S909</f>
        <v>29385.60457</v>
      </c>
      <c r="T909" s="18">
        <f>'Raw Data'!T909</f>
        <v>871579.4</v>
      </c>
      <c r="U909" s="18" t="str">
        <f t="shared" si="154"/>
        <v xml:space="preserve">NP-21 STAINLESS STEEL SPORTS BOTTLE 650ML S115 </v>
      </c>
      <c r="V909" s="18" t="str">
        <f t="shared" si="155"/>
        <v/>
      </c>
      <c r="W909" s="18" t="e">
        <f t="shared" si="156"/>
        <v>#VALUE!</v>
      </c>
      <c r="X909" s="18">
        <f t="shared" si="157"/>
        <v>1.1399999999999999</v>
      </c>
      <c r="Y909" s="18" t="str">
        <f t="shared" si="158"/>
        <v>USD</v>
      </c>
      <c r="Z909" s="18">
        <f t="shared" si="159"/>
        <v>3250344.09</v>
      </c>
      <c r="AA909" s="18">
        <f t="shared" si="160"/>
        <v>2022</v>
      </c>
      <c r="AB909" s="19" t="str">
        <f>IFERROR(VLOOKUP(D909, 'Lookup Tables'!$A:$B, 2, FALSE), "Unknown")</f>
        <v>Table, kitchen or other household articles of iron or steel</v>
      </c>
      <c r="AC909" s="18" t="str">
        <f t="shared" si="161"/>
        <v>Steel Products</v>
      </c>
      <c r="AD909" s="18" t="str">
        <f t="shared" si="162"/>
        <v>Misc</v>
      </c>
      <c r="AE909" s="18">
        <f t="shared" si="163"/>
        <v>212.12504867601245</v>
      </c>
      <c r="AF909" s="20">
        <f t="shared" si="164"/>
        <v>0.36640000739207207</v>
      </c>
    </row>
    <row r="910" spans="1:32">
      <c r="A910" s="18" t="str">
        <f>'Raw Data'!A910</f>
        <v>INNSA1</v>
      </c>
      <c r="B910" s="19">
        <f>'Raw Data'!B910</f>
        <v>44761</v>
      </c>
      <c r="C910" s="18">
        <f>'Raw Data'!C910</f>
        <v>301049751</v>
      </c>
      <c r="D910" s="18">
        <f>'Raw Data'!D910</f>
        <v>73239990</v>
      </c>
      <c r="E910" s="18" t="str">
        <f>'Raw Data'!E910</f>
        <v>KL324H-9S STAINLESS STEEL GRATER WITH HANDLE (QTY: 59040 PCS/USD 0.70 PER PCS)</v>
      </c>
      <c r="F910" s="18">
        <f>'Raw Data'!F910</f>
        <v>0</v>
      </c>
      <c r="G910" s="18">
        <f>'Raw Data'!G910</f>
        <v>0</v>
      </c>
      <c r="H910" s="18">
        <f>'Raw Data'!H910</f>
        <v>0</v>
      </c>
      <c r="I910" s="18">
        <f>'Raw Data'!I910</f>
        <v>0</v>
      </c>
      <c r="J910" s="18">
        <f>'Raw Data'!J910</f>
        <v>0</v>
      </c>
      <c r="K910" s="18">
        <f>'Raw Data'!K910</f>
        <v>0</v>
      </c>
      <c r="L910" s="18">
        <f>'Raw Data'!L910</f>
        <v>0</v>
      </c>
      <c r="M910" s="18">
        <f>'Raw Data'!M910</f>
        <v>0</v>
      </c>
      <c r="N910" s="18">
        <f>'Raw Data'!N910</f>
        <v>9676</v>
      </c>
      <c r="O910" s="18" t="str">
        <f>'Raw Data'!O910</f>
        <v>KGS</v>
      </c>
      <c r="P910" s="18">
        <f>'Raw Data'!P910</f>
        <v>378.08989459999998</v>
      </c>
      <c r="Q910" s="18">
        <f>'Raw Data'!Q910</f>
        <v>3658397.82</v>
      </c>
      <c r="R910" s="18">
        <f>'Raw Data'!R910</f>
        <v>4.7320387310000003</v>
      </c>
      <c r="S910" s="18">
        <f>'Raw Data'!S910</f>
        <v>45787.206760000001</v>
      </c>
      <c r="T910" s="18">
        <f>'Raw Data'!T910</f>
        <v>1608231.8</v>
      </c>
      <c r="U910" s="18" t="str">
        <f t="shared" si="154"/>
        <v xml:space="preserve">KL324H-9S STAINLESS STEEL GRATER WITH HANDLE </v>
      </c>
      <c r="V910" s="18" t="str">
        <f t="shared" si="155"/>
        <v/>
      </c>
      <c r="W910" s="18" t="str">
        <f t="shared" si="156"/>
        <v>59040 PCS</v>
      </c>
      <c r="X910" s="18">
        <f t="shared" si="157"/>
        <v>0.7</v>
      </c>
      <c r="Y910" s="18" t="str">
        <f t="shared" si="158"/>
        <v>USD</v>
      </c>
      <c r="Z910" s="18">
        <f t="shared" si="159"/>
        <v>5266629.62</v>
      </c>
      <c r="AA910" s="18">
        <f t="shared" si="160"/>
        <v>2022</v>
      </c>
      <c r="AB910" s="19" t="str">
        <f>IFERROR(VLOOKUP(D910, 'Lookup Tables'!$A:$B, 2, FALSE), "Unknown")</f>
        <v>Table, kitchen or other household articles of iron or steel</v>
      </c>
      <c r="AC910" s="18" t="str">
        <f t="shared" si="161"/>
        <v>Steel Products</v>
      </c>
      <c r="AD910" s="18" t="str">
        <f t="shared" si="162"/>
        <v>Misc</v>
      </c>
      <c r="AE910" s="18">
        <f t="shared" si="163"/>
        <v>166.20832988838364</v>
      </c>
      <c r="AF910" s="20">
        <f t="shared" si="164"/>
        <v>0.43960003234421346</v>
      </c>
    </row>
    <row r="911" spans="1:32">
      <c r="A911" s="18" t="str">
        <f>'Raw Data'!A911</f>
        <v>INNSA1</v>
      </c>
      <c r="B911" s="19">
        <f>'Raw Data'!B911</f>
        <v>44760</v>
      </c>
      <c r="C911" s="18">
        <f>'Raw Data'!C911</f>
        <v>301049751</v>
      </c>
      <c r="D911" s="18">
        <f>'Raw Data'!D911</f>
        <v>73231000</v>
      </c>
      <c r="E911" s="18" t="str">
        <f>'Raw Data'!E911</f>
        <v>OKS-4156 STEEL SCRUBBER 6PCS SET (QTY: 99600 SET / USD 0.275 PER SET)</v>
      </c>
      <c r="F911" s="18">
        <f>'Raw Data'!F911</f>
        <v>0</v>
      </c>
      <c r="G911" s="18">
        <f>'Raw Data'!G911</f>
        <v>0</v>
      </c>
      <c r="H911" s="18">
        <f>'Raw Data'!H911</f>
        <v>0</v>
      </c>
      <c r="I911" s="18">
        <f>'Raw Data'!I911</f>
        <v>0</v>
      </c>
      <c r="J911" s="18">
        <f>'Raw Data'!J911</f>
        <v>0</v>
      </c>
      <c r="K911" s="18">
        <f>'Raw Data'!K911</f>
        <v>0</v>
      </c>
      <c r="L911" s="18">
        <f>'Raw Data'!L911</f>
        <v>0</v>
      </c>
      <c r="M911" s="18">
        <f>'Raw Data'!M911</f>
        <v>0</v>
      </c>
      <c r="N911" s="18">
        <f>'Raw Data'!N911</f>
        <v>8677.15</v>
      </c>
      <c r="O911" s="18" t="str">
        <f>'Raw Data'!O911</f>
        <v>KGS</v>
      </c>
      <c r="P911" s="18">
        <f>'Raw Data'!P911</f>
        <v>297.38562660000002</v>
      </c>
      <c r="Q911" s="18">
        <f>'Raw Data'!Q911</f>
        <v>2580459.69</v>
      </c>
      <c r="R911" s="18">
        <f>'Raw Data'!R911</f>
        <v>3.721972799</v>
      </c>
      <c r="S911" s="18">
        <f>'Raw Data'!S911</f>
        <v>32296.116269999999</v>
      </c>
      <c r="T911" s="18">
        <f>'Raw Data'!T911</f>
        <v>1134370.1000000001</v>
      </c>
      <c r="U911" s="18" t="str">
        <f t="shared" si="154"/>
        <v xml:space="preserve">OKS-4156 STEEL SCRUBBER 6PCS SET </v>
      </c>
      <c r="V911" s="18" t="str">
        <f t="shared" si="155"/>
        <v/>
      </c>
      <c r="W911" s="18" t="str">
        <f t="shared" si="156"/>
        <v>99600 SET</v>
      </c>
      <c r="X911" s="18">
        <f t="shared" si="157"/>
        <v>0.27500000000000002</v>
      </c>
      <c r="Y911" s="18" t="str">
        <f t="shared" si="158"/>
        <v>USD</v>
      </c>
      <c r="Z911" s="18">
        <f t="shared" si="159"/>
        <v>3714829.79</v>
      </c>
      <c r="AA911" s="18">
        <f t="shared" si="160"/>
        <v>2022</v>
      </c>
      <c r="AB911" s="19" t="str">
        <f>IFERROR(VLOOKUP(D911, 'Lookup Tables'!$A:$B, 2, FALSE), "Unknown")</f>
        <v>Steel Scrubbers</v>
      </c>
      <c r="AC911" s="18" t="str">
        <f t="shared" si="161"/>
        <v>Steel Products</v>
      </c>
      <c r="AD911" s="18" t="str">
        <f t="shared" si="162"/>
        <v>Scrubber</v>
      </c>
      <c r="AE911" s="18">
        <f t="shared" si="163"/>
        <v>130.73072379756027</v>
      </c>
      <c r="AF911" s="20">
        <f t="shared" si="164"/>
        <v>0.43960000785751474</v>
      </c>
    </row>
    <row r="912" spans="1:32">
      <c r="A912" s="18" t="str">
        <f>'Raw Data'!A912</f>
        <v>INNSA1</v>
      </c>
      <c r="B912" s="19">
        <f>'Raw Data'!B912</f>
        <v>44754</v>
      </c>
      <c r="C912" s="18">
        <f>'Raw Data'!C912</f>
        <v>301049751</v>
      </c>
      <c r="D912" s="18">
        <f>'Raw Data'!D912</f>
        <v>73239990</v>
      </c>
      <c r="E912" s="18" t="str">
        <f>'Raw Data'!E912</f>
        <v>SL-01 - STAINLESS STEEL COLA BOTTLE 750ML SK750 (QTY:38592PCS/USD 1.300 PER PCS)</v>
      </c>
      <c r="F912" s="18">
        <f>'Raw Data'!F912</f>
        <v>0</v>
      </c>
      <c r="G912" s="18">
        <f>'Raw Data'!G912</f>
        <v>0</v>
      </c>
      <c r="H912" s="18">
        <f>'Raw Data'!H912</f>
        <v>0</v>
      </c>
      <c r="I912" s="18">
        <f>'Raw Data'!I912</f>
        <v>0</v>
      </c>
      <c r="J912" s="18">
        <f>'Raw Data'!J912</f>
        <v>0</v>
      </c>
      <c r="K912" s="18">
        <f>'Raw Data'!K912</f>
        <v>0</v>
      </c>
      <c r="L912" s="18">
        <f>'Raw Data'!L912</f>
        <v>0</v>
      </c>
      <c r="M912" s="18">
        <f>'Raw Data'!M912</f>
        <v>0</v>
      </c>
      <c r="N912" s="18">
        <f>'Raw Data'!N912</f>
        <v>7718.4</v>
      </c>
      <c r="O912" s="18" t="str">
        <f>'Raw Data'!O912</f>
        <v>KGS</v>
      </c>
      <c r="P912" s="18">
        <f>'Raw Data'!P912</f>
        <v>576.91079630000002</v>
      </c>
      <c r="Q912" s="18">
        <f>'Raw Data'!Q912</f>
        <v>4452828.29</v>
      </c>
      <c r="R912" s="18">
        <f>'Raw Data'!R912</f>
        <v>7.2204104669999998</v>
      </c>
      <c r="S912" s="18">
        <f>'Raw Data'!S912</f>
        <v>55730.016150000003</v>
      </c>
      <c r="T912" s="18">
        <f>'Raw Data'!T912</f>
        <v>1631516.4</v>
      </c>
      <c r="U912" s="18" t="str">
        <f t="shared" si="154"/>
        <v xml:space="preserve">SL-01 - STAINLESS STEEL COLA BOTTLE 750ML SK750 </v>
      </c>
      <c r="V912" s="18" t="str">
        <f t="shared" si="155"/>
        <v/>
      </c>
      <c r="W912" s="18" t="e">
        <f t="shared" si="156"/>
        <v>#VALUE!</v>
      </c>
      <c r="X912" s="18">
        <f t="shared" si="157"/>
        <v>1.3</v>
      </c>
      <c r="Y912" s="18" t="str">
        <f t="shared" si="158"/>
        <v>USD</v>
      </c>
      <c r="Z912" s="18">
        <f t="shared" si="159"/>
        <v>6084344.6899999995</v>
      </c>
      <c r="AA912" s="18">
        <f t="shared" si="160"/>
        <v>2022</v>
      </c>
      <c r="AB912" s="19" t="str">
        <f>IFERROR(VLOOKUP(D912, 'Lookup Tables'!$A:$B, 2, FALSE), "Unknown")</f>
        <v>Table, kitchen or other household articles of iron or steel</v>
      </c>
      <c r="AC912" s="18" t="str">
        <f t="shared" si="161"/>
        <v>Steel Products</v>
      </c>
      <c r="AD912" s="18" t="str">
        <f t="shared" si="162"/>
        <v>Misc</v>
      </c>
      <c r="AE912" s="18">
        <f t="shared" si="163"/>
        <v>211.38013059701493</v>
      </c>
      <c r="AF912" s="20">
        <f t="shared" si="164"/>
        <v>0.36640002572387537</v>
      </c>
    </row>
    <row r="913" spans="1:32">
      <c r="A913" s="18" t="str">
        <f>'Raw Data'!A913</f>
        <v>INNSA1</v>
      </c>
      <c r="B913" s="19">
        <f>'Raw Data'!B913</f>
        <v>44754</v>
      </c>
      <c r="C913" s="18">
        <f>'Raw Data'!C913</f>
        <v>301049751</v>
      </c>
      <c r="D913" s="18">
        <f>'Raw Data'!D913</f>
        <v>73231000</v>
      </c>
      <c r="E913" s="18" t="str">
        <f>'Raw Data'!E913</f>
        <v>8001-2 STEEL SCRUBBER 2 PCS SET (QTY- 165960 SET/USD 0.168PER SET)</v>
      </c>
      <c r="F913" s="18">
        <f>'Raw Data'!F913</f>
        <v>0</v>
      </c>
      <c r="G913" s="18">
        <f>'Raw Data'!G913</f>
        <v>0</v>
      </c>
      <c r="H913" s="18">
        <f>'Raw Data'!H913</f>
        <v>0</v>
      </c>
      <c r="I913" s="18">
        <f>'Raw Data'!I913</f>
        <v>0</v>
      </c>
      <c r="J913" s="18">
        <f>'Raw Data'!J913</f>
        <v>0</v>
      </c>
      <c r="K913" s="18">
        <f>'Raw Data'!K913</f>
        <v>0</v>
      </c>
      <c r="L913" s="18">
        <f>'Raw Data'!L913</f>
        <v>0</v>
      </c>
      <c r="M913" s="18">
        <f>'Raw Data'!M913</f>
        <v>0</v>
      </c>
      <c r="N913" s="18">
        <f>'Raw Data'!N913</f>
        <v>4840</v>
      </c>
      <c r="O913" s="18" t="str">
        <f>'Raw Data'!O913</f>
        <v>KGS</v>
      </c>
      <c r="P913" s="18">
        <f>'Raw Data'!P913</f>
        <v>568.01128310000001</v>
      </c>
      <c r="Q913" s="18">
        <f>'Raw Data'!Q913</f>
        <v>2749174.61</v>
      </c>
      <c r="R913" s="18">
        <f>'Raw Data'!R913</f>
        <v>7.1090273220000002</v>
      </c>
      <c r="S913" s="18">
        <f>'Raw Data'!S913</f>
        <v>34407.692239999997</v>
      </c>
      <c r="T913" s="18">
        <f>'Raw Data'!T913</f>
        <v>1208537.1000000001</v>
      </c>
      <c r="U913" s="18" t="str">
        <f t="shared" si="154"/>
        <v xml:space="preserve">8001-2 STEEL SCRUBBER 2 PCS SET </v>
      </c>
      <c r="V913" s="18" t="str">
        <f t="shared" si="155"/>
        <v/>
      </c>
      <c r="W913" s="18" t="e">
        <f t="shared" si="156"/>
        <v>#VALUE!</v>
      </c>
      <c r="X913" s="18">
        <f t="shared" si="157"/>
        <v>0.16800000000000001</v>
      </c>
      <c r="Y913" s="18" t="str">
        <f t="shared" si="158"/>
        <v>USD</v>
      </c>
      <c r="Z913" s="18">
        <f t="shared" si="159"/>
        <v>3957711.71</v>
      </c>
      <c r="AA913" s="18">
        <f t="shared" si="160"/>
        <v>2022</v>
      </c>
      <c r="AB913" s="19" t="str">
        <f>IFERROR(VLOOKUP(D913, 'Lookup Tables'!$A:$B, 2, FALSE), "Unknown")</f>
        <v>Steel Scrubbers</v>
      </c>
      <c r="AC913" s="18" t="str">
        <f t="shared" si="161"/>
        <v>Steel Products</v>
      </c>
      <c r="AD913" s="18" t="str">
        <f t="shared" si="162"/>
        <v>Scrubber</v>
      </c>
      <c r="AE913" s="18">
        <f t="shared" si="163"/>
        <v>249.69774793388433</v>
      </c>
      <c r="AF913" s="20">
        <f t="shared" si="164"/>
        <v>0.43959997870051626</v>
      </c>
    </row>
    <row r="914" spans="1:32">
      <c r="A914" s="18" t="str">
        <f>'Raw Data'!A914</f>
        <v>INNSA1</v>
      </c>
      <c r="B914" s="19">
        <f>'Raw Data'!B914</f>
        <v>44754</v>
      </c>
      <c r="C914" s="18">
        <f>'Raw Data'!C914</f>
        <v>301049751</v>
      </c>
      <c r="D914" s="18">
        <f>'Raw Data'!D914</f>
        <v>73239990</v>
      </c>
      <c r="E914" s="18" t="str">
        <f>'Raw Data'!E914</f>
        <v>SB-01 - STAINLESS STEEL SPORTS BOTTLE 750ML SG-702 (QTY:1872PCS/USD 1.205 PER PCS)</v>
      </c>
      <c r="F914" s="18">
        <f>'Raw Data'!F914</f>
        <v>0</v>
      </c>
      <c r="G914" s="18">
        <f>'Raw Data'!G914</f>
        <v>0</v>
      </c>
      <c r="H914" s="18">
        <f>'Raw Data'!H914</f>
        <v>0</v>
      </c>
      <c r="I914" s="18">
        <f>'Raw Data'!I914</f>
        <v>0</v>
      </c>
      <c r="J914" s="18">
        <f>'Raw Data'!J914</f>
        <v>0</v>
      </c>
      <c r="K914" s="18">
        <f>'Raw Data'!K914</f>
        <v>0</v>
      </c>
      <c r="L914" s="18">
        <f>'Raw Data'!L914</f>
        <v>0</v>
      </c>
      <c r="M914" s="18">
        <f>'Raw Data'!M914</f>
        <v>0</v>
      </c>
      <c r="N914" s="18">
        <f>'Raw Data'!N914</f>
        <v>296.39999999999998</v>
      </c>
      <c r="O914" s="18" t="str">
        <f>'Raw Data'!O914</f>
        <v>KGS</v>
      </c>
      <c r="P914" s="18">
        <f>'Raw Data'!P914</f>
        <v>675.47607960000005</v>
      </c>
      <c r="Q914" s="18">
        <f>'Raw Data'!Q914</f>
        <v>200211.11</v>
      </c>
      <c r="R914" s="18">
        <f>'Raw Data'!R914</f>
        <v>8.4540185179999998</v>
      </c>
      <c r="S914" s="18">
        <f>'Raw Data'!S914</f>
        <v>2505.7710889999998</v>
      </c>
      <c r="T914" s="18">
        <f>'Raw Data'!T914</f>
        <v>73357.3</v>
      </c>
      <c r="U914" s="18" t="str">
        <f t="shared" si="154"/>
        <v xml:space="preserve">SB-01 - STAINLESS STEEL SPORTS BOTTLE 750ML SG-702 </v>
      </c>
      <c r="V914" s="18" t="str">
        <f t="shared" si="155"/>
        <v/>
      </c>
      <c r="W914" s="18" t="e">
        <f t="shared" si="156"/>
        <v>#VALUE!</v>
      </c>
      <c r="X914" s="18">
        <f t="shared" si="157"/>
        <v>1.2050000000000001</v>
      </c>
      <c r="Y914" s="18" t="str">
        <f t="shared" si="158"/>
        <v>USD</v>
      </c>
      <c r="Z914" s="18">
        <f t="shared" si="159"/>
        <v>273568.40999999997</v>
      </c>
      <c r="AA914" s="18">
        <f t="shared" si="160"/>
        <v>2022</v>
      </c>
      <c r="AB914" s="19" t="str">
        <f>IFERROR(VLOOKUP(D914, 'Lookup Tables'!$A:$B, 2, FALSE), "Unknown")</f>
        <v>Table, kitchen or other household articles of iron or steel</v>
      </c>
      <c r="AC914" s="18" t="str">
        <f t="shared" si="161"/>
        <v>Steel Products</v>
      </c>
      <c r="AD914" s="18" t="str">
        <f t="shared" si="162"/>
        <v>Misc</v>
      </c>
      <c r="AE914" s="18">
        <f t="shared" si="163"/>
        <v>247.49426450742243</v>
      </c>
      <c r="AF914" s="20">
        <f t="shared" si="164"/>
        <v>0.3663997467473209</v>
      </c>
    </row>
    <row r="915" spans="1:32">
      <c r="A915" s="18" t="str">
        <f>'Raw Data'!A915</f>
        <v>INNSA1</v>
      </c>
      <c r="B915" s="19">
        <f>'Raw Data'!B915</f>
        <v>44746</v>
      </c>
      <c r="C915" s="18">
        <f>'Raw Data'!C915</f>
        <v>301049751</v>
      </c>
      <c r="D915" s="18">
        <f>'Raw Data'!D915</f>
        <v>73239990</v>
      </c>
      <c r="E915" s="18" t="str">
        <f>'Raw Data'!E915</f>
        <v>KL326D-9S STAINLESS STEEL GRATER WITH HANDLE (QTY:37560PCS/USD 1.02 PER PCS)</v>
      </c>
      <c r="F915" s="18">
        <f>'Raw Data'!F915</f>
        <v>0</v>
      </c>
      <c r="G915" s="18">
        <f>'Raw Data'!G915</f>
        <v>0</v>
      </c>
      <c r="H915" s="18">
        <f>'Raw Data'!H915</f>
        <v>0</v>
      </c>
      <c r="I915" s="18">
        <f>'Raw Data'!I915</f>
        <v>0</v>
      </c>
      <c r="J915" s="18">
        <f>'Raw Data'!J915</f>
        <v>0</v>
      </c>
      <c r="K915" s="18">
        <f>'Raw Data'!K915</f>
        <v>0</v>
      </c>
      <c r="L915" s="18">
        <f>'Raw Data'!L915</f>
        <v>0</v>
      </c>
      <c r="M915" s="18">
        <f>'Raw Data'!M915</f>
        <v>0</v>
      </c>
      <c r="N915" s="18">
        <f>'Raw Data'!N915</f>
        <v>8607.5</v>
      </c>
      <c r="O915" s="18" t="str">
        <f>'Raw Data'!O915</f>
        <v>KGS</v>
      </c>
      <c r="P915" s="18">
        <f>'Raw Data'!P915</f>
        <v>388.54271390000002</v>
      </c>
      <c r="Q915" s="18">
        <f>'Raw Data'!Q915</f>
        <v>3344381.41</v>
      </c>
      <c r="R915" s="18">
        <f>'Raw Data'!R915</f>
        <v>4.9213769970000003</v>
      </c>
      <c r="S915" s="18">
        <f>'Raw Data'!S915</f>
        <v>42360.752500000002</v>
      </c>
      <c r="T915" s="18">
        <f>'Raw Data'!T915</f>
        <v>1225381.3</v>
      </c>
      <c r="U915" s="18" t="str">
        <f t="shared" si="154"/>
        <v xml:space="preserve">KL326D-9S STAINLESS STEEL GRATER WITH HANDLE </v>
      </c>
      <c r="V915" s="18" t="str">
        <f t="shared" si="155"/>
        <v/>
      </c>
      <c r="W915" s="18" t="e">
        <f t="shared" si="156"/>
        <v>#VALUE!</v>
      </c>
      <c r="X915" s="18">
        <f t="shared" si="157"/>
        <v>1.02</v>
      </c>
      <c r="Y915" s="18" t="str">
        <f t="shared" si="158"/>
        <v>USD</v>
      </c>
      <c r="Z915" s="18">
        <f t="shared" si="159"/>
        <v>4569762.71</v>
      </c>
      <c r="AA915" s="18">
        <f t="shared" si="160"/>
        <v>2022</v>
      </c>
      <c r="AB915" s="19" t="str">
        <f>IFERROR(VLOOKUP(D915, 'Lookup Tables'!$A:$B, 2, FALSE), "Unknown")</f>
        <v>Table, kitchen or other household articles of iron or steel</v>
      </c>
      <c r="AC915" s="18" t="str">
        <f t="shared" si="161"/>
        <v>Steel Products</v>
      </c>
      <c r="AD915" s="18" t="str">
        <f t="shared" si="162"/>
        <v>Misc</v>
      </c>
      <c r="AE915" s="18">
        <f t="shared" si="163"/>
        <v>142.36204472843451</v>
      </c>
      <c r="AF915" s="20">
        <f t="shared" si="164"/>
        <v>0.36639998546098845</v>
      </c>
    </row>
    <row r="916" spans="1:32">
      <c r="A916" s="18" t="str">
        <f>'Raw Data'!A916</f>
        <v>INNSA1</v>
      </c>
      <c r="B916" s="19">
        <f>'Raw Data'!B916</f>
        <v>44746</v>
      </c>
      <c r="C916" s="18">
        <f>'Raw Data'!C916</f>
        <v>301049751</v>
      </c>
      <c r="D916" s="18">
        <f>'Raw Data'!D916</f>
        <v>73239990</v>
      </c>
      <c r="E916" s="18" t="str">
        <f>'Raw Data'!E916</f>
        <v>KL324H-9S STAINLESS STEEL GRATER WITH HANDLE (QTY:59040 PCS/USD 0.70 PER PCS)</v>
      </c>
      <c r="F916" s="18">
        <f>'Raw Data'!F916</f>
        <v>0</v>
      </c>
      <c r="G916" s="18">
        <f>'Raw Data'!G916</f>
        <v>0</v>
      </c>
      <c r="H916" s="18">
        <f>'Raw Data'!H916</f>
        <v>0</v>
      </c>
      <c r="I916" s="18">
        <f>'Raw Data'!I916</f>
        <v>0</v>
      </c>
      <c r="J916" s="18">
        <f>'Raw Data'!J916</f>
        <v>0</v>
      </c>
      <c r="K916" s="18">
        <f>'Raw Data'!K916</f>
        <v>0</v>
      </c>
      <c r="L916" s="18">
        <f>'Raw Data'!L916</f>
        <v>0</v>
      </c>
      <c r="M916" s="18">
        <f>'Raw Data'!M916</f>
        <v>0</v>
      </c>
      <c r="N916" s="18">
        <f>'Raw Data'!N916</f>
        <v>9676</v>
      </c>
      <c r="O916" s="18" t="str">
        <f>'Raw Data'!O916</f>
        <v>KGS</v>
      </c>
      <c r="P916" s="18">
        <f>'Raw Data'!P916</f>
        <v>372.85376910000002</v>
      </c>
      <c r="Q916" s="18">
        <f>'Raw Data'!Q916</f>
        <v>3607733.07</v>
      </c>
      <c r="R916" s="18">
        <f>'Raw Data'!R916</f>
        <v>4.7226569869999997</v>
      </c>
      <c r="S916" s="18">
        <f>'Raw Data'!S916</f>
        <v>45696.42901</v>
      </c>
      <c r="T916" s="18">
        <f>'Raw Data'!T916</f>
        <v>1321873.3999999999</v>
      </c>
      <c r="U916" s="18" t="str">
        <f t="shared" si="154"/>
        <v xml:space="preserve">KL324H-9S STAINLESS STEEL GRATER WITH HANDLE </v>
      </c>
      <c r="V916" s="18">
        <f t="shared" si="155"/>
        <v>59040</v>
      </c>
      <c r="W916" s="18" t="str">
        <f t="shared" si="156"/>
        <v>PCS</v>
      </c>
      <c r="X916" s="18">
        <f t="shared" si="157"/>
        <v>0.7</v>
      </c>
      <c r="Y916" s="18" t="str">
        <f t="shared" si="158"/>
        <v>USD</v>
      </c>
      <c r="Z916" s="18">
        <f t="shared" si="159"/>
        <v>4929606.47</v>
      </c>
      <c r="AA916" s="18">
        <f t="shared" si="160"/>
        <v>2022</v>
      </c>
      <c r="AB916" s="19" t="str">
        <f>IFERROR(VLOOKUP(D916, 'Lookup Tables'!$A:$B, 2, FALSE), "Unknown")</f>
        <v>Table, kitchen or other household articles of iron or steel</v>
      </c>
      <c r="AC916" s="18" t="str">
        <f t="shared" si="161"/>
        <v>Steel Products</v>
      </c>
      <c r="AD916" s="18" t="str">
        <f t="shared" si="162"/>
        <v>Misc</v>
      </c>
      <c r="AE916" s="18">
        <f t="shared" si="163"/>
        <v>136.61362133112857</v>
      </c>
      <c r="AF916" s="20">
        <f t="shared" si="164"/>
        <v>0.3664000008736788</v>
      </c>
    </row>
    <row r="917" spans="1:32">
      <c r="A917" s="18" t="str">
        <f>'Raw Data'!A917</f>
        <v>INNSA1</v>
      </c>
      <c r="B917" s="19">
        <f>'Raw Data'!B917</f>
        <v>44741</v>
      </c>
      <c r="C917" s="18">
        <f>'Raw Data'!C917</f>
        <v>301049751</v>
      </c>
      <c r="D917" s="18">
        <f>'Raw Data'!D917</f>
        <v>73239990</v>
      </c>
      <c r="E917" s="18" t="str">
        <f>'Raw Data'!E917</f>
        <v>6578 STEEL RECTANGLE CONTAINER BIG(QTY:37920 PCS/ USD 1.80 PER PCS)</v>
      </c>
      <c r="F917" s="18">
        <f>'Raw Data'!F917</f>
        <v>0</v>
      </c>
      <c r="G917" s="18">
        <f>'Raw Data'!G917</f>
        <v>0</v>
      </c>
      <c r="H917" s="18">
        <f>'Raw Data'!H917</f>
        <v>0</v>
      </c>
      <c r="I917" s="18">
        <f>'Raw Data'!I917</f>
        <v>0</v>
      </c>
      <c r="J917" s="18">
        <f>'Raw Data'!J917</f>
        <v>0</v>
      </c>
      <c r="K917" s="18">
        <f>'Raw Data'!K917</f>
        <v>0</v>
      </c>
      <c r="L917" s="18">
        <f>'Raw Data'!L917</f>
        <v>0</v>
      </c>
      <c r="M917" s="18">
        <f>'Raw Data'!M917</f>
        <v>0</v>
      </c>
      <c r="N917" s="18">
        <f>'Raw Data'!N917</f>
        <v>11202.2</v>
      </c>
      <c r="O917" s="18" t="str">
        <f>'Raw Data'!O917</f>
        <v>KGS</v>
      </c>
      <c r="P917" s="18">
        <f>'Raw Data'!P917</f>
        <v>528.77799270000003</v>
      </c>
      <c r="Q917" s="18">
        <f>'Raw Data'!Q917</f>
        <v>5923476.8300000001</v>
      </c>
      <c r="R917" s="18">
        <f>'Raw Data'!R917</f>
        <v>6.6976313200000002</v>
      </c>
      <c r="S917" s="18">
        <f>'Raw Data'!S917</f>
        <v>75028.205570000006</v>
      </c>
      <c r="T917" s="18">
        <f>'Raw Data'!T917</f>
        <v>2170361.9</v>
      </c>
      <c r="U917" s="18" t="str">
        <f t="shared" si="154"/>
        <v>6578 STEEL RECTANGLE CONTAINER BIG</v>
      </c>
      <c r="V917" s="18">
        <f t="shared" si="155"/>
        <v>37920</v>
      </c>
      <c r="W917" s="18" t="str">
        <f t="shared" si="156"/>
        <v>PCS</v>
      </c>
      <c r="X917" s="18">
        <f t="shared" si="157"/>
        <v>1.8</v>
      </c>
      <c r="Y917" s="18" t="str">
        <f t="shared" si="158"/>
        <v>USD</v>
      </c>
      <c r="Z917" s="18">
        <f t="shared" si="159"/>
        <v>8093838.7300000004</v>
      </c>
      <c r="AA917" s="18">
        <f t="shared" si="160"/>
        <v>2022</v>
      </c>
      <c r="AB917" s="19" t="str">
        <f>IFERROR(VLOOKUP(D917, 'Lookup Tables'!$A:$B, 2, FALSE), "Unknown")</f>
        <v>Table, kitchen or other household articles of iron or steel</v>
      </c>
      <c r="AC917" s="18" t="str">
        <f t="shared" si="161"/>
        <v>Steel Products</v>
      </c>
      <c r="AD917" s="18" t="str">
        <f t="shared" si="162"/>
        <v>Misc</v>
      </c>
      <c r="AE917" s="18">
        <f t="shared" si="163"/>
        <v>193.74425559265143</v>
      </c>
      <c r="AF917" s="20">
        <f t="shared" si="164"/>
        <v>0.36639999822536656</v>
      </c>
    </row>
    <row r="918" spans="1:32">
      <c r="A918" s="18" t="str">
        <f>'Raw Data'!A918</f>
        <v>INNSA1</v>
      </c>
      <c r="B918" s="19">
        <f>'Raw Data'!B918</f>
        <v>44741</v>
      </c>
      <c r="C918" s="18">
        <f>'Raw Data'!C918</f>
        <v>301049751</v>
      </c>
      <c r="D918" s="18">
        <f>'Raw Data'!D918</f>
        <v>73239990</v>
      </c>
      <c r="E918" s="18" t="str">
        <f>'Raw Data'!E918</f>
        <v>6561 STEEL LUNCH BOX (QTY:21600 PCS/ USD 2.75 PER PCS)</v>
      </c>
      <c r="F918" s="18">
        <f>'Raw Data'!F918</f>
        <v>0</v>
      </c>
      <c r="G918" s="18">
        <f>'Raw Data'!G918</f>
        <v>0</v>
      </c>
      <c r="H918" s="18">
        <f>'Raw Data'!H918</f>
        <v>0</v>
      </c>
      <c r="I918" s="18">
        <f>'Raw Data'!I918</f>
        <v>0</v>
      </c>
      <c r="J918" s="18">
        <f>'Raw Data'!J918</f>
        <v>0</v>
      </c>
      <c r="K918" s="18">
        <f>'Raw Data'!K918</f>
        <v>0</v>
      </c>
      <c r="L918" s="18">
        <f>'Raw Data'!L918</f>
        <v>0</v>
      </c>
      <c r="M918" s="18">
        <f>'Raw Data'!M918</f>
        <v>0</v>
      </c>
      <c r="N918" s="18">
        <f>'Raw Data'!N918</f>
        <v>8232</v>
      </c>
      <c r="O918" s="18" t="str">
        <f>'Raw Data'!O918</f>
        <v>KGS</v>
      </c>
      <c r="P918" s="18">
        <f>'Raw Data'!P918</f>
        <v>626.20554179999999</v>
      </c>
      <c r="Q918" s="18">
        <f>'Raw Data'!Q918</f>
        <v>5154924.0199999996</v>
      </c>
      <c r="R918" s="18">
        <f>'Raw Data'!R918</f>
        <v>7.931672474</v>
      </c>
      <c r="S918" s="18">
        <f>'Raw Data'!S918</f>
        <v>65293.527800000003</v>
      </c>
      <c r="T918" s="18">
        <f>'Raw Data'!T918</f>
        <v>1888764.2</v>
      </c>
      <c r="U918" s="18" t="str">
        <f t="shared" si="154"/>
        <v xml:space="preserve">6561 STEEL LUNCH BOX </v>
      </c>
      <c r="V918" s="18">
        <f t="shared" si="155"/>
        <v>21600</v>
      </c>
      <c r="W918" s="18" t="str">
        <f t="shared" si="156"/>
        <v>PCS</v>
      </c>
      <c r="X918" s="18">
        <f t="shared" si="157"/>
        <v>2.75</v>
      </c>
      <c r="Y918" s="18" t="str">
        <f t="shared" si="158"/>
        <v>USD</v>
      </c>
      <c r="Z918" s="18">
        <f t="shared" si="159"/>
        <v>7043688.2199999997</v>
      </c>
      <c r="AA918" s="18">
        <f t="shared" si="160"/>
        <v>2022</v>
      </c>
      <c r="AB918" s="19" t="str">
        <f>IFERROR(VLOOKUP(D918, 'Lookup Tables'!$A:$B, 2, FALSE), "Unknown")</f>
        <v>Table, kitchen or other household articles of iron or steel</v>
      </c>
      <c r="AC918" s="18" t="str">
        <f t="shared" si="161"/>
        <v>Steel Products</v>
      </c>
      <c r="AD918" s="18" t="str">
        <f t="shared" si="162"/>
        <v>Misc</v>
      </c>
      <c r="AE918" s="18">
        <f t="shared" si="163"/>
        <v>229.44171525753157</v>
      </c>
      <c r="AF918" s="20">
        <f t="shared" si="164"/>
        <v>0.36640000757954916</v>
      </c>
    </row>
    <row r="919" spans="1:32">
      <c r="A919" s="18" t="str">
        <f>'Raw Data'!A919</f>
        <v>INNSA1</v>
      </c>
      <c r="B919" s="19">
        <f>'Raw Data'!B919</f>
        <v>44741</v>
      </c>
      <c r="C919" s="18">
        <f>'Raw Data'!C919</f>
        <v>301049751</v>
      </c>
      <c r="D919" s="18">
        <f>'Raw Data'!D919</f>
        <v>73239990</v>
      </c>
      <c r="E919" s="18" t="str">
        <f>'Raw Data'!E919</f>
        <v>6901 STEEL RECTANGLE CONTAINER(QTY:56184 PCS/ USD 1.06 PER PCS)</v>
      </c>
      <c r="F919" s="18">
        <f>'Raw Data'!F919</f>
        <v>0</v>
      </c>
      <c r="G919" s="18">
        <f>'Raw Data'!G919</f>
        <v>0</v>
      </c>
      <c r="H919" s="18">
        <f>'Raw Data'!H919</f>
        <v>0</v>
      </c>
      <c r="I919" s="18">
        <f>'Raw Data'!I919</f>
        <v>0</v>
      </c>
      <c r="J919" s="18">
        <f>'Raw Data'!J919</f>
        <v>0</v>
      </c>
      <c r="K919" s="18">
        <f>'Raw Data'!K919</f>
        <v>0</v>
      </c>
      <c r="L919" s="18">
        <f>'Raw Data'!L919</f>
        <v>0</v>
      </c>
      <c r="M919" s="18">
        <f>'Raw Data'!M919</f>
        <v>0</v>
      </c>
      <c r="N919" s="18">
        <f>'Raw Data'!N919</f>
        <v>9129.9</v>
      </c>
      <c r="O919" s="18" t="str">
        <f>'Raw Data'!O919</f>
        <v>KGS</v>
      </c>
      <c r="P919" s="18">
        <f>'Raw Data'!P919</f>
        <v>566.09374360000004</v>
      </c>
      <c r="Q919" s="18">
        <f>'Raw Data'!Q919</f>
        <v>5168379.2699999996</v>
      </c>
      <c r="R919" s="18">
        <f>'Raw Data'!R919</f>
        <v>7.1702817430000003</v>
      </c>
      <c r="S919" s="18">
        <f>'Raw Data'!S919</f>
        <v>65463.955289999998</v>
      </c>
      <c r="T919" s="18">
        <f>'Raw Data'!T919</f>
        <v>1893694.2</v>
      </c>
      <c r="U919" s="18" t="str">
        <f t="shared" si="154"/>
        <v>6901 STEEL RECTANGLE CONTAINER</v>
      </c>
      <c r="V919" s="18">
        <f t="shared" si="155"/>
        <v>56184</v>
      </c>
      <c r="W919" s="18" t="str">
        <f t="shared" si="156"/>
        <v>PCS</v>
      </c>
      <c r="X919" s="18">
        <f t="shared" si="157"/>
        <v>1.06</v>
      </c>
      <c r="Y919" s="18" t="str">
        <f t="shared" si="158"/>
        <v>USD</v>
      </c>
      <c r="Z919" s="18">
        <f t="shared" si="159"/>
        <v>7062073.4699999997</v>
      </c>
      <c r="AA919" s="18">
        <f t="shared" si="160"/>
        <v>2022</v>
      </c>
      <c r="AB919" s="19" t="str">
        <f>IFERROR(VLOOKUP(D919, 'Lookup Tables'!$A:$B, 2, FALSE), "Unknown")</f>
        <v>Table, kitchen or other household articles of iron or steel</v>
      </c>
      <c r="AC919" s="18" t="str">
        <f t="shared" si="161"/>
        <v>Steel Products</v>
      </c>
      <c r="AD919" s="18" t="str">
        <f t="shared" si="162"/>
        <v>Misc</v>
      </c>
      <c r="AE919" s="18">
        <f t="shared" si="163"/>
        <v>207.41675155259094</v>
      </c>
      <c r="AF919" s="20">
        <f t="shared" si="164"/>
        <v>0.36640000686327345</v>
      </c>
    </row>
    <row r="920" spans="1:32">
      <c r="A920" s="18" t="str">
        <f>'Raw Data'!A920</f>
        <v>INNSA1</v>
      </c>
      <c r="B920" s="19">
        <f>'Raw Data'!B920</f>
        <v>44741</v>
      </c>
      <c r="C920" s="18">
        <f>'Raw Data'!C920</f>
        <v>301049751</v>
      </c>
      <c r="D920" s="18">
        <f>'Raw Data'!D920</f>
        <v>73239990</v>
      </c>
      <c r="E920" s="18" t="str">
        <f>'Raw Data'!E920</f>
        <v>6527 STEEL LUNCH BOX (QTY:25560 PCS/ USD 2.06 PER PCS)</v>
      </c>
      <c r="F920" s="18">
        <f>'Raw Data'!F920</f>
        <v>0</v>
      </c>
      <c r="G920" s="18">
        <f>'Raw Data'!G920</f>
        <v>0</v>
      </c>
      <c r="H920" s="18">
        <f>'Raw Data'!H920</f>
        <v>0</v>
      </c>
      <c r="I920" s="18">
        <f>'Raw Data'!I920</f>
        <v>0</v>
      </c>
      <c r="J920" s="18">
        <f>'Raw Data'!J920</f>
        <v>0</v>
      </c>
      <c r="K920" s="18">
        <f>'Raw Data'!K920</f>
        <v>0</v>
      </c>
      <c r="L920" s="18">
        <f>'Raw Data'!L920</f>
        <v>0</v>
      </c>
      <c r="M920" s="18">
        <f>'Raw Data'!M920</f>
        <v>0</v>
      </c>
      <c r="N920" s="18">
        <f>'Raw Data'!N920</f>
        <v>8903.4</v>
      </c>
      <c r="O920" s="18" t="str">
        <f>'Raw Data'!O920</f>
        <v>KGS</v>
      </c>
      <c r="P920" s="18">
        <f>'Raw Data'!P920</f>
        <v>513.22530830000005</v>
      </c>
      <c r="Q920" s="18">
        <f>'Raw Data'!Q920</f>
        <v>4569450.21</v>
      </c>
      <c r="R920" s="18">
        <f>'Raw Data'!R920</f>
        <v>6.5006372170000004</v>
      </c>
      <c r="S920" s="18">
        <f>'Raw Data'!S920</f>
        <v>57877.773399999998</v>
      </c>
      <c r="T920" s="18">
        <f>'Raw Data'!T920</f>
        <v>1674246.5</v>
      </c>
      <c r="U920" s="18" t="str">
        <f t="shared" si="154"/>
        <v xml:space="preserve">6527 STEEL LUNCH BOX </v>
      </c>
      <c r="V920" s="18">
        <f t="shared" si="155"/>
        <v>25560</v>
      </c>
      <c r="W920" s="18" t="str">
        <f t="shared" si="156"/>
        <v>PCS</v>
      </c>
      <c r="X920" s="18">
        <f t="shared" si="157"/>
        <v>2.06</v>
      </c>
      <c r="Y920" s="18" t="str">
        <f t="shared" si="158"/>
        <v>USD</v>
      </c>
      <c r="Z920" s="18">
        <f t="shared" si="159"/>
        <v>6243696.71</v>
      </c>
      <c r="AA920" s="18">
        <f t="shared" si="160"/>
        <v>2022</v>
      </c>
      <c r="AB920" s="19" t="str">
        <f>IFERROR(VLOOKUP(D920, 'Lookup Tables'!$A:$B, 2, FALSE), "Unknown")</f>
        <v>Table, kitchen or other household articles of iron or steel</v>
      </c>
      <c r="AC920" s="18" t="str">
        <f t="shared" si="161"/>
        <v>Steel Products</v>
      </c>
      <c r="AD920" s="18" t="str">
        <f t="shared" si="162"/>
        <v>Misc</v>
      </c>
      <c r="AE920" s="18">
        <f t="shared" si="163"/>
        <v>188.04574656872657</v>
      </c>
      <c r="AF920" s="20">
        <f t="shared" si="164"/>
        <v>0.36639998753810693</v>
      </c>
    </row>
    <row r="921" spans="1:32">
      <c r="A921" s="18" t="str">
        <f>'Raw Data'!A921</f>
        <v>INNSA1</v>
      </c>
      <c r="B921" s="19">
        <f>'Raw Data'!B921</f>
        <v>44741</v>
      </c>
      <c r="C921" s="18">
        <f>'Raw Data'!C921</f>
        <v>301049751</v>
      </c>
      <c r="D921" s="18">
        <f>'Raw Data'!D921</f>
        <v>73239990</v>
      </c>
      <c r="E921" s="18" t="str">
        <f>'Raw Data'!E921</f>
        <v>6862 STEEL RECTANGLE CONTAINER LARGE(QTY:20400 PCS/ USD 1.63PER PCS)</v>
      </c>
      <c r="F921" s="18">
        <f>'Raw Data'!F921</f>
        <v>0</v>
      </c>
      <c r="G921" s="18">
        <f>'Raw Data'!G921</f>
        <v>0</v>
      </c>
      <c r="H921" s="18">
        <f>'Raw Data'!H921</f>
        <v>0</v>
      </c>
      <c r="I921" s="18">
        <f>'Raw Data'!I921</f>
        <v>0</v>
      </c>
      <c r="J921" s="18">
        <f>'Raw Data'!J921</f>
        <v>0</v>
      </c>
      <c r="K921" s="18">
        <f>'Raw Data'!K921</f>
        <v>0</v>
      </c>
      <c r="L921" s="18">
        <f>'Raw Data'!L921</f>
        <v>0</v>
      </c>
      <c r="M921" s="18">
        <f>'Raw Data'!M921</f>
        <v>0</v>
      </c>
      <c r="N921" s="18">
        <f>'Raw Data'!N921</f>
        <v>5100</v>
      </c>
      <c r="O921" s="18" t="str">
        <f>'Raw Data'!O921</f>
        <v>KGS</v>
      </c>
      <c r="P921" s="18">
        <f>'Raw Data'!P921</f>
        <v>565.8267118</v>
      </c>
      <c r="Q921" s="18">
        <f>'Raw Data'!Q921</f>
        <v>2885716.23</v>
      </c>
      <c r="R921" s="18">
        <f>'Raw Data'!R921</f>
        <v>7.166899452</v>
      </c>
      <c r="S921" s="18">
        <f>'Raw Data'!S921</f>
        <v>36551.187209999996</v>
      </c>
      <c r="T921" s="18">
        <f>'Raw Data'!T921</f>
        <v>1057326.3999999999</v>
      </c>
      <c r="U921" s="18" t="str">
        <f t="shared" si="154"/>
        <v>6862 STEEL RECTANGLE CONTAINER LARGE</v>
      </c>
      <c r="V921" s="18">
        <f t="shared" si="155"/>
        <v>20400</v>
      </c>
      <c r="W921" s="18" t="str">
        <f t="shared" si="156"/>
        <v>PCS</v>
      </c>
      <c r="X921" s="18">
        <f t="shared" si="157"/>
        <v>1.63</v>
      </c>
      <c r="Y921" s="18" t="str">
        <f t="shared" si="158"/>
        <v>USD</v>
      </c>
      <c r="Z921" s="18">
        <f t="shared" si="159"/>
        <v>3943042.63</v>
      </c>
      <c r="AA921" s="18">
        <f t="shared" si="160"/>
        <v>2022</v>
      </c>
      <c r="AB921" s="19" t="str">
        <f>IFERROR(VLOOKUP(D921, 'Lookup Tables'!$A:$B, 2, FALSE), "Unknown")</f>
        <v>Table, kitchen or other household articles of iron or steel</v>
      </c>
      <c r="AC921" s="18" t="str">
        <f t="shared" si="161"/>
        <v>Steel Products</v>
      </c>
      <c r="AD921" s="18" t="str">
        <f t="shared" si="162"/>
        <v>Misc</v>
      </c>
      <c r="AE921" s="18">
        <f t="shared" si="163"/>
        <v>207.3189019607843</v>
      </c>
      <c r="AF921" s="20">
        <f t="shared" si="164"/>
        <v>0.3663999907572339</v>
      </c>
    </row>
    <row r="922" spans="1:32">
      <c r="A922" s="18" t="str">
        <f>'Raw Data'!A922</f>
        <v>INNSA1</v>
      </c>
      <c r="B922" s="19">
        <f>'Raw Data'!B922</f>
        <v>44741</v>
      </c>
      <c r="C922" s="18">
        <f>'Raw Data'!C922</f>
        <v>301049751</v>
      </c>
      <c r="D922" s="18">
        <f>'Raw Data'!D922</f>
        <v>73239990</v>
      </c>
      <c r="E922" s="18" t="str">
        <f>'Raw Data'!E922</f>
        <v>8505 STEEL LUNCH BOX 3 LAYER(QTY:16800 PCS/ USD 3.75 PER PCS)</v>
      </c>
      <c r="F922" s="18">
        <f>'Raw Data'!F922</f>
        <v>0</v>
      </c>
      <c r="G922" s="18">
        <f>'Raw Data'!G922</f>
        <v>0</v>
      </c>
      <c r="H922" s="18">
        <f>'Raw Data'!H922</f>
        <v>0</v>
      </c>
      <c r="I922" s="18">
        <f>'Raw Data'!I922</f>
        <v>0</v>
      </c>
      <c r="J922" s="18">
        <f>'Raw Data'!J922</f>
        <v>0</v>
      </c>
      <c r="K922" s="18">
        <f>'Raw Data'!K922</f>
        <v>0</v>
      </c>
      <c r="L922" s="18">
        <f>'Raw Data'!L922</f>
        <v>0</v>
      </c>
      <c r="M922" s="18">
        <f>'Raw Data'!M922</f>
        <v>0</v>
      </c>
      <c r="N922" s="18">
        <f>'Raw Data'!N922</f>
        <v>10892</v>
      </c>
      <c r="O922" s="18" t="str">
        <f>'Raw Data'!O922</f>
        <v>KGS</v>
      </c>
      <c r="P922" s="18">
        <f>'Raw Data'!P922</f>
        <v>501.95962909999997</v>
      </c>
      <c r="Q922" s="18">
        <f>'Raw Data'!Q922</f>
        <v>5467344.2800000003</v>
      </c>
      <c r="R922" s="18">
        <f>'Raw Data'!R922</f>
        <v>6.3579433700000001</v>
      </c>
      <c r="S922" s="18">
        <f>'Raw Data'!S922</f>
        <v>69250.719190000003</v>
      </c>
      <c r="T922" s="18">
        <f>'Raw Data'!T922</f>
        <v>2003235</v>
      </c>
      <c r="U922" s="18" t="str">
        <f t="shared" si="154"/>
        <v>8505 STEEL LUNCH BOX 3 LAYER</v>
      </c>
      <c r="V922" s="18">
        <f t="shared" si="155"/>
        <v>16800</v>
      </c>
      <c r="W922" s="18" t="str">
        <f t="shared" si="156"/>
        <v>PCS</v>
      </c>
      <c r="X922" s="18">
        <f t="shared" si="157"/>
        <v>3.75</v>
      </c>
      <c r="Y922" s="18" t="str">
        <f t="shared" si="158"/>
        <v>USD</v>
      </c>
      <c r="Z922" s="18">
        <f t="shared" si="159"/>
        <v>7470579.2800000003</v>
      </c>
      <c r="AA922" s="18">
        <f t="shared" si="160"/>
        <v>2022</v>
      </c>
      <c r="AB922" s="19" t="str">
        <f>IFERROR(VLOOKUP(D922, 'Lookup Tables'!$A:$B, 2, FALSE), "Unknown")</f>
        <v>Table, kitchen or other household articles of iron or steel</v>
      </c>
      <c r="AC922" s="18" t="str">
        <f t="shared" si="161"/>
        <v>Steel Products</v>
      </c>
      <c r="AD922" s="18" t="str">
        <f t="shared" si="162"/>
        <v>Misc</v>
      </c>
      <c r="AE922" s="18">
        <f t="shared" si="163"/>
        <v>183.91801322071245</v>
      </c>
      <c r="AF922" s="20">
        <f t="shared" si="164"/>
        <v>0.36640001020751523</v>
      </c>
    </row>
    <row r="923" spans="1:32">
      <c r="A923" s="18" t="str">
        <f>'Raw Data'!A923</f>
        <v>INNSA1</v>
      </c>
      <c r="B923" s="19">
        <f>'Raw Data'!B923</f>
        <v>44736</v>
      </c>
      <c r="C923" s="18">
        <f>'Raw Data'!C923</f>
        <v>301049751</v>
      </c>
      <c r="D923" s="18">
        <f>'Raw Data'!D923</f>
        <v>73239990</v>
      </c>
      <c r="E923" s="18" t="str">
        <f>'Raw Data'!E923</f>
        <v>SL-89 STEEL HANGER WITH HOOK (QTY:70056 PACKS/USD 1.18 PER PACKS)</v>
      </c>
      <c r="F923" s="18">
        <f>'Raw Data'!F923</f>
        <v>0</v>
      </c>
      <c r="G923" s="18">
        <f>'Raw Data'!G923</f>
        <v>0</v>
      </c>
      <c r="H923" s="18">
        <f>'Raw Data'!H923</f>
        <v>0</v>
      </c>
      <c r="I923" s="18">
        <f>'Raw Data'!I923</f>
        <v>0</v>
      </c>
      <c r="J923" s="18">
        <f>'Raw Data'!J923</f>
        <v>0</v>
      </c>
      <c r="K923" s="18">
        <f>'Raw Data'!K923</f>
        <v>0</v>
      </c>
      <c r="L923" s="18">
        <f>'Raw Data'!L923</f>
        <v>0</v>
      </c>
      <c r="M923" s="18">
        <f>'Raw Data'!M923</f>
        <v>0</v>
      </c>
      <c r="N923" s="18">
        <f>'Raw Data'!N923</f>
        <v>15568</v>
      </c>
      <c r="O923" s="18" t="str">
        <f>'Raw Data'!O923</f>
        <v>KGS</v>
      </c>
      <c r="P923" s="18">
        <f>'Raw Data'!P923</f>
        <v>440.61864209999999</v>
      </c>
      <c r="Q923" s="18">
        <f>'Raw Data'!Q923</f>
        <v>6859551.0199999996</v>
      </c>
      <c r="R923" s="18">
        <f>'Raw Data'!R923</f>
        <v>5.5809834340000002</v>
      </c>
      <c r="S923" s="18">
        <f>'Raw Data'!S923</f>
        <v>86884.750090000001</v>
      </c>
      <c r="T923" s="18">
        <f>'Raw Data'!T923</f>
        <v>2513339.5</v>
      </c>
      <c r="U923" s="18" t="str">
        <f t="shared" si="154"/>
        <v xml:space="preserve">SL-89 STEEL HANGER WITH HOOK </v>
      </c>
      <c r="V923" s="18">
        <f t="shared" si="155"/>
        <v>70056</v>
      </c>
      <c r="W923" s="18" t="str">
        <f t="shared" si="156"/>
        <v>PACKS</v>
      </c>
      <c r="X923" s="18">
        <f t="shared" si="157"/>
        <v>1.18</v>
      </c>
      <c r="Y923" s="18" t="str">
        <f t="shared" si="158"/>
        <v>USD</v>
      </c>
      <c r="Z923" s="18">
        <f t="shared" si="159"/>
        <v>9372890.5199999996</v>
      </c>
      <c r="AA923" s="18">
        <f t="shared" si="160"/>
        <v>2022</v>
      </c>
      <c r="AB923" s="19" t="str">
        <f>IFERROR(VLOOKUP(D923, 'Lookup Tables'!$A:$B, 2, FALSE), "Unknown")</f>
        <v>Table, kitchen or other household articles of iron or steel</v>
      </c>
      <c r="AC923" s="18" t="str">
        <f t="shared" si="161"/>
        <v>Steel Products</v>
      </c>
      <c r="AD923" s="18" t="str">
        <f t="shared" si="162"/>
        <v>Misc</v>
      </c>
      <c r="AE923" s="18">
        <f t="shared" si="163"/>
        <v>161.44267086330936</v>
      </c>
      <c r="AF923" s="20">
        <f t="shared" si="164"/>
        <v>0.3664000009143456</v>
      </c>
    </row>
    <row r="924" spans="1:32">
      <c r="A924" s="18" t="str">
        <f>'Raw Data'!A924</f>
        <v>INNSA1</v>
      </c>
      <c r="B924" s="19">
        <f>'Raw Data'!B924</f>
        <v>44731</v>
      </c>
      <c r="C924" s="18">
        <f>'Raw Data'!C924</f>
        <v>301049751</v>
      </c>
      <c r="D924" s="18">
        <f>'Raw Data'!D924</f>
        <v>73239990</v>
      </c>
      <c r="E924" s="18" t="str">
        <f>'Raw Data'!E924</f>
        <v>SB-12 STEEL TEA STRAINER BIG(QTY:25200 PCS/USD 1.1724 PER PCS)</v>
      </c>
      <c r="F924" s="18">
        <f>'Raw Data'!F924</f>
        <v>0</v>
      </c>
      <c r="G924" s="18">
        <f>'Raw Data'!G924</f>
        <v>0</v>
      </c>
      <c r="H924" s="18">
        <f>'Raw Data'!H924</f>
        <v>0</v>
      </c>
      <c r="I924" s="18">
        <f>'Raw Data'!I924</f>
        <v>0</v>
      </c>
      <c r="J924" s="18">
        <f>'Raw Data'!J924</f>
        <v>0</v>
      </c>
      <c r="K924" s="18">
        <f>'Raw Data'!K924</f>
        <v>0</v>
      </c>
      <c r="L924" s="18">
        <f>'Raw Data'!L924</f>
        <v>0</v>
      </c>
      <c r="M924" s="18">
        <f>'Raw Data'!M924</f>
        <v>0</v>
      </c>
      <c r="N924" s="18">
        <f>'Raw Data'!N924</f>
        <v>5985</v>
      </c>
      <c r="O924" s="18" t="str">
        <f>'Raw Data'!O924</f>
        <v>KGS</v>
      </c>
      <c r="P924" s="18">
        <f>'Raw Data'!P924</f>
        <v>425.47055640000002</v>
      </c>
      <c r="Q924" s="18">
        <f>'Raw Data'!Q924</f>
        <v>2546441.2799999998</v>
      </c>
      <c r="R924" s="18">
        <f>'Raw Data'!R924</f>
        <v>5.3891140770000003</v>
      </c>
      <c r="S924" s="18">
        <f>'Raw Data'!S924</f>
        <v>32253.847750000001</v>
      </c>
      <c r="T924" s="18">
        <f>'Raw Data'!T924</f>
        <v>933016.1</v>
      </c>
      <c r="U924" s="18" t="str">
        <f t="shared" si="154"/>
        <v>SB-12 STEEL TEA STRAINER BIG</v>
      </c>
      <c r="V924" s="18">
        <f t="shared" si="155"/>
        <v>25200</v>
      </c>
      <c r="W924" s="18" t="str">
        <f t="shared" si="156"/>
        <v>PCS</v>
      </c>
      <c r="X924" s="18">
        <f t="shared" si="157"/>
        <v>1.1724000000000001</v>
      </c>
      <c r="Y924" s="18" t="str">
        <f t="shared" si="158"/>
        <v>USD</v>
      </c>
      <c r="Z924" s="18">
        <f t="shared" si="159"/>
        <v>3479457.38</v>
      </c>
      <c r="AA924" s="18">
        <f t="shared" si="160"/>
        <v>2022</v>
      </c>
      <c r="AB924" s="19" t="str">
        <f>IFERROR(VLOOKUP(D924, 'Lookup Tables'!$A:$B, 2, FALSE), "Unknown")</f>
        <v>Table, kitchen or other household articles of iron or steel</v>
      </c>
      <c r="AC924" s="18" t="str">
        <f t="shared" si="161"/>
        <v>Steel Products</v>
      </c>
      <c r="AD924" s="18" t="str">
        <f t="shared" si="162"/>
        <v>Misc</v>
      </c>
      <c r="AE924" s="18">
        <f t="shared" si="163"/>
        <v>155.89241436925647</v>
      </c>
      <c r="AF924" s="20">
        <f t="shared" si="164"/>
        <v>0.36640000589371535</v>
      </c>
    </row>
    <row r="925" spans="1:32">
      <c r="A925" s="18" t="str">
        <f>'Raw Data'!A925</f>
        <v>INNSA1</v>
      </c>
      <c r="B925" s="19">
        <f>'Raw Data'!B925</f>
        <v>44731</v>
      </c>
      <c r="C925" s="18">
        <f>'Raw Data'!C925</f>
        <v>301049751</v>
      </c>
      <c r="D925" s="18">
        <f>'Raw Data'!D925</f>
        <v>73239990</v>
      </c>
      <c r="E925" s="18" t="str">
        <f>'Raw Data'!E925</f>
        <v>NP-19 STEEL SALT BOTTLE (QTY:50448PCS/ USD 0.4992 PER PCS)</v>
      </c>
      <c r="F925" s="18">
        <f>'Raw Data'!F925</f>
        <v>0</v>
      </c>
      <c r="G925" s="18">
        <f>'Raw Data'!G925</f>
        <v>0</v>
      </c>
      <c r="H925" s="18">
        <f>'Raw Data'!H925</f>
        <v>0</v>
      </c>
      <c r="I925" s="18">
        <f>'Raw Data'!I925</f>
        <v>0</v>
      </c>
      <c r="J925" s="18">
        <f>'Raw Data'!J925</f>
        <v>0</v>
      </c>
      <c r="K925" s="18">
        <f>'Raw Data'!K925</f>
        <v>0</v>
      </c>
      <c r="L925" s="18">
        <f>'Raw Data'!L925</f>
        <v>0</v>
      </c>
      <c r="M925" s="18">
        <f>'Raw Data'!M925</f>
        <v>0</v>
      </c>
      <c r="N925" s="18">
        <f>'Raw Data'!N925</f>
        <v>7882.5</v>
      </c>
      <c r="O925" s="18" t="str">
        <f>'Raw Data'!O925</f>
        <v>KGS</v>
      </c>
      <c r="P925" s="18">
        <f>'Raw Data'!P925</f>
        <v>275.36698639999997</v>
      </c>
      <c r="Q925" s="18">
        <f>'Raw Data'!Q925</f>
        <v>2170580.27</v>
      </c>
      <c r="R925" s="18">
        <f>'Raw Data'!R925</f>
        <v>3.4878655649999999</v>
      </c>
      <c r="S925" s="18">
        <f>'Raw Data'!S925</f>
        <v>27493.100320000001</v>
      </c>
      <c r="T925" s="18">
        <f>'Raw Data'!T925</f>
        <v>795300.7</v>
      </c>
      <c r="U925" s="18" t="str">
        <f t="shared" si="154"/>
        <v xml:space="preserve">NP-19 STEEL SALT BOTTLE </v>
      </c>
      <c r="V925" s="18" t="str">
        <f t="shared" si="155"/>
        <v/>
      </c>
      <c r="W925" s="18" t="e">
        <f t="shared" si="156"/>
        <v>#VALUE!</v>
      </c>
      <c r="X925" s="18">
        <f t="shared" si="157"/>
        <v>0.49919999999999998</v>
      </c>
      <c r="Y925" s="18" t="str">
        <f t="shared" si="158"/>
        <v>USD</v>
      </c>
      <c r="Z925" s="18">
        <f t="shared" si="159"/>
        <v>2965880.9699999997</v>
      </c>
      <c r="AA925" s="18">
        <f t="shared" si="160"/>
        <v>2022</v>
      </c>
      <c r="AB925" s="19" t="str">
        <f>IFERROR(VLOOKUP(D925, 'Lookup Tables'!$A:$B, 2, FALSE), "Unknown")</f>
        <v>Table, kitchen or other household articles of iron or steel</v>
      </c>
      <c r="AC925" s="18" t="str">
        <f t="shared" si="161"/>
        <v>Steel Products</v>
      </c>
      <c r="AD925" s="18" t="str">
        <f t="shared" si="162"/>
        <v>Misc</v>
      </c>
      <c r="AE925" s="18">
        <f t="shared" si="163"/>
        <v>100.89447510307643</v>
      </c>
      <c r="AF925" s="20">
        <f t="shared" si="164"/>
        <v>0.3664000410360313</v>
      </c>
    </row>
    <row r="926" spans="1:32">
      <c r="A926" s="18" t="str">
        <f>'Raw Data'!A926</f>
        <v>INNSA1</v>
      </c>
      <c r="B926" s="19">
        <f>'Raw Data'!B926</f>
        <v>44731</v>
      </c>
      <c r="C926" s="18">
        <f>'Raw Data'!C926</f>
        <v>301049751</v>
      </c>
      <c r="D926" s="18">
        <f>'Raw Data'!D926</f>
        <v>73239990</v>
      </c>
      <c r="E926" s="18" t="str">
        <f>'Raw Data'!E926</f>
        <v>NP-55 STEEL TEA STRAINER(QTY:50400 PCS/ USD 0.3146 PER PCS)</v>
      </c>
      <c r="F926" s="18">
        <f>'Raw Data'!F926</f>
        <v>0</v>
      </c>
      <c r="G926" s="18">
        <f>'Raw Data'!G926</f>
        <v>0</v>
      </c>
      <c r="H926" s="18">
        <f>'Raw Data'!H926</f>
        <v>0</v>
      </c>
      <c r="I926" s="18">
        <f>'Raw Data'!I926</f>
        <v>0</v>
      </c>
      <c r="J926" s="18">
        <f>'Raw Data'!J926</f>
        <v>0</v>
      </c>
      <c r="K926" s="18">
        <f>'Raw Data'!K926</f>
        <v>0</v>
      </c>
      <c r="L926" s="18">
        <f>'Raw Data'!L926</f>
        <v>0</v>
      </c>
      <c r="M926" s="18">
        <f>'Raw Data'!M926</f>
        <v>0</v>
      </c>
      <c r="N926" s="18">
        <f>'Raw Data'!N926</f>
        <v>2310</v>
      </c>
      <c r="O926" s="18" t="str">
        <f>'Raw Data'!O926</f>
        <v>KGS</v>
      </c>
      <c r="P926" s="18">
        <f>'Raw Data'!P926</f>
        <v>591.60875759999999</v>
      </c>
      <c r="Q926" s="18">
        <f>'Raw Data'!Q926</f>
        <v>1366616.23</v>
      </c>
      <c r="R926" s="18">
        <f>'Raw Data'!R926</f>
        <v>7.4934611469999997</v>
      </c>
      <c r="S926" s="18">
        <f>'Raw Data'!S926</f>
        <v>17309.895250000001</v>
      </c>
      <c r="T926" s="18">
        <f>'Raw Data'!T926</f>
        <v>500728.1</v>
      </c>
      <c r="U926" s="18" t="str">
        <f t="shared" si="154"/>
        <v>NP-55 STEEL TEA STRAINER</v>
      </c>
      <c r="V926" s="18">
        <f t="shared" si="155"/>
        <v>50400</v>
      </c>
      <c r="W926" s="18" t="str">
        <f t="shared" si="156"/>
        <v>PCS</v>
      </c>
      <c r="X926" s="18">
        <f t="shared" si="157"/>
        <v>0.31459999999999999</v>
      </c>
      <c r="Y926" s="18" t="str">
        <f t="shared" si="158"/>
        <v>USD</v>
      </c>
      <c r="Z926" s="18">
        <f t="shared" si="159"/>
        <v>1867344.33</v>
      </c>
      <c r="AA926" s="18">
        <f t="shared" si="160"/>
        <v>2022</v>
      </c>
      <c r="AB926" s="19" t="str">
        <f>IFERROR(VLOOKUP(D926, 'Lookup Tables'!$A:$B, 2, FALSE), "Unknown")</f>
        <v>Table, kitchen or other household articles of iron or steel</v>
      </c>
      <c r="AC926" s="18" t="str">
        <f t="shared" si="161"/>
        <v>Steel Products</v>
      </c>
      <c r="AD926" s="18" t="str">
        <f t="shared" si="162"/>
        <v>Misc</v>
      </c>
      <c r="AE926" s="18">
        <f t="shared" si="163"/>
        <v>216.76541125541124</v>
      </c>
      <c r="AF926" s="20">
        <f t="shared" si="164"/>
        <v>0.36639993657912284</v>
      </c>
    </row>
    <row r="927" spans="1:32">
      <c r="A927" s="18" t="str">
        <f>'Raw Data'!A927</f>
        <v>INNSA1</v>
      </c>
      <c r="B927" s="19">
        <f>'Raw Data'!B927</f>
        <v>44728</v>
      </c>
      <c r="C927" s="18">
        <f>'Raw Data'!C927</f>
        <v>301049751</v>
      </c>
      <c r="D927" s="18">
        <f>'Raw Data'!D927</f>
        <v>73239990</v>
      </c>
      <c r="E927" s="18" t="str">
        <f>'Raw Data'!E927</f>
        <v>AM-253 STEEL KITCHEN TURNER(QTY:8712 PCS/ USD 0.579 PER PCS)</v>
      </c>
      <c r="F927" s="18">
        <f>'Raw Data'!F927</f>
        <v>0</v>
      </c>
      <c r="G927" s="18">
        <f>'Raw Data'!G927</f>
        <v>0</v>
      </c>
      <c r="H927" s="18">
        <f>'Raw Data'!H927</f>
        <v>0</v>
      </c>
      <c r="I927" s="18">
        <f>'Raw Data'!I927</f>
        <v>0</v>
      </c>
      <c r="J927" s="18">
        <f>'Raw Data'!J927</f>
        <v>0</v>
      </c>
      <c r="K927" s="18">
        <f>'Raw Data'!K927</f>
        <v>0</v>
      </c>
      <c r="L927" s="18">
        <f>'Raw Data'!L927</f>
        <v>0</v>
      </c>
      <c r="M927" s="18">
        <f>'Raw Data'!M927</f>
        <v>0</v>
      </c>
      <c r="N927" s="18">
        <f>'Raw Data'!N927</f>
        <v>847</v>
      </c>
      <c r="O927" s="18" t="str">
        <f>'Raw Data'!O927</f>
        <v>KGS</v>
      </c>
      <c r="P927" s="18">
        <f>'Raw Data'!P927</f>
        <v>516.41458090000003</v>
      </c>
      <c r="Q927" s="18">
        <f>'Raw Data'!Q927</f>
        <v>437403.15</v>
      </c>
      <c r="R927" s="18">
        <f>'Raw Data'!R927</f>
        <v>6.5785296930000001</v>
      </c>
      <c r="S927" s="18">
        <f>'Raw Data'!S927</f>
        <v>5572.0146500000001</v>
      </c>
      <c r="T927" s="18">
        <f>'Raw Data'!T927</f>
        <v>160264.5</v>
      </c>
      <c r="U927" s="18" t="str">
        <f t="shared" si="154"/>
        <v>AM-253 STEEL KITCHEN TURNER</v>
      </c>
      <c r="V927" s="18">
        <f t="shared" si="155"/>
        <v>8712</v>
      </c>
      <c r="W927" s="18" t="str">
        <f t="shared" si="156"/>
        <v>PCS</v>
      </c>
      <c r="X927" s="18">
        <f t="shared" si="157"/>
        <v>0.57899999999999996</v>
      </c>
      <c r="Y927" s="18" t="str">
        <f t="shared" si="158"/>
        <v>USD</v>
      </c>
      <c r="Z927" s="18">
        <f t="shared" si="159"/>
        <v>597667.65</v>
      </c>
      <c r="AA927" s="18">
        <f t="shared" si="160"/>
        <v>2022</v>
      </c>
      <c r="AB927" s="19" t="str">
        <f>IFERROR(VLOOKUP(D927, 'Lookup Tables'!$A:$B, 2, FALSE), "Unknown")</f>
        <v>Table, kitchen or other household articles of iron or steel</v>
      </c>
      <c r="AC927" s="18" t="str">
        <f t="shared" si="161"/>
        <v>Steel Products</v>
      </c>
      <c r="AD927" s="18" t="str">
        <f t="shared" si="162"/>
        <v>Misc</v>
      </c>
      <c r="AE927" s="18">
        <f t="shared" si="163"/>
        <v>189.21428571428572</v>
      </c>
      <c r="AF927" s="20">
        <f t="shared" si="164"/>
        <v>0.36639996762711924</v>
      </c>
    </row>
    <row r="928" spans="1:32">
      <c r="A928" s="18" t="str">
        <f>'Raw Data'!A928</f>
        <v>INNSA1</v>
      </c>
      <c r="B928" s="19">
        <f>'Raw Data'!B928</f>
        <v>44728</v>
      </c>
      <c r="C928" s="18">
        <f>'Raw Data'!C928</f>
        <v>301049751</v>
      </c>
      <c r="D928" s="18">
        <f>'Raw Data'!D928</f>
        <v>73239990</v>
      </c>
      <c r="E928" s="18" t="str">
        <f>'Raw Data'!E928</f>
        <v>NP-20 STAINLESS STEEL SPORTS BOTTLE 750 ML S-308-C6 (QTY:576PCS USD 1.113 PER PCS)</v>
      </c>
      <c r="F928" s="18">
        <f>'Raw Data'!F928</f>
        <v>0</v>
      </c>
      <c r="G928" s="18">
        <f>'Raw Data'!G928</f>
        <v>0</v>
      </c>
      <c r="H928" s="18">
        <f>'Raw Data'!H928</f>
        <v>0</v>
      </c>
      <c r="I928" s="18">
        <f>'Raw Data'!I928</f>
        <v>0</v>
      </c>
      <c r="J928" s="18">
        <f>'Raw Data'!J928</f>
        <v>0</v>
      </c>
      <c r="K928" s="18">
        <f>'Raw Data'!K928</f>
        <v>0</v>
      </c>
      <c r="L928" s="18">
        <f>'Raw Data'!L928</f>
        <v>0</v>
      </c>
      <c r="M928" s="18">
        <f>'Raw Data'!M928</f>
        <v>0</v>
      </c>
      <c r="N928" s="18">
        <f>'Raw Data'!N928</f>
        <v>102.4</v>
      </c>
      <c r="O928" s="18" t="str">
        <f>'Raw Data'!O928</f>
        <v>KGS</v>
      </c>
      <c r="P928" s="18">
        <f>'Raw Data'!P928</f>
        <v>543.15664059999995</v>
      </c>
      <c r="Q928" s="18">
        <f>'Raw Data'!Q928</f>
        <v>55619.24</v>
      </c>
      <c r="R928" s="18">
        <f>'Raw Data'!R928</f>
        <v>6.9191928740000002</v>
      </c>
      <c r="S928" s="18">
        <f>'Raw Data'!S928</f>
        <v>708.52535030000001</v>
      </c>
      <c r="T928" s="18">
        <f>'Raw Data'!T928</f>
        <v>20378.900000000001</v>
      </c>
      <c r="U928" s="18" t="str">
        <f t="shared" si="154"/>
        <v xml:space="preserve">NP-20 STAINLESS STEEL SPORTS BOTTLE 750 ML S-308-C6 </v>
      </c>
      <c r="V928" s="18" t="str">
        <f t="shared" si="155"/>
        <v/>
      </c>
      <c r="W928" s="18" t="e">
        <f t="shared" si="156"/>
        <v>#VALUE!</v>
      </c>
      <c r="X928" s="18" t="str">
        <f t="shared" si="157"/>
        <v/>
      </c>
      <c r="Y928" s="18" t="str">
        <f t="shared" si="158"/>
        <v>USD</v>
      </c>
      <c r="Z928" s="18">
        <f t="shared" si="159"/>
        <v>75998.14</v>
      </c>
      <c r="AA928" s="18">
        <f t="shared" si="160"/>
        <v>2022</v>
      </c>
      <c r="AB928" s="19" t="str">
        <f>IFERROR(VLOOKUP(D928, 'Lookup Tables'!$A:$B, 2, FALSE), "Unknown")</f>
        <v>Table, kitchen or other household articles of iron or steel</v>
      </c>
      <c r="AC928" s="18" t="str">
        <f t="shared" si="161"/>
        <v>Steel Products</v>
      </c>
      <c r="AD928" s="18" t="str">
        <f t="shared" si="162"/>
        <v>Misc</v>
      </c>
      <c r="AE928" s="18">
        <f t="shared" si="163"/>
        <v>199.0126953125</v>
      </c>
      <c r="AF928" s="20">
        <f t="shared" si="164"/>
        <v>0.36640018813633557</v>
      </c>
    </row>
    <row r="929" spans="1:32">
      <c r="A929" s="18" t="str">
        <f>'Raw Data'!A929</f>
        <v>INNSA1</v>
      </c>
      <c r="B929" s="19">
        <f>'Raw Data'!B929</f>
        <v>44728</v>
      </c>
      <c r="C929" s="18">
        <f>'Raw Data'!C929</f>
        <v>301049751</v>
      </c>
      <c r="D929" s="18">
        <f>'Raw Data'!D929</f>
        <v>73239990</v>
      </c>
      <c r="E929" s="18" t="str">
        <f>'Raw Data'!E929</f>
        <v>MILD STEEL MULTI FUNCTION CLOTH STAND - RYX-02-020 (QTY :1232 PCS/ USD 15.30 PER PCS)</v>
      </c>
      <c r="F929" s="18">
        <f>'Raw Data'!F929</f>
        <v>0</v>
      </c>
      <c r="G929" s="18">
        <f>'Raw Data'!G929</f>
        <v>0</v>
      </c>
      <c r="H929" s="18">
        <f>'Raw Data'!H929</f>
        <v>0</v>
      </c>
      <c r="I929" s="18">
        <f>'Raw Data'!I929</f>
        <v>0</v>
      </c>
      <c r="J929" s="18">
        <f>'Raw Data'!J929</f>
        <v>0</v>
      </c>
      <c r="K929" s="18">
        <f>'Raw Data'!K929</f>
        <v>0</v>
      </c>
      <c r="L929" s="18">
        <f>'Raw Data'!L929</f>
        <v>0</v>
      </c>
      <c r="M929" s="18">
        <f>'Raw Data'!M929</f>
        <v>0</v>
      </c>
      <c r="N929" s="18">
        <f>'Raw Data'!N929</f>
        <v>4004</v>
      </c>
      <c r="O929" s="18" t="str">
        <f>'Raw Data'!O929</f>
        <v>KGS</v>
      </c>
      <c r="P929" s="18">
        <f>'Raw Data'!P929</f>
        <v>457.862008</v>
      </c>
      <c r="Q929" s="18">
        <f>'Raw Data'!Q929</f>
        <v>1833279.48</v>
      </c>
      <c r="R929" s="18">
        <f>'Raw Data'!R929</f>
        <v>5.8326370440000002</v>
      </c>
      <c r="S929" s="18">
        <f>'Raw Data'!S929</f>
        <v>23353.87873</v>
      </c>
      <c r="T929" s="18">
        <f>'Raw Data'!T929</f>
        <v>671713.6</v>
      </c>
      <c r="U929" s="18" t="str">
        <f t="shared" si="154"/>
        <v xml:space="preserve">MILD STEEL MULTI FUNCTION CLOTH STAND - RYX-02-020 </v>
      </c>
      <c r="V929" s="18" t="str">
        <f t="shared" si="155"/>
        <v/>
      </c>
      <c r="W929" s="18" t="e">
        <f t="shared" si="156"/>
        <v>#VALUE!</v>
      </c>
      <c r="X929" s="18">
        <f t="shared" si="157"/>
        <v>15.3</v>
      </c>
      <c r="Y929" s="18" t="str">
        <f t="shared" si="158"/>
        <v>USD</v>
      </c>
      <c r="Z929" s="18">
        <f t="shared" si="159"/>
        <v>2504993.08</v>
      </c>
      <c r="AA929" s="18">
        <f t="shared" si="160"/>
        <v>2022</v>
      </c>
      <c r="AB929" s="19" t="str">
        <f>IFERROR(VLOOKUP(D929, 'Lookup Tables'!$A:$B, 2, FALSE), "Unknown")</f>
        <v>Table, kitchen or other household articles of iron or steel</v>
      </c>
      <c r="AC929" s="18" t="str">
        <f t="shared" si="161"/>
        <v>Steel Products</v>
      </c>
      <c r="AD929" s="18" t="str">
        <f t="shared" si="162"/>
        <v>Cloth Stand</v>
      </c>
      <c r="AE929" s="18">
        <f t="shared" si="163"/>
        <v>167.76063936063935</v>
      </c>
      <c r="AF929" s="20">
        <f t="shared" si="164"/>
        <v>0.36639999919706734</v>
      </c>
    </row>
    <row r="930" spans="1:32">
      <c r="A930" s="18" t="str">
        <f>'Raw Data'!A930</f>
        <v>INNSA1</v>
      </c>
      <c r="B930" s="19">
        <f>'Raw Data'!B930</f>
        <v>44728</v>
      </c>
      <c r="C930" s="18">
        <f>'Raw Data'!C930</f>
        <v>301049751</v>
      </c>
      <c r="D930" s="18">
        <f>'Raw Data'!D930</f>
        <v>73239990</v>
      </c>
      <c r="E930" s="18" t="str">
        <f>'Raw Data'!E930</f>
        <v>NP-21 STAINLESS STEEL SPORTS BOTTLE 650ML S115 (QTY :19908 PCS/USD 1.140 PER PCS)</v>
      </c>
      <c r="F930" s="18">
        <f>'Raw Data'!F930</f>
        <v>0</v>
      </c>
      <c r="G930" s="18">
        <f>'Raw Data'!G930</f>
        <v>0</v>
      </c>
      <c r="H930" s="18">
        <f>'Raw Data'!H930</f>
        <v>0</v>
      </c>
      <c r="I930" s="18">
        <f>'Raw Data'!I930</f>
        <v>0</v>
      </c>
      <c r="J930" s="18">
        <f>'Raw Data'!J930</f>
        <v>0</v>
      </c>
      <c r="K930" s="18">
        <f>'Raw Data'!K930</f>
        <v>0</v>
      </c>
      <c r="L930" s="18">
        <f>'Raw Data'!L930</f>
        <v>0</v>
      </c>
      <c r="M930" s="18">
        <f>'Raw Data'!M930</f>
        <v>0</v>
      </c>
      <c r="N930" s="18">
        <f>'Raw Data'!N930</f>
        <v>3539.2</v>
      </c>
      <c r="O930" s="18" t="str">
        <f>'Raw Data'!O930</f>
        <v>KGS</v>
      </c>
      <c r="P930" s="18">
        <f>'Raw Data'!P930</f>
        <v>556.33116240000004</v>
      </c>
      <c r="Q930" s="18">
        <f>'Raw Data'!Q930</f>
        <v>1968967.25</v>
      </c>
      <c r="R930" s="18">
        <f>'Raw Data'!R930</f>
        <v>7.0870211769999996</v>
      </c>
      <c r="S930" s="18">
        <f>'Raw Data'!S930</f>
        <v>25082.38535</v>
      </c>
      <c r="T930" s="18">
        <f>'Raw Data'!T930</f>
        <v>721429.6</v>
      </c>
      <c r="U930" s="18" t="str">
        <f t="shared" si="154"/>
        <v xml:space="preserve">NP-21 STAINLESS STEEL SPORTS BOTTLE 650ML S115 </v>
      </c>
      <c r="V930" s="18" t="str">
        <f t="shared" si="155"/>
        <v/>
      </c>
      <c r="W930" s="18" t="e">
        <f t="shared" si="156"/>
        <v>#VALUE!</v>
      </c>
      <c r="X930" s="18">
        <f t="shared" si="157"/>
        <v>1.1399999999999999</v>
      </c>
      <c r="Y930" s="18" t="str">
        <f t="shared" si="158"/>
        <v>USD</v>
      </c>
      <c r="Z930" s="18">
        <f t="shared" si="159"/>
        <v>2690396.85</v>
      </c>
      <c r="AA930" s="18">
        <f t="shared" si="160"/>
        <v>2022</v>
      </c>
      <c r="AB930" s="19" t="str">
        <f>IFERROR(VLOOKUP(D930, 'Lookup Tables'!$A:$B, 2, FALSE), "Unknown")</f>
        <v>Table, kitchen or other household articles of iron or steel</v>
      </c>
      <c r="AC930" s="18" t="str">
        <f t="shared" si="161"/>
        <v>Steel Products</v>
      </c>
      <c r="AD930" s="18" t="str">
        <f t="shared" si="162"/>
        <v>Misc</v>
      </c>
      <c r="AE930" s="18">
        <f t="shared" si="163"/>
        <v>203.83973779385173</v>
      </c>
      <c r="AF930" s="20">
        <f t="shared" si="164"/>
        <v>0.36639999979684779</v>
      </c>
    </row>
    <row r="931" spans="1:32">
      <c r="A931" s="18" t="str">
        <f>'Raw Data'!A931</f>
        <v>INNSA1</v>
      </c>
      <c r="B931" s="19">
        <f>'Raw Data'!B931</f>
        <v>44728</v>
      </c>
      <c r="C931" s="18">
        <f>'Raw Data'!C931</f>
        <v>301049751</v>
      </c>
      <c r="D931" s="18">
        <f>'Raw Data'!D931</f>
        <v>73239990</v>
      </c>
      <c r="E931" s="18" t="str">
        <f>'Raw Data'!E931</f>
        <v>AM-06 - STAINLESS STEEL BOTTLE 750ML SG805 (QTY:24444 PCS/USD 1.140 PER PCS)</v>
      </c>
      <c r="F931" s="18">
        <f>'Raw Data'!F931</f>
        <v>0</v>
      </c>
      <c r="G931" s="18">
        <f>'Raw Data'!G931</f>
        <v>0</v>
      </c>
      <c r="H931" s="18">
        <f>'Raw Data'!H931</f>
        <v>0</v>
      </c>
      <c r="I931" s="18">
        <f>'Raw Data'!I931</f>
        <v>0</v>
      </c>
      <c r="J931" s="18">
        <f>'Raw Data'!J931</f>
        <v>0</v>
      </c>
      <c r="K931" s="18">
        <f>'Raw Data'!K931</f>
        <v>0</v>
      </c>
      <c r="L931" s="18">
        <f>'Raw Data'!L931</f>
        <v>0</v>
      </c>
      <c r="M931" s="18">
        <f>'Raw Data'!M931</f>
        <v>0</v>
      </c>
      <c r="N931" s="18">
        <f>'Raw Data'!N931</f>
        <v>3666.6</v>
      </c>
      <c r="O931" s="18" t="str">
        <f>'Raw Data'!O931</f>
        <v>KGS</v>
      </c>
      <c r="P931" s="18">
        <f>'Raw Data'!P931</f>
        <v>659.35545190000005</v>
      </c>
      <c r="Q931" s="18">
        <f>'Raw Data'!Q931</f>
        <v>2417592.7000000002</v>
      </c>
      <c r="R931" s="18">
        <f>'Raw Data'!R931</f>
        <v>8.3994325090000004</v>
      </c>
      <c r="S931" s="18">
        <f>'Raw Data'!S931</f>
        <v>30797.359240000002</v>
      </c>
      <c r="T931" s="18">
        <f>'Raw Data'!T931</f>
        <v>885806</v>
      </c>
      <c r="U931" s="18" t="str">
        <f t="shared" si="154"/>
        <v xml:space="preserve">AM-06 - STAINLESS STEEL BOTTLE 750ML SG805 </v>
      </c>
      <c r="V931" s="18">
        <f t="shared" si="155"/>
        <v>24444</v>
      </c>
      <c r="W931" s="18" t="str">
        <f t="shared" si="156"/>
        <v>PCS</v>
      </c>
      <c r="X931" s="18">
        <f t="shared" si="157"/>
        <v>1.1399999999999999</v>
      </c>
      <c r="Y931" s="18" t="str">
        <f t="shared" si="158"/>
        <v>USD</v>
      </c>
      <c r="Z931" s="18">
        <f t="shared" si="159"/>
        <v>3303398.7</v>
      </c>
      <c r="AA931" s="18">
        <f t="shared" si="160"/>
        <v>2022</v>
      </c>
      <c r="AB931" s="19" t="str">
        <f>IFERROR(VLOOKUP(D931, 'Lookup Tables'!$A:$B, 2, FALSE), "Unknown")</f>
        <v>Table, kitchen or other household articles of iron or steel</v>
      </c>
      <c r="AC931" s="18" t="str">
        <f t="shared" si="161"/>
        <v>Steel Products</v>
      </c>
      <c r="AD931" s="18" t="str">
        <f t="shared" si="162"/>
        <v>Misc</v>
      </c>
      <c r="AE931" s="18">
        <f t="shared" si="163"/>
        <v>241.58784705176458</v>
      </c>
      <c r="AF931" s="20">
        <f t="shared" si="164"/>
        <v>0.36640001436139341</v>
      </c>
    </row>
    <row r="932" spans="1:32">
      <c r="A932" s="18" t="str">
        <f>'Raw Data'!A932</f>
        <v>INNSA1</v>
      </c>
      <c r="B932" s="19">
        <f>'Raw Data'!B932</f>
        <v>44726</v>
      </c>
      <c r="C932" s="18">
        <f>'Raw Data'!C932</f>
        <v>301049751</v>
      </c>
      <c r="D932" s="18">
        <f>'Raw Data'!D932</f>
        <v>73239990</v>
      </c>
      <c r="E932" s="18" t="str">
        <f>'Raw Data'!E932</f>
        <v>SS OIL POT 900ML-KWP-1000B(QTY: 27000PCS/USD 1.64 PER PCS)</v>
      </c>
      <c r="F932" s="18">
        <f>'Raw Data'!F932</f>
        <v>0</v>
      </c>
      <c r="G932" s="18">
        <f>'Raw Data'!G932</f>
        <v>0</v>
      </c>
      <c r="H932" s="18">
        <f>'Raw Data'!H932</f>
        <v>0</v>
      </c>
      <c r="I932" s="18">
        <f>'Raw Data'!I932</f>
        <v>0</v>
      </c>
      <c r="J932" s="18">
        <f>'Raw Data'!J932</f>
        <v>0</v>
      </c>
      <c r="K932" s="18">
        <f>'Raw Data'!K932</f>
        <v>0</v>
      </c>
      <c r="L932" s="18">
        <f>'Raw Data'!L932</f>
        <v>0</v>
      </c>
      <c r="M932" s="18">
        <f>'Raw Data'!M932</f>
        <v>0</v>
      </c>
      <c r="N932" s="18">
        <f>'Raw Data'!N932</f>
        <v>6750</v>
      </c>
      <c r="O932" s="18" t="str">
        <f>'Raw Data'!O932</f>
        <v>KGS</v>
      </c>
      <c r="P932" s="18">
        <f>'Raw Data'!P932</f>
        <v>565.6657778</v>
      </c>
      <c r="Q932" s="18">
        <f>'Raw Data'!Q932</f>
        <v>3818244</v>
      </c>
      <c r="R932" s="18">
        <f>'Raw Data'!R932</f>
        <v>7.2059334750000001</v>
      </c>
      <c r="S932" s="18">
        <f>'Raw Data'!S932</f>
        <v>48640.05096</v>
      </c>
      <c r="T932" s="18">
        <f>'Raw Data'!T932</f>
        <v>1399004.6</v>
      </c>
      <c r="U932" s="18" t="str">
        <f t="shared" si="154"/>
        <v>SS OIL POT 900ML-KWP-1000B</v>
      </c>
      <c r="V932" s="18" t="str">
        <f t="shared" si="155"/>
        <v/>
      </c>
      <c r="W932" s="18" t="str">
        <f t="shared" si="156"/>
        <v>27000PCS</v>
      </c>
      <c r="X932" s="18">
        <f t="shared" si="157"/>
        <v>1.64</v>
      </c>
      <c r="Y932" s="18" t="str">
        <f t="shared" si="158"/>
        <v>USD</v>
      </c>
      <c r="Z932" s="18">
        <f t="shared" si="159"/>
        <v>5217248.5999999996</v>
      </c>
      <c r="AA932" s="18">
        <f t="shared" si="160"/>
        <v>2022</v>
      </c>
      <c r="AB932" s="19" t="str">
        <f>IFERROR(VLOOKUP(D932, 'Lookup Tables'!$A:$B, 2, FALSE), "Unknown")</f>
        <v>Table, kitchen or other household articles of iron or steel</v>
      </c>
      <c r="AC932" s="18" t="str">
        <f t="shared" si="161"/>
        <v>Other</v>
      </c>
      <c r="AD932" s="18" t="str">
        <f t="shared" si="162"/>
        <v>Misc</v>
      </c>
      <c r="AE932" s="18">
        <f t="shared" si="163"/>
        <v>207.25994074074075</v>
      </c>
      <c r="AF932" s="20">
        <f t="shared" si="164"/>
        <v>0.36639999958095926</v>
      </c>
    </row>
    <row r="933" spans="1:32">
      <c r="A933" s="18" t="str">
        <f>'Raw Data'!A933</f>
        <v>INNSA1</v>
      </c>
      <c r="B933" s="19">
        <f>'Raw Data'!B933</f>
        <v>44718</v>
      </c>
      <c r="C933" s="18">
        <f>'Raw Data'!C933</f>
        <v>301049751</v>
      </c>
      <c r="D933" s="18">
        <f>'Raw Data'!D933</f>
        <v>73239990</v>
      </c>
      <c r="E933" s="18" t="str">
        <f>'Raw Data'!E933</f>
        <v>NP-20 STAINLESS STEEL SPORTS BOTTLE 750 ML S-308-C6 (QTY:18036 PCS USD 1.113 PER PCS)</v>
      </c>
      <c r="F933" s="18">
        <f>'Raw Data'!F933</f>
        <v>0</v>
      </c>
      <c r="G933" s="18">
        <f>'Raw Data'!G933</f>
        <v>0</v>
      </c>
      <c r="H933" s="18">
        <f>'Raw Data'!H933</f>
        <v>0</v>
      </c>
      <c r="I933" s="18">
        <f>'Raw Data'!I933</f>
        <v>0</v>
      </c>
      <c r="J933" s="18">
        <f>'Raw Data'!J933</f>
        <v>0</v>
      </c>
      <c r="K933" s="18">
        <f>'Raw Data'!K933</f>
        <v>0</v>
      </c>
      <c r="L933" s="18">
        <f>'Raw Data'!L933</f>
        <v>0</v>
      </c>
      <c r="M933" s="18">
        <f>'Raw Data'!M933</f>
        <v>0</v>
      </c>
      <c r="N933" s="18">
        <f>'Raw Data'!N933</f>
        <v>3206.4</v>
      </c>
      <c r="O933" s="18" t="str">
        <f>'Raw Data'!O933</f>
        <v>KGS</v>
      </c>
      <c r="P933" s="18">
        <f>'Raw Data'!P933</f>
        <v>540.0129647</v>
      </c>
      <c r="Q933" s="18">
        <f>'Raw Data'!Q933</f>
        <v>1731497.57</v>
      </c>
      <c r="R933" s="18">
        <f>'Raw Data'!R933</f>
        <v>6.8791460469999999</v>
      </c>
      <c r="S933" s="18">
        <f>'Raw Data'!S933</f>
        <v>22057.293890000001</v>
      </c>
      <c r="T933" s="18">
        <f>'Raw Data'!T933</f>
        <v>634420.69999999995</v>
      </c>
      <c r="U933" s="18" t="str">
        <f t="shared" si="154"/>
        <v xml:space="preserve">NP-20 STAINLESS STEEL SPORTS BOTTLE 750 ML S-308-C6 </v>
      </c>
      <c r="V933" s="18">
        <f t="shared" si="155"/>
        <v>18036</v>
      </c>
      <c r="W933" s="18" t="e">
        <f t="shared" si="156"/>
        <v>#VALUE!</v>
      </c>
      <c r="X933" s="18" t="str">
        <f t="shared" si="157"/>
        <v/>
      </c>
      <c r="Y933" s="18" t="str">
        <f t="shared" si="158"/>
        <v>USD</v>
      </c>
      <c r="Z933" s="18">
        <f t="shared" si="159"/>
        <v>2365918.27</v>
      </c>
      <c r="AA933" s="18">
        <f t="shared" si="160"/>
        <v>2022</v>
      </c>
      <c r="AB933" s="19" t="str">
        <f>IFERROR(VLOOKUP(D933, 'Lookup Tables'!$A:$B, 2, FALSE), "Unknown")</f>
        <v>Table, kitchen or other household articles of iron or steel</v>
      </c>
      <c r="AC933" s="18" t="str">
        <f t="shared" si="161"/>
        <v>Steel Products</v>
      </c>
      <c r="AD933" s="18" t="str">
        <f t="shared" si="162"/>
        <v>Misc</v>
      </c>
      <c r="AE933" s="18">
        <f t="shared" si="163"/>
        <v>197.860747255489</v>
      </c>
      <c r="AF933" s="20">
        <f t="shared" si="164"/>
        <v>0.3663999944279448</v>
      </c>
    </row>
    <row r="934" spans="1:32">
      <c r="A934" s="18" t="str">
        <f>'Raw Data'!A934</f>
        <v>INNSA1</v>
      </c>
      <c r="B934" s="19">
        <f>'Raw Data'!B934</f>
        <v>44718</v>
      </c>
      <c r="C934" s="18">
        <f>'Raw Data'!C934</f>
        <v>301049751</v>
      </c>
      <c r="D934" s="18">
        <f>'Raw Data'!D934</f>
        <v>73239990</v>
      </c>
      <c r="E934" s="18" t="str">
        <f>'Raw Data'!E934</f>
        <v>STAINLESS STEEL SPORTS BOTTLE 650ML S115 NP-21 (QTY:19836 PCS USD 1.140 PER PCS)</v>
      </c>
      <c r="F934" s="18">
        <f>'Raw Data'!F934</f>
        <v>0</v>
      </c>
      <c r="G934" s="18">
        <f>'Raw Data'!G934</f>
        <v>0</v>
      </c>
      <c r="H934" s="18">
        <f>'Raw Data'!H934</f>
        <v>0</v>
      </c>
      <c r="I934" s="18">
        <f>'Raw Data'!I934</f>
        <v>0</v>
      </c>
      <c r="J934" s="18">
        <f>'Raw Data'!J934</f>
        <v>0</v>
      </c>
      <c r="K934" s="18">
        <f>'Raw Data'!K934</f>
        <v>0</v>
      </c>
      <c r="L934" s="18">
        <f>'Raw Data'!L934</f>
        <v>0</v>
      </c>
      <c r="M934" s="18">
        <f>'Raw Data'!M934</f>
        <v>0</v>
      </c>
      <c r="N934" s="18">
        <f>'Raw Data'!N934</f>
        <v>3526.4</v>
      </c>
      <c r="O934" s="18" t="str">
        <f>'Raw Data'!O934</f>
        <v>KGS</v>
      </c>
      <c r="P934" s="18">
        <f>'Raw Data'!P934</f>
        <v>553.11291970000002</v>
      </c>
      <c r="Q934" s="18">
        <f>'Raw Data'!Q934</f>
        <v>1950497.4</v>
      </c>
      <c r="R934" s="18">
        <f>'Raw Data'!R934</f>
        <v>7.0460244550000004</v>
      </c>
      <c r="S934" s="18">
        <f>'Raw Data'!S934</f>
        <v>24847.100640000001</v>
      </c>
      <c r="T934" s="18">
        <f>'Raw Data'!T934</f>
        <v>714662.2</v>
      </c>
      <c r="U934" s="18" t="str">
        <f t="shared" si="154"/>
        <v xml:space="preserve">STAINLESS STEEL SPORTS BOTTLE 650ML S115 NP-21 </v>
      </c>
      <c r="V934" s="18">
        <f t="shared" si="155"/>
        <v>19836</v>
      </c>
      <c r="W934" s="18" t="e">
        <f t="shared" si="156"/>
        <v>#VALUE!</v>
      </c>
      <c r="X934" s="18" t="str">
        <f t="shared" si="157"/>
        <v/>
      </c>
      <c r="Y934" s="18" t="str">
        <f t="shared" si="158"/>
        <v>USD</v>
      </c>
      <c r="Z934" s="18">
        <f t="shared" si="159"/>
        <v>2665159.5999999996</v>
      </c>
      <c r="AA934" s="18">
        <f t="shared" si="160"/>
        <v>2022</v>
      </c>
      <c r="AB934" s="19" t="str">
        <f>IFERROR(VLOOKUP(D934, 'Lookup Tables'!$A:$B, 2, FALSE), "Unknown")</f>
        <v>Table, kitchen or other household articles of iron or steel</v>
      </c>
      <c r="AC934" s="18" t="str">
        <f t="shared" si="161"/>
        <v>Steel Products</v>
      </c>
      <c r="AD934" s="18" t="str">
        <f t="shared" si="162"/>
        <v>Misc</v>
      </c>
      <c r="AE934" s="18">
        <f t="shared" si="163"/>
        <v>202.66056034482756</v>
      </c>
      <c r="AF934" s="20">
        <f t="shared" si="164"/>
        <v>0.366399975719014</v>
      </c>
    </row>
    <row r="935" spans="1:32">
      <c r="A935" s="18" t="str">
        <f>'Raw Data'!A935</f>
        <v>INNSA1</v>
      </c>
      <c r="B935" s="19">
        <f>'Raw Data'!B935</f>
        <v>44718</v>
      </c>
      <c r="C935" s="18">
        <f>'Raw Data'!C935</f>
        <v>301049751</v>
      </c>
      <c r="D935" s="18">
        <f>'Raw Data'!D935</f>
        <v>73239990</v>
      </c>
      <c r="E935" s="18" t="str">
        <f>'Raw Data'!E935</f>
        <v>AM-06-STAINLESS STEEL BOTTLE 750ML SG805 (QTY:9792 PCS/USD 1.140 PER PCS)</v>
      </c>
      <c r="F935" s="18">
        <f>'Raw Data'!F935</f>
        <v>0</v>
      </c>
      <c r="G935" s="18">
        <f>'Raw Data'!G935</f>
        <v>0</v>
      </c>
      <c r="H935" s="18">
        <f>'Raw Data'!H935</f>
        <v>0</v>
      </c>
      <c r="I935" s="18">
        <f>'Raw Data'!I935</f>
        <v>0</v>
      </c>
      <c r="J935" s="18">
        <f>'Raw Data'!J935</f>
        <v>0</v>
      </c>
      <c r="K935" s="18">
        <f>'Raw Data'!K935</f>
        <v>0</v>
      </c>
      <c r="L935" s="18">
        <f>'Raw Data'!L935</f>
        <v>0</v>
      </c>
      <c r="M935" s="18">
        <f>'Raw Data'!M935</f>
        <v>0</v>
      </c>
      <c r="N935" s="18">
        <f>'Raw Data'!N935</f>
        <v>1468.8</v>
      </c>
      <c r="O935" s="18" t="str">
        <f>'Raw Data'!O935</f>
        <v>PCS</v>
      </c>
      <c r="P935" s="18">
        <f>'Raw Data'!P935</f>
        <v>655.54114919999995</v>
      </c>
      <c r="Q935" s="18">
        <f>'Raw Data'!Q935</f>
        <v>962858.84</v>
      </c>
      <c r="R935" s="18">
        <f>'Raw Data'!R935</f>
        <v>8.3508426650000001</v>
      </c>
      <c r="S935" s="18">
        <f>'Raw Data'!S935</f>
        <v>12265.717710000001</v>
      </c>
      <c r="T935" s="18">
        <f>'Raw Data'!T935</f>
        <v>352791.5</v>
      </c>
      <c r="U935" s="18" t="str">
        <f t="shared" si="154"/>
        <v xml:space="preserve">AM-06-STAINLESS STEEL BOTTLE 750ML SG805 </v>
      </c>
      <c r="V935" s="18">
        <f t="shared" si="155"/>
        <v>9792</v>
      </c>
      <c r="W935" s="18" t="str">
        <f t="shared" si="156"/>
        <v>PCS</v>
      </c>
      <c r="X935" s="18">
        <f t="shared" si="157"/>
        <v>1.1399999999999999</v>
      </c>
      <c r="Y935" s="18" t="str">
        <f t="shared" si="158"/>
        <v>USD</v>
      </c>
      <c r="Z935" s="18">
        <f t="shared" si="159"/>
        <v>1315650.3399999999</v>
      </c>
      <c r="AA935" s="18">
        <f t="shared" si="160"/>
        <v>2022</v>
      </c>
      <c r="AB935" s="19" t="str">
        <f>IFERROR(VLOOKUP(D935, 'Lookup Tables'!$A:$B, 2, FALSE), "Unknown")</f>
        <v>Table, kitchen or other household articles of iron or steel</v>
      </c>
      <c r="AC935" s="18" t="str">
        <f t="shared" si="161"/>
        <v>Steel Products</v>
      </c>
      <c r="AD935" s="18" t="str">
        <f t="shared" si="162"/>
        <v>Misc</v>
      </c>
      <c r="AE935" s="18">
        <f t="shared" si="163"/>
        <v>240.19029139433553</v>
      </c>
      <c r="AF935" s="20">
        <f t="shared" si="164"/>
        <v>0.36640002183497639</v>
      </c>
    </row>
    <row r="936" spans="1:32">
      <c r="A936" s="18" t="str">
        <f>'Raw Data'!A936</f>
        <v>INNSA1</v>
      </c>
      <c r="B936" s="19">
        <f>'Raw Data'!B936</f>
        <v>44718</v>
      </c>
      <c r="C936" s="18">
        <f>'Raw Data'!C936</f>
        <v>301049751</v>
      </c>
      <c r="D936" s="18">
        <f>'Raw Data'!D936</f>
        <v>73239990</v>
      </c>
      <c r="E936" s="18" t="str">
        <f>'Raw Data'!E936</f>
        <v>STAINLESS STEEL COLABOTTLE 750ML SK750 SL-01 (QTY: 17964 NUMUSD 1.300PER NUM)</v>
      </c>
      <c r="F936" s="18">
        <f>'Raw Data'!F936</f>
        <v>0</v>
      </c>
      <c r="G936" s="18">
        <f>'Raw Data'!G936</f>
        <v>0</v>
      </c>
      <c r="H936" s="18">
        <f>'Raw Data'!H936</f>
        <v>0</v>
      </c>
      <c r="I936" s="18">
        <f>'Raw Data'!I936</f>
        <v>0</v>
      </c>
      <c r="J936" s="18">
        <f>'Raw Data'!J936</f>
        <v>0</v>
      </c>
      <c r="K936" s="18">
        <f>'Raw Data'!K936</f>
        <v>0</v>
      </c>
      <c r="L936" s="18">
        <f>'Raw Data'!L936</f>
        <v>0</v>
      </c>
      <c r="M936" s="18">
        <f>'Raw Data'!M936</f>
        <v>0</v>
      </c>
      <c r="N936" s="18">
        <f>'Raw Data'!N936</f>
        <v>3592.8</v>
      </c>
      <c r="O936" s="18" t="str">
        <f>'Raw Data'!O936</f>
        <v>KGS</v>
      </c>
      <c r="P936" s="18">
        <f>'Raw Data'!P936</f>
        <v>560.66027050000002</v>
      </c>
      <c r="Q936" s="18">
        <f>'Raw Data'!Q936</f>
        <v>2014340.22</v>
      </c>
      <c r="R936" s="18">
        <f>'Raw Data'!R936</f>
        <v>7.1421690509999998</v>
      </c>
      <c r="S936" s="18">
        <f>'Raw Data'!S936</f>
        <v>25660.384969999999</v>
      </c>
      <c r="T936" s="18">
        <f>'Raw Data'!T936</f>
        <v>738054.2</v>
      </c>
      <c r="U936" s="18" t="str">
        <f t="shared" si="154"/>
        <v xml:space="preserve">STAINLESS STEEL COLABOTTLE 750ML SK750 SL-01 </v>
      </c>
      <c r="V936" s="18" t="str">
        <f t="shared" si="155"/>
        <v/>
      </c>
      <c r="W936" s="18" t="e">
        <f t="shared" si="156"/>
        <v>#VALUE!</v>
      </c>
      <c r="X936" s="18" t="str">
        <f t="shared" si="157"/>
        <v/>
      </c>
      <c r="Y936" s="18" t="str">
        <f t="shared" si="158"/>
        <v>USD</v>
      </c>
      <c r="Z936" s="18">
        <f t="shared" si="159"/>
        <v>2752394.42</v>
      </c>
      <c r="AA936" s="18">
        <f t="shared" si="160"/>
        <v>2022</v>
      </c>
      <c r="AB936" s="19" t="str">
        <f>IFERROR(VLOOKUP(D936, 'Lookup Tables'!$A:$B, 2, FALSE), "Unknown")</f>
        <v>Table, kitchen or other household articles of iron or steel</v>
      </c>
      <c r="AC936" s="18" t="str">
        <f t="shared" si="161"/>
        <v>Steel Products</v>
      </c>
      <c r="AD936" s="18" t="str">
        <f t="shared" si="162"/>
        <v>Misc</v>
      </c>
      <c r="AE936" s="18">
        <f t="shared" si="163"/>
        <v>205.42590737029613</v>
      </c>
      <c r="AF936" s="20">
        <f t="shared" si="164"/>
        <v>0.36639997189749801</v>
      </c>
    </row>
    <row r="937" spans="1:32">
      <c r="A937" s="18" t="str">
        <f>'Raw Data'!A937</f>
        <v>INNSA1</v>
      </c>
      <c r="B937" s="19">
        <f>'Raw Data'!B937</f>
        <v>44718</v>
      </c>
      <c r="C937" s="18">
        <f>'Raw Data'!C937</f>
        <v>301049751</v>
      </c>
      <c r="D937" s="18">
        <f>'Raw Data'!D937</f>
        <v>73239990</v>
      </c>
      <c r="E937" s="18" t="str">
        <f>'Raw Data'!E937</f>
        <v>SB-01STAINLESS STEEL SPORTS BOTTLE 750ML SG-702 (QTY:21492 PCS USD 1.205 PER PCS)</v>
      </c>
      <c r="F937" s="18">
        <f>'Raw Data'!F937</f>
        <v>0</v>
      </c>
      <c r="G937" s="18">
        <f>'Raw Data'!G937</f>
        <v>0</v>
      </c>
      <c r="H937" s="18">
        <f>'Raw Data'!H937</f>
        <v>0</v>
      </c>
      <c r="I937" s="18">
        <f>'Raw Data'!I937</f>
        <v>0</v>
      </c>
      <c r="J937" s="18">
        <f>'Raw Data'!J937</f>
        <v>0</v>
      </c>
      <c r="K937" s="18">
        <f>'Raw Data'!K937</f>
        <v>0</v>
      </c>
      <c r="L937" s="18">
        <f>'Raw Data'!L937</f>
        <v>0</v>
      </c>
      <c r="M937" s="18">
        <f>'Raw Data'!M937</f>
        <v>0</v>
      </c>
      <c r="N937" s="18">
        <f>'Raw Data'!N937</f>
        <v>3402.9</v>
      </c>
      <c r="O937" s="18" t="str">
        <f>'Raw Data'!O937</f>
        <v>KGS</v>
      </c>
      <c r="P937" s="18">
        <f>'Raw Data'!P937</f>
        <v>656.44916390000003</v>
      </c>
      <c r="Q937" s="18">
        <f>'Raw Data'!Q937</f>
        <v>2233830.86</v>
      </c>
      <c r="R937" s="18">
        <f>'Raw Data'!R937</f>
        <v>8.3624097319999997</v>
      </c>
      <c r="S937" s="18">
        <f>'Raw Data'!S937</f>
        <v>28456.444080000001</v>
      </c>
      <c r="T937" s="18">
        <f>'Raw Data'!T937</f>
        <v>818475.6</v>
      </c>
      <c r="U937" s="18" t="str">
        <f t="shared" si="154"/>
        <v xml:space="preserve">SB-01STAINLESS STEEL SPORTS BOTTLE 750ML SG-702 </v>
      </c>
      <c r="V937" s="18">
        <f t="shared" si="155"/>
        <v>21492</v>
      </c>
      <c r="W937" s="18" t="e">
        <f t="shared" si="156"/>
        <v>#VALUE!</v>
      </c>
      <c r="X937" s="18" t="str">
        <f t="shared" si="157"/>
        <v/>
      </c>
      <c r="Y937" s="18" t="str">
        <f t="shared" si="158"/>
        <v>USD</v>
      </c>
      <c r="Z937" s="18">
        <f t="shared" si="159"/>
        <v>3052306.46</v>
      </c>
      <c r="AA937" s="18">
        <f t="shared" si="160"/>
        <v>2022</v>
      </c>
      <c r="AB937" s="19" t="str">
        <f>IFERROR(VLOOKUP(D937, 'Lookup Tables'!$A:$B, 2, FALSE), "Unknown")</f>
        <v>Table, kitchen or other household articles of iron or steel</v>
      </c>
      <c r="AC937" s="18" t="str">
        <f t="shared" si="161"/>
        <v>Steel Products</v>
      </c>
      <c r="AD937" s="18" t="str">
        <f t="shared" si="162"/>
        <v>Misc</v>
      </c>
      <c r="AE937" s="18">
        <f t="shared" si="163"/>
        <v>240.52296570572159</v>
      </c>
      <c r="AF937" s="20">
        <f t="shared" si="164"/>
        <v>0.36639998786658362</v>
      </c>
    </row>
    <row r="938" spans="1:32">
      <c r="A938" s="18" t="str">
        <f>'Raw Data'!A938</f>
        <v>INNSA1</v>
      </c>
      <c r="B938" s="19">
        <f>'Raw Data'!B938</f>
        <v>44713</v>
      </c>
      <c r="C938" s="18">
        <f>'Raw Data'!C938</f>
        <v>301049751</v>
      </c>
      <c r="D938" s="18">
        <f>'Raw Data'!D938</f>
        <v>73231000</v>
      </c>
      <c r="E938" s="18" t="str">
        <f>'Raw Data'!E938</f>
        <v>OKS-4156 STEEL SCRUBBER 6 PCS SET (QTY- 99600 SET/USD 0.275PER SET)</v>
      </c>
      <c r="F938" s="18">
        <f>'Raw Data'!F938</f>
        <v>0</v>
      </c>
      <c r="G938" s="18">
        <f>'Raw Data'!G938</f>
        <v>0</v>
      </c>
      <c r="H938" s="18">
        <f>'Raw Data'!H938</f>
        <v>0</v>
      </c>
      <c r="I938" s="18">
        <f>'Raw Data'!I938</f>
        <v>0</v>
      </c>
      <c r="J938" s="18">
        <f>'Raw Data'!J938</f>
        <v>0</v>
      </c>
      <c r="K938" s="18">
        <f>'Raw Data'!K938</f>
        <v>0</v>
      </c>
      <c r="L938" s="18">
        <f>'Raw Data'!L938</f>
        <v>0</v>
      </c>
      <c r="M938" s="18">
        <f>'Raw Data'!M938</f>
        <v>0</v>
      </c>
      <c r="N938" s="18">
        <f>'Raw Data'!N938</f>
        <v>8677.15</v>
      </c>
      <c r="O938" s="18" t="str">
        <f>'Raw Data'!O938</f>
        <v>KGS</v>
      </c>
      <c r="P938" s="18">
        <f>'Raw Data'!P938</f>
        <v>284.84844679999998</v>
      </c>
      <c r="Q938" s="18">
        <f>'Raw Data'!Q938</f>
        <v>2471672.7000000002</v>
      </c>
      <c r="R938" s="18">
        <f>'Raw Data'!R938</f>
        <v>3.6240260399999999</v>
      </c>
      <c r="S938" s="18">
        <f>'Raw Data'!S938</f>
        <v>31446.217560000001</v>
      </c>
      <c r="T938" s="18">
        <f>'Raw Data'!T938</f>
        <v>1086547.3</v>
      </c>
      <c r="U938" s="18" t="str">
        <f t="shared" si="154"/>
        <v xml:space="preserve">OKS-4156 STEEL SCRUBBER 6 PCS SET </v>
      </c>
      <c r="V938" s="18" t="str">
        <f t="shared" si="155"/>
        <v/>
      </c>
      <c r="W938" s="18" t="e">
        <f t="shared" si="156"/>
        <v>#VALUE!</v>
      </c>
      <c r="X938" s="18">
        <f t="shared" si="157"/>
        <v>0.27500000000000002</v>
      </c>
      <c r="Y938" s="18" t="str">
        <f t="shared" si="158"/>
        <v>USD</v>
      </c>
      <c r="Z938" s="18">
        <f t="shared" si="159"/>
        <v>3558220</v>
      </c>
      <c r="AA938" s="18">
        <f t="shared" si="160"/>
        <v>2022</v>
      </c>
      <c r="AB938" s="19" t="str">
        <f>IFERROR(VLOOKUP(D938, 'Lookup Tables'!$A:$B, 2, FALSE), "Unknown")</f>
        <v>Steel Scrubbers</v>
      </c>
      <c r="AC938" s="18" t="str">
        <f t="shared" si="161"/>
        <v>Steel Products</v>
      </c>
      <c r="AD938" s="18" t="str">
        <f t="shared" si="162"/>
        <v>Scrubber</v>
      </c>
      <c r="AE938" s="18">
        <f t="shared" si="163"/>
        <v>125.2193750252099</v>
      </c>
      <c r="AF938" s="20">
        <f t="shared" si="164"/>
        <v>0.43959999234526481</v>
      </c>
    </row>
    <row r="939" spans="1:32">
      <c r="A939" s="18" t="str">
        <f>'Raw Data'!A939</f>
        <v>INNSA1</v>
      </c>
      <c r="B939" s="19">
        <f>'Raw Data'!B939</f>
        <v>44711</v>
      </c>
      <c r="C939" s="18">
        <f>'Raw Data'!C939</f>
        <v>301049751</v>
      </c>
      <c r="D939" s="18">
        <f>'Raw Data'!D939</f>
        <v>73239990</v>
      </c>
      <c r="E939" s="18" t="str">
        <f>'Raw Data'!E939</f>
        <v>MILD STEEL MULTI FUNCTION CLOTH STAND - RYX-02-020 (QTY :1232 NUM USD 15.30 PER NUM)</v>
      </c>
      <c r="F939" s="18">
        <f>'Raw Data'!F939</f>
        <v>0</v>
      </c>
      <c r="G939" s="18">
        <f>'Raw Data'!G939</f>
        <v>0</v>
      </c>
      <c r="H939" s="18">
        <f>'Raw Data'!H939</f>
        <v>0</v>
      </c>
      <c r="I939" s="18">
        <f>'Raw Data'!I939</f>
        <v>0</v>
      </c>
      <c r="J939" s="18">
        <f>'Raw Data'!J939</f>
        <v>0</v>
      </c>
      <c r="K939" s="18">
        <f>'Raw Data'!K939</f>
        <v>0</v>
      </c>
      <c r="L939" s="18">
        <f>'Raw Data'!L939</f>
        <v>0</v>
      </c>
      <c r="M939" s="18">
        <f>'Raw Data'!M939</f>
        <v>0</v>
      </c>
      <c r="N939" s="18">
        <f>'Raw Data'!N939</f>
        <v>4004</v>
      </c>
      <c r="O939" s="18" t="str">
        <f>'Raw Data'!O939</f>
        <v>KGS</v>
      </c>
      <c r="P939" s="18">
        <f>'Raw Data'!P939</f>
        <v>450.59301699999997</v>
      </c>
      <c r="Q939" s="18">
        <f>'Raw Data'!Q939</f>
        <v>1804174.44</v>
      </c>
      <c r="R939" s="18">
        <f>'Raw Data'!R939</f>
        <v>5.7327355850000004</v>
      </c>
      <c r="S939" s="18">
        <f>'Raw Data'!S939</f>
        <v>22953.87328</v>
      </c>
      <c r="T939" s="18">
        <f>'Raw Data'!T939</f>
        <v>661049.5</v>
      </c>
      <c r="U939" s="18" t="str">
        <f t="shared" si="154"/>
        <v xml:space="preserve">MILD STEEL MULTI FUNCTION CLOTH STAND - RYX-02-020 </v>
      </c>
      <c r="V939" s="18" t="str">
        <f t="shared" si="155"/>
        <v/>
      </c>
      <c r="W939" s="18" t="e">
        <f t="shared" si="156"/>
        <v>#VALUE!</v>
      </c>
      <c r="X939" s="18" t="str">
        <f t="shared" si="157"/>
        <v/>
      </c>
      <c r="Y939" s="18" t="str">
        <f t="shared" si="158"/>
        <v>USD</v>
      </c>
      <c r="Z939" s="18">
        <f t="shared" si="159"/>
        <v>2465223.94</v>
      </c>
      <c r="AA939" s="18">
        <f t="shared" si="160"/>
        <v>2022</v>
      </c>
      <c r="AB939" s="19" t="str">
        <f>IFERROR(VLOOKUP(D939, 'Lookup Tables'!$A:$B, 2, FALSE), "Unknown")</f>
        <v>Table, kitchen or other household articles of iron or steel</v>
      </c>
      <c r="AC939" s="18" t="str">
        <f t="shared" si="161"/>
        <v>Steel Products</v>
      </c>
      <c r="AD939" s="18" t="str">
        <f t="shared" si="162"/>
        <v>Cloth Stand</v>
      </c>
      <c r="AE939" s="18">
        <f t="shared" si="163"/>
        <v>165.09727772227771</v>
      </c>
      <c r="AF939" s="20">
        <f t="shared" si="164"/>
        <v>0.36639999178793375</v>
      </c>
    </row>
    <row r="940" spans="1:32">
      <c r="A940" s="18" t="str">
        <f>'Raw Data'!A940</f>
        <v>INNSA1</v>
      </c>
      <c r="B940" s="19">
        <f>'Raw Data'!B940</f>
        <v>44708</v>
      </c>
      <c r="C940" s="18">
        <f>'Raw Data'!C940</f>
        <v>301049751</v>
      </c>
      <c r="D940" s="18">
        <f>'Raw Data'!D940</f>
        <v>73239990</v>
      </c>
      <c r="E940" s="18" t="str">
        <f>'Raw Data'!E940</f>
        <v>SB-01 - STAINLESS STEEL SPORTS BOTTLE 750ML SG-702 (QTY:23904 PCS/USD 1.205 PER PCS)</v>
      </c>
      <c r="F940" s="18">
        <f>'Raw Data'!F940</f>
        <v>0</v>
      </c>
      <c r="G940" s="18">
        <f>'Raw Data'!G940</f>
        <v>0</v>
      </c>
      <c r="H940" s="18">
        <f>'Raw Data'!H940</f>
        <v>0</v>
      </c>
      <c r="I940" s="18">
        <f>'Raw Data'!I940</f>
        <v>0</v>
      </c>
      <c r="J940" s="18">
        <f>'Raw Data'!J940</f>
        <v>0</v>
      </c>
      <c r="K940" s="18">
        <f>'Raw Data'!K940</f>
        <v>0</v>
      </c>
      <c r="L940" s="18">
        <f>'Raw Data'!L940</f>
        <v>0</v>
      </c>
      <c r="M940" s="18">
        <f>'Raw Data'!M940</f>
        <v>0</v>
      </c>
      <c r="N940" s="18">
        <f>'Raw Data'!N940</f>
        <v>3784.8</v>
      </c>
      <c r="O940" s="18" t="str">
        <f>'Raw Data'!O940</f>
        <v>KGS</v>
      </c>
      <c r="P940" s="18">
        <f>'Raw Data'!P940</f>
        <v>651.95497780000005</v>
      </c>
      <c r="Q940" s="18">
        <f>'Raw Data'!Q940</f>
        <v>2467519.2000000002</v>
      </c>
      <c r="R940" s="18">
        <f>'Raw Data'!R940</f>
        <v>8.2945925930000008</v>
      </c>
      <c r="S940" s="18">
        <f>'Raw Data'!S940</f>
        <v>31393.374049999999</v>
      </c>
      <c r="T940" s="18">
        <f>'Raw Data'!T940</f>
        <v>904099</v>
      </c>
      <c r="U940" s="18" t="str">
        <f t="shared" si="154"/>
        <v xml:space="preserve">SB-01 - STAINLESS STEEL SPORTS BOTTLE 750ML SG-702 </v>
      </c>
      <c r="V940" s="18">
        <f t="shared" si="155"/>
        <v>23904</v>
      </c>
      <c r="W940" s="18" t="str">
        <f t="shared" si="156"/>
        <v>PCS</v>
      </c>
      <c r="X940" s="18">
        <f t="shared" si="157"/>
        <v>1.2050000000000001</v>
      </c>
      <c r="Y940" s="18" t="str">
        <f t="shared" si="158"/>
        <v>USD</v>
      </c>
      <c r="Z940" s="18">
        <f t="shared" si="159"/>
        <v>3371618.2</v>
      </c>
      <c r="AA940" s="18">
        <f t="shared" si="160"/>
        <v>2022</v>
      </c>
      <c r="AB940" s="19" t="str">
        <f>IFERROR(VLOOKUP(D940, 'Lookup Tables'!$A:$B, 2, FALSE), "Unknown")</f>
        <v>Table, kitchen or other household articles of iron or steel</v>
      </c>
      <c r="AC940" s="18" t="str">
        <f t="shared" si="161"/>
        <v>Steel Products</v>
      </c>
      <c r="AD940" s="18" t="str">
        <f t="shared" si="162"/>
        <v>Misc</v>
      </c>
      <c r="AE940" s="18">
        <f t="shared" si="163"/>
        <v>238.87629465229338</v>
      </c>
      <c r="AF940" s="20">
        <f t="shared" si="164"/>
        <v>0.36639998586434502</v>
      </c>
    </row>
    <row r="941" spans="1:32">
      <c r="A941" s="18" t="str">
        <f>'Raw Data'!A941</f>
        <v>INNSA1</v>
      </c>
      <c r="B941" s="19">
        <f>'Raw Data'!B941</f>
        <v>44708</v>
      </c>
      <c r="C941" s="18">
        <f>'Raw Data'!C941</f>
        <v>301049751</v>
      </c>
      <c r="D941" s="18">
        <f>'Raw Data'!D941</f>
        <v>73239990</v>
      </c>
      <c r="E941" s="18" t="str">
        <f>'Raw Data'!E941</f>
        <v>SB-12 STEEL TEA STRAINER BIG - SB-12 (QTY:25200 PCS/USD 1.1584 PER PCS)</v>
      </c>
      <c r="F941" s="18">
        <f>'Raw Data'!F941</f>
        <v>0</v>
      </c>
      <c r="G941" s="18">
        <f>'Raw Data'!G941</f>
        <v>0</v>
      </c>
      <c r="H941" s="18">
        <f>'Raw Data'!H941</f>
        <v>0</v>
      </c>
      <c r="I941" s="18">
        <f>'Raw Data'!I941</f>
        <v>0</v>
      </c>
      <c r="J941" s="18">
        <f>'Raw Data'!J941</f>
        <v>0</v>
      </c>
      <c r="K941" s="18">
        <f>'Raw Data'!K941</f>
        <v>0</v>
      </c>
      <c r="L941" s="18">
        <f>'Raw Data'!L941</f>
        <v>0</v>
      </c>
      <c r="M941" s="18">
        <f>'Raw Data'!M941</f>
        <v>0</v>
      </c>
      <c r="N941" s="18">
        <f>'Raw Data'!N941</f>
        <v>5985</v>
      </c>
      <c r="O941" s="18" t="str">
        <f>'Raw Data'!O941</f>
        <v>KGS</v>
      </c>
      <c r="P941" s="18">
        <f>'Raw Data'!P941</f>
        <v>415.261213</v>
      </c>
      <c r="Q941" s="18">
        <f>'Raw Data'!Q941</f>
        <v>2485338.36</v>
      </c>
      <c r="R941" s="18">
        <f>'Raw Data'!R941</f>
        <v>5.2832215400000004</v>
      </c>
      <c r="S941" s="18">
        <f>'Raw Data'!S941</f>
        <v>31620.08092</v>
      </c>
      <c r="T941" s="18">
        <f>'Raw Data'!T941</f>
        <v>910628</v>
      </c>
      <c r="U941" s="18" t="str">
        <f t="shared" si="154"/>
        <v xml:space="preserve">SB-12 STEEL TEA STRAINER BIG - SB-12 </v>
      </c>
      <c r="V941" s="18">
        <f t="shared" si="155"/>
        <v>25200</v>
      </c>
      <c r="W941" s="18" t="str">
        <f t="shared" si="156"/>
        <v>PCS</v>
      </c>
      <c r="X941" s="18">
        <f t="shared" si="157"/>
        <v>1.1584000000000001</v>
      </c>
      <c r="Y941" s="18" t="str">
        <f t="shared" si="158"/>
        <v>USD</v>
      </c>
      <c r="Z941" s="18">
        <f t="shared" si="159"/>
        <v>3395966.36</v>
      </c>
      <c r="AA941" s="18">
        <f t="shared" si="160"/>
        <v>2022</v>
      </c>
      <c r="AB941" s="19" t="str">
        <f>IFERROR(VLOOKUP(D941, 'Lookup Tables'!$A:$B, 2, FALSE), "Unknown")</f>
        <v>Table, kitchen or other household articles of iron or steel</v>
      </c>
      <c r="AC941" s="18" t="str">
        <f t="shared" si="161"/>
        <v>Steel Products</v>
      </c>
      <c r="AD941" s="18" t="str">
        <f t="shared" si="162"/>
        <v>Misc</v>
      </c>
      <c r="AE941" s="18">
        <f t="shared" si="163"/>
        <v>152.15171261487052</v>
      </c>
      <c r="AF941" s="20">
        <f t="shared" si="164"/>
        <v>0.36640001001714712</v>
      </c>
    </row>
    <row r="942" spans="1:32">
      <c r="A942" s="18" t="str">
        <f>'Raw Data'!A942</f>
        <v>INNSA1</v>
      </c>
      <c r="B942" s="19">
        <f>'Raw Data'!B942</f>
        <v>44708</v>
      </c>
      <c r="C942" s="18">
        <f>'Raw Data'!C942</f>
        <v>301049751</v>
      </c>
      <c r="D942" s="18">
        <f>'Raw Data'!D942</f>
        <v>73239990</v>
      </c>
      <c r="E942" s="18" t="str">
        <f>'Raw Data'!E942</f>
        <v>NP-20 STAINLESS STEEL SPORTS BOTTLE 750 ML S-308-C6 (QTY:20880 PCS USD 1.113 PER PCS)</v>
      </c>
      <c r="F942" s="18">
        <f>'Raw Data'!F942</f>
        <v>0</v>
      </c>
      <c r="G942" s="18">
        <f>'Raw Data'!G942</f>
        <v>0</v>
      </c>
      <c r="H942" s="18">
        <f>'Raw Data'!H942</f>
        <v>0</v>
      </c>
      <c r="I942" s="18">
        <f>'Raw Data'!I942</f>
        <v>0</v>
      </c>
      <c r="J942" s="18">
        <f>'Raw Data'!J942</f>
        <v>0</v>
      </c>
      <c r="K942" s="18">
        <f>'Raw Data'!K942</f>
        <v>0</v>
      </c>
      <c r="L942" s="18">
        <f>'Raw Data'!L942</f>
        <v>0</v>
      </c>
      <c r="M942" s="18">
        <f>'Raw Data'!M942</f>
        <v>0</v>
      </c>
      <c r="N942" s="18">
        <f>'Raw Data'!N942</f>
        <v>3712</v>
      </c>
      <c r="O942" s="18" t="str">
        <f>'Raw Data'!O942</f>
        <v>KGS</v>
      </c>
      <c r="P942" s="18">
        <f>'Raw Data'!P942</f>
        <v>536.31583780000005</v>
      </c>
      <c r="Q942" s="18">
        <f>'Raw Data'!Q942</f>
        <v>1990804.39</v>
      </c>
      <c r="R942" s="18">
        <f>'Raw Data'!R942</f>
        <v>6.8233567150000001</v>
      </c>
      <c r="S942" s="18">
        <f>'Raw Data'!S942</f>
        <v>25328.30013</v>
      </c>
      <c r="T942" s="18">
        <f>'Raw Data'!T942</f>
        <v>729430.8</v>
      </c>
      <c r="U942" s="18" t="str">
        <f t="shared" si="154"/>
        <v xml:space="preserve">NP-20 STAINLESS STEEL SPORTS BOTTLE 750 ML S-308-C6 </v>
      </c>
      <c r="V942" s="18">
        <f t="shared" si="155"/>
        <v>20880</v>
      </c>
      <c r="W942" s="18" t="e">
        <f t="shared" si="156"/>
        <v>#VALUE!</v>
      </c>
      <c r="X942" s="18" t="str">
        <f t="shared" si="157"/>
        <v/>
      </c>
      <c r="Y942" s="18" t="str">
        <f t="shared" si="158"/>
        <v>USD</v>
      </c>
      <c r="Z942" s="18">
        <f t="shared" si="159"/>
        <v>2720235.19</v>
      </c>
      <c r="AA942" s="18">
        <f t="shared" si="160"/>
        <v>2022</v>
      </c>
      <c r="AB942" s="19" t="str">
        <f>IFERROR(VLOOKUP(D942, 'Lookup Tables'!$A:$B, 2, FALSE), "Unknown")</f>
        <v>Table, kitchen or other household articles of iron or steel</v>
      </c>
      <c r="AC942" s="18" t="str">
        <f t="shared" si="161"/>
        <v>Steel Products</v>
      </c>
      <c r="AD942" s="18" t="str">
        <f t="shared" si="162"/>
        <v>Misc</v>
      </c>
      <c r="AE942" s="18">
        <f t="shared" si="163"/>
        <v>196.50614224137934</v>
      </c>
      <c r="AF942" s="20">
        <f t="shared" si="164"/>
        <v>0.36640003591714004</v>
      </c>
    </row>
    <row r="943" spans="1:32">
      <c r="A943" s="18" t="str">
        <f>'Raw Data'!A943</f>
        <v>INNSA1</v>
      </c>
      <c r="B943" s="19">
        <f>'Raw Data'!B943</f>
        <v>44708</v>
      </c>
      <c r="C943" s="18">
        <f>'Raw Data'!C943</f>
        <v>301049751</v>
      </c>
      <c r="D943" s="18">
        <f>'Raw Data'!D943</f>
        <v>73239990</v>
      </c>
      <c r="E943" s="18" t="str">
        <f>'Raw Data'!E943</f>
        <v>NP-19 STEEL SALT BOTTLE(QTY: 50400 PCS / USD 0.4932 PER PCS)</v>
      </c>
      <c r="F943" s="18">
        <f>'Raw Data'!F943</f>
        <v>0</v>
      </c>
      <c r="G943" s="18">
        <f>'Raw Data'!G943</f>
        <v>0</v>
      </c>
      <c r="H943" s="18">
        <f>'Raw Data'!H943</f>
        <v>0</v>
      </c>
      <c r="I943" s="18">
        <f>'Raw Data'!I943</f>
        <v>0</v>
      </c>
      <c r="J943" s="18">
        <f>'Raw Data'!J943</f>
        <v>0</v>
      </c>
      <c r="K943" s="18">
        <f>'Raw Data'!K943</f>
        <v>0</v>
      </c>
      <c r="L943" s="18">
        <f>'Raw Data'!L943</f>
        <v>0</v>
      </c>
      <c r="M943" s="18">
        <f>'Raw Data'!M943</f>
        <v>0</v>
      </c>
      <c r="N943" s="18">
        <f>'Raw Data'!N943</f>
        <v>7875</v>
      </c>
      <c r="O943" s="18" t="str">
        <f>'Raw Data'!O943</f>
        <v>KGS</v>
      </c>
      <c r="P943" s="18">
        <f>'Raw Data'!P943</f>
        <v>268.73822730000001</v>
      </c>
      <c r="Q943" s="18">
        <f>'Raw Data'!Q943</f>
        <v>2116313.54</v>
      </c>
      <c r="R943" s="18">
        <f>'Raw Data'!R943</f>
        <v>3.4190614159999999</v>
      </c>
      <c r="S943" s="18">
        <f>'Raw Data'!S943</f>
        <v>26925.108649999998</v>
      </c>
      <c r="T943" s="18">
        <f>'Raw Data'!T943</f>
        <v>775417.3</v>
      </c>
      <c r="U943" s="18" t="str">
        <f t="shared" si="154"/>
        <v>NP-19 STEEL SALT BOTTLE</v>
      </c>
      <c r="V943" s="18" t="str">
        <f t="shared" si="155"/>
        <v/>
      </c>
      <c r="W943" s="18" t="str">
        <f t="shared" si="156"/>
        <v>50400 PCS</v>
      </c>
      <c r="X943" s="18">
        <f t="shared" si="157"/>
        <v>0.49320000000000003</v>
      </c>
      <c r="Y943" s="18" t="str">
        <f t="shared" si="158"/>
        <v>USD</v>
      </c>
      <c r="Z943" s="18">
        <f t="shared" si="159"/>
        <v>2891730.84</v>
      </c>
      <c r="AA943" s="18">
        <f t="shared" si="160"/>
        <v>2022</v>
      </c>
      <c r="AB943" s="19" t="str">
        <f>IFERROR(VLOOKUP(D943, 'Lookup Tables'!$A:$B, 2, FALSE), "Unknown")</f>
        <v>Table, kitchen or other household articles of iron or steel</v>
      </c>
      <c r="AC943" s="18" t="str">
        <f t="shared" si="161"/>
        <v>Steel Products</v>
      </c>
      <c r="AD943" s="18" t="str">
        <f t="shared" si="162"/>
        <v>Misc</v>
      </c>
      <c r="AE943" s="18">
        <f t="shared" si="163"/>
        <v>98.465688888888891</v>
      </c>
      <c r="AF943" s="20">
        <f t="shared" si="164"/>
        <v>0.36640000895141467</v>
      </c>
    </row>
    <row r="944" spans="1:32">
      <c r="A944" s="18" t="str">
        <f>'Raw Data'!A944</f>
        <v>INNSA1</v>
      </c>
      <c r="B944" s="19">
        <f>'Raw Data'!B944</f>
        <v>44708</v>
      </c>
      <c r="C944" s="18">
        <f>'Raw Data'!C944</f>
        <v>301049751</v>
      </c>
      <c r="D944" s="18">
        <f>'Raw Data'!D944</f>
        <v>73239990</v>
      </c>
      <c r="E944" s="18" t="str">
        <f>'Raw Data'!E944</f>
        <v>SB-01 STAINLESS STEEL SPORTS BOTTLE 750ML SG-702 (QTY: 16632NUM USD 1.205 PER NUM)</v>
      </c>
      <c r="F944" s="18">
        <f>'Raw Data'!F944</f>
        <v>0</v>
      </c>
      <c r="G944" s="18">
        <f>'Raw Data'!G944</f>
        <v>0</v>
      </c>
      <c r="H944" s="18">
        <f>'Raw Data'!H944</f>
        <v>0</v>
      </c>
      <c r="I944" s="18">
        <f>'Raw Data'!I944</f>
        <v>0</v>
      </c>
      <c r="J944" s="18">
        <f>'Raw Data'!J944</f>
        <v>0</v>
      </c>
      <c r="K944" s="18">
        <f>'Raw Data'!K944</f>
        <v>0</v>
      </c>
      <c r="L944" s="18">
        <f>'Raw Data'!L944</f>
        <v>0</v>
      </c>
      <c r="M944" s="18">
        <f>'Raw Data'!M944</f>
        <v>0</v>
      </c>
      <c r="N944" s="18">
        <f>'Raw Data'!N944</f>
        <v>2633.4</v>
      </c>
      <c r="O944" s="18" t="str">
        <f>'Raw Data'!O944</f>
        <v>KGS</v>
      </c>
      <c r="P944" s="18">
        <f>'Raw Data'!P944</f>
        <v>651.3647072</v>
      </c>
      <c r="Q944" s="18">
        <f>'Raw Data'!Q944</f>
        <v>1715303.82</v>
      </c>
      <c r="R944" s="18">
        <f>'Raw Data'!R944</f>
        <v>8.2870827889999994</v>
      </c>
      <c r="S944" s="18">
        <f>'Raw Data'!S944</f>
        <v>21823.203819999999</v>
      </c>
      <c r="T944" s="18">
        <f>'Raw Data'!T944</f>
        <v>628487.4</v>
      </c>
      <c r="U944" s="18" t="str">
        <f t="shared" si="154"/>
        <v xml:space="preserve">SB-01 STAINLESS STEEL SPORTS BOTTLE 750ML SG-702 </v>
      </c>
      <c r="V944" s="18" t="str">
        <f t="shared" si="155"/>
        <v/>
      </c>
      <c r="W944" s="18" t="e">
        <f t="shared" si="156"/>
        <v>#VALUE!</v>
      </c>
      <c r="X944" s="18" t="str">
        <f t="shared" si="157"/>
        <v/>
      </c>
      <c r="Y944" s="18" t="str">
        <f t="shared" si="158"/>
        <v>USD</v>
      </c>
      <c r="Z944" s="18">
        <f t="shared" si="159"/>
        <v>2343791.2200000002</v>
      </c>
      <c r="AA944" s="18">
        <f t="shared" si="160"/>
        <v>2022</v>
      </c>
      <c r="AB944" s="19" t="str">
        <f>IFERROR(VLOOKUP(D944, 'Lookup Tables'!$A:$B, 2, FALSE), "Unknown")</f>
        <v>Table, kitchen or other household articles of iron or steel</v>
      </c>
      <c r="AC944" s="18" t="str">
        <f t="shared" si="161"/>
        <v>Steel Products</v>
      </c>
      <c r="AD944" s="18" t="str">
        <f t="shared" si="162"/>
        <v>Misc</v>
      </c>
      <c r="AE944" s="18">
        <f t="shared" si="163"/>
        <v>238.66005923900661</v>
      </c>
      <c r="AF944" s="20">
        <f t="shared" si="164"/>
        <v>0.36640004684417948</v>
      </c>
    </row>
    <row r="945" spans="1:32">
      <c r="A945" s="18" t="str">
        <f>'Raw Data'!A945</f>
        <v>INNSA1</v>
      </c>
      <c r="B945" s="19">
        <f>'Raw Data'!B945</f>
        <v>44708</v>
      </c>
      <c r="C945" s="18">
        <f>'Raw Data'!C945</f>
        <v>301049751</v>
      </c>
      <c r="D945" s="18">
        <f>'Raw Data'!D945</f>
        <v>73239990</v>
      </c>
      <c r="E945" s="18" t="str">
        <f>'Raw Data'!E945</f>
        <v>NP-21 STAINLESS STEEL SPORTS BOTTLE 650ML S115 (QTY: 17532 NUM USD 1.140 PER NUM)</v>
      </c>
      <c r="F945" s="18">
        <f>'Raw Data'!F945</f>
        <v>0</v>
      </c>
      <c r="G945" s="18">
        <f>'Raw Data'!G945</f>
        <v>0</v>
      </c>
      <c r="H945" s="18">
        <f>'Raw Data'!H945</f>
        <v>0</v>
      </c>
      <c r="I945" s="18">
        <f>'Raw Data'!I945</f>
        <v>0</v>
      </c>
      <c r="J945" s="18">
        <f>'Raw Data'!J945</f>
        <v>0</v>
      </c>
      <c r="K945" s="18">
        <f>'Raw Data'!K945</f>
        <v>0</v>
      </c>
      <c r="L945" s="18">
        <f>'Raw Data'!L945</f>
        <v>0</v>
      </c>
      <c r="M945" s="18">
        <f>'Raw Data'!M945</f>
        <v>0</v>
      </c>
      <c r="N945" s="18">
        <f>'Raw Data'!N945</f>
        <v>3068.1</v>
      </c>
      <c r="O945" s="18" t="str">
        <f>'Raw Data'!O945</f>
        <v>KGS</v>
      </c>
      <c r="P945" s="18">
        <f>'Raw Data'!P945</f>
        <v>557.54043869999998</v>
      </c>
      <c r="Q945" s="18">
        <f>'Raw Data'!Q945</f>
        <v>1710589.82</v>
      </c>
      <c r="R945" s="18">
        <f>'Raw Data'!R945</f>
        <v>7.0933898050000002</v>
      </c>
      <c r="S945" s="18">
        <f>'Raw Data'!S945</f>
        <v>21763.22926</v>
      </c>
      <c r="T945" s="18">
        <f>'Raw Data'!T945</f>
        <v>626760.19999999995</v>
      </c>
      <c r="U945" s="18" t="str">
        <f t="shared" si="154"/>
        <v xml:space="preserve">NP-21 STAINLESS STEEL SPORTS BOTTLE 650ML S115 </v>
      </c>
      <c r="V945" s="18" t="str">
        <f t="shared" si="155"/>
        <v/>
      </c>
      <c r="W945" s="18" t="e">
        <f t="shared" si="156"/>
        <v>#VALUE!</v>
      </c>
      <c r="X945" s="18" t="str">
        <f t="shared" si="157"/>
        <v/>
      </c>
      <c r="Y945" s="18" t="str">
        <f t="shared" si="158"/>
        <v>USD</v>
      </c>
      <c r="Z945" s="18">
        <f t="shared" si="159"/>
        <v>2337350.02</v>
      </c>
      <c r="AA945" s="18">
        <f t="shared" si="160"/>
        <v>2022</v>
      </c>
      <c r="AB945" s="19" t="str">
        <f>IFERROR(VLOOKUP(D945, 'Lookup Tables'!$A:$B, 2, FALSE), "Unknown")</f>
        <v>Table, kitchen or other household articles of iron or steel</v>
      </c>
      <c r="AC945" s="18" t="str">
        <f t="shared" si="161"/>
        <v>Steel Products</v>
      </c>
      <c r="AD945" s="18" t="str">
        <f t="shared" si="162"/>
        <v>Misc</v>
      </c>
      <c r="AE945" s="18">
        <f t="shared" si="163"/>
        <v>204.28284606108014</v>
      </c>
      <c r="AF945" s="20">
        <f t="shared" si="164"/>
        <v>0.36640005258537078</v>
      </c>
    </row>
    <row r="946" spans="1:32">
      <c r="A946" s="18" t="str">
        <f>'Raw Data'!A946</f>
        <v>INNSA1</v>
      </c>
      <c r="B946" s="19">
        <f>'Raw Data'!B946</f>
        <v>44708</v>
      </c>
      <c r="C946" s="18">
        <f>'Raw Data'!C946</f>
        <v>301049751</v>
      </c>
      <c r="D946" s="18">
        <f>'Raw Data'!D946</f>
        <v>73239990</v>
      </c>
      <c r="E946" s="18" t="str">
        <f>'Raw Data'!E946</f>
        <v>AM-06 STAINLESS STEEL BOTTLE 750ML SG805 (QTY: 11196 NUM USD1.140 PER NUM)</v>
      </c>
      <c r="F946" s="18">
        <f>'Raw Data'!F946</f>
        <v>0</v>
      </c>
      <c r="G946" s="18">
        <f>'Raw Data'!G946</f>
        <v>0</v>
      </c>
      <c r="H946" s="18">
        <f>'Raw Data'!H946</f>
        <v>0</v>
      </c>
      <c r="I946" s="18">
        <f>'Raw Data'!I946</f>
        <v>0</v>
      </c>
      <c r="J946" s="18">
        <f>'Raw Data'!J946</f>
        <v>0</v>
      </c>
      <c r="K946" s="18">
        <f>'Raw Data'!K946</f>
        <v>0</v>
      </c>
      <c r="L946" s="18">
        <f>'Raw Data'!L946</f>
        <v>0</v>
      </c>
      <c r="M946" s="18">
        <f>'Raw Data'!M946</f>
        <v>0</v>
      </c>
      <c r="N946" s="18">
        <f>'Raw Data'!N946</f>
        <v>1679.4</v>
      </c>
      <c r="O946" s="18" t="str">
        <f>'Raw Data'!O946</f>
        <v>KGS</v>
      </c>
      <c r="P946" s="18">
        <f>'Raw Data'!P946</f>
        <v>650.46381450000001</v>
      </c>
      <c r="Q946" s="18">
        <f>'Raw Data'!Q946</f>
        <v>1092388.93</v>
      </c>
      <c r="R946" s="18">
        <f>'Raw Data'!R946</f>
        <v>8.2756210489999997</v>
      </c>
      <c r="S946" s="18">
        <f>'Raw Data'!S946</f>
        <v>13898.07799</v>
      </c>
      <c r="T946" s="18">
        <f>'Raw Data'!T946</f>
        <v>400251.3</v>
      </c>
      <c r="U946" s="18" t="str">
        <f t="shared" si="154"/>
        <v xml:space="preserve">AM-06 STAINLESS STEEL BOTTLE 750ML SG805 </v>
      </c>
      <c r="V946" s="18" t="str">
        <f t="shared" si="155"/>
        <v/>
      </c>
      <c r="W946" s="18" t="e">
        <f t="shared" si="156"/>
        <v>#VALUE!</v>
      </c>
      <c r="X946" s="18" t="str">
        <f t="shared" si="157"/>
        <v/>
      </c>
      <c r="Y946" s="18" t="str">
        <f t="shared" si="158"/>
        <v>USD</v>
      </c>
      <c r="Z946" s="18">
        <f t="shared" si="159"/>
        <v>1492640.23</v>
      </c>
      <c r="AA946" s="18">
        <f t="shared" si="160"/>
        <v>2022</v>
      </c>
      <c r="AB946" s="19" t="str">
        <f>IFERROR(VLOOKUP(D946, 'Lookup Tables'!$A:$B, 2, FALSE), "Unknown")</f>
        <v>Table, kitchen or other household articles of iron or steel</v>
      </c>
      <c r="AC946" s="18" t="str">
        <f t="shared" si="161"/>
        <v>Steel Products</v>
      </c>
      <c r="AD946" s="18" t="str">
        <f t="shared" si="162"/>
        <v>Misc</v>
      </c>
      <c r="AE946" s="18">
        <f t="shared" si="163"/>
        <v>238.32993926402284</v>
      </c>
      <c r="AF946" s="20">
        <f t="shared" si="164"/>
        <v>0.36639999638224091</v>
      </c>
    </row>
    <row r="947" spans="1:32">
      <c r="A947" s="18" t="str">
        <f>'Raw Data'!A947</f>
        <v>INNSA1</v>
      </c>
      <c r="B947" s="19">
        <f>'Raw Data'!B947</f>
        <v>44708</v>
      </c>
      <c r="C947" s="18">
        <f>'Raw Data'!C947</f>
        <v>301049751</v>
      </c>
      <c r="D947" s="18">
        <f>'Raw Data'!D947</f>
        <v>73239990</v>
      </c>
      <c r="E947" s="18" t="str">
        <f>'Raw Data'!E947</f>
        <v>AM-253 STEEL KITCHEN TURNER (QTY:4464 PCS/ USD 0.573 PER PCS)</v>
      </c>
      <c r="F947" s="18">
        <f>'Raw Data'!F947</f>
        <v>0</v>
      </c>
      <c r="G947" s="18">
        <f>'Raw Data'!G947</f>
        <v>0</v>
      </c>
      <c r="H947" s="18">
        <f>'Raw Data'!H947</f>
        <v>0</v>
      </c>
      <c r="I947" s="18">
        <f>'Raw Data'!I947</f>
        <v>0</v>
      </c>
      <c r="J947" s="18">
        <f>'Raw Data'!J947</f>
        <v>0</v>
      </c>
      <c r="K947" s="18">
        <f>'Raw Data'!K947</f>
        <v>0</v>
      </c>
      <c r="L947" s="18">
        <f>'Raw Data'!L947</f>
        <v>0</v>
      </c>
      <c r="M947" s="18">
        <f>'Raw Data'!M947</f>
        <v>0</v>
      </c>
      <c r="N947" s="18">
        <f>'Raw Data'!N947</f>
        <v>434</v>
      </c>
      <c r="O947" s="18" t="str">
        <f>'Raw Data'!O947</f>
        <v>KGS</v>
      </c>
      <c r="P947" s="18">
        <f>'Raw Data'!P947</f>
        <v>534.14032259999999</v>
      </c>
      <c r="Q947" s="18">
        <f>'Raw Data'!Q947</f>
        <v>231816.9</v>
      </c>
      <c r="R947" s="18">
        <f>'Raw Data'!R947</f>
        <v>6.7956784040000002</v>
      </c>
      <c r="S947" s="18">
        <f>'Raw Data'!S947</f>
        <v>2949.324427</v>
      </c>
      <c r="T947" s="18">
        <f>'Raw Data'!T947</f>
        <v>84937.7</v>
      </c>
      <c r="U947" s="18" t="str">
        <f t="shared" si="154"/>
        <v xml:space="preserve">AM-253 STEEL KITCHEN TURNER </v>
      </c>
      <c r="V947" s="18">
        <f t="shared" si="155"/>
        <v>4464</v>
      </c>
      <c r="W947" s="18" t="str">
        <f t="shared" si="156"/>
        <v>PCS</v>
      </c>
      <c r="X947" s="18">
        <f t="shared" si="157"/>
        <v>0.57299999999999995</v>
      </c>
      <c r="Y947" s="18" t="str">
        <f t="shared" si="158"/>
        <v>USD</v>
      </c>
      <c r="Z947" s="18">
        <f t="shared" si="159"/>
        <v>316754.59999999998</v>
      </c>
      <c r="AA947" s="18">
        <f t="shared" si="160"/>
        <v>2022</v>
      </c>
      <c r="AB947" s="19" t="str">
        <f>IFERROR(VLOOKUP(D947, 'Lookup Tables'!$A:$B, 2, FALSE), "Unknown")</f>
        <v>Table, kitchen or other household articles of iron or steel</v>
      </c>
      <c r="AC947" s="18" t="str">
        <f t="shared" si="161"/>
        <v>Steel Products</v>
      </c>
      <c r="AD947" s="18" t="str">
        <f t="shared" si="162"/>
        <v>Misc</v>
      </c>
      <c r="AE947" s="18">
        <f t="shared" si="163"/>
        <v>195.7089861751152</v>
      </c>
      <c r="AF947" s="20">
        <f t="shared" si="164"/>
        <v>0.36639994754480798</v>
      </c>
    </row>
    <row r="948" spans="1:32">
      <c r="A948" s="18" t="str">
        <f>'Raw Data'!A948</f>
        <v>INNSA1</v>
      </c>
      <c r="B948" s="19">
        <f>'Raw Data'!B948</f>
        <v>44708</v>
      </c>
      <c r="C948" s="18">
        <f>'Raw Data'!C948</f>
        <v>301049751</v>
      </c>
      <c r="D948" s="18">
        <f>'Raw Data'!D948</f>
        <v>73239990</v>
      </c>
      <c r="E948" s="18" t="str">
        <f>'Raw Data'!E948</f>
        <v>NP-003 - STEEL ZHARA (QTY:102000 PCS/USD 0.4484 PER PCS)</v>
      </c>
      <c r="F948" s="18">
        <f>'Raw Data'!F948</f>
        <v>0</v>
      </c>
      <c r="G948" s="18">
        <f>'Raw Data'!G948</f>
        <v>0</v>
      </c>
      <c r="H948" s="18">
        <f>'Raw Data'!H948</f>
        <v>0</v>
      </c>
      <c r="I948" s="18">
        <f>'Raw Data'!I948</f>
        <v>0</v>
      </c>
      <c r="J948" s="18">
        <f>'Raw Data'!J948</f>
        <v>0</v>
      </c>
      <c r="K948" s="18">
        <f>'Raw Data'!K948</f>
        <v>0</v>
      </c>
      <c r="L948" s="18">
        <f>'Raw Data'!L948</f>
        <v>0</v>
      </c>
      <c r="M948" s="18">
        <f>'Raw Data'!M948</f>
        <v>0</v>
      </c>
      <c r="N948" s="18">
        <f>'Raw Data'!N948</f>
        <v>9520</v>
      </c>
      <c r="O948" s="18" t="str">
        <f>'Raw Data'!O948</f>
        <v>KGS</v>
      </c>
      <c r="P948" s="18">
        <f>'Raw Data'!P948</f>
        <v>409.03009029999998</v>
      </c>
      <c r="Q948" s="18">
        <f>'Raw Data'!Q948</f>
        <v>3893966.46</v>
      </c>
      <c r="R948" s="18">
        <f>'Raw Data'!R948</f>
        <v>5.2039451699999999</v>
      </c>
      <c r="S948" s="18">
        <f>'Raw Data'!S948</f>
        <v>49541.558019999997</v>
      </c>
      <c r="T948" s="18">
        <f>'Raw Data'!T948</f>
        <v>1426749.3</v>
      </c>
      <c r="U948" s="18" t="str">
        <f t="shared" si="154"/>
        <v xml:space="preserve">NP-003 - STEEL ZHARA </v>
      </c>
      <c r="V948" s="18">
        <f t="shared" si="155"/>
        <v>102000</v>
      </c>
      <c r="W948" s="18" t="str">
        <f t="shared" si="156"/>
        <v>PCS</v>
      </c>
      <c r="X948" s="18">
        <f t="shared" si="157"/>
        <v>0.44840000000000002</v>
      </c>
      <c r="Y948" s="18" t="str">
        <f t="shared" si="158"/>
        <v>USD</v>
      </c>
      <c r="Z948" s="18">
        <f t="shared" si="159"/>
        <v>5320715.76</v>
      </c>
      <c r="AA948" s="18">
        <f t="shared" si="160"/>
        <v>2022</v>
      </c>
      <c r="AB948" s="19" t="str">
        <f>IFERROR(VLOOKUP(D948, 'Lookup Tables'!$A:$B, 2, FALSE), "Unknown")</f>
        <v>Table, kitchen or other household articles of iron or steel</v>
      </c>
      <c r="AC948" s="18" t="str">
        <f t="shared" si="161"/>
        <v>Steel Products</v>
      </c>
      <c r="AD948" s="18" t="str">
        <f t="shared" si="162"/>
        <v>Misc</v>
      </c>
      <c r="AE948" s="18">
        <f t="shared" si="163"/>
        <v>149.86862394957984</v>
      </c>
      <c r="AF948" s="20">
        <f t="shared" si="164"/>
        <v>0.36639999718949817</v>
      </c>
    </row>
    <row r="949" spans="1:32">
      <c r="A949" s="18" t="str">
        <f>'Raw Data'!A949</f>
        <v>INNSA1</v>
      </c>
      <c r="B949" s="19">
        <f>'Raw Data'!B949</f>
        <v>44708</v>
      </c>
      <c r="C949" s="18">
        <f>'Raw Data'!C949</f>
        <v>301049751</v>
      </c>
      <c r="D949" s="18">
        <f>'Raw Data'!D949</f>
        <v>73239990</v>
      </c>
      <c r="E949" s="18" t="str">
        <f>'Raw Data'!E949</f>
        <v>NP-55 STEEL TEA STRAINER(QTY:50400 PCS/USD 0.3109 PER PCS)</v>
      </c>
      <c r="F949" s="18">
        <f>'Raw Data'!F949</f>
        <v>0</v>
      </c>
      <c r="G949" s="18">
        <f>'Raw Data'!G949</f>
        <v>0</v>
      </c>
      <c r="H949" s="18">
        <f>'Raw Data'!H949</f>
        <v>0</v>
      </c>
      <c r="I949" s="18">
        <f>'Raw Data'!I949</f>
        <v>0</v>
      </c>
      <c r="J949" s="18">
        <f>'Raw Data'!J949</f>
        <v>0</v>
      </c>
      <c r="K949" s="18">
        <f>'Raw Data'!K949</f>
        <v>0</v>
      </c>
      <c r="L949" s="18">
        <f>'Raw Data'!L949</f>
        <v>0</v>
      </c>
      <c r="M949" s="18">
        <f>'Raw Data'!M949</f>
        <v>0</v>
      </c>
      <c r="N949" s="18">
        <f>'Raw Data'!N949</f>
        <v>2310</v>
      </c>
      <c r="O949" s="18" t="str">
        <f>'Raw Data'!O949</f>
        <v>KGS</v>
      </c>
      <c r="P949" s="18">
        <f>'Raw Data'!P949</f>
        <v>577.51823379999996</v>
      </c>
      <c r="Q949" s="18">
        <f>'Raw Data'!Q949</f>
        <v>1334067.1200000001</v>
      </c>
      <c r="R949" s="18">
        <f>'Raw Data'!R949</f>
        <v>7.3475602259999997</v>
      </c>
      <c r="S949" s="18">
        <f>'Raw Data'!S949</f>
        <v>16972.864119999998</v>
      </c>
      <c r="T949" s="18">
        <f>'Raw Data'!T949</f>
        <v>488802.1</v>
      </c>
      <c r="U949" s="18" t="str">
        <f t="shared" si="154"/>
        <v>NP-55 STEEL TEA STRAINER</v>
      </c>
      <c r="V949" s="18">
        <f t="shared" si="155"/>
        <v>50400</v>
      </c>
      <c r="W949" s="18" t="str">
        <f t="shared" si="156"/>
        <v>PCS</v>
      </c>
      <c r="X949" s="18">
        <f t="shared" si="157"/>
        <v>0.31090000000000001</v>
      </c>
      <c r="Y949" s="18" t="str">
        <f t="shared" si="158"/>
        <v>USD</v>
      </c>
      <c r="Z949" s="18">
        <f t="shared" si="159"/>
        <v>1822869.2200000002</v>
      </c>
      <c r="AA949" s="18">
        <f t="shared" si="160"/>
        <v>2022</v>
      </c>
      <c r="AB949" s="19" t="str">
        <f>IFERROR(VLOOKUP(D949, 'Lookup Tables'!$A:$B, 2, FALSE), "Unknown")</f>
        <v>Table, kitchen or other household articles of iron or steel</v>
      </c>
      <c r="AC949" s="18" t="str">
        <f t="shared" si="161"/>
        <v>Steel Products</v>
      </c>
      <c r="AD949" s="18" t="str">
        <f t="shared" si="162"/>
        <v>Misc</v>
      </c>
      <c r="AE949" s="18">
        <f t="shared" si="163"/>
        <v>211.60264069264068</v>
      </c>
      <c r="AF949" s="20">
        <f t="shared" si="164"/>
        <v>0.36639993046226937</v>
      </c>
    </row>
    <row r="950" spans="1:32">
      <c r="A950" s="18" t="str">
        <f>'Raw Data'!A950</f>
        <v>INNSA1</v>
      </c>
      <c r="B950" s="19">
        <f>'Raw Data'!B950</f>
        <v>44708</v>
      </c>
      <c r="C950" s="18">
        <f>'Raw Data'!C950</f>
        <v>301049751</v>
      </c>
      <c r="D950" s="18">
        <f>'Raw Data'!D950</f>
        <v>73239990</v>
      </c>
      <c r="E950" s="18" t="str">
        <f>'Raw Data'!E950</f>
        <v>AM-253 STEEL KITCHEN TURNER(QTY:17424 PCS/ USD 0.5754 PER PCS)</v>
      </c>
      <c r="F950" s="18">
        <f>'Raw Data'!F950</f>
        <v>0</v>
      </c>
      <c r="G950" s="18">
        <f>'Raw Data'!G950</f>
        <v>0</v>
      </c>
      <c r="H950" s="18">
        <f>'Raw Data'!H950</f>
        <v>0</v>
      </c>
      <c r="I950" s="18">
        <f>'Raw Data'!I950</f>
        <v>0</v>
      </c>
      <c r="J950" s="18">
        <f>'Raw Data'!J950</f>
        <v>0</v>
      </c>
      <c r="K950" s="18">
        <f>'Raw Data'!K950</f>
        <v>0</v>
      </c>
      <c r="L950" s="18">
        <f>'Raw Data'!L950</f>
        <v>0</v>
      </c>
      <c r="M950" s="18">
        <f>'Raw Data'!M950</f>
        <v>0</v>
      </c>
      <c r="N950" s="18">
        <f>'Raw Data'!N950</f>
        <v>1452</v>
      </c>
      <c r="O950" s="18" t="str">
        <f>'Raw Data'!O950</f>
        <v>KGS</v>
      </c>
      <c r="P950" s="18">
        <f>'Raw Data'!P950</f>
        <v>587.86486909999996</v>
      </c>
      <c r="Q950" s="18">
        <f>'Raw Data'!Q950</f>
        <v>853579.79</v>
      </c>
      <c r="R950" s="18">
        <f>'Raw Data'!R950</f>
        <v>7.4791968080000002</v>
      </c>
      <c r="S950" s="18">
        <f>'Raw Data'!S950</f>
        <v>10859.79377</v>
      </c>
      <c r="T950" s="18">
        <f>'Raw Data'!T950</f>
        <v>312751.7</v>
      </c>
      <c r="U950" s="18" t="str">
        <f t="shared" si="154"/>
        <v>AM-253 STEEL KITCHEN TURNER</v>
      </c>
      <c r="V950" s="18">
        <f t="shared" si="155"/>
        <v>17424</v>
      </c>
      <c r="W950" s="18" t="str">
        <f t="shared" si="156"/>
        <v>PCS</v>
      </c>
      <c r="X950" s="18">
        <f t="shared" si="157"/>
        <v>0.57540000000000002</v>
      </c>
      <c r="Y950" s="18" t="str">
        <f t="shared" si="158"/>
        <v>USD</v>
      </c>
      <c r="Z950" s="18">
        <f t="shared" si="159"/>
        <v>1166331.49</v>
      </c>
      <c r="AA950" s="18">
        <f t="shared" si="160"/>
        <v>2022</v>
      </c>
      <c r="AB950" s="19" t="str">
        <f>IFERROR(VLOOKUP(D950, 'Lookup Tables'!$A:$B, 2, FALSE), "Unknown")</f>
        <v>Table, kitchen or other household articles of iron or steel</v>
      </c>
      <c r="AC950" s="18" t="str">
        <f t="shared" si="161"/>
        <v>Steel Products</v>
      </c>
      <c r="AD950" s="18" t="str">
        <f t="shared" si="162"/>
        <v>Misc</v>
      </c>
      <c r="AE950" s="18">
        <f t="shared" si="163"/>
        <v>215.39373278236914</v>
      </c>
      <c r="AF950" s="20">
        <f t="shared" si="164"/>
        <v>0.36640007608427561</v>
      </c>
    </row>
    <row r="951" spans="1:32">
      <c r="A951" s="18" t="str">
        <f>'Raw Data'!A951</f>
        <v>INNSA1</v>
      </c>
      <c r="B951" s="19">
        <f>'Raw Data'!B951</f>
        <v>44707</v>
      </c>
      <c r="C951" s="18">
        <f>'Raw Data'!C951</f>
        <v>301049751</v>
      </c>
      <c r="D951" s="18">
        <f>'Raw Data'!D951</f>
        <v>73239990</v>
      </c>
      <c r="E951" s="18" t="str">
        <f>'Raw Data'!E951</f>
        <v>NP-21 STAINLESS STEEL SPORTS BOTTLE 650ML S115(QTY:22248PCSUSD 1.140PER PCS)</v>
      </c>
      <c r="F951" s="18">
        <f>'Raw Data'!F951</f>
        <v>0</v>
      </c>
      <c r="G951" s="18">
        <f>'Raw Data'!G951</f>
        <v>0</v>
      </c>
      <c r="H951" s="18">
        <f>'Raw Data'!H951</f>
        <v>0</v>
      </c>
      <c r="I951" s="18">
        <f>'Raw Data'!I951</f>
        <v>0</v>
      </c>
      <c r="J951" s="18">
        <f>'Raw Data'!J951</f>
        <v>0</v>
      </c>
      <c r="K951" s="18">
        <f>'Raw Data'!K951</f>
        <v>0</v>
      </c>
      <c r="L951" s="18">
        <f>'Raw Data'!L951</f>
        <v>0</v>
      </c>
      <c r="M951" s="18">
        <f>'Raw Data'!M951</f>
        <v>0</v>
      </c>
      <c r="N951" s="18">
        <f>'Raw Data'!N951</f>
        <v>3893.4</v>
      </c>
      <c r="O951" s="18" t="str">
        <f>'Raw Data'!O951</f>
        <v>KGS</v>
      </c>
      <c r="P951" s="18">
        <f>'Raw Data'!P951</f>
        <v>558.33801300000005</v>
      </c>
      <c r="Q951" s="18">
        <f>'Raw Data'!Q951</f>
        <v>2173833.2200000002</v>
      </c>
      <c r="R951" s="18">
        <f>'Raw Data'!R951</f>
        <v>7.103537062</v>
      </c>
      <c r="S951" s="18">
        <f>'Raw Data'!S951</f>
        <v>27656.911199999999</v>
      </c>
      <c r="T951" s="18">
        <f>'Raw Data'!T951</f>
        <v>796492.5</v>
      </c>
      <c r="U951" s="18" t="str">
        <f t="shared" si="154"/>
        <v>NP-21 STAINLESS STEEL SPORTS BOTTLE 650ML S115</v>
      </c>
      <c r="V951" s="18" t="str">
        <f t="shared" si="155"/>
        <v/>
      </c>
      <c r="W951" s="18" t="e">
        <f t="shared" si="156"/>
        <v>#VALUE!</v>
      </c>
      <c r="X951" s="18" t="str">
        <f t="shared" si="157"/>
        <v/>
      </c>
      <c r="Y951" s="18" t="str">
        <f t="shared" si="158"/>
        <v>USD</v>
      </c>
      <c r="Z951" s="18">
        <f t="shared" si="159"/>
        <v>2970325.72</v>
      </c>
      <c r="AA951" s="18">
        <f t="shared" si="160"/>
        <v>2022</v>
      </c>
      <c r="AB951" s="19" t="str">
        <f>IFERROR(VLOOKUP(D951, 'Lookup Tables'!$A:$B, 2, FALSE), "Unknown")</f>
        <v>Table, kitchen or other household articles of iron or steel</v>
      </c>
      <c r="AC951" s="18" t="str">
        <f t="shared" si="161"/>
        <v>Steel Products</v>
      </c>
      <c r="AD951" s="18" t="str">
        <f t="shared" si="162"/>
        <v>Misc</v>
      </c>
      <c r="AE951" s="18">
        <f t="shared" si="163"/>
        <v>204.57505008475883</v>
      </c>
      <c r="AF951" s="20">
        <f t="shared" si="164"/>
        <v>0.36640000376845833</v>
      </c>
    </row>
    <row r="952" spans="1:32">
      <c r="A952" s="18" t="str">
        <f>'Raw Data'!A952</f>
        <v>INNSA1</v>
      </c>
      <c r="B952" s="19">
        <f>'Raw Data'!B952</f>
        <v>44707</v>
      </c>
      <c r="C952" s="18">
        <f>'Raw Data'!C952</f>
        <v>301049751</v>
      </c>
      <c r="D952" s="18">
        <f>'Raw Data'!D952</f>
        <v>73239990</v>
      </c>
      <c r="E952" s="18" t="str">
        <f>'Raw Data'!E952</f>
        <v>AM-06 - STAINLESS STEEL BOTTLE 750ML SG805 (QTY:16488 PCS/USD 1.140 PER PCS)</v>
      </c>
      <c r="F952" s="18">
        <f>'Raw Data'!F952</f>
        <v>0</v>
      </c>
      <c r="G952" s="18">
        <f>'Raw Data'!G952</f>
        <v>0</v>
      </c>
      <c r="H952" s="18">
        <f>'Raw Data'!H952</f>
        <v>0</v>
      </c>
      <c r="I952" s="18">
        <f>'Raw Data'!I952</f>
        <v>0</v>
      </c>
      <c r="J952" s="18">
        <f>'Raw Data'!J952</f>
        <v>0</v>
      </c>
      <c r="K952" s="18">
        <f>'Raw Data'!K952</f>
        <v>0</v>
      </c>
      <c r="L952" s="18">
        <f>'Raw Data'!L952</f>
        <v>0</v>
      </c>
      <c r="M952" s="18">
        <f>'Raw Data'!M952</f>
        <v>0</v>
      </c>
      <c r="N952" s="18">
        <f>'Raw Data'!N952</f>
        <v>2473.1999999999998</v>
      </c>
      <c r="O952" s="18" t="str">
        <f>'Raw Data'!O952</f>
        <v>KGS</v>
      </c>
      <c r="P952" s="18">
        <f>'Raw Data'!P952</f>
        <v>651.39431909999996</v>
      </c>
      <c r="Q952" s="18">
        <f>'Raw Data'!Q952</f>
        <v>1611028.43</v>
      </c>
      <c r="R952" s="18">
        <f>'Raw Data'!R952</f>
        <v>8.2874595309999997</v>
      </c>
      <c r="S952" s="18">
        <f>'Raw Data'!S952</f>
        <v>20496.544910000001</v>
      </c>
      <c r="T952" s="18">
        <f>'Raw Data'!T952</f>
        <v>590280.9</v>
      </c>
      <c r="U952" s="18" t="str">
        <f t="shared" si="154"/>
        <v xml:space="preserve">AM-06 - STAINLESS STEEL BOTTLE 750ML SG805 </v>
      </c>
      <c r="V952" s="18">
        <f t="shared" si="155"/>
        <v>16488</v>
      </c>
      <c r="W952" s="18" t="str">
        <f t="shared" si="156"/>
        <v>PCS</v>
      </c>
      <c r="X952" s="18">
        <f t="shared" si="157"/>
        <v>1.1399999999999999</v>
      </c>
      <c r="Y952" s="18" t="str">
        <f t="shared" si="158"/>
        <v>USD</v>
      </c>
      <c r="Z952" s="18">
        <f t="shared" si="159"/>
        <v>2201309.33</v>
      </c>
      <c r="AA952" s="18">
        <f t="shared" si="160"/>
        <v>2022</v>
      </c>
      <c r="AB952" s="19" t="str">
        <f>IFERROR(VLOOKUP(D952, 'Lookup Tables'!$A:$B, 2, FALSE), "Unknown")</f>
        <v>Table, kitchen or other household articles of iron or steel</v>
      </c>
      <c r="AC952" s="18" t="str">
        <f t="shared" si="161"/>
        <v>Steel Products</v>
      </c>
      <c r="AD952" s="18" t="str">
        <f t="shared" si="162"/>
        <v>Misc</v>
      </c>
      <c r="AE952" s="18">
        <f t="shared" si="163"/>
        <v>238.67091217855412</v>
      </c>
      <c r="AF952" s="20">
        <f t="shared" si="164"/>
        <v>0.36640005167382433</v>
      </c>
    </row>
    <row r="953" spans="1:32">
      <c r="A953" s="18" t="str">
        <f>'Raw Data'!A953</f>
        <v>INNSA1</v>
      </c>
      <c r="B953" s="19">
        <f>'Raw Data'!B953</f>
        <v>44707</v>
      </c>
      <c r="C953" s="18">
        <f>'Raw Data'!C953</f>
        <v>301049751</v>
      </c>
      <c r="D953" s="18">
        <f>'Raw Data'!D953</f>
        <v>73231000</v>
      </c>
      <c r="E953" s="18" t="str">
        <f>'Raw Data'!E953</f>
        <v>STEEL SCRUBBER 2 PCS SET-8001-2 (QTY- 165600 SET/USD 0.168 PER SET)</v>
      </c>
      <c r="F953" s="18">
        <f>'Raw Data'!F953</f>
        <v>0</v>
      </c>
      <c r="G953" s="18">
        <f>'Raw Data'!G953</f>
        <v>0</v>
      </c>
      <c r="H953" s="18">
        <f>'Raw Data'!H953</f>
        <v>0</v>
      </c>
      <c r="I953" s="18">
        <f>'Raw Data'!I953</f>
        <v>0</v>
      </c>
      <c r="J953" s="18">
        <f>'Raw Data'!J953</f>
        <v>0</v>
      </c>
      <c r="K953" s="18">
        <f>'Raw Data'!K953</f>
        <v>0</v>
      </c>
      <c r="L953" s="18">
        <f>'Raw Data'!L953</f>
        <v>0</v>
      </c>
      <c r="M953" s="18">
        <f>'Raw Data'!M953</f>
        <v>0</v>
      </c>
      <c r="N953" s="18">
        <f>'Raw Data'!N953</f>
        <v>4830</v>
      </c>
      <c r="O953" s="18" t="str">
        <f>'Raw Data'!O953</f>
        <v>KGS</v>
      </c>
      <c r="P953" s="18">
        <f>'Raw Data'!P953</f>
        <v>511.82937470000002</v>
      </c>
      <c r="Q953" s="18">
        <f>'Raw Data'!Q953</f>
        <v>2472135.88</v>
      </c>
      <c r="R953" s="18">
        <f>'Raw Data'!R953</f>
        <v>6.5118241059999997</v>
      </c>
      <c r="S953" s="18">
        <f>'Raw Data'!S953</f>
        <v>31452.110430000001</v>
      </c>
      <c r="T953" s="18">
        <f>'Raw Data'!T953</f>
        <v>1086750.8999999999</v>
      </c>
      <c r="U953" s="18" t="str">
        <f t="shared" si="154"/>
        <v xml:space="preserve">STEEL SCRUBBER 2 PCS SET-8001-2 </v>
      </c>
      <c r="V953" s="18" t="str">
        <f t="shared" si="155"/>
        <v/>
      </c>
      <c r="W953" s="18" t="e">
        <f t="shared" si="156"/>
        <v>#VALUE!</v>
      </c>
      <c r="X953" s="18">
        <f t="shared" si="157"/>
        <v>0.16800000000000001</v>
      </c>
      <c r="Y953" s="18" t="str">
        <f t="shared" si="158"/>
        <v>USD</v>
      </c>
      <c r="Z953" s="18">
        <f t="shared" si="159"/>
        <v>3558886.78</v>
      </c>
      <c r="AA953" s="18">
        <f t="shared" si="160"/>
        <v>2022</v>
      </c>
      <c r="AB953" s="19" t="str">
        <f>IFERROR(VLOOKUP(D953, 'Lookup Tables'!$A:$B, 2, FALSE), "Unknown")</f>
        <v>Steel Scrubbers</v>
      </c>
      <c r="AC953" s="18" t="str">
        <f t="shared" si="161"/>
        <v>Steel Products</v>
      </c>
      <c r="AD953" s="18" t="str">
        <f t="shared" si="162"/>
        <v>Scrubber</v>
      </c>
      <c r="AE953" s="18">
        <f t="shared" si="163"/>
        <v>225.0001863354037</v>
      </c>
      <c r="AF953" s="20">
        <f t="shared" si="164"/>
        <v>0.43959998671270445</v>
      </c>
    </row>
    <row r="954" spans="1:32">
      <c r="A954" s="18" t="str">
        <f>'Raw Data'!A954</f>
        <v>INNSA1</v>
      </c>
      <c r="B954" s="19">
        <f>'Raw Data'!B954</f>
        <v>44707</v>
      </c>
      <c r="C954" s="18">
        <f>'Raw Data'!C954</f>
        <v>301049751</v>
      </c>
      <c r="D954" s="18">
        <f>'Raw Data'!D954</f>
        <v>73239990</v>
      </c>
      <c r="E954" s="18" t="str">
        <f>'Raw Data'!E954</f>
        <v>SB-01 - STAINLESS STEEL SPORTS BOTTLE 750ML SG-702 (QTY:6192PCS/USD 1.205 PER PCS)</v>
      </c>
      <c r="F954" s="18">
        <f>'Raw Data'!F954</f>
        <v>0</v>
      </c>
      <c r="G954" s="18">
        <f>'Raw Data'!G954</f>
        <v>0</v>
      </c>
      <c r="H954" s="18">
        <f>'Raw Data'!H954</f>
        <v>0</v>
      </c>
      <c r="I954" s="18">
        <f>'Raw Data'!I954</f>
        <v>0</v>
      </c>
      <c r="J954" s="18">
        <f>'Raw Data'!J954</f>
        <v>0</v>
      </c>
      <c r="K954" s="18">
        <f>'Raw Data'!K954</f>
        <v>0</v>
      </c>
      <c r="L954" s="18">
        <f>'Raw Data'!L954</f>
        <v>0</v>
      </c>
      <c r="M954" s="18">
        <f>'Raw Data'!M954</f>
        <v>0</v>
      </c>
      <c r="N954" s="18">
        <f>'Raw Data'!N954</f>
        <v>980.4</v>
      </c>
      <c r="O954" s="18" t="str">
        <f>'Raw Data'!O954</f>
        <v>KGS</v>
      </c>
      <c r="P954" s="18">
        <f>'Raw Data'!P954</f>
        <v>652.29641979999997</v>
      </c>
      <c r="Q954" s="18">
        <f>'Raw Data'!Q954</f>
        <v>639511.41</v>
      </c>
      <c r="R954" s="18">
        <f>'Raw Data'!R954</f>
        <v>8.2989366390000008</v>
      </c>
      <c r="S954" s="18">
        <f>'Raw Data'!S954</f>
        <v>8136.2774810000001</v>
      </c>
      <c r="T954" s="18">
        <f>'Raw Data'!T954</f>
        <v>234317</v>
      </c>
      <c r="U954" s="18" t="str">
        <f t="shared" si="154"/>
        <v xml:space="preserve">SB-01 - STAINLESS STEEL SPORTS BOTTLE 750ML SG-702 </v>
      </c>
      <c r="V954" s="18" t="str">
        <f t="shared" si="155"/>
        <v/>
      </c>
      <c r="W954" s="18" t="e">
        <f t="shared" si="156"/>
        <v>#VALUE!</v>
      </c>
      <c r="X954" s="18">
        <f t="shared" si="157"/>
        <v>1.2050000000000001</v>
      </c>
      <c r="Y954" s="18" t="str">
        <f t="shared" si="158"/>
        <v>USD</v>
      </c>
      <c r="Z954" s="18">
        <f t="shared" si="159"/>
        <v>873828.41</v>
      </c>
      <c r="AA954" s="18">
        <f t="shared" si="160"/>
        <v>2022</v>
      </c>
      <c r="AB954" s="19" t="str">
        <f>IFERROR(VLOOKUP(D954, 'Lookup Tables'!$A:$B, 2, FALSE), "Unknown")</f>
        <v>Table, kitchen or other household articles of iron or steel</v>
      </c>
      <c r="AC954" s="18" t="str">
        <f t="shared" si="161"/>
        <v>Steel Products</v>
      </c>
      <c r="AD954" s="18" t="str">
        <f t="shared" si="162"/>
        <v>Misc</v>
      </c>
      <c r="AE954" s="18">
        <f t="shared" si="163"/>
        <v>239.0014279885761</v>
      </c>
      <c r="AF954" s="20">
        <f t="shared" si="164"/>
        <v>0.36640003029813023</v>
      </c>
    </row>
    <row r="955" spans="1:32">
      <c r="A955" s="18" t="str">
        <f>'Raw Data'!A955</f>
        <v>INNSA1</v>
      </c>
      <c r="B955" s="19">
        <f>'Raw Data'!B955</f>
        <v>44707</v>
      </c>
      <c r="C955" s="18">
        <f>'Raw Data'!C955</f>
        <v>301049751</v>
      </c>
      <c r="D955" s="18">
        <f>'Raw Data'!D955</f>
        <v>73239990</v>
      </c>
      <c r="E955" s="18" t="str">
        <f>'Raw Data'!E955</f>
        <v>SM1168 STEEL HANGER WITH HOOK (QTY:57792 PCS/USD 1.35 PER PCS)</v>
      </c>
      <c r="F955" s="18">
        <f>'Raw Data'!F955</f>
        <v>0</v>
      </c>
      <c r="G955" s="18">
        <f>'Raw Data'!G955</f>
        <v>0</v>
      </c>
      <c r="H955" s="18">
        <f>'Raw Data'!H955</f>
        <v>0</v>
      </c>
      <c r="I955" s="18">
        <f>'Raw Data'!I955</f>
        <v>0</v>
      </c>
      <c r="J955" s="18">
        <f>'Raw Data'!J955</f>
        <v>0</v>
      </c>
      <c r="K955" s="18">
        <f>'Raw Data'!K955</f>
        <v>0</v>
      </c>
      <c r="L955" s="18">
        <f>'Raw Data'!L955</f>
        <v>0</v>
      </c>
      <c r="M955" s="18">
        <f>'Raw Data'!M955</f>
        <v>0</v>
      </c>
      <c r="N955" s="18">
        <f>'Raw Data'!N955</f>
        <v>10836</v>
      </c>
      <c r="O955" s="18" t="str">
        <f>'Raw Data'!O955</f>
        <v>KGS</v>
      </c>
      <c r="P955" s="18">
        <f>'Raw Data'!P955</f>
        <v>592.34257290000005</v>
      </c>
      <c r="Q955" s="18">
        <f>'Raw Data'!Q955</f>
        <v>6418624.1200000001</v>
      </c>
      <c r="R955" s="18">
        <f>'Raw Data'!R955</f>
        <v>7.5361650500000001</v>
      </c>
      <c r="S955" s="18">
        <f>'Raw Data'!S955</f>
        <v>81661.884479999993</v>
      </c>
      <c r="T955" s="18">
        <f>'Raw Data'!T955</f>
        <v>2351783.9</v>
      </c>
      <c r="U955" s="18" t="str">
        <f t="shared" si="154"/>
        <v xml:space="preserve">SM1168 STEEL HANGER WITH HOOK </v>
      </c>
      <c r="V955" s="18">
        <f t="shared" si="155"/>
        <v>57792</v>
      </c>
      <c r="W955" s="18" t="str">
        <f t="shared" si="156"/>
        <v>PCS</v>
      </c>
      <c r="X955" s="18">
        <f t="shared" si="157"/>
        <v>1.35</v>
      </c>
      <c r="Y955" s="18" t="str">
        <f t="shared" si="158"/>
        <v>USD</v>
      </c>
      <c r="Z955" s="18">
        <f t="shared" si="159"/>
        <v>8770408.0199999996</v>
      </c>
      <c r="AA955" s="18">
        <f t="shared" si="160"/>
        <v>2022</v>
      </c>
      <c r="AB955" s="19" t="str">
        <f>IFERROR(VLOOKUP(D955, 'Lookup Tables'!$A:$B, 2, FALSE), "Unknown")</f>
        <v>Table, kitchen or other household articles of iron or steel</v>
      </c>
      <c r="AC955" s="18" t="str">
        <f t="shared" si="161"/>
        <v>Steel Products</v>
      </c>
      <c r="AD955" s="18" t="str">
        <f t="shared" si="162"/>
        <v>Misc</v>
      </c>
      <c r="AE955" s="18">
        <f t="shared" si="163"/>
        <v>217.0343207825766</v>
      </c>
      <c r="AF955" s="20">
        <f t="shared" si="164"/>
        <v>0.36640000349482998</v>
      </c>
    </row>
    <row r="956" spans="1:32">
      <c r="A956" s="18" t="str">
        <f>'Raw Data'!A956</f>
        <v>INNSA1</v>
      </c>
      <c r="B956" s="19">
        <f>'Raw Data'!B956</f>
        <v>44699</v>
      </c>
      <c r="C956" s="18">
        <f>'Raw Data'!C956</f>
        <v>301049751</v>
      </c>
      <c r="D956" s="18">
        <f>'Raw Data'!D956</f>
        <v>73239990</v>
      </c>
      <c r="E956" s="18" t="str">
        <f>'Raw Data'!E956</f>
        <v>6587 STEEL LUNCH BOX SMALL (QTY:19920 PCS/USD 1.73 PER PCS)</v>
      </c>
      <c r="F956" s="18">
        <f>'Raw Data'!F956</f>
        <v>0</v>
      </c>
      <c r="G956" s="18">
        <f>'Raw Data'!G956</f>
        <v>0</v>
      </c>
      <c r="H956" s="18">
        <f>'Raw Data'!H956</f>
        <v>0</v>
      </c>
      <c r="I956" s="18">
        <f>'Raw Data'!I956</f>
        <v>0</v>
      </c>
      <c r="J956" s="18">
        <f>'Raw Data'!J956</f>
        <v>0</v>
      </c>
      <c r="K956" s="18">
        <f>'Raw Data'!K956</f>
        <v>0</v>
      </c>
      <c r="L956" s="18">
        <f>'Raw Data'!L956</f>
        <v>0</v>
      </c>
      <c r="M956" s="18">
        <f>'Raw Data'!M956</f>
        <v>0</v>
      </c>
      <c r="N956" s="18">
        <f>'Raw Data'!N956</f>
        <v>4042.1</v>
      </c>
      <c r="O956" s="18" t="str">
        <f>'Raw Data'!O956</f>
        <v>KGS</v>
      </c>
      <c r="P956" s="18">
        <f>'Raw Data'!P956</f>
        <v>703.61633800000004</v>
      </c>
      <c r="Q956" s="18">
        <f>'Raw Data'!Q956</f>
        <v>2844087.6</v>
      </c>
      <c r="R956" s="18">
        <f>'Raw Data'!R956</f>
        <v>9.1319446860000006</v>
      </c>
      <c r="S956" s="18">
        <f>'Raw Data'!S956</f>
        <v>36912.233610000003</v>
      </c>
      <c r="T956" s="18">
        <f>'Raw Data'!T956</f>
        <v>1042073.7</v>
      </c>
      <c r="U956" s="18" t="str">
        <f t="shared" si="154"/>
        <v xml:space="preserve">6587 STEEL LUNCH BOX SMALL </v>
      </c>
      <c r="V956" s="18">
        <f t="shared" si="155"/>
        <v>19920</v>
      </c>
      <c r="W956" s="18" t="str">
        <f t="shared" si="156"/>
        <v>PCS</v>
      </c>
      <c r="X956" s="18">
        <f t="shared" si="157"/>
        <v>1.73</v>
      </c>
      <c r="Y956" s="18" t="str">
        <f t="shared" si="158"/>
        <v>USD</v>
      </c>
      <c r="Z956" s="18">
        <f t="shared" si="159"/>
        <v>3886161.3</v>
      </c>
      <c r="AA956" s="18">
        <f t="shared" si="160"/>
        <v>2022</v>
      </c>
      <c r="AB956" s="19" t="str">
        <f>IFERROR(VLOOKUP(D956, 'Lookup Tables'!$A:$B, 2, FALSE), "Unknown")</f>
        <v>Table, kitchen or other household articles of iron or steel</v>
      </c>
      <c r="AC956" s="18" t="str">
        <f t="shared" si="161"/>
        <v>Steel Products</v>
      </c>
      <c r="AD956" s="18" t="str">
        <f t="shared" si="162"/>
        <v>Misc</v>
      </c>
      <c r="AE956" s="18">
        <f t="shared" si="163"/>
        <v>257.80502708987899</v>
      </c>
      <c r="AF956" s="20">
        <f t="shared" si="164"/>
        <v>0.3664000011813982</v>
      </c>
    </row>
    <row r="957" spans="1:32">
      <c r="A957" s="18" t="str">
        <f>'Raw Data'!A957</f>
        <v>INNSA1</v>
      </c>
      <c r="B957" s="19">
        <f>'Raw Data'!B957</f>
        <v>44699</v>
      </c>
      <c r="C957" s="18">
        <f>'Raw Data'!C957</f>
        <v>301049751</v>
      </c>
      <c r="D957" s="18">
        <f>'Raw Data'!D957</f>
        <v>73239990</v>
      </c>
      <c r="E957" s="18" t="str">
        <f>'Raw Data'!E957</f>
        <v>6856 STEEL ROUND CONTAINER (QTY:24576 PCS/USD 0.66 PER PCS)</v>
      </c>
      <c r="F957" s="18">
        <f>'Raw Data'!F957</f>
        <v>0</v>
      </c>
      <c r="G957" s="18">
        <f>'Raw Data'!G957</f>
        <v>0</v>
      </c>
      <c r="H957" s="18">
        <f>'Raw Data'!H957</f>
        <v>0</v>
      </c>
      <c r="I957" s="18">
        <f>'Raw Data'!I957</f>
        <v>0</v>
      </c>
      <c r="J957" s="18">
        <f>'Raw Data'!J957</f>
        <v>0</v>
      </c>
      <c r="K957" s="18">
        <f>'Raw Data'!K957</f>
        <v>0</v>
      </c>
      <c r="L957" s="18">
        <f>'Raw Data'!L957</f>
        <v>0</v>
      </c>
      <c r="M957" s="18">
        <f>'Raw Data'!M957</f>
        <v>0</v>
      </c>
      <c r="N957" s="18">
        <f>'Raw Data'!N957</f>
        <v>2048</v>
      </c>
      <c r="O957" s="18" t="str">
        <f>'Raw Data'!O957</f>
        <v>KGS</v>
      </c>
      <c r="P957" s="18">
        <f>'Raw Data'!P957</f>
        <v>653.63113280000005</v>
      </c>
      <c r="Q957" s="18">
        <f>'Raw Data'!Q957</f>
        <v>1338636.56</v>
      </c>
      <c r="R957" s="18">
        <f>'Raw Data'!R957</f>
        <v>8.4832074340000005</v>
      </c>
      <c r="S957" s="18">
        <f>'Raw Data'!S957</f>
        <v>17373.608830000001</v>
      </c>
      <c r="T957" s="18">
        <f>'Raw Data'!T957</f>
        <v>490476.4</v>
      </c>
      <c r="U957" s="18" t="str">
        <f t="shared" si="154"/>
        <v xml:space="preserve">6856 STEEL ROUND CONTAINER </v>
      </c>
      <c r="V957" s="18">
        <f t="shared" si="155"/>
        <v>24576</v>
      </c>
      <c r="W957" s="18" t="str">
        <f t="shared" si="156"/>
        <v>PCS</v>
      </c>
      <c r="X957" s="18">
        <f t="shared" si="157"/>
        <v>0.66</v>
      </c>
      <c r="Y957" s="18" t="str">
        <f t="shared" si="158"/>
        <v>USD</v>
      </c>
      <c r="Z957" s="18">
        <f t="shared" si="159"/>
        <v>1829112.96</v>
      </c>
      <c r="AA957" s="18">
        <f t="shared" si="160"/>
        <v>2022</v>
      </c>
      <c r="AB957" s="19" t="str">
        <f>IFERROR(VLOOKUP(D957, 'Lookup Tables'!$A:$B, 2, FALSE), "Unknown")</f>
        <v>Table, kitchen or other household articles of iron or steel</v>
      </c>
      <c r="AC957" s="18" t="str">
        <f t="shared" si="161"/>
        <v>Steel Products</v>
      </c>
      <c r="AD957" s="18" t="str">
        <f t="shared" si="162"/>
        <v>Misc</v>
      </c>
      <c r="AE957" s="18">
        <f t="shared" si="163"/>
        <v>239.49042968750001</v>
      </c>
      <c r="AF957" s="20">
        <f t="shared" si="164"/>
        <v>0.36639997341772884</v>
      </c>
    </row>
    <row r="958" spans="1:32">
      <c r="A958" s="18" t="str">
        <f>'Raw Data'!A958</f>
        <v>INNSA1</v>
      </c>
      <c r="B958" s="19">
        <f>'Raw Data'!B958</f>
        <v>44699</v>
      </c>
      <c r="C958" s="18">
        <f>'Raw Data'!C958</f>
        <v>301049751</v>
      </c>
      <c r="D958" s="18">
        <f>'Raw Data'!D958</f>
        <v>73239990</v>
      </c>
      <c r="E958" s="18" t="str">
        <f>'Raw Data'!E958</f>
        <v>KWP-1000B SS OIL POT 900ML(QTY: 17040 PCS/USD 1.64 PER PCS)</v>
      </c>
      <c r="F958" s="18">
        <f>'Raw Data'!F958</f>
        <v>0</v>
      </c>
      <c r="G958" s="18">
        <f>'Raw Data'!G958</f>
        <v>0</v>
      </c>
      <c r="H958" s="18">
        <f>'Raw Data'!H958</f>
        <v>0</v>
      </c>
      <c r="I958" s="18">
        <f>'Raw Data'!I958</f>
        <v>0</v>
      </c>
      <c r="J958" s="18">
        <f>'Raw Data'!J958</f>
        <v>0</v>
      </c>
      <c r="K958" s="18">
        <f>'Raw Data'!K958</f>
        <v>0</v>
      </c>
      <c r="L958" s="18">
        <f>'Raw Data'!L958</f>
        <v>0</v>
      </c>
      <c r="M958" s="18">
        <f>'Raw Data'!M958</f>
        <v>0</v>
      </c>
      <c r="N958" s="18">
        <f>'Raw Data'!N958</f>
        <v>4260</v>
      </c>
      <c r="O958" s="18" t="str">
        <f>'Raw Data'!O958</f>
        <v>KGS</v>
      </c>
      <c r="P958" s="18">
        <f>'Raw Data'!P958</f>
        <v>548.04569949999996</v>
      </c>
      <c r="Q958" s="18">
        <f>'Raw Data'!Q958</f>
        <v>2334674.6800000002</v>
      </c>
      <c r="R958" s="18">
        <f>'Raw Data'!R958</f>
        <v>7.1128578779999998</v>
      </c>
      <c r="S958" s="18">
        <f>'Raw Data'!S958</f>
        <v>30300.774560000002</v>
      </c>
      <c r="T958" s="18">
        <f>'Raw Data'!T958</f>
        <v>855424.8</v>
      </c>
      <c r="U958" s="18" t="str">
        <f t="shared" si="154"/>
        <v>KWP-1000B SS OIL POT 900ML</v>
      </c>
      <c r="V958" s="18" t="str">
        <f t="shared" si="155"/>
        <v/>
      </c>
      <c r="W958" s="18" t="str">
        <f t="shared" si="156"/>
        <v>17040 PCS</v>
      </c>
      <c r="X958" s="18">
        <f t="shared" si="157"/>
        <v>1.64</v>
      </c>
      <c r="Y958" s="18" t="str">
        <f t="shared" si="158"/>
        <v>USD</v>
      </c>
      <c r="Z958" s="18">
        <f t="shared" si="159"/>
        <v>3190099.4800000004</v>
      </c>
      <c r="AA958" s="18">
        <f t="shared" si="160"/>
        <v>2022</v>
      </c>
      <c r="AB958" s="19" t="str">
        <f>IFERROR(VLOOKUP(D958, 'Lookup Tables'!$A:$B, 2, FALSE), "Unknown")</f>
        <v>Table, kitchen or other household articles of iron or steel</v>
      </c>
      <c r="AC958" s="18" t="str">
        <f t="shared" si="161"/>
        <v>Other</v>
      </c>
      <c r="AD958" s="18" t="str">
        <f t="shared" si="162"/>
        <v>Misc</v>
      </c>
      <c r="AE958" s="18">
        <f t="shared" si="163"/>
        <v>200.80394366197183</v>
      </c>
      <c r="AF958" s="20">
        <f t="shared" si="164"/>
        <v>0.36639999882124902</v>
      </c>
    </row>
    <row r="959" spans="1:32">
      <c r="A959" s="18" t="str">
        <f>'Raw Data'!A959</f>
        <v>INNSA1</v>
      </c>
      <c r="B959" s="19">
        <f>'Raw Data'!B959</f>
        <v>44699</v>
      </c>
      <c r="C959" s="18">
        <f>'Raw Data'!C959</f>
        <v>301049751</v>
      </c>
      <c r="D959" s="18">
        <f>'Raw Data'!D959</f>
        <v>73239990</v>
      </c>
      <c r="E959" s="18" t="str">
        <f>'Raw Data'!E959</f>
        <v>6901 STEEL RECTANGLE CONTAINER(QTY:54696 PCS/ USD 1.06 PER PCS)</v>
      </c>
      <c r="F959" s="18">
        <f>'Raw Data'!F959</f>
        <v>0</v>
      </c>
      <c r="G959" s="18">
        <f>'Raw Data'!G959</f>
        <v>0</v>
      </c>
      <c r="H959" s="18">
        <f>'Raw Data'!H959</f>
        <v>0</v>
      </c>
      <c r="I959" s="18">
        <f>'Raw Data'!I959</f>
        <v>0</v>
      </c>
      <c r="J959" s="18">
        <f>'Raw Data'!J959</f>
        <v>0</v>
      </c>
      <c r="K959" s="18">
        <f>'Raw Data'!K959</f>
        <v>0</v>
      </c>
      <c r="L959" s="18">
        <f>'Raw Data'!L959</f>
        <v>0</v>
      </c>
      <c r="M959" s="18">
        <f>'Raw Data'!M959</f>
        <v>0</v>
      </c>
      <c r="N959" s="18">
        <f>'Raw Data'!N959</f>
        <v>8888.1</v>
      </c>
      <c r="O959" s="18" t="str">
        <f>'Raw Data'!O959</f>
        <v>KGS</v>
      </c>
      <c r="P959" s="18">
        <f>'Raw Data'!P959</f>
        <v>538.34421980000002</v>
      </c>
      <c r="Q959" s="18">
        <f>'Raw Data'!Q959</f>
        <v>4784857.26</v>
      </c>
      <c r="R959" s="18">
        <f>'Raw Data'!R959</f>
        <v>6.9869463959999996</v>
      </c>
      <c r="S959" s="18">
        <f>'Raw Data'!S959</f>
        <v>62100.678260000001</v>
      </c>
      <c r="T959" s="18">
        <f>'Raw Data'!T959</f>
        <v>1753171.7</v>
      </c>
      <c r="U959" s="18" t="str">
        <f t="shared" si="154"/>
        <v>6901 STEEL RECTANGLE CONTAINER</v>
      </c>
      <c r="V959" s="18">
        <f t="shared" si="155"/>
        <v>54696</v>
      </c>
      <c r="W959" s="18" t="str">
        <f t="shared" si="156"/>
        <v>PCS</v>
      </c>
      <c r="X959" s="18">
        <f t="shared" si="157"/>
        <v>1.06</v>
      </c>
      <c r="Y959" s="18" t="str">
        <f t="shared" si="158"/>
        <v>USD</v>
      </c>
      <c r="Z959" s="18">
        <f t="shared" si="159"/>
        <v>6538028.96</v>
      </c>
      <c r="AA959" s="18">
        <f t="shared" si="160"/>
        <v>2022</v>
      </c>
      <c r="AB959" s="19" t="str">
        <f>IFERROR(VLOOKUP(D959, 'Lookup Tables'!$A:$B, 2, FALSE), "Unknown")</f>
        <v>Table, kitchen or other household articles of iron or steel</v>
      </c>
      <c r="AC959" s="18" t="str">
        <f t="shared" si="161"/>
        <v>Steel Products</v>
      </c>
      <c r="AD959" s="18" t="str">
        <f t="shared" si="162"/>
        <v>Misc</v>
      </c>
      <c r="AE959" s="18">
        <f t="shared" si="163"/>
        <v>197.24932212733879</v>
      </c>
      <c r="AF959" s="20">
        <f t="shared" si="164"/>
        <v>0.36639999998662448</v>
      </c>
    </row>
    <row r="960" spans="1:32">
      <c r="A960" s="18" t="str">
        <f>'Raw Data'!A960</f>
        <v>INNSA1</v>
      </c>
      <c r="B960" s="19">
        <f>'Raw Data'!B960</f>
        <v>44699</v>
      </c>
      <c r="C960" s="18">
        <f>'Raw Data'!C960</f>
        <v>301049751</v>
      </c>
      <c r="D960" s="18">
        <f>'Raw Data'!D960</f>
        <v>73239990</v>
      </c>
      <c r="E960" s="18" t="str">
        <f>'Raw Data'!E960</f>
        <v>8504 STEEL LUNCH BOX 2 LAYER (QTY:22080 PCS/USD 2.75 PER PCS)</v>
      </c>
      <c r="F960" s="18">
        <f>'Raw Data'!F960</f>
        <v>0</v>
      </c>
      <c r="G960" s="18">
        <f>'Raw Data'!G960</f>
        <v>0</v>
      </c>
      <c r="H960" s="18">
        <f>'Raw Data'!H960</f>
        <v>0</v>
      </c>
      <c r="I960" s="18">
        <f>'Raw Data'!I960</f>
        <v>0</v>
      </c>
      <c r="J960" s="18">
        <f>'Raw Data'!J960</f>
        <v>0</v>
      </c>
      <c r="K960" s="18">
        <f>'Raw Data'!K960</f>
        <v>0</v>
      </c>
      <c r="L960" s="18">
        <f>'Raw Data'!L960</f>
        <v>0</v>
      </c>
      <c r="M960" s="18">
        <f>'Raw Data'!M960</f>
        <v>0</v>
      </c>
      <c r="N960" s="18">
        <f>'Raw Data'!N960</f>
        <v>10561.6</v>
      </c>
      <c r="O960" s="18" t="str">
        <f>'Raw Data'!O960</f>
        <v>KGS</v>
      </c>
      <c r="P960" s="18">
        <f>'Raw Data'!P960</f>
        <v>474.47092300000003</v>
      </c>
      <c r="Q960" s="18">
        <f>'Raw Data'!Q960</f>
        <v>5011172.0999999996</v>
      </c>
      <c r="R960" s="18">
        <f>'Raw Data'!R960</f>
        <v>6.157961362</v>
      </c>
      <c r="S960" s="18">
        <f>'Raw Data'!S960</f>
        <v>65037.924720000003</v>
      </c>
      <c r="T960" s="18">
        <f>'Raw Data'!T960</f>
        <v>1836093.4</v>
      </c>
      <c r="U960" s="18" t="str">
        <f t="shared" si="154"/>
        <v xml:space="preserve">8504 STEEL LUNCH BOX 2 LAYER </v>
      </c>
      <c r="V960" s="18">
        <f t="shared" si="155"/>
        <v>22080</v>
      </c>
      <c r="W960" s="18" t="str">
        <f t="shared" si="156"/>
        <v>PCS</v>
      </c>
      <c r="X960" s="18">
        <f t="shared" si="157"/>
        <v>2.75</v>
      </c>
      <c r="Y960" s="18" t="str">
        <f t="shared" si="158"/>
        <v>USD</v>
      </c>
      <c r="Z960" s="18">
        <f t="shared" si="159"/>
        <v>6847265.5</v>
      </c>
      <c r="AA960" s="18">
        <f t="shared" si="160"/>
        <v>2022</v>
      </c>
      <c r="AB960" s="19" t="str">
        <f>IFERROR(VLOOKUP(D960, 'Lookup Tables'!$A:$B, 2, FALSE), "Unknown")</f>
        <v>Table, kitchen or other household articles of iron or steel</v>
      </c>
      <c r="AC960" s="18" t="str">
        <f t="shared" si="161"/>
        <v>Steel Products</v>
      </c>
      <c r="AD960" s="18" t="str">
        <f t="shared" si="162"/>
        <v>Misc</v>
      </c>
      <c r="AE960" s="18">
        <f t="shared" si="163"/>
        <v>173.84614073625207</v>
      </c>
      <c r="AF960" s="20">
        <f t="shared" si="164"/>
        <v>0.3663999885376118</v>
      </c>
    </row>
    <row r="961" spans="1:32">
      <c r="A961" s="18" t="str">
        <f>'Raw Data'!A961</f>
        <v>INNSA1</v>
      </c>
      <c r="B961" s="19">
        <f>'Raw Data'!B961</f>
        <v>44699</v>
      </c>
      <c r="C961" s="18">
        <f>'Raw Data'!C961</f>
        <v>301049751</v>
      </c>
      <c r="D961" s="18">
        <f>'Raw Data'!D961</f>
        <v>73239990</v>
      </c>
      <c r="E961" s="18" t="str">
        <f>'Raw Data'!E961</f>
        <v>6857 STEEL ROUNDCONTAINER(QTY:29880 PCS/ USD 0.85 PER PCS)</v>
      </c>
      <c r="F961" s="18">
        <f>'Raw Data'!F961</f>
        <v>0</v>
      </c>
      <c r="G961" s="18">
        <f>'Raw Data'!G961</f>
        <v>0</v>
      </c>
      <c r="H961" s="18">
        <f>'Raw Data'!H961</f>
        <v>0</v>
      </c>
      <c r="I961" s="18">
        <f>'Raw Data'!I961</f>
        <v>0</v>
      </c>
      <c r="J961" s="18">
        <f>'Raw Data'!J961</f>
        <v>0</v>
      </c>
      <c r="K961" s="18">
        <f>'Raw Data'!K961</f>
        <v>0</v>
      </c>
      <c r="L961" s="18">
        <f>'Raw Data'!L961</f>
        <v>0</v>
      </c>
      <c r="M961" s="18">
        <f>'Raw Data'!M961</f>
        <v>0</v>
      </c>
      <c r="N961" s="18">
        <f>'Raw Data'!N961</f>
        <v>3809.7</v>
      </c>
      <c r="O961" s="18" t="str">
        <f>'Raw Data'!O961</f>
        <v>KGS</v>
      </c>
      <c r="P961" s="18">
        <f>'Raw Data'!P961</f>
        <v>550.1945849</v>
      </c>
      <c r="Q961" s="18">
        <f>'Raw Data'!Q961</f>
        <v>2096076.31</v>
      </c>
      <c r="R961" s="18">
        <f>'Raw Data'!R961</f>
        <v>7.1407473699999997</v>
      </c>
      <c r="S961" s="18">
        <f>'Raw Data'!S961</f>
        <v>27204.10526</v>
      </c>
      <c r="T961" s="18">
        <f>'Raw Data'!T961</f>
        <v>768002.4</v>
      </c>
      <c r="U961" s="18" t="str">
        <f t="shared" si="154"/>
        <v>6857 STEEL ROUNDCONTAINER</v>
      </c>
      <c r="V961" s="18">
        <f t="shared" si="155"/>
        <v>29880</v>
      </c>
      <c r="W961" s="18" t="str">
        <f t="shared" si="156"/>
        <v>PCS</v>
      </c>
      <c r="X961" s="18">
        <f t="shared" si="157"/>
        <v>0.85</v>
      </c>
      <c r="Y961" s="18" t="str">
        <f t="shared" si="158"/>
        <v>USD</v>
      </c>
      <c r="Z961" s="18">
        <f t="shared" si="159"/>
        <v>2864078.71</v>
      </c>
      <c r="AA961" s="18">
        <f t="shared" si="160"/>
        <v>2022</v>
      </c>
      <c r="AB961" s="19" t="str">
        <f>IFERROR(VLOOKUP(D961, 'Lookup Tables'!$A:$B, 2, FALSE), "Unknown")</f>
        <v>Table, kitchen or other household articles of iron or steel</v>
      </c>
      <c r="AC961" s="18" t="str">
        <f t="shared" si="161"/>
        <v>Steel Products</v>
      </c>
      <c r="AD961" s="18" t="str">
        <f t="shared" si="162"/>
        <v>Misc</v>
      </c>
      <c r="AE961" s="18">
        <f t="shared" si="163"/>
        <v>201.59130640207891</v>
      </c>
      <c r="AF961" s="20">
        <f t="shared" si="164"/>
        <v>0.36640001909090802</v>
      </c>
    </row>
    <row r="962" spans="1:32">
      <c r="A962" s="18" t="str">
        <f>'Raw Data'!A962</f>
        <v>INNSA1</v>
      </c>
      <c r="B962" s="19">
        <f>'Raw Data'!B962</f>
        <v>44699</v>
      </c>
      <c r="C962" s="18">
        <f>'Raw Data'!C962</f>
        <v>301049751</v>
      </c>
      <c r="D962" s="18">
        <f>'Raw Data'!D962</f>
        <v>73239990</v>
      </c>
      <c r="E962" s="18" t="str">
        <f>'Raw Data'!E962</f>
        <v>KWB-600F STAINLESS STEEL SPORTS BOTTLE(QTY:18864 PCS / USD 1.01 PER PCS)</v>
      </c>
      <c r="F962" s="18">
        <f>'Raw Data'!F962</f>
        <v>0</v>
      </c>
      <c r="G962" s="18">
        <f>'Raw Data'!G962</f>
        <v>0</v>
      </c>
      <c r="H962" s="18">
        <f>'Raw Data'!H962</f>
        <v>0</v>
      </c>
      <c r="I962" s="18">
        <f>'Raw Data'!I962</f>
        <v>0</v>
      </c>
      <c r="J962" s="18">
        <f>'Raw Data'!J962</f>
        <v>0</v>
      </c>
      <c r="K962" s="18">
        <f>'Raw Data'!K962</f>
        <v>0</v>
      </c>
      <c r="L962" s="18">
        <f>'Raw Data'!L962</f>
        <v>0</v>
      </c>
      <c r="M962" s="18">
        <f>'Raw Data'!M962</f>
        <v>0</v>
      </c>
      <c r="N962" s="18">
        <f>'Raw Data'!N962</f>
        <v>2947.5</v>
      </c>
      <c r="O962" s="18" t="str">
        <f>'Raw Data'!O962</f>
        <v>KGS</v>
      </c>
      <c r="P962" s="18">
        <f>'Raw Data'!P962</f>
        <v>540.02551649999998</v>
      </c>
      <c r="Q962" s="18">
        <f>'Raw Data'!Q962</f>
        <v>1591725.21</v>
      </c>
      <c r="R962" s="18">
        <f>'Raw Data'!R962</f>
        <v>7.0087672489999999</v>
      </c>
      <c r="S962" s="18">
        <f>'Raw Data'!S962</f>
        <v>20658.341469999999</v>
      </c>
      <c r="T962" s="18">
        <f>'Raw Data'!T962</f>
        <v>583208.1</v>
      </c>
      <c r="U962" s="18" t="str">
        <f t="shared" si="154"/>
        <v>KWB-600F STAINLESS STEEL SPORTS BOTTLE</v>
      </c>
      <c r="V962" s="18">
        <f t="shared" si="155"/>
        <v>18864</v>
      </c>
      <c r="W962" s="18" t="str">
        <f t="shared" si="156"/>
        <v>PCS</v>
      </c>
      <c r="X962" s="18">
        <f t="shared" si="157"/>
        <v>1.01</v>
      </c>
      <c r="Y962" s="18" t="str">
        <f t="shared" si="158"/>
        <v>USD</v>
      </c>
      <c r="Z962" s="18">
        <f t="shared" si="159"/>
        <v>2174933.31</v>
      </c>
      <c r="AA962" s="18">
        <f t="shared" si="160"/>
        <v>2022</v>
      </c>
      <c r="AB962" s="19" t="str">
        <f>IFERROR(VLOOKUP(D962, 'Lookup Tables'!$A:$B, 2, FALSE), "Unknown")</f>
        <v>Table, kitchen or other household articles of iron or steel</v>
      </c>
      <c r="AC962" s="18" t="str">
        <f t="shared" si="161"/>
        <v>Steel Products</v>
      </c>
      <c r="AD962" s="18" t="str">
        <f t="shared" si="162"/>
        <v>Misc</v>
      </c>
      <c r="AE962" s="18">
        <f t="shared" si="163"/>
        <v>197.86534351145036</v>
      </c>
      <c r="AF962" s="20">
        <f t="shared" si="164"/>
        <v>0.3663999893549465</v>
      </c>
    </row>
    <row r="963" spans="1:32">
      <c r="A963" s="18" t="str">
        <f>'Raw Data'!A963</f>
        <v>INNSA1</v>
      </c>
      <c r="B963" s="19">
        <f>'Raw Data'!B963</f>
        <v>44699</v>
      </c>
      <c r="C963" s="18">
        <f>'Raw Data'!C963</f>
        <v>301049751</v>
      </c>
      <c r="D963" s="18">
        <f>'Raw Data'!D963</f>
        <v>73239990</v>
      </c>
      <c r="E963" s="18" t="str">
        <f>'Raw Data'!E963</f>
        <v>SB-01STAINLESS STEEL SPORTS BOTTLE 750ML SG-702 (QTY:28152 PCS/USD 1.205 PER PCS)</v>
      </c>
      <c r="F963" s="18">
        <f>'Raw Data'!F963</f>
        <v>0</v>
      </c>
      <c r="G963" s="18">
        <f>'Raw Data'!G963</f>
        <v>0</v>
      </c>
      <c r="H963" s="18">
        <f>'Raw Data'!H963</f>
        <v>0</v>
      </c>
      <c r="I963" s="18">
        <f>'Raw Data'!I963</f>
        <v>0</v>
      </c>
      <c r="J963" s="18">
        <f>'Raw Data'!J963</f>
        <v>0</v>
      </c>
      <c r="K963" s="18">
        <f>'Raw Data'!K963</f>
        <v>0</v>
      </c>
      <c r="L963" s="18">
        <f>'Raw Data'!L963</f>
        <v>0</v>
      </c>
      <c r="M963" s="18">
        <f>'Raw Data'!M963</f>
        <v>0</v>
      </c>
      <c r="N963" s="18">
        <f>'Raw Data'!N963</f>
        <v>4457.3999999999996</v>
      </c>
      <c r="O963" s="18" t="str">
        <f>'Raw Data'!O963</f>
        <v>KGS</v>
      </c>
      <c r="P963" s="18">
        <f>'Raw Data'!P963</f>
        <v>640.13675909999995</v>
      </c>
      <c r="Q963" s="18">
        <f>'Raw Data'!Q963</f>
        <v>2853345.59</v>
      </c>
      <c r="R963" s="18">
        <f>'Raw Data'!R963</f>
        <v>8.3080695539999994</v>
      </c>
      <c r="S963" s="18">
        <f>'Raw Data'!S963</f>
        <v>37032.389230000001</v>
      </c>
      <c r="T963" s="18">
        <f>'Raw Data'!T963</f>
        <v>1045465.8</v>
      </c>
      <c r="U963" s="18" t="str">
        <f t="shared" ref="U963:U1026" si="165">LEFT(E963, FIND("(", E963)-1)</f>
        <v xml:space="preserve">SB-01STAINLESS STEEL SPORTS BOTTLE 750ML SG-702 </v>
      </c>
      <c r="V963" s="18">
        <f t="shared" ref="V963:V1026" si="166">IFERROR(
    VALUE(
        MID(E963,
            FIND("QTY",E963)+4,
            FIND(" ",E963,FIND("QTY",E963)+4) - (FIND("QTY",E963)+4)
        )
    ),
"")</f>
        <v>28152</v>
      </c>
      <c r="W963" s="18" t="str">
        <f t="shared" ref="W963:W1026" si="167">TRIM(MID(E963, FIND(" ", E963, FIND("QTY:", E963)+4)+1, FIND("/", E963) - FIND(" ", E963, FIND("QTY:", E963)+4)-1))</f>
        <v>PCS</v>
      </c>
      <c r="X963" s="18">
        <f t="shared" ref="X963:X1026" si="168">IFERROR(
  IF(AND(ISNUMBER(FIND("/",E963)), ISNUMBER(FIND("PER",E963))),
     VALUE(TRIM(SUBSTITUTE(SUBSTITUTE(MID(E963, FIND("/",E963)+1, FIND("PER",E963)-FIND("/",E963)-1), "USD", ""), "CNY:", ""))),
     IF(ISNUMBER(SEARCH("USD",E963)),
        VALUE(TRIM(MID(E963, SEARCH("USD",E963)+3, 12))),
        IF(ISNUMBER(SEARCH("CNY",E963)),
           VALUE(TRIM(SUBSTITUTE(MID(E963, SEARCH("CNY",E963)+3, 12), ":", ""))),
           "" )
     )
  ),
"")</f>
        <v>1.2050000000000001</v>
      </c>
      <c r="Y963" s="18" t="str">
        <f t="shared" ref="Y963:Y1026" si="169">IF(ISNUMBER(FIND("USD", E963)), "USD",
IF(ISNUMBER(FIND("CNY", E963)), "CNY", ""))</f>
        <v>USD</v>
      </c>
      <c r="Z963" s="18">
        <f t="shared" ref="Z963:Z1026" si="170">Q963 + T963</f>
        <v>3898811.3899999997</v>
      </c>
      <c r="AA963" s="18">
        <f t="shared" ref="AA963:AA1026" si="171">YEAR(B963)</f>
        <v>2022</v>
      </c>
      <c r="AB963" s="19" t="str">
        <f>IFERROR(VLOOKUP(D963, 'Lookup Tables'!$A:$B, 2, FALSE), "Unknown")</f>
        <v>Table, kitchen or other household articles of iron or steel</v>
      </c>
      <c r="AC963" s="18" t="str">
        <f t="shared" ref="AC963:AC1026" si="172">IFERROR(
    IF(ISNUMBER(SEARCH("STEEL", E963)), "Steel Products",
    IF(ISNUMBER(SEARCH("SCRUBBER", E963)), "Cleaning Items",
    IF(ISNUMBER(SEARCH("CLOTH", E963)), "Household Items",
    IF(ISNUMBER(SEARCH("HOLDER", E963)), "Kitchen Items",
    "Other")))),
"Other")</f>
        <v>Steel Products</v>
      </c>
      <c r="AD963" s="18" t="str">
        <f t="shared" ref="AD963:AD1026" si="173">IFERROR(
    IF(ISNUMBER(SEARCH("SCRUBBER", E963)), "Scrubber",
    IF(ISNUMBER(SEARCH("CUTLERY", E963)), "Cutlery Holder",
    IF(ISNUMBER(SEARCH("CLOTH STAND", E963)), "Cloth Stand",
    IF(ISNUMBER(SEARCH("HOLDER", E963)), "Holder",
    "Misc")))),
"Misc")</f>
        <v>Misc</v>
      </c>
      <c r="AE963" s="18">
        <f t="shared" ref="AE963:AE1026" si="174">T963/N963</f>
        <v>234.54610310943602</v>
      </c>
      <c r="AF963" s="20">
        <f t="shared" ref="AF963:AF1026" si="175">IFERROR(T963/Q963,0)</f>
        <v>0.36639999152713926</v>
      </c>
    </row>
    <row r="964" spans="1:32">
      <c r="A964" s="18" t="str">
        <f>'Raw Data'!A964</f>
        <v>INNSA1</v>
      </c>
      <c r="B964" s="19">
        <f>'Raw Data'!B964</f>
        <v>44699</v>
      </c>
      <c r="C964" s="18">
        <f>'Raw Data'!C964</f>
        <v>301049751</v>
      </c>
      <c r="D964" s="18">
        <f>'Raw Data'!D964</f>
        <v>73239990</v>
      </c>
      <c r="E964" s="18" t="str">
        <f>'Raw Data'!E964</f>
        <v>AM-06 STAINLESS STEEL BOTTLE 750ML SG805(QTY: 900 PCS/ USD 1.140 PER PCS)</v>
      </c>
      <c r="F964" s="18">
        <f>'Raw Data'!F964</f>
        <v>0</v>
      </c>
      <c r="G964" s="18">
        <f>'Raw Data'!G964</f>
        <v>0</v>
      </c>
      <c r="H964" s="18">
        <f>'Raw Data'!H964</f>
        <v>0</v>
      </c>
      <c r="I964" s="18">
        <f>'Raw Data'!I964</f>
        <v>0</v>
      </c>
      <c r="J964" s="18">
        <f>'Raw Data'!J964</f>
        <v>0</v>
      </c>
      <c r="K964" s="18">
        <f>'Raw Data'!K964</f>
        <v>0</v>
      </c>
      <c r="L964" s="18">
        <f>'Raw Data'!L964</f>
        <v>0</v>
      </c>
      <c r="M964" s="18">
        <f>'Raw Data'!M964</f>
        <v>0</v>
      </c>
      <c r="N964" s="18">
        <f>'Raw Data'!N964</f>
        <v>135</v>
      </c>
      <c r="O964" s="18" t="str">
        <f>'Raw Data'!O964</f>
        <v>KGS</v>
      </c>
      <c r="P964" s="18">
        <f>'Raw Data'!P964</f>
        <v>639.25140739999995</v>
      </c>
      <c r="Q964" s="18">
        <f>'Raw Data'!Q964</f>
        <v>86298.94</v>
      </c>
      <c r="R964" s="18">
        <f>'Raw Data'!R964</f>
        <v>8.2965789409999999</v>
      </c>
      <c r="S964" s="18">
        <f>'Raw Data'!S964</f>
        <v>1120.038157</v>
      </c>
      <c r="T964" s="18">
        <f>'Raw Data'!T964</f>
        <v>31620</v>
      </c>
      <c r="U964" s="18" t="str">
        <f t="shared" si="165"/>
        <v>AM-06 STAINLESS STEEL BOTTLE 750ML SG805</v>
      </c>
      <c r="V964" s="18" t="str">
        <f t="shared" si="166"/>
        <v/>
      </c>
      <c r="W964" s="18" t="str">
        <f t="shared" si="167"/>
        <v>900 PCS</v>
      </c>
      <c r="X964" s="18">
        <f t="shared" si="168"/>
        <v>1.1399999999999999</v>
      </c>
      <c r="Y964" s="18" t="str">
        <f t="shared" si="169"/>
        <v>USD</v>
      </c>
      <c r="Z964" s="18">
        <f t="shared" si="170"/>
        <v>117918.94</v>
      </c>
      <c r="AA964" s="18">
        <f t="shared" si="171"/>
        <v>2022</v>
      </c>
      <c r="AB964" s="19" t="str">
        <f>IFERROR(VLOOKUP(D964, 'Lookup Tables'!$A:$B, 2, FALSE), "Unknown")</f>
        <v>Table, kitchen or other household articles of iron or steel</v>
      </c>
      <c r="AC964" s="18" t="str">
        <f t="shared" si="172"/>
        <v>Steel Products</v>
      </c>
      <c r="AD964" s="18" t="str">
        <f t="shared" si="173"/>
        <v>Misc</v>
      </c>
      <c r="AE964" s="18">
        <f t="shared" si="174"/>
        <v>234.22222222222223</v>
      </c>
      <c r="AF964" s="20">
        <f t="shared" si="175"/>
        <v>0.36640079240834245</v>
      </c>
    </row>
    <row r="965" spans="1:32">
      <c r="A965" s="18" t="str">
        <f>'Raw Data'!A965</f>
        <v>INNSA1</v>
      </c>
      <c r="B965" s="19">
        <f>'Raw Data'!B965</f>
        <v>44699</v>
      </c>
      <c r="C965" s="18">
        <f>'Raw Data'!C965</f>
        <v>301049751</v>
      </c>
      <c r="D965" s="18">
        <f>'Raw Data'!D965</f>
        <v>73239990</v>
      </c>
      <c r="E965" s="18" t="str">
        <f>'Raw Data'!E965</f>
        <v>SL-01 - STAINLESS STEEL COLA BOTTLE 750ML SK750 (QTY:15660 PCS/USD 1.300 PER PCS)</v>
      </c>
      <c r="F965" s="18">
        <f>'Raw Data'!F965</f>
        <v>0</v>
      </c>
      <c r="G965" s="18">
        <f>'Raw Data'!G965</f>
        <v>0</v>
      </c>
      <c r="H965" s="18">
        <f>'Raw Data'!H965</f>
        <v>0</v>
      </c>
      <c r="I965" s="18">
        <f>'Raw Data'!I965</f>
        <v>0</v>
      </c>
      <c r="J965" s="18">
        <f>'Raw Data'!J965</f>
        <v>0</v>
      </c>
      <c r="K965" s="18">
        <f>'Raw Data'!K965</f>
        <v>0</v>
      </c>
      <c r="L965" s="18">
        <f>'Raw Data'!L965</f>
        <v>0</v>
      </c>
      <c r="M965" s="18">
        <f>'Raw Data'!M965</f>
        <v>0</v>
      </c>
      <c r="N965" s="18">
        <f>'Raw Data'!N965</f>
        <v>3132</v>
      </c>
      <c r="O965" s="18" t="str">
        <f>'Raw Data'!O965</f>
        <v>KGS</v>
      </c>
      <c r="P965" s="18">
        <f>'Raw Data'!P965</f>
        <v>546.7281673</v>
      </c>
      <c r="Q965" s="18">
        <f>'Raw Data'!Q965</f>
        <v>1712352.62</v>
      </c>
      <c r="R965" s="18">
        <f>'Raw Data'!R965</f>
        <v>7.0957581740000002</v>
      </c>
      <c r="S965" s="18">
        <f>'Raw Data'!S965</f>
        <v>22223.9146</v>
      </c>
      <c r="T965" s="18">
        <f>'Raw Data'!T965</f>
        <v>627406</v>
      </c>
      <c r="U965" s="18" t="str">
        <f t="shared" si="165"/>
        <v xml:space="preserve">SL-01 - STAINLESS STEEL COLA BOTTLE 750ML SK750 </v>
      </c>
      <c r="V965" s="18">
        <f t="shared" si="166"/>
        <v>15660</v>
      </c>
      <c r="W965" s="18" t="str">
        <f t="shared" si="167"/>
        <v>PCS</v>
      </c>
      <c r="X965" s="18">
        <f t="shared" si="168"/>
        <v>1.3</v>
      </c>
      <c r="Y965" s="18" t="str">
        <f t="shared" si="169"/>
        <v>USD</v>
      </c>
      <c r="Z965" s="18">
        <f t="shared" si="170"/>
        <v>2339758.62</v>
      </c>
      <c r="AA965" s="18">
        <f t="shared" si="171"/>
        <v>2022</v>
      </c>
      <c r="AB965" s="19" t="str">
        <f>IFERROR(VLOOKUP(D965, 'Lookup Tables'!$A:$B, 2, FALSE), "Unknown")</f>
        <v>Table, kitchen or other household articles of iron or steel</v>
      </c>
      <c r="AC965" s="18" t="str">
        <f t="shared" si="172"/>
        <v>Steel Products</v>
      </c>
      <c r="AD965" s="18" t="str">
        <f t="shared" si="173"/>
        <v>Misc</v>
      </c>
      <c r="AE965" s="18">
        <f t="shared" si="174"/>
        <v>200.32120051085568</v>
      </c>
      <c r="AF965" s="20">
        <f t="shared" si="175"/>
        <v>0.36640000001868772</v>
      </c>
    </row>
    <row r="966" spans="1:32">
      <c r="A966" s="18" t="str">
        <f>'Raw Data'!A966</f>
        <v>INNSA1</v>
      </c>
      <c r="B966" s="19">
        <f>'Raw Data'!B966</f>
        <v>44695</v>
      </c>
      <c r="C966" s="18">
        <f>'Raw Data'!C966</f>
        <v>301049751</v>
      </c>
      <c r="D966" s="18">
        <f>'Raw Data'!D966</f>
        <v>73231000</v>
      </c>
      <c r="E966" s="18" t="str">
        <f>'Raw Data'!E966</f>
        <v>SS410 SS SCRUBBER 3 PCS SET(QTY- 122640 SET/USD 0.195 PER SET)</v>
      </c>
      <c r="F966" s="18">
        <f>'Raw Data'!F966</f>
        <v>0</v>
      </c>
      <c r="G966" s="18">
        <f>'Raw Data'!G966</f>
        <v>0</v>
      </c>
      <c r="H966" s="18">
        <f>'Raw Data'!H966</f>
        <v>0</v>
      </c>
      <c r="I966" s="18">
        <f>'Raw Data'!I966</f>
        <v>0</v>
      </c>
      <c r="J966" s="18">
        <f>'Raw Data'!J966</f>
        <v>0</v>
      </c>
      <c r="K966" s="18">
        <f>'Raw Data'!K966</f>
        <v>0</v>
      </c>
      <c r="L966" s="18">
        <f>'Raw Data'!L966</f>
        <v>0</v>
      </c>
      <c r="M966" s="18">
        <f>'Raw Data'!M966</f>
        <v>0</v>
      </c>
      <c r="N966" s="18">
        <f>'Raw Data'!N966</f>
        <v>7869.4</v>
      </c>
      <c r="O966" s="18" t="str">
        <f>'Raw Data'!O966</f>
        <v>KGS</v>
      </c>
      <c r="P966" s="18">
        <f>'Raw Data'!P966</f>
        <v>280.22419880000001</v>
      </c>
      <c r="Q966" s="18">
        <f>'Raw Data'!Q966</f>
        <v>2205196.31</v>
      </c>
      <c r="R966" s="18">
        <f>'Raw Data'!R966</f>
        <v>3.6369136769999999</v>
      </c>
      <c r="S966" s="18">
        <f>'Raw Data'!S966</f>
        <v>28620.32849</v>
      </c>
      <c r="T966" s="18">
        <f>'Raw Data'!T966</f>
        <v>969404.3</v>
      </c>
      <c r="U966" s="18" t="str">
        <f t="shared" si="165"/>
        <v>SS410 SS SCRUBBER 3 PCS SET</v>
      </c>
      <c r="V966" s="18" t="str">
        <f t="shared" si="166"/>
        <v/>
      </c>
      <c r="W966" s="18" t="e">
        <f t="shared" si="167"/>
        <v>#VALUE!</v>
      </c>
      <c r="X966" s="18">
        <f t="shared" si="168"/>
        <v>0.19500000000000001</v>
      </c>
      <c r="Y966" s="18" t="str">
        <f t="shared" si="169"/>
        <v>USD</v>
      </c>
      <c r="Z966" s="18">
        <f t="shared" si="170"/>
        <v>3174600.6100000003</v>
      </c>
      <c r="AA966" s="18">
        <f t="shared" si="171"/>
        <v>2022</v>
      </c>
      <c r="AB966" s="19" t="str">
        <f>IFERROR(VLOOKUP(D966, 'Lookup Tables'!$A:$B, 2, FALSE), "Unknown")</f>
        <v>Steel Scrubbers</v>
      </c>
      <c r="AC966" s="18" t="str">
        <f t="shared" si="172"/>
        <v>Cleaning Items</v>
      </c>
      <c r="AD966" s="18" t="str">
        <f t="shared" si="173"/>
        <v>Scrubber</v>
      </c>
      <c r="AE966" s="18">
        <f t="shared" si="174"/>
        <v>123.18655806033497</v>
      </c>
      <c r="AF966" s="20">
        <f t="shared" si="175"/>
        <v>0.43960000096317958</v>
      </c>
    </row>
    <row r="967" spans="1:32">
      <c r="A967" s="18" t="str">
        <f>'Raw Data'!A967</f>
        <v>INNSA1</v>
      </c>
      <c r="B967" s="19">
        <f>'Raw Data'!B967</f>
        <v>44694</v>
      </c>
      <c r="C967" s="18">
        <f>'Raw Data'!C967</f>
        <v>301049751</v>
      </c>
      <c r="D967" s="18">
        <f>'Raw Data'!D967</f>
        <v>73239990</v>
      </c>
      <c r="E967" s="18" t="str">
        <f>'Raw Data'!E967</f>
        <v>2628 HOUSEHOLD STEEL HOOK 3 PCS SET(QTY : 163080 SET/USD 0.445 PER SET)</v>
      </c>
      <c r="F967" s="18">
        <f>'Raw Data'!F967</f>
        <v>0</v>
      </c>
      <c r="G967" s="18">
        <f>'Raw Data'!G967</f>
        <v>0</v>
      </c>
      <c r="H967" s="18">
        <f>'Raw Data'!H967</f>
        <v>0</v>
      </c>
      <c r="I967" s="18">
        <f>'Raw Data'!I967</f>
        <v>0</v>
      </c>
      <c r="J967" s="18">
        <f>'Raw Data'!J967</f>
        <v>0</v>
      </c>
      <c r="K967" s="18">
        <f>'Raw Data'!K967</f>
        <v>0</v>
      </c>
      <c r="L967" s="18">
        <f>'Raw Data'!L967</f>
        <v>0</v>
      </c>
      <c r="M967" s="18">
        <f>'Raw Data'!M967</f>
        <v>0</v>
      </c>
      <c r="N967" s="18">
        <f>'Raw Data'!N967</f>
        <v>5526.6</v>
      </c>
      <c r="O967" s="18" t="str">
        <f>'Raw Data'!O967</f>
        <v>KGS</v>
      </c>
      <c r="P967" s="18">
        <f>'Raw Data'!P967</f>
        <v>1060.0876539999999</v>
      </c>
      <c r="Q967" s="18">
        <f>'Raw Data'!Q967</f>
        <v>5858680.4299999997</v>
      </c>
      <c r="R967" s="18">
        <f>'Raw Data'!R967</f>
        <v>13.758438079999999</v>
      </c>
      <c r="S967" s="18">
        <f>'Raw Data'!S967</f>
        <v>76037.383910000004</v>
      </c>
      <c r="T967" s="18">
        <f>'Raw Data'!T967</f>
        <v>2146620.5</v>
      </c>
      <c r="U967" s="18" t="str">
        <f t="shared" si="165"/>
        <v>2628 HOUSEHOLD STEEL HOOK 3 PCS SET</v>
      </c>
      <c r="V967" s="18" t="str">
        <f t="shared" si="166"/>
        <v/>
      </c>
      <c r="W967" s="18" t="e">
        <f t="shared" si="167"/>
        <v>#VALUE!</v>
      </c>
      <c r="X967" s="18">
        <f t="shared" si="168"/>
        <v>0.44500000000000001</v>
      </c>
      <c r="Y967" s="18" t="str">
        <f t="shared" si="169"/>
        <v>USD</v>
      </c>
      <c r="Z967" s="18">
        <f t="shared" si="170"/>
        <v>8005300.9299999997</v>
      </c>
      <c r="AA967" s="18">
        <f t="shared" si="171"/>
        <v>2022</v>
      </c>
      <c r="AB967" s="19" t="str">
        <f>IFERROR(VLOOKUP(D967, 'Lookup Tables'!$A:$B, 2, FALSE), "Unknown")</f>
        <v>Table, kitchen or other household articles of iron or steel</v>
      </c>
      <c r="AC967" s="18" t="str">
        <f t="shared" si="172"/>
        <v>Steel Products</v>
      </c>
      <c r="AD967" s="18" t="str">
        <f t="shared" si="173"/>
        <v>Misc</v>
      </c>
      <c r="AE967" s="18">
        <f t="shared" si="174"/>
        <v>388.41611479028694</v>
      </c>
      <c r="AF967" s="20">
        <f t="shared" si="175"/>
        <v>0.36639999836959875</v>
      </c>
    </row>
    <row r="968" spans="1:32">
      <c r="A968" s="18" t="str">
        <f>'Raw Data'!A968</f>
        <v>INNSA1</v>
      </c>
      <c r="B968" s="19">
        <f>'Raw Data'!B968</f>
        <v>44692</v>
      </c>
      <c r="C968" s="18">
        <f>'Raw Data'!C968</f>
        <v>301049751</v>
      </c>
      <c r="D968" s="18">
        <f>'Raw Data'!D968</f>
        <v>73239990</v>
      </c>
      <c r="E968" s="18" t="str">
        <f>'Raw Data'!E968</f>
        <v>KWB-600F STAINLESS STEEL SPORTS BOTTLE(QTY:31200 PCS / USD:1.01 PER PCS)</v>
      </c>
      <c r="F968" s="18">
        <f>'Raw Data'!F968</f>
        <v>0</v>
      </c>
      <c r="G968" s="18">
        <f>'Raw Data'!G968</f>
        <v>0</v>
      </c>
      <c r="H968" s="18">
        <f>'Raw Data'!H968</f>
        <v>0</v>
      </c>
      <c r="I968" s="18">
        <f>'Raw Data'!I968</f>
        <v>0</v>
      </c>
      <c r="J968" s="18">
        <f>'Raw Data'!J968</f>
        <v>0</v>
      </c>
      <c r="K968" s="18">
        <f>'Raw Data'!K968</f>
        <v>0</v>
      </c>
      <c r="L968" s="18">
        <f>'Raw Data'!L968</f>
        <v>0</v>
      </c>
      <c r="M968" s="18">
        <f>'Raw Data'!M968</f>
        <v>0</v>
      </c>
      <c r="N968" s="18">
        <f>'Raw Data'!N968</f>
        <v>4750</v>
      </c>
      <c r="O968" s="18" t="str">
        <f>'Raw Data'!O968</f>
        <v>KGS</v>
      </c>
      <c r="P968" s="18">
        <f>'Raw Data'!P968</f>
        <v>553.47512630000006</v>
      </c>
      <c r="Q968" s="18">
        <f>'Raw Data'!Q968</f>
        <v>2629006.85</v>
      </c>
      <c r="R968" s="18">
        <f>'Raw Data'!R968</f>
        <v>7.1833241570000004</v>
      </c>
      <c r="S968" s="18">
        <f>'Raw Data'!S968</f>
        <v>34120.789750000004</v>
      </c>
      <c r="T968" s="18">
        <f>'Raw Data'!T968</f>
        <v>963268.1</v>
      </c>
      <c r="U968" s="18" t="str">
        <f t="shared" si="165"/>
        <v>KWB-600F STAINLESS STEEL SPORTS BOTTLE</v>
      </c>
      <c r="V968" s="18">
        <f t="shared" si="166"/>
        <v>31200</v>
      </c>
      <c r="W968" s="18" t="str">
        <f t="shared" si="167"/>
        <v>PCS</v>
      </c>
      <c r="X968" s="18" t="str">
        <f t="shared" si="168"/>
        <v/>
      </c>
      <c r="Y968" s="18" t="str">
        <f t="shared" si="169"/>
        <v>USD</v>
      </c>
      <c r="Z968" s="18">
        <f t="shared" si="170"/>
        <v>3592274.95</v>
      </c>
      <c r="AA968" s="18">
        <f t="shared" si="171"/>
        <v>2022</v>
      </c>
      <c r="AB968" s="19" t="str">
        <f>IFERROR(VLOOKUP(D968, 'Lookup Tables'!$A:$B, 2, FALSE), "Unknown")</f>
        <v>Table, kitchen or other household articles of iron or steel</v>
      </c>
      <c r="AC968" s="18" t="str">
        <f t="shared" si="172"/>
        <v>Steel Products</v>
      </c>
      <c r="AD968" s="18" t="str">
        <f t="shared" si="173"/>
        <v>Misc</v>
      </c>
      <c r="AE968" s="18">
        <f t="shared" si="174"/>
        <v>202.79328421052631</v>
      </c>
      <c r="AF968" s="20">
        <f t="shared" si="175"/>
        <v>0.3663999962571417</v>
      </c>
    </row>
    <row r="969" spans="1:32">
      <c r="A969" s="18" t="str">
        <f>'Raw Data'!A969</f>
        <v>INNSA1</v>
      </c>
      <c r="B969" s="19">
        <f>'Raw Data'!B969</f>
        <v>44692</v>
      </c>
      <c r="C969" s="18">
        <f>'Raw Data'!C969</f>
        <v>301049751</v>
      </c>
      <c r="D969" s="18">
        <f>'Raw Data'!D969</f>
        <v>73239990</v>
      </c>
      <c r="E969" s="18" t="str">
        <f>'Raw Data'!E969</f>
        <v>KWP-1000B SS OIL POT 900ML (QTY: 9960 PCS/USD 1.64 PER PCS)</v>
      </c>
      <c r="F969" s="18">
        <f>'Raw Data'!F969</f>
        <v>0</v>
      </c>
      <c r="G969" s="18">
        <f>'Raw Data'!G969</f>
        <v>0</v>
      </c>
      <c r="H969" s="18">
        <f>'Raw Data'!H969</f>
        <v>0</v>
      </c>
      <c r="I969" s="18">
        <f>'Raw Data'!I969</f>
        <v>0</v>
      </c>
      <c r="J969" s="18">
        <f>'Raw Data'!J969</f>
        <v>0</v>
      </c>
      <c r="K969" s="18">
        <f>'Raw Data'!K969</f>
        <v>0</v>
      </c>
      <c r="L969" s="18">
        <f>'Raw Data'!L969</f>
        <v>0</v>
      </c>
      <c r="M969" s="18">
        <f>'Raw Data'!M969</f>
        <v>0</v>
      </c>
      <c r="N969" s="18">
        <f>'Raw Data'!N969</f>
        <v>2350</v>
      </c>
      <c r="O969" s="18" t="str">
        <f>'Raw Data'!O969</f>
        <v>KGS</v>
      </c>
      <c r="P969" s="18">
        <f>'Raw Data'!P969</f>
        <v>579.89734469999996</v>
      </c>
      <c r="Q969" s="18">
        <f>'Raw Data'!Q969</f>
        <v>1362758.76</v>
      </c>
      <c r="R969" s="18">
        <f>'Raw Data'!R969</f>
        <v>7.5262471729999998</v>
      </c>
      <c r="S969" s="18">
        <f>'Raw Data'!S969</f>
        <v>17686.68086</v>
      </c>
      <c r="T969" s="18">
        <f>'Raw Data'!T969</f>
        <v>499314.9</v>
      </c>
      <c r="U969" s="18" t="str">
        <f t="shared" si="165"/>
        <v xml:space="preserve">KWP-1000B SS OIL POT 900ML </v>
      </c>
      <c r="V969" s="18" t="str">
        <f t="shared" si="166"/>
        <v/>
      </c>
      <c r="W969" s="18" t="str">
        <f t="shared" si="167"/>
        <v>9960 PCS</v>
      </c>
      <c r="X969" s="18">
        <f t="shared" si="168"/>
        <v>1.64</v>
      </c>
      <c r="Y969" s="18" t="str">
        <f t="shared" si="169"/>
        <v>USD</v>
      </c>
      <c r="Z969" s="18">
        <f t="shared" si="170"/>
        <v>1862073.6600000001</v>
      </c>
      <c r="AA969" s="18">
        <f t="shared" si="171"/>
        <v>2022</v>
      </c>
      <c r="AB969" s="19" t="str">
        <f>IFERROR(VLOOKUP(D969, 'Lookup Tables'!$A:$B, 2, FALSE), "Unknown")</f>
        <v>Table, kitchen or other household articles of iron or steel</v>
      </c>
      <c r="AC969" s="18" t="str">
        <f t="shared" si="172"/>
        <v>Other</v>
      </c>
      <c r="AD969" s="18" t="str">
        <f t="shared" si="173"/>
        <v>Misc</v>
      </c>
      <c r="AE969" s="18">
        <f t="shared" si="174"/>
        <v>212.4744255319149</v>
      </c>
      <c r="AF969" s="20">
        <f t="shared" si="175"/>
        <v>0.36640006628906208</v>
      </c>
    </row>
    <row r="970" spans="1:32">
      <c r="A970" s="18" t="str">
        <f>'Raw Data'!A970</f>
        <v>INNSA1</v>
      </c>
      <c r="B970" s="19">
        <f>'Raw Data'!B970</f>
        <v>44688</v>
      </c>
      <c r="C970" s="18">
        <f>'Raw Data'!C970</f>
        <v>301049751</v>
      </c>
      <c r="D970" s="18">
        <f>'Raw Data'!D970</f>
        <v>73239990</v>
      </c>
      <c r="E970" s="18" t="str">
        <f>'Raw Data'!E970</f>
        <v>6581 STEEL ROUND CONTAINER MEDIUM(QTY:87720 PCS/ USD 1.02 PER PCS)</v>
      </c>
      <c r="F970" s="18">
        <f>'Raw Data'!F970</f>
        <v>0</v>
      </c>
      <c r="G970" s="18">
        <f>'Raw Data'!G970</f>
        <v>0</v>
      </c>
      <c r="H970" s="18">
        <f>'Raw Data'!H970</f>
        <v>0</v>
      </c>
      <c r="I970" s="18">
        <f>'Raw Data'!I970</f>
        <v>0</v>
      </c>
      <c r="J970" s="18">
        <f>'Raw Data'!J970</f>
        <v>0</v>
      </c>
      <c r="K970" s="18">
        <f>'Raw Data'!K970</f>
        <v>0</v>
      </c>
      <c r="L970" s="18">
        <f>'Raw Data'!L970</f>
        <v>0</v>
      </c>
      <c r="M970" s="18">
        <f>'Raw Data'!M970</f>
        <v>0</v>
      </c>
      <c r="N970" s="18">
        <f>'Raw Data'!N970</f>
        <v>10599.5</v>
      </c>
      <c r="O970" s="18" t="str">
        <f>'Raw Data'!O970</f>
        <v>KGS</v>
      </c>
      <c r="P970" s="18">
        <f>'Raw Data'!P970</f>
        <v>691.74993540000003</v>
      </c>
      <c r="Q970" s="18">
        <f>'Raw Data'!Q970</f>
        <v>7332203.4400000004</v>
      </c>
      <c r="R970" s="18">
        <f>'Raw Data'!R970</f>
        <v>9.0071606170000003</v>
      </c>
      <c r="S970" s="18">
        <f>'Raw Data'!S970</f>
        <v>95471.398960000006</v>
      </c>
      <c r="T970" s="18">
        <f>'Raw Data'!T970</f>
        <v>2686519.4</v>
      </c>
      <c r="U970" s="18" t="str">
        <f t="shared" si="165"/>
        <v>6581 STEEL ROUND CONTAINER MEDIUM</v>
      </c>
      <c r="V970" s="18">
        <f t="shared" si="166"/>
        <v>87720</v>
      </c>
      <c r="W970" s="18" t="str">
        <f t="shared" si="167"/>
        <v>PCS</v>
      </c>
      <c r="X970" s="18">
        <f t="shared" si="168"/>
        <v>1.02</v>
      </c>
      <c r="Y970" s="18" t="str">
        <f t="shared" si="169"/>
        <v>USD</v>
      </c>
      <c r="Z970" s="18">
        <f t="shared" si="170"/>
        <v>10018722.84</v>
      </c>
      <c r="AA970" s="18">
        <f t="shared" si="171"/>
        <v>2022</v>
      </c>
      <c r="AB970" s="19" t="str">
        <f>IFERROR(VLOOKUP(D970, 'Lookup Tables'!$A:$B, 2, FALSE), "Unknown")</f>
        <v>Table, kitchen or other household articles of iron or steel</v>
      </c>
      <c r="AC970" s="18" t="str">
        <f t="shared" si="172"/>
        <v>Steel Products</v>
      </c>
      <c r="AD970" s="18" t="str">
        <f t="shared" si="173"/>
        <v>Misc</v>
      </c>
      <c r="AE970" s="18">
        <f t="shared" si="174"/>
        <v>253.45718194254445</v>
      </c>
      <c r="AF970" s="20">
        <f t="shared" si="175"/>
        <v>0.36640000812634294</v>
      </c>
    </row>
    <row r="971" spans="1:32">
      <c r="A971" s="18" t="str">
        <f>'Raw Data'!A971</f>
        <v>INNSA1</v>
      </c>
      <c r="B971" s="19">
        <f>'Raw Data'!B971</f>
        <v>44688</v>
      </c>
      <c r="C971" s="18">
        <f>'Raw Data'!C971</f>
        <v>301049751</v>
      </c>
      <c r="D971" s="18">
        <f>'Raw Data'!D971</f>
        <v>73239990</v>
      </c>
      <c r="E971" s="18" t="str">
        <f>'Raw Data'!E971</f>
        <v>8504 STEEL LUNCH BOX 2 LAYER (QTY 22080 PCS /USD 2.75 PER PCS)</v>
      </c>
      <c r="F971" s="18">
        <f>'Raw Data'!F971</f>
        <v>0</v>
      </c>
      <c r="G971" s="18">
        <f>'Raw Data'!G971</f>
        <v>0</v>
      </c>
      <c r="H971" s="18">
        <f>'Raw Data'!H971</f>
        <v>0</v>
      </c>
      <c r="I971" s="18">
        <f>'Raw Data'!I971</f>
        <v>0</v>
      </c>
      <c r="J971" s="18">
        <f>'Raw Data'!J971</f>
        <v>0</v>
      </c>
      <c r="K971" s="18">
        <f>'Raw Data'!K971</f>
        <v>0</v>
      </c>
      <c r="L971" s="18">
        <f>'Raw Data'!L971</f>
        <v>0</v>
      </c>
      <c r="M971" s="18">
        <f>'Raw Data'!M971</f>
        <v>0</v>
      </c>
      <c r="N971" s="18">
        <f>'Raw Data'!N971</f>
        <v>10561.6</v>
      </c>
      <c r="O971" s="18" t="str">
        <f>'Raw Data'!O971</f>
        <v>KGS</v>
      </c>
      <c r="P971" s="18">
        <f>'Raw Data'!P971</f>
        <v>471.12676870000001</v>
      </c>
      <c r="Q971" s="18">
        <f>'Raw Data'!Q971</f>
        <v>4975852.4800000004</v>
      </c>
      <c r="R971" s="18">
        <f>'Raw Data'!R971</f>
        <v>6.1344631339999998</v>
      </c>
      <c r="S971" s="18">
        <f>'Raw Data'!S971</f>
        <v>64789.74583</v>
      </c>
      <c r="T971" s="18">
        <f>'Raw Data'!T971</f>
        <v>1823152.3</v>
      </c>
      <c r="U971" s="18" t="str">
        <f t="shared" si="165"/>
        <v xml:space="preserve">8504 STEEL LUNCH BOX 2 LAYER </v>
      </c>
      <c r="V971" s="18">
        <f t="shared" si="166"/>
        <v>22080</v>
      </c>
      <c r="W971" s="18" t="e">
        <f t="shared" si="167"/>
        <v>#VALUE!</v>
      </c>
      <c r="X971" s="18">
        <f t="shared" si="168"/>
        <v>2.75</v>
      </c>
      <c r="Y971" s="18" t="str">
        <f t="shared" si="169"/>
        <v>USD</v>
      </c>
      <c r="Z971" s="18">
        <f t="shared" si="170"/>
        <v>6799004.7800000003</v>
      </c>
      <c r="AA971" s="18">
        <f t="shared" si="171"/>
        <v>2022</v>
      </c>
      <c r="AB971" s="19" t="str">
        <f>IFERROR(VLOOKUP(D971, 'Lookup Tables'!$A:$B, 2, FALSE), "Unknown")</f>
        <v>Table, kitchen or other household articles of iron or steel</v>
      </c>
      <c r="AC971" s="18" t="str">
        <f t="shared" si="172"/>
        <v>Steel Products</v>
      </c>
      <c r="AD971" s="18" t="str">
        <f t="shared" si="173"/>
        <v>Misc</v>
      </c>
      <c r="AE971" s="18">
        <f t="shared" si="174"/>
        <v>172.62084343281322</v>
      </c>
      <c r="AF971" s="20">
        <f t="shared" si="175"/>
        <v>0.36639999021835951</v>
      </c>
    </row>
    <row r="972" spans="1:32">
      <c r="A972" s="18" t="str">
        <f>'Raw Data'!A972</f>
        <v>INNSA1</v>
      </c>
      <c r="B972" s="19">
        <f>'Raw Data'!B972</f>
        <v>44688</v>
      </c>
      <c r="C972" s="18">
        <f>'Raw Data'!C972</f>
        <v>301049751</v>
      </c>
      <c r="D972" s="18">
        <f>'Raw Data'!D972</f>
        <v>73239990</v>
      </c>
      <c r="E972" s="18" t="str">
        <f>'Raw Data'!E972</f>
        <v>6862 STEEL RECTANGLE CONTAINER LARGE(QTY:22800 PCS/USD1.63 PER PCS)</v>
      </c>
      <c r="F972" s="18">
        <f>'Raw Data'!F972</f>
        <v>0</v>
      </c>
      <c r="G972" s="18">
        <f>'Raw Data'!G972</f>
        <v>0</v>
      </c>
      <c r="H972" s="18">
        <f>'Raw Data'!H972</f>
        <v>0</v>
      </c>
      <c r="I972" s="18">
        <f>'Raw Data'!I972</f>
        <v>0</v>
      </c>
      <c r="J972" s="18">
        <f>'Raw Data'!J972</f>
        <v>0</v>
      </c>
      <c r="K972" s="18">
        <f>'Raw Data'!K972</f>
        <v>0</v>
      </c>
      <c r="L972" s="18">
        <f>'Raw Data'!L972</f>
        <v>0</v>
      </c>
      <c r="M972" s="18">
        <f>'Raw Data'!M972</f>
        <v>0</v>
      </c>
      <c r="N972" s="18">
        <f>'Raw Data'!N972</f>
        <v>5700</v>
      </c>
      <c r="O972" s="18" t="str">
        <f>'Raw Data'!O972</f>
        <v>KGS</v>
      </c>
      <c r="P972" s="18">
        <f>'Raw Data'!P972</f>
        <v>534.29772279999997</v>
      </c>
      <c r="Q972" s="18">
        <f>'Raw Data'!Q972</f>
        <v>3045497.02</v>
      </c>
      <c r="R972" s="18">
        <f>'Raw Data'!R972</f>
        <v>6.9570015989999998</v>
      </c>
      <c r="S972" s="18">
        <f>'Raw Data'!S972</f>
        <v>39654.909110000001</v>
      </c>
      <c r="T972" s="18">
        <f>'Raw Data'!T972</f>
        <v>1115870.1000000001</v>
      </c>
      <c r="U972" s="18" t="str">
        <f t="shared" si="165"/>
        <v>6862 STEEL RECTANGLE CONTAINER LARGE</v>
      </c>
      <c r="V972" s="18">
        <f t="shared" si="166"/>
        <v>22800</v>
      </c>
      <c r="W972" s="18" t="str">
        <f t="shared" si="167"/>
        <v>PCS</v>
      </c>
      <c r="X972" s="18">
        <f t="shared" si="168"/>
        <v>1.63</v>
      </c>
      <c r="Y972" s="18" t="str">
        <f t="shared" si="169"/>
        <v>USD</v>
      </c>
      <c r="Z972" s="18">
        <f t="shared" si="170"/>
        <v>4161367.12</v>
      </c>
      <c r="AA972" s="18">
        <f t="shared" si="171"/>
        <v>2022</v>
      </c>
      <c r="AB972" s="19" t="str">
        <f>IFERROR(VLOOKUP(D972, 'Lookup Tables'!$A:$B, 2, FALSE), "Unknown")</f>
        <v>Table, kitchen or other household articles of iron or steel</v>
      </c>
      <c r="AC972" s="18" t="str">
        <f t="shared" si="172"/>
        <v>Steel Products</v>
      </c>
      <c r="AD972" s="18" t="str">
        <f t="shared" si="173"/>
        <v>Misc</v>
      </c>
      <c r="AE972" s="18">
        <f t="shared" si="174"/>
        <v>195.76668421052634</v>
      </c>
      <c r="AF972" s="20">
        <f t="shared" si="175"/>
        <v>0.3663999973311417</v>
      </c>
    </row>
    <row r="973" spans="1:32">
      <c r="A973" s="18" t="str">
        <f>'Raw Data'!A973</f>
        <v>INNSA1</v>
      </c>
      <c r="B973" s="19">
        <f>'Raw Data'!B973</f>
        <v>44688</v>
      </c>
      <c r="C973" s="18">
        <f>'Raw Data'!C973</f>
        <v>301049751</v>
      </c>
      <c r="D973" s="18">
        <f>'Raw Data'!D973</f>
        <v>73239990</v>
      </c>
      <c r="E973" s="18" t="str">
        <f>'Raw Data'!E973</f>
        <v>6856 STEEL ROUND CONTAINER(QTY:60960 PCS/ USD 0.66 PER PCS)</v>
      </c>
      <c r="F973" s="18">
        <f>'Raw Data'!F973</f>
        <v>0</v>
      </c>
      <c r="G973" s="18">
        <f>'Raw Data'!G973</f>
        <v>0</v>
      </c>
      <c r="H973" s="18">
        <f>'Raw Data'!H973</f>
        <v>0</v>
      </c>
      <c r="I973" s="18">
        <f>'Raw Data'!I973</f>
        <v>0</v>
      </c>
      <c r="J973" s="18">
        <f>'Raw Data'!J973</f>
        <v>0</v>
      </c>
      <c r="K973" s="18">
        <f>'Raw Data'!K973</f>
        <v>0</v>
      </c>
      <c r="L973" s="18">
        <f>'Raw Data'!L973</f>
        <v>0</v>
      </c>
      <c r="M973" s="18">
        <f>'Raw Data'!M973</f>
        <v>0</v>
      </c>
      <c r="N973" s="18">
        <f>'Raw Data'!N973</f>
        <v>5080</v>
      </c>
      <c r="O973" s="18" t="str">
        <f>'Raw Data'!O973</f>
        <v>KGS</v>
      </c>
      <c r="P973" s="18">
        <f>'Raw Data'!P973</f>
        <v>649.0242283</v>
      </c>
      <c r="Q973" s="18">
        <f>'Raw Data'!Q973</f>
        <v>3297043.08</v>
      </c>
      <c r="R973" s="18">
        <f>'Raw Data'!R973</f>
        <v>8.4508363069999994</v>
      </c>
      <c r="S973" s="18">
        <f>'Raw Data'!S973</f>
        <v>42930.248440000003</v>
      </c>
      <c r="T973" s="18">
        <f>'Raw Data'!T973</f>
        <v>1208036.6000000001</v>
      </c>
      <c r="U973" s="18" t="str">
        <f t="shared" si="165"/>
        <v>6856 STEEL ROUND CONTAINER</v>
      </c>
      <c r="V973" s="18">
        <f t="shared" si="166"/>
        <v>60960</v>
      </c>
      <c r="W973" s="18" t="str">
        <f t="shared" si="167"/>
        <v>PCS</v>
      </c>
      <c r="X973" s="18">
        <f t="shared" si="168"/>
        <v>0.66</v>
      </c>
      <c r="Y973" s="18" t="str">
        <f t="shared" si="169"/>
        <v>USD</v>
      </c>
      <c r="Z973" s="18">
        <f t="shared" si="170"/>
        <v>4505079.68</v>
      </c>
      <c r="AA973" s="18">
        <f t="shared" si="171"/>
        <v>2022</v>
      </c>
      <c r="AB973" s="19" t="str">
        <f>IFERROR(VLOOKUP(D973, 'Lookup Tables'!$A:$B, 2, FALSE), "Unknown")</f>
        <v>Table, kitchen or other household articles of iron or steel</v>
      </c>
      <c r="AC973" s="18" t="str">
        <f t="shared" si="172"/>
        <v>Steel Products</v>
      </c>
      <c r="AD973" s="18" t="str">
        <f t="shared" si="173"/>
        <v>Misc</v>
      </c>
      <c r="AE973" s="18">
        <f t="shared" si="174"/>
        <v>237.80248031496066</v>
      </c>
      <c r="AF973" s="20">
        <f t="shared" si="175"/>
        <v>0.36640000469754253</v>
      </c>
    </row>
    <row r="974" spans="1:32">
      <c r="A974" s="18" t="str">
        <f>'Raw Data'!A974</f>
        <v>INNSA1</v>
      </c>
      <c r="B974" s="19">
        <f>'Raw Data'!B974</f>
        <v>44688</v>
      </c>
      <c r="C974" s="18">
        <f>'Raw Data'!C974</f>
        <v>301049751</v>
      </c>
      <c r="D974" s="18">
        <f>'Raw Data'!D974</f>
        <v>73239990</v>
      </c>
      <c r="E974" s="18" t="str">
        <f>'Raw Data'!E974</f>
        <v>6527 STEEL LUNCH BOX (QTY 25956 PCS / USD 2.06 PER PCS)</v>
      </c>
      <c r="F974" s="18">
        <f>'Raw Data'!F974</f>
        <v>0</v>
      </c>
      <c r="G974" s="18">
        <f>'Raw Data'!G974</f>
        <v>0</v>
      </c>
      <c r="H974" s="18">
        <f>'Raw Data'!H974</f>
        <v>0</v>
      </c>
      <c r="I974" s="18">
        <f>'Raw Data'!I974</f>
        <v>0</v>
      </c>
      <c r="J974" s="18">
        <f>'Raw Data'!J974</f>
        <v>0</v>
      </c>
      <c r="K974" s="18">
        <f>'Raw Data'!K974</f>
        <v>0</v>
      </c>
      <c r="L974" s="18">
        <f>'Raw Data'!L974</f>
        <v>0</v>
      </c>
      <c r="M974" s="18">
        <f>'Raw Data'!M974</f>
        <v>0</v>
      </c>
      <c r="N974" s="18">
        <f>'Raw Data'!N974</f>
        <v>9041.34</v>
      </c>
      <c r="O974" s="18" t="str">
        <f>'Raw Data'!O974</f>
        <v>KGS</v>
      </c>
      <c r="P974" s="18">
        <f>'Raw Data'!P974</f>
        <v>484.62737379999999</v>
      </c>
      <c r="Q974" s="18">
        <f>'Raw Data'!Q974</f>
        <v>4381680.8600000003</v>
      </c>
      <c r="R974" s="18">
        <f>'Raw Data'!R974</f>
        <v>6.3102522629999998</v>
      </c>
      <c r="S974" s="18">
        <f>'Raw Data'!S974</f>
        <v>57053.136200000001</v>
      </c>
      <c r="T974" s="18">
        <f>'Raw Data'!T974</f>
        <v>1605447.9</v>
      </c>
      <c r="U974" s="18" t="str">
        <f t="shared" si="165"/>
        <v xml:space="preserve">6527 STEEL LUNCH BOX </v>
      </c>
      <c r="V974" s="18">
        <f t="shared" si="166"/>
        <v>25956</v>
      </c>
      <c r="W974" s="18" t="e">
        <f t="shared" si="167"/>
        <v>#VALUE!</v>
      </c>
      <c r="X974" s="18">
        <f t="shared" si="168"/>
        <v>2.06</v>
      </c>
      <c r="Y974" s="18" t="str">
        <f t="shared" si="169"/>
        <v>USD</v>
      </c>
      <c r="Z974" s="18">
        <f t="shared" si="170"/>
        <v>5987128.7599999998</v>
      </c>
      <c r="AA974" s="18">
        <f t="shared" si="171"/>
        <v>2022</v>
      </c>
      <c r="AB974" s="19" t="str">
        <f>IFERROR(VLOOKUP(D974, 'Lookup Tables'!$A:$B, 2, FALSE), "Unknown")</f>
        <v>Table, kitchen or other household articles of iron or steel</v>
      </c>
      <c r="AC974" s="18" t="str">
        <f t="shared" si="172"/>
        <v>Steel Products</v>
      </c>
      <c r="AD974" s="18" t="str">
        <f t="shared" si="173"/>
        <v>Misc</v>
      </c>
      <c r="AE974" s="18">
        <f t="shared" si="174"/>
        <v>177.56747340549077</v>
      </c>
      <c r="AF974" s="20">
        <f t="shared" si="175"/>
        <v>0.36640000750762114</v>
      </c>
    </row>
    <row r="975" spans="1:32">
      <c r="A975" s="18" t="str">
        <f>'Raw Data'!A975</f>
        <v>INNSA1</v>
      </c>
      <c r="B975" s="19">
        <f>'Raw Data'!B975</f>
        <v>44686</v>
      </c>
      <c r="C975" s="18">
        <f>'Raw Data'!C975</f>
        <v>301049751</v>
      </c>
      <c r="D975" s="18">
        <f>'Raw Data'!D975</f>
        <v>73239990</v>
      </c>
      <c r="E975" s="18" t="str">
        <f>'Raw Data'!E975</f>
        <v>NP-55 STEEL TEA STRAINER(QTY:122400 PCS/ USD 0.3285 PER PCS)</v>
      </c>
      <c r="F975" s="18">
        <f>'Raw Data'!F975</f>
        <v>0</v>
      </c>
      <c r="G975" s="18">
        <f>'Raw Data'!G975</f>
        <v>0</v>
      </c>
      <c r="H975" s="18">
        <f>'Raw Data'!H975</f>
        <v>0</v>
      </c>
      <c r="I975" s="18">
        <f>'Raw Data'!I975</f>
        <v>0</v>
      </c>
      <c r="J975" s="18">
        <f>'Raw Data'!J975</f>
        <v>0</v>
      </c>
      <c r="K975" s="18">
        <f>'Raw Data'!K975</f>
        <v>0</v>
      </c>
      <c r="L975" s="18">
        <f>'Raw Data'!L975</f>
        <v>0</v>
      </c>
      <c r="M975" s="18">
        <f>'Raw Data'!M975</f>
        <v>0</v>
      </c>
      <c r="N975" s="18">
        <f>'Raw Data'!N975</f>
        <v>5610</v>
      </c>
      <c r="O975" s="18" t="str">
        <f>'Raw Data'!O975</f>
        <v>KGS</v>
      </c>
      <c r="P975" s="18">
        <f>'Raw Data'!P975</f>
        <v>592.76961679999999</v>
      </c>
      <c r="Q975" s="18">
        <f>'Raw Data'!Q975</f>
        <v>3325437.55</v>
      </c>
      <c r="R975" s="18">
        <f>'Raw Data'!R975</f>
        <v>7.7083175129999999</v>
      </c>
      <c r="S975" s="18">
        <f>'Raw Data'!S975</f>
        <v>43243.661249999997</v>
      </c>
      <c r="T975" s="18">
        <f>'Raw Data'!T975</f>
        <v>1218440.3999999999</v>
      </c>
      <c r="U975" s="18" t="str">
        <f t="shared" si="165"/>
        <v>NP-55 STEEL TEA STRAINER</v>
      </c>
      <c r="V975" s="18">
        <f t="shared" si="166"/>
        <v>122400</v>
      </c>
      <c r="W975" s="18" t="str">
        <f t="shared" si="167"/>
        <v>PCS</v>
      </c>
      <c r="X975" s="18">
        <f t="shared" si="168"/>
        <v>0.32850000000000001</v>
      </c>
      <c r="Y975" s="18" t="str">
        <f t="shared" si="169"/>
        <v>USD</v>
      </c>
      <c r="Z975" s="18">
        <f t="shared" si="170"/>
        <v>4543877.9499999993</v>
      </c>
      <c r="AA975" s="18">
        <f t="shared" si="171"/>
        <v>2022</v>
      </c>
      <c r="AB975" s="19" t="str">
        <f>IFERROR(VLOOKUP(D975, 'Lookup Tables'!$A:$B, 2, FALSE), "Unknown")</f>
        <v>Table, kitchen or other household articles of iron or steel</v>
      </c>
      <c r="AC975" s="18" t="str">
        <f t="shared" si="172"/>
        <v>Steel Products</v>
      </c>
      <c r="AD975" s="18" t="str">
        <f t="shared" si="173"/>
        <v>Misc</v>
      </c>
      <c r="AE975" s="18">
        <f t="shared" si="174"/>
        <v>217.19080213903743</v>
      </c>
      <c r="AF975" s="20">
        <f t="shared" si="175"/>
        <v>0.36640002456218129</v>
      </c>
    </row>
    <row r="976" spans="1:32">
      <c r="A976" s="18" t="str">
        <f>'Raw Data'!A976</f>
        <v>INNSA1</v>
      </c>
      <c r="B976" s="19">
        <f>'Raw Data'!B976</f>
        <v>44686</v>
      </c>
      <c r="C976" s="18">
        <f>'Raw Data'!C976</f>
        <v>301049751</v>
      </c>
      <c r="D976" s="18">
        <f>'Raw Data'!D976</f>
        <v>73239990</v>
      </c>
      <c r="E976" s="18" t="str">
        <f>'Raw Data'!E976</f>
        <v>NP-19 STEEL SALT BOTTLE (QTY:12624 PCS/ USD 0.5210 PER PCS)</v>
      </c>
      <c r="F976" s="18">
        <f>'Raw Data'!F976</f>
        <v>0</v>
      </c>
      <c r="G976" s="18">
        <f>'Raw Data'!G976</f>
        <v>0</v>
      </c>
      <c r="H976" s="18">
        <f>'Raw Data'!H976</f>
        <v>0</v>
      </c>
      <c r="I976" s="18">
        <f>'Raw Data'!I976</f>
        <v>0</v>
      </c>
      <c r="J976" s="18">
        <f>'Raw Data'!J976</f>
        <v>0</v>
      </c>
      <c r="K976" s="18">
        <f>'Raw Data'!K976</f>
        <v>0</v>
      </c>
      <c r="L976" s="18">
        <f>'Raw Data'!L976</f>
        <v>0</v>
      </c>
      <c r="M976" s="18">
        <f>'Raw Data'!M976</f>
        <v>0</v>
      </c>
      <c r="N976" s="18">
        <f>'Raw Data'!N976</f>
        <v>1972.5</v>
      </c>
      <c r="O976" s="18" t="str">
        <f>'Raw Data'!O976</f>
        <v>KGS</v>
      </c>
      <c r="P976" s="18">
        <f>'Raw Data'!P976</f>
        <v>275.77152849999999</v>
      </c>
      <c r="Q976" s="18">
        <f>'Raw Data'!Q976</f>
        <v>543959.34</v>
      </c>
      <c r="R976" s="18">
        <f>'Raw Data'!R976</f>
        <v>3.5861057019999998</v>
      </c>
      <c r="S976" s="18">
        <f>'Raw Data'!S976</f>
        <v>7073.5934980000002</v>
      </c>
      <c r="T976" s="18">
        <f>'Raw Data'!T976</f>
        <v>199306.8</v>
      </c>
      <c r="U976" s="18" t="str">
        <f t="shared" si="165"/>
        <v xml:space="preserve">NP-19 STEEL SALT BOTTLE </v>
      </c>
      <c r="V976" s="18">
        <f t="shared" si="166"/>
        <v>12624</v>
      </c>
      <c r="W976" s="18" t="str">
        <f t="shared" si="167"/>
        <v>PCS</v>
      </c>
      <c r="X976" s="18">
        <f t="shared" si="168"/>
        <v>0.52100000000000002</v>
      </c>
      <c r="Y976" s="18" t="str">
        <f t="shared" si="169"/>
        <v>USD</v>
      </c>
      <c r="Z976" s="18">
        <f t="shared" si="170"/>
        <v>743266.1399999999</v>
      </c>
      <c r="AA976" s="18">
        <f t="shared" si="171"/>
        <v>2022</v>
      </c>
      <c r="AB976" s="19" t="str">
        <f>IFERROR(VLOOKUP(D976, 'Lookup Tables'!$A:$B, 2, FALSE), "Unknown")</f>
        <v>Table, kitchen or other household articles of iron or steel</v>
      </c>
      <c r="AC976" s="18" t="str">
        <f t="shared" si="172"/>
        <v>Steel Products</v>
      </c>
      <c r="AD976" s="18" t="str">
        <f t="shared" si="173"/>
        <v>Misc</v>
      </c>
      <c r="AE976" s="18">
        <f t="shared" si="174"/>
        <v>101.04273764258555</v>
      </c>
      <c r="AF976" s="20">
        <f t="shared" si="175"/>
        <v>0.36640017983697093</v>
      </c>
    </row>
    <row r="977" spans="1:32">
      <c r="A977" s="18" t="str">
        <f>'Raw Data'!A977</f>
        <v>INNSA1</v>
      </c>
      <c r="B977" s="19">
        <f>'Raw Data'!B977</f>
        <v>44686</v>
      </c>
      <c r="C977" s="18">
        <f>'Raw Data'!C977</f>
        <v>301049751</v>
      </c>
      <c r="D977" s="18">
        <f>'Raw Data'!D977</f>
        <v>73239990</v>
      </c>
      <c r="E977" s="18" t="str">
        <f>'Raw Data'!E977</f>
        <v>SB-12 STEEL TEA STRAINER BIG(QTY:25200 PCS/USD 1.2240 PER PCS)</v>
      </c>
      <c r="F977" s="18">
        <f>'Raw Data'!F977</f>
        <v>0</v>
      </c>
      <c r="G977" s="18">
        <f>'Raw Data'!G977</f>
        <v>0</v>
      </c>
      <c r="H977" s="18">
        <f>'Raw Data'!H977</f>
        <v>0</v>
      </c>
      <c r="I977" s="18">
        <f>'Raw Data'!I977</f>
        <v>0</v>
      </c>
      <c r="J977" s="18">
        <f>'Raw Data'!J977</f>
        <v>0</v>
      </c>
      <c r="K977" s="18">
        <f>'Raw Data'!K977</f>
        <v>0</v>
      </c>
      <c r="L977" s="18">
        <f>'Raw Data'!L977</f>
        <v>0</v>
      </c>
      <c r="M977" s="18">
        <f>'Raw Data'!M977</f>
        <v>0</v>
      </c>
      <c r="N977" s="18">
        <f>'Raw Data'!N977</f>
        <v>5985</v>
      </c>
      <c r="O977" s="18" t="str">
        <f>'Raw Data'!O977</f>
        <v>KGS</v>
      </c>
      <c r="P977" s="18">
        <f>'Raw Data'!P977</f>
        <v>426.23565409999998</v>
      </c>
      <c r="Q977" s="18">
        <f>'Raw Data'!Q977</f>
        <v>2551020.39</v>
      </c>
      <c r="R977" s="18">
        <f>'Raw Data'!R977</f>
        <v>5.542726322</v>
      </c>
      <c r="S977" s="18">
        <f>'Raw Data'!S977</f>
        <v>33173.217040000003</v>
      </c>
      <c r="T977" s="18">
        <f>'Raw Data'!T977</f>
        <v>934693.9</v>
      </c>
      <c r="U977" s="18" t="str">
        <f t="shared" si="165"/>
        <v>SB-12 STEEL TEA STRAINER BIG</v>
      </c>
      <c r="V977" s="18">
        <f t="shared" si="166"/>
        <v>25200</v>
      </c>
      <c r="W977" s="18" t="str">
        <f t="shared" si="167"/>
        <v>PCS</v>
      </c>
      <c r="X977" s="18">
        <f t="shared" si="168"/>
        <v>1.224</v>
      </c>
      <c r="Y977" s="18" t="str">
        <f t="shared" si="169"/>
        <v>USD</v>
      </c>
      <c r="Z977" s="18">
        <f t="shared" si="170"/>
        <v>3485714.29</v>
      </c>
      <c r="AA977" s="18">
        <f t="shared" si="171"/>
        <v>2022</v>
      </c>
      <c r="AB977" s="19" t="str">
        <f>IFERROR(VLOOKUP(D977, 'Lookup Tables'!$A:$B, 2, FALSE), "Unknown")</f>
        <v>Table, kitchen or other household articles of iron or steel</v>
      </c>
      <c r="AC977" s="18" t="str">
        <f t="shared" si="172"/>
        <v>Steel Products</v>
      </c>
      <c r="AD977" s="18" t="str">
        <f t="shared" si="173"/>
        <v>Misc</v>
      </c>
      <c r="AE977" s="18">
        <f t="shared" si="174"/>
        <v>156.17274853801169</v>
      </c>
      <c r="AF977" s="20">
        <f t="shared" si="175"/>
        <v>0.36640001140876804</v>
      </c>
    </row>
    <row r="978" spans="1:32">
      <c r="A978" s="18" t="str">
        <f>'Raw Data'!A978</f>
        <v>INNSA1</v>
      </c>
      <c r="B978" s="19">
        <f>'Raw Data'!B978</f>
        <v>44686</v>
      </c>
      <c r="C978" s="18">
        <f>'Raw Data'!C978</f>
        <v>301049751</v>
      </c>
      <c r="D978" s="18">
        <f>'Raw Data'!D978</f>
        <v>73239990</v>
      </c>
      <c r="E978" s="18" t="str">
        <f>'Raw Data'!E978</f>
        <v>DS-25 STAINLESS STEEL GRATER WITH HANDLE(QTY:100680 PCS/ USD0.2400 PER PCS)</v>
      </c>
      <c r="F978" s="18">
        <f>'Raw Data'!F978</f>
        <v>0</v>
      </c>
      <c r="G978" s="18">
        <f>'Raw Data'!G978</f>
        <v>0</v>
      </c>
      <c r="H978" s="18">
        <f>'Raw Data'!H978</f>
        <v>0</v>
      </c>
      <c r="I978" s="18">
        <f>'Raw Data'!I978</f>
        <v>0</v>
      </c>
      <c r="J978" s="18">
        <f>'Raw Data'!J978</f>
        <v>0</v>
      </c>
      <c r="K978" s="18">
        <f>'Raw Data'!K978</f>
        <v>0</v>
      </c>
      <c r="L978" s="18">
        <f>'Raw Data'!L978</f>
        <v>0</v>
      </c>
      <c r="M978" s="18">
        <f>'Raw Data'!M978</f>
        <v>0</v>
      </c>
      <c r="N978" s="18">
        <f>'Raw Data'!N978</f>
        <v>3356</v>
      </c>
      <c r="O978" s="18" t="str">
        <f>'Raw Data'!O978</f>
        <v>KGS</v>
      </c>
      <c r="P978" s="18">
        <f>'Raw Data'!P978</f>
        <v>595.47630509999999</v>
      </c>
      <c r="Q978" s="18">
        <f>'Raw Data'!Q978</f>
        <v>1998418.48</v>
      </c>
      <c r="R978" s="18">
        <f>'Raw Data'!R978</f>
        <v>7.7435150210000003</v>
      </c>
      <c r="S978" s="18">
        <f>'Raw Data'!S978</f>
        <v>25987.236410000001</v>
      </c>
      <c r="T978" s="18">
        <f>'Raw Data'!T978</f>
        <v>732220.6</v>
      </c>
      <c r="U978" s="18" t="str">
        <f t="shared" si="165"/>
        <v>DS-25 STAINLESS STEEL GRATER WITH HANDLE</v>
      </c>
      <c r="V978" s="18">
        <f t="shared" si="166"/>
        <v>100680</v>
      </c>
      <c r="W978" s="18" t="str">
        <f t="shared" si="167"/>
        <v>PCS</v>
      </c>
      <c r="X978" s="18">
        <f t="shared" si="168"/>
        <v>0.24</v>
      </c>
      <c r="Y978" s="18" t="str">
        <f t="shared" si="169"/>
        <v>USD</v>
      </c>
      <c r="Z978" s="18">
        <f t="shared" si="170"/>
        <v>2730639.08</v>
      </c>
      <c r="AA978" s="18">
        <f t="shared" si="171"/>
        <v>2022</v>
      </c>
      <c r="AB978" s="19" t="str">
        <f>IFERROR(VLOOKUP(D978, 'Lookup Tables'!$A:$B, 2, FALSE), "Unknown")</f>
        <v>Table, kitchen or other household articles of iron or steel</v>
      </c>
      <c r="AC978" s="18" t="str">
        <f t="shared" si="172"/>
        <v>Steel Products</v>
      </c>
      <c r="AD978" s="18" t="str">
        <f t="shared" si="173"/>
        <v>Misc</v>
      </c>
      <c r="AE978" s="18">
        <f t="shared" si="174"/>
        <v>218.18253873659117</v>
      </c>
      <c r="AF978" s="20">
        <f t="shared" si="175"/>
        <v>0.36640003449127428</v>
      </c>
    </row>
    <row r="979" spans="1:32">
      <c r="A979" s="18" t="str">
        <f>'Raw Data'!A979</f>
        <v>INNSA1</v>
      </c>
      <c r="B979" s="19">
        <f>'Raw Data'!B979</f>
        <v>44685</v>
      </c>
      <c r="C979" s="18">
        <f>'Raw Data'!C979</f>
        <v>301049751</v>
      </c>
      <c r="D979" s="18">
        <f>'Raw Data'!D979</f>
        <v>73239990</v>
      </c>
      <c r="E979" s="18" t="str">
        <f>'Raw Data'!E979</f>
        <v>AM-06 - STAINLESS STEEL BOTTLE 750ML SG805 (QTY:29016 PCS/USD 1.14 PER PCS)</v>
      </c>
      <c r="F979" s="18">
        <f>'Raw Data'!F979</f>
        <v>0</v>
      </c>
      <c r="G979" s="18">
        <f>'Raw Data'!G979</f>
        <v>0</v>
      </c>
      <c r="H979" s="18">
        <f>'Raw Data'!H979</f>
        <v>0</v>
      </c>
      <c r="I979" s="18">
        <f>'Raw Data'!I979</f>
        <v>0</v>
      </c>
      <c r="J979" s="18">
        <f>'Raw Data'!J979</f>
        <v>0</v>
      </c>
      <c r="K979" s="18">
        <f>'Raw Data'!K979</f>
        <v>0</v>
      </c>
      <c r="L979" s="18">
        <f>'Raw Data'!L979</f>
        <v>0</v>
      </c>
      <c r="M979" s="18">
        <f>'Raw Data'!M979</f>
        <v>0</v>
      </c>
      <c r="N979" s="18">
        <f>'Raw Data'!N979</f>
        <v>4352.3999999999996</v>
      </c>
      <c r="O979" s="18" t="str">
        <f>'Raw Data'!O979</f>
        <v>KGS</v>
      </c>
      <c r="P979" s="18">
        <f>'Raw Data'!P979</f>
        <v>644.38642130000005</v>
      </c>
      <c r="Q979" s="18">
        <f>'Raw Data'!Q979</f>
        <v>2804627.46</v>
      </c>
      <c r="R979" s="18">
        <f>'Raw Data'!R979</f>
        <v>8.3795373380000004</v>
      </c>
      <c r="S979" s="18">
        <f>'Raw Data'!S979</f>
        <v>36471.098310000001</v>
      </c>
      <c r="T979" s="18">
        <f>'Raw Data'!T979</f>
        <v>1027615.5</v>
      </c>
      <c r="U979" s="18" t="str">
        <f t="shared" si="165"/>
        <v xml:space="preserve">AM-06 - STAINLESS STEEL BOTTLE 750ML SG805 </v>
      </c>
      <c r="V979" s="18">
        <f t="shared" si="166"/>
        <v>29016</v>
      </c>
      <c r="W979" s="18" t="str">
        <f t="shared" si="167"/>
        <v>PCS</v>
      </c>
      <c r="X979" s="18">
        <f t="shared" si="168"/>
        <v>1.1399999999999999</v>
      </c>
      <c r="Y979" s="18" t="str">
        <f t="shared" si="169"/>
        <v>USD</v>
      </c>
      <c r="Z979" s="18">
        <f t="shared" si="170"/>
        <v>3832242.96</v>
      </c>
      <c r="AA979" s="18">
        <f t="shared" si="171"/>
        <v>2022</v>
      </c>
      <c r="AB979" s="19" t="str">
        <f>IFERROR(VLOOKUP(D979, 'Lookup Tables'!$A:$B, 2, FALSE), "Unknown")</f>
        <v>Table, kitchen or other household articles of iron or steel</v>
      </c>
      <c r="AC979" s="18" t="str">
        <f t="shared" si="172"/>
        <v>Steel Products</v>
      </c>
      <c r="AD979" s="18" t="str">
        <f t="shared" si="173"/>
        <v>Misc</v>
      </c>
      <c r="AE979" s="18">
        <f t="shared" si="174"/>
        <v>236.10318444995866</v>
      </c>
      <c r="AF979" s="20">
        <f t="shared" si="175"/>
        <v>0.366399999520792</v>
      </c>
    </row>
    <row r="980" spans="1:32">
      <c r="A980" s="18" t="str">
        <f>'Raw Data'!A980</f>
        <v>INNSA1</v>
      </c>
      <c r="B980" s="19">
        <f>'Raw Data'!B980</f>
        <v>44685</v>
      </c>
      <c r="C980" s="18">
        <f>'Raw Data'!C980</f>
        <v>301049751</v>
      </c>
      <c r="D980" s="18">
        <f>'Raw Data'!D980</f>
        <v>73239990</v>
      </c>
      <c r="E980" s="18" t="str">
        <f>'Raw Data'!E980</f>
        <v>NP-21 STAINLESS STEEL SPORTS BOTTLE 650ML S115(QTY:14976PCSUSD 1.14PER PCS)</v>
      </c>
      <c r="F980" s="18">
        <f>'Raw Data'!F980</f>
        <v>0</v>
      </c>
      <c r="G980" s="18">
        <f>'Raw Data'!G980</f>
        <v>0</v>
      </c>
      <c r="H980" s="18">
        <f>'Raw Data'!H980</f>
        <v>0</v>
      </c>
      <c r="I980" s="18">
        <f>'Raw Data'!I980</f>
        <v>0</v>
      </c>
      <c r="J980" s="18">
        <f>'Raw Data'!J980</f>
        <v>0</v>
      </c>
      <c r="K980" s="18">
        <f>'Raw Data'!K980</f>
        <v>0</v>
      </c>
      <c r="L980" s="18">
        <f>'Raw Data'!L980</f>
        <v>0</v>
      </c>
      <c r="M980" s="18">
        <f>'Raw Data'!M980</f>
        <v>0</v>
      </c>
      <c r="N980" s="18">
        <f>'Raw Data'!N980</f>
        <v>2662.4</v>
      </c>
      <c r="O980" s="18" t="str">
        <f>'Raw Data'!O980</f>
        <v>KGS</v>
      </c>
      <c r="P980" s="18">
        <f>'Raw Data'!P980</f>
        <v>543.70104040000001</v>
      </c>
      <c r="Q980" s="18">
        <f>'Raw Data'!Q980</f>
        <v>1447549.65</v>
      </c>
      <c r="R980" s="18">
        <f>'Raw Data'!R980</f>
        <v>7.0702345959999997</v>
      </c>
      <c r="S980" s="18">
        <f>'Raw Data'!S980</f>
        <v>18823.792590000001</v>
      </c>
      <c r="T980" s="18">
        <f>'Raw Data'!T980</f>
        <v>530382.19999999995</v>
      </c>
      <c r="U980" s="18" t="str">
        <f t="shared" si="165"/>
        <v>NP-21 STAINLESS STEEL SPORTS BOTTLE 650ML S115</v>
      </c>
      <c r="V980" s="18" t="str">
        <f t="shared" si="166"/>
        <v/>
      </c>
      <c r="W980" s="18" t="e">
        <f t="shared" si="167"/>
        <v>#VALUE!</v>
      </c>
      <c r="X980" s="18" t="str">
        <f t="shared" si="168"/>
        <v/>
      </c>
      <c r="Y980" s="18" t="str">
        <f t="shared" si="169"/>
        <v>USD</v>
      </c>
      <c r="Z980" s="18">
        <f t="shared" si="170"/>
        <v>1977931.8499999999</v>
      </c>
      <c r="AA980" s="18">
        <f t="shared" si="171"/>
        <v>2022</v>
      </c>
      <c r="AB980" s="19" t="str">
        <f>IFERROR(VLOOKUP(D980, 'Lookup Tables'!$A:$B, 2, FALSE), "Unknown")</f>
        <v>Table, kitchen or other household articles of iron or steel</v>
      </c>
      <c r="AC980" s="18" t="str">
        <f t="shared" si="172"/>
        <v>Steel Products</v>
      </c>
      <c r="AD980" s="18" t="str">
        <f t="shared" si="173"/>
        <v>Misc</v>
      </c>
      <c r="AE980" s="18">
        <f t="shared" si="174"/>
        <v>199.21206430288458</v>
      </c>
      <c r="AF980" s="20">
        <f t="shared" si="175"/>
        <v>0.36640000569237813</v>
      </c>
    </row>
    <row r="981" spans="1:32">
      <c r="A981" s="18" t="str">
        <f>'Raw Data'!A981</f>
        <v>INNSA1</v>
      </c>
      <c r="B981" s="19">
        <f>'Raw Data'!B981</f>
        <v>44683</v>
      </c>
      <c r="C981" s="18">
        <f>'Raw Data'!C981</f>
        <v>301049751</v>
      </c>
      <c r="D981" s="18">
        <f>'Raw Data'!D981</f>
        <v>73239990</v>
      </c>
      <c r="E981" s="18" t="str">
        <f>'Raw Data'!E981</f>
        <v>8505 STEEL LUNCH BOX 3 LAYER(QTY:16800 PCS / USD 3.75 PER PCS)</v>
      </c>
      <c r="F981" s="18">
        <f>'Raw Data'!F981</f>
        <v>0</v>
      </c>
      <c r="G981" s="18">
        <f>'Raw Data'!G981</f>
        <v>0</v>
      </c>
      <c r="H981" s="18">
        <f>'Raw Data'!H981</f>
        <v>0</v>
      </c>
      <c r="I981" s="18">
        <f>'Raw Data'!I981</f>
        <v>0</v>
      </c>
      <c r="J981" s="18">
        <f>'Raw Data'!J981</f>
        <v>0</v>
      </c>
      <c r="K981" s="18">
        <f>'Raw Data'!K981</f>
        <v>0</v>
      </c>
      <c r="L981" s="18">
        <f>'Raw Data'!L981</f>
        <v>0</v>
      </c>
      <c r="M981" s="18">
        <f>'Raw Data'!M981</f>
        <v>0</v>
      </c>
      <c r="N981" s="18">
        <f>'Raw Data'!N981</f>
        <v>10892</v>
      </c>
      <c r="O981" s="18" t="str">
        <f>'Raw Data'!O981</f>
        <v>KGS</v>
      </c>
      <c r="P981" s="18">
        <f>'Raw Data'!P981</f>
        <v>486.89384139999999</v>
      </c>
      <c r="Q981" s="18">
        <f>'Raw Data'!Q981</f>
        <v>5303247.72</v>
      </c>
      <c r="R981" s="18">
        <f>'Raw Data'!R981</f>
        <v>6.3315193929999998</v>
      </c>
      <c r="S981" s="18">
        <f>'Raw Data'!S981</f>
        <v>68962.909230000005</v>
      </c>
      <c r="T981" s="18">
        <f>'Raw Data'!T981</f>
        <v>1943110</v>
      </c>
      <c r="U981" s="18" t="str">
        <f t="shared" si="165"/>
        <v>8505 STEEL LUNCH BOX 3 LAYER</v>
      </c>
      <c r="V981" s="18">
        <f t="shared" si="166"/>
        <v>16800</v>
      </c>
      <c r="W981" s="18" t="str">
        <f t="shared" si="167"/>
        <v>PCS</v>
      </c>
      <c r="X981" s="18">
        <f t="shared" si="168"/>
        <v>3.75</v>
      </c>
      <c r="Y981" s="18" t="str">
        <f t="shared" si="169"/>
        <v>USD</v>
      </c>
      <c r="Z981" s="18">
        <f t="shared" si="170"/>
        <v>7246357.7199999997</v>
      </c>
      <c r="AA981" s="18">
        <f t="shared" si="171"/>
        <v>2022</v>
      </c>
      <c r="AB981" s="19" t="str">
        <f>IFERROR(VLOOKUP(D981, 'Lookup Tables'!$A:$B, 2, FALSE), "Unknown")</f>
        <v>Table, kitchen or other household articles of iron or steel</v>
      </c>
      <c r="AC981" s="18" t="str">
        <f t="shared" si="172"/>
        <v>Steel Products</v>
      </c>
      <c r="AD981" s="18" t="str">
        <f t="shared" si="173"/>
        <v>Misc</v>
      </c>
      <c r="AE981" s="18">
        <f t="shared" si="174"/>
        <v>178.39790672052882</v>
      </c>
      <c r="AF981" s="20">
        <f t="shared" si="175"/>
        <v>0.36640000667364642</v>
      </c>
    </row>
    <row r="982" spans="1:32">
      <c r="A982" s="18" t="str">
        <f>'Raw Data'!A982</f>
        <v>INNSA1</v>
      </c>
      <c r="B982" s="19">
        <f>'Raw Data'!B982</f>
        <v>44683</v>
      </c>
      <c r="C982" s="18">
        <f>'Raw Data'!C982</f>
        <v>301049751</v>
      </c>
      <c r="D982" s="18">
        <f>'Raw Data'!D982</f>
        <v>73239990</v>
      </c>
      <c r="E982" s="18" t="str">
        <f>'Raw Data'!E982</f>
        <v>6527 STEEL LUNCH BOX(QTY:25044 PCS USD 2.06 PER PCS)</v>
      </c>
      <c r="F982" s="18">
        <f>'Raw Data'!F982</f>
        <v>0</v>
      </c>
      <c r="G982" s="18">
        <f>'Raw Data'!G982</f>
        <v>0</v>
      </c>
      <c r="H982" s="18">
        <f>'Raw Data'!H982</f>
        <v>0</v>
      </c>
      <c r="I982" s="18">
        <f>'Raw Data'!I982</f>
        <v>0</v>
      </c>
      <c r="J982" s="18">
        <f>'Raw Data'!J982</f>
        <v>0</v>
      </c>
      <c r="K982" s="18">
        <f>'Raw Data'!K982</f>
        <v>0</v>
      </c>
      <c r="L982" s="18">
        <f>'Raw Data'!L982</f>
        <v>0</v>
      </c>
      <c r="M982" s="18">
        <f>'Raw Data'!M982</f>
        <v>0</v>
      </c>
      <c r="N982" s="18">
        <f>'Raw Data'!N982</f>
        <v>8723.66</v>
      </c>
      <c r="O982" s="18" t="str">
        <f>'Raw Data'!O982</f>
        <v>KGS</v>
      </c>
      <c r="P982" s="18">
        <f>'Raw Data'!P982</f>
        <v>497.82139260000002</v>
      </c>
      <c r="Q982" s="18">
        <f>'Raw Data'!Q982</f>
        <v>4342824.57</v>
      </c>
      <c r="R982" s="18">
        <f>'Raw Data'!R982</f>
        <v>6.4736201900000001</v>
      </c>
      <c r="S982" s="18">
        <f>'Raw Data'!S982</f>
        <v>56473.661509999998</v>
      </c>
      <c r="T982" s="18">
        <f>'Raw Data'!T982</f>
        <v>1591210.9</v>
      </c>
      <c r="U982" s="18" t="str">
        <f t="shared" si="165"/>
        <v>6527 STEEL LUNCH BOX</v>
      </c>
      <c r="V982" s="18">
        <f t="shared" si="166"/>
        <v>25044</v>
      </c>
      <c r="W982" s="18" t="e">
        <f t="shared" si="167"/>
        <v>#VALUE!</v>
      </c>
      <c r="X982" s="18" t="str">
        <f t="shared" si="168"/>
        <v/>
      </c>
      <c r="Y982" s="18" t="str">
        <f t="shared" si="169"/>
        <v>USD</v>
      </c>
      <c r="Z982" s="18">
        <f t="shared" si="170"/>
        <v>5934035.4700000007</v>
      </c>
      <c r="AA982" s="18">
        <f t="shared" si="171"/>
        <v>2022</v>
      </c>
      <c r="AB982" s="19" t="str">
        <f>IFERROR(VLOOKUP(D982, 'Lookup Tables'!$A:$B, 2, FALSE), "Unknown")</f>
        <v>Table, kitchen or other household articles of iron or steel</v>
      </c>
      <c r="AC982" s="18" t="str">
        <f t="shared" si="172"/>
        <v>Steel Products</v>
      </c>
      <c r="AD982" s="18" t="str">
        <f t="shared" si="173"/>
        <v>Misc</v>
      </c>
      <c r="AE982" s="18">
        <f t="shared" si="174"/>
        <v>182.40175568511381</v>
      </c>
      <c r="AF982" s="20">
        <f t="shared" si="175"/>
        <v>0.36639999483101382</v>
      </c>
    </row>
    <row r="983" spans="1:32">
      <c r="A983" s="18" t="str">
        <f>'Raw Data'!A983</f>
        <v>INNSA1</v>
      </c>
      <c r="B983" s="19">
        <f>'Raw Data'!B983</f>
        <v>44683</v>
      </c>
      <c r="C983" s="18">
        <f>'Raw Data'!C983</f>
        <v>301049751</v>
      </c>
      <c r="D983" s="18">
        <f>'Raw Data'!D983</f>
        <v>73239990</v>
      </c>
      <c r="E983" s="18" t="str">
        <f>'Raw Data'!E983</f>
        <v>6578 STEEL RECTANGLE CONTAINER BIG(QTY:37920 PCS/USD1.80 PERPCS)</v>
      </c>
      <c r="F983" s="18">
        <f>'Raw Data'!F983</f>
        <v>0</v>
      </c>
      <c r="G983" s="18">
        <f>'Raw Data'!G983</f>
        <v>0</v>
      </c>
      <c r="H983" s="18">
        <f>'Raw Data'!H983</f>
        <v>0</v>
      </c>
      <c r="I983" s="18">
        <f>'Raw Data'!I983</f>
        <v>0</v>
      </c>
      <c r="J983" s="18">
        <f>'Raw Data'!J983</f>
        <v>0</v>
      </c>
      <c r="K983" s="18">
        <f>'Raw Data'!K983</f>
        <v>0</v>
      </c>
      <c r="L983" s="18">
        <f>'Raw Data'!L983</f>
        <v>0</v>
      </c>
      <c r="M983" s="18">
        <f>'Raw Data'!M983</f>
        <v>0</v>
      </c>
      <c r="N983" s="18">
        <f>'Raw Data'!N983</f>
        <v>11202.2</v>
      </c>
      <c r="O983" s="18" t="str">
        <f>'Raw Data'!O983</f>
        <v>KGS</v>
      </c>
      <c r="P983" s="18">
        <f>'Raw Data'!P983</f>
        <v>512.90727979999997</v>
      </c>
      <c r="Q983" s="18">
        <f>'Raw Data'!Q983</f>
        <v>5745689.9299999997</v>
      </c>
      <c r="R983" s="18">
        <f>'Raw Data'!R983</f>
        <v>6.6697955760000003</v>
      </c>
      <c r="S983" s="18">
        <f>'Raw Data'!S983</f>
        <v>74716.384009999994</v>
      </c>
      <c r="T983" s="18">
        <f>'Raw Data'!T983</f>
        <v>2105220.7999999998</v>
      </c>
      <c r="U983" s="18" t="str">
        <f t="shared" si="165"/>
        <v>6578 STEEL RECTANGLE CONTAINER BIG</v>
      </c>
      <c r="V983" s="18">
        <f t="shared" si="166"/>
        <v>37920</v>
      </c>
      <c r="W983" s="18" t="str">
        <f t="shared" si="167"/>
        <v>PCS</v>
      </c>
      <c r="X983" s="18">
        <f t="shared" si="168"/>
        <v>1.8</v>
      </c>
      <c r="Y983" s="18" t="str">
        <f t="shared" si="169"/>
        <v>USD</v>
      </c>
      <c r="Z983" s="18">
        <f t="shared" si="170"/>
        <v>7850910.7299999995</v>
      </c>
      <c r="AA983" s="18">
        <f t="shared" si="171"/>
        <v>2022</v>
      </c>
      <c r="AB983" s="19" t="str">
        <f>IFERROR(VLOOKUP(D983, 'Lookup Tables'!$A:$B, 2, FALSE), "Unknown")</f>
        <v>Table, kitchen or other household articles of iron or steel</v>
      </c>
      <c r="AC983" s="18" t="str">
        <f t="shared" si="172"/>
        <v>Steel Products</v>
      </c>
      <c r="AD983" s="18" t="str">
        <f t="shared" si="173"/>
        <v>Misc</v>
      </c>
      <c r="AE983" s="18">
        <f t="shared" si="174"/>
        <v>187.92922818732032</v>
      </c>
      <c r="AF983" s="20">
        <f t="shared" si="175"/>
        <v>0.36640000167917169</v>
      </c>
    </row>
    <row r="984" spans="1:32">
      <c r="A984" s="18" t="str">
        <f>'Raw Data'!A984</f>
        <v>INNSA1</v>
      </c>
      <c r="B984" s="19">
        <f>'Raw Data'!B984</f>
        <v>44676</v>
      </c>
      <c r="C984" s="18">
        <f>'Raw Data'!C984</f>
        <v>301049751</v>
      </c>
      <c r="D984" s="18">
        <f>'Raw Data'!D984</f>
        <v>73239990</v>
      </c>
      <c r="E984" s="18" t="str">
        <f>'Raw Data'!E984</f>
        <v>STAINLESS STEEL SPORTS BOTTLE - KWB-600F (QTY 50400 PCS / USD 1.01 PER PCS)</v>
      </c>
      <c r="F984" s="18">
        <f>'Raw Data'!F984</f>
        <v>0</v>
      </c>
      <c r="G984" s="18">
        <f>'Raw Data'!G984</f>
        <v>0</v>
      </c>
      <c r="H984" s="18">
        <f>'Raw Data'!H984</f>
        <v>0</v>
      </c>
      <c r="I984" s="18">
        <f>'Raw Data'!I984</f>
        <v>0</v>
      </c>
      <c r="J984" s="18">
        <f>'Raw Data'!J984</f>
        <v>0</v>
      </c>
      <c r="K984" s="18">
        <f>'Raw Data'!K984</f>
        <v>0</v>
      </c>
      <c r="L984" s="18">
        <f>'Raw Data'!L984</f>
        <v>0</v>
      </c>
      <c r="M984" s="18">
        <f>'Raw Data'!M984</f>
        <v>0</v>
      </c>
      <c r="N984" s="18">
        <f>'Raw Data'!N984</f>
        <v>7560</v>
      </c>
      <c r="O984" s="18" t="str">
        <f>'Raw Data'!O984</f>
        <v>KGS</v>
      </c>
      <c r="P984" s="18">
        <f>'Raw Data'!P984</f>
        <v>566.64178440000001</v>
      </c>
      <c r="Q984" s="18">
        <f>'Raw Data'!Q984</f>
        <v>4283811.8899999997</v>
      </c>
      <c r="R984" s="18">
        <f>'Raw Data'!R984</f>
        <v>7.3446764020000002</v>
      </c>
      <c r="S984" s="18">
        <f>'Raw Data'!S984</f>
        <v>55525.753599999996</v>
      </c>
      <c r="T984" s="18">
        <f>'Raw Data'!T984</f>
        <v>1569588.7</v>
      </c>
      <c r="U984" s="18" t="str">
        <f t="shared" si="165"/>
        <v xml:space="preserve">STAINLESS STEEL SPORTS BOTTLE - KWB-600F </v>
      </c>
      <c r="V984" s="18">
        <f t="shared" si="166"/>
        <v>50400</v>
      </c>
      <c r="W984" s="18" t="e">
        <f t="shared" si="167"/>
        <v>#VALUE!</v>
      </c>
      <c r="X984" s="18">
        <f t="shared" si="168"/>
        <v>1.01</v>
      </c>
      <c r="Y984" s="18" t="str">
        <f t="shared" si="169"/>
        <v>USD</v>
      </c>
      <c r="Z984" s="18">
        <f t="shared" si="170"/>
        <v>5853400.5899999999</v>
      </c>
      <c r="AA984" s="18">
        <f t="shared" si="171"/>
        <v>2022</v>
      </c>
      <c r="AB984" s="19" t="str">
        <f>IFERROR(VLOOKUP(D984, 'Lookup Tables'!$A:$B, 2, FALSE), "Unknown")</f>
        <v>Table, kitchen or other household articles of iron or steel</v>
      </c>
      <c r="AC984" s="18" t="str">
        <f t="shared" si="172"/>
        <v>Steel Products</v>
      </c>
      <c r="AD984" s="18" t="str">
        <f t="shared" si="173"/>
        <v>Misc</v>
      </c>
      <c r="AE984" s="18">
        <f t="shared" si="174"/>
        <v>207.61755291005289</v>
      </c>
      <c r="AF984" s="20">
        <f t="shared" si="175"/>
        <v>0.36640000548670221</v>
      </c>
    </row>
    <row r="985" spans="1:32">
      <c r="A985" s="18" t="str">
        <f>'Raw Data'!A985</f>
        <v>INNSA1</v>
      </c>
      <c r="B985" s="19">
        <f>'Raw Data'!B985</f>
        <v>44676</v>
      </c>
      <c r="C985" s="18">
        <f>'Raw Data'!C985</f>
        <v>301049751</v>
      </c>
      <c r="D985" s="18">
        <f>'Raw Data'!D985</f>
        <v>73231000</v>
      </c>
      <c r="E985" s="18" t="str">
        <f>'Raw Data'!E985</f>
        <v>8001-2 STEEL SCRUBBER 2 PCS SET(QTY- 165720 SET/USD 0.168 PER SET)</v>
      </c>
      <c r="F985" s="18">
        <f>'Raw Data'!F985</f>
        <v>0</v>
      </c>
      <c r="G985" s="18">
        <f>'Raw Data'!G985</f>
        <v>0</v>
      </c>
      <c r="H985" s="18">
        <f>'Raw Data'!H985</f>
        <v>0</v>
      </c>
      <c r="I985" s="18">
        <f>'Raw Data'!I985</f>
        <v>0</v>
      </c>
      <c r="J985" s="18">
        <f>'Raw Data'!J985</f>
        <v>0</v>
      </c>
      <c r="K985" s="18">
        <f>'Raw Data'!K985</f>
        <v>0</v>
      </c>
      <c r="L985" s="18">
        <f>'Raw Data'!L985</f>
        <v>0</v>
      </c>
      <c r="M985" s="18">
        <f>'Raw Data'!M985</f>
        <v>0</v>
      </c>
      <c r="N985" s="18">
        <f>'Raw Data'!N985</f>
        <v>4833</v>
      </c>
      <c r="O985" s="18" t="str">
        <f>'Raw Data'!O985</f>
        <v>KGS</v>
      </c>
      <c r="P985" s="18">
        <f>'Raw Data'!P985</f>
        <v>518.12282230000005</v>
      </c>
      <c r="Q985" s="18">
        <f>'Raw Data'!Q985</f>
        <v>2504087.6</v>
      </c>
      <c r="R985" s="18">
        <f>'Raw Data'!R985</f>
        <v>6.7157851229999999</v>
      </c>
      <c r="S985" s="18">
        <f>'Raw Data'!S985</f>
        <v>32457.389500000001</v>
      </c>
      <c r="T985" s="18">
        <f>'Raw Data'!T985</f>
        <v>1100796.8999999999</v>
      </c>
      <c r="U985" s="18" t="str">
        <f t="shared" si="165"/>
        <v>8001-2 STEEL SCRUBBER 2 PCS SET</v>
      </c>
      <c r="V985" s="18" t="str">
        <f t="shared" si="166"/>
        <v/>
      </c>
      <c r="W985" s="18" t="e">
        <f t="shared" si="167"/>
        <v>#VALUE!</v>
      </c>
      <c r="X985" s="18">
        <f t="shared" si="168"/>
        <v>0.16800000000000001</v>
      </c>
      <c r="Y985" s="18" t="str">
        <f t="shared" si="169"/>
        <v>USD</v>
      </c>
      <c r="Z985" s="18">
        <f t="shared" si="170"/>
        <v>3604884.5</v>
      </c>
      <c r="AA985" s="18">
        <f t="shared" si="171"/>
        <v>2022</v>
      </c>
      <c r="AB985" s="19" t="str">
        <f>IFERROR(VLOOKUP(D985, 'Lookup Tables'!$A:$B, 2, FALSE), "Unknown")</f>
        <v>Steel Scrubbers</v>
      </c>
      <c r="AC985" s="18" t="str">
        <f t="shared" si="172"/>
        <v>Steel Products</v>
      </c>
      <c r="AD985" s="18" t="str">
        <f t="shared" si="173"/>
        <v>Scrubber</v>
      </c>
      <c r="AE985" s="18">
        <f t="shared" si="174"/>
        <v>227.7667908131595</v>
      </c>
      <c r="AF985" s="20">
        <f t="shared" si="175"/>
        <v>0.43959999642185038</v>
      </c>
    </row>
    <row r="986" spans="1:32">
      <c r="A986" s="18" t="str">
        <f>'Raw Data'!A986</f>
        <v>INNSA1</v>
      </c>
      <c r="B986" s="19">
        <f>'Raw Data'!B986</f>
        <v>44676</v>
      </c>
      <c r="C986" s="18">
        <f>'Raw Data'!C986</f>
        <v>301049751</v>
      </c>
      <c r="D986" s="18">
        <f>'Raw Data'!D986</f>
        <v>73239990</v>
      </c>
      <c r="E986" s="18" t="str">
        <f>'Raw Data'!E986</f>
        <v>NP-21 STAINLESS STEEL SPORTS BOTTLE 650ML S115(QTY: 43164 PCS/ USD 1.14 PER PCS)</v>
      </c>
      <c r="F986" s="18">
        <f>'Raw Data'!F986</f>
        <v>0</v>
      </c>
      <c r="G986" s="18">
        <f>'Raw Data'!G986</f>
        <v>0</v>
      </c>
      <c r="H986" s="18">
        <f>'Raw Data'!H986</f>
        <v>0</v>
      </c>
      <c r="I986" s="18">
        <f>'Raw Data'!I986</f>
        <v>0</v>
      </c>
      <c r="J986" s="18">
        <f>'Raw Data'!J986</f>
        <v>0</v>
      </c>
      <c r="K986" s="18">
        <f>'Raw Data'!K986</f>
        <v>0</v>
      </c>
      <c r="L986" s="18">
        <f>'Raw Data'!L986</f>
        <v>0</v>
      </c>
      <c r="M986" s="18">
        <f>'Raw Data'!M986</f>
        <v>0</v>
      </c>
      <c r="N986" s="18">
        <f>'Raw Data'!N986</f>
        <v>7673.6</v>
      </c>
      <c r="O986" s="18" t="str">
        <f>'Raw Data'!O986</f>
        <v>KGS</v>
      </c>
      <c r="P986" s="18">
        <f>'Raw Data'!P986</f>
        <v>544.44838019999997</v>
      </c>
      <c r="Q986" s="18">
        <f>'Raw Data'!Q986</f>
        <v>4177879.09</v>
      </c>
      <c r="R986" s="18">
        <f>'Raw Data'!R986</f>
        <v>7.0570107599999998</v>
      </c>
      <c r="S986" s="18">
        <f>'Raw Data'!S986</f>
        <v>54152.677770000002</v>
      </c>
      <c r="T986" s="18">
        <f>'Raw Data'!T986</f>
        <v>1530774.9</v>
      </c>
      <c r="U986" s="18" t="str">
        <f t="shared" si="165"/>
        <v>NP-21 STAINLESS STEEL SPORTS BOTTLE 650ML S115</v>
      </c>
      <c r="V986" s="18" t="str">
        <f t="shared" si="166"/>
        <v/>
      </c>
      <c r="W986" s="18" t="str">
        <f t="shared" si="167"/>
        <v>43164 PCS</v>
      </c>
      <c r="X986" s="18">
        <f t="shared" si="168"/>
        <v>1.1399999999999999</v>
      </c>
      <c r="Y986" s="18" t="str">
        <f t="shared" si="169"/>
        <v>USD</v>
      </c>
      <c r="Z986" s="18">
        <f t="shared" si="170"/>
        <v>5708653.9900000002</v>
      </c>
      <c r="AA986" s="18">
        <f t="shared" si="171"/>
        <v>2022</v>
      </c>
      <c r="AB986" s="19" t="str">
        <f>IFERROR(VLOOKUP(D986, 'Lookup Tables'!$A:$B, 2, FALSE), "Unknown")</f>
        <v>Table, kitchen or other household articles of iron or steel</v>
      </c>
      <c r="AC986" s="18" t="str">
        <f t="shared" si="172"/>
        <v>Steel Products</v>
      </c>
      <c r="AD986" s="18" t="str">
        <f t="shared" si="173"/>
        <v>Misc</v>
      </c>
      <c r="AE986" s="18">
        <f t="shared" si="174"/>
        <v>199.48588667639697</v>
      </c>
      <c r="AF986" s="20">
        <f t="shared" si="175"/>
        <v>0.3664000003408428</v>
      </c>
    </row>
    <row r="987" spans="1:32">
      <c r="A987" s="18" t="str">
        <f>'Raw Data'!A987</f>
        <v>INNSA1</v>
      </c>
      <c r="B987" s="19">
        <f>'Raw Data'!B987</f>
        <v>44673</v>
      </c>
      <c r="C987" s="18">
        <f>'Raw Data'!C987</f>
        <v>301049751</v>
      </c>
      <c r="D987" s="18">
        <f>'Raw Data'!D987</f>
        <v>73231000</v>
      </c>
      <c r="E987" s="18" t="str">
        <f>'Raw Data'!E987</f>
        <v>SS410 SS SCRUBBER 3 PCS SET(QTY- 108360SET/USD 0.195PER SET)</v>
      </c>
      <c r="F987" s="18">
        <f>'Raw Data'!F987</f>
        <v>0</v>
      </c>
      <c r="G987" s="18">
        <f>'Raw Data'!G987</f>
        <v>0</v>
      </c>
      <c r="H987" s="18">
        <f>'Raw Data'!H987</f>
        <v>0</v>
      </c>
      <c r="I987" s="18">
        <f>'Raw Data'!I987</f>
        <v>0</v>
      </c>
      <c r="J987" s="18">
        <f>'Raw Data'!J987</f>
        <v>0</v>
      </c>
      <c r="K987" s="18">
        <f>'Raw Data'!K987</f>
        <v>0</v>
      </c>
      <c r="L987" s="18">
        <f>'Raw Data'!L987</f>
        <v>0</v>
      </c>
      <c r="M987" s="18">
        <f>'Raw Data'!M987</f>
        <v>0</v>
      </c>
      <c r="N987" s="18">
        <f>'Raw Data'!N987</f>
        <v>6953.1</v>
      </c>
      <c r="O987" s="18" t="str">
        <f>'Raw Data'!O987</f>
        <v>KGS</v>
      </c>
      <c r="P987" s="18">
        <f>'Raw Data'!P987</f>
        <v>286.66003649999999</v>
      </c>
      <c r="Q987" s="18">
        <f>'Raw Data'!Q987</f>
        <v>1993175.9</v>
      </c>
      <c r="R987" s="18">
        <f>'Raw Data'!R987</f>
        <v>3.7156193979999999</v>
      </c>
      <c r="S987" s="18">
        <f>'Raw Data'!S987</f>
        <v>25835.073230000002</v>
      </c>
      <c r="T987" s="18">
        <f>'Raw Data'!T987</f>
        <v>876200.1</v>
      </c>
      <c r="U987" s="18" t="str">
        <f t="shared" si="165"/>
        <v>SS410 SS SCRUBBER 3 PCS SET</v>
      </c>
      <c r="V987" s="18" t="str">
        <f t="shared" si="166"/>
        <v/>
      </c>
      <c r="W987" s="18" t="e">
        <f t="shared" si="167"/>
        <v>#VALUE!</v>
      </c>
      <c r="X987" s="18">
        <f t="shared" si="168"/>
        <v>0.19500000000000001</v>
      </c>
      <c r="Y987" s="18" t="str">
        <f t="shared" si="169"/>
        <v>USD</v>
      </c>
      <c r="Z987" s="18">
        <f t="shared" si="170"/>
        <v>2869376</v>
      </c>
      <c r="AA987" s="18">
        <f t="shared" si="171"/>
        <v>2022</v>
      </c>
      <c r="AB987" s="19" t="str">
        <f>IFERROR(VLOOKUP(D987, 'Lookup Tables'!$A:$B, 2, FALSE), "Unknown")</f>
        <v>Steel Scrubbers</v>
      </c>
      <c r="AC987" s="18" t="str">
        <f t="shared" si="172"/>
        <v>Cleaning Items</v>
      </c>
      <c r="AD987" s="18" t="str">
        <f t="shared" si="173"/>
        <v>Scrubber</v>
      </c>
      <c r="AE987" s="18">
        <f t="shared" si="174"/>
        <v>126.01574837123009</v>
      </c>
      <c r="AF987" s="20">
        <f t="shared" si="175"/>
        <v>0.43959998713610776</v>
      </c>
    </row>
    <row r="988" spans="1:32">
      <c r="A988" s="18" t="str">
        <f>'Raw Data'!A988</f>
        <v>INNSA1</v>
      </c>
      <c r="B988" s="19">
        <f>'Raw Data'!B988</f>
        <v>44672</v>
      </c>
      <c r="C988" s="18">
        <f>'Raw Data'!C988</f>
        <v>301049751</v>
      </c>
      <c r="D988" s="18">
        <f>'Raw Data'!D988</f>
        <v>73239990</v>
      </c>
      <c r="E988" s="18" t="str">
        <f>'Raw Data'!E988</f>
        <v>NP-20 STAINLESS STEEL SPORTS BOTTLE 750 ML S-308-C6 (QTY:32904 PCS USD 1.113 PER PCS)</v>
      </c>
      <c r="F988" s="18">
        <f>'Raw Data'!F988</f>
        <v>0</v>
      </c>
      <c r="G988" s="18">
        <f>'Raw Data'!G988</f>
        <v>0</v>
      </c>
      <c r="H988" s="18">
        <f>'Raw Data'!H988</f>
        <v>0</v>
      </c>
      <c r="I988" s="18">
        <f>'Raw Data'!I988</f>
        <v>0</v>
      </c>
      <c r="J988" s="18">
        <f>'Raw Data'!J988</f>
        <v>0</v>
      </c>
      <c r="K988" s="18">
        <f>'Raw Data'!K988</f>
        <v>0</v>
      </c>
      <c r="L988" s="18">
        <f>'Raw Data'!L988</f>
        <v>0</v>
      </c>
      <c r="M988" s="18">
        <f>'Raw Data'!M988</f>
        <v>0</v>
      </c>
      <c r="N988" s="18">
        <f>'Raw Data'!N988</f>
        <v>5849.6</v>
      </c>
      <c r="O988" s="18" t="str">
        <f>'Raw Data'!O988</f>
        <v>KGS</v>
      </c>
      <c r="P988" s="18">
        <f>'Raw Data'!P988</f>
        <v>531.52306309999994</v>
      </c>
      <c r="Q988" s="18">
        <f>'Raw Data'!Q988</f>
        <v>3109197.31</v>
      </c>
      <c r="R988" s="18">
        <f>'Raw Data'!R988</f>
        <v>6.9208732179999997</v>
      </c>
      <c r="S988" s="18">
        <f>'Raw Data'!S988</f>
        <v>40484.339970000001</v>
      </c>
      <c r="T988" s="18">
        <f>'Raw Data'!T988</f>
        <v>1139209.8999999999</v>
      </c>
      <c r="U988" s="18" t="str">
        <f t="shared" si="165"/>
        <v xml:space="preserve">NP-20 STAINLESS STEEL SPORTS BOTTLE 750 ML S-308-C6 </v>
      </c>
      <c r="V988" s="18">
        <f t="shared" si="166"/>
        <v>32904</v>
      </c>
      <c r="W988" s="18" t="e">
        <f t="shared" si="167"/>
        <v>#VALUE!</v>
      </c>
      <c r="X988" s="18" t="str">
        <f t="shared" si="168"/>
        <v/>
      </c>
      <c r="Y988" s="18" t="str">
        <f t="shared" si="169"/>
        <v>USD</v>
      </c>
      <c r="Z988" s="18">
        <f t="shared" si="170"/>
        <v>4248407.21</v>
      </c>
      <c r="AA988" s="18">
        <f t="shared" si="171"/>
        <v>2022</v>
      </c>
      <c r="AB988" s="19" t="str">
        <f>IFERROR(VLOOKUP(D988, 'Lookup Tables'!$A:$B, 2, FALSE), "Unknown")</f>
        <v>Table, kitchen or other household articles of iron or steel</v>
      </c>
      <c r="AC988" s="18" t="str">
        <f t="shared" si="172"/>
        <v>Steel Products</v>
      </c>
      <c r="AD988" s="18" t="str">
        <f t="shared" si="173"/>
        <v>Misc</v>
      </c>
      <c r="AE988" s="18">
        <f t="shared" si="174"/>
        <v>194.75005128555796</v>
      </c>
      <c r="AF988" s="20">
        <f t="shared" si="175"/>
        <v>0.36640000180625393</v>
      </c>
    </row>
    <row r="989" spans="1:32">
      <c r="A989" s="18" t="str">
        <f>'Raw Data'!A989</f>
        <v>INNSA1</v>
      </c>
      <c r="B989" s="19">
        <f>'Raw Data'!B989</f>
        <v>44672</v>
      </c>
      <c r="C989" s="18">
        <f>'Raw Data'!C989</f>
        <v>301049751</v>
      </c>
      <c r="D989" s="18">
        <f>'Raw Data'!D989</f>
        <v>73239990</v>
      </c>
      <c r="E989" s="18" t="str">
        <f>'Raw Data'!E989</f>
        <v>NP-21 - STAINLESS STEEL SPORTS BOTTLE 650ML S115 (QTY:8532 PCS/USD 1.140 PER PCS)</v>
      </c>
      <c r="F989" s="18">
        <f>'Raw Data'!F989</f>
        <v>0</v>
      </c>
      <c r="G989" s="18">
        <f>'Raw Data'!G989</f>
        <v>0</v>
      </c>
      <c r="H989" s="18">
        <f>'Raw Data'!H989</f>
        <v>0</v>
      </c>
      <c r="I989" s="18">
        <f>'Raw Data'!I989</f>
        <v>0</v>
      </c>
      <c r="J989" s="18">
        <f>'Raw Data'!J989</f>
        <v>0</v>
      </c>
      <c r="K989" s="18">
        <f>'Raw Data'!K989</f>
        <v>0</v>
      </c>
      <c r="L989" s="18">
        <f>'Raw Data'!L989</f>
        <v>0</v>
      </c>
      <c r="M989" s="18">
        <f>'Raw Data'!M989</f>
        <v>0</v>
      </c>
      <c r="N989" s="18">
        <f>'Raw Data'!N989</f>
        <v>1516.8</v>
      </c>
      <c r="O989" s="18" t="str">
        <f>'Raw Data'!O989</f>
        <v>KGS</v>
      </c>
      <c r="P989" s="18">
        <f>'Raw Data'!P989</f>
        <v>544.41706880000004</v>
      </c>
      <c r="Q989" s="18">
        <f>'Raw Data'!Q989</f>
        <v>825771.81</v>
      </c>
      <c r="R989" s="18">
        <f>'Raw Data'!R989</f>
        <v>7.0887639169999996</v>
      </c>
      <c r="S989" s="18">
        <f>'Raw Data'!S989</f>
        <v>10752.23711</v>
      </c>
      <c r="T989" s="18">
        <f>'Raw Data'!T989</f>
        <v>302562.8</v>
      </c>
      <c r="U989" s="18" t="str">
        <f t="shared" si="165"/>
        <v xml:space="preserve">NP-21 - STAINLESS STEEL SPORTS BOTTLE 650ML S115 </v>
      </c>
      <c r="V989" s="18">
        <f t="shared" si="166"/>
        <v>8532</v>
      </c>
      <c r="W989" s="18" t="str">
        <f t="shared" si="167"/>
        <v>PCS</v>
      </c>
      <c r="X989" s="18">
        <f t="shared" si="168"/>
        <v>1.1399999999999999</v>
      </c>
      <c r="Y989" s="18" t="str">
        <f t="shared" si="169"/>
        <v>USD</v>
      </c>
      <c r="Z989" s="18">
        <f t="shared" si="170"/>
        <v>1128334.6100000001</v>
      </c>
      <c r="AA989" s="18">
        <f t="shared" si="171"/>
        <v>2022</v>
      </c>
      <c r="AB989" s="19" t="str">
        <f>IFERROR(VLOOKUP(D989, 'Lookup Tables'!$A:$B, 2, FALSE), "Unknown")</f>
        <v>Table, kitchen or other household articles of iron or steel</v>
      </c>
      <c r="AC989" s="18" t="str">
        <f t="shared" si="172"/>
        <v>Steel Products</v>
      </c>
      <c r="AD989" s="18" t="str">
        <f t="shared" si="173"/>
        <v>Misc</v>
      </c>
      <c r="AE989" s="18">
        <f t="shared" si="174"/>
        <v>199.47441983122363</v>
      </c>
      <c r="AF989" s="20">
        <f t="shared" si="175"/>
        <v>0.36640001067607281</v>
      </c>
    </row>
    <row r="990" spans="1:32">
      <c r="A990" s="18" t="str">
        <f>'Raw Data'!A990</f>
        <v>INNSA1</v>
      </c>
      <c r="B990" s="19">
        <f>'Raw Data'!B990</f>
        <v>44671</v>
      </c>
      <c r="C990" s="18">
        <f>'Raw Data'!C990</f>
        <v>301049751</v>
      </c>
      <c r="D990" s="18">
        <f>'Raw Data'!D990</f>
        <v>73239990</v>
      </c>
      <c r="E990" s="18" t="str">
        <f>'Raw Data'!E990</f>
        <v>NP-21 STAINLESS STEEL SPORTS BOTTLE 650ML S115(QTY:19368PCSUSD 1.140PER PCS)</v>
      </c>
      <c r="F990" s="18">
        <f>'Raw Data'!F990</f>
        <v>0</v>
      </c>
      <c r="G990" s="18">
        <f>'Raw Data'!G990</f>
        <v>0</v>
      </c>
      <c r="H990" s="18">
        <f>'Raw Data'!H990</f>
        <v>0</v>
      </c>
      <c r="I990" s="18">
        <f>'Raw Data'!I990</f>
        <v>0</v>
      </c>
      <c r="J990" s="18">
        <f>'Raw Data'!J990</f>
        <v>0</v>
      </c>
      <c r="K990" s="18">
        <f>'Raw Data'!K990</f>
        <v>0</v>
      </c>
      <c r="L990" s="18">
        <f>'Raw Data'!L990</f>
        <v>0</v>
      </c>
      <c r="M990" s="18">
        <f>'Raw Data'!M990</f>
        <v>0</v>
      </c>
      <c r="N990" s="18">
        <f>'Raw Data'!N990</f>
        <v>3443.2</v>
      </c>
      <c r="O990" s="18" t="str">
        <f>'Raw Data'!O990</f>
        <v>KGS</v>
      </c>
      <c r="P990" s="18">
        <f>'Raw Data'!P990</f>
        <v>545.41563080000003</v>
      </c>
      <c r="Q990" s="18">
        <f>'Raw Data'!Q990</f>
        <v>1877975.1</v>
      </c>
      <c r="R990" s="18">
        <f>'Raw Data'!R990</f>
        <v>7.101766026</v>
      </c>
      <c r="S990" s="18">
        <f>'Raw Data'!S990</f>
        <v>24452.800780000001</v>
      </c>
      <c r="T990" s="18">
        <f>'Raw Data'!T990</f>
        <v>688090.1</v>
      </c>
      <c r="U990" s="18" t="str">
        <f t="shared" si="165"/>
        <v>NP-21 STAINLESS STEEL SPORTS BOTTLE 650ML S115</v>
      </c>
      <c r="V990" s="18" t="str">
        <f t="shared" si="166"/>
        <v/>
      </c>
      <c r="W990" s="18" t="e">
        <f t="shared" si="167"/>
        <v>#VALUE!</v>
      </c>
      <c r="X990" s="18" t="str">
        <f t="shared" si="168"/>
        <v/>
      </c>
      <c r="Y990" s="18" t="str">
        <f t="shared" si="169"/>
        <v>USD</v>
      </c>
      <c r="Z990" s="18">
        <f t="shared" si="170"/>
        <v>2566065.2000000002</v>
      </c>
      <c r="AA990" s="18">
        <f t="shared" si="171"/>
        <v>2022</v>
      </c>
      <c r="AB990" s="19" t="str">
        <f>IFERROR(VLOOKUP(D990, 'Lookup Tables'!$A:$B, 2, FALSE), "Unknown")</f>
        <v>Table, kitchen or other household articles of iron or steel</v>
      </c>
      <c r="AC990" s="18" t="str">
        <f t="shared" si="172"/>
        <v>Steel Products</v>
      </c>
      <c r="AD990" s="18" t="str">
        <f t="shared" si="173"/>
        <v>Misc</v>
      </c>
      <c r="AE990" s="18">
        <f t="shared" si="174"/>
        <v>199.8402939126394</v>
      </c>
      <c r="AF990" s="20">
        <f t="shared" si="175"/>
        <v>0.36640001243892956</v>
      </c>
    </row>
    <row r="991" spans="1:32">
      <c r="A991" s="18" t="str">
        <f>'Raw Data'!A991</f>
        <v>INNSA1</v>
      </c>
      <c r="B991" s="19">
        <f>'Raw Data'!B991</f>
        <v>44671</v>
      </c>
      <c r="C991" s="18">
        <f>'Raw Data'!C991</f>
        <v>301049751</v>
      </c>
      <c r="D991" s="18">
        <f>'Raw Data'!D991</f>
        <v>73231000</v>
      </c>
      <c r="E991" s="18" t="str">
        <f>'Raw Data'!E991</f>
        <v>STEEL SCRUBBER 6PCS SET - OKS-4156 (QTY 98000 SET / USD 0.275 PER SET)</v>
      </c>
      <c r="F991" s="18">
        <f>'Raw Data'!F991</f>
        <v>0</v>
      </c>
      <c r="G991" s="18">
        <f>'Raw Data'!G991</f>
        <v>0</v>
      </c>
      <c r="H991" s="18">
        <f>'Raw Data'!H991</f>
        <v>0</v>
      </c>
      <c r="I991" s="18">
        <f>'Raw Data'!I991</f>
        <v>0</v>
      </c>
      <c r="J991" s="18">
        <f>'Raw Data'!J991</f>
        <v>0</v>
      </c>
      <c r="K991" s="18">
        <f>'Raw Data'!K991</f>
        <v>0</v>
      </c>
      <c r="L991" s="18">
        <f>'Raw Data'!L991</f>
        <v>0</v>
      </c>
      <c r="M991" s="18">
        <f>'Raw Data'!M991</f>
        <v>0</v>
      </c>
      <c r="N991" s="18">
        <f>'Raw Data'!N991</f>
        <v>8537.7999999999993</v>
      </c>
      <c r="O991" s="18" t="str">
        <f>'Raw Data'!O991</f>
        <v>KGS</v>
      </c>
      <c r="P991" s="18">
        <f>'Raw Data'!P991</f>
        <v>283.94763289999997</v>
      </c>
      <c r="Q991" s="18">
        <f>'Raw Data'!Q991</f>
        <v>2424288.1</v>
      </c>
      <c r="R991" s="18">
        <f>'Raw Data'!R991</f>
        <v>3.6972348030000002</v>
      </c>
      <c r="S991" s="18">
        <f>'Raw Data'!S991</f>
        <v>31566.2513</v>
      </c>
      <c r="T991" s="18">
        <f>'Raw Data'!T991</f>
        <v>1065717.1000000001</v>
      </c>
      <c r="U991" s="18" t="str">
        <f t="shared" si="165"/>
        <v xml:space="preserve">STEEL SCRUBBER 6PCS SET - OKS-4156 </v>
      </c>
      <c r="V991" s="18">
        <f t="shared" si="166"/>
        <v>98000</v>
      </c>
      <c r="W991" s="18" t="e">
        <f t="shared" si="167"/>
        <v>#VALUE!</v>
      </c>
      <c r="X991" s="18">
        <f t="shared" si="168"/>
        <v>0.27500000000000002</v>
      </c>
      <c r="Y991" s="18" t="str">
        <f t="shared" si="169"/>
        <v>USD</v>
      </c>
      <c r="Z991" s="18">
        <f t="shared" si="170"/>
        <v>3490005.2</v>
      </c>
      <c r="AA991" s="18">
        <f t="shared" si="171"/>
        <v>2022</v>
      </c>
      <c r="AB991" s="19" t="str">
        <f>IFERROR(VLOOKUP(D991, 'Lookup Tables'!$A:$B, 2, FALSE), "Unknown")</f>
        <v>Steel Scrubbers</v>
      </c>
      <c r="AC991" s="18" t="str">
        <f t="shared" si="172"/>
        <v>Steel Products</v>
      </c>
      <c r="AD991" s="18" t="str">
        <f t="shared" si="173"/>
        <v>Scrubber</v>
      </c>
      <c r="AE991" s="18">
        <f t="shared" si="174"/>
        <v>124.82338541544662</v>
      </c>
      <c r="AF991" s="20">
        <f t="shared" si="175"/>
        <v>0.4396000211361018</v>
      </c>
    </row>
    <row r="992" spans="1:32">
      <c r="A992" s="18" t="str">
        <f>'Raw Data'!A992</f>
        <v>INNSA1</v>
      </c>
      <c r="B992" s="19">
        <f>'Raw Data'!B992</f>
        <v>44671</v>
      </c>
      <c r="C992" s="18">
        <f>'Raw Data'!C992</f>
        <v>301049751</v>
      </c>
      <c r="D992" s="18">
        <f>'Raw Data'!D992</f>
        <v>73239990</v>
      </c>
      <c r="E992" s="18" t="str">
        <f>'Raw Data'!E992</f>
        <v>STAINLESS STEEL SPORTS BOTTLE 750ML SG-702 SB-01 (QTY: 25524NUM USD 1.205 PER NUM)</v>
      </c>
      <c r="F992" s="18">
        <f>'Raw Data'!F992</f>
        <v>0</v>
      </c>
      <c r="G992" s="18">
        <f>'Raw Data'!G992</f>
        <v>0</v>
      </c>
      <c r="H992" s="18">
        <f>'Raw Data'!H992</f>
        <v>0</v>
      </c>
      <c r="I992" s="18">
        <f>'Raw Data'!I992</f>
        <v>0</v>
      </c>
      <c r="J992" s="18">
        <f>'Raw Data'!J992</f>
        <v>0</v>
      </c>
      <c r="K992" s="18">
        <f>'Raw Data'!K992</f>
        <v>0</v>
      </c>
      <c r="L992" s="18">
        <f>'Raw Data'!L992</f>
        <v>0</v>
      </c>
      <c r="M992" s="18">
        <f>'Raw Data'!M992</f>
        <v>0</v>
      </c>
      <c r="N992" s="18">
        <f>'Raw Data'!N992</f>
        <v>4041.3</v>
      </c>
      <c r="O992" s="18" t="str">
        <f>'Raw Data'!O992</f>
        <v>KGS</v>
      </c>
      <c r="P992" s="18">
        <f>'Raw Data'!P992</f>
        <v>647.31381490000001</v>
      </c>
      <c r="Q992" s="18">
        <f>'Raw Data'!Q992</f>
        <v>2615989.3199999998</v>
      </c>
      <c r="R992" s="18">
        <f>'Raw Data'!R992</f>
        <v>8.4285652980000005</v>
      </c>
      <c r="S992" s="18">
        <f>'Raw Data'!S992</f>
        <v>34062.360939999999</v>
      </c>
      <c r="T992" s="18">
        <f>'Raw Data'!T992</f>
        <v>958498.5</v>
      </c>
      <c r="U992" s="18" t="str">
        <f t="shared" si="165"/>
        <v xml:space="preserve">STAINLESS STEEL SPORTS BOTTLE 750ML SG-702 SB-01 </v>
      </c>
      <c r="V992" s="18" t="str">
        <f t="shared" si="166"/>
        <v/>
      </c>
      <c r="W992" s="18" t="e">
        <f t="shared" si="167"/>
        <v>#VALUE!</v>
      </c>
      <c r="X992" s="18" t="str">
        <f t="shared" si="168"/>
        <v/>
      </c>
      <c r="Y992" s="18" t="str">
        <f t="shared" si="169"/>
        <v>USD</v>
      </c>
      <c r="Z992" s="18">
        <f t="shared" si="170"/>
        <v>3574487.82</v>
      </c>
      <c r="AA992" s="18">
        <f t="shared" si="171"/>
        <v>2022</v>
      </c>
      <c r="AB992" s="19" t="str">
        <f>IFERROR(VLOOKUP(D992, 'Lookup Tables'!$A:$B, 2, FALSE), "Unknown")</f>
        <v>Table, kitchen or other household articles of iron or steel</v>
      </c>
      <c r="AC992" s="18" t="str">
        <f t="shared" si="172"/>
        <v>Steel Products</v>
      </c>
      <c r="AD992" s="18" t="str">
        <f t="shared" si="173"/>
        <v>Misc</v>
      </c>
      <c r="AE992" s="18">
        <f t="shared" si="174"/>
        <v>237.17578501967188</v>
      </c>
      <c r="AF992" s="20">
        <f t="shared" si="175"/>
        <v>0.3664000050275435</v>
      </c>
    </row>
    <row r="993" spans="1:32">
      <c r="A993" s="18" t="str">
        <f>'Raw Data'!A993</f>
        <v>INNSA1</v>
      </c>
      <c r="B993" s="19">
        <f>'Raw Data'!B993</f>
        <v>44657</v>
      </c>
      <c r="C993" s="18">
        <f>'Raw Data'!C993</f>
        <v>301049751</v>
      </c>
      <c r="D993" s="18">
        <f>'Raw Data'!D993</f>
        <v>73239990</v>
      </c>
      <c r="E993" s="18" t="str">
        <f>'Raw Data'!E993</f>
        <v>NP-19 STEEL SALT BOTTLE(QTY:25968 PCS/USD 0.524 PER PCS)</v>
      </c>
      <c r="F993" s="18">
        <f>'Raw Data'!F993</f>
        <v>0</v>
      </c>
      <c r="G993" s="18">
        <f>'Raw Data'!G993</f>
        <v>0</v>
      </c>
      <c r="H993" s="18">
        <f>'Raw Data'!H993</f>
        <v>0</v>
      </c>
      <c r="I993" s="18">
        <f>'Raw Data'!I993</f>
        <v>0</v>
      </c>
      <c r="J993" s="18">
        <f>'Raw Data'!J993</f>
        <v>0</v>
      </c>
      <c r="K993" s="18">
        <f>'Raw Data'!K993</f>
        <v>0</v>
      </c>
      <c r="L993" s="18">
        <f>'Raw Data'!L993</f>
        <v>0</v>
      </c>
      <c r="M993" s="18">
        <f>'Raw Data'!M993</f>
        <v>0</v>
      </c>
      <c r="N993" s="18">
        <f>'Raw Data'!N993</f>
        <v>4057.5</v>
      </c>
      <c r="O993" s="18" t="str">
        <f>'Raw Data'!O993</f>
        <v>KGS</v>
      </c>
      <c r="P993" s="18">
        <f>'Raw Data'!P993</f>
        <v>295.66248919999998</v>
      </c>
      <c r="Q993" s="18">
        <f>'Raw Data'!Q993</f>
        <v>1199650.55</v>
      </c>
      <c r="R993" s="18">
        <f>'Raw Data'!R993</f>
        <v>3.8447657899999998</v>
      </c>
      <c r="S993" s="18">
        <f>'Raw Data'!S993</f>
        <v>15600.137189999999</v>
      </c>
      <c r="T993" s="18">
        <f>'Raw Data'!T993</f>
        <v>439551.9</v>
      </c>
      <c r="U993" s="18" t="str">
        <f t="shared" si="165"/>
        <v>NP-19 STEEL SALT BOTTLE</v>
      </c>
      <c r="V993" s="18">
        <f t="shared" si="166"/>
        <v>25968</v>
      </c>
      <c r="W993" s="18" t="str">
        <f t="shared" si="167"/>
        <v>PCS</v>
      </c>
      <c r="X993" s="18">
        <f t="shared" si="168"/>
        <v>0.52400000000000002</v>
      </c>
      <c r="Y993" s="18" t="str">
        <f t="shared" si="169"/>
        <v>USD</v>
      </c>
      <c r="Z993" s="18">
        <f t="shared" si="170"/>
        <v>1639202.4500000002</v>
      </c>
      <c r="AA993" s="18">
        <f t="shared" si="171"/>
        <v>2022</v>
      </c>
      <c r="AB993" s="19" t="str">
        <f>IFERROR(VLOOKUP(D993, 'Lookup Tables'!$A:$B, 2, FALSE), "Unknown")</f>
        <v>Table, kitchen or other household articles of iron or steel</v>
      </c>
      <c r="AC993" s="18" t="str">
        <f t="shared" si="172"/>
        <v>Steel Products</v>
      </c>
      <c r="AD993" s="18" t="str">
        <f t="shared" si="173"/>
        <v>Misc</v>
      </c>
      <c r="AE993" s="18">
        <f t="shared" si="174"/>
        <v>108.33072088724585</v>
      </c>
      <c r="AF993" s="20">
        <f t="shared" si="175"/>
        <v>0.3663999487183997</v>
      </c>
    </row>
    <row r="994" spans="1:32">
      <c r="A994" s="18" t="str">
        <f>'Raw Data'!A994</f>
        <v>INNSA1</v>
      </c>
      <c r="B994" s="19">
        <f>'Raw Data'!B994</f>
        <v>44657</v>
      </c>
      <c r="C994" s="18">
        <f>'Raw Data'!C994</f>
        <v>301049751</v>
      </c>
      <c r="D994" s="18">
        <f>'Raw Data'!D994</f>
        <v>73239990</v>
      </c>
      <c r="E994" s="18" t="str">
        <f>'Raw Data'!E994</f>
        <v>NP-20 STAINLESS STEEL SPORTS BOTTLE 750 ML S-308-C6 (QTY:28224 PCS USD 1.113 PER PCS)</v>
      </c>
      <c r="F994" s="18">
        <f>'Raw Data'!F994</f>
        <v>0</v>
      </c>
      <c r="G994" s="18">
        <f>'Raw Data'!G994</f>
        <v>0</v>
      </c>
      <c r="H994" s="18">
        <f>'Raw Data'!H994</f>
        <v>0</v>
      </c>
      <c r="I994" s="18">
        <f>'Raw Data'!I994</f>
        <v>0</v>
      </c>
      <c r="J994" s="18">
        <f>'Raw Data'!J994</f>
        <v>0</v>
      </c>
      <c r="K994" s="18">
        <f>'Raw Data'!K994</f>
        <v>0</v>
      </c>
      <c r="L994" s="18">
        <f>'Raw Data'!L994</f>
        <v>0</v>
      </c>
      <c r="M994" s="18">
        <f>'Raw Data'!M994</f>
        <v>0</v>
      </c>
      <c r="N994" s="18">
        <f>'Raw Data'!N994</f>
        <v>5017.6000000000004</v>
      </c>
      <c r="O994" s="18" t="str">
        <f>'Raw Data'!O994</f>
        <v>KGS</v>
      </c>
      <c r="P994" s="18">
        <f>'Raw Data'!P994</f>
        <v>536.30138910000005</v>
      </c>
      <c r="Q994" s="18">
        <f>'Raw Data'!Q994</f>
        <v>2690945.85</v>
      </c>
      <c r="R994" s="18">
        <f>'Raw Data'!R994</f>
        <v>6.9740102620000002</v>
      </c>
      <c r="S994" s="18">
        <f>'Raw Data'!S994</f>
        <v>34992.793890000001</v>
      </c>
      <c r="T994" s="18">
        <f>'Raw Data'!T994</f>
        <v>985962.6</v>
      </c>
      <c r="U994" s="18" t="str">
        <f t="shared" si="165"/>
        <v xml:space="preserve">NP-20 STAINLESS STEEL SPORTS BOTTLE 750 ML S-308-C6 </v>
      </c>
      <c r="V994" s="18">
        <f t="shared" si="166"/>
        <v>28224</v>
      </c>
      <c r="W994" s="18" t="e">
        <f t="shared" si="167"/>
        <v>#VALUE!</v>
      </c>
      <c r="X994" s="18" t="str">
        <f t="shared" si="168"/>
        <v/>
      </c>
      <c r="Y994" s="18" t="str">
        <f t="shared" si="169"/>
        <v>USD</v>
      </c>
      <c r="Z994" s="18">
        <f t="shared" si="170"/>
        <v>3676908.45</v>
      </c>
      <c r="AA994" s="18">
        <f t="shared" si="171"/>
        <v>2022</v>
      </c>
      <c r="AB994" s="19" t="str">
        <f>IFERROR(VLOOKUP(D994, 'Lookup Tables'!$A:$B, 2, FALSE), "Unknown")</f>
        <v>Table, kitchen or other household articles of iron or steel</v>
      </c>
      <c r="AC994" s="18" t="str">
        <f t="shared" si="172"/>
        <v>Steel Products</v>
      </c>
      <c r="AD994" s="18" t="str">
        <f t="shared" si="173"/>
        <v>Misc</v>
      </c>
      <c r="AE994" s="18">
        <f t="shared" si="174"/>
        <v>196.50083705357142</v>
      </c>
      <c r="AF994" s="20">
        <f t="shared" si="175"/>
        <v>0.36640001507276704</v>
      </c>
    </row>
    <row r="995" spans="1:32">
      <c r="A995" s="18" t="str">
        <f>'Raw Data'!A995</f>
        <v>INNSA1</v>
      </c>
      <c r="B995" s="19">
        <f>'Raw Data'!B995</f>
        <v>44657</v>
      </c>
      <c r="C995" s="18">
        <f>'Raw Data'!C995</f>
        <v>301049751</v>
      </c>
      <c r="D995" s="18">
        <f>'Raw Data'!D995</f>
        <v>73239990</v>
      </c>
      <c r="E995" s="18" t="str">
        <f>'Raw Data'!E995</f>
        <v>NP-21 STAINLESS STEEL SPORTS BOTTLE 650ML S115 (QTY : 15192PCS/USD 1.140 PER PCS)</v>
      </c>
      <c r="F995" s="18">
        <f>'Raw Data'!F995</f>
        <v>0</v>
      </c>
      <c r="G995" s="18">
        <f>'Raw Data'!G995</f>
        <v>0</v>
      </c>
      <c r="H995" s="18">
        <f>'Raw Data'!H995</f>
        <v>0</v>
      </c>
      <c r="I995" s="18">
        <f>'Raw Data'!I995</f>
        <v>0</v>
      </c>
      <c r="J995" s="18">
        <f>'Raw Data'!J995</f>
        <v>0</v>
      </c>
      <c r="K995" s="18">
        <f>'Raw Data'!K995</f>
        <v>0</v>
      </c>
      <c r="L995" s="18">
        <f>'Raw Data'!L995</f>
        <v>0</v>
      </c>
      <c r="M995" s="18">
        <f>'Raw Data'!M995</f>
        <v>0</v>
      </c>
      <c r="N995" s="18">
        <f>'Raw Data'!N995</f>
        <v>2700.8</v>
      </c>
      <c r="O995" s="18" t="str">
        <f>'Raw Data'!O995</f>
        <v>KGS</v>
      </c>
      <c r="P995" s="18">
        <f>'Raw Data'!P995</f>
        <v>549.31139659999997</v>
      </c>
      <c r="Q995" s="18">
        <f>'Raw Data'!Q995</f>
        <v>1483580.22</v>
      </c>
      <c r="R995" s="18">
        <f>'Raw Data'!R995</f>
        <v>7.1431911130000003</v>
      </c>
      <c r="S995" s="18">
        <f>'Raw Data'!S995</f>
        <v>19292.330559999999</v>
      </c>
      <c r="T995" s="18">
        <f>'Raw Data'!T995</f>
        <v>543583.69999999995</v>
      </c>
      <c r="U995" s="18" t="str">
        <f t="shared" si="165"/>
        <v xml:space="preserve">NP-21 STAINLESS STEEL SPORTS BOTTLE 650ML S115 </v>
      </c>
      <c r="V995" s="18" t="str">
        <f t="shared" si="166"/>
        <v/>
      </c>
      <c r="W995" s="18" t="e">
        <f t="shared" si="167"/>
        <v>#VALUE!</v>
      </c>
      <c r="X995" s="18">
        <f t="shared" si="168"/>
        <v>1.1399999999999999</v>
      </c>
      <c r="Y995" s="18" t="str">
        <f t="shared" si="169"/>
        <v>USD</v>
      </c>
      <c r="Z995" s="18">
        <f t="shared" si="170"/>
        <v>2027163.92</v>
      </c>
      <c r="AA995" s="18">
        <f t="shared" si="171"/>
        <v>2022</v>
      </c>
      <c r="AB995" s="19" t="str">
        <f>IFERROR(VLOOKUP(D995, 'Lookup Tables'!$A:$B, 2, FALSE), "Unknown")</f>
        <v>Table, kitchen or other household articles of iron or steel</v>
      </c>
      <c r="AC995" s="18" t="str">
        <f t="shared" si="172"/>
        <v>Steel Products</v>
      </c>
      <c r="AD995" s="18" t="str">
        <f t="shared" si="173"/>
        <v>Misc</v>
      </c>
      <c r="AE995" s="18">
        <f t="shared" si="174"/>
        <v>201.26766143364927</v>
      </c>
      <c r="AF995" s="20">
        <f t="shared" si="175"/>
        <v>0.36639993757802997</v>
      </c>
    </row>
    <row r="996" spans="1:32">
      <c r="A996" s="18" t="str">
        <f>'Raw Data'!A996</f>
        <v>INNSA1</v>
      </c>
      <c r="B996" s="19">
        <f>'Raw Data'!B996</f>
        <v>44657</v>
      </c>
      <c r="C996" s="18">
        <f>'Raw Data'!C996</f>
        <v>301049751</v>
      </c>
      <c r="D996" s="18">
        <f>'Raw Data'!D996</f>
        <v>73239990</v>
      </c>
      <c r="E996" s="18" t="str">
        <f>'Raw Data'!E996</f>
        <v>SL-01 - STAINLESS STEELCOLA BOTTLE 750MLSK750 (QTY:38196 PCS/USD 1.300PER PCS)</v>
      </c>
      <c r="F996" s="18">
        <f>'Raw Data'!F996</f>
        <v>0</v>
      </c>
      <c r="G996" s="18">
        <f>'Raw Data'!G996</f>
        <v>0</v>
      </c>
      <c r="H996" s="18">
        <f>'Raw Data'!H996</f>
        <v>0</v>
      </c>
      <c r="I996" s="18">
        <f>'Raw Data'!I996</f>
        <v>0</v>
      </c>
      <c r="J996" s="18">
        <f>'Raw Data'!J996</f>
        <v>0</v>
      </c>
      <c r="K996" s="18">
        <f>'Raw Data'!K996</f>
        <v>0</v>
      </c>
      <c r="L996" s="18">
        <f>'Raw Data'!L996</f>
        <v>0</v>
      </c>
      <c r="M996" s="18">
        <f>'Raw Data'!M996</f>
        <v>0</v>
      </c>
      <c r="N996" s="18">
        <f>'Raw Data'!N996</f>
        <v>7639.2</v>
      </c>
      <c r="O996" s="18" t="str">
        <f>'Raw Data'!O996</f>
        <v>KGS</v>
      </c>
      <c r="P996" s="18">
        <f>'Raw Data'!P996</f>
        <v>556.80687379999995</v>
      </c>
      <c r="Q996" s="18">
        <f>'Raw Data'!Q996</f>
        <v>4253559.07</v>
      </c>
      <c r="R996" s="18">
        <f>'Raw Data'!R996</f>
        <v>7.2406615570000001</v>
      </c>
      <c r="S996" s="18">
        <f>'Raw Data'!S996</f>
        <v>55312.861770000003</v>
      </c>
      <c r="T996" s="18">
        <f>'Raw Data'!T996</f>
        <v>1558504.1</v>
      </c>
      <c r="U996" s="18" t="str">
        <f t="shared" si="165"/>
        <v xml:space="preserve">SL-01 - STAINLESS STEELCOLA BOTTLE 750MLSK750 </v>
      </c>
      <c r="V996" s="18">
        <f t="shared" si="166"/>
        <v>38196</v>
      </c>
      <c r="W996" s="18" t="str">
        <f t="shared" si="167"/>
        <v>PCS</v>
      </c>
      <c r="X996" s="18">
        <f t="shared" si="168"/>
        <v>1.3</v>
      </c>
      <c r="Y996" s="18" t="str">
        <f t="shared" si="169"/>
        <v>USD</v>
      </c>
      <c r="Z996" s="18">
        <f t="shared" si="170"/>
        <v>5812063.1699999999</v>
      </c>
      <c r="AA996" s="18">
        <f t="shared" si="171"/>
        <v>2022</v>
      </c>
      <c r="AB996" s="19" t="str">
        <f>IFERROR(VLOOKUP(D996, 'Lookup Tables'!$A:$B, 2, FALSE), "Unknown")</f>
        <v>Table, kitchen or other household articles of iron or steel</v>
      </c>
      <c r="AC996" s="18" t="str">
        <f t="shared" si="172"/>
        <v>Steel Products</v>
      </c>
      <c r="AD996" s="18" t="str">
        <f t="shared" si="173"/>
        <v>Misc</v>
      </c>
      <c r="AE996" s="18">
        <f t="shared" si="174"/>
        <v>204.01404597340039</v>
      </c>
      <c r="AF996" s="20">
        <f t="shared" si="175"/>
        <v>0.3664000133422386</v>
      </c>
    </row>
    <row r="997" spans="1:32">
      <c r="A997" s="18" t="str">
        <f>'Raw Data'!A997</f>
        <v>INNSA1</v>
      </c>
      <c r="B997" s="19">
        <f>'Raw Data'!B997</f>
        <v>44657</v>
      </c>
      <c r="C997" s="18">
        <f>'Raw Data'!C997</f>
        <v>301049751</v>
      </c>
      <c r="D997" s="18">
        <f>'Raw Data'!D997</f>
        <v>73239990</v>
      </c>
      <c r="E997" s="18" t="str">
        <f>'Raw Data'!E997</f>
        <v>SB-12 STEEL TEA STRAINER BIG - (QTY:25200 PCS/USD 1.230 PERPCS)</v>
      </c>
      <c r="F997" s="18">
        <f>'Raw Data'!F997</f>
        <v>0</v>
      </c>
      <c r="G997" s="18">
        <f>'Raw Data'!G997</f>
        <v>0</v>
      </c>
      <c r="H997" s="18">
        <f>'Raw Data'!H997</f>
        <v>0</v>
      </c>
      <c r="I997" s="18">
        <f>'Raw Data'!I997</f>
        <v>0</v>
      </c>
      <c r="J997" s="18">
        <f>'Raw Data'!J997</f>
        <v>0</v>
      </c>
      <c r="K997" s="18">
        <f>'Raw Data'!K997</f>
        <v>0</v>
      </c>
      <c r="L997" s="18">
        <f>'Raw Data'!L997</f>
        <v>0</v>
      </c>
      <c r="M997" s="18">
        <f>'Raw Data'!M997</f>
        <v>0</v>
      </c>
      <c r="N997" s="18">
        <f>'Raw Data'!N997</f>
        <v>5985</v>
      </c>
      <c r="O997" s="18" t="str">
        <f>'Raw Data'!O997</f>
        <v>KGS</v>
      </c>
      <c r="P997" s="18">
        <f>'Raw Data'!P997</f>
        <v>456.59004179999999</v>
      </c>
      <c r="Q997" s="18">
        <f>'Raw Data'!Q997</f>
        <v>2732691.4</v>
      </c>
      <c r="R997" s="18">
        <f>'Raw Data'!R997</f>
        <v>5.9374517789999999</v>
      </c>
      <c r="S997" s="18">
        <f>'Raw Data'!S997</f>
        <v>35535.648889999997</v>
      </c>
      <c r="T997" s="18">
        <f>'Raw Data'!T997</f>
        <v>1001258.1</v>
      </c>
      <c r="U997" s="18" t="str">
        <f t="shared" si="165"/>
        <v xml:space="preserve">SB-12 STEEL TEA STRAINER BIG - </v>
      </c>
      <c r="V997" s="18">
        <f t="shared" si="166"/>
        <v>25200</v>
      </c>
      <c r="W997" s="18" t="str">
        <f t="shared" si="167"/>
        <v>PCS</v>
      </c>
      <c r="X997" s="18">
        <f t="shared" si="168"/>
        <v>1.23</v>
      </c>
      <c r="Y997" s="18" t="str">
        <f t="shared" si="169"/>
        <v>USD</v>
      </c>
      <c r="Z997" s="18">
        <f t="shared" si="170"/>
        <v>3733949.5</v>
      </c>
      <c r="AA997" s="18">
        <f t="shared" si="171"/>
        <v>2022</v>
      </c>
      <c r="AB997" s="19" t="str">
        <f>IFERROR(VLOOKUP(D997, 'Lookup Tables'!$A:$B, 2, FALSE), "Unknown")</f>
        <v>Table, kitchen or other household articles of iron or steel</v>
      </c>
      <c r="AC997" s="18" t="str">
        <f t="shared" si="172"/>
        <v>Steel Products</v>
      </c>
      <c r="AD997" s="18" t="str">
        <f t="shared" si="173"/>
        <v>Misc</v>
      </c>
      <c r="AE997" s="18">
        <f t="shared" si="174"/>
        <v>167.29458646616541</v>
      </c>
      <c r="AF997" s="20">
        <f t="shared" si="175"/>
        <v>0.36639998940238916</v>
      </c>
    </row>
    <row r="998" spans="1:32">
      <c r="A998" s="18" t="str">
        <f>'Raw Data'!A998</f>
        <v>INNSA1</v>
      </c>
      <c r="B998" s="19">
        <f>'Raw Data'!B998</f>
        <v>44651</v>
      </c>
      <c r="C998" s="18">
        <f>'Raw Data'!C998</f>
        <v>301049751</v>
      </c>
      <c r="D998" s="18">
        <f>'Raw Data'!D998</f>
        <v>73239990</v>
      </c>
      <c r="E998" s="18" t="str">
        <f>'Raw Data'!E998</f>
        <v>KL326D-9S STAINLESS STEEL GRATER WITH HANDLE(MILD STEEL) (QTY -10008PCS/USD 1.05 PER PCS)</v>
      </c>
      <c r="F998" s="18">
        <f>'Raw Data'!F998</f>
        <v>0</v>
      </c>
      <c r="G998" s="18">
        <f>'Raw Data'!G998</f>
        <v>0</v>
      </c>
      <c r="H998" s="18">
        <f>'Raw Data'!H998</f>
        <v>0</v>
      </c>
      <c r="I998" s="18">
        <f>'Raw Data'!I998</f>
        <v>0</v>
      </c>
      <c r="J998" s="18">
        <f>'Raw Data'!J998</f>
        <v>0</v>
      </c>
      <c r="K998" s="18">
        <f>'Raw Data'!K998</f>
        <v>0</v>
      </c>
      <c r="L998" s="18">
        <f>'Raw Data'!L998</f>
        <v>0</v>
      </c>
      <c r="M998" s="18">
        <f>'Raw Data'!M998</f>
        <v>0</v>
      </c>
      <c r="N998" s="18">
        <f>'Raw Data'!N998</f>
        <v>2210.1</v>
      </c>
      <c r="O998" s="18" t="str">
        <f>'Raw Data'!O998</f>
        <v>KGS</v>
      </c>
      <c r="P998" s="18">
        <f>'Raw Data'!P998</f>
        <v>399.90557439999998</v>
      </c>
      <c r="Q998" s="18">
        <f>'Raw Data'!Q998</f>
        <v>883831.31</v>
      </c>
      <c r="R998" s="18">
        <f>'Raw Data'!R998</f>
        <v>5.2003325670000002</v>
      </c>
      <c r="S998" s="18">
        <f>'Raw Data'!S998</f>
        <v>11493.255010000001</v>
      </c>
      <c r="T998" s="18">
        <f>'Raw Data'!T998</f>
        <v>323835.8</v>
      </c>
      <c r="U998" s="18" t="str">
        <f t="shared" si="165"/>
        <v>KL326D-9S STAINLESS STEEL GRATER WITH HANDLE</v>
      </c>
      <c r="V998" s="18" t="str">
        <f t="shared" si="166"/>
        <v/>
      </c>
      <c r="W998" s="18" t="e">
        <f t="shared" si="167"/>
        <v>#VALUE!</v>
      </c>
      <c r="X998" s="18">
        <f t="shared" si="168"/>
        <v>1.05</v>
      </c>
      <c r="Y998" s="18" t="str">
        <f t="shared" si="169"/>
        <v>USD</v>
      </c>
      <c r="Z998" s="18">
        <f t="shared" si="170"/>
        <v>1207667.1100000001</v>
      </c>
      <c r="AA998" s="18">
        <f t="shared" si="171"/>
        <v>2022</v>
      </c>
      <c r="AB998" s="19" t="str">
        <f>IFERROR(VLOOKUP(D998, 'Lookup Tables'!$A:$B, 2, FALSE), "Unknown")</f>
        <v>Table, kitchen or other household articles of iron or steel</v>
      </c>
      <c r="AC998" s="18" t="str">
        <f t="shared" si="172"/>
        <v>Steel Products</v>
      </c>
      <c r="AD998" s="18" t="str">
        <f t="shared" si="173"/>
        <v>Misc</v>
      </c>
      <c r="AE998" s="18">
        <f t="shared" si="174"/>
        <v>146.52540609022216</v>
      </c>
      <c r="AF998" s="20">
        <f t="shared" si="175"/>
        <v>0.36640000906960396</v>
      </c>
    </row>
    <row r="999" spans="1:32">
      <c r="A999" s="18" t="str">
        <f>'Raw Data'!A999</f>
        <v>INNSA1</v>
      </c>
      <c r="B999" s="19">
        <f>'Raw Data'!B999</f>
        <v>44651</v>
      </c>
      <c r="C999" s="18">
        <f>'Raw Data'!C999</f>
        <v>301049751</v>
      </c>
      <c r="D999" s="18">
        <f>'Raw Data'!D999</f>
        <v>73239990</v>
      </c>
      <c r="E999" s="18" t="str">
        <f>'Raw Data'!E999</f>
        <v>KL324H-9S STAINLESS STEEL GRATER WITH HANDLE(MILD STEEL) (QTY - 43344 PCS/USD 0.72 PER PCS)</v>
      </c>
      <c r="F999" s="18">
        <f>'Raw Data'!F999</f>
        <v>0</v>
      </c>
      <c r="G999" s="18">
        <f>'Raw Data'!G999</f>
        <v>0</v>
      </c>
      <c r="H999" s="18">
        <f>'Raw Data'!H999</f>
        <v>0</v>
      </c>
      <c r="I999" s="18">
        <f>'Raw Data'!I999</f>
        <v>0</v>
      </c>
      <c r="J999" s="18">
        <f>'Raw Data'!J999</f>
        <v>0</v>
      </c>
      <c r="K999" s="18">
        <f>'Raw Data'!K999</f>
        <v>0</v>
      </c>
      <c r="L999" s="18">
        <f>'Raw Data'!L999</f>
        <v>0</v>
      </c>
      <c r="M999" s="18">
        <f>'Raw Data'!M999</f>
        <v>0</v>
      </c>
      <c r="N999" s="18">
        <f>'Raw Data'!N999</f>
        <v>6862.8</v>
      </c>
      <c r="O999" s="18" t="str">
        <f>'Raw Data'!O999</f>
        <v>KGS</v>
      </c>
      <c r="P999" s="18">
        <f>'Raw Data'!P999</f>
        <v>382.46604880000001</v>
      </c>
      <c r="Q999" s="18">
        <f>'Raw Data'!Q999</f>
        <v>2624788</v>
      </c>
      <c r="R999" s="18">
        <f>'Raw Data'!R999</f>
        <v>4.9735506999999997</v>
      </c>
      <c r="S999" s="18">
        <f>'Raw Data'!S999</f>
        <v>34132.483749999999</v>
      </c>
      <c r="T999" s="18">
        <f>'Raw Data'!T999</f>
        <v>961722.4</v>
      </c>
      <c r="U999" s="18" t="str">
        <f t="shared" si="165"/>
        <v>KL324H-9S STAINLESS STEEL GRATER WITH HANDLE</v>
      </c>
      <c r="V999" s="18" t="str">
        <f t="shared" si="166"/>
        <v/>
      </c>
      <c r="W999" s="18" t="e">
        <f t="shared" si="167"/>
        <v>#VALUE!</v>
      </c>
      <c r="X999" s="18">
        <f t="shared" si="168"/>
        <v>0.72</v>
      </c>
      <c r="Y999" s="18" t="str">
        <f t="shared" si="169"/>
        <v>USD</v>
      </c>
      <c r="Z999" s="18">
        <f t="shared" si="170"/>
        <v>3586510.4</v>
      </c>
      <c r="AA999" s="18">
        <f t="shared" si="171"/>
        <v>2022</v>
      </c>
      <c r="AB999" s="19" t="str">
        <f>IFERROR(VLOOKUP(D999, 'Lookup Tables'!$A:$B, 2, FALSE), "Unknown")</f>
        <v>Table, kitchen or other household articles of iron or steel</v>
      </c>
      <c r="AC999" s="18" t="str">
        <f t="shared" si="172"/>
        <v>Steel Products</v>
      </c>
      <c r="AD999" s="18" t="str">
        <f t="shared" si="173"/>
        <v>Misc</v>
      </c>
      <c r="AE999" s="18">
        <f t="shared" si="174"/>
        <v>140.13557148685666</v>
      </c>
      <c r="AF999" s="20">
        <f t="shared" si="175"/>
        <v>0.36640002925950593</v>
      </c>
    </row>
    <row r="1000" spans="1:32">
      <c r="A1000" s="18" t="str">
        <f>'Raw Data'!A1000</f>
        <v>INNSA1</v>
      </c>
      <c r="B1000" s="19">
        <f>'Raw Data'!B1000</f>
        <v>44649</v>
      </c>
      <c r="C1000" s="18">
        <f>'Raw Data'!C1000</f>
        <v>301049751</v>
      </c>
      <c r="D1000" s="18">
        <f>'Raw Data'!D1000</f>
        <v>73239990</v>
      </c>
      <c r="E1000" s="18" t="str">
        <f>'Raw Data'!E1000</f>
        <v>RS-02 STEEL HAND BLENDER (QTY:200PCS USD 0.465 PER PCS)</v>
      </c>
      <c r="F1000" s="18">
        <f>'Raw Data'!F1000</f>
        <v>0</v>
      </c>
      <c r="G1000" s="18">
        <f>'Raw Data'!G1000</f>
        <v>0</v>
      </c>
      <c r="H1000" s="18">
        <f>'Raw Data'!H1000</f>
        <v>0</v>
      </c>
      <c r="I1000" s="18">
        <f>'Raw Data'!I1000</f>
        <v>0</v>
      </c>
      <c r="J1000" s="18">
        <f>'Raw Data'!J1000</f>
        <v>0</v>
      </c>
      <c r="K1000" s="18">
        <f>'Raw Data'!K1000</f>
        <v>0</v>
      </c>
      <c r="L1000" s="18">
        <f>'Raw Data'!L1000</f>
        <v>0</v>
      </c>
      <c r="M1000" s="18">
        <f>'Raw Data'!M1000</f>
        <v>0</v>
      </c>
      <c r="N1000" s="18">
        <f>'Raw Data'!N1000</f>
        <v>11.6</v>
      </c>
      <c r="O1000" s="18" t="str">
        <f>'Raw Data'!O1000</f>
        <v>KGS</v>
      </c>
      <c r="P1000" s="18">
        <f>'Raw Data'!P1000</f>
        <v>687.95172409999998</v>
      </c>
      <c r="Q1000" s="18">
        <f>'Raw Data'!Q1000</f>
        <v>7980.24</v>
      </c>
      <c r="R1000" s="18">
        <f>'Raw Data'!R1000</f>
        <v>8.946056231</v>
      </c>
      <c r="S1000" s="18">
        <f>'Raw Data'!S1000</f>
        <v>103.7742523</v>
      </c>
      <c r="T1000" s="18">
        <f>'Raw Data'!T1000</f>
        <v>2923.9</v>
      </c>
      <c r="U1000" s="18" t="str">
        <f t="shared" si="165"/>
        <v xml:space="preserve">RS-02 STEEL HAND BLENDER </v>
      </c>
      <c r="V1000" s="18" t="str">
        <f t="shared" si="166"/>
        <v/>
      </c>
      <c r="W1000" s="18" t="e">
        <f t="shared" si="167"/>
        <v>#VALUE!</v>
      </c>
      <c r="X1000" s="18" t="str">
        <f t="shared" si="168"/>
        <v/>
      </c>
      <c r="Y1000" s="18" t="str">
        <f t="shared" si="169"/>
        <v>USD</v>
      </c>
      <c r="Z1000" s="18">
        <f t="shared" si="170"/>
        <v>10904.14</v>
      </c>
      <c r="AA1000" s="18">
        <f t="shared" si="171"/>
        <v>2022</v>
      </c>
      <c r="AB1000" s="19" t="str">
        <f>IFERROR(VLOOKUP(D1000, 'Lookup Tables'!$A:$B, 2, FALSE), "Unknown")</f>
        <v>Table, kitchen or other household articles of iron or steel</v>
      </c>
      <c r="AC1000" s="18" t="str">
        <f t="shared" si="172"/>
        <v>Steel Products</v>
      </c>
      <c r="AD1000" s="18" t="str">
        <f t="shared" si="173"/>
        <v>Misc</v>
      </c>
      <c r="AE1000" s="18">
        <f t="shared" si="174"/>
        <v>252.06034482758622</v>
      </c>
      <c r="AF1000" s="20">
        <f t="shared" si="175"/>
        <v>0.36639248944893887</v>
      </c>
    </row>
    <row r="1001" spans="1:32">
      <c r="A1001" s="18" t="str">
        <f>'Raw Data'!A1001</f>
        <v>INNSA1</v>
      </c>
      <c r="B1001" s="19">
        <f>'Raw Data'!B1001</f>
        <v>44649</v>
      </c>
      <c r="C1001" s="18">
        <f>'Raw Data'!C1001</f>
        <v>301049751</v>
      </c>
      <c r="D1001" s="18">
        <f>'Raw Data'!D1001</f>
        <v>73239990</v>
      </c>
      <c r="E1001" s="18" t="str">
        <f>'Raw Data'!E1001</f>
        <v>NP-19 STEEL SALT BOTTLE (QTY:33600 PCS USD 0.526 PER PCS)</v>
      </c>
      <c r="F1001" s="18">
        <f>'Raw Data'!F1001</f>
        <v>0</v>
      </c>
      <c r="G1001" s="18">
        <f>'Raw Data'!G1001</f>
        <v>0</v>
      </c>
      <c r="H1001" s="18">
        <f>'Raw Data'!H1001</f>
        <v>0</v>
      </c>
      <c r="I1001" s="18">
        <f>'Raw Data'!I1001</f>
        <v>0</v>
      </c>
      <c r="J1001" s="18">
        <f>'Raw Data'!J1001</f>
        <v>0</v>
      </c>
      <c r="K1001" s="18">
        <f>'Raw Data'!K1001</f>
        <v>0</v>
      </c>
      <c r="L1001" s="18">
        <f>'Raw Data'!L1001</f>
        <v>0</v>
      </c>
      <c r="M1001" s="18">
        <f>'Raw Data'!M1001</f>
        <v>0</v>
      </c>
      <c r="N1001" s="18">
        <f>'Raw Data'!N1001</f>
        <v>5250</v>
      </c>
      <c r="O1001" s="18" t="str">
        <f>'Raw Data'!O1001</f>
        <v>KGS</v>
      </c>
      <c r="P1001" s="18">
        <f>'Raw Data'!P1001</f>
        <v>288.867501</v>
      </c>
      <c r="Q1001" s="18">
        <f>'Raw Data'!Q1001</f>
        <v>1516554.38</v>
      </c>
      <c r="R1001" s="18">
        <f>'Raw Data'!R1001</f>
        <v>3.7564044339999998</v>
      </c>
      <c r="S1001" s="18">
        <f>'Raw Data'!S1001</f>
        <v>19721.12328</v>
      </c>
      <c r="T1001" s="18">
        <f>'Raw Data'!T1001</f>
        <v>555665.6</v>
      </c>
      <c r="U1001" s="18" t="str">
        <f t="shared" si="165"/>
        <v xml:space="preserve">NP-19 STEEL SALT BOTTLE </v>
      </c>
      <c r="V1001" s="18">
        <f t="shared" si="166"/>
        <v>33600</v>
      </c>
      <c r="W1001" s="18" t="e">
        <f t="shared" si="167"/>
        <v>#VALUE!</v>
      </c>
      <c r="X1001" s="18" t="str">
        <f t="shared" si="168"/>
        <v/>
      </c>
      <c r="Y1001" s="18" t="str">
        <f t="shared" si="169"/>
        <v>USD</v>
      </c>
      <c r="Z1001" s="18">
        <f t="shared" si="170"/>
        <v>2072219.98</v>
      </c>
      <c r="AA1001" s="18">
        <f t="shared" si="171"/>
        <v>2022</v>
      </c>
      <c r="AB1001" s="19" t="str">
        <f>IFERROR(VLOOKUP(D1001, 'Lookup Tables'!$A:$B, 2, FALSE), "Unknown")</f>
        <v>Table, kitchen or other household articles of iron or steel</v>
      </c>
      <c r="AC1001" s="18" t="str">
        <f t="shared" si="172"/>
        <v>Steel Products</v>
      </c>
      <c r="AD1001" s="18" t="str">
        <f t="shared" si="173"/>
        <v>Misc</v>
      </c>
      <c r="AE1001" s="18">
        <f t="shared" si="174"/>
        <v>105.84106666666666</v>
      </c>
      <c r="AF1001" s="20">
        <f t="shared" si="175"/>
        <v>0.36640004956498823</v>
      </c>
    </row>
    <row r="1002" spans="1:32">
      <c r="A1002" s="18" t="str">
        <f>'Raw Data'!A1002</f>
        <v>INNSA1</v>
      </c>
      <c r="B1002" s="19">
        <f>'Raw Data'!B1002</f>
        <v>44648</v>
      </c>
      <c r="C1002" s="18">
        <f>'Raw Data'!C1002</f>
        <v>301049751</v>
      </c>
      <c r="D1002" s="18">
        <f>'Raw Data'!D1002</f>
        <v>73231000</v>
      </c>
      <c r="E1002" s="18" t="str">
        <f>'Raw Data'!E1002</f>
        <v>8001-2 STEEL SCRUBBER 2 PCS SET (QTY 164880/USD 0.168 PER PCS)</v>
      </c>
      <c r="F1002" s="18">
        <f>'Raw Data'!F1002</f>
        <v>0</v>
      </c>
      <c r="G1002" s="18">
        <f>'Raw Data'!G1002</f>
        <v>0</v>
      </c>
      <c r="H1002" s="18">
        <f>'Raw Data'!H1002</f>
        <v>0</v>
      </c>
      <c r="I1002" s="18">
        <f>'Raw Data'!I1002</f>
        <v>0</v>
      </c>
      <c r="J1002" s="18">
        <f>'Raw Data'!J1002</f>
        <v>0</v>
      </c>
      <c r="K1002" s="18">
        <f>'Raw Data'!K1002</f>
        <v>0</v>
      </c>
      <c r="L1002" s="18">
        <f>'Raw Data'!L1002</f>
        <v>0</v>
      </c>
      <c r="M1002" s="18">
        <f>'Raw Data'!M1002</f>
        <v>0</v>
      </c>
      <c r="N1002" s="18">
        <f>'Raw Data'!N1002</f>
        <v>4809</v>
      </c>
      <c r="O1002" s="18" t="str">
        <f>'Raw Data'!O1002</f>
        <v>KGS</v>
      </c>
      <c r="P1002" s="18">
        <f>'Raw Data'!P1002</f>
        <v>544.13516949999996</v>
      </c>
      <c r="Q1002" s="18">
        <f>'Raw Data'!Q1002</f>
        <v>2616746.0299999998</v>
      </c>
      <c r="R1002" s="18">
        <f>'Raw Data'!R1002</f>
        <v>7.0758799669999997</v>
      </c>
      <c r="S1002" s="18">
        <f>'Raw Data'!S1002</f>
        <v>34027.906759999998</v>
      </c>
      <c r="T1002" s="18">
        <f>'Raw Data'!T1002</f>
        <v>1150321.5</v>
      </c>
      <c r="U1002" s="18" t="str">
        <f t="shared" si="165"/>
        <v xml:space="preserve">8001-2 STEEL SCRUBBER 2 PCS SET </v>
      </c>
      <c r="V1002" s="18" t="str">
        <f t="shared" si="166"/>
        <v/>
      </c>
      <c r="W1002" s="18" t="e">
        <f t="shared" si="167"/>
        <v>#VALUE!</v>
      </c>
      <c r="X1002" s="18">
        <f t="shared" si="168"/>
        <v>0.16800000000000001</v>
      </c>
      <c r="Y1002" s="18" t="str">
        <f t="shared" si="169"/>
        <v>USD</v>
      </c>
      <c r="Z1002" s="18">
        <f t="shared" si="170"/>
        <v>3767067.53</v>
      </c>
      <c r="AA1002" s="18">
        <f t="shared" si="171"/>
        <v>2022</v>
      </c>
      <c r="AB1002" s="19" t="str">
        <f>IFERROR(VLOOKUP(D1002, 'Lookup Tables'!$A:$B, 2, FALSE), "Unknown")</f>
        <v>Steel Scrubbers</v>
      </c>
      <c r="AC1002" s="18" t="str">
        <f t="shared" si="172"/>
        <v>Steel Products</v>
      </c>
      <c r="AD1002" s="18" t="str">
        <f t="shared" si="173"/>
        <v>Scrubber</v>
      </c>
      <c r="AE1002" s="18">
        <f t="shared" si="174"/>
        <v>239.20180910792266</v>
      </c>
      <c r="AF1002" s="20">
        <f t="shared" si="175"/>
        <v>0.43959997906254589</v>
      </c>
    </row>
    <row r="1003" spans="1:32">
      <c r="A1003" s="18" t="str">
        <f>'Raw Data'!A1003</f>
        <v>INNSA1</v>
      </c>
      <c r="B1003" s="19">
        <f>'Raw Data'!B1003</f>
        <v>44642</v>
      </c>
      <c r="C1003" s="18">
        <f>'Raw Data'!C1003</f>
        <v>301049751</v>
      </c>
      <c r="D1003" s="18">
        <f>'Raw Data'!D1003</f>
        <v>73239990</v>
      </c>
      <c r="E1003" s="18" t="str">
        <f>'Raw Data'!E1003</f>
        <v>6561 STEEL LUNCH BOX (QTY:21240 PCS/USD 2.75 PER PCS)</v>
      </c>
      <c r="F1003" s="18">
        <f>'Raw Data'!F1003</f>
        <v>0</v>
      </c>
      <c r="G1003" s="18">
        <f>'Raw Data'!G1003</f>
        <v>0</v>
      </c>
      <c r="H1003" s="18">
        <f>'Raw Data'!H1003</f>
        <v>0</v>
      </c>
      <c r="I1003" s="18">
        <f>'Raw Data'!I1003</f>
        <v>0</v>
      </c>
      <c r="J1003" s="18">
        <f>'Raw Data'!J1003</f>
        <v>0</v>
      </c>
      <c r="K1003" s="18">
        <f>'Raw Data'!K1003</f>
        <v>0</v>
      </c>
      <c r="L1003" s="18">
        <f>'Raw Data'!L1003</f>
        <v>0</v>
      </c>
      <c r="M1003" s="18">
        <f>'Raw Data'!M1003</f>
        <v>0</v>
      </c>
      <c r="N1003" s="18">
        <f>'Raw Data'!N1003</f>
        <v>8094.8</v>
      </c>
      <c r="O1003" s="18" t="str">
        <f>'Raw Data'!O1003</f>
        <v>KGS</v>
      </c>
      <c r="P1003" s="18">
        <f>'Raw Data'!P1003</f>
        <v>602.09423089999996</v>
      </c>
      <c r="Q1003" s="18">
        <f>'Raw Data'!Q1003</f>
        <v>4873832.38</v>
      </c>
      <c r="R1003" s="18">
        <f>'Raw Data'!R1003</f>
        <v>7.8295738730000002</v>
      </c>
      <c r="S1003" s="18">
        <f>'Raw Data'!S1003</f>
        <v>63378.834589999999</v>
      </c>
      <c r="T1003" s="18">
        <f>'Raw Data'!T1003</f>
        <v>1785772.2</v>
      </c>
      <c r="U1003" s="18" t="str">
        <f t="shared" si="165"/>
        <v xml:space="preserve">6561 STEEL LUNCH BOX </v>
      </c>
      <c r="V1003" s="18">
        <f t="shared" si="166"/>
        <v>21240</v>
      </c>
      <c r="W1003" s="18" t="str">
        <f t="shared" si="167"/>
        <v>PCS</v>
      </c>
      <c r="X1003" s="18">
        <f t="shared" si="168"/>
        <v>2.75</v>
      </c>
      <c r="Y1003" s="18" t="str">
        <f t="shared" si="169"/>
        <v>USD</v>
      </c>
      <c r="Z1003" s="18">
        <f t="shared" si="170"/>
        <v>6659604.5800000001</v>
      </c>
      <c r="AA1003" s="18">
        <f t="shared" si="171"/>
        <v>2022</v>
      </c>
      <c r="AB1003" s="19" t="str">
        <f>IFERROR(VLOOKUP(D1003, 'Lookup Tables'!$A:$B, 2, FALSE), "Unknown")</f>
        <v>Table, kitchen or other household articles of iron or steel</v>
      </c>
      <c r="AC1003" s="18" t="str">
        <f t="shared" si="172"/>
        <v>Steel Products</v>
      </c>
      <c r="AD1003" s="18" t="str">
        <f t="shared" si="173"/>
        <v>Misc</v>
      </c>
      <c r="AE1003" s="18">
        <f t="shared" si="174"/>
        <v>220.60732816128871</v>
      </c>
      <c r="AF1003" s="20">
        <f t="shared" si="175"/>
        <v>0.36640000327627187</v>
      </c>
    </row>
    <row r="1004" spans="1:32">
      <c r="A1004" s="18" t="str">
        <f>'Raw Data'!A1004</f>
        <v>INNSA1</v>
      </c>
      <c r="B1004" s="19">
        <f>'Raw Data'!B1004</f>
        <v>44642</v>
      </c>
      <c r="C1004" s="18">
        <f>'Raw Data'!C1004</f>
        <v>301049751</v>
      </c>
      <c r="D1004" s="18">
        <f>'Raw Data'!D1004</f>
        <v>73239990</v>
      </c>
      <c r="E1004" s="18" t="str">
        <f>'Raw Data'!E1004</f>
        <v>8505 STEEL LUNCH BOX 3LAYER (QTY:16800 PCS/USD 3.75 PER PCS)</v>
      </c>
      <c r="F1004" s="18">
        <f>'Raw Data'!F1004</f>
        <v>0</v>
      </c>
      <c r="G1004" s="18">
        <f>'Raw Data'!G1004</f>
        <v>0</v>
      </c>
      <c r="H1004" s="18">
        <f>'Raw Data'!H1004</f>
        <v>0</v>
      </c>
      <c r="I1004" s="18">
        <f>'Raw Data'!I1004</f>
        <v>0</v>
      </c>
      <c r="J1004" s="18">
        <f>'Raw Data'!J1004</f>
        <v>0</v>
      </c>
      <c r="K1004" s="18">
        <f>'Raw Data'!K1004</f>
        <v>0</v>
      </c>
      <c r="L1004" s="18">
        <f>'Raw Data'!L1004</f>
        <v>0</v>
      </c>
      <c r="M1004" s="18">
        <f>'Raw Data'!M1004</f>
        <v>0</v>
      </c>
      <c r="N1004" s="18">
        <f>'Raw Data'!N1004</f>
        <v>10892</v>
      </c>
      <c r="O1004" s="18" t="str">
        <f>'Raw Data'!O1004</f>
        <v>KGS</v>
      </c>
      <c r="P1004" s="18">
        <f>'Raw Data'!P1004</f>
        <v>482.63226129999998</v>
      </c>
      <c r="Q1004" s="18">
        <f>'Raw Data'!Q1004</f>
        <v>5256830.59</v>
      </c>
      <c r="R1004" s="18">
        <f>'Raw Data'!R1004</f>
        <v>6.276102227</v>
      </c>
      <c r="S1004" s="18">
        <f>'Raw Data'!S1004</f>
        <v>68359.305460000003</v>
      </c>
      <c r="T1004" s="18">
        <f>'Raw Data'!T1004</f>
        <v>1926102.7</v>
      </c>
      <c r="U1004" s="18" t="str">
        <f t="shared" si="165"/>
        <v xml:space="preserve">8505 STEEL LUNCH BOX 3LAYER </v>
      </c>
      <c r="V1004" s="18">
        <f t="shared" si="166"/>
        <v>16800</v>
      </c>
      <c r="W1004" s="18" t="str">
        <f t="shared" si="167"/>
        <v>PCS</v>
      </c>
      <c r="X1004" s="18">
        <f t="shared" si="168"/>
        <v>3.75</v>
      </c>
      <c r="Y1004" s="18" t="str">
        <f t="shared" si="169"/>
        <v>USD</v>
      </c>
      <c r="Z1004" s="18">
        <f t="shared" si="170"/>
        <v>7182933.29</v>
      </c>
      <c r="AA1004" s="18">
        <f t="shared" si="171"/>
        <v>2022</v>
      </c>
      <c r="AB1004" s="19" t="str">
        <f>IFERROR(VLOOKUP(D1004, 'Lookup Tables'!$A:$B, 2, FALSE), "Unknown")</f>
        <v>Table, kitchen or other household articles of iron or steel</v>
      </c>
      <c r="AC1004" s="18" t="str">
        <f t="shared" si="172"/>
        <v>Steel Products</v>
      </c>
      <c r="AD1004" s="18" t="str">
        <f t="shared" si="173"/>
        <v>Misc</v>
      </c>
      <c r="AE1004" s="18">
        <f t="shared" si="174"/>
        <v>176.83645795078957</v>
      </c>
      <c r="AF1004" s="20">
        <f t="shared" si="175"/>
        <v>0.36639999464011641</v>
      </c>
    </row>
    <row r="1005" spans="1:32">
      <c r="A1005" s="18" t="str">
        <f>'Raw Data'!A1005</f>
        <v>INNSA1</v>
      </c>
      <c r="B1005" s="19">
        <f>'Raw Data'!B1005</f>
        <v>44629</v>
      </c>
      <c r="C1005" s="18">
        <f>'Raw Data'!C1005</f>
        <v>301049751</v>
      </c>
      <c r="D1005" s="18">
        <f>'Raw Data'!D1005</f>
        <v>73239990</v>
      </c>
      <c r="E1005" s="18" t="str">
        <f>'Raw Data'!E1005</f>
        <v>RYX-02-021A MILD STEEL MULTI FUNCTION CLOTH STAND - (QTY 5184 NUM USD 9.40 PER NUM)</v>
      </c>
      <c r="F1005" s="18">
        <f>'Raw Data'!F1005</f>
        <v>0</v>
      </c>
      <c r="G1005" s="18">
        <f>'Raw Data'!G1005</f>
        <v>0</v>
      </c>
      <c r="H1005" s="18">
        <f>'Raw Data'!H1005</f>
        <v>0</v>
      </c>
      <c r="I1005" s="18">
        <f>'Raw Data'!I1005</f>
        <v>0</v>
      </c>
      <c r="J1005" s="18">
        <f>'Raw Data'!J1005</f>
        <v>0</v>
      </c>
      <c r="K1005" s="18">
        <f>'Raw Data'!K1005</f>
        <v>0</v>
      </c>
      <c r="L1005" s="18">
        <f>'Raw Data'!L1005</f>
        <v>0</v>
      </c>
      <c r="M1005" s="18">
        <f>'Raw Data'!M1005</f>
        <v>0</v>
      </c>
      <c r="N1005" s="18">
        <f>'Raw Data'!N1005</f>
        <v>19008</v>
      </c>
      <c r="O1005" s="18" t="str">
        <f>'Raw Data'!O1005</f>
        <v>KGS</v>
      </c>
      <c r="P1005" s="18">
        <f>'Raw Data'!P1005</f>
        <v>280.44345120000003</v>
      </c>
      <c r="Q1005" s="18">
        <f>'Raw Data'!Q1005</f>
        <v>5330669.12</v>
      </c>
      <c r="R1005" s="18">
        <f>'Raw Data'!R1005</f>
        <v>3.6587534399999999</v>
      </c>
      <c r="S1005" s="18">
        <f>'Raw Data'!S1005</f>
        <v>69545.585389999993</v>
      </c>
      <c r="T1005" s="18">
        <f>'Raw Data'!T1005</f>
        <v>1953157.2</v>
      </c>
      <c r="U1005" s="18" t="str">
        <f t="shared" si="165"/>
        <v xml:space="preserve">RYX-02-021A MILD STEEL MULTI FUNCTION CLOTH STAND - </v>
      </c>
      <c r="V1005" s="18">
        <f t="shared" si="166"/>
        <v>5184</v>
      </c>
      <c r="W1005" s="18" t="e">
        <f t="shared" si="167"/>
        <v>#VALUE!</v>
      </c>
      <c r="X1005" s="18" t="str">
        <f t="shared" si="168"/>
        <v/>
      </c>
      <c r="Y1005" s="18" t="str">
        <f t="shared" si="169"/>
        <v>USD</v>
      </c>
      <c r="Z1005" s="18">
        <f t="shared" si="170"/>
        <v>7283826.3200000003</v>
      </c>
      <c r="AA1005" s="18">
        <f t="shared" si="171"/>
        <v>2022</v>
      </c>
      <c r="AB1005" s="19" t="str">
        <f>IFERROR(VLOOKUP(D1005, 'Lookup Tables'!$A:$B, 2, FALSE), "Unknown")</f>
        <v>Table, kitchen or other household articles of iron or steel</v>
      </c>
      <c r="AC1005" s="18" t="str">
        <f t="shared" si="172"/>
        <v>Steel Products</v>
      </c>
      <c r="AD1005" s="18" t="str">
        <f t="shared" si="173"/>
        <v>Cloth Stand</v>
      </c>
      <c r="AE1005" s="18">
        <f t="shared" si="174"/>
        <v>102.75448232323232</v>
      </c>
      <c r="AF1005" s="20">
        <f t="shared" si="175"/>
        <v>0.3664000064592266</v>
      </c>
    </row>
    <row r="1006" spans="1:32">
      <c r="A1006" s="18" t="str">
        <f>'Raw Data'!A1006</f>
        <v>INNSA1</v>
      </c>
      <c r="B1006" s="19">
        <f>'Raw Data'!B1006</f>
        <v>44629</v>
      </c>
      <c r="C1006" s="18">
        <f>'Raw Data'!C1006</f>
        <v>301049751</v>
      </c>
      <c r="D1006" s="18">
        <f>'Raw Data'!D1006</f>
        <v>73239990</v>
      </c>
      <c r="E1006" s="18" t="str">
        <f>'Raw Data'!E1006</f>
        <v>RYX-02-020 MILD STEEL MULTI FUNCTION CLOTH STAND - (QTY 2464 NUM USD 15.30 PER NUM)</v>
      </c>
      <c r="F1006" s="18">
        <f>'Raw Data'!F1006</f>
        <v>0</v>
      </c>
      <c r="G1006" s="18">
        <f>'Raw Data'!G1006</f>
        <v>0</v>
      </c>
      <c r="H1006" s="18">
        <f>'Raw Data'!H1006</f>
        <v>0</v>
      </c>
      <c r="I1006" s="18">
        <f>'Raw Data'!I1006</f>
        <v>0</v>
      </c>
      <c r="J1006" s="18">
        <f>'Raw Data'!J1006</f>
        <v>0</v>
      </c>
      <c r="K1006" s="18">
        <f>'Raw Data'!K1006</f>
        <v>0</v>
      </c>
      <c r="L1006" s="18">
        <f>'Raw Data'!L1006</f>
        <v>0</v>
      </c>
      <c r="M1006" s="18">
        <f>'Raw Data'!M1006</f>
        <v>0</v>
      </c>
      <c r="N1006" s="18">
        <f>'Raw Data'!N1006</f>
        <v>8008</v>
      </c>
      <c r="O1006" s="18" t="str">
        <f>'Raw Data'!O1006</f>
        <v>KGS</v>
      </c>
      <c r="P1006" s="18">
        <f>'Raw Data'!P1006</f>
        <v>514.98784969999997</v>
      </c>
      <c r="Q1006" s="18">
        <f>'Raw Data'!Q1006</f>
        <v>4124022.7</v>
      </c>
      <c r="R1006" s="18">
        <f>'Raw Data'!R1006</f>
        <v>6.718693407</v>
      </c>
      <c r="S1006" s="18">
        <f>'Raw Data'!S1006</f>
        <v>53803.296799999996</v>
      </c>
      <c r="T1006" s="18">
        <f>'Raw Data'!T1006</f>
        <v>1511041.9</v>
      </c>
      <c r="U1006" s="18" t="str">
        <f t="shared" si="165"/>
        <v xml:space="preserve">RYX-02-020 MILD STEEL MULTI FUNCTION CLOTH STAND - </v>
      </c>
      <c r="V1006" s="18">
        <f t="shared" si="166"/>
        <v>2464</v>
      </c>
      <c r="W1006" s="18" t="e">
        <f t="shared" si="167"/>
        <v>#VALUE!</v>
      </c>
      <c r="X1006" s="18" t="str">
        <f t="shared" si="168"/>
        <v/>
      </c>
      <c r="Y1006" s="18" t="str">
        <f t="shared" si="169"/>
        <v>USD</v>
      </c>
      <c r="Z1006" s="18">
        <f t="shared" si="170"/>
        <v>5635064.5999999996</v>
      </c>
      <c r="AA1006" s="18">
        <f t="shared" si="171"/>
        <v>2022</v>
      </c>
      <c r="AB1006" s="19" t="str">
        <f>IFERROR(VLOOKUP(D1006, 'Lookup Tables'!$A:$B, 2, FALSE), "Unknown")</f>
        <v>Table, kitchen or other household articles of iron or steel</v>
      </c>
      <c r="AC1006" s="18" t="str">
        <f t="shared" si="172"/>
        <v>Steel Products</v>
      </c>
      <c r="AD1006" s="18" t="str">
        <f t="shared" si="173"/>
        <v>Cloth Stand</v>
      </c>
      <c r="AE1006" s="18">
        <f t="shared" si="174"/>
        <v>188.69154595404595</v>
      </c>
      <c r="AF1006" s="20">
        <f t="shared" si="175"/>
        <v>0.36639999580991633</v>
      </c>
    </row>
    <row r="1007" spans="1:32">
      <c r="A1007" s="18" t="str">
        <f>'Raw Data'!A1007</f>
        <v>INNSA1</v>
      </c>
      <c r="B1007" s="19">
        <f>'Raw Data'!B1007</f>
        <v>44618</v>
      </c>
      <c r="C1007" s="18">
        <f>'Raw Data'!C1007</f>
        <v>301049751</v>
      </c>
      <c r="D1007" s="18">
        <f>'Raw Data'!D1007</f>
        <v>73239990</v>
      </c>
      <c r="E1007" s="18" t="str">
        <f>'Raw Data'!E1007</f>
        <v>STAINLESS STEEL GRATER WITH HANDLE - KL324H-9S (MILD STEEL)(QTY - 59040 PCS/USD 0.72 PER PCS)</v>
      </c>
      <c r="F1007" s="18">
        <f>'Raw Data'!F1007</f>
        <v>0</v>
      </c>
      <c r="G1007" s="18">
        <f>'Raw Data'!G1007</f>
        <v>0</v>
      </c>
      <c r="H1007" s="18">
        <f>'Raw Data'!H1007</f>
        <v>0</v>
      </c>
      <c r="I1007" s="18">
        <f>'Raw Data'!I1007</f>
        <v>0</v>
      </c>
      <c r="J1007" s="18">
        <f>'Raw Data'!J1007</f>
        <v>0</v>
      </c>
      <c r="K1007" s="18">
        <f>'Raw Data'!K1007</f>
        <v>0</v>
      </c>
      <c r="L1007" s="18">
        <f>'Raw Data'!L1007</f>
        <v>0</v>
      </c>
      <c r="M1007" s="18">
        <f>'Raw Data'!M1007</f>
        <v>0</v>
      </c>
      <c r="N1007" s="18">
        <f>'Raw Data'!N1007</f>
        <v>9348</v>
      </c>
      <c r="O1007" s="18" t="str">
        <f>'Raw Data'!O1007</f>
        <v>KGS</v>
      </c>
      <c r="P1007" s="18">
        <f>'Raw Data'!P1007</f>
        <v>384.14494120000001</v>
      </c>
      <c r="Q1007" s="18">
        <f>'Raw Data'!Q1007</f>
        <v>3590986.91</v>
      </c>
      <c r="R1007" s="18">
        <f>'Raw Data'!R1007</f>
        <v>5.0512155310000004</v>
      </c>
      <c r="S1007" s="18">
        <f>'Raw Data'!S1007</f>
        <v>47218.762790000001</v>
      </c>
      <c r="T1007" s="18">
        <f>'Raw Data'!T1007</f>
        <v>1315737.6000000001</v>
      </c>
      <c r="U1007" s="18" t="str">
        <f t="shared" si="165"/>
        <v xml:space="preserve">STAINLESS STEEL GRATER WITH HANDLE - KL324H-9S </v>
      </c>
      <c r="V1007" s="18" t="str">
        <f t="shared" si="166"/>
        <v/>
      </c>
      <c r="W1007" s="18" t="e">
        <f t="shared" si="167"/>
        <v>#VALUE!</v>
      </c>
      <c r="X1007" s="18">
        <f t="shared" si="168"/>
        <v>0.72</v>
      </c>
      <c r="Y1007" s="18" t="str">
        <f t="shared" si="169"/>
        <v>USD</v>
      </c>
      <c r="Z1007" s="18">
        <f t="shared" si="170"/>
        <v>4906724.51</v>
      </c>
      <c r="AA1007" s="18">
        <f t="shared" si="171"/>
        <v>2022</v>
      </c>
      <c r="AB1007" s="19" t="str">
        <f>IFERROR(VLOOKUP(D1007, 'Lookup Tables'!$A:$B, 2, FALSE), "Unknown")</f>
        <v>Table, kitchen or other household articles of iron or steel</v>
      </c>
      <c r="AC1007" s="18" t="str">
        <f t="shared" si="172"/>
        <v>Steel Products</v>
      </c>
      <c r="AD1007" s="18" t="str">
        <f t="shared" si="173"/>
        <v>Misc</v>
      </c>
      <c r="AE1007" s="18">
        <f t="shared" si="174"/>
        <v>140.75070603337613</v>
      </c>
      <c r="AF1007" s="20">
        <f t="shared" si="175"/>
        <v>0.36639999893511171</v>
      </c>
    </row>
    <row r="1008" spans="1:32">
      <c r="A1008" s="18" t="str">
        <f>'Raw Data'!A1008</f>
        <v>INNSA1</v>
      </c>
      <c r="B1008" s="19">
        <f>'Raw Data'!B1008</f>
        <v>44603</v>
      </c>
      <c r="C1008" s="18">
        <f>'Raw Data'!C1008</f>
        <v>301049751</v>
      </c>
      <c r="D1008" s="18">
        <f>'Raw Data'!D1008</f>
        <v>73239990</v>
      </c>
      <c r="E1008" s="18" t="str">
        <f>'Raw Data'!E1008</f>
        <v>STEEL HANGER WITH HOOK SL-89 (QTY 70056 PCS / USD 1.15 PER PCS)</v>
      </c>
      <c r="F1008" s="18">
        <f>'Raw Data'!F1008</f>
        <v>0</v>
      </c>
      <c r="G1008" s="18">
        <f>'Raw Data'!G1008</f>
        <v>0</v>
      </c>
      <c r="H1008" s="18">
        <f>'Raw Data'!H1008</f>
        <v>0</v>
      </c>
      <c r="I1008" s="18">
        <f>'Raw Data'!I1008</f>
        <v>0</v>
      </c>
      <c r="J1008" s="18">
        <f>'Raw Data'!J1008</f>
        <v>0</v>
      </c>
      <c r="K1008" s="18">
        <f>'Raw Data'!K1008</f>
        <v>0</v>
      </c>
      <c r="L1008" s="18">
        <f>'Raw Data'!L1008</f>
        <v>0</v>
      </c>
      <c r="M1008" s="18">
        <f>'Raw Data'!M1008</f>
        <v>0</v>
      </c>
      <c r="N1008" s="18">
        <f>'Raw Data'!N1008</f>
        <v>15568</v>
      </c>
      <c r="O1008" s="18" t="str">
        <f>'Raw Data'!O1008</f>
        <v>KGS</v>
      </c>
      <c r="P1008" s="18">
        <f>'Raw Data'!P1008</f>
        <v>418.61682939999997</v>
      </c>
      <c r="Q1008" s="18">
        <f>'Raw Data'!Q1008</f>
        <v>6517026.7999999998</v>
      </c>
      <c r="R1008" s="18">
        <f>'Raw Data'!R1008</f>
        <v>5.5467977919999996</v>
      </c>
      <c r="S1008" s="18">
        <f>'Raw Data'!S1008</f>
        <v>86352.548030000005</v>
      </c>
      <c r="T1008" s="18">
        <f>'Raw Data'!T1008</f>
        <v>2387838.6</v>
      </c>
      <c r="U1008" s="18" t="str">
        <f t="shared" si="165"/>
        <v xml:space="preserve">STEEL HANGER WITH HOOK SL-89 </v>
      </c>
      <c r="V1008" s="18">
        <f t="shared" si="166"/>
        <v>70056</v>
      </c>
      <c r="W1008" s="18" t="e">
        <f t="shared" si="167"/>
        <v>#VALUE!</v>
      </c>
      <c r="X1008" s="18">
        <f t="shared" si="168"/>
        <v>1.1499999999999999</v>
      </c>
      <c r="Y1008" s="18" t="str">
        <f t="shared" si="169"/>
        <v>USD</v>
      </c>
      <c r="Z1008" s="18">
        <f t="shared" si="170"/>
        <v>8904865.4000000004</v>
      </c>
      <c r="AA1008" s="18">
        <f t="shared" si="171"/>
        <v>2022</v>
      </c>
      <c r="AB1008" s="19" t="str">
        <f>IFERROR(VLOOKUP(D1008, 'Lookup Tables'!$A:$B, 2, FALSE), "Unknown")</f>
        <v>Table, kitchen or other household articles of iron or steel</v>
      </c>
      <c r="AC1008" s="18" t="str">
        <f t="shared" si="172"/>
        <v>Steel Products</v>
      </c>
      <c r="AD1008" s="18" t="str">
        <f t="shared" si="173"/>
        <v>Misc</v>
      </c>
      <c r="AE1008" s="18">
        <f t="shared" si="174"/>
        <v>153.38120503597122</v>
      </c>
      <c r="AF1008" s="20">
        <f t="shared" si="175"/>
        <v>0.36639999700476911</v>
      </c>
    </row>
    <row r="1009" spans="1:32">
      <c r="A1009" s="18" t="str">
        <f>'Raw Data'!A1009</f>
        <v>INNSA1</v>
      </c>
      <c r="B1009" s="19">
        <f>'Raw Data'!B1009</f>
        <v>44601</v>
      </c>
      <c r="C1009" s="18">
        <f>'Raw Data'!C1009</f>
        <v>301049751</v>
      </c>
      <c r="D1009" s="18">
        <f>'Raw Data'!D1009</f>
        <v>73239990</v>
      </c>
      <c r="E1009" s="18" t="str">
        <f>'Raw Data'!E1009</f>
        <v>6901 STEEL RECTANGLE CONTAINER (QTY:54720 PCS / USD 1.06 PERPCS)</v>
      </c>
      <c r="F1009" s="18">
        <f>'Raw Data'!F1009</f>
        <v>0</v>
      </c>
      <c r="G1009" s="18">
        <f>'Raw Data'!G1009</f>
        <v>0</v>
      </c>
      <c r="H1009" s="18">
        <f>'Raw Data'!H1009</f>
        <v>0</v>
      </c>
      <c r="I1009" s="18">
        <f>'Raw Data'!I1009</f>
        <v>0</v>
      </c>
      <c r="J1009" s="18">
        <f>'Raw Data'!J1009</f>
        <v>0</v>
      </c>
      <c r="K1009" s="18">
        <f>'Raw Data'!K1009</f>
        <v>0</v>
      </c>
      <c r="L1009" s="18">
        <f>'Raw Data'!L1009</f>
        <v>0</v>
      </c>
      <c r="M1009" s="18">
        <f>'Raw Data'!M1009</f>
        <v>0</v>
      </c>
      <c r="N1009" s="18">
        <f>'Raw Data'!N1009</f>
        <v>8892</v>
      </c>
      <c r="O1009" s="18" t="str">
        <f>'Raw Data'!O1009</f>
        <v>KGS</v>
      </c>
      <c r="P1009" s="18">
        <f>'Raw Data'!P1009</f>
        <v>569.87375729999997</v>
      </c>
      <c r="Q1009" s="18">
        <f>'Raw Data'!Q1009</f>
        <v>5067317.45</v>
      </c>
      <c r="R1009" s="18">
        <f>'Raw Data'!R1009</f>
        <v>7.5509971819999997</v>
      </c>
      <c r="S1009" s="18">
        <f>'Raw Data'!S1009</f>
        <v>67143.466939999998</v>
      </c>
      <c r="T1009" s="18">
        <f>'Raw Data'!T1009</f>
        <v>1856665.1</v>
      </c>
      <c r="U1009" s="18" t="str">
        <f t="shared" si="165"/>
        <v xml:space="preserve">6901 STEEL RECTANGLE CONTAINER </v>
      </c>
      <c r="V1009" s="18">
        <f t="shared" si="166"/>
        <v>54720</v>
      </c>
      <c r="W1009" s="18" t="str">
        <f t="shared" si="167"/>
        <v>PCS</v>
      </c>
      <c r="X1009" s="18">
        <f t="shared" si="168"/>
        <v>1.06</v>
      </c>
      <c r="Y1009" s="18" t="str">
        <f t="shared" si="169"/>
        <v>USD</v>
      </c>
      <c r="Z1009" s="18">
        <f t="shared" si="170"/>
        <v>6923982.5500000007</v>
      </c>
      <c r="AA1009" s="18">
        <f t="shared" si="171"/>
        <v>2022</v>
      </c>
      <c r="AB1009" s="19" t="str">
        <f>IFERROR(VLOOKUP(D1009, 'Lookup Tables'!$A:$B, 2, FALSE), "Unknown")</f>
        <v>Table, kitchen or other household articles of iron or steel</v>
      </c>
      <c r="AC1009" s="18" t="str">
        <f t="shared" si="172"/>
        <v>Steel Products</v>
      </c>
      <c r="AD1009" s="18" t="str">
        <f t="shared" si="173"/>
        <v>Misc</v>
      </c>
      <c r="AE1009" s="18">
        <f t="shared" si="174"/>
        <v>208.80174313990105</v>
      </c>
      <c r="AF1009" s="20">
        <f t="shared" si="175"/>
        <v>0.36639999730034678</v>
      </c>
    </row>
    <row r="1010" spans="1:32">
      <c r="A1010" s="18" t="str">
        <f>'Raw Data'!A1010</f>
        <v>INNSA1</v>
      </c>
      <c r="B1010" s="19">
        <f>'Raw Data'!B1010</f>
        <v>44601</v>
      </c>
      <c r="C1010" s="18">
        <f>'Raw Data'!C1010</f>
        <v>301049751</v>
      </c>
      <c r="D1010" s="18">
        <f>'Raw Data'!D1010</f>
        <v>73239990</v>
      </c>
      <c r="E1010" s="18" t="str">
        <f>'Raw Data'!E1010</f>
        <v>8504 STEEL LUNCH BOX 2 LAYER (QTY 22080 PCS / USD 2.75 PER PCS)</v>
      </c>
      <c r="F1010" s="18">
        <f>'Raw Data'!F1010</f>
        <v>0</v>
      </c>
      <c r="G1010" s="18">
        <f>'Raw Data'!G1010</f>
        <v>0</v>
      </c>
      <c r="H1010" s="18">
        <f>'Raw Data'!H1010</f>
        <v>0</v>
      </c>
      <c r="I1010" s="18">
        <f>'Raw Data'!I1010</f>
        <v>0</v>
      </c>
      <c r="J1010" s="18">
        <f>'Raw Data'!J1010</f>
        <v>0</v>
      </c>
      <c r="K1010" s="18">
        <f>'Raw Data'!K1010</f>
        <v>0</v>
      </c>
      <c r="L1010" s="18">
        <f>'Raw Data'!L1010</f>
        <v>0</v>
      </c>
      <c r="M1010" s="18">
        <f>'Raw Data'!M1010</f>
        <v>0</v>
      </c>
      <c r="N1010" s="18">
        <f>'Raw Data'!N1010</f>
        <v>10561.6</v>
      </c>
      <c r="O1010" s="18" t="str">
        <f>'Raw Data'!O1010</f>
        <v>KGS</v>
      </c>
      <c r="P1010" s="18">
        <f>'Raw Data'!P1010</f>
        <v>502.25955440000001</v>
      </c>
      <c r="Q1010" s="18">
        <f>'Raw Data'!Q1010</f>
        <v>5304664.51</v>
      </c>
      <c r="R1010" s="18">
        <f>'Raw Data'!R1010</f>
        <v>6.655088836</v>
      </c>
      <c r="S1010" s="18">
        <f>'Raw Data'!S1010</f>
        <v>70288.386249999996</v>
      </c>
      <c r="T1010" s="18">
        <f>'Raw Data'!T1010</f>
        <v>1943629.1</v>
      </c>
      <c r="U1010" s="18" t="str">
        <f t="shared" si="165"/>
        <v xml:space="preserve">8504 STEEL LUNCH BOX 2 LAYER </v>
      </c>
      <c r="V1010" s="18">
        <f t="shared" si="166"/>
        <v>22080</v>
      </c>
      <c r="W1010" s="18" t="e">
        <f t="shared" si="167"/>
        <v>#VALUE!</v>
      </c>
      <c r="X1010" s="18">
        <f t="shared" si="168"/>
        <v>2.75</v>
      </c>
      <c r="Y1010" s="18" t="str">
        <f t="shared" si="169"/>
        <v>USD</v>
      </c>
      <c r="Z1010" s="18">
        <f t="shared" si="170"/>
        <v>7248293.6099999994</v>
      </c>
      <c r="AA1010" s="18">
        <f t="shared" si="171"/>
        <v>2022</v>
      </c>
      <c r="AB1010" s="19" t="str">
        <f>IFERROR(VLOOKUP(D1010, 'Lookup Tables'!$A:$B, 2, FALSE), "Unknown")</f>
        <v>Table, kitchen or other household articles of iron or steel</v>
      </c>
      <c r="AC1010" s="18" t="str">
        <f t="shared" si="172"/>
        <v>Steel Products</v>
      </c>
      <c r="AD1010" s="18" t="str">
        <f t="shared" si="173"/>
        <v>Misc</v>
      </c>
      <c r="AE1010" s="18">
        <f t="shared" si="174"/>
        <v>184.02790296924709</v>
      </c>
      <c r="AF1010" s="20">
        <f t="shared" si="175"/>
        <v>0.36640000443684989</v>
      </c>
    </row>
    <row r="1011" spans="1:32">
      <c r="A1011" s="18" t="str">
        <f>'Raw Data'!A1011</f>
        <v>INNSA1</v>
      </c>
      <c r="B1011" s="19">
        <f>'Raw Data'!B1011</f>
        <v>44600</v>
      </c>
      <c r="C1011" s="18">
        <f>'Raw Data'!C1011</f>
        <v>301049751</v>
      </c>
      <c r="D1011" s="18">
        <f>'Raw Data'!D1011</f>
        <v>73239990</v>
      </c>
      <c r="E1011" s="18" t="str">
        <f>'Raw Data'!E1011</f>
        <v>6862 STEEL RECTANGLE CONTAINER LARGE (QTY:20400 PCS/USD1.63PER PCS)</v>
      </c>
      <c r="F1011" s="18">
        <f>'Raw Data'!F1011</f>
        <v>0</v>
      </c>
      <c r="G1011" s="18">
        <f>'Raw Data'!G1011</f>
        <v>0</v>
      </c>
      <c r="H1011" s="18">
        <f>'Raw Data'!H1011</f>
        <v>0</v>
      </c>
      <c r="I1011" s="18">
        <f>'Raw Data'!I1011</f>
        <v>0</v>
      </c>
      <c r="J1011" s="18">
        <f>'Raw Data'!J1011</f>
        <v>0</v>
      </c>
      <c r="K1011" s="18">
        <f>'Raw Data'!K1011</f>
        <v>0</v>
      </c>
      <c r="L1011" s="18">
        <f>'Raw Data'!L1011</f>
        <v>0</v>
      </c>
      <c r="M1011" s="18">
        <f>'Raw Data'!M1011</f>
        <v>0</v>
      </c>
      <c r="N1011" s="18">
        <f>'Raw Data'!N1011</f>
        <v>5100</v>
      </c>
      <c r="O1011" s="18" t="str">
        <f>'Raw Data'!O1011</f>
        <v>KGS</v>
      </c>
      <c r="P1011" s="18">
        <f>'Raw Data'!P1011</f>
        <v>549.26239410000005</v>
      </c>
      <c r="Q1011" s="18">
        <f>'Raw Data'!Q1011</f>
        <v>2801238.21</v>
      </c>
      <c r="R1011" s="18">
        <f>'Raw Data'!R1011</f>
        <v>7.2778904750000004</v>
      </c>
      <c r="S1011" s="18">
        <f>'Raw Data'!S1011</f>
        <v>37117.241419999998</v>
      </c>
      <c r="T1011" s="18">
        <f>'Raw Data'!T1011</f>
        <v>1026373.7</v>
      </c>
      <c r="U1011" s="18" t="str">
        <f t="shared" si="165"/>
        <v xml:space="preserve">6862 STEEL RECTANGLE CONTAINER LARGE </v>
      </c>
      <c r="V1011" s="18">
        <f t="shared" si="166"/>
        <v>20400</v>
      </c>
      <c r="W1011" s="18" t="str">
        <f t="shared" si="167"/>
        <v>PCS</v>
      </c>
      <c r="X1011" s="18">
        <f t="shared" si="168"/>
        <v>1.63</v>
      </c>
      <c r="Y1011" s="18" t="str">
        <f t="shared" si="169"/>
        <v>USD</v>
      </c>
      <c r="Z1011" s="18">
        <f t="shared" si="170"/>
        <v>3827611.91</v>
      </c>
      <c r="AA1011" s="18">
        <f t="shared" si="171"/>
        <v>2022</v>
      </c>
      <c r="AB1011" s="19" t="str">
        <f>IFERROR(VLOOKUP(D1011, 'Lookup Tables'!$A:$B, 2, FALSE), "Unknown")</f>
        <v>Table, kitchen or other household articles of iron or steel</v>
      </c>
      <c r="AC1011" s="18" t="str">
        <f t="shared" si="172"/>
        <v>Steel Products</v>
      </c>
      <c r="AD1011" s="18" t="str">
        <f t="shared" si="173"/>
        <v>Misc</v>
      </c>
      <c r="AE1011" s="18">
        <f t="shared" si="174"/>
        <v>201.2497450980392</v>
      </c>
      <c r="AF1011" s="20">
        <f t="shared" si="175"/>
        <v>0.36640000708829401</v>
      </c>
    </row>
    <row r="1012" spans="1:32">
      <c r="A1012" s="18" t="str">
        <f>'Raw Data'!A1012</f>
        <v>INNSA1</v>
      </c>
      <c r="B1012" s="19">
        <f>'Raw Data'!B1012</f>
        <v>44600</v>
      </c>
      <c r="C1012" s="18">
        <f>'Raw Data'!C1012</f>
        <v>301049751</v>
      </c>
      <c r="D1012" s="18">
        <f>'Raw Data'!D1012</f>
        <v>73239990</v>
      </c>
      <c r="E1012" s="18" t="str">
        <f>'Raw Data'!E1012</f>
        <v>8504 STEEL LUNCH BOX 2 LAYER(QTY:22080 PCS/USD2.75 PER PCS)</v>
      </c>
      <c r="F1012" s="18">
        <f>'Raw Data'!F1012</f>
        <v>0</v>
      </c>
      <c r="G1012" s="18">
        <f>'Raw Data'!G1012</f>
        <v>0</v>
      </c>
      <c r="H1012" s="18">
        <f>'Raw Data'!H1012</f>
        <v>0</v>
      </c>
      <c r="I1012" s="18">
        <f>'Raw Data'!I1012</f>
        <v>0</v>
      </c>
      <c r="J1012" s="18">
        <f>'Raw Data'!J1012</f>
        <v>0</v>
      </c>
      <c r="K1012" s="18">
        <f>'Raw Data'!K1012</f>
        <v>0</v>
      </c>
      <c r="L1012" s="18">
        <f>'Raw Data'!L1012</f>
        <v>0</v>
      </c>
      <c r="M1012" s="18">
        <f>'Raw Data'!M1012</f>
        <v>0</v>
      </c>
      <c r="N1012" s="18">
        <f>'Raw Data'!N1012</f>
        <v>10561.6</v>
      </c>
      <c r="O1012" s="18" t="str">
        <f>'Raw Data'!O1012</f>
        <v>KGS</v>
      </c>
      <c r="P1012" s="18">
        <f>'Raw Data'!P1012</f>
        <v>484.32214149999999</v>
      </c>
      <c r="Q1012" s="18">
        <f>'Raw Data'!Q1012</f>
        <v>5115216.7300000004</v>
      </c>
      <c r="R1012" s="18">
        <f>'Raw Data'!R1012</f>
        <v>6.4174127670000001</v>
      </c>
      <c r="S1012" s="18">
        <f>'Raw Data'!S1012</f>
        <v>67778.146680000005</v>
      </c>
      <c r="T1012" s="18">
        <f>'Raw Data'!T1012</f>
        <v>1874215.3</v>
      </c>
      <c r="U1012" s="18" t="str">
        <f t="shared" si="165"/>
        <v>8504 STEEL LUNCH BOX 2 LAYER</v>
      </c>
      <c r="V1012" s="18">
        <f t="shared" si="166"/>
        <v>22080</v>
      </c>
      <c r="W1012" s="18" t="str">
        <f t="shared" si="167"/>
        <v>PCS</v>
      </c>
      <c r="X1012" s="18">
        <f t="shared" si="168"/>
        <v>2.75</v>
      </c>
      <c r="Y1012" s="18" t="str">
        <f t="shared" si="169"/>
        <v>USD</v>
      </c>
      <c r="Z1012" s="18">
        <f t="shared" si="170"/>
        <v>6989432.0300000003</v>
      </c>
      <c r="AA1012" s="18">
        <f t="shared" si="171"/>
        <v>2022</v>
      </c>
      <c r="AB1012" s="19" t="str">
        <f>IFERROR(VLOOKUP(D1012, 'Lookup Tables'!$A:$B, 2, FALSE), "Unknown")</f>
        <v>Table, kitchen or other household articles of iron or steel</v>
      </c>
      <c r="AC1012" s="18" t="str">
        <f t="shared" si="172"/>
        <v>Steel Products</v>
      </c>
      <c r="AD1012" s="18" t="str">
        <f t="shared" si="173"/>
        <v>Misc</v>
      </c>
      <c r="AE1012" s="18">
        <f t="shared" si="174"/>
        <v>177.45562225420392</v>
      </c>
      <c r="AF1012" s="20">
        <f t="shared" si="175"/>
        <v>0.36639997852055817</v>
      </c>
    </row>
    <row r="1013" spans="1:32">
      <c r="A1013" s="18" t="str">
        <f>'Raw Data'!A1013</f>
        <v>INNSA1</v>
      </c>
      <c r="B1013" s="19">
        <f>'Raw Data'!B1013</f>
        <v>44600</v>
      </c>
      <c r="C1013" s="18">
        <f>'Raw Data'!C1013</f>
        <v>301049751</v>
      </c>
      <c r="D1013" s="18">
        <f>'Raw Data'!D1013</f>
        <v>73239990</v>
      </c>
      <c r="E1013" s="18" t="str">
        <f>'Raw Data'!E1013</f>
        <v>6578 STEEL RECTANGLE CONTAINER BIG (QTY:37920 PCS/USD1.80 PER PCS)</v>
      </c>
      <c r="F1013" s="18">
        <f>'Raw Data'!F1013</f>
        <v>0</v>
      </c>
      <c r="G1013" s="18">
        <f>'Raw Data'!G1013</f>
        <v>0</v>
      </c>
      <c r="H1013" s="18">
        <f>'Raw Data'!H1013</f>
        <v>0</v>
      </c>
      <c r="I1013" s="18">
        <f>'Raw Data'!I1013</f>
        <v>0</v>
      </c>
      <c r="J1013" s="18">
        <f>'Raw Data'!J1013</f>
        <v>0</v>
      </c>
      <c r="K1013" s="18">
        <f>'Raw Data'!K1013</f>
        <v>0</v>
      </c>
      <c r="L1013" s="18">
        <f>'Raw Data'!L1013</f>
        <v>0</v>
      </c>
      <c r="M1013" s="18">
        <f>'Raw Data'!M1013</f>
        <v>0</v>
      </c>
      <c r="N1013" s="18">
        <f>'Raw Data'!N1013</f>
        <v>11202.2</v>
      </c>
      <c r="O1013" s="18" t="str">
        <f>'Raw Data'!O1013</f>
        <v>KGS</v>
      </c>
      <c r="P1013" s="18">
        <f>'Raw Data'!P1013</f>
        <v>513.29826019999996</v>
      </c>
      <c r="Q1013" s="18">
        <f>'Raw Data'!Q1013</f>
        <v>5750069.7699999996</v>
      </c>
      <c r="R1013" s="18">
        <f>'Raw Data'!R1013</f>
        <v>6.801354978</v>
      </c>
      <c r="S1013" s="18">
        <f>'Raw Data'!S1013</f>
        <v>76190.138730000006</v>
      </c>
      <c r="T1013" s="18">
        <f>'Raw Data'!T1013</f>
        <v>2106825.6</v>
      </c>
      <c r="U1013" s="18" t="str">
        <f t="shared" si="165"/>
        <v xml:space="preserve">6578 STEEL RECTANGLE CONTAINER BIG </v>
      </c>
      <c r="V1013" s="18">
        <f t="shared" si="166"/>
        <v>37920</v>
      </c>
      <c r="W1013" s="18" t="str">
        <f t="shared" si="167"/>
        <v>PCS</v>
      </c>
      <c r="X1013" s="18">
        <f t="shared" si="168"/>
        <v>1.8</v>
      </c>
      <c r="Y1013" s="18" t="str">
        <f t="shared" si="169"/>
        <v>USD</v>
      </c>
      <c r="Z1013" s="18">
        <f t="shared" si="170"/>
        <v>7856895.3699999992</v>
      </c>
      <c r="AA1013" s="18">
        <f t="shared" si="171"/>
        <v>2022</v>
      </c>
      <c r="AB1013" s="19" t="str">
        <f>IFERROR(VLOOKUP(D1013, 'Lookup Tables'!$A:$B, 2, FALSE), "Unknown")</f>
        <v>Table, kitchen or other household articles of iron or steel</v>
      </c>
      <c r="AC1013" s="18" t="str">
        <f t="shared" si="172"/>
        <v>Steel Products</v>
      </c>
      <c r="AD1013" s="18" t="str">
        <f t="shared" si="173"/>
        <v>Misc</v>
      </c>
      <c r="AE1013" s="18">
        <f t="shared" si="174"/>
        <v>188.07248576172537</v>
      </c>
      <c r="AF1013" s="20">
        <f t="shared" si="175"/>
        <v>0.36640000630809744</v>
      </c>
    </row>
    <row r="1014" spans="1:32">
      <c r="A1014" s="18" t="str">
        <f>'Raw Data'!A1014</f>
        <v>INNSA1</v>
      </c>
      <c r="B1014" s="19">
        <f>'Raw Data'!B1014</f>
        <v>44596</v>
      </c>
      <c r="C1014" s="18">
        <f>'Raw Data'!C1014</f>
        <v>301049751</v>
      </c>
      <c r="D1014" s="18">
        <f>'Raw Data'!D1014</f>
        <v>73239990</v>
      </c>
      <c r="E1014" s="18" t="str">
        <f>'Raw Data'!E1014</f>
        <v>NP-21 STAINLESS STEEL SPORTS BOTTLE 650ML S115 (QTY:13680 PCS / USD1.140 PER PCS)</v>
      </c>
      <c r="F1014" s="18">
        <f>'Raw Data'!F1014</f>
        <v>0</v>
      </c>
      <c r="G1014" s="18">
        <f>'Raw Data'!G1014</f>
        <v>0</v>
      </c>
      <c r="H1014" s="18">
        <f>'Raw Data'!H1014</f>
        <v>0</v>
      </c>
      <c r="I1014" s="18">
        <f>'Raw Data'!I1014</f>
        <v>0</v>
      </c>
      <c r="J1014" s="18">
        <f>'Raw Data'!J1014</f>
        <v>0</v>
      </c>
      <c r="K1014" s="18">
        <f>'Raw Data'!K1014</f>
        <v>0</v>
      </c>
      <c r="L1014" s="18">
        <f>'Raw Data'!L1014</f>
        <v>0</v>
      </c>
      <c r="M1014" s="18">
        <f>'Raw Data'!M1014</f>
        <v>0</v>
      </c>
      <c r="N1014" s="18">
        <f>'Raw Data'!N1014</f>
        <v>2432</v>
      </c>
      <c r="O1014" s="18" t="str">
        <f>'Raw Data'!O1014</f>
        <v>KGS</v>
      </c>
      <c r="P1014" s="18">
        <f>'Raw Data'!P1014</f>
        <v>560.84125819999997</v>
      </c>
      <c r="Q1014" s="18">
        <f>'Raw Data'!Q1014</f>
        <v>1363965.94</v>
      </c>
      <c r="R1014" s="18">
        <f>'Raw Data'!R1014</f>
        <v>7.4313138759999999</v>
      </c>
      <c r="S1014" s="18">
        <f>'Raw Data'!S1014</f>
        <v>18072.95535</v>
      </c>
      <c r="T1014" s="18">
        <f>'Raw Data'!T1014</f>
        <v>499757.1</v>
      </c>
      <c r="U1014" s="18" t="str">
        <f t="shared" si="165"/>
        <v xml:space="preserve">NP-21 STAINLESS STEEL SPORTS BOTTLE 650ML S115 </v>
      </c>
      <c r="V1014" s="18">
        <f t="shared" si="166"/>
        <v>13680</v>
      </c>
      <c r="W1014" s="18" t="str">
        <f t="shared" si="167"/>
        <v>PCS</v>
      </c>
      <c r="X1014" s="18">
        <f t="shared" si="168"/>
        <v>1.1399999999999999</v>
      </c>
      <c r="Y1014" s="18" t="str">
        <f t="shared" si="169"/>
        <v>USD</v>
      </c>
      <c r="Z1014" s="18">
        <f t="shared" si="170"/>
        <v>1863723.04</v>
      </c>
      <c r="AA1014" s="18">
        <f t="shared" si="171"/>
        <v>2022</v>
      </c>
      <c r="AB1014" s="19" t="str">
        <f>IFERROR(VLOOKUP(D1014, 'Lookup Tables'!$A:$B, 2, FALSE), "Unknown")</f>
        <v>Table, kitchen or other household articles of iron or steel</v>
      </c>
      <c r="AC1014" s="18" t="str">
        <f t="shared" si="172"/>
        <v>Steel Products</v>
      </c>
      <c r="AD1014" s="18" t="str">
        <f t="shared" si="173"/>
        <v>Misc</v>
      </c>
      <c r="AE1014" s="18">
        <f t="shared" si="174"/>
        <v>205.49222861842105</v>
      </c>
      <c r="AF1014" s="20">
        <f t="shared" si="175"/>
        <v>0.36639998503188431</v>
      </c>
    </row>
    <row r="1015" spans="1:32">
      <c r="A1015" s="18" t="str">
        <f>'Raw Data'!A1015</f>
        <v>INNSA1</v>
      </c>
      <c r="B1015" s="19">
        <f>'Raw Data'!B1015</f>
        <v>44596</v>
      </c>
      <c r="C1015" s="18">
        <f>'Raw Data'!C1015</f>
        <v>301049751</v>
      </c>
      <c r="D1015" s="18">
        <f>'Raw Data'!D1015</f>
        <v>73239990</v>
      </c>
      <c r="E1015" s="18" t="str">
        <f>'Raw Data'!E1015</f>
        <v>NP-003 STEEL ZHARA (QTY 107400 / USD 0.476 PER PCS)</v>
      </c>
      <c r="F1015" s="18">
        <f>'Raw Data'!F1015</f>
        <v>0</v>
      </c>
      <c r="G1015" s="18">
        <f>'Raw Data'!G1015</f>
        <v>0</v>
      </c>
      <c r="H1015" s="18">
        <f>'Raw Data'!H1015</f>
        <v>0</v>
      </c>
      <c r="I1015" s="18">
        <f>'Raw Data'!I1015</f>
        <v>0</v>
      </c>
      <c r="J1015" s="18">
        <f>'Raw Data'!J1015</f>
        <v>0</v>
      </c>
      <c r="K1015" s="18">
        <f>'Raw Data'!K1015</f>
        <v>0</v>
      </c>
      <c r="L1015" s="18">
        <f>'Raw Data'!L1015</f>
        <v>0</v>
      </c>
      <c r="M1015" s="18">
        <f>'Raw Data'!M1015</f>
        <v>0</v>
      </c>
      <c r="N1015" s="18">
        <f>'Raw Data'!N1015</f>
        <v>10024</v>
      </c>
      <c r="O1015" s="18" t="str">
        <f>'Raw Data'!O1015</f>
        <v>KGS</v>
      </c>
      <c r="P1015" s="18">
        <f>'Raw Data'!P1015</f>
        <v>434.8732961</v>
      </c>
      <c r="Q1015" s="18">
        <f>'Raw Data'!Q1015</f>
        <v>4359169.92</v>
      </c>
      <c r="R1015" s="18">
        <f>'Raw Data'!R1015</f>
        <v>5.7622008229999997</v>
      </c>
      <c r="S1015" s="18">
        <f>'Raw Data'!S1015</f>
        <v>57760.301050000002</v>
      </c>
      <c r="T1015" s="18">
        <f>'Raw Data'!T1015</f>
        <v>1597199.9</v>
      </c>
      <c r="U1015" s="18" t="str">
        <f t="shared" si="165"/>
        <v xml:space="preserve">NP-003 STEEL ZHARA </v>
      </c>
      <c r="V1015" s="18">
        <f t="shared" si="166"/>
        <v>107400</v>
      </c>
      <c r="W1015" s="18" t="e">
        <f t="shared" si="167"/>
        <v>#VALUE!</v>
      </c>
      <c r="X1015" s="18">
        <f t="shared" si="168"/>
        <v>0.47599999999999998</v>
      </c>
      <c r="Y1015" s="18" t="str">
        <f t="shared" si="169"/>
        <v>USD</v>
      </c>
      <c r="Z1015" s="18">
        <f t="shared" si="170"/>
        <v>5956369.8200000003</v>
      </c>
      <c r="AA1015" s="18">
        <f t="shared" si="171"/>
        <v>2022</v>
      </c>
      <c r="AB1015" s="19" t="str">
        <f>IFERROR(VLOOKUP(D1015, 'Lookup Tables'!$A:$B, 2, FALSE), "Unknown")</f>
        <v>Table, kitchen or other household articles of iron or steel</v>
      </c>
      <c r="AC1015" s="18" t="str">
        <f t="shared" si="172"/>
        <v>Steel Products</v>
      </c>
      <c r="AD1015" s="18" t="str">
        <f t="shared" si="173"/>
        <v>Misc</v>
      </c>
      <c r="AE1015" s="18">
        <f t="shared" si="174"/>
        <v>159.33757980845968</v>
      </c>
      <c r="AF1015" s="20">
        <f t="shared" si="175"/>
        <v>0.36640000947703361</v>
      </c>
    </row>
    <row r="1016" spans="1:32">
      <c r="A1016" s="18" t="str">
        <f>'Raw Data'!A1016</f>
        <v>INNSA1</v>
      </c>
      <c r="B1016" s="19">
        <f>'Raw Data'!B1016</f>
        <v>44596</v>
      </c>
      <c r="C1016" s="18">
        <f>'Raw Data'!C1016</f>
        <v>301049751</v>
      </c>
      <c r="D1016" s="18">
        <f>'Raw Data'!D1016</f>
        <v>73239990</v>
      </c>
      <c r="E1016" s="18" t="str">
        <f>'Raw Data'!E1016</f>
        <v>AM-06 - STAINLESS STEEL BOTTLE 750ML SG805 (QTY:30240 PCS/USD 1.140 PER PCS)</v>
      </c>
      <c r="F1016" s="18">
        <f>'Raw Data'!F1016</f>
        <v>0</v>
      </c>
      <c r="G1016" s="18">
        <f>'Raw Data'!G1016</f>
        <v>0</v>
      </c>
      <c r="H1016" s="18">
        <f>'Raw Data'!H1016</f>
        <v>0</v>
      </c>
      <c r="I1016" s="18">
        <f>'Raw Data'!I1016</f>
        <v>0</v>
      </c>
      <c r="J1016" s="18">
        <f>'Raw Data'!J1016</f>
        <v>0</v>
      </c>
      <c r="K1016" s="18">
        <f>'Raw Data'!K1016</f>
        <v>0</v>
      </c>
      <c r="L1016" s="18">
        <f>'Raw Data'!L1016</f>
        <v>0</v>
      </c>
      <c r="M1016" s="18">
        <f>'Raw Data'!M1016</f>
        <v>0</v>
      </c>
      <c r="N1016" s="18">
        <f>'Raw Data'!N1016</f>
        <v>4536</v>
      </c>
      <c r="O1016" s="18" t="str">
        <f>'Raw Data'!O1016</f>
        <v>KGS</v>
      </c>
      <c r="P1016" s="18">
        <f>'Raw Data'!P1016</f>
        <v>659.62211420000006</v>
      </c>
      <c r="Q1016" s="18">
        <f>'Raw Data'!Q1016</f>
        <v>2992045.91</v>
      </c>
      <c r="R1016" s="18">
        <f>'Raw Data'!R1016</f>
        <v>8.7401896669999992</v>
      </c>
      <c r="S1016" s="18">
        <f>'Raw Data'!S1016</f>
        <v>39645.500330000003</v>
      </c>
      <c r="T1016" s="18">
        <f>'Raw Data'!T1016</f>
        <v>1096285.6000000001</v>
      </c>
      <c r="U1016" s="18" t="str">
        <f t="shared" si="165"/>
        <v xml:space="preserve">AM-06 - STAINLESS STEEL BOTTLE 750ML SG805 </v>
      </c>
      <c r="V1016" s="18">
        <f t="shared" si="166"/>
        <v>30240</v>
      </c>
      <c r="W1016" s="18" t="str">
        <f t="shared" si="167"/>
        <v>PCS</v>
      </c>
      <c r="X1016" s="18">
        <f t="shared" si="168"/>
        <v>1.1399999999999999</v>
      </c>
      <c r="Y1016" s="18" t="str">
        <f t="shared" si="169"/>
        <v>USD</v>
      </c>
      <c r="Z1016" s="18">
        <f t="shared" si="170"/>
        <v>4088331.5100000002</v>
      </c>
      <c r="AA1016" s="18">
        <f t="shared" si="171"/>
        <v>2022</v>
      </c>
      <c r="AB1016" s="19" t="str">
        <f>IFERROR(VLOOKUP(D1016, 'Lookup Tables'!$A:$B, 2, FALSE), "Unknown")</f>
        <v>Table, kitchen or other household articles of iron or steel</v>
      </c>
      <c r="AC1016" s="18" t="str">
        <f t="shared" si="172"/>
        <v>Steel Products</v>
      </c>
      <c r="AD1016" s="18" t="str">
        <f t="shared" si="173"/>
        <v>Misc</v>
      </c>
      <c r="AE1016" s="18">
        <f t="shared" si="174"/>
        <v>241.68553791887126</v>
      </c>
      <c r="AF1016" s="20">
        <f t="shared" si="175"/>
        <v>0.36639999283968205</v>
      </c>
    </row>
    <row r="1017" spans="1:32">
      <c r="A1017" s="18" t="str">
        <f>'Raw Data'!A1017</f>
        <v>INNSA1</v>
      </c>
      <c r="B1017" s="19">
        <f>'Raw Data'!B1017</f>
        <v>44596</v>
      </c>
      <c r="C1017" s="18">
        <f>'Raw Data'!C1017</f>
        <v>301049751</v>
      </c>
      <c r="D1017" s="18">
        <f>'Raw Data'!D1017</f>
        <v>73239990</v>
      </c>
      <c r="E1017" s="18" t="str">
        <f>'Raw Data'!E1017</f>
        <v>SL-01 STAINLESS STEEL COLA BOTTLE 750ML SK750 (QTY:11124 PCS/ USD 1.300 PER PCS)</v>
      </c>
      <c r="F1017" s="18">
        <f>'Raw Data'!F1017</f>
        <v>0</v>
      </c>
      <c r="G1017" s="18">
        <f>'Raw Data'!G1017</f>
        <v>0</v>
      </c>
      <c r="H1017" s="18">
        <f>'Raw Data'!H1017</f>
        <v>0</v>
      </c>
      <c r="I1017" s="18">
        <f>'Raw Data'!I1017</f>
        <v>0</v>
      </c>
      <c r="J1017" s="18">
        <f>'Raw Data'!J1017</f>
        <v>0</v>
      </c>
      <c r="K1017" s="18">
        <f>'Raw Data'!K1017</f>
        <v>0</v>
      </c>
      <c r="L1017" s="18">
        <f>'Raw Data'!L1017</f>
        <v>0</v>
      </c>
      <c r="M1017" s="18">
        <f>'Raw Data'!M1017</f>
        <v>0</v>
      </c>
      <c r="N1017" s="18">
        <f>'Raw Data'!N1017</f>
        <v>2224.8000000000002</v>
      </c>
      <c r="O1017" s="18" t="str">
        <f>'Raw Data'!O1017</f>
        <v>KGS</v>
      </c>
      <c r="P1017" s="18">
        <f>'Raw Data'!P1017</f>
        <v>568.49406239999996</v>
      </c>
      <c r="Q1017" s="18">
        <f>'Raw Data'!Q1017</f>
        <v>1264785.5900000001</v>
      </c>
      <c r="R1017" s="18">
        <f>'Raw Data'!R1017</f>
        <v>7.5327158130000003</v>
      </c>
      <c r="S1017" s="18">
        <f>'Raw Data'!S1017</f>
        <v>16758.78614</v>
      </c>
      <c r="T1017" s="18">
        <f>'Raw Data'!T1017</f>
        <v>463417.4</v>
      </c>
      <c r="U1017" s="18" t="str">
        <f t="shared" si="165"/>
        <v xml:space="preserve">SL-01 STAINLESS STEEL COLA BOTTLE 750ML SK750 </v>
      </c>
      <c r="V1017" s="18">
        <f t="shared" si="166"/>
        <v>11124</v>
      </c>
      <c r="W1017" s="18" t="str">
        <f t="shared" si="167"/>
        <v>PCS</v>
      </c>
      <c r="X1017" s="18">
        <f t="shared" si="168"/>
        <v>1.3</v>
      </c>
      <c r="Y1017" s="18" t="str">
        <f t="shared" si="169"/>
        <v>USD</v>
      </c>
      <c r="Z1017" s="18">
        <f t="shared" si="170"/>
        <v>1728202.9900000002</v>
      </c>
      <c r="AA1017" s="18">
        <f t="shared" si="171"/>
        <v>2022</v>
      </c>
      <c r="AB1017" s="19" t="str">
        <f>IFERROR(VLOOKUP(D1017, 'Lookup Tables'!$A:$B, 2, FALSE), "Unknown")</f>
        <v>Table, kitchen or other household articles of iron or steel</v>
      </c>
      <c r="AC1017" s="18" t="str">
        <f t="shared" si="172"/>
        <v>Steel Products</v>
      </c>
      <c r="AD1017" s="18" t="str">
        <f t="shared" si="173"/>
        <v>Misc</v>
      </c>
      <c r="AE1017" s="18">
        <f t="shared" si="174"/>
        <v>208.29620640057533</v>
      </c>
      <c r="AF1017" s="20">
        <f t="shared" si="175"/>
        <v>0.36639996823493221</v>
      </c>
    </row>
    <row r="1018" spans="1:32">
      <c r="A1018" s="18" t="str">
        <f>'Raw Data'!A1018</f>
        <v>INNSA1</v>
      </c>
      <c r="B1018" s="19">
        <f>'Raw Data'!B1018</f>
        <v>44596</v>
      </c>
      <c r="C1018" s="18">
        <f>'Raw Data'!C1018</f>
        <v>301049751</v>
      </c>
      <c r="D1018" s="18">
        <f>'Raw Data'!D1018</f>
        <v>73239990</v>
      </c>
      <c r="E1018" s="18" t="str">
        <f>'Raw Data'!E1018</f>
        <v>NP-20 STAINLESS STEEL SPORTS BOTTLE 750 ML S-308-C6 (QTY:16128 PCS USD1.113 PER PCS)</v>
      </c>
      <c r="F1018" s="18">
        <f>'Raw Data'!F1018</f>
        <v>0</v>
      </c>
      <c r="G1018" s="18">
        <f>'Raw Data'!G1018</f>
        <v>0</v>
      </c>
      <c r="H1018" s="18">
        <f>'Raw Data'!H1018</f>
        <v>0</v>
      </c>
      <c r="I1018" s="18">
        <f>'Raw Data'!I1018</f>
        <v>0</v>
      </c>
      <c r="J1018" s="18">
        <f>'Raw Data'!J1018</f>
        <v>0</v>
      </c>
      <c r="K1018" s="18">
        <f>'Raw Data'!K1018</f>
        <v>0</v>
      </c>
      <c r="L1018" s="18">
        <f>'Raw Data'!L1018</f>
        <v>0</v>
      </c>
      <c r="M1018" s="18">
        <f>'Raw Data'!M1018</f>
        <v>0</v>
      </c>
      <c r="N1018" s="18">
        <f>'Raw Data'!N1018</f>
        <v>2867.2</v>
      </c>
      <c r="O1018" s="18" t="str">
        <f>'Raw Data'!O1018</f>
        <v>KGS</v>
      </c>
      <c r="P1018" s="18">
        <f>'Raw Data'!P1018</f>
        <v>547.558088</v>
      </c>
      <c r="Q1018" s="18">
        <f>'Raw Data'!Q1018</f>
        <v>1569958.55</v>
      </c>
      <c r="R1018" s="18">
        <f>'Raw Data'!R1018</f>
        <v>7.2553079110000001</v>
      </c>
      <c r="S1018" s="18">
        <f>'Raw Data'!S1018</f>
        <v>20802.418839999998</v>
      </c>
      <c r="T1018" s="18">
        <f>'Raw Data'!T1018</f>
        <v>575232.80000000005</v>
      </c>
      <c r="U1018" s="18" t="str">
        <f t="shared" si="165"/>
        <v xml:space="preserve">NP-20 STAINLESS STEEL SPORTS BOTTLE 750 ML S-308-C6 </v>
      </c>
      <c r="V1018" s="18">
        <f t="shared" si="166"/>
        <v>16128</v>
      </c>
      <c r="W1018" s="18" t="e">
        <f t="shared" si="167"/>
        <v>#VALUE!</v>
      </c>
      <c r="X1018" s="18" t="str">
        <f t="shared" si="168"/>
        <v/>
      </c>
      <c r="Y1018" s="18" t="str">
        <f t="shared" si="169"/>
        <v>USD</v>
      </c>
      <c r="Z1018" s="18">
        <f t="shared" si="170"/>
        <v>2145191.35</v>
      </c>
      <c r="AA1018" s="18">
        <f t="shared" si="171"/>
        <v>2022</v>
      </c>
      <c r="AB1018" s="19" t="str">
        <f>IFERROR(VLOOKUP(D1018, 'Lookup Tables'!$A:$B, 2, FALSE), "Unknown")</f>
        <v>Table, kitchen or other household articles of iron or steel</v>
      </c>
      <c r="AC1018" s="18" t="str">
        <f t="shared" si="172"/>
        <v>Steel Products</v>
      </c>
      <c r="AD1018" s="18" t="str">
        <f t="shared" si="173"/>
        <v>Misc</v>
      </c>
      <c r="AE1018" s="18">
        <f t="shared" si="174"/>
        <v>200.62527901785717</v>
      </c>
      <c r="AF1018" s="20">
        <f t="shared" si="175"/>
        <v>0.36639999189787531</v>
      </c>
    </row>
    <row r="1019" spans="1:32">
      <c r="A1019" s="18" t="str">
        <f>'Raw Data'!A1019</f>
        <v>INNSA1</v>
      </c>
      <c r="B1019" s="19">
        <f>'Raw Data'!B1019</f>
        <v>44596</v>
      </c>
      <c r="C1019" s="18">
        <f>'Raw Data'!C1019</f>
        <v>301049751</v>
      </c>
      <c r="D1019" s="18">
        <f>'Raw Data'!D1019</f>
        <v>73239990</v>
      </c>
      <c r="E1019" s="18" t="str">
        <f>'Raw Data'!E1019</f>
        <v>AM-253 STEEL KITCHEN TURNER (QTY:25200 PCS/ USD 0.611 PER PCS)</v>
      </c>
      <c r="F1019" s="18">
        <f>'Raw Data'!F1019</f>
        <v>0</v>
      </c>
      <c r="G1019" s="18">
        <f>'Raw Data'!G1019</f>
        <v>0</v>
      </c>
      <c r="H1019" s="18">
        <f>'Raw Data'!H1019</f>
        <v>0</v>
      </c>
      <c r="I1019" s="18">
        <f>'Raw Data'!I1019</f>
        <v>0</v>
      </c>
      <c r="J1019" s="18">
        <f>'Raw Data'!J1019</f>
        <v>0</v>
      </c>
      <c r="K1019" s="18">
        <f>'Raw Data'!K1019</f>
        <v>0</v>
      </c>
      <c r="L1019" s="18">
        <f>'Raw Data'!L1019</f>
        <v>0</v>
      </c>
      <c r="M1019" s="18">
        <f>'Raw Data'!M1019</f>
        <v>0</v>
      </c>
      <c r="N1019" s="18">
        <f>'Raw Data'!N1019</f>
        <v>2450</v>
      </c>
      <c r="O1019" s="18" t="str">
        <f>'Raw Data'!O1019</f>
        <v>KGS</v>
      </c>
      <c r="P1019" s="18">
        <f>'Raw Data'!P1019</f>
        <v>531.68963670000005</v>
      </c>
      <c r="Q1019" s="18">
        <f>'Raw Data'!Q1019</f>
        <v>1302639.6100000001</v>
      </c>
      <c r="R1019" s="18">
        <f>'Raw Data'!R1019</f>
        <v>7.0450461999999998</v>
      </c>
      <c r="S1019" s="18">
        <f>'Raw Data'!S1019</f>
        <v>17260.36319</v>
      </c>
      <c r="T1019" s="18">
        <f>'Raw Data'!T1019</f>
        <v>477287.1</v>
      </c>
      <c r="U1019" s="18" t="str">
        <f t="shared" si="165"/>
        <v xml:space="preserve">AM-253 STEEL KITCHEN TURNER </v>
      </c>
      <c r="V1019" s="18">
        <f t="shared" si="166"/>
        <v>25200</v>
      </c>
      <c r="W1019" s="18" t="str">
        <f t="shared" si="167"/>
        <v>PCS</v>
      </c>
      <c r="X1019" s="18">
        <f t="shared" si="168"/>
        <v>0.61099999999999999</v>
      </c>
      <c r="Y1019" s="18" t="str">
        <f t="shared" si="169"/>
        <v>USD</v>
      </c>
      <c r="Z1019" s="18">
        <f t="shared" si="170"/>
        <v>1779926.71</v>
      </c>
      <c r="AA1019" s="18">
        <f t="shared" si="171"/>
        <v>2022</v>
      </c>
      <c r="AB1019" s="19" t="str">
        <f>IFERROR(VLOOKUP(D1019, 'Lookup Tables'!$A:$B, 2, FALSE), "Unknown")</f>
        <v>Table, kitchen or other household articles of iron or steel</v>
      </c>
      <c r="AC1019" s="18" t="str">
        <f t="shared" si="172"/>
        <v>Steel Products</v>
      </c>
      <c r="AD1019" s="18" t="str">
        <f t="shared" si="173"/>
        <v>Misc</v>
      </c>
      <c r="AE1019" s="18">
        <f t="shared" si="174"/>
        <v>194.81106122448978</v>
      </c>
      <c r="AF1019" s="20">
        <f t="shared" si="175"/>
        <v>0.36639995923354424</v>
      </c>
    </row>
    <row r="1020" spans="1:32">
      <c r="A1020" s="18" t="str">
        <f>'Raw Data'!A1020</f>
        <v>INNSA1</v>
      </c>
      <c r="B1020" s="19">
        <f>'Raw Data'!B1020</f>
        <v>44596</v>
      </c>
      <c r="C1020" s="18">
        <f>'Raw Data'!C1020</f>
        <v>301049751</v>
      </c>
      <c r="D1020" s="18">
        <f>'Raw Data'!D1020</f>
        <v>73239990</v>
      </c>
      <c r="E1020" s="18" t="str">
        <f>'Raw Data'!E1020</f>
        <v>STEEL ZHARA - NP-003 (QTY:43800 PCS/USD 0.4739 PER PCS)</v>
      </c>
      <c r="F1020" s="18">
        <f>'Raw Data'!F1020</f>
        <v>0</v>
      </c>
      <c r="G1020" s="18">
        <f>'Raw Data'!G1020</f>
        <v>0</v>
      </c>
      <c r="H1020" s="18">
        <f>'Raw Data'!H1020</f>
        <v>0</v>
      </c>
      <c r="I1020" s="18">
        <f>'Raw Data'!I1020</f>
        <v>0</v>
      </c>
      <c r="J1020" s="18">
        <f>'Raw Data'!J1020</f>
        <v>0</v>
      </c>
      <c r="K1020" s="18">
        <f>'Raw Data'!K1020</f>
        <v>0</v>
      </c>
      <c r="L1020" s="18">
        <f>'Raw Data'!L1020</f>
        <v>0</v>
      </c>
      <c r="M1020" s="18">
        <f>'Raw Data'!M1020</f>
        <v>0</v>
      </c>
      <c r="N1020" s="18">
        <f>'Raw Data'!N1020</f>
        <v>4088</v>
      </c>
      <c r="O1020" s="18" t="str">
        <f>'Raw Data'!O1020</f>
        <v>KGS</v>
      </c>
      <c r="P1020" s="18">
        <f>'Raw Data'!P1020</f>
        <v>458.66747800000002</v>
      </c>
      <c r="Q1020" s="18">
        <f>'Raw Data'!Q1020</f>
        <v>1875032.65</v>
      </c>
      <c r="R1020" s="18">
        <f>'Raw Data'!R1020</f>
        <v>6.0774808269999996</v>
      </c>
      <c r="S1020" s="18">
        <f>'Raw Data'!S1020</f>
        <v>24844.741620000001</v>
      </c>
      <c r="T1020" s="18">
        <f>'Raw Data'!T1020</f>
        <v>687012</v>
      </c>
      <c r="U1020" s="18" t="str">
        <f t="shared" si="165"/>
        <v xml:space="preserve">STEEL ZHARA - NP-003 </v>
      </c>
      <c r="V1020" s="18">
        <f t="shared" si="166"/>
        <v>43800</v>
      </c>
      <c r="W1020" s="18" t="str">
        <f t="shared" si="167"/>
        <v>PCS</v>
      </c>
      <c r="X1020" s="18">
        <f t="shared" si="168"/>
        <v>0.47389999999999999</v>
      </c>
      <c r="Y1020" s="18" t="str">
        <f t="shared" si="169"/>
        <v>USD</v>
      </c>
      <c r="Z1020" s="18">
        <f t="shared" si="170"/>
        <v>2562044.65</v>
      </c>
      <c r="AA1020" s="18">
        <f t="shared" si="171"/>
        <v>2022</v>
      </c>
      <c r="AB1020" s="19" t="str">
        <f>IFERROR(VLOOKUP(D1020, 'Lookup Tables'!$A:$B, 2, FALSE), "Unknown")</f>
        <v>Table, kitchen or other household articles of iron or steel</v>
      </c>
      <c r="AC1020" s="18" t="str">
        <f t="shared" si="172"/>
        <v>Steel Products</v>
      </c>
      <c r="AD1020" s="18" t="str">
        <f t="shared" si="173"/>
        <v>Misc</v>
      </c>
      <c r="AE1020" s="18">
        <f t="shared" si="174"/>
        <v>168.05577299412917</v>
      </c>
      <c r="AF1020" s="20">
        <f t="shared" si="175"/>
        <v>0.36640001975432268</v>
      </c>
    </row>
    <row r="1021" spans="1:32">
      <c r="A1021" s="18" t="str">
        <f>'Raw Data'!A1021</f>
        <v>INNSA1</v>
      </c>
      <c r="B1021" s="19">
        <f>'Raw Data'!B1021</f>
        <v>44596</v>
      </c>
      <c r="C1021" s="18">
        <f>'Raw Data'!C1021</f>
        <v>301049751</v>
      </c>
      <c r="D1021" s="18">
        <f>'Raw Data'!D1021</f>
        <v>73239990</v>
      </c>
      <c r="E1021" s="18" t="str">
        <f>'Raw Data'!E1021</f>
        <v>DS-25 STAINLESS STEEL GRATER WITH HANDLE (QTY:99720 PCS/USD0.2420 PER PCS)</v>
      </c>
      <c r="F1021" s="18">
        <f>'Raw Data'!F1021</f>
        <v>0</v>
      </c>
      <c r="G1021" s="18">
        <f>'Raw Data'!G1021</f>
        <v>0</v>
      </c>
      <c r="H1021" s="18">
        <f>'Raw Data'!H1021</f>
        <v>0</v>
      </c>
      <c r="I1021" s="18">
        <f>'Raw Data'!I1021</f>
        <v>0</v>
      </c>
      <c r="J1021" s="18">
        <f>'Raw Data'!J1021</f>
        <v>0</v>
      </c>
      <c r="K1021" s="18">
        <f>'Raw Data'!K1021</f>
        <v>0</v>
      </c>
      <c r="L1021" s="18">
        <f>'Raw Data'!L1021</f>
        <v>0</v>
      </c>
      <c r="M1021" s="18">
        <f>'Raw Data'!M1021</f>
        <v>0</v>
      </c>
      <c r="N1021" s="18">
        <f>'Raw Data'!N1021</f>
        <v>2991.6</v>
      </c>
      <c r="O1021" s="18" t="str">
        <f>'Raw Data'!O1021</f>
        <v>KGS</v>
      </c>
      <c r="P1021" s="18">
        <f>'Raw Data'!P1021</f>
        <v>685.2819561</v>
      </c>
      <c r="Q1021" s="18">
        <f>'Raw Data'!Q1021</f>
        <v>2050089.5</v>
      </c>
      <c r="R1021" s="18">
        <f>'Raw Data'!R1021</f>
        <v>9.0801902230000007</v>
      </c>
      <c r="S1021" s="18">
        <f>'Raw Data'!S1021</f>
        <v>27164.297070000001</v>
      </c>
      <c r="T1021" s="18">
        <f>'Raw Data'!T1021</f>
        <v>751152.8</v>
      </c>
      <c r="U1021" s="18" t="str">
        <f t="shared" si="165"/>
        <v xml:space="preserve">DS-25 STAINLESS STEEL GRATER WITH HANDLE </v>
      </c>
      <c r="V1021" s="18">
        <f t="shared" si="166"/>
        <v>99720</v>
      </c>
      <c r="W1021" s="18" t="str">
        <f t="shared" si="167"/>
        <v>PCS</v>
      </c>
      <c r="X1021" s="18">
        <f t="shared" si="168"/>
        <v>0.24199999999999999</v>
      </c>
      <c r="Y1021" s="18" t="str">
        <f t="shared" si="169"/>
        <v>USD</v>
      </c>
      <c r="Z1021" s="18">
        <f t="shared" si="170"/>
        <v>2801242.3</v>
      </c>
      <c r="AA1021" s="18">
        <f t="shared" si="171"/>
        <v>2022</v>
      </c>
      <c r="AB1021" s="19" t="str">
        <f>IFERROR(VLOOKUP(D1021, 'Lookup Tables'!$A:$B, 2, FALSE), "Unknown")</f>
        <v>Table, kitchen or other household articles of iron or steel</v>
      </c>
      <c r="AC1021" s="18" t="str">
        <f t="shared" si="172"/>
        <v>Steel Products</v>
      </c>
      <c r="AD1021" s="18" t="str">
        <f t="shared" si="173"/>
        <v>Misc</v>
      </c>
      <c r="AE1021" s="18">
        <f t="shared" si="174"/>
        <v>251.08731113785268</v>
      </c>
      <c r="AF1021" s="20">
        <f t="shared" si="175"/>
        <v>0.36640000351204183</v>
      </c>
    </row>
    <row r="1022" spans="1:32">
      <c r="A1022" s="18" t="str">
        <f>'Raw Data'!A1022</f>
        <v>INNSA1</v>
      </c>
      <c r="B1022" s="19">
        <f>'Raw Data'!B1022</f>
        <v>44596</v>
      </c>
      <c r="C1022" s="18">
        <f>'Raw Data'!C1022</f>
        <v>301049751</v>
      </c>
      <c r="D1022" s="18">
        <f>'Raw Data'!D1022</f>
        <v>73239990</v>
      </c>
      <c r="E1022" s="18" t="str">
        <f>'Raw Data'!E1022</f>
        <v>NP-003 STEEL ZHARA (QTY:52440 PCS/USD 0.4761 PER PCS)</v>
      </c>
      <c r="F1022" s="18">
        <f>'Raw Data'!F1022</f>
        <v>0</v>
      </c>
      <c r="G1022" s="18">
        <f>'Raw Data'!G1022</f>
        <v>0</v>
      </c>
      <c r="H1022" s="18">
        <f>'Raw Data'!H1022</f>
        <v>0</v>
      </c>
      <c r="I1022" s="18">
        <f>'Raw Data'!I1022</f>
        <v>0</v>
      </c>
      <c r="J1022" s="18">
        <f>'Raw Data'!J1022</f>
        <v>0</v>
      </c>
      <c r="K1022" s="18">
        <f>'Raw Data'!K1022</f>
        <v>0</v>
      </c>
      <c r="L1022" s="18">
        <f>'Raw Data'!L1022</f>
        <v>0</v>
      </c>
      <c r="M1022" s="18">
        <f>'Raw Data'!M1022</f>
        <v>0</v>
      </c>
      <c r="N1022" s="18">
        <f>'Raw Data'!N1022</f>
        <v>4894.3999999999996</v>
      </c>
      <c r="O1022" s="18" t="str">
        <f>'Raw Data'!O1022</f>
        <v>KGS</v>
      </c>
      <c r="P1022" s="18">
        <f>'Raw Data'!P1022</f>
        <v>433.3478465</v>
      </c>
      <c r="Q1022" s="18">
        <f>'Raw Data'!Q1022</f>
        <v>2120977.7000000002</v>
      </c>
      <c r="R1022" s="18">
        <f>'Raw Data'!R1022</f>
        <v>5.7419881610000001</v>
      </c>
      <c r="S1022" s="18">
        <f>'Raw Data'!S1022</f>
        <v>28103.586859999999</v>
      </c>
      <c r="T1022" s="18">
        <f>'Raw Data'!T1022</f>
        <v>777126.2</v>
      </c>
      <c r="U1022" s="18" t="str">
        <f t="shared" si="165"/>
        <v xml:space="preserve">NP-003 STEEL ZHARA </v>
      </c>
      <c r="V1022" s="18">
        <f t="shared" si="166"/>
        <v>52440</v>
      </c>
      <c r="W1022" s="18" t="str">
        <f t="shared" si="167"/>
        <v>PCS</v>
      </c>
      <c r="X1022" s="18">
        <f t="shared" si="168"/>
        <v>0.47610000000000002</v>
      </c>
      <c r="Y1022" s="18" t="str">
        <f t="shared" si="169"/>
        <v>USD</v>
      </c>
      <c r="Z1022" s="18">
        <f t="shared" si="170"/>
        <v>2898103.9000000004</v>
      </c>
      <c r="AA1022" s="18">
        <f t="shared" si="171"/>
        <v>2022</v>
      </c>
      <c r="AB1022" s="19" t="str">
        <f>IFERROR(VLOOKUP(D1022, 'Lookup Tables'!$A:$B, 2, FALSE), "Unknown")</f>
        <v>Table, kitchen or other household articles of iron or steel</v>
      </c>
      <c r="AC1022" s="18" t="str">
        <f t="shared" si="172"/>
        <v>Steel Products</v>
      </c>
      <c r="AD1022" s="18" t="str">
        <f t="shared" si="173"/>
        <v>Misc</v>
      </c>
      <c r="AE1022" s="18">
        <f t="shared" si="174"/>
        <v>158.77864498202027</v>
      </c>
      <c r="AF1022" s="20">
        <f t="shared" si="175"/>
        <v>0.36639998619504577</v>
      </c>
    </row>
    <row r="1023" spans="1:32">
      <c r="A1023" s="18" t="str">
        <f>'Raw Data'!A1023</f>
        <v>INNSA1</v>
      </c>
      <c r="B1023" s="19">
        <f>'Raw Data'!B1023</f>
        <v>44596</v>
      </c>
      <c r="C1023" s="18">
        <f>'Raw Data'!C1023</f>
        <v>301049751</v>
      </c>
      <c r="D1023" s="18">
        <f>'Raw Data'!D1023</f>
        <v>73239990</v>
      </c>
      <c r="E1023" s="18" t="str">
        <f>'Raw Data'!E1023</f>
        <v>SL-01 STAINLESS STEEL COLABOTTLE 750ML SK750(QTY: 12204 NUMUSD 1.300PER NUM)</v>
      </c>
      <c r="F1023" s="18">
        <f>'Raw Data'!F1023</f>
        <v>0</v>
      </c>
      <c r="G1023" s="18">
        <f>'Raw Data'!G1023</f>
        <v>0</v>
      </c>
      <c r="H1023" s="18">
        <f>'Raw Data'!H1023</f>
        <v>0</v>
      </c>
      <c r="I1023" s="18">
        <f>'Raw Data'!I1023</f>
        <v>0</v>
      </c>
      <c r="J1023" s="18">
        <f>'Raw Data'!J1023</f>
        <v>0</v>
      </c>
      <c r="K1023" s="18">
        <f>'Raw Data'!K1023</f>
        <v>0</v>
      </c>
      <c r="L1023" s="18">
        <f>'Raw Data'!L1023</f>
        <v>0</v>
      </c>
      <c r="M1023" s="18">
        <f>'Raw Data'!M1023</f>
        <v>0</v>
      </c>
      <c r="N1023" s="18">
        <f>'Raw Data'!N1023</f>
        <v>2440.8000000000002</v>
      </c>
      <c r="O1023" s="18" t="str">
        <f>'Raw Data'!O1023</f>
        <v>KGS</v>
      </c>
      <c r="P1023" s="18">
        <f>'Raw Data'!P1023</f>
        <v>564.15049160000001</v>
      </c>
      <c r="Q1023" s="18">
        <f>'Raw Data'!Q1023</f>
        <v>1376978.52</v>
      </c>
      <c r="R1023" s="18">
        <f>'Raw Data'!R1023</f>
        <v>7.4751622050000002</v>
      </c>
      <c r="S1023" s="18">
        <f>'Raw Data'!S1023</f>
        <v>18245.375909999999</v>
      </c>
      <c r="T1023" s="18">
        <f>'Raw Data'!T1023</f>
        <v>504525</v>
      </c>
      <c r="U1023" s="18" t="str">
        <f t="shared" si="165"/>
        <v>SL-01 STAINLESS STEEL COLABOTTLE 750ML SK750</v>
      </c>
      <c r="V1023" s="18" t="str">
        <f t="shared" si="166"/>
        <v/>
      </c>
      <c r="W1023" s="18" t="e">
        <f t="shared" si="167"/>
        <v>#VALUE!</v>
      </c>
      <c r="X1023" s="18" t="str">
        <f t="shared" si="168"/>
        <v/>
      </c>
      <c r="Y1023" s="18" t="str">
        <f t="shared" si="169"/>
        <v>USD</v>
      </c>
      <c r="Z1023" s="18">
        <f t="shared" si="170"/>
        <v>1881503.52</v>
      </c>
      <c r="AA1023" s="18">
        <f t="shared" si="171"/>
        <v>2022</v>
      </c>
      <c r="AB1023" s="19" t="str">
        <f>IFERROR(VLOOKUP(D1023, 'Lookup Tables'!$A:$B, 2, FALSE), "Unknown")</f>
        <v>Table, kitchen or other household articles of iron or steel</v>
      </c>
      <c r="AC1023" s="18" t="str">
        <f t="shared" si="172"/>
        <v>Steel Products</v>
      </c>
      <c r="AD1023" s="18" t="str">
        <f t="shared" si="173"/>
        <v>Misc</v>
      </c>
      <c r="AE1023" s="18">
        <f t="shared" si="174"/>
        <v>206.70476892822023</v>
      </c>
      <c r="AF1023" s="20">
        <f t="shared" si="175"/>
        <v>0.36640005103347584</v>
      </c>
    </row>
    <row r="1024" spans="1:32">
      <c r="A1024" s="18" t="str">
        <f>'Raw Data'!A1024</f>
        <v>INNSA1</v>
      </c>
      <c r="B1024" s="19">
        <f>'Raw Data'!B1024</f>
        <v>44596</v>
      </c>
      <c r="C1024" s="18">
        <f>'Raw Data'!C1024</f>
        <v>301049751</v>
      </c>
      <c r="D1024" s="18">
        <f>'Raw Data'!D1024</f>
        <v>73239990</v>
      </c>
      <c r="E1024" s="18" t="str">
        <f>'Raw Data'!E1024</f>
        <v>NP-55 STEEL TEA STRAINER (QTY:100800 PCS USD 0.330 PER PCS)</v>
      </c>
      <c r="F1024" s="18">
        <f>'Raw Data'!F1024</f>
        <v>0</v>
      </c>
      <c r="G1024" s="18">
        <f>'Raw Data'!G1024</f>
        <v>0</v>
      </c>
      <c r="H1024" s="18">
        <f>'Raw Data'!H1024</f>
        <v>0</v>
      </c>
      <c r="I1024" s="18">
        <f>'Raw Data'!I1024</f>
        <v>0</v>
      </c>
      <c r="J1024" s="18">
        <f>'Raw Data'!J1024</f>
        <v>0</v>
      </c>
      <c r="K1024" s="18">
        <f>'Raw Data'!K1024</f>
        <v>0</v>
      </c>
      <c r="L1024" s="18">
        <f>'Raw Data'!L1024</f>
        <v>0</v>
      </c>
      <c r="M1024" s="18">
        <f>'Raw Data'!M1024</f>
        <v>0</v>
      </c>
      <c r="N1024" s="18">
        <f>'Raw Data'!N1024</f>
        <v>4620</v>
      </c>
      <c r="O1024" s="18" t="str">
        <f>'Raw Data'!O1024</f>
        <v>KGS</v>
      </c>
      <c r="P1024" s="18">
        <f>'Raw Data'!P1024</f>
        <v>609.14446320000002</v>
      </c>
      <c r="Q1024" s="18">
        <f>'Raw Data'!Q1024</f>
        <v>2814247.42</v>
      </c>
      <c r="R1024" s="18">
        <f>'Raw Data'!R1024</f>
        <v>8.0713457430000002</v>
      </c>
      <c r="S1024" s="18">
        <f>'Raw Data'!S1024</f>
        <v>37289.617330000001</v>
      </c>
      <c r="T1024" s="18">
        <f>'Raw Data'!T1024</f>
        <v>1031140.2</v>
      </c>
      <c r="U1024" s="18" t="str">
        <f t="shared" si="165"/>
        <v xml:space="preserve">NP-55 STEEL TEA STRAINER </v>
      </c>
      <c r="V1024" s="18">
        <f t="shared" si="166"/>
        <v>100800</v>
      </c>
      <c r="W1024" s="18" t="e">
        <f t="shared" si="167"/>
        <v>#VALUE!</v>
      </c>
      <c r="X1024" s="18" t="str">
        <f t="shared" si="168"/>
        <v/>
      </c>
      <c r="Y1024" s="18" t="str">
        <f t="shared" si="169"/>
        <v>USD</v>
      </c>
      <c r="Z1024" s="18">
        <f t="shared" si="170"/>
        <v>3845387.62</v>
      </c>
      <c r="AA1024" s="18">
        <f t="shared" si="171"/>
        <v>2022</v>
      </c>
      <c r="AB1024" s="19" t="str">
        <f>IFERROR(VLOOKUP(D1024, 'Lookup Tables'!$A:$B, 2, FALSE), "Unknown")</f>
        <v>Table, kitchen or other household articles of iron or steel</v>
      </c>
      <c r="AC1024" s="18" t="str">
        <f t="shared" si="172"/>
        <v>Steel Products</v>
      </c>
      <c r="AD1024" s="18" t="str">
        <f t="shared" si="173"/>
        <v>Misc</v>
      </c>
      <c r="AE1024" s="18">
        <f t="shared" si="174"/>
        <v>223.19051948051947</v>
      </c>
      <c r="AF1024" s="20">
        <f t="shared" si="175"/>
        <v>0.36639998056745132</v>
      </c>
    </row>
    <row r="1025" spans="1:32">
      <c r="A1025" s="18" t="str">
        <f>'Raw Data'!A1025</f>
        <v>INNSA1</v>
      </c>
      <c r="B1025" s="19">
        <f>'Raw Data'!B1025</f>
        <v>44596</v>
      </c>
      <c r="C1025" s="18">
        <f>'Raw Data'!C1025</f>
        <v>301049751</v>
      </c>
      <c r="D1025" s="18">
        <f>'Raw Data'!D1025</f>
        <v>73239990</v>
      </c>
      <c r="E1025" s="18" t="str">
        <f>'Raw Data'!E1025</f>
        <v>STEEL HAND BLENDER RS-02 (QTY: 48720 PCS USD 0.4634 PER PCS)</v>
      </c>
      <c r="F1025" s="18">
        <f>'Raw Data'!F1025</f>
        <v>0</v>
      </c>
      <c r="G1025" s="18">
        <f>'Raw Data'!G1025</f>
        <v>0</v>
      </c>
      <c r="H1025" s="18">
        <f>'Raw Data'!H1025</f>
        <v>0</v>
      </c>
      <c r="I1025" s="18">
        <f>'Raw Data'!I1025</f>
        <v>0</v>
      </c>
      <c r="J1025" s="18">
        <f>'Raw Data'!J1025</f>
        <v>0</v>
      </c>
      <c r="K1025" s="18">
        <f>'Raw Data'!K1025</f>
        <v>0</v>
      </c>
      <c r="L1025" s="18">
        <f>'Raw Data'!L1025</f>
        <v>0</v>
      </c>
      <c r="M1025" s="18">
        <f>'Raw Data'!M1025</f>
        <v>0</v>
      </c>
      <c r="N1025" s="18">
        <f>'Raw Data'!N1025</f>
        <v>2923.2</v>
      </c>
      <c r="O1025" s="18" t="str">
        <f>'Raw Data'!O1025</f>
        <v>KGS</v>
      </c>
      <c r="P1025" s="18">
        <f>'Raw Data'!P1025</f>
        <v>669.60224410000001</v>
      </c>
      <c r="Q1025" s="18">
        <f>'Raw Data'!Q1025</f>
        <v>1957381.28</v>
      </c>
      <c r="R1025" s="18">
        <f>'Raw Data'!R1025</f>
        <v>8.8724293640000003</v>
      </c>
      <c r="S1025" s="18">
        <f>'Raw Data'!S1025</f>
        <v>25935.88552</v>
      </c>
      <c r="T1025" s="18">
        <f>'Raw Data'!T1025</f>
        <v>717184.5</v>
      </c>
      <c r="U1025" s="18" t="str">
        <f t="shared" si="165"/>
        <v xml:space="preserve">STEEL HAND BLENDER RS-02 </v>
      </c>
      <c r="V1025" s="18" t="str">
        <f t="shared" si="166"/>
        <v/>
      </c>
      <c r="W1025" s="18" t="e">
        <f t="shared" si="167"/>
        <v>#VALUE!</v>
      </c>
      <c r="X1025" s="18" t="str">
        <f t="shared" si="168"/>
        <v/>
      </c>
      <c r="Y1025" s="18" t="str">
        <f t="shared" si="169"/>
        <v>USD</v>
      </c>
      <c r="Z1025" s="18">
        <f t="shared" si="170"/>
        <v>2674565.7800000003</v>
      </c>
      <c r="AA1025" s="18">
        <f t="shared" si="171"/>
        <v>2022</v>
      </c>
      <c r="AB1025" s="19" t="str">
        <f>IFERROR(VLOOKUP(D1025, 'Lookup Tables'!$A:$B, 2, FALSE), "Unknown")</f>
        <v>Table, kitchen or other household articles of iron or steel</v>
      </c>
      <c r="AC1025" s="18" t="str">
        <f t="shared" si="172"/>
        <v>Steel Products</v>
      </c>
      <c r="AD1025" s="18" t="str">
        <f t="shared" si="173"/>
        <v>Misc</v>
      </c>
      <c r="AE1025" s="18">
        <f t="shared" si="174"/>
        <v>245.34226190476193</v>
      </c>
      <c r="AF1025" s="20">
        <f t="shared" si="175"/>
        <v>0.3663999994932004</v>
      </c>
    </row>
    <row r="1026" spans="1:32">
      <c r="A1026" s="18" t="str">
        <f>'Raw Data'!A1026</f>
        <v>INNSA1</v>
      </c>
      <c r="B1026" s="19">
        <f>'Raw Data'!B1026</f>
        <v>44596</v>
      </c>
      <c r="C1026" s="18">
        <f>'Raw Data'!C1026</f>
        <v>301049751</v>
      </c>
      <c r="D1026" s="18">
        <f>'Raw Data'!D1026</f>
        <v>73239990</v>
      </c>
      <c r="E1026" s="18" t="str">
        <f>'Raw Data'!E1026</f>
        <v>NP-20 STAINLESS STEEL SPORTS BOTTLE 750 ML S-308-C6 (QTY:936PCS USD 1.113 PER PCS)</v>
      </c>
      <c r="F1026" s="18">
        <f>'Raw Data'!F1026</f>
        <v>0</v>
      </c>
      <c r="G1026" s="18">
        <f>'Raw Data'!G1026</f>
        <v>0</v>
      </c>
      <c r="H1026" s="18">
        <f>'Raw Data'!H1026</f>
        <v>0</v>
      </c>
      <c r="I1026" s="18">
        <f>'Raw Data'!I1026</f>
        <v>0</v>
      </c>
      <c r="J1026" s="18">
        <f>'Raw Data'!J1026</f>
        <v>0</v>
      </c>
      <c r="K1026" s="18">
        <f>'Raw Data'!K1026</f>
        <v>0</v>
      </c>
      <c r="L1026" s="18">
        <f>'Raw Data'!L1026</f>
        <v>0</v>
      </c>
      <c r="M1026" s="18">
        <f>'Raw Data'!M1026</f>
        <v>0</v>
      </c>
      <c r="N1026" s="18">
        <f>'Raw Data'!N1026</f>
        <v>166.4</v>
      </c>
      <c r="O1026" s="18" t="str">
        <f>'Raw Data'!O1026</f>
        <v>KGS</v>
      </c>
      <c r="P1026" s="18">
        <f>'Raw Data'!P1026</f>
        <v>543.37560099999996</v>
      </c>
      <c r="Q1026" s="18">
        <f>'Raw Data'!Q1026</f>
        <v>90417.7</v>
      </c>
      <c r="R1026" s="18">
        <f>'Raw Data'!R1026</f>
        <v>7.1998887099999997</v>
      </c>
      <c r="S1026" s="18">
        <f>'Raw Data'!S1026</f>
        <v>1198.061481</v>
      </c>
      <c r="T1026" s="18">
        <f>'Raw Data'!T1026</f>
        <v>33129.1</v>
      </c>
      <c r="U1026" s="18" t="str">
        <f t="shared" si="165"/>
        <v xml:space="preserve">NP-20 STAINLESS STEEL SPORTS BOTTLE 750 ML S-308-C6 </v>
      </c>
      <c r="V1026" s="18" t="str">
        <f t="shared" si="166"/>
        <v/>
      </c>
      <c r="W1026" s="18" t="e">
        <f t="shared" si="167"/>
        <v>#VALUE!</v>
      </c>
      <c r="X1026" s="18" t="str">
        <f t="shared" si="168"/>
        <v/>
      </c>
      <c r="Y1026" s="18" t="str">
        <f t="shared" si="169"/>
        <v>USD</v>
      </c>
      <c r="Z1026" s="18">
        <f t="shared" si="170"/>
        <v>123546.79999999999</v>
      </c>
      <c r="AA1026" s="18">
        <f t="shared" si="171"/>
        <v>2022</v>
      </c>
      <c r="AB1026" s="19" t="str">
        <f>IFERROR(VLOOKUP(D1026, 'Lookup Tables'!$A:$B, 2, FALSE), "Unknown")</f>
        <v>Table, kitchen or other household articles of iron or steel</v>
      </c>
      <c r="AC1026" s="18" t="str">
        <f t="shared" si="172"/>
        <v>Steel Products</v>
      </c>
      <c r="AD1026" s="18" t="str">
        <f t="shared" si="173"/>
        <v>Misc</v>
      </c>
      <c r="AE1026" s="18">
        <f t="shared" si="174"/>
        <v>199.09314903846152</v>
      </c>
      <c r="AF1026" s="20">
        <f t="shared" si="175"/>
        <v>0.36640060519124018</v>
      </c>
    </row>
    <row r="1027" spans="1:32">
      <c r="A1027" s="18" t="str">
        <f>'Raw Data'!A1027</f>
        <v>INNSA1</v>
      </c>
      <c r="B1027" s="19">
        <f>'Raw Data'!B1027</f>
        <v>44596</v>
      </c>
      <c r="C1027" s="18">
        <f>'Raw Data'!C1027</f>
        <v>301049751</v>
      </c>
      <c r="D1027" s="18">
        <f>'Raw Data'!D1027</f>
        <v>73239990</v>
      </c>
      <c r="E1027" s="18" t="str">
        <f>'Raw Data'!E1027</f>
        <v>STEEL ZARA - NP-003 (QTY:101880 PCS/USD 0.4761 PER PCS)</v>
      </c>
      <c r="F1027" s="18">
        <f>'Raw Data'!F1027</f>
        <v>0</v>
      </c>
      <c r="G1027" s="18">
        <f>'Raw Data'!G1027</f>
        <v>0</v>
      </c>
      <c r="H1027" s="18">
        <f>'Raw Data'!H1027</f>
        <v>0</v>
      </c>
      <c r="I1027" s="18">
        <f>'Raw Data'!I1027</f>
        <v>0</v>
      </c>
      <c r="J1027" s="18">
        <f>'Raw Data'!J1027</f>
        <v>0</v>
      </c>
      <c r="K1027" s="18">
        <f>'Raw Data'!K1027</f>
        <v>0</v>
      </c>
      <c r="L1027" s="18">
        <f>'Raw Data'!L1027</f>
        <v>0</v>
      </c>
      <c r="M1027" s="18">
        <f>'Raw Data'!M1027</f>
        <v>0</v>
      </c>
      <c r="N1027" s="18">
        <f>'Raw Data'!N1027</f>
        <v>9508.7999999999993</v>
      </c>
      <c r="O1027" s="18" t="str">
        <f>'Raw Data'!O1027</f>
        <v>KGS</v>
      </c>
      <c r="P1027" s="18">
        <f>'Raw Data'!P1027</f>
        <v>442.2558009</v>
      </c>
      <c r="Q1027" s="18">
        <f>'Raw Data'!Q1027</f>
        <v>4205321.96</v>
      </c>
      <c r="R1027" s="18">
        <f>'Raw Data'!R1027</f>
        <v>5.8600212129999996</v>
      </c>
      <c r="S1027" s="18">
        <f>'Raw Data'!S1027</f>
        <v>55721.76971</v>
      </c>
      <c r="T1027" s="18">
        <f>'Raw Data'!T1027</f>
        <v>1540829.9</v>
      </c>
      <c r="U1027" s="18" t="str">
        <f t="shared" ref="U1027:U1090" si="176">LEFT(E1027, FIND("(", E1027)-1)</f>
        <v xml:space="preserve">STEEL ZARA - NP-003 </v>
      </c>
      <c r="V1027" s="18">
        <f t="shared" ref="V1027:V1090" si="177">IFERROR(
    VALUE(
        MID(E1027,
            FIND("QTY",E1027)+4,
            FIND(" ",E1027,FIND("QTY",E1027)+4) - (FIND("QTY",E1027)+4)
        )
    ),
"")</f>
        <v>101880</v>
      </c>
      <c r="W1027" s="18" t="str">
        <f t="shared" ref="W1027:W1090" si="178">TRIM(MID(E1027, FIND(" ", E1027, FIND("QTY:", E1027)+4)+1, FIND("/", E1027) - FIND(" ", E1027, FIND("QTY:", E1027)+4)-1))</f>
        <v>PCS</v>
      </c>
      <c r="X1027" s="18">
        <f t="shared" ref="X1027:X1090" si="179">IFERROR(
  IF(AND(ISNUMBER(FIND("/",E1027)), ISNUMBER(FIND("PER",E1027))),
     VALUE(TRIM(SUBSTITUTE(SUBSTITUTE(MID(E1027, FIND("/",E1027)+1, FIND("PER",E1027)-FIND("/",E1027)-1), "USD", ""), "CNY:", ""))),
     IF(ISNUMBER(SEARCH("USD",E1027)),
        VALUE(TRIM(MID(E1027, SEARCH("USD",E1027)+3, 12))),
        IF(ISNUMBER(SEARCH("CNY",E1027)),
           VALUE(TRIM(SUBSTITUTE(MID(E1027, SEARCH("CNY",E1027)+3, 12), ":", ""))),
           "" )
     )
  ),
"")</f>
        <v>0.47610000000000002</v>
      </c>
      <c r="Y1027" s="18" t="str">
        <f t="shared" ref="Y1027:Y1090" si="180">IF(ISNUMBER(FIND("USD", E1027)), "USD",
IF(ISNUMBER(FIND("CNY", E1027)), "CNY", ""))</f>
        <v>USD</v>
      </c>
      <c r="Z1027" s="18">
        <f t="shared" ref="Z1027:Z1090" si="181">Q1027 + T1027</f>
        <v>5746151.8599999994</v>
      </c>
      <c r="AA1027" s="18">
        <f t="shared" ref="AA1027:AA1090" si="182">YEAR(B1027)</f>
        <v>2022</v>
      </c>
      <c r="AB1027" s="19" t="str">
        <f>IFERROR(VLOOKUP(D1027, 'Lookup Tables'!$A:$B, 2, FALSE), "Unknown")</f>
        <v>Table, kitchen or other household articles of iron or steel</v>
      </c>
      <c r="AC1027" s="18" t="str">
        <f t="shared" ref="AC1027:AC1090" si="183">IFERROR(
    IF(ISNUMBER(SEARCH("STEEL", E1027)), "Steel Products",
    IF(ISNUMBER(SEARCH("SCRUBBER", E1027)), "Cleaning Items",
    IF(ISNUMBER(SEARCH("CLOTH", E1027)), "Household Items",
    IF(ISNUMBER(SEARCH("HOLDER", E1027)), "Kitchen Items",
    "Other")))),
"Other")</f>
        <v>Steel Products</v>
      </c>
      <c r="AD1027" s="18" t="str">
        <f t="shared" ref="AD1027:AD1090" si="184">IFERROR(
    IF(ISNUMBER(SEARCH("SCRUBBER", E1027)), "Scrubber",
    IF(ISNUMBER(SEARCH("CUTLERY", E1027)), "Cutlery Holder",
    IF(ISNUMBER(SEARCH("CLOTH STAND", E1027)), "Cloth Stand",
    IF(ISNUMBER(SEARCH("HOLDER", E1027)), "Holder",
    "Misc")))),
"Misc")</f>
        <v>Misc</v>
      </c>
      <c r="AE1027" s="18">
        <f t="shared" ref="AE1027:AE1090" si="185">T1027/N1027</f>
        <v>162.04251850917046</v>
      </c>
      <c r="AF1027" s="20">
        <f t="shared" ref="AF1027:AF1090" si="186">IFERROR(T1027/Q1027,0)</f>
        <v>0.36639998427135884</v>
      </c>
    </row>
    <row r="1028" spans="1:32">
      <c r="A1028" s="18" t="str">
        <f>'Raw Data'!A1028</f>
        <v>INNSA1</v>
      </c>
      <c r="B1028" s="19">
        <f>'Raw Data'!B1028</f>
        <v>44595</v>
      </c>
      <c r="C1028" s="18">
        <f>'Raw Data'!C1028</f>
        <v>301049751</v>
      </c>
      <c r="D1028" s="18">
        <f>'Raw Data'!D1028</f>
        <v>73239990</v>
      </c>
      <c r="E1028" s="18" t="str">
        <f>'Raw Data'!E1028</f>
        <v>KWP-1000B SS OIL POT 900ML(QTY: 27000 PCS/USD 1.65 PER PCS)</v>
      </c>
      <c r="F1028" s="18">
        <f>'Raw Data'!F1028</f>
        <v>0</v>
      </c>
      <c r="G1028" s="18">
        <f>'Raw Data'!G1028</f>
        <v>0</v>
      </c>
      <c r="H1028" s="18">
        <f>'Raw Data'!H1028</f>
        <v>0</v>
      </c>
      <c r="I1028" s="18">
        <f>'Raw Data'!I1028</f>
        <v>0</v>
      </c>
      <c r="J1028" s="18">
        <f>'Raw Data'!J1028</f>
        <v>0</v>
      </c>
      <c r="K1028" s="18">
        <f>'Raw Data'!K1028</f>
        <v>0</v>
      </c>
      <c r="L1028" s="18">
        <f>'Raw Data'!L1028</f>
        <v>0</v>
      </c>
      <c r="M1028" s="18">
        <f>'Raw Data'!M1028</f>
        <v>0</v>
      </c>
      <c r="N1028" s="18">
        <f>'Raw Data'!N1028</f>
        <v>6975</v>
      </c>
      <c r="O1028" s="18" t="str">
        <f>'Raw Data'!O1028</f>
        <v>KGS</v>
      </c>
      <c r="P1028" s="18">
        <f>'Raw Data'!P1028</f>
        <v>550.69450040000004</v>
      </c>
      <c r="Q1028" s="18">
        <f>'Raw Data'!Q1028</f>
        <v>3841094.14</v>
      </c>
      <c r="R1028" s="18">
        <f>'Raw Data'!R1028</f>
        <v>7.3133399780000001</v>
      </c>
      <c r="S1028" s="18">
        <f>'Raw Data'!S1028</f>
        <v>51010.546349999997</v>
      </c>
      <c r="T1028" s="18">
        <f>'Raw Data'!T1028</f>
        <v>1407376.9</v>
      </c>
      <c r="U1028" s="18" t="str">
        <f t="shared" si="176"/>
        <v>KWP-1000B SS OIL POT 900ML</v>
      </c>
      <c r="V1028" s="18" t="str">
        <f t="shared" si="177"/>
        <v/>
      </c>
      <c r="W1028" s="18" t="str">
        <f t="shared" si="178"/>
        <v>27000 PCS</v>
      </c>
      <c r="X1028" s="18">
        <f t="shared" si="179"/>
        <v>1.65</v>
      </c>
      <c r="Y1028" s="18" t="str">
        <f t="shared" si="180"/>
        <v>USD</v>
      </c>
      <c r="Z1028" s="18">
        <f t="shared" si="181"/>
        <v>5248471.04</v>
      </c>
      <c r="AA1028" s="18">
        <f t="shared" si="182"/>
        <v>2022</v>
      </c>
      <c r="AB1028" s="19" t="str">
        <f>IFERROR(VLOOKUP(D1028, 'Lookup Tables'!$A:$B, 2, FALSE), "Unknown")</f>
        <v>Table, kitchen or other household articles of iron or steel</v>
      </c>
      <c r="AC1028" s="18" t="str">
        <f t="shared" si="183"/>
        <v>Other</v>
      </c>
      <c r="AD1028" s="18" t="str">
        <f t="shared" si="184"/>
        <v>Misc</v>
      </c>
      <c r="AE1028" s="18">
        <f t="shared" si="185"/>
        <v>201.77446594982078</v>
      </c>
      <c r="AF1028" s="20">
        <f t="shared" si="186"/>
        <v>0.36640000184947297</v>
      </c>
    </row>
    <row r="1029" spans="1:32">
      <c r="A1029" s="18" t="str">
        <f>'Raw Data'!A1029</f>
        <v>INNSA1</v>
      </c>
      <c r="B1029" s="19">
        <f>'Raw Data'!B1029</f>
        <v>44583</v>
      </c>
      <c r="C1029" s="18">
        <f>'Raw Data'!C1029</f>
        <v>301049751</v>
      </c>
      <c r="D1029" s="18">
        <f>'Raw Data'!D1029</f>
        <v>73239990</v>
      </c>
      <c r="E1029" s="18" t="str">
        <f>'Raw Data'!E1029</f>
        <v>NP-55 STEEL TEA STRAINER (QTY:100800 PCS/USD 0.3285 PER PCS)</v>
      </c>
      <c r="F1029" s="18">
        <f>'Raw Data'!F1029</f>
        <v>0</v>
      </c>
      <c r="G1029" s="18">
        <f>'Raw Data'!G1029</f>
        <v>0</v>
      </c>
      <c r="H1029" s="18">
        <f>'Raw Data'!H1029</f>
        <v>0</v>
      </c>
      <c r="I1029" s="18">
        <f>'Raw Data'!I1029</f>
        <v>0</v>
      </c>
      <c r="J1029" s="18">
        <f>'Raw Data'!J1029</f>
        <v>0</v>
      </c>
      <c r="K1029" s="18">
        <f>'Raw Data'!K1029</f>
        <v>0</v>
      </c>
      <c r="L1029" s="18">
        <f>'Raw Data'!L1029</f>
        <v>0</v>
      </c>
      <c r="M1029" s="18">
        <f>'Raw Data'!M1029</f>
        <v>0</v>
      </c>
      <c r="N1029" s="18">
        <f>'Raw Data'!N1029</f>
        <v>4620</v>
      </c>
      <c r="O1029" s="18" t="str">
        <f>'Raw Data'!O1029</f>
        <v>KGS</v>
      </c>
      <c r="P1029" s="18">
        <f>'Raw Data'!P1029</f>
        <v>591.30821209999999</v>
      </c>
      <c r="Q1029" s="18">
        <f>'Raw Data'!Q1029</f>
        <v>2731843.94</v>
      </c>
      <c r="R1029" s="18">
        <f>'Raw Data'!R1029</f>
        <v>7.8526987000000004</v>
      </c>
      <c r="S1029" s="18">
        <f>'Raw Data'!S1029</f>
        <v>36279.467989999997</v>
      </c>
      <c r="T1029" s="18">
        <f>'Raw Data'!T1029</f>
        <v>1000947.7</v>
      </c>
      <c r="U1029" s="18" t="str">
        <f t="shared" si="176"/>
        <v xml:space="preserve">NP-55 STEEL TEA STRAINER </v>
      </c>
      <c r="V1029" s="18">
        <f t="shared" si="177"/>
        <v>100800</v>
      </c>
      <c r="W1029" s="18" t="str">
        <f t="shared" si="178"/>
        <v>PCS</v>
      </c>
      <c r="X1029" s="18">
        <f t="shared" si="179"/>
        <v>0.32850000000000001</v>
      </c>
      <c r="Y1029" s="18" t="str">
        <f t="shared" si="180"/>
        <v>USD</v>
      </c>
      <c r="Z1029" s="18">
        <f t="shared" si="181"/>
        <v>3732791.6399999997</v>
      </c>
      <c r="AA1029" s="18">
        <f t="shared" si="182"/>
        <v>2022</v>
      </c>
      <c r="AB1029" s="19" t="str">
        <f>IFERROR(VLOOKUP(D1029, 'Lookup Tables'!$A:$B, 2, FALSE), "Unknown")</f>
        <v>Table, kitchen or other household articles of iron or steel</v>
      </c>
      <c r="AC1029" s="18" t="str">
        <f t="shared" si="183"/>
        <v>Steel Products</v>
      </c>
      <c r="AD1029" s="18" t="str">
        <f t="shared" si="184"/>
        <v>Misc</v>
      </c>
      <c r="AE1029" s="18">
        <f t="shared" si="185"/>
        <v>216.6553463203463</v>
      </c>
      <c r="AF1029" s="20">
        <f t="shared" si="186"/>
        <v>0.36640002942481403</v>
      </c>
    </row>
    <row r="1030" spans="1:32">
      <c r="A1030" s="18" t="str">
        <f>'Raw Data'!A1030</f>
        <v>INNSA1</v>
      </c>
      <c r="B1030" s="19">
        <f>'Raw Data'!B1030</f>
        <v>44583</v>
      </c>
      <c r="C1030" s="18">
        <f>'Raw Data'!C1030</f>
        <v>301049751</v>
      </c>
      <c r="D1030" s="18">
        <f>'Raw Data'!D1030</f>
        <v>73239990</v>
      </c>
      <c r="E1030" s="18" t="str">
        <f>'Raw Data'!E1030</f>
        <v>RS-02 STEEL HAND BLENDER (QTY:49800 PCS/USD 0.4612 PER PCS)</v>
      </c>
      <c r="F1030" s="18">
        <f>'Raw Data'!F1030</f>
        <v>0</v>
      </c>
      <c r="G1030" s="18">
        <f>'Raw Data'!G1030</f>
        <v>0</v>
      </c>
      <c r="H1030" s="18">
        <f>'Raw Data'!H1030</f>
        <v>0</v>
      </c>
      <c r="I1030" s="18">
        <f>'Raw Data'!I1030</f>
        <v>0</v>
      </c>
      <c r="J1030" s="18">
        <f>'Raw Data'!J1030</f>
        <v>0</v>
      </c>
      <c r="K1030" s="18">
        <f>'Raw Data'!K1030</f>
        <v>0</v>
      </c>
      <c r="L1030" s="18">
        <f>'Raw Data'!L1030</f>
        <v>0</v>
      </c>
      <c r="M1030" s="18">
        <f>'Raw Data'!M1030</f>
        <v>0</v>
      </c>
      <c r="N1030" s="18">
        <f>'Raw Data'!N1030</f>
        <v>2988</v>
      </c>
      <c r="O1030" s="18" t="str">
        <f>'Raw Data'!O1030</f>
        <v>KGS</v>
      </c>
      <c r="P1030" s="18">
        <f>'Raw Data'!P1030</f>
        <v>634.15889890000005</v>
      </c>
      <c r="Q1030" s="18">
        <f>'Raw Data'!Q1030</f>
        <v>1894866.79</v>
      </c>
      <c r="R1030" s="18">
        <f>'Raw Data'!R1030</f>
        <v>8.4217649259999998</v>
      </c>
      <c r="S1030" s="18">
        <f>'Raw Data'!S1030</f>
        <v>25164.2336</v>
      </c>
      <c r="T1030" s="18">
        <f>'Raw Data'!T1030</f>
        <v>694279.2</v>
      </c>
      <c r="U1030" s="18" t="str">
        <f t="shared" si="176"/>
        <v xml:space="preserve">RS-02 STEEL HAND BLENDER </v>
      </c>
      <c r="V1030" s="18">
        <f t="shared" si="177"/>
        <v>49800</v>
      </c>
      <c r="W1030" s="18" t="str">
        <f t="shared" si="178"/>
        <v>PCS</v>
      </c>
      <c r="X1030" s="18">
        <f t="shared" si="179"/>
        <v>0.4612</v>
      </c>
      <c r="Y1030" s="18" t="str">
        <f t="shared" si="180"/>
        <v>USD</v>
      </c>
      <c r="Z1030" s="18">
        <f t="shared" si="181"/>
        <v>2589145.9900000002</v>
      </c>
      <c r="AA1030" s="18">
        <f t="shared" si="182"/>
        <v>2022</v>
      </c>
      <c r="AB1030" s="19" t="str">
        <f>IFERROR(VLOOKUP(D1030, 'Lookup Tables'!$A:$B, 2, FALSE), "Unknown")</f>
        <v>Table, kitchen or other household articles of iron or steel</v>
      </c>
      <c r="AC1030" s="18" t="str">
        <f t="shared" si="183"/>
        <v>Steel Products</v>
      </c>
      <c r="AD1030" s="18" t="str">
        <f t="shared" si="184"/>
        <v>Misc</v>
      </c>
      <c r="AE1030" s="18">
        <f t="shared" si="185"/>
        <v>232.35582329317268</v>
      </c>
      <c r="AF1030" s="20">
        <f t="shared" si="186"/>
        <v>0.36640000429792741</v>
      </c>
    </row>
    <row r="1031" spans="1:32">
      <c r="A1031" s="18" t="str">
        <f>'Raw Data'!A1031</f>
        <v>INNSA1</v>
      </c>
      <c r="B1031" s="19">
        <f>'Raw Data'!B1031</f>
        <v>44583</v>
      </c>
      <c r="C1031" s="18">
        <f>'Raw Data'!C1031</f>
        <v>301049751</v>
      </c>
      <c r="D1031" s="18">
        <f>'Raw Data'!D1031</f>
        <v>73239990</v>
      </c>
      <c r="E1031" s="18" t="str">
        <f>'Raw Data'!E1031</f>
        <v>NP-003 STEEL ZHARA (QTY:198480 PCS/USD 0.4739 PER PCS)</v>
      </c>
      <c r="F1031" s="18">
        <f>'Raw Data'!F1031</f>
        <v>0</v>
      </c>
      <c r="G1031" s="18">
        <f>'Raw Data'!G1031</f>
        <v>0</v>
      </c>
      <c r="H1031" s="18">
        <f>'Raw Data'!H1031</f>
        <v>0</v>
      </c>
      <c r="I1031" s="18">
        <f>'Raw Data'!I1031</f>
        <v>0</v>
      </c>
      <c r="J1031" s="18">
        <f>'Raw Data'!J1031</f>
        <v>0</v>
      </c>
      <c r="K1031" s="18">
        <f>'Raw Data'!K1031</f>
        <v>0</v>
      </c>
      <c r="L1031" s="18">
        <f>'Raw Data'!L1031</f>
        <v>0</v>
      </c>
      <c r="M1031" s="18">
        <f>'Raw Data'!M1031</f>
        <v>0</v>
      </c>
      <c r="N1031" s="18">
        <f>'Raw Data'!N1031</f>
        <v>18524.8</v>
      </c>
      <c r="O1031" s="18" t="str">
        <f>'Raw Data'!O1031</f>
        <v>KGS</v>
      </c>
      <c r="P1031" s="18">
        <f>'Raw Data'!P1031</f>
        <v>411.59141099999999</v>
      </c>
      <c r="Q1031" s="18">
        <f>'Raw Data'!Q1031</f>
        <v>7624648.5700000003</v>
      </c>
      <c r="R1031" s="18">
        <f>'Raw Data'!R1031</f>
        <v>5.4660213940000002</v>
      </c>
      <c r="S1031" s="18">
        <f>'Raw Data'!S1031</f>
        <v>101256.9531</v>
      </c>
      <c r="T1031" s="18">
        <f>'Raw Data'!T1031</f>
        <v>2793671.3</v>
      </c>
      <c r="U1031" s="18" t="str">
        <f t="shared" si="176"/>
        <v xml:space="preserve">NP-003 STEEL ZHARA </v>
      </c>
      <c r="V1031" s="18">
        <f t="shared" si="177"/>
        <v>198480</v>
      </c>
      <c r="W1031" s="18" t="str">
        <f t="shared" si="178"/>
        <v>PCS</v>
      </c>
      <c r="X1031" s="18">
        <f t="shared" si="179"/>
        <v>0.47389999999999999</v>
      </c>
      <c r="Y1031" s="18" t="str">
        <f t="shared" si="180"/>
        <v>USD</v>
      </c>
      <c r="Z1031" s="18">
        <f t="shared" si="181"/>
        <v>10418319.870000001</v>
      </c>
      <c r="AA1031" s="18">
        <f t="shared" si="182"/>
        <v>2022</v>
      </c>
      <c r="AB1031" s="19" t="str">
        <f>IFERROR(VLOOKUP(D1031, 'Lookup Tables'!$A:$B, 2, FALSE), "Unknown")</f>
        <v>Table, kitchen or other household articles of iron or steel</v>
      </c>
      <c r="AC1031" s="18" t="str">
        <f t="shared" si="183"/>
        <v>Steel Products</v>
      </c>
      <c r="AD1031" s="18" t="str">
        <f t="shared" si="184"/>
        <v>Misc</v>
      </c>
      <c r="AE1031" s="18">
        <f t="shared" si="185"/>
        <v>150.80709643288995</v>
      </c>
      <c r="AF1031" s="20">
        <f t="shared" si="186"/>
        <v>0.36640000838753406</v>
      </c>
    </row>
    <row r="1032" spans="1:32">
      <c r="A1032" s="18" t="str">
        <f>'Raw Data'!A1032</f>
        <v>INNSA1</v>
      </c>
      <c r="B1032" s="19">
        <f>'Raw Data'!B1032</f>
        <v>44580</v>
      </c>
      <c r="C1032" s="18">
        <f>'Raw Data'!C1032</f>
        <v>301049751</v>
      </c>
      <c r="D1032" s="18">
        <f>'Raw Data'!D1032</f>
        <v>73239990</v>
      </c>
      <c r="E1032" s="18" t="str">
        <f>'Raw Data'!E1032</f>
        <v>KWP-600B SS OIL POT 600ML (QTY:38800 PCS/USD 1.29 PER PCS)</v>
      </c>
      <c r="F1032" s="18">
        <f>'Raw Data'!F1032</f>
        <v>0</v>
      </c>
      <c r="G1032" s="18">
        <f>'Raw Data'!G1032</f>
        <v>0</v>
      </c>
      <c r="H1032" s="18">
        <f>'Raw Data'!H1032</f>
        <v>0</v>
      </c>
      <c r="I1032" s="18">
        <f>'Raw Data'!I1032</f>
        <v>0</v>
      </c>
      <c r="J1032" s="18">
        <f>'Raw Data'!J1032</f>
        <v>0</v>
      </c>
      <c r="K1032" s="18">
        <f>'Raw Data'!K1032</f>
        <v>0</v>
      </c>
      <c r="L1032" s="18">
        <f>'Raw Data'!L1032</f>
        <v>0</v>
      </c>
      <c r="M1032" s="18">
        <f>'Raw Data'!M1032</f>
        <v>0</v>
      </c>
      <c r="N1032" s="18">
        <f>'Raw Data'!N1032</f>
        <v>6790</v>
      </c>
      <c r="O1032" s="18" t="str">
        <f>'Raw Data'!O1032</f>
        <v>KGS</v>
      </c>
      <c r="P1032" s="18">
        <f>'Raw Data'!P1032</f>
        <v>629.22725330000003</v>
      </c>
      <c r="Q1032" s="18">
        <f>'Raw Data'!Q1032</f>
        <v>4272453.05</v>
      </c>
      <c r="R1032" s="18">
        <f>'Raw Data'!R1032</f>
        <v>8.3451890360000007</v>
      </c>
      <c r="S1032" s="18">
        <f>'Raw Data'!S1032</f>
        <v>56663.833550000003</v>
      </c>
      <c r="T1032" s="18">
        <f>'Raw Data'!T1032</f>
        <v>1565426.8</v>
      </c>
      <c r="U1032" s="18" t="str">
        <f t="shared" si="176"/>
        <v xml:space="preserve">KWP-600B SS OIL POT 600ML </v>
      </c>
      <c r="V1032" s="18">
        <f t="shared" si="177"/>
        <v>38800</v>
      </c>
      <c r="W1032" s="18" t="str">
        <f t="shared" si="178"/>
        <v>PCS</v>
      </c>
      <c r="X1032" s="18">
        <f t="shared" si="179"/>
        <v>1.29</v>
      </c>
      <c r="Y1032" s="18" t="str">
        <f t="shared" si="180"/>
        <v>USD</v>
      </c>
      <c r="Z1032" s="18">
        <f t="shared" si="181"/>
        <v>5837879.8499999996</v>
      </c>
      <c r="AA1032" s="18">
        <f t="shared" si="182"/>
        <v>2022</v>
      </c>
      <c r="AB1032" s="19" t="str">
        <f>IFERROR(VLOOKUP(D1032, 'Lookup Tables'!$A:$B, 2, FALSE), "Unknown")</f>
        <v>Table, kitchen or other household articles of iron or steel</v>
      </c>
      <c r="AC1032" s="18" t="str">
        <f t="shared" si="183"/>
        <v>Other</v>
      </c>
      <c r="AD1032" s="18" t="str">
        <f t="shared" si="184"/>
        <v>Misc</v>
      </c>
      <c r="AE1032" s="18">
        <f t="shared" si="185"/>
        <v>230.54886597938145</v>
      </c>
      <c r="AF1032" s="20">
        <f t="shared" si="186"/>
        <v>0.36640000058046279</v>
      </c>
    </row>
    <row r="1033" spans="1:32">
      <c r="A1033" s="18" t="str">
        <f>'Raw Data'!A1033</f>
        <v>INNSA1</v>
      </c>
      <c r="B1033" s="19">
        <f>'Raw Data'!B1033</f>
        <v>44580</v>
      </c>
      <c r="C1033" s="18">
        <f>'Raw Data'!C1033</f>
        <v>301049751</v>
      </c>
      <c r="D1033" s="18">
        <f>'Raw Data'!D1033</f>
        <v>73239990</v>
      </c>
      <c r="E1033" s="18" t="str">
        <f>'Raw Data'!E1033</f>
        <v>NP-20 STAINLESS STEEL SPORTS BOTTLE 750ML S-308-C6 (QTY:20304 PCS/USD 1.113 PER PCS)</v>
      </c>
      <c r="F1033" s="18">
        <f>'Raw Data'!F1033</f>
        <v>0</v>
      </c>
      <c r="G1033" s="18">
        <f>'Raw Data'!G1033</f>
        <v>0</v>
      </c>
      <c r="H1033" s="18">
        <f>'Raw Data'!H1033</f>
        <v>0</v>
      </c>
      <c r="I1033" s="18">
        <f>'Raw Data'!I1033</f>
        <v>0</v>
      </c>
      <c r="J1033" s="18">
        <f>'Raw Data'!J1033</f>
        <v>0</v>
      </c>
      <c r="K1033" s="18">
        <f>'Raw Data'!K1033</f>
        <v>0</v>
      </c>
      <c r="L1033" s="18">
        <f>'Raw Data'!L1033</f>
        <v>0</v>
      </c>
      <c r="M1033" s="18">
        <f>'Raw Data'!M1033</f>
        <v>0</v>
      </c>
      <c r="N1033" s="18">
        <f>'Raw Data'!N1033</f>
        <v>3609.6</v>
      </c>
      <c r="O1033" s="18" t="str">
        <f>'Raw Data'!O1033</f>
        <v>KGS</v>
      </c>
      <c r="P1033" s="18">
        <f>'Raw Data'!P1033</f>
        <v>547.17682009999999</v>
      </c>
      <c r="Q1033" s="18">
        <f>'Raw Data'!Q1033</f>
        <v>1975089.45</v>
      </c>
      <c r="R1033" s="18">
        <f>'Raw Data'!R1033</f>
        <v>7.256987005</v>
      </c>
      <c r="S1033" s="18">
        <f>'Raw Data'!S1033</f>
        <v>26194.82029</v>
      </c>
      <c r="T1033" s="18">
        <f>'Raw Data'!T1033</f>
        <v>723672.8</v>
      </c>
      <c r="U1033" s="18" t="str">
        <f t="shared" si="176"/>
        <v xml:space="preserve">NP-20 STAINLESS STEEL SPORTS BOTTLE 750ML S-308-C6 </v>
      </c>
      <c r="V1033" s="18">
        <f t="shared" si="177"/>
        <v>20304</v>
      </c>
      <c r="W1033" s="18" t="str">
        <f t="shared" si="178"/>
        <v>PCS</v>
      </c>
      <c r="X1033" s="18">
        <f t="shared" si="179"/>
        <v>1.113</v>
      </c>
      <c r="Y1033" s="18" t="str">
        <f t="shared" si="180"/>
        <v>USD</v>
      </c>
      <c r="Z1033" s="18">
        <f t="shared" si="181"/>
        <v>2698762.25</v>
      </c>
      <c r="AA1033" s="18">
        <f t="shared" si="182"/>
        <v>2022</v>
      </c>
      <c r="AB1033" s="19" t="str">
        <f>IFERROR(VLOOKUP(D1033, 'Lookup Tables'!$A:$B, 2, FALSE), "Unknown")</f>
        <v>Table, kitchen or other household articles of iron or steel</v>
      </c>
      <c r="AC1033" s="18" t="str">
        <f t="shared" si="183"/>
        <v>Steel Products</v>
      </c>
      <c r="AD1033" s="18" t="str">
        <f t="shared" si="184"/>
        <v>Misc</v>
      </c>
      <c r="AE1033" s="18">
        <f t="shared" si="185"/>
        <v>200.48559397163123</v>
      </c>
      <c r="AF1033" s="20">
        <f t="shared" si="186"/>
        <v>0.36640001292093383</v>
      </c>
    </row>
    <row r="1034" spans="1:32">
      <c r="A1034" s="18" t="str">
        <f>'Raw Data'!A1034</f>
        <v>INNSA1</v>
      </c>
      <c r="B1034" s="19">
        <f>'Raw Data'!B1034</f>
        <v>44580</v>
      </c>
      <c r="C1034" s="18">
        <f>'Raw Data'!C1034</f>
        <v>301049751</v>
      </c>
      <c r="D1034" s="18">
        <f>'Raw Data'!D1034</f>
        <v>73239990</v>
      </c>
      <c r="E1034" s="18" t="str">
        <f>'Raw Data'!E1034</f>
        <v>AM-06 STAINLESS STEEL BOTTLE 750ML SG805 (QTY:15588 NUM/USD1.140 PER NUM)</v>
      </c>
      <c r="F1034" s="18">
        <f>'Raw Data'!F1034</f>
        <v>0</v>
      </c>
      <c r="G1034" s="18">
        <f>'Raw Data'!G1034</f>
        <v>0</v>
      </c>
      <c r="H1034" s="18">
        <f>'Raw Data'!H1034</f>
        <v>0</v>
      </c>
      <c r="I1034" s="18">
        <f>'Raw Data'!I1034</f>
        <v>0</v>
      </c>
      <c r="J1034" s="18">
        <f>'Raw Data'!J1034</f>
        <v>0</v>
      </c>
      <c r="K1034" s="18">
        <f>'Raw Data'!K1034</f>
        <v>0</v>
      </c>
      <c r="L1034" s="18">
        <f>'Raw Data'!L1034</f>
        <v>0</v>
      </c>
      <c r="M1034" s="18">
        <f>'Raw Data'!M1034</f>
        <v>0</v>
      </c>
      <c r="N1034" s="18">
        <f>'Raw Data'!N1034</f>
        <v>2338.1999999999998</v>
      </c>
      <c r="O1034" s="18" t="str">
        <f>'Raw Data'!O1034</f>
        <v>KGS</v>
      </c>
      <c r="P1034" s="18">
        <f>'Raw Data'!P1034</f>
        <v>658.69290479999995</v>
      </c>
      <c r="Q1034" s="18">
        <f>'Raw Data'!Q1034</f>
        <v>1540155.75</v>
      </c>
      <c r="R1034" s="18">
        <f>'Raw Data'!R1034</f>
        <v>8.7359801699999995</v>
      </c>
      <c r="S1034" s="18">
        <f>'Raw Data'!S1034</f>
        <v>20426.468830000002</v>
      </c>
      <c r="T1034" s="18">
        <f>'Raw Data'!T1034</f>
        <v>564313.1</v>
      </c>
      <c r="U1034" s="18" t="str">
        <f t="shared" si="176"/>
        <v xml:space="preserve">AM-06 STAINLESS STEEL BOTTLE 750ML SG805 </v>
      </c>
      <c r="V1034" s="18">
        <f t="shared" si="177"/>
        <v>15588</v>
      </c>
      <c r="W1034" s="18" t="str">
        <f t="shared" si="178"/>
        <v>NUM</v>
      </c>
      <c r="X1034" s="18">
        <f t="shared" si="179"/>
        <v>1.1399999999999999</v>
      </c>
      <c r="Y1034" s="18" t="str">
        <f t="shared" si="180"/>
        <v>USD</v>
      </c>
      <c r="Z1034" s="18">
        <f t="shared" si="181"/>
        <v>2104468.85</v>
      </c>
      <c r="AA1034" s="18">
        <f t="shared" si="182"/>
        <v>2022</v>
      </c>
      <c r="AB1034" s="19" t="str">
        <f>IFERROR(VLOOKUP(D1034, 'Lookup Tables'!$A:$B, 2, FALSE), "Unknown")</f>
        <v>Table, kitchen or other household articles of iron or steel</v>
      </c>
      <c r="AC1034" s="18" t="str">
        <f t="shared" si="183"/>
        <v>Steel Products</v>
      </c>
      <c r="AD1034" s="18" t="str">
        <f t="shared" si="184"/>
        <v>Misc</v>
      </c>
      <c r="AE1034" s="18">
        <f t="shared" si="185"/>
        <v>241.34509451714996</v>
      </c>
      <c r="AF1034" s="20">
        <f t="shared" si="186"/>
        <v>0.36640002155626145</v>
      </c>
    </row>
    <row r="1035" spans="1:32">
      <c r="A1035" s="18" t="str">
        <f>'Raw Data'!A1035</f>
        <v>INNSA1</v>
      </c>
      <c r="B1035" s="19">
        <f>'Raw Data'!B1035</f>
        <v>44580</v>
      </c>
      <c r="C1035" s="18">
        <f>'Raw Data'!C1035</f>
        <v>301049751</v>
      </c>
      <c r="D1035" s="18">
        <f>'Raw Data'!D1035</f>
        <v>73239990</v>
      </c>
      <c r="E1035" s="18" t="str">
        <f>'Raw Data'!E1035</f>
        <v>AM-06 STAINLESS STEEL BOTTLE 750ML SG805 (QTY:15588 NUM/USD1.140 PER NUM)</v>
      </c>
      <c r="F1035" s="18">
        <f>'Raw Data'!F1035</f>
        <v>0</v>
      </c>
      <c r="G1035" s="18">
        <f>'Raw Data'!G1035</f>
        <v>0</v>
      </c>
      <c r="H1035" s="18">
        <f>'Raw Data'!H1035</f>
        <v>0</v>
      </c>
      <c r="I1035" s="18">
        <f>'Raw Data'!I1035</f>
        <v>0</v>
      </c>
      <c r="J1035" s="18">
        <f>'Raw Data'!J1035</f>
        <v>0</v>
      </c>
      <c r="K1035" s="18">
        <f>'Raw Data'!K1035</f>
        <v>0</v>
      </c>
      <c r="L1035" s="18">
        <f>'Raw Data'!L1035</f>
        <v>0</v>
      </c>
      <c r="M1035" s="18">
        <f>'Raw Data'!M1035</f>
        <v>0</v>
      </c>
      <c r="N1035" s="18">
        <f>'Raw Data'!N1035</f>
        <v>2338.1999999999998</v>
      </c>
      <c r="O1035" s="18" t="str">
        <f>'Raw Data'!O1035</f>
        <v>KGS</v>
      </c>
      <c r="P1035" s="18">
        <f>'Raw Data'!P1035</f>
        <v>658.69290479999995</v>
      </c>
      <c r="Q1035" s="18">
        <f>'Raw Data'!Q1035</f>
        <v>1540155.75</v>
      </c>
      <c r="R1035" s="18">
        <f>'Raw Data'!R1035</f>
        <v>8.7359801699999995</v>
      </c>
      <c r="S1035" s="18">
        <f>'Raw Data'!S1035</f>
        <v>20426.468830000002</v>
      </c>
      <c r="T1035" s="18">
        <f>'Raw Data'!T1035</f>
        <v>564313.1</v>
      </c>
      <c r="U1035" s="18" t="str">
        <f t="shared" si="176"/>
        <v xml:space="preserve">AM-06 STAINLESS STEEL BOTTLE 750ML SG805 </v>
      </c>
      <c r="V1035" s="18">
        <f t="shared" si="177"/>
        <v>15588</v>
      </c>
      <c r="W1035" s="18" t="str">
        <f t="shared" si="178"/>
        <v>NUM</v>
      </c>
      <c r="X1035" s="18">
        <f t="shared" si="179"/>
        <v>1.1399999999999999</v>
      </c>
      <c r="Y1035" s="18" t="str">
        <f t="shared" si="180"/>
        <v>USD</v>
      </c>
      <c r="Z1035" s="18">
        <f t="shared" si="181"/>
        <v>2104468.85</v>
      </c>
      <c r="AA1035" s="18">
        <f t="shared" si="182"/>
        <v>2022</v>
      </c>
      <c r="AB1035" s="19" t="str">
        <f>IFERROR(VLOOKUP(D1035, 'Lookup Tables'!$A:$B, 2, FALSE), "Unknown")</f>
        <v>Table, kitchen or other household articles of iron or steel</v>
      </c>
      <c r="AC1035" s="18" t="str">
        <f t="shared" si="183"/>
        <v>Steel Products</v>
      </c>
      <c r="AD1035" s="18" t="str">
        <f t="shared" si="184"/>
        <v>Misc</v>
      </c>
      <c r="AE1035" s="18">
        <f t="shared" si="185"/>
        <v>241.34509451714996</v>
      </c>
      <c r="AF1035" s="20">
        <f t="shared" si="186"/>
        <v>0.36640002155626145</v>
      </c>
    </row>
    <row r="1036" spans="1:32">
      <c r="A1036" s="18" t="str">
        <f>'Raw Data'!A1036</f>
        <v>INNSA1</v>
      </c>
      <c r="B1036" s="19">
        <f>'Raw Data'!B1036</f>
        <v>44580</v>
      </c>
      <c r="C1036" s="18">
        <f>'Raw Data'!C1036</f>
        <v>301049751</v>
      </c>
      <c r="D1036" s="18">
        <f>'Raw Data'!D1036</f>
        <v>73239990</v>
      </c>
      <c r="E1036" s="18" t="str">
        <f>'Raw Data'!E1036</f>
        <v>SL-01 STAINLESS STEEL COLA BOTTLE 750ML SK750 (QTY:14904 PCS/USD 1.300 PER PCS)</v>
      </c>
      <c r="F1036" s="18">
        <f>'Raw Data'!F1036</f>
        <v>0</v>
      </c>
      <c r="G1036" s="18">
        <f>'Raw Data'!G1036</f>
        <v>0</v>
      </c>
      <c r="H1036" s="18">
        <f>'Raw Data'!H1036</f>
        <v>0</v>
      </c>
      <c r="I1036" s="18">
        <f>'Raw Data'!I1036</f>
        <v>0</v>
      </c>
      <c r="J1036" s="18">
        <f>'Raw Data'!J1036</f>
        <v>0</v>
      </c>
      <c r="K1036" s="18">
        <f>'Raw Data'!K1036</f>
        <v>0</v>
      </c>
      <c r="L1036" s="18">
        <f>'Raw Data'!L1036</f>
        <v>0</v>
      </c>
      <c r="M1036" s="18">
        <f>'Raw Data'!M1036</f>
        <v>0</v>
      </c>
      <c r="N1036" s="18">
        <f>'Raw Data'!N1036</f>
        <v>2980.8</v>
      </c>
      <c r="O1036" s="18" t="str">
        <f>'Raw Data'!O1036</f>
        <v>KGS</v>
      </c>
      <c r="P1036" s="18">
        <f>'Raw Data'!P1036</f>
        <v>568.09821520000003</v>
      </c>
      <c r="Q1036" s="18">
        <f>'Raw Data'!Q1036</f>
        <v>1693387.16</v>
      </c>
      <c r="R1036" s="18">
        <f>'Raw Data'!R1036</f>
        <v>7.5344590880000002</v>
      </c>
      <c r="S1036" s="18">
        <f>'Raw Data'!S1036</f>
        <v>22458.715649999998</v>
      </c>
      <c r="T1036" s="18">
        <f>'Raw Data'!T1036</f>
        <v>620457</v>
      </c>
      <c r="U1036" s="18" t="str">
        <f t="shared" si="176"/>
        <v xml:space="preserve">SL-01 STAINLESS STEEL COLA BOTTLE 750ML SK750 </v>
      </c>
      <c r="V1036" s="18">
        <f t="shared" si="177"/>
        <v>14904</v>
      </c>
      <c r="W1036" s="18" t="str">
        <f t="shared" si="178"/>
        <v>PCS</v>
      </c>
      <c r="X1036" s="18">
        <f t="shared" si="179"/>
        <v>1.3</v>
      </c>
      <c r="Y1036" s="18" t="str">
        <f t="shared" si="180"/>
        <v>USD</v>
      </c>
      <c r="Z1036" s="18">
        <f t="shared" si="181"/>
        <v>2313844.16</v>
      </c>
      <c r="AA1036" s="18">
        <f t="shared" si="182"/>
        <v>2022</v>
      </c>
      <c r="AB1036" s="19" t="str">
        <f>IFERROR(VLOOKUP(D1036, 'Lookup Tables'!$A:$B, 2, FALSE), "Unknown")</f>
        <v>Table, kitchen or other household articles of iron or steel</v>
      </c>
      <c r="AC1036" s="18" t="str">
        <f t="shared" si="183"/>
        <v>Steel Products</v>
      </c>
      <c r="AD1036" s="18" t="str">
        <f t="shared" si="184"/>
        <v>Misc</v>
      </c>
      <c r="AE1036" s="18">
        <f t="shared" si="185"/>
        <v>208.15116747181963</v>
      </c>
      <c r="AF1036" s="20">
        <f t="shared" si="186"/>
        <v>0.36639996727033175</v>
      </c>
    </row>
    <row r="1037" spans="1:32">
      <c r="A1037" s="18" t="str">
        <f>'Raw Data'!A1037</f>
        <v>INNSA1</v>
      </c>
      <c r="B1037" s="19">
        <f>'Raw Data'!B1037</f>
        <v>44580</v>
      </c>
      <c r="C1037" s="18">
        <f>'Raw Data'!C1037</f>
        <v>301049751</v>
      </c>
      <c r="D1037" s="18">
        <f>'Raw Data'!D1037</f>
        <v>73239990</v>
      </c>
      <c r="E1037" s="18" t="str">
        <f>'Raw Data'!E1037</f>
        <v>NP-21 STAINLESS STEELSPORTS BOTTLE 650ML S115 (QTY:4860 PCS/USD 1.140 PER PCS)</v>
      </c>
      <c r="F1037" s="18">
        <f>'Raw Data'!F1037</f>
        <v>0</v>
      </c>
      <c r="G1037" s="18">
        <f>'Raw Data'!G1037</f>
        <v>0</v>
      </c>
      <c r="H1037" s="18">
        <f>'Raw Data'!H1037</f>
        <v>0</v>
      </c>
      <c r="I1037" s="18">
        <f>'Raw Data'!I1037</f>
        <v>0</v>
      </c>
      <c r="J1037" s="18">
        <f>'Raw Data'!J1037</f>
        <v>0</v>
      </c>
      <c r="K1037" s="18">
        <f>'Raw Data'!K1037</f>
        <v>0</v>
      </c>
      <c r="L1037" s="18">
        <f>'Raw Data'!L1037</f>
        <v>0</v>
      </c>
      <c r="M1037" s="18">
        <f>'Raw Data'!M1037</f>
        <v>0</v>
      </c>
      <c r="N1037" s="18">
        <f>'Raw Data'!N1037</f>
        <v>864</v>
      </c>
      <c r="O1037" s="18" t="str">
        <f>'Raw Data'!O1037</f>
        <v>KGS</v>
      </c>
      <c r="P1037" s="18">
        <f>'Raw Data'!P1037</f>
        <v>560.45074069999998</v>
      </c>
      <c r="Q1037" s="18">
        <f>'Raw Data'!Q1037</f>
        <v>484229.44</v>
      </c>
      <c r="R1037" s="18">
        <f>'Raw Data'!R1037</f>
        <v>7.4330336969999999</v>
      </c>
      <c r="S1037" s="18">
        <f>'Raw Data'!S1037</f>
        <v>6422.141114</v>
      </c>
      <c r="T1037" s="18">
        <f>'Raw Data'!T1037</f>
        <v>177421.7</v>
      </c>
      <c r="U1037" s="18" t="str">
        <f t="shared" si="176"/>
        <v xml:space="preserve">NP-21 STAINLESS STEELSPORTS BOTTLE 650ML S115 </v>
      </c>
      <c r="V1037" s="18">
        <f t="shared" si="177"/>
        <v>4860</v>
      </c>
      <c r="W1037" s="18" t="str">
        <f t="shared" si="178"/>
        <v>PCS</v>
      </c>
      <c r="X1037" s="18">
        <f t="shared" si="179"/>
        <v>1.1399999999999999</v>
      </c>
      <c r="Y1037" s="18" t="str">
        <f t="shared" si="180"/>
        <v>USD</v>
      </c>
      <c r="Z1037" s="18">
        <f t="shared" si="181"/>
        <v>661651.14</v>
      </c>
      <c r="AA1037" s="18">
        <f t="shared" si="182"/>
        <v>2022</v>
      </c>
      <c r="AB1037" s="19" t="str">
        <f>IFERROR(VLOOKUP(D1037, 'Lookup Tables'!$A:$B, 2, FALSE), "Unknown")</f>
        <v>Table, kitchen or other household articles of iron or steel</v>
      </c>
      <c r="AC1037" s="18" t="str">
        <f t="shared" si="183"/>
        <v>Steel Products</v>
      </c>
      <c r="AD1037" s="18" t="str">
        <f t="shared" si="184"/>
        <v>Misc</v>
      </c>
      <c r="AE1037" s="18">
        <f t="shared" si="185"/>
        <v>205.34918981481482</v>
      </c>
      <c r="AF1037" s="20">
        <f t="shared" si="186"/>
        <v>0.36640006852949714</v>
      </c>
    </row>
    <row r="1038" spans="1:32">
      <c r="A1038" s="18" t="str">
        <f>'Raw Data'!A1038</f>
        <v>INNSA1</v>
      </c>
      <c r="B1038" s="19">
        <f>'Raw Data'!B1038</f>
        <v>44580</v>
      </c>
      <c r="C1038" s="18">
        <f>'Raw Data'!C1038</f>
        <v>301049751</v>
      </c>
      <c r="D1038" s="18">
        <f>'Raw Data'!D1038</f>
        <v>73239990</v>
      </c>
      <c r="E1038" s="18" t="str">
        <f>'Raw Data'!E1038</f>
        <v>NP-21 STAINLESS STEEL SPORTS BOTTLE 650ML S115 (QTY:23580 NUM/USD 1.140 PER NUM)</v>
      </c>
      <c r="F1038" s="18">
        <f>'Raw Data'!F1038</f>
        <v>0</v>
      </c>
      <c r="G1038" s="18">
        <f>'Raw Data'!G1038</f>
        <v>0</v>
      </c>
      <c r="H1038" s="18">
        <f>'Raw Data'!H1038</f>
        <v>0</v>
      </c>
      <c r="I1038" s="18">
        <f>'Raw Data'!I1038</f>
        <v>0</v>
      </c>
      <c r="J1038" s="18">
        <f>'Raw Data'!J1038</f>
        <v>0</v>
      </c>
      <c r="K1038" s="18">
        <f>'Raw Data'!K1038</f>
        <v>0</v>
      </c>
      <c r="L1038" s="18">
        <f>'Raw Data'!L1038</f>
        <v>0</v>
      </c>
      <c r="M1038" s="18">
        <f>'Raw Data'!M1038</f>
        <v>0</v>
      </c>
      <c r="N1038" s="18">
        <f>'Raw Data'!N1038</f>
        <v>4192</v>
      </c>
      <c r="O1038" s="18" t="str">
        <f>'Raw Data'!O1038</f>
        <v>KGS</v>
      </c>
      <c r="P1038" s="18">
        <f>'Raw Data'!P1038</f>
        <v>555.77213979999999</v>
      </c>
      <c r="Q1038" s="18">
        <f>'Raw Data'!Q1038</f>
        <v>2329796.81</v>
      </c>
      <c r="R1038" s="18">
        <f>'Raw Data'!R1038</f>
        <v>7.3709832860000004</v>
      </c>
      <c r="S1038" s="18">
        <f>'Raw Data'!S1038</f>
        <v>30899.161940000002</v>
      </c>
      <c r="T1038" s="18">
        <f>'Raw Data'!T1038</f>
        <v>853637.6</v>
      </c>
      <c r="U1038" s="18" t="str">
        <f t="shared" si="176"/>
        <v xml:space="preserve">NP-21 STAINLESS STEEL SPORTS BOTTLE 650ML S115 </v>
      </c>
      <c r="V1038" s="18">
        <f t="shared" si="177"/>
        <v>23580</v>
      </c>
      <c r="W1038" s="18" t="str">
        <f t="shared" si="178"/>
        <v>NUM</v>
      </c>
      <c r="X1038" s="18">
        <f t="shared" si="179"/>
        <v>1.1399999999999999</v>
      </c>
      <c r="Y1038" s="18" t="str">
        <f t="shared" si="180"/>
        <v>USD</v>
      </c>
      <c r="Z1038" s="18">
        <f t="shared" si="181"/>
        <v>3183434.41</v>
      </c>
      <c r="AA1038" s="18">
        <f t="shared" si="182"/>
        <v>2022</v>
      </c>
      <c r="AB1038" s="19" t="str">
        <f>IFERROR(VLOOKUP(D1038, 'Lookup Tables'!$A:$B, 2, FALSE), "Unknown")</f>
        <v>Table, kitchen or other household articles of iron or steel</v>
      </c>
      <c r="AC1038" s="18" t="str">
        <f t="shared" si="183"/>
        <v>Steel Products</v>
      </c>
      <c r="AD1038" s="18" t="str">
        <f t="shared" si="184"/>
        <v>Misc</v>
      </c>
      <c r="AE1038" s="18">
        <f t="shared" si="185"/>
        <v>203.63492366412214</v>
      </c>
      <c r="AF1038" s="20">
        <f t="shared" si="186"/>
        <v>0.36640002095290014</v>
      </c>
    </row>
    <row r="1039" spans="1:32">
      <c r="A1039" s="18" t="str">
        <f>'Raw Data'!A1039</f>
        <v>INNSA1</v>
      </c>
      <c r="B1039" s="19">
        <f>'Raw Data'!B1039</f>
        <v>44580</v>
      </c>
      <c r="C1039" s="18">
        <f>'Raw Data'!C1039</f>
        <v>301049751</v>
      </c>
      <c r="D1039" s="18">
        <f>'Raw Data'!D1039</f>
        <v>73239990</v>
      </c>
      <c r="E1039" s="18" t="str">
        <f>'Raw Data'!E1039</f>
        <v>NP-21 STAINLESS STEELSPORTS BOTTLE 650ML S115 (QTY:4860 PCS/USD 1.140 PER PCS)</v>
      </c>
      <c r="F1039" s="18">
        <f>'Raw Data'!F1039</f>
        <v>0</v>
      </c>
      <c r="G1039" s="18">
        <f>'Raw Data'!G1039</f>
        <v>0</v>
      </c>
      <c r="H1039" s="18">
        <f>'Raw Data'!H1039</f>
        <v>0</v>
      </c>
      <c r="I1039" s="18">
        <f>'Raw Data'!I1039</f>
        <v>0</v>
      </c>
      <c r="J1039" s="18">
        <f>'Raw Data'!J1039</f>
        <v>0</v>
      </c>
      <c r="K1039" s="18">
        <f>'Raw Data'!K1039</f>
        <v>0</v>
      </c>
      <c r="L1039" s="18">
        <f>'Raw Data'!L1039</f>
        <v>0</v>
      </c>
      <c r="M1039" s="18">
        <f>'Raw Data'!M1039</f>
        <v>0</v>
      </c>
      <c r="N1039" s="18">
        <f>'Raw Data'!N1039</f>
        <v>864</v>
      </c>
      <c r="O1039" s="18" t="str">
        <f>'Raw Data'!O1039</f>
        <v>KGS</v>
      </c>
      <c r="P1039" s="18">
        <f>'Raw Data'!P1039</f>
        <v>560.45074069999998</v>
      </c>
      <c r="Q1039" s="18">
        <f>'Raw Data'!Q1039</f>
        <v>484229.44</v>
      </c>
      <c r="R1039" s="18">
        <f>'Raw Data'!R1039</f>
        <v>7.4330336969999999</v>
      </c>
      <c r="S1039" s="18">
        <f>'Raw Data'!S1039</f>
        <v>6422.141114</v>
      </c>
      <c r="T1039" s="18">
        <f>'Raw Data'!T1039</f>
        <v>177421.7</v>
      </c>
      <c r="U1039" s="18" t="str">
        <f t="shared" si="176"/>
        <v xml:space="preserve">NP-21 STAINLESS STEELSPORTS BOTTLE 650ML S115 </v>
      </c>
      <c r="V1039" s="18">
        <f t="shared" si="177"/>
        <v>4860</v>
      </c>
      <c r="W1039" s="18" t="str">
        <f t="shared" si="178"/>
        <v>PCS</v>
      </c>
      <c r="X1039" s="18">
        <f t="shared" si="179"/>
        <v>1.1399999999999999</v>
      </c>
      <c r="Y1039" s="18" t="str">
        <f t="shared" si="180"/>
        <v>USD</v>
      </c>
      <c r="Z1039" s="18">
        <f t="shared" si="181"/>
        <v>661651.14</v>
      </c>
      <c r="AA1039" s="18">
        <f t="shared" si="182"/>
        <v>2022</v>
      </c>
      <c r="AB1039" s="19" t="str">
        <f>IFERROR(VLOOKUP(D1039, 'Lookup Tables'!$A:$B, 2, FALSE), "Unknown")</f>
        <v>Table, kitchen or other household articles of iron or steel</v>
      </c>
      <c r="AC1039" s="18" t="str">
        <f t="shared" si="183"/>
        <v>Steel Products</v>
      </c>
      <c r="AD1039" s="18" t="str">
        <f t="shared" si="184"/>
        <v>Misc</v>
      </c>
      <c r="AE1039" s="18">
        <f t="shared" si="185"/>
        <v>205.34918981481482</v>
      </c>
      <c r="AF1039" s="20">
        <f t="shared" si="186"/>
        <v>0.36640006852949714</v>
      </c>
    </row>
    <row r="1040" spans="1:32">
      <c r="A1040" s="18" t="str">
        <f>'Raw Data'!A1040</f>
        <v>INNSA1</v>
      </c>
      <c r="B1040" s="19">
        <f>'Raw Data'!B1040</f>
        <v>44580</v>
      </c>
      <c r="C1040" s="18">
        <f>'Raw Data'!C1040</f>
        <v>301049751</v>
      </c>
      <c r="D1040" s="18">
        <f>'Raw Data'!D1040</f>
        <v>73239990</v>
      </c>
      <c r="E1040" s="18" t="str">
        <f>'Raw Data'!E1040</f>
        <v>SB-01 STAINLESS STEEL SPORTS BOTTLE 750ML SG-702 (QTY:5328 NUM/USD 1.205 PER NUM)</v>
      </c>
      <c r="F1040" s="18">
        <f>'Raw Data'!F1040</f>
        <v>0</v>
      </c>
      <c r="G1040" s="18">
        <f>'Raw Data'!G1040</f>
        <v>0</v>
      </c>
      <c r="H1040" s="18">
        <f>'Raw Data'!H1040</f>
        <v>0</v>
      </c>
      <c r="I1040" s="18">
        <f>'Raw Data'!I1040</f>
        <v>0</v>
      </c>
      <c r="J1040" s="18">
        <f>'Raw Data'!J1040</f>
        <v>0</v>
      </c>
      <c r="K1040" s="18">
        <f>'Raw Data'!K1040</f>
        <v>0</v>
      </c>
      <c r="L1040" s="18">
        <f>'Raw Data'!L1040</f>
        <v>0</v>
      </c>
      <c r="M1040" s="18">
        <f>'Raw Data'!M1040</f>
        <v>0</v>
      </c>
      <c r="N1040" s="18">
        <f>'Raw Data'!N1040</f>
        <v>843.6</v>
      </c>
      <c r="O1040" s="18" t="str">
        <f>'Raw Data'!O1040</f>
        <v>KGS</v>
      </c>
      <c r="P1040" s="18">
        <f>'Raw Data'!P1040</f>
        <v>659.60519199999999</v>
      </c>
      <c r="Q1040" s="18">
        <f>'Raw Data'!Q1040</f>
        <v>556442.93999999994</v>
      </c>
      <c r="R1040" s="18">
        <f>'Raw Data'!R1040</f>
        <v>8.7480794700000004</v>
      </c>
      <c r="S1040" s="18">
        <f>'Raw Data'!S1040</f>
        <v>7379.8798409999999</v>
      </c>
      <c r="T1040" s="18">
        <f>'Raw Data'!T1040</f>
        <v>203880.8</v>
      </c>
      <c r="U1040" s="18" t="str">
        <f t="shared" si="176"/>
        <v xml:space="preserve">SB-01 STAINLESS STEEL SPORTS BOTTLE 750ML SG-702 </v>
      </c>
      <c r="V1040" s="18">
        <f t="shared" si="177"/>
        <v>5328</v>
      </c>
      <c r="W1040" s="18" t="str">
        <f t="shared" si="178"/>
        <v>NUM</v>
      </c>
      <c r="X1040" s="18">
        <f t="shared" si="179"/>
        <v>1.2050000000000001</v>
      </c>
      <c r="Y1040" s="18" t="str">
        <f t="shared" si="180"/>
        <v>USD</v>
      </c>
      <c r="Z1040" s="18">
        <f t="shared" si="181"/>
        <v>760323.74</v>
      </c>
      <c r="AA1040" s="18">
        <f t="shared" si="182"/>
        <v>2022</v>
      </c>
      <c r="AB1040" s="19" t="str">
        <f>IFERROR(VLOOKUP(D1040, 'Lookup Tables'!$A:$B, 2, FALSE), "Unknown")</f>
        <v>Table, kitchen or other household articles of iron or steel</v>
      </c>
      <c r="AC1040" s="18" t="str">
        <f t="shared" si="183"/>
        <v>Steel Products</v>
      </c>
      <c r="AD1040" s="18" t="str">
        <f t="shared" si="184"/>
        <v>Misc</v>
      </c>
      <c r="AE1040" s="18">
        <f t="shared" si="185"/>
        <v>241.67946894262681</v>
      </c>
      <c r="AF1040" s="20">
        <f t="shared" si="186"/>
        <v>0.36640019190467221</v>
      </c>
    </row>
    <row r="1041" spans="1:32">
      <c r="A1041" s="18" t="str">
        <f>'Raw Data'!A1041</f>
        <v>INNSA1</v>
      </c>
      <c r="B1041" s="19">
        <f>'Raw Data'!B1041</f>
        <v>44580</v>
      </c>
      <c r="C1041" s="18">
        <f>'Raw Data'!C1041</f>
        <v>301049751</v>
      </c>
      <c r="D1041" s="18">
        <f>'Raw Data'!D1041</f>
        <v>73239990</v>
      </c>
      <c r="E1041" s="18" t="str">
        <f>'Raw Data'!E1041</f>
        <v>NP-21 STAINLESS STEEL SPORTS BOTTLE 650ML S115 (QTY:23580 NUM/USD 1.140 PER NUM)</v>
      </c>
      <c r="F1041" s="18">
        <f>'Raw Data'!F1041</f>
        <v>0</v>
      </c>
      <c r="G1041" s="18">
        <f>'Raw Data'!G1041</f>
        <v>0</v>
      </c>
      <c r="H1041" s="18">
        <f>'Raw Data'!H1041</f>
        <v>0</v>
      </c>
      <c r="I1041" s="18">
        <f>'Raw Data'!I1041</f>
        <v>0</v>
      </c>
      <c r="J1041" s="18">
        <f>'Raw Data'!J1041</f>
        <v>0</v>
      </c>
      <c r="K1041" s="18">
        <f>'Raw Data'!K1041</f>
        <v>0</v>
      </c>
      <c r="L1041" s="18">
        <f>'Raw Data'!L1041</f>
        <v>0</v>
      </c>
      <c r="M1041" s="18">
        <f>'Raw Data'!M1041</f>
        <v>0</v>
      </c>
      <c r="N1041" s="18">
        <f>'Raw Data'!N1041</f>
        <v>4192</v>
      </c>
      <c r="O1041" s="18" t="str">
        <f>'Raw Data'!O1041</f>
        <v>KGS</v>
      </c>
      <c r="P1041" s="18">
        <f>'Raw Data'!P1041</f>
        <v>555.77213979999999</v>
      </c>
      <c r="Q1041" s="18">
        <f>'Raw Data'!Q1041</f>
        <v>2329796.81</v>
      </c>
      <c r="R1041" s="18">
        <f>'Raw Data'!R1041</f>
        <v>7.3709832860000004</v>
      </c>
      <c r="S1041" s="18">
        <f>'Raw Data'!S1041</f>
        <v>30899.161940000002</v>
      </c>
      <c r="T1041" s="18">
        <f>'Raw Data'!T1041</f>
        <v>853637.6</v>
      </c>
      <c r="U1041" s="18" t="str">
        <f t="shared" si="176"/>
        <v xml:space="preserve">NP-21 STAINLESS STEEL SPORTS BOTTLE 650ML S115 </v>
      </c>
      <c r="V1041" s="18">
        <f t="shared" si="177"/>
        <v>23580</v>
      </c>
      <c r="W1041" s="18" t="str">
        <f t="shared" si="178"/>
        <v>NUM</v>
      </c>
      <c r="X1041" s="18">
        <f t="shared" si="179"/>
        <v>1.1399999999999999</v>
      </c>
      <c r="Y1041" s="18" t="str">
        <f t="shared" si="180"/>
        <v>USD</v>
      </c>
      <c r="Z1041" s="18">
        <f t="shared" si="181"/>
        <v>3183434.41</v>
      </c>
      <c r="AA1041" s="18">
        <f t="shared" si="182"/>
        <v>2022</v>
      </c>
      <c r="AB1041" s="19" t="str">
        <f>IFERROR(VLOOKUP(D1041, 'Lookup Tables'!$A:$B, 2, FALSE), "Unknown")</f>
        <v>Table, kitchen or other household articles of iron or steel</v>
      </c>
      <c r="AC1041" s="18" t="str">
        <f t="shared" si="183"/>
        <v>Steel Products</v>
      </c>
      <c r="AD1041" s="18" t="str">
        <f t="shared" si="184"/>
        <v>Misc</v>
      </c>
      <c r="AE1041" s="18">
        <f t="shared" si="185"/>
        <v>203.63492366412214</v>
      </c>
      <c r="AF1041" s="20">
        <f t="shared" si="186"/>
        <v>0.36640002095290014</v>
      </c>
    </row>
    <row r="1042" spans="1:32">
      <c r="A1042" s="18" t="str">
        <f>'Raw Data'!A1042</f>
        <v>INNSA1</v>
      </c>
      <c r="B1042" s="19">
        <f>'Raw Data'!B1042</f>
        <v>44580</v>
      </c>
      <c r="C1042" s="18">
        <f>'Raw Data'!C1042</f>
        <v>301049751</v>
      </c>
      <c r="D1042" s="18">
        <f>'Raw Data'!D1042</f>
        <v>73231000</v>
      </c>
      <c r="E1042" s="18" t="str">
        <f>'Raw Data'!E1042</f>
        <v>OKS-4156 STEEL SCRUBBER 6PCS SET (QTY:98000 SET/USD 0.275 PER PCS)</v>
      </c>
      <c r="F1042" s="18">
        <f>'Raw Data'!F1042</f>
        <v>0</v>
      </c>
      <c r="G1042" s="18">
        <f>'Raw Data'!G1042</f>
        <v>0</v>
      </c>
      <c r="H1042" s="18">
        <f>'Raw Data'!H1042</f>
        <v>0</v>
      </c>
      <c r="I1042" s="18">
        <f>'Raw Data'!I1042</f>
        <v>0</v>
      </c>
      <c r="J1042" s="18">
        <f>'Raw Data'!J1042</f>
        <v>0</v>
      </c>
      <c r="K1042" s="18">
        <f>'Raw Data'!K1042</f>
        <v>0</v>
      </c>
      <c r="L1042" s="18">
        <f>'Raw Data'!L1042</f>
        <v>0</v>
      </c>
      <c r="M1042" s="18">
        <f>'Raw Data'!M1042</f>
        <v>0</v>
      </c>
      <c r="N1042" s="18">
        <f>'Raw Data'!N1042</f>
        <v>8537.7999999999993</v>
      </c>
      <c r="O1042" s="18" t="str">
        <f>'Raw Data'!O1042</f>
        <v>KGS</v>
      </c>
      <c r="P1042" s="18">
        <f>'Raw Data'!P1042</f>
        <v>296.34684700000003</v>
      </c>
      <c r="Q1042" s="18">
        <f>'Raw Data'!Q1042</f>
        <v>2530150.11</v>
      </c>
      <c r="R1042" s="18">
        <f>'Raw Data'!R1042</f>
        <v>3.9303295349999998</v>
      </c>
      <c r="S1042" s="18">
        <f>'Raw Data'!S1042</f>
        <v>33556.367509999996</v>
      </c>
      <c r="T1042" s="18">
        <f>'Raw Data'!T1042</f>
        <v>1112254</v>
      </c>
      <c r="U1042" s="18" t="str">
        <f t="shared" si="176"/>
        <v xml:space="preserve">OKS-4156 STEEL SCRUBBER 6PCS SET </v>
      </c>
      <c r="V1042" s="18">
        <f t="shared" si="177"/>
        <v>98000</v>
      </c>
      <c r="W1042" s="18" t="str">
        <f t="shared" si="178"/>
        <v>SET</v>
      </c>
      <c r="X1042" s="18">
        <f t="shared" si="179"/>
        <v>0.27500000000000002</v>
      </c>
      <c r="Y1042" s="18" t="str">
        <f t="shared" si="180"/>
        <v>USD</v>
      </c>
      <c r="Z1042" s="18">
        <f t="shared" si="181"/>
        <v>3642404.11</v>
      </c>
      <c r="AA1042" s="18">
        <f t="shared" si="182"/>
        <v>2022</v>
      </c>
      <c r="AB1042" s="19" t="str">
        <f>IFERROR(VLOOKUP(D1042, 'Lookup Tables'!$A:$B, 2, FALSE), "Unknown")</f>
        <v>Steel Scrubbers</v>
      </c>
      <c r="AC1042" s="18" t="str">
        <f t="shared" si="183"/>
        <v>Steel Products</v>
      </c>
      <c r="AD1042" s="18" t="str">
        <f t="shared" si="184"/>
        <v>Scrubber</v>
      </c>
      <c r="AE1042" s="18">
        <f t="shared" si="185"/>
        <v>130.27407528871606</v>
      </c>
      <c r="AF1042" s="20">
        <f t="shared" si="186"/>
        <v>0.43960000460209853</v>
      </c>
    </row>
    <row r="1043" spans="1:32">
      <c r="A1043" s="18" t="str">
        <f>'Raw Data'!A1043</f>
        <v>INNSA1</v>
      </c>
      <c r="B1043" s="19">
        <f>'Raw Data'!B1043</f>
        <v>44580</v>
      </c>
      <c r="C1043" s="18">
        <f>'Raw Data'!C1043</f>
        <v>301049751</v>
      </c>
      <c r="D1043" s="18">
        <f>'Raw Data'!D1043</f>
        <v>73239990</v>
      </c>
      <c r="E1043" s="18" t="str">
        <f>'Raw Data'!E1043</f>
        <v>NP-20 STAINLESS STEEL SPORTS BOTTLE 750ML S-308-C6 (QTY:20304 PCS/USD 1.113 PER PCS)</v>
      </c>
      <c r="F1043" s="18">
        <f>'Raw Data'!F1043</f>
        <v>0</v>
      </c>
      <c r="G1043" s="18">
        <f>'Raw Data'!G1043</f>
        <v>0</v>
      </c>
      <c r="H1043" s="18">
        <f>'Raw Data'!H1043</f>
        <v>0</v>
      </c>
      <c r="I1043" s="18">
        <f>'Raw Data'!I1043</f>
        <v>0</v>
      </c>
      <c r="J1043" s="18">
        <f>'Raw Data'!J1043</f>
        <v>0</v>
      </c>
      <c r="K1043" s="18">
        <f>'Raw Data'!K1043</f>
        <v>0</v>
      </c>
      <c r="L1043" s="18">
        <f>'Raw Data'!L1043</f>
        <v>0</v>
      </c>
      <c r="M1043" s="18">
        <f>'Raw Data'!M1043</f>
        <v>0</v>
      </c>
      <c r="N1043" s="18">
        <f>'Raw Data'!N1043</f>
        <v>3609.6</v>
      </c>
      <c r="O1043" s="18" t="str">
        <f>'Raw Data'!O1043</f>
        <v>KGS</v>
      </c>
      <c r="P1043" s="18">
        <f>'Raw Data'!P1043</f>
        <v>547.17682009999999</v>
      </c>
      <c r="Q1043" s="18">
        <f>'Raw Data'!Q1043</f>
        <v>1975089.45</v>
      </c>
      <c r="R1043" s="18">
        <f>'Raw Data'!R1043</f>
        <v>7.256987005</v>
      </c>
      <c r="S1043" s="18">
        <f>'Raw Data'!S1043</f>
        <v>26194.82029</v>
      </c>
      <c r="T1043" s="18">
        <f>'Raw Data'!T1043</f>
        <v>723672.8</v>
      </c>
      <c r="U1043" s="18" t="str">
        <f t="shared" si="176"/>
        <v xml:space="preserve">NP-20 STAINLESS STEEL SPORTS BOTTLE 750ML S-308-C6 </v>
      </c>
      <c r="V1043" s="18">
        <f t="shared" si="177"/>
        <v>20304</v>
      </c>
      <c r="W1043" s="18" t="str">
        <f t="shared" si="178"/>
        <v>PCS</v>
      </c>
      <c r="X1043" s="18">
        <f t="shared" si="179"/>
        <v>1.113</v>
      </c>
      <c r="Y1043" s="18" t="str">
        <f t="shared" si="180"/>
        <v>USD</v>
      </c>
      <c r="Z1043" s="18">
        <f t="shared" si="181"/>
        <v>2698762.25</v>
      </c>
      <c r="AA1043" s="18">
        <f t="shared" si="182"/>
        <v>2022</v>
      </c>
      <c r="AB1043" s="19" t="str">
        <f>IFERROR(VLOOKUP(D1043, 'Lookup Tables'!$A:$B, 2, FALSE), "Unknown")</f>
        <v>Table, kitchen or other household articles of iron or steel</v>
      </c>
      <c r="AC1043" s="18" t="str">
        <f t="shared" si="183"/>
        <v>Steel Products</v>
      </c>
      <c r="AD1043" s="18" t="str">
        <f t="shared" si="184"/>
        <v>Misc</v>
      </c>
      <c r="AE1043" s="18">
        <f t="shared" si="185"/>
        <v>200.48559397163123</v>
      </c>
      <c r="AF1043" s="20">
        <f t="shared" si="186"/>
        <v>0.36640001292093383</v>
      </c>
    </row>
    <row r="1044" spans="1:32">
      <c r="A1044" s="18" t="str">
        <f>'Raw Data'!A1044</f>
        <v>INNSA1</v>
      </c>
      <c r="B1044" s="19">
        <f>'Raw Data'!B1044</f>
        <v>44580</v>
      </c>
      <c r="C1044" s="18">
        <f>'Raw Data'!C1044</f>
        <v>301049751</v>
      </c>
      <c r="D1044" s="18">
        <f>'Raw Data'!D1044</f>
        <v>73231000</v>
      </c>
      <c r="E1044" s="18" t="str">
        <f>'Raw Data'!E1044</f>
        <v>OKS-4156 STEEL SCRUBBER 6PCS SET (QTY:98000 SET/USD 0.275 PER PCS)</v>
      </c>
      <c r="F1044" s="18">
        <f>'Raw Data'!F1044</f>
        <v>0</v>
      </c>
      <c r="G1044" s="18">
        <f>'Raw Data'!G1044</f>
        <v>0</v>
      </c>
      <c r="H1044" s="18">
        <f>'Raw Data'!H1044</f>
        <v>0</v>
      </c>
      <c r="I1044" s="18">
        <f>'Raw Data'!I1044</f>
        <v>0</v>
      </c>
      <c r="J1044" s="18">
        <f>'Raw Data'!J1044</f>
        <v>0</v>
      </c>
      <c r="K1044" s="18">
        <f>'Raw Data'!K1044</f>
        <v>0</v>
      </c>
      <c r="L1044" s="18">
        <f>'Raw Data'!L1044</f>
        <v>0</v>
      </c>
      <c r="M1044" s="18">
        <f>'Raw Data'!M1044</f>
        <v>0</v>
      </c>
      <c r="N1044" s="18">
        <f>'Raw Data'!N1044</f>
        <v>8537.7999999999993</v>
      </c>
      <c r="O1044" s="18" t="str">
        <f>'Raw Data'!O1044</f>
        <v>KGS</v>
      </c>
      <c r="P1044" s="18">
        <f>'Raw Data'!P1044</f>
        <v>296.34684700000003</v>
      </c>
      <c r="Q1044" s="18">
        <f>'Raw Data'!Q1044</f>
        <v>2530150.11</v>
      </c>
      <c r="R1044" s="18">
        <f>'Raw Data'!R1044</f>
        <v>3.9303295349999998</v>
      </c>
      <c r="S1044" s="18">
        <f>'Raw Data'!S1044</f>
        <v>33556.367509999996</v>
      </c>
      <c r="T1044" s="18">
        <f>'Raw Data'!T1044</f>
        <v>1112254</v>
      </c>
      <c r="U1044" s="18" t="str">
        <f t="shared" si="176"/>
        <v xml:space="preserve">OKS-4156 STEEL SCRUBBER 6PCS SET </v>
      </c>
      <c r="V1044" s="18">
        <f t="shared" si="177"/>
        <v>98000</v>
      </c>
      <c r="W1044" s="18" t="str">
        <f t="shared" si="178"/>
        <v>SET</v>
      </c>
      <c r="X1044" s="18">
        <f t="shared" si="179"/>
        <v>0.27500000000000002</v>
      </c>
      <c r="Y1044" s="18" t="str">
        <f t="shared" si="180"/>
        <v>USD</v>
      </c>
      <c r="Z1044" s="18">
        <f t="shared" si="181"/>
        <v>3642404.11</v>
      </c>
      <c r="AA1044" s="18">
        <f t="shared" si="182"/>
        <v>2022</v>
      </c>
      <c r="AB1044" s="19" t="str">
        <f>IFERROR(VLOOKUP(D1044, 'Lookup Tables'!$A:$B, 2, FALSE), "Unknown")</f>
        <v>Steel Scrubbers</v>
      </c>
      <c r="AC1044" s="18" t="str">
        <f t="shared" si="183"/>
        <v>Steel Products</v>
      </c>
      <c r="AD1044" s="18" t="str">
        <f t="shared" si="184"/>
        <v>Scrubber</v>
      </c>
      <c r="AE1044" s="18">
        <f t="shared" si="185"/>
        <v>130.27407528871606</v>
      </c>
      <c r="AF1044" s="20">
        <f t="shared" si="186"/>
        <v>0.43960000460209853</v>
      </c>
    </row>
    <row r="1045" spans="1:32">
      <c r="A1045" s="18" t="str">
        <f>'Raw Data'!A1045</f>
        <v>INNSA1</v>
      </c>
      <c r="B1045" s="19">
        <f>'Raw Data'!B1045</f>
        <v>44580</v>
      </c>
      <c r="C1045" s="18">
        <f>'Raw Data'!C1045</f>
        <v>301049751</v>
      </c>
      <c r="D1045" s="18">
        <f>'Raw Data'!D1045</f>
        <v>73239990</v>
      </c>
      <c r="E1045" s="18" t="str">
        <f>'Raw Data'!E1045</f>
        <v>SB-01 STAINLESS STEEL SPORTS BOTTLE 750ML SG-702 (QTY:5328 NUM/USD 1.205 PER NUM)</v>
      </c>
      <c r="F1045" s="18">
        <f>'Raw Data'!F1045</f>
        <v>0</v>
      </c>
      <c r="G1045" s="18">
        <f>'Raw Data'!G1045</f>
        <v>0</v>
      </c>
      <c r="H1045" s="18">
        <f>'Raw Data'!H1045</f>
        <v>0</v>
      </c>
      <c r="I1045" s="18">
        <f>'Raw Data'!I1045</f>
        <v>0</v>
      </c>
      <c r="J1045" s="18">
        <f>'Raw Data'!J1045</f>
        <v>0</v>
      </c>
      <c r="K1045" s="18">
        <f>'Raw Data'!K1045</f>
        <v>0</v>
      </c>
      <c r="L1045" s="18">
        <f>'Raw Data'!L1045</f>
        <v>0</v>
      </c>
      <c r="M1045" s="18">
        <f>'Raw Data'!M1045</f>
        <v>0</v>
      </c>
      <c r="N1045" s="18">
        <f>'Raw Data'!N1045</f>
        <v>843.6</v>
      </c>
      <c r="O1045" s="18" t="str">
        <f>'Raw Data'!O1045</f>
        <v>KGS</v>
      </c>
      <c r="P1045" s="18">
        <f>'Raw Data'!P1045</f>
        <v>659.60519199999999</v>
      </c>
      <c r="Q1045" s="18">
        <f>'Raw Data'!Q1045</f>
        <v>556442.93999999994</v>
      </c>
      <c r="R1045" s="18">
        <f>'Raw Data'!R1045</f>
        <v>8.7480794700000004</v>
      </c>
      <c r="S1045" s="18">
        <f>'Raw Data'!S1045</f>
        <v>7379.8798409999999</v>
      </c>
      <c r="T1045" s="18">
        <f>'Raw Data'!T1045</f>
        <v>203880.8</v>
      </c>
      <c r="U1045" s="18" t="str">
        <f t="shared" si="176"/>
        <v xml:space="preserve">SB-01 STAINLESS STEEL SPORTS BOTTLE 750ML SG-702 </v>
      </c>
      <c r="V1045" s="18">
        <f t="shared" si="177"/>
        <v>5328</v>
      </c>
      <c r="W1045" s="18" t="str">
        <f t="shared" si="178"/>
        <v>NUM</v>
      </c>
      <c r="X1045" s="18">
        <f t="shared" si="179"/>
        <v>1.2050000000000001</v>
      </c>
      <c r="Y1045" s="18" t="str">
        <f t="shared" si="180"/>
        <v>USD</v>
      </c>
      <c r="Z1045" s="18">
        <f t="shared" si="181"/>
        <v>760323.74</v>
      </c>
      <c r="AA1045" s="18">
        <f t="shared" si="182"/>
        <v>2022</v>
      </c>
      <c r="AB1045" s="19" t="str">
        <f>IFERROR(VLOOKUP(D1045, 'Lookup Tables'!$A:$B, 2, FALSE), "Unknown")</f>
        <v>Table, kitchen or other household articles of iron or steel</v>
      </c>
      <c r="AC1045" s="18" t="str">
        <f t="shared" si="183"/>
        <v>Steel Products</v>
      </c>
      <c r="AD1045" s="18" t="str">
        <f t="shared" si="184"/>
        <v>Misc</v>
      </c>
      <c r="AE1045" s="18">
        <f t="shared" si="185"/>
        <v>241.67946894262681</v>
      </c>
      <c r="AF1045" s="20">
        <f t="shared" si="186"/>
        <v>0.36640019190467221</v>
      </c>
    </row>
    <row r="1046" spans="1:32">
      <c r="A1046" s="18" t="str">
        <f>'Raw Data'!A1046</f>
        <v>INNSA1</v>
      </c>
      <c r="B1046" s="19">
        <f>'Raw Data'!B1046</f>
        <v>44580</v>
      </c>
      <c r="C1046" s="18">
        <f>'Raw Data'!C1046</f>
        <v>301049751</v>
      </c>
      <c r="D1046" s="18">
        <f>'Raw Data'!D1046</f>
        <v>73239990</v>
      </c>
      <c r="E1046" s="18" t="str">
        <f>'Raw Data'!E1046</f>
        <v>KWP-600B SS OIL POT 600ML (QTY:38800 PCS/USD 1.29 PER PCS)</v>
      </c>
      <c r="F1046" s="18">
        <f>'Raw Data'!F1046</f>
        <v>0</v>
      </c>
      <c r="G1046" s="18">
        <f>'Raw Data'!G1046</f>
        <v>0</v>
      </c>
      <c r="H1046" s="18">
        <f>'Raw Data'!H1046</f>
        <v>0</v>
      </c>
      <c r="I1046" s="18">
        <f>'Raw Data'!I1046</f>
        <v>0</v>
      </c>
      <c r="J1046" s="18">
        <f>'Raw Data'!J1046</f>
        <v>0</v>
      </c>
      <c r="K1046" s="18">
        <f>'Raw Data'!K1046</f>
        <v>0</v>
      </c>
      <c r="L1046" s="18">
        <f>'Raw Data'!L1046</f>
        <v>0</v>
      </c>
      <c r="M1046" s="18">
        <f>'Raw Data'!M1046</f>
        <v>0</v>
      </c>
      <c r="N1046" s="18">
        <f>'Raw Data'!N1046</f>
        <v>6790</v>
      </c>
      <c r="O1046" s="18" t="str">
        <f>'Raw Data'!O1046</f>
        <v>KGS</v>
      </c>
      <c r="P1046" s="18">
        <f>'Raw Data'!P1046</f>
        <v>629.22725330000003</v>
      </c>
      <c r="Q1046" s="18">
        <f>'Raw Data'!Q1046</f>
        <v>4272453.05</v>
      </c>
      <c r="R1046" s="18">
        <f>'Raw Data'!R1046</f>
        <v>8.3451890360000007</v>
      </c>
      <c r="S1046" s="18">
        <f>'Raw Data'!S1046</f>
        <v>56663.833550000003</v>
      </c>
      <c r="T1046" s="18">
        <f>'Raw Data'!T1046</f>
        <v>1565426.8</v>
      </c>
      <c r="U1046" s="18" t="str">
        <f t="shared" si="176"/>
        <v xml:space="preserve">KWP-600B SS OIL POT 600ML </v>
      </c>
      <c r="V1046" s="18">
        <f t="shared" si="177"/>
        <v>38800</v>
      </c>
      <c r="W1046" s="18" t="str">
        <f t="shared" si="178"/>
        <v>PCS</v>
      </c>
      <c r="X1046" s="18">
        <f t="shared" si="179"/>
        <v>1.29</v>
      </c>
      <c r="Y1046" s="18" t="str">
        <f t="shared" si="180"/>
        <v>USD</v>
      </c>
      <c r="Z1046" s="18">
        <f t="shared" si="181"/>
        <v>5837879.8499999996</v>
      </c>
      <c r="AA1046" s="18">
        <f t="shared" si="182"/>
        <v>2022</v>
      </c>
      <c r="AB1046" s="19" t="str">
        <f>IFERROR(VLOOKUP(D1046, 'Lookup Tables'!$A:$B, 2, FALSE), "Unknown")</f>
        <v>Table, kitchen or other household articles of iron or steel</v>
      </c>
      <c r="AC1046" s="18" t="str">
        <f t="shared" si="183"/>
        <v>Other</v>
      </c>
      <c r="AD1046" s="18" t="str">
        <f t="shared" si="184"/>
        <v>Misc</v>
      </c>
      <c r="AE1046" s="18">
        <f t="shared" si="185"/>
        <v>230.54886597938145</v>
      </c>
      <c r="AF1046" s="20">
        <f t="shared" si="186"/>
        <v>0.36640000058046279</v>
      </c>
    </row>
    <row r="1047" spans="1:32">
      <c r="A1047" s="18" t="str">
        <f>'Raw Data'!A1047</f>
        <v>INNSA1</v>
      </c>
      <c r="B1047" s="19">
        <f>'Raw Data'!B1047</f>
        <v>44580</v>
      </c>
      <c r="C1047" s="18">
        <f>'Raw Data'!C1047</f>
        <v>301049751</v>
      </c>
      <c r="D1047" s="18">
        <f>'Raw Data'!D1047</f>
        <v>73239990</v>
      </c>
      <c r="E1047" s="18" t="str">
        <f>'Raw Data'!E1047</f>
        <v>SL-01 STAINLESS STEEL COLA BOTTLE 750ML SK750 (QTY:14904 PCS/USD 1.300 PER PCS)</v>
      </c>
      <c r="F1047" s="18">
        <f>'Raw Data'!F1047</f>
        <v>0</v>
      </c>
      <c r="G1047" s="18">
        <f>'Raw Data'!G1047</f>
        <v>0</v>
      </c>
      <c r="H1047" s="18">
        <f>'Raw Data'!H1047</f>
        <v>0</v>
      </c>
      <c r="I1047" s="18">
        <f>'Raw Data'!I1047</f>
        <v>0</v>
      </c>
      <c r="J1047" s="18">
        <f>'Raw Data'!J1047</f>
        <v>0</v>
      </c>
      <c r="K1047" s="18">
        <f>'Raw Data'!K1047</f>
        <v>0</v>
      </c>
      <c r="L1047" s="18">
        <f>'Raw Data'!L1047</f>
        <v>0</v>
      </c>
      <c r="M1047" s="18">
        <f>'Raw Data'!M1047</f>
        <v>0</v>
      </c>
      <c r="N1047" s="18">
        <f>'Raw Data'!N1047</f>
        <v>2980.8</v>
      </c>
      <c r="O1047" s="18" t="str">
        <f>'Raw Data'!O1047</f>
        <v>KGS</v>
      </c>
      <c r="P1047" s="18">
        <f>'Raw Data'!P1047</f>
        <v>568.09821520000003</v>
      </c>
      <c r="Q1047" s="18">
        <f>'Raw Data'!Q1047</f>
        <v>1693387.16</v>
      </c>
      <c r="R1047" s="18">
        <f>'Raw Data'!R1047</f>
        <v>7.5344590880000002</v>
      </c>
      <c r="S1047" s="18">
        <f>'Raw Data'!S1047</f>
        <v>22458.715649999998</v>
      </c>
      <c r="T1047" s="18">
        <f>'Raw Data'!T1047</f>
        <v>620457</v>
      </c>
      <c r="U1047" s="18" t="str">
        <f t="shared" si="176"/>
        <v xml:space="preserve">SL-01 STAINLESS STEEL COLA BOTTLE 750ML SK750 </v>
      </c>
      <c r="V1047" s="18">
        <f t="shared" si="177"/>
        <v>14904</v>
      </c>
      <c r="W1047" s="18" t="str">
        <f t="shared" si="178"/>
        <v>PCS</v>
      </c>
      <c r="X1047" s="18">
        <f t="shared" si="179"/>
        <v>1.3</v>
      </c>
      <c r="Y1047" s="18" t="str">
        <f t="shared" si="180"/>
        <v>USD</v>
      </c>
      <c r="Z1047" s="18">
        <f t="shared" si="181"/>
        <v>2313844.16</v>
      </c>
      <c r="AA1047" s="18">
        <f t="shared" si="182"/>
        <v>2022</v>
      </c>
      <c r="AB1047" s="19" t="str">
        <f>IFERROR(VLOOKUP(D1047, 'Lookup Tables'!$A:$B, 2, FALSE), "Unknown")</f>
        <v>Table, kitchen or other household articles of iron or steel</v>
      </c>
      <c r="AC1047" s="18" t="str">
        <f t="shared" si="183"/>
        <v>Steel Products</v>
      </c>
      <c r="AD1047" s="18" t="str">
        <f t="shared" si="184"/>
        <v>Misc</v>
      </c>
      <c r="AE1047" s="18">
        <f t="shared" si="185"/>
        <v>208.15116747181963</v>
      </c>
      <c r="AF1047" s="20">
        <f t="shared" si="186"/>
        <v>0.36639996727033175</v>
      </c>
    </row>
    <row r="1048" spans="1:32">
      <c r="A1048" s="18" t="str">
        <f>'Raw Data'!A1048</f>
        <v>INNSA1</v>
      </c>
      <c r="B1048" s="19">
        <f>'Raw Data'!B1048</f>
        <v>44579</v>
      </c>
      <c r="C1048" s="18">
        <f>'Raw Data'!C1048</f>
        <v>301049751</v>
      </c>
      <c r="D1048" s="18">
        <f>'Raw Data'!D1048</f>
        <v>73239990</v>
      </c>
      <c r="E1048" s="18" t="str">
        <f>'Raw Data'!E1048</f>
        <v>2628 HOUSEHOLD STEEL HOOK 3PCS SET (QTY:167400 PCS/USD 0.445PRE PCS)</v>
      </c>
      <c r="F1048" s="18">
        <f>'Raw Data'!F1048</f>
        <v>0</v>
      </c>
      <c r="G1048" s="18">
        <f>'Raw Data'!G1048</f>
        <v>0</v>
      </c>
      <c r="H1048" s="18">
        <f>'Raw Data'!H1048</f>
        <v>0</v>
      </c>
      <c r="I1048" s="18">
        <f>'Raw Data'!I1048</f>
        <v>0</v>
      </c>
      <c r="J1048" s="18">
        <f>'Raw Data'!J1048</f>
        <v>0</v>
      </c>
      <c r="K1048" s="18">
        <f>'Raw Data'!K1048</f>
        <v>0</v>
      </c>
      <c r="L1048" s="18">
        <f>'Raw Data'!L1048</f>
        <v>0</v>
      </c>
      <c r="M1048" s="18">
        <f>'Raw Data'!M1048</f>
        <v>0</v>
      </c>
      <c r="N1048" s="18">
        <f>'Raw Data'!N1048</f>
        <v>5673</v>
      </c>
      <c r="O1048" s="18" t="str">
        <f>'Raw Data'!O1048</f>
        <v>KGS</v>
      </c>
      <c r="P1048" s="18">
        <f>'Raw Data'!P1048</f>
        <v>1068.739716</v>
      </c>
      <c r="Q1048" s="18">
        <f>'Raw Data'!Q1048</f>
        <v>6062960.4100000001</v>
      </c>
      <c r="R1048" s="18">
        <f>'Raw Data'!R1048</f>
        <v>14.174266790000001</v>
      </c>
      <c r="S1048" s="18">
        <f>'Raw Data'!S1048</f>
        <v>80410.615520000007</v>
      </c>
      <c r="T1048" s="18">
        <f>'Raw Data'!T1048</f>
        <v>2221468.7000000002</v>
      </c>
      <c r="U1048" s="18" t="str">
        <f t="shared" si="176"/>
        <v xml:space="preserve">2628 HOUSEHOLD STEEL HOOK 3PCS SET </v>
      </c>
      <c r="V1048" s="18">
        <f t="shared" si="177"/>
        <v>167400</v>
      </c>
      <c r="W1048" s="18" t="str">
        <f t="shared" si="178"/>
        <v>PCS</v>
      </c>
      <c r="X1048" s="18" t="str">
        <f t="shared" si="179"/>
        <v/>
      </c>
      <c r="Y1048" s="18" t="str">
        <f t="shared" si="180"/>
        <v>USD</v>
      </c>
      <c r="Z1048" s="18">
        <f t="shared" si="181"/>
        <v>8284429.1100000003</v>
      </c>
      <c r="AA1048" s="18">
        <f t="shared" si="182"/>
        <v>2022</v>
      </c>
      <c r="AB1048" s="19" t="str">
        <f>IFERROR(VLOOKUP(D1048, 'Lookup Tables'!$A:$B, 2, FALSE), "Unknown")</f>
        <v>Table, kitchen or other household articles of iron or steel</v>
      </c>
      <c r="AC1048" s="18" t="str">
        <f t="shared" si="183"/>
        <v>Steel Products</v>
      </c>
      <c r="AD1048" s="18" t="str">
        <f t="shared" si="184"/>
        <v>Misc</v>
      </c>
      <c r="AE1048" s="18">
        <f t="shared" si="185"/>
        <v>391.58623303366829</v>
      </c>
      <c r="AF1048" s="20">
        <f t="shared" si="186"/>
        <v>0.36640000095266995</v>
      </c>
    </row>
    <row r="1049" spans="1:32">
      <c r="A1049" s="18" t="str">
        <f>'Raw Data'!A1049</f>
        <v>INNSA1</v>
      </c>
      <c r="B1049" s="19">
        <f>'Raw Data'!B1049</f>
        <v>44579</v>
      </c>
      <c r="C1049" s="18">
        <f>'Raw Data'!C1049</f>
        <v>301049751</v>
      </c>
      <c r="D1049" s="18">
        <f>'Raw Data'!D1049</f>
        <v>73239990</v>
      </c>
      <c r="E1049" s="18" t="str">
        <f>'Raw Data'!E1049</f>
        <v>2628 HOUSEHOLD STEEL HOOK 3PCS SET (QTY:167400 PCS/USD 0.445PRE PCS)</v>
      </c>
      <c r="F1049" s="18">
        <f>'Raw Data'!F1049</f>
        <v>0</v>
      </c>
      <c r="G1049" s="18">
        <f>'Raw Data'!G1049</f>
        <v>0</v>
      </c>
      <c r="H1049" s="18">
        <f>'Raw Data'!H1049</f>
        <v>0</v>
      </c>
      <c r="I1049" s="18">
        <f>'Raw Data'!I1049</f>
        <v>0</v>
      </c>
      <c r="J1049" s="18">
        <f>'Raw Data'!J1049</f>
        <v>0</v>
      </c>
      <c r="K1049" s="18">
        <f>'Raw Data'!K1049</f>
        <v>0</v>
      </c>
      <c r="L1049" s="18">
        <f>'Raw Data'!L1049</f>
        <v>0</v>
      </c>
      <c r="M1049" s="18">
        <f>'Raw Data'!M1049</f>
        <v>0</v>
      </c>
      <c r="N1049" s="18">
        <f>'Raw Data'!N1049</f>
        <v>5673</v>
      </c>
      <c r="O1049" s="18" t="str">
        <f>'Raw Data'!O1049</f>
        <v>KGS</v>
      </c>
      <c r="P1049" s="18">
        <f>'Raw Data'!P1049</f>
        <v>1068.739716</v>
      </c>
      <c r="Q1049" s="18">
        <f>'Raw Data'!Q1049</f>
        <v>6062960.4100000001</v>
      </c>
      <c r="R1049" s="18">
        <f>'Raw Data'!R1049</f>
        <v>14.174266790000001</v>
      </c>
      <c r="S1049" s="18">
        <f>'Raw Data'!S1049</f>
        <v>80410.615520000007</v>
      </c>
      <c r="T1049" s="18">
        <f>'Raw Data'!T1049</f>
        <v>2221468.7000000002</v>
      </c>
      <c r="U1049" s="18" t="str">
        <f t="shared" si="176"/>
        <v xml:space="preserve">2628 HOUSEHOLD STEEL HOOK 3PCS SET </v>
      </c>
      <c r="V1049" s="18">
        <f t="shared" si="177"/>
        <v>167400</v>
      </c>
      <c r="W1049" s="18" t="str">
        <f t="shared" si="178"/>
        <v>PCS</v>
      </c>
      <c r="X1049" s="18" t="str">
        <f t="shared" si="179"/>
        <v/>
      </c>
      <c r="Y1049" s="18" t="str">
        <f t="shared" si="180"/>
        <v>USD</v>
      </c>
      <c r="Z1049" s="18">
        <f t="shared" si="181"/>
        <v>8284429.1100000003</v>
      </c>
      <c r="AA1049" s="18">
        <f t="shared" si="182"/>
        <v>2022</v>
      </c>
      <c r="AB1049" s="19" t="str">
        <f>IFERROR(VLOOKUP(D1049, 'Lookup Tables'!$A:$B, 2, FALSE), "Unknown")</f>
        <v>Table, kitchen or other household articles of iron or steel</v>
      </c>
      <c r="AC1049" s="18" t="str">
        <f t="shared" si="183"/>
        <v>Steel Products</v>
      </c>
      <c r="AD1049" s="18" t="str">
        <f t="shared" si="184"/>
        <v>Misc</v>
      </c>
      <c r="AE1049" s="18">
        <f t="shared" si="185"/>
        <v>391.58623303366829</v>
      </c>
      <c r="AF1049" s="20">
        <f t="shared" si="186"/>
        <v>0.36640000095266995</v>
      </c>
    </row>
    <row r="1050" spans="1:32">
      <c r="A1050" s="18" t="str">
        <f>'Raw Data'!A1050</f>
        <v>INNSA1</v>
      </c>
      <c r="B1050" s="19">
        <f>'Raw Data'!B1050</f>
        <v>44568</v>
      </c>
      <c r="C1050" s="18">
        <f>'Raw Data'!C1050</f>
        <v>301049751</v>
      </c>
      <c r="D1050" s="18">
        <f>'Raw Data'!D1050</f>
        <v>73239990</v>
      </c>
      <c r="E1050" s="18" t="str">
        <f>'Raw Data'!E1050</f>
        <v>NP-20 STAINLESS STEEL SPORTS BOTTLE 750 ML S-308-C6 (QTY:4068 NUM/USD 1.113 PER NUM)</v>
      </c>
      <c r="F1050" s="18">
        <f>'Raw Data'!F1050</f>
        <v>0</v>
      </c>
      <c r="G1050" s="18">
        <f>'Raw Data'!G1050</f>
        <v>0</v>
      </c>
      <c r="H1050" s="18">
        <f>'Raw Data'!H1050</f>
        <v>0</v>
      </c>
      <c r="I1050" s="18">
        <f>'Raw Data'!I1050</f>
        <v>0</v>
      </c>
      <c r="J1050" s="18">
        <f>'Raw Data'!J1050</f>
        <v>0</v>
      </c>
      <c r="K1050" s="18">
        <f>'Raw Data'!K1050</f>
        <v>0</v>
      </c>
      <c r="L1050" s="18">
        <f>'Raw Data'!L1050</f>
        <v>0</v>
      </c>
      <c r="M1050" s="18">
        <f>'Raw Data'!M1050</f>
        <v>0</v>
      </c>
      <c r="N1050" s="18">
        <f>'Raw Data'!N1050</f>
        <v>723.2</v>
      </c>
      <c r="O1050" s="18" t="str">
        <f>'Raw Data'!O1050</f>
        <v>KGS</v>
      </c>
      <c r="P1050" s="18">
        <f>'Raw Data'!P1050</f>
        <v>537.87432249999995</v>
      </c>
      <c r="Q1050" s="18">
        <f>'Raw Data'!Q1050</f>
        <v>388990.71</v>
      </c>
      <c r="R1050" s="18">
        <f>'Raw Data'!R1050</f>
        <v>7.1336117039999998</v>
      </c>
      <c r="S1050" s="18">
        <f>'Raw Data'!S1050</f>
        <v>5159.0279840000003</v>
      </c>
      <c r="T1050" s="18">
        <f>'Raw Data'!T1050</f>
        <v>142526.1</v>
      </c>
      <c r="U1050" s="18" t="str">
        <f t="shared" si="176"/>
        <v xml:space="preserve">NP-20 STAINLESS STEEL SPORTS BOTTLE 750 ML S-308-C6 </v>
      </c>
      <c r="V1050" s="18">
        <f t="shared" si="177"/>
        <v>4068</v>
      </c>
      <c r="W1050" s="18" t="str">
        <f t="shared" si="178"/>
        <v>NUM</v>
      </c>
      <c r="X1050" s="18">
        <f t="shared" si="179"/>
        <v>1.113</v>
      </c>
      <c r="Y1050" s="18" t="str">
        <f t="shared" si="180"/>
        <v>USD</v>
      </c>
      <c r="Z1050" s="18">
        <f t="shared" si="181"/>
        <v>531516.81000000006</v>
      </c>
      <c r="AA1050" s="18">
        <f t="shared" si="182"/>
        <v>2022</v>
      </c>
      <c r="AB1050" s="19" t="str">
        <f>IFERROR(VLOOKUP(D1050, 'Lookup Tables'!$A:$B, 2, FALSE), "Unknown")</f>
        <v>Table, kitchen or other household articles of iron or steel</v>
      </c>
      <c r="AC1050" s="18" t="str">
        <f t="shared" si="183"/>
        <v>Steel Products</v>
      </c>
      <c r="AD1050" s="18" t="str">
        <f t="shared" si="184"/>
        <v>Misc</v>
      </c>
      <c r="AE1050" s="18">
        <f t="shared" si="185"/>
        <v>197.07701880530973</v>
      </c>
      <c r="AF1050" s="20">
        <f t="shared" si="186"/>
        <v>0.36639975283728499</v>
      </c>
    </row>
    <row r="1051" spans="1:32">
      <c r="A1051" s="18" t="str">
        <f>'Raw Data'!A1051</f>
        <v>INNSA1</v>
      </c>
      <c r="B1051" s="19">
        <f>'Raw Data'!B1051</f>
        <v>44568</v>
      </c>
      <c r="C1051" s="18">
        <f>'Raw Data'!C1051</f>
        <v>301049751</v>
      </c>
      <c r="D1051" s="18">
        <f>'Raw Data'!D1051</f>
        <v>73239990</v>
      </c>
      <c r="E1051" s="18" t="str">
        <f>'Raw Data'!E1051</f>
        <v>SB-01 STAINLESS STEEL SPORTS BOTTLE 750ML SG-702 (QTY:42192NUM/USD 1.205 PER NUM)</v>
      </c>
      <c r="F1051" s="18">
        <f>'Raw Data'!F1051</f>
        <v>0</v>
      </c>
      <c r="G1051" s="18">
        <f>'Raw Data'!G1051</f>
        <v>0</v>
      </c>
      <c r="H1051" s="18">
        <f>'Raw Data'!H1051</f>
        <v>0</v>
      </c>
      <c r="I1051" s="18">
        <f>'Raw Data'!I1051</f>
        <v>0</v>
      </c>
      <c r="J1051" s="18">
        <f>'Raw Data'!J1051</f>
        <v>0</v>
      </c>
      <c r="K1051" s="18">
        <f>'Raw Data'!K1051</f>
        <v>0</v>
      </c>
      <c r="L1051" s="18">
        <f>'Raw Data'!L1051</f>
        <v>0</v>
      </c>
      <c r="M1051" s="18">
        <f>'Raw Data'!M1051</f>
        <v>0</v>
      </c>
      <c r="N1051" s="18">
        <f>'Raw Data'!N1051</f>
        <v>6680.4</v>
      </c>
      <c r="O1051" s="18" t="str">
        <f>'Raw Data'!O1051</f>
        <v>KGS</v>
      </c>
      <c r="P1051" s="18">
        <f>'Raw Data'!P1051</f>
        <v>653.84981889999995</v>
      </c>
      <c r="Q1051" s="18">
        <f>'Raw Data'!Q1051</f>
        <v>4367978.33</v>
      </c>
      <c r="R1051" s="18">
        <f>'Raw Data'!R1051</f>
        <v>8.6717482609999994</v>
      </c>
      <c r="S1051" s="18">
        <f>'Raw Data'!S1051</f>
        <v>57930.747080000001</v>
      </c>
      <c r="T1051" s="18">
        <f>'Raw Data'!T1051</f>
        <v>1600427.3</v>
      </c>
      <c r="U1051" s="18" t="str">
        <f t="shared" si="176"/>
        <v xml:space="preserve">SB-01 STAINLESS STEEL SPORTS BOTTLE 750ML SG-702 </v>
      </c>
      <c r="V1051" s="18" t="str">
        <f t="shared" si="177"/>
        <v/>
      </c>
      <c r="W1051" s="18" t="e">
        <f t="shared" si="178"/>
        <v>#VALUE!</v>
      </c>
      <c r="X1051" s="18">
        <f t="shared" si="179"/>
        <v>1.2050000000000001</v>
      </c>
      <c r="Y1051" s="18" t="str">
        <f t="shared" si="180"/>
        <v>USD</v>
      </c>
      <c r="Z1051" s="18">
        <f t="shared" si="181"/>
        <v>5968405.6299999999</v>
      </c>
      <c r="AA1051" s="18">
        <f t="shared" si="182"/>
        <v>2022</v>
      </c>
      <c r="AB1051" s="19" t="str">
        <f>IFERROR(VLOOKUP(D1051, 'Lookup Tables'!$A:$B, 2, FALSE), "Unknown")</f>
        <v>Table, kitchen or other household articles of iron or steel</v>
      </c>
      <c r="AC1051" s="18" t="str">
        <f t="shared" si="183"/>
        <v>Steel Products</v>
      </c>
      <c r="AD1051" s="18" t="str">
        <f t="shared" si="184"/>
        <v>Misc</v>
      </c>
      <c r="AE1051" s="18">
        <f t="shared" si="185"/>
        <v>239.57057960601165</v>
      </c>
      <c r="AF1051" s="20">
        <f t="shared" si="186"/>
        <v>0.36640000913191345</v>
      </c>
    </row>
    <row r="1052" spans="1:32">
      <c r="A1052" s="18" t="str">
        <f>'Raw Data'!A1052</f>
        <v>INNSA1</v>
      </c>
      <c r="B1052" s="19">
        <f>'Raw Data'!B1052</f>
        <v>44559</v>
      </c>
      <c r="C1052" s="18">
        <f>'Raw Data'!C1052</f>
        <v>301049751</v>
      </c>
      <c r="D1052" s="18">
        <f>'Raw Data'!D1052</f>
        <v>73239990</v>
      </c>
      <c r="E1052" s="18" t="str">
        <f>'Raw Data'!E1052</f>
        <v>SM1168 STEEL HANGER WITH HOOK (QTY:57792 PCS/USD 1.35 PER PCS)</v>
      </c>
      <c r="F1052" s="18">
        <f>'Raw Data'!F1052</f>
        <v>0</v>
      </c>
      <c r="G1052" s="18">
        <f>'Raw Data'!G1052</f>
        <v>0</v>
      </c>
      <c r="H1052" s="18">
        <f>'Raw Data'!H1052</f>
        <v>0</v>
      </c>
      <c r="I1052" s="18">
        <f>'Raw Data'!I1052</f>
        <v>0</v>
      </c>
      <c r="J1052" s="18">
        <f>'Raw Data'!J1052</f>
        <v>0</v>
      </c>
      <c r="K1052" s="18">
        <f>'Raw Data'!K1052</f>
        <v>0</v>
      </c>
      <c r="L1052" s="18">
        <f>'Raw Data'!L1052</f>
        <v>0</v>
      </c>
      <c r="M1052" s="18">
        <f>'Raw Data'!M1052</f>
        <v>0</v>
      </c>
      <c r="N1052" s="18">
        <f>'Raw Data'!N1052</f>
        <v>10836</v>
      </c>
      <c r="O1052" s="18" t="str">
        <f>'Raw Data'!O1052</f>
        <v>KGS</v>
      </c>
      <c r="P1052" s="18">
        <f>'Raw Data'!P1052</f>
        <v>573.60709489999999</v>
      </c>
      <c r="Q1052" s="18">
        <f>'Raw Data'!Q1052</f>
        <v>6215606.4800000004</v>
      </c>
      <c r="R1052" s="18">
        <f>'Raw Data'!R1052</f>
        <v>7.4349591039999998</v>
      </c>
      <c r="S1052" s="18">
        <f>'Raw Data'!S1052</f>
        <v>80565.216849999997</v>
      </c>
      <c r="T1052" s="18">
        <f>'Raw Data'!T1052</f>
        <v>2277398.2000000002</v>
      </c>
      <c r="U1052" s="18" t="str">
        <f t="shared" si="176"/>
        <v xml:space="preserve">SM1168 STEEL HANGER WITH HOOK </v>
      </c>
      <c r="V1052" s="18">
        <f t="shared" si="177"/>
        <v>57792</v>
      </c>
      <c r="W1052" s="18" t="str">
        <f t="shared" si="178"/>
        <v>PCS</v>
      </c>
      <c r="X1052" s="18">
        <f t="shared" si="179"/>
        <v>1.35</v>
      </c>
      <c r="Y1052" s="18" t="str">
        <f t="shared" si="180"/>
        <v>USD</v>
      </c>
      <c r="Z1052" s="18">
        <f t="shared" si="181"/>
        <v>8493004.6799999997</v>
      </c>
      <c r="AA1052" s="18">
        <f t="shared" si="182"/>
        <v>2021</v>
      </c>
      <c r="AB1052" s="19" t="str">
        <f>IFERROR(VLOOKUP(D1052, 'Lookup Tables'!$A:$B, 2, FALSE), "Unknown")</f>
        <v>Table, kitchen or other household articles of iron or steel</v>
      </c>
      <c r="AC1052" s="18" t="str">
        <f t="shared" si="183"/>
        <v>Steel Products</v>
      </c>
      <c r="AD1052" s="18" t="str">
        <f t="shared" si="184"/>
        <v>Misc</v>
      </c>
      <c r="AE1052" s="18">
        <f t="shared" si="185"/>
        <v>210.16963824289408</v>
      </c>
      <c r="AF1052" s="20">
        <f t="shared" si="186"/>
        <v>0.36639999770384435</v>
      </c>
    </row>
    <row r="1053" spans="1:32">
      <c r="A1053" s="18" t="str">
        <f>'Raw Data'!A1053</f>
        <v>INNSA1</v>
      </c>
      <c r="B1053" s="19">
        <f>'Raw Data'!B1053</f>
        <v>44559</v>
      </c>
      <c r="C1053" s="18">
        <f>'Raw Data'!C1053</f>
        <v>301049751</v>
      </c>
      <c r="D1053" s="18">
        <f>'Raw Data'!D1053</f>
        <v>73239990</v>
      </c>
      <c r="E1053" s="18" t="str">
        <f>'Raw Data'!E1053</f>
        <v>RS-02 STEEL HAND BLENDER (QTY:50000 PCS/USD 0.461 PER PCS)</v>
      </c>
      <c r="F1053" s="18">
        <f>'Raw Data'!F1053</f>
        <v>0</v>
      </c>
      <c r="G1053" s="18">
        <f>'Raw Data'!G1053</f>
        <v>0</v>
      </c>
      <c r="H1053" s="18">
        <f>'Raw Data'!H1053</f>
        <v>0</v>
      </c>
      <c r="I1053" s="18">
        <f>'Raw Data'!I1053</f>
        <v>0</v>
      </c>
      <c r="J1053" s="18">
        <f>'Raw Data'!J1053</f>
        <v>0</v>
      </c>
      <c r="K1053" s="18">
        <f>'Raw Data'!K1053</f>
        <v>0</v>
      </c>
      <c r="L1053" s="18">
        <f>'Raw Data'!L1053</f>
        <v>0</v>
      </c>
      <c r="M1053" s="18">
        <f>'Raw Data'!M1053</f>
        <v>0</v>
      </c>
      <c r="N1053" s="18">
        <f>'Raw Data'!N1053</f>
        <v>2900</v>
      </c>
      <c r="O1053" s="18" t="str">
        <f>'Raw Data'!O1053</f>
        <v>KGS</v>
      </c>
      <c r="P1053" s="18">
        <f>'Raw Data'!P1053</f>
        <v>698.44138620000001</v>
      </c>
      <c r="Q1053" s="18">
        <f>'Raw Data'!Q1053</f>
        <v>2025480.02</v>
      </c>
      <c r="R1053" s="18">
        <f>'Raw Data'!R1053</f>
        <v>9.0530315780000006</v>
      </c>
      <c r="S1053" s="18">
        <f>'Raw Data'!S1053</f>
        <v>26253.791570000001</v>
      </c>
      <c r="T1053" s="18">
        <f>'Raw Data'!T1053</f>
        <v>742135.9</v>
      </c>
      <c r="U1053" s="18" t="str">
        <f t="shared" si="176"/>
        <v xml:space="preserve">RS-02 STEEL HAND BLENDER </v>
      </c>
      <c r="V1053" s="18">
        <f t="shared" si="177"/>
        <v>50000</v>
      </c>
      <c r="W1053" s="18" t="str">
        <f t="shared" si="178"/>
        <v>PCS</v>
      </c>
      <c r="X1053" s="18">
        <f t="shared" si="179"/>
        <v>0.46100000000000002</v>
      </c>
      <c r="Y1053" s="18" t="str">
        <f t="shared" si="180"/>
        <v>USD</v>
      </c>
      <c r="Z1053" s="18">
        <f t="shared" si="181"/>
        <v>2767615.92</v>
      </c>
      <c r="AA1053" s="18">
        <f t="shared" si="182"/>
        <v>2021</v>
      </c>
      <c r="AB1053" s="19" t="str">
        <f>IFERROR(VLOOKUP(D1053, 'Lookup Tables'!$A:$B, 2, FALSE), "Unknown")</f>
        <v>Table, kitchen or other household articles of iron or steel</v>
      </c>
      <c r="AC1053" s="18" t="str">
        <f t="shared" si="183"/>
        <v>Steel Products</v>
      </c>
      <c r="AD1053" s="18" t="str">
        <f t="shared" si="184"/>
        <v>Misc</v>
      </c>
      <c r="AE1053" s="18">
        <f t="shared" si="185"/>
        <v>255.90893103448278</v>
      </c>
      <c r="AF1053" s="20">
        <f t="shared" si="186"/>
        <v>0.36640001020597579</v>
      </c>
    </row>
    <row r="1054" spans="1:32">
      <c r="A1054" s="18" t="str">
        <f>'Raw Data'!A1054</f>
        <v>INNSA1</v>
      </c>
      <c r="B1054" s="19">
        <f>'Raw Data'!B1054</f>
        <v>44559</v>
      </c>
      <c r="C1054" s="18">
        <f>'Raw Data'!C1054</f>
        <v>301049751</v>
      </c>
      <c r="D1054" s="18">
        <f>'Raw Data'!D1054</f>
        <v>73239990</v>
      </c>
      <c r="E1054" s="18" t="str">
        <f>'Raw Data'!E1054</f>
        <v>NP-55 STEEL TEA STRAINER (QTY:77544 PCS/USD 0.3285 PER PCS)</v>
      </c>
      <c r="F1054" s="18">
        <f>'Raw Data'!F1054</f>
        <v>0</v>
      </c>
      <c r="G1054" s="18">
        <f>'Raw Data'!G1054</f>
        <v>0</v>
      </c>
      <c r="H1054" s="18">
        <f>'Raw Data'!H1054</f>
        <v>0</v>
      </c>
      <c r="I1054" s="18">
        <f>'Raw Data'!I1054</f>
        <v>0</v>
      </c>
      <c r="J1054" s="18">
        <f>'Raw Data'!J1054</f>
        <v>0</v>
      </c>
      <c r="K1054" s="18">
        <f>'Raw Data'!K1054</f>
        <v>0</v>
      </c>
      <c r="L1054" s="18">
        <f>'Raw Data'!L1054</f>
        <v>0</v>
      </c>
      <c r="M1054" s="18">
        <f>'Raw Data'!M1054</f>
        <v>0</v>
      </c>
      <c r="N1054" s="18">
        <f>'Raw Data'!N1054</f>
        <v>3554.1</v>
      </c>
      <c r="O1054" s="18" t="str">
        <f>'Raw Data'!O1054</f>
        <v>KGS</v>
      </c>
      <c r="P1054" s="18">
        <f>'Raw Data'!P1054</f>
        <v>622.66732509999997</v>
      </c>
      <c r="Q1054" s="18">
        <f>'Raw Data'!Q1054</f>
        <v>2213021.94</v>
      </c>
      <c r="R1054" s="18">
        <f>'Raw Data'!R1054</f>
        <v>8.0708661710000005</v>
      </c>
      <c r="S1054" s="18">
        <f>'Raw Data'!S1054</f>
        <v>28684.66546</v>
      </c>
      <c r="T1054" s="18">
        <f>'Raw Data'!T1054</f>
        <v>810851.2</v>
      </c>
      <c r="U1054" s="18" t="str">
        <f t="shared" si="176"/>
        <v xml:space="preserve">NP-55 STEEL TEA STRAINER </v>
      </c>
      <c r="V1054" s="18">
        <f t="shared" si="177"/>
        <v>77544</v>
      </c>
      <c r="W1054" s="18" t="str">
        <f t="shared" si="178"/>
        <v>PCS</v>
      </c>
      <c r="X1054" s="18">
        <f t="shared" si="179"/>
        <v>0.32850000000000001</v>
      </c>
      <c r="Y1054" s="18" t="str">
        <f t="shared" si="180"/>
        <v>USD</v>
      </c>
      <c r="Z1054" s="18">
        <f t="shared" si="181"/>
        <v>3023873.1399999997</v>
      </c>
      <c r="AA1054" s="18">
        <f t="shared" si="182"/>
        <v>2021</v>
      </c>
      <c r="AB1054" s="19" t="str">
        <f>IFERROR(VLOOKUP(D1054, 'Lookup Tables'!$A:$B, 2, FALSE), "Unknown")</f>
        <v>Table, kitchen or other household articles of iron or steel</v>
      </c>
      <c r="AC1054" s="18" t="str">
        <f t="shared" si="183"/>
        <v>Steel Products</v>
      </c>
      <c r="AD1054" s="18" t="str">
        <f t="shared" si="184"/>
        <v>Misc</v>
      </c>
      <c r="AE1054" s="18">
        <f t="shared" si="185"/>
        <v>228.14529698095157</v>
      </c>
      <c r="AF1054" s="20">
        <f t="shared" si="186"/>
        <v>0.3663999824601829</v>
      </c>
    </row>
    <row r="1055" spans="1:32">
      <c r="A1055" s="18" t="str">
        <f>'Raw Data'!A1055</f>
        <v>INNSA1</v>
      </c>
      <c r="B1055" s="19">
        <f>'Raw Data'!B1055</f>
        <v>44559</v>
      </c>
      <c r="C1055" s="18">
        <f>'Raw Data'!C1055</f>
        <v>301049751</v>
      </c>
      <c r="D1055" s="18">
        <f>'Raw Data'!D1055</f>
        <v>73231000</v>
      </c>
      <c r="E1055" s="18" t="str">
        <f>'Raw Data'!E1055</f>
        <v>8001-2 STEEL SCRUBBER 2 PCS SET (QTY:164400 SET/USD 0.168 PER SET)</v>
      </c>
      <c r="F1055" s="18">
        <f>'Raw Data'!F1055</f>
        <v>0</v>
      </c>
      <c r="G1055" s="18">
        <f>'Raw Data'!G1055</f>
        <v>0</v>
      </c>
      <c r="H1055" s="18">
        <f>'Raw Data'!H1055</f>
        <v>0</v>
      </c>
      <c r="I1055" s="18">
        <f>'Raw Data'!I1055</f>
        <v>0</v>
      </c>
      <c r="J1055" s="18">
        <f>'Raw Data'!J1055</f>
        <v>0</v>
      </c>
      <c r="K1055" s="18">
        <f>'Raw Data'!K1055</f>
        <v>0</v>
      </c>
      <c r="L1055" s="18">
        <f>'Raw Data'!L1055</f>
        <v>0</v>
      </c>
      <c r="M1055" s="18">
        <f>'Raw Data'!M1055</f>
        <v>0</v>
      </c>
      <c r="N1055" s="18">
        <f>'Raw Data'!N1055</f>
        <v>4795</v>
      </c>
      <c r="O1055" s="18" t="str">
        <f>'Raw Data'!O1055</f>
        <v>KGS</v>
      </c>
      <c r="P1055" s="18">
        <f>'Raw Data'!P1055</f>
        <v>485.1613097</v>
      </c>
      <c r="Q1055" s="18">
        <f>'Raw Data'!Q1055</f>
        <v>2326348.48</v>
      </c>
      <c r="R1055" s="18">
        <f>'Raw Data'!R1055</f>
        <v>6.2885458160000001</v>
      </c>
      <c r="S1055" s="18">
        <f>'Raw Data'!S1055</f>
        <v>30153.57719</v>
      </c>
      <c r="T1055" s="18">
        <f>'Raw Data'!T1055</f>
        <v>1022662.8</v>
      </c>
      <c r="U1055" s="18" t="str">
        <f t="shared" si="176"/>
        <v xml:space="preserve">8001-2 STEEL SCRUBBER 2 PCS SET </v>
      </c>
      <c r="V1055" s="18">
        <f t="shared" si="177"/>
        <v>164400</v>
      </c>
      <c r="W1055" s="18" t="str">
        <f t="shared" si="178"/>
        <v>SET</v>
      </c>
      <c r="X1055" s="18">
        <f t="shared" si="179"/>
        <v>0.16800000000000001</v>
      </c>
      <c r="Y1055" s="18" t="str">
        <f t="shared" si="180"/>
        <v>USD</v>
      </c>
      <c r="Z1055" s="18">
        <f t="shared" si="181"/>
        <v>3349011.2800000003</v>
      </c>
      <c r="AA1055" s="18">
        <f t="shared" si="182"/>
        <v>2021</v>
      </c>
      <c r="AB1055" s="19" t="str">
        <f>IFERROR(VLOOKUP(D1055, 'Lookup Tables'!$A:$B, 2, FALSE), "Unknown")</f>
        <v>Steel Scrubbers</v>
      </c>
      <c r="AC1055" s="18" t="str">
        <f t="shared" si="183"/>
        <v>Steel Products</v>
      </c>
      <c r="AD1055" s="18" t="str">
        <f t="shared" si="184"/>
        <v>Scrubber</v>
      </c>
      <c r="AE1055" s="18">
        <f t="shared" si="185"/>
        <v>213.276913451512</v>
      </c>
      <c r="AF1055" s="20">
        <f t="shared" si="186"/>
        <v>0.4396000035213985</v>
      </c>
    </row>
    <row r="1056" spans="1:32">
      <c r="A1056" s="18" t="str">
        <f>'Raw Data'!A1056</f>
        <v>INNSA1</v>
      </c>
      <c r="B1056" s="19">
        <f>'Raw Data'!B1056</f>
        <v>44559</v>
      </c>
      <c r="C1056" s="18">
        <f>'Raw Data'!C1056</f>
        <v>301049751</v>
      </c>
      <c r="D1056" s="18">
        <f>'Raw Data'!D1056</f>
        <v>73239990</v>
      </c>
      <c r="E1056" s="18" t="str">
        <f>'Raw Data'!E1056</f>
        <v>AM-217 STEEL LEMON SQUEEZER (QTY:5100 PCS/USD 2.1327 PER PCS)</v>
      </c>
      <c r="F1056" s="18">
        <f>'Raw Data'!F1056</f>
        <v>0</v>
      </c>
      <c r="G1056" s="18">
        <f>'Raw Data'!G1056</f>
        <v>0</v>
      </c>
      <c r="H1056" s="18">
        <f>'Raw Data'!H1056</f>
        <v>0</v>
      </c>
      <c r="I1056" s="18">
        <f>'Raw Data'!I1056</f>
        <v>0</v>
      </c>
      <c r="J1056" s="18">
        <f>'Raw Data'!J1056</f>
        <v>0</v>
      </c>
      <c r="K1056" s="18">
        <f>'Raw Data'!K1056</f>
        <v>0</v>
      </c>
      <c r="L1056" s="18">
        <f>'Raw Data'!L1056</f>
        <v>0</v>
      </c>
      <c r="M1056" s="18">
        <f>'Raw Data'!M1056</f>
        <v>0</v>
      </c>
      <c r="N1056" s="18">
        <f>'Raw Data'!N1056</f>
        <v>1402.5</v>
      </c>
      <c r="O1056" s="18" t="str">
        <f>'Raw Data'!O1056</f>
        <v>KGS</v>
      </c>
      <c r="P1056" s="18">
        <f>'Raw Data'!P1056</f>
        <v>673.75078069999995</v>
      </c>
      <c r="Q1056" s="18">
        <f>'Raw Data'!Q1056</f>
        <v>944935.47</v>
      </c>
      <c r="R1056" s="18">
        <f>'Raw Data'!R1056</f>
        <v>8.7329978060000002</v>
      </c>
      <c r="S1056" s="18">
        <f>'Raw Data'!S1056</f>
        <v>12248.029420000001</v>
      </c>
      <c r="T1056" s="18">
        <f>'Raw Data'!T1056</f>
        <v>346224.4</v>
      </c>
      <c r="U1056" s="18" t="str">
        <f t="shared" si="176"/>
        <v xml:space="preserve">AM-217 STEEL LEMON SQUEEZER </v>
      </c>
      <c r="V1056" s="18">
        <f t="shared" si="177"/>
        <v>5100</v>
      </c>
      <c r="W1056" s="18" t="str">
        <f t="shared" si="178"/>
        <v>PCS</v>
      </c>
      <c r="X1056" s="18">
        <f t="shared" si="179"/>
        <v>2.1326999999999998</v>
      </c>
      <c r="Y1056" s="18" t="str">
        <f t="shared" si="180"/>
        <v>USD</v>
      </c>
      <c r="Z1056" s="18">
        <f t="shared" si="181"/>
        <v>1291159.8700000001</v>
      </c>
      <c r="AA1056" s="18">
        <f t="shared" si="182"/>
        <v>2021</v>
      </c>
      <c r="AB1056" s="19" t="str">
        <f>IFERROR(VLOOKUP(D1056, 'Lookup Tables'!$A:$B, 2, FALSE), "Unknown")</f>
        <v>Table, kitchen or other household articles of iron or steel</v>
      </c>
      <c r="AC1056" s="18" t="str">
        <f t="shared" si="183"/>
        <v>Steel Products</v>
      </c>
      <c r="AD1056" s="18" t="str">
        <f t="shared" si="184"/>
        <v>Misc</v>
      </c>
      <c r="AE1056" s="18">
        <f t="shared" si="185"/>
        <v>246.8623172905526</v>
      </c>
      <c r="AF1056" s="20">
        <f t="shared" si="186"/>
        <v>0.36640004634390538</v>
      </c>
    </row>
    <row r="1057" spans="1:32">
      <c r="A1057" s="18" t="str">
        <f>'Raw Data'!A1057</f>
        <v>INNSA1</v>
      </c>
      <c r="B1057" s="19">
        <f>'Raw Data'!B1057</f>
        <v>44559</v>
      </c>
      <c r="C1057" s="18">
        <f>'Raw Data'!C1057</f>
        <v>301049751</v>
      </c>
      <c r="D1057" s="18">
        <f>'Raw Data'!D1057</f>
        <v>73239990</v>
      </c>
      <c r="E1057" s="18" t="str">
        <f>'Raw Data'!E1057</f>
        <v>NP-19 STEEL SALT BOTTLE (QTY:10848 PCS/USD 0.5055 PER PCS)</v>
      </c>
      <c r="F1057" s="18">
        <f>'Raw Data'!F1057</f>
        <v>0</v>
      </c>
      <c r="G1057" s="18">
        <f>'Raw Data'!G1057</f>
        <v>0</v>
      </c>
      <c r="H1057" s="18">
        <f>'Raw Data'!H1057</f>
        <v>0</v>
      </c>
      <c r="I1057" s="18">
        <f>'Raw Data'!I1057</f>
        <v>0</v>
      </c>
      <c r="J1057" s="18">
        <f>'Raw Data'!J1057</f>
        <v>0</v>
      </c>
      <c r="K1057" s="18">
        <f>'Raw Data'!K1057</f>
        <v>0</v>
      </c>
      <c r="L1057" s="18">
        <f>'Raw Data'!L1057</f>
        <v>0</v>
      </c>
      <c r="M1057" s="18">
        <f>'Raw Data'!M1057</f>
        <v>0</v>
      </c>
      <c r="N1057" s="18">
        <f>'Raw Data'!N1057</f>
        <v>1695</v>
      </c>
      <c r="O1057" s="18" t="str">
        <f>'Raw Data'!O1057</f>
        <v>KGS</v>
      </c>
      <c r="P1057" s="18">
        <f>'Raw Data'!P1057</f>
        <v>281.06259590000002</v>
      </c>
      <c r="Q1057" s="18">
        <f>'Raw Data'!Q1057</f>
        <v>476401.1</v>
      </c>
      <c r="R1057" s="18">
        <f>'Raw Data'!R1057</f>
        <v>3.6430666999999999</v>
      </c>
      <c r="S1057" s="18">
        <f>'Raw Data'!S1057</f>
        <v>6174.9980560000004</v>
      </c>
      <c r="T1057" s="18">
        <f>'Raw Data'!T1057</f>
        <v>174553.3</v>
      </c>
      <c r="U1057" s="18" t="str">
        <f t="shared" si="176"/>
        <v xml:space="preserve">NP-19 STEEL SALT BOTTLE </v>
      </c>
      <c r="V1057" s="18">
        <f t="shared" si="177"/>
        <v>10848</v>
      </c>
      <c r="W1057" s="18" t="str">
        <f t="shared" si="178"/>
        <v>PCS</v>
      </c>
      <c r="X1057" s="18">
        <f t="shared" si="179"/>
        <v>0.50549999999999995</v>
      </c>
      <c r="Y1057" s="18" t="str">
        <f t="shared" si="180"/>
        <v>USD</v>
      </c>
      <c r="Z1057" s="18">
        <f t="shared" si="181"/>
        <v>650954.39999999991</v>
      </c>
      <c r="AA1057" s="18">
        <f t="shared" si="182"/>
        <v>2021</v>
      </c>
      <c r="AB1057" s="19" t="str">
        <f>IFERROR(VLOOKUP(D1057, 'Lookup Tables'!$A:$B, 2, FALSE), "Unknown")</f>
        <v>Table, kitchen or other household articles of iron or steel</v>
      </c>
      <c r="AC1057" s="18" t="str">
        <f t="shared" si="183"/>
        <v>Steel Products</v>
      </c>
      <c r="AD1057" s="18" t="str">
        <f t="shared" si="184"/>
        <v>Misc</v>
      </c>
      <c r="AE1057" s="18">
        <f t="shared" si="185"/>
        <v>102.98129793510324</v>
      </c>
      <c r="AF1057" s="20">
        <f t="shared" si="186"/>
        <v>0.36639986767452887</v>
      </c>
    </row>
    <row r="1058" spans="1:32">
      <c r="A1058" s="18" t="str">
        <f>'Raw Data'!A1058</f>
        <v>INNSA1</v>
      </c>
      <c r="B1058" s="19">
        <f>'Raw Data'!B1058</f>
        <v>44559</v>
      </c>
      <c r="C1058" s="18">
        <f>'Raw Data'!C1058</f>
        <v>301049751</v>
      </c>
      <c r="D1058" s="18">
        <f>'Raw Data'!D1058</f>
        <v>73239990</v>
      </c>
      <c r="E1058" s="18" t="str">
        <f>'Raw Data'!E1058</f>
        <v>KL326D-9S STAINLESS STEEL GRATER WITH HANDLE HEXA (QTY:37560PCS/USD 1.05 PER PCS)</v>
      </c>
      <c r="F1058" s="18">
        <f>'Raw Data'!F1058</f>
        <v>0</v>
      </c>
      <c r="G1058" s="18">
        <f>'Raw Data'!G1058</f>
        <v>0</v>
      </c>
      <c r="H1058" s="18">
        <f>'Raw Data'!H1058</f>
        <v>0</v>
      </c>
      <c r="I1058" s="18">
        <f>'Raw Data'!I1058</f>
        <v>0</v>
      </c>
      <c r="J1058" s="18">
        <f>'Raw Data'!J1058</f>
        <v>0</v>
      </c>
      <c r="K1058" s="18">
        <f>'Raw Data'!K1058</f>
        <v>0</v>
      </c>
      <c r="L1058" s="18">
        <f>'Raw Data'!L1058</f>
        <v>0</v>
      </c>
      <c r="M1058" s="18">
        <f>'Raw Data'!M1058</f>
        <v>0</v>
      </c>
      <c r="N1058" s="18">
        <f>'Raw Data'!N1058</f>
        <v>8607.5</v>
      </c>
      <c r="O1058" s="18" t="str">
        <f>'Raw Data'!O1058</f>
        <v>KGS</v>
      </c>
      <c r="P1058" s="18">
        <f>'Raw Data'!P1058</f>
        <v>405.10683239999997</v>
      </c>
      <c r="Q1058" s="18">
        <f>'Raw Data'!Q1058</f>
        <v>3486957.06</v>
      </c>
      <c r="R1058" s="18">
        <f>'Raw Data'!R1058</f>
        <v>5.2508986699999998</v>
      </c>
      <c r="S1058" s="18">
        <f>'Raw Data'!S1058</f>
        <v>45197.1103</v>
      </c>
      <c r="T1058" s="18">
        <f>'Raw Data'!T1058</f>
        <v>1277621</v>
      </c>
      <c r="U1058" s="18" t="str">
        <f t="shared" si="176"/>
        <v xml:space="preserve">KL326D-9S STAINLESS STEEL GRATER WITH HANDLE HEXA </v>
      </c>
      <c r="V1058" s="18" t="str">
        <f t="shared" si="177"/>
        <v/>
      </c>
      <c r="W1058" s="18" t="e">
        <f t="shared" si="178"/>
        <v>#VALUE!</v>
      </c>
      <c r="X1058" s="18">
        <f t="shared" si="179"/>
        <v>1.05</v>
      </c>
      <c r="Y1058" s="18" t="str">
        <f t="shared" si="180"/>
        <v>USD</v>
      </c>
      <c r="Z1058" s="18">
        <f t="shared" si="181"/>
        <v>4764578.0600000005</v>
      </c>
      <c r="AA1058" s="18">
        <f t="shared" si="182"/>
        <v>2021</v>
      </c>
      <c r="AB1058" s="19" t="str">
        <f>IFERROR(VLOOKUP(D1058, 'Lookup Tables'!$A:$B, 2, FALSE), "Unknown")</f>
        <v>Table, kitchen or other household articles of iron or steel</v>
      </c>
      <c r="AC1058" s="18" t="str">
        <f t="shared" si="183"/>
        <v>Steel Products</v>
      </c>
      <c r="AD1058" s="18" t="str">
        <f t="shared" si="184"/>
        <v>Misc</v>
      </c>
      <c r="AE1058" s="18">
        <f t="shared" si="185"/>
        <v>148.43113563752541</v>
      </c>
      <c r="AF1058" s="20">
        <f t="shared" si="186"/>
        <v>0.36639998084748426</v>
      </c>
    </row>
    <row r="1059" spans="1:32">
      <c r="A1059" s="18" t="str">
        <f>'Raw Data'!A1059</f>
        <v>INNSA1</v>
      </c>
      <c r="B1059" s="19">
        <f>'Raw Data'!B1059</f>
        <v>44559</v>
      </c>
      <c r="C1059" s="18">
        <f>'Raw Data'!C1059</f>
        <v>301049751</v>
      </c>
      <c r="D1059" s="18">
        <f>'Raw Data'!D1059</f>
        <v>73231000</v>
      </c>
      <c r="E1059" s="18" t="str">
        <f>'Raw Data'!E1059</f>
        <v>8001-2STEEL SCRUBBER 2 PCS SET (QTY:164400 SET/USD 0.168 PERSET)</v>
      </c>
      <c r="F1059" s="18">
        <f>'Raw Data'!F1059</f>
        <v>0</v>
      </c>
      <c r="G1059" s="18">
        <f>'Raw Data'!G1059</f>
        <v>0</v>
      </c>
      <c r="H1059" s="18">
        <f>'Raw Data'!H1059</f>
        <v>0</v>
      </c>
      <c r="I1059" s="18">
        <f>'Raw Data'!I1059</f>
        <v>0</v>
      </c>
      <c r="J1059" s="18">
        <f>'Raw Data'!J1059</f>
        <v>0</v>
      </c>
      <c r="K1059" s="18">
        <f>'Raw Data'!K1059</f>
        <v>0</v>
      </c>
      <c r="L1059" s="18">
        <f>'Raw Data'!L1059</f>
        <v>0</v>
      </c>
      <c r="M1059" s="18">
        <f>'Raw Data'!M1059</f>
        <v>0</v>
      </c>
      <c r="N1059" s="18">
        <f>'Raw Data'!N1059</f>
        <v>4823</v>
      </c>
      <c r="O1059" s="18" t="str">
        <f>'Raw Data'!O1059</f>
        <v>KGS</v>
      </c>
      <c r="P1059" s="18">
        <f>'Raw Data'!P1059</f>
        <v>482.34467969999997</v>
      </c>
      <c r="Q1059" s="18">
        <f>'Raw Data'!Q1059</f>
        <v>2326348.39</v>
      </c>
      <c r="R1059" s="18">
        <f>'Raw Data'!R1059</f>
        <v>6.2520373249999999</v>
      </c>
      <c r="S1059" s="18">
        <f>'Raw Data'!S1059</f>
        <v>30153.57602</v>
      </c>
      <c r="T1059" s="18">
        <f>'Raw Data'!T1059</f>
        <v>1022662.8</v>
      </c>
      <c r="U1059" s="18" t="str">
        <f t="shared" si="176"/>
        <v xml:space="preserve">8001-2STEEL SCRUBBER 2 PCS SET </v>
      </c>
      <c r="V1059" s="18">
        <f t="shared" si="177"/>
        <v>164400</v>
      </c>
      <c r="W1059" s="18" t="str">
        <f t="shared" si="178"/>
        <v>SET</v>
      </c>
      <c r="X1059" s="18">
        <f t="shared" si="179"/>
        <v>0.16800000000000001</v>
      </c>
      <c r="Y1059" s="18" t="str">
        <f t="shared" si="180"/>
        <v>USD</v>
      </c>
      <c r="Z1059" s="18">
        <f t="shared" si="181"/>
        <v>3349011.1900000004</v>
      </c>
      <c r="AA1059" s="18">
        <f t="shared" si="182"/>
        <v>2021</v>
      </c>
      <c r="AB1059" s="19" t="str">
        <f>IFERROR(VLOOKUP(D1059, 'Lookup Tables'!$A:$B, 2, FALSE), "Unknown")</f>
        <v>Steel Scrubbers</v>
      </c>
      <c r="AC1059" s="18" t="str">
        <f t="shared" si="183"/>
        <v>Steel Products</v>
      </c>
      <c r="AD1059" s="18" t="str">
        <f t="shared" si="184"/>
        <v>Scrubber</v>
      </c>
      <c r="AE1059" s="18">
        <f t="shared" si="185"/>
        <v>212.03873108024052</v>
      </c>
      <c r="AF1059" s="20">
        <f t="shared" si="186"/>
        <v>0.4396000205283096</v>
      </c>
    </row>
    <row r="1060" spans="1:32">
      <c r="A1060" s="18" t="str">
        <f>'Raw Data'!A1060</f>
        <v>INNSA1</v>
      </c>
      <c r="B1060" s="19">
        <f>'Raw Data'!B1060</f>
        <v>44558</v>
      </c>
      <c r="C1060" s="18">
        <f>'Raw Data'!C1060</f>
        <v>301049751</v>
      </c>
      <c r="D1060" s="18">
        <f>'Raw Data'!D1060</f>
        <v>73239990</v>
      </c>
      <c r="E1060" s="18" t="str">
        <f>'Raw Data'!E1060</f>
        <v>RYX-02-021A MILD STEEL MULTI FUNCTION CLOTH STAND (QTY:3888NUS/USD 9.40 PER NUM)</v>
      </c>
      <c r="F1060" s="18">
        <f>'Raw Data'!F1060</f>
        <v>0</v>
      </c>
      <c r="G1060" s="18">
        <f>'Raw Data'!G1060</f>
        <v>0</v>
      </c>
      <c r="H1060" s="18">
        <f>'Raw Data'!H1060</f>
        <v>0</v>
      </c>
      <c r="I1060" s="18">
        <f>'Raw Data'!I1060</f>
        <v>0</v>
      </c>
      <c r="J1060" s="18">
        <f>'Raw Data'!J1060</f>
        <v>0</v>
      </c>
      <c r="K1060" s="18">
        <f>'Raw Data'!K1060</f>
        <v>0</v>
      </c>
      <c r="L1060" s="18">
        <f>'Raw Data'!L1060</f>
        <v>0</v>
      </c>
      <c r="M1060" s="18">
        <f>'Raw Data'!M1060</f>
        <v>0</v>
      </c>
      <c r="N1060" s="18">
        <f>'Raw Data'!N1060</f>
        <v>14256</v>
      </c>
      <c r="O1060" s="18" t="str">
        <f>'Raw Data'!O1060</f>
        <v>KGS</v>
      </c>
      <c r="P1060" s="18">
        <f>'Raw Data'!P1060</f>
        <v>285.73869109999998</v>
      </c>
      <c r="Q1060" s="18">
        <f>'Raw Data'!Q1060</f>
        <v>4073490.78</v>
      </c>
      <c r="R1060" s="18">
        <f>'Raw Data'!R1060</f>
        <v>3.703677136</v>
      </c>
      <c r="S1060" s="18">
        <f>'Raw Data'!S1060</f>
        <v>52799.62126</v>
      </c>
      <c r="T1060" s="18">
        <f>'Raw Data'!T1060</f>
        <v>1492527.1</v>
      </c>
      <c r="U1060" s="18" t="str">
        <f t="shared" si="176"/>
        <v xml:space="preserve">RYX-02-021A MILD STEEL MULTI FUNCTION CLOTH STAND </v>
      </c>
      <c r="V1060" s="18" t="str">
        <f t="shared" si="177"/>
        <v/>
      </c>
      <c r="W1060" s="18" t="e">
        <f t="shared" si="178"/>
        <v>#VALUE!</v>
      </c>
      <c r="X1060" s="18">
        <f t="shared" si="179"/>
        <v>9.4</v>
      </c>
      <c r="Y1060" s="18" t="str">
        <f t="shared" si="180"/>
        <v>USD</v>
      </c>
      <c r="Z1060" s="18">
        <f t="shared" si="181"/>
        <v>5566017.8799999999</v>
      </c>
      <c r="AA1060" s="18">
        <f t="shared" si="182"/>
        <v>2021</v>
      </c>
      <c r="AB1060" s="19" t="str">
        <f>IFERROR(VLOOKUP(D1060, 'Lookup Tables'!$A:$B, 2, FALSE), "Unknown")</f>
        <v>Table, kitchen or other household articles of iron or steel</v>
      </c>
      <c r="AC1060" s="18" t="str">
        <f t="shared" si="183"/>
        <v>Steel Products</v>
      </c>
      <c r="AD1060" s="18" t="str">
        <f t="shared" si="184"/>
        <v>Cloth Stand</v>
      </c>
      <c r="AE1060" s="18">
        <f t="shared" si="185"/>
        <v>104.69466189674523</v>
      </c>
      <c r="AF1060" s="20">
        <f t="shared" si="186"/>
        <v>0.36640001919925791</v>
      </c>
    </row>
    <row r="1061" spans="1:32">
      <c r="A1061" s="18" t="str">
        <f>'Raw Data'!A1061</f>
        <v>INNSA1</v>
      </c>
      <c r="B1061" s="19">
        <f>'Raw Data'!B1061</f>
        <v>44558</v>
      </c>
      <c r="C1061" s="18">
        <f>'Raw Data'!C1061</f>
        <v>301049751</v>
      </c>
      <c r="D1061" s="18">
        <f>'Raw Data'!D1061</f>
        <v>73239990</v>
      </c>
      <c r="E1061" s="18" t="str">
        <f>'Raw Data'!E1061</f>
        <v>RYX-02-020 MILD STEEL MULTI FUNCTION CLOTH STAND (QTY:2464 NUM/USD 15.30 PER NUM)</v>
      </c>
      <c r="F1061" s="18">
        <f>'Raw Data'!F1061</f>
        <v>0</v>
      </c>
      <c r="G1061" s="18">
        <f>'Raw Data'!G1061</f>
        <v>0</v>
      </c>
      <c r="H1061" s="18">
        <f>'Raw Data'!H1061</f>
        <v>0</v>
      </c>
      <c r="I1061" s="18">
        <f>'Raw Data'!I1061</f>
        <v>0</v>
      </c>
      <c r="J1061" s="18">
        <f>'Raw Data'!J1061</f>
        <v>0</v>
      </c>
      <c r="K1061" s="18">
        <f>'Raw Data'!K1061</f>
        <v>0</v>
      </c>
      <c r="L1061" s="18">
        <f>'Raw Data'!L1061</f>
        <v>0</v>
      </c>
      <c r="M1061" s="18">
        <f>'Raw Data'!M1061</f>
        <v>0</v>
      </c>
      <c r="N1061" s="18">
        <f>'Raw Data'!N1061</f>
        <v>8008</v>
      </c>
      <c r="O1061" s="18" t="str">
        <f>'Raw Data'!O1061</f>
        <v>KGS</v>
      </c>
      <c r="P1061" s="18">
        <f>'Raw Data'!P1061</f>
        <v>524.71179070000005</v>
      </c>
      <c r="Q1061" s="18">
        <f>'Raw Data'!Q1061</f>
        <v>4201892.0199999996</v>
      </c>
      <c r="R1061" s="18">
        <f>'Raw Data'!R1061</f>
        <v>6.8011897689999996</v>
      </c>
      <c r="S1061" s="18">
        <f>'Raw Data'!S1061</f>
        <v>54463.927669999997</v>
      </c>
      <c r="T1061" s="18">
        <f>'Raw Data'!T1061</f>
        <v>1539573.2</v>
      </c>
      <c r="U1061" s="18" t="str">
        <f t="shared" si="176"/>
        <v xml:space="preserve">RYX-02-020 MILD STEEL MULTI FUNCTION CLOTH STAND </v>
      </c>
      <c r="V1061" s="18">
        <f t="shared" si="177"/>
        <v>2464</v>
      </c>
      <c r="W1061" s="18" t="str">
        <f t="shared" si="178"/>
        <v>NUM</v>
      </c>
      <c r="X1061" s="18">
        <f t="shared" si="179"/>
        <v>15.3</v>
      </c>
      <c r="Y1061" s="18" t="str">
        <f t="shared" si="180"/>
        <v>USD</v>
      </c>
      <c r="Z1061" s="18">
        <f t="shared" si="181"/>
        <v>5741465.2199999997</v>
      </c>
      <c r="AA1061" s="18">
        <f t="shared" si="182"/>
        <v>2021</v>
      </c>
      <c r="AB1061" s="19" t="str">
        <f>IFERROR(VLOOKUP(D1061, 'Lookup Tables'!$A:$B, 2, FALSE), "Unknown")</f>
        <v>Table, kitchen or other household articles of iron or steel</v>
      </c>
      <c r="AC1061" s="18" t="str">
        <f t="shared" si="183"/>
        <v>Steel Products</v>
      </c>
      <c r="AD1061" s="18" t="str">
        <f t="shared" si="184"/>
        <v>Cloth Stand</v>
      </c>
      <c r="AE1061" s="18">
        <f t="shared" si="185"/>
        <v>192.2543956043956</v>
      </c>
      <c r="AF1061" s="20">
        <f t="shared" si="186"/>
        <v>0.36639999140196849</v>
      </c>
    </row>
    <row r="1062" spans="1:32">
      <c r="A1062" s="18" t="str">
        <f>'Raw Data'!A1062</f>
        <v>INNSA1</v>
      </c>
      <c r="B1062" s="19">
        <f>'Raw Data'!B1062</f>
        <v>44553</v>
      </c>
      <c r="C1062" s="18">
        <f>'Raw Data'!C1062</f>
        <v>301049751</v>
      </c>
      <c r="D1062" s="18">
        <f>'Raw Data'!D1062</f>
        <v>73239990</v>
      </c>
      <c r="E1062" s="18" t="str">
        <f>'Raw Data'!E1062</f>
        <v>AM-253 STEEL KITCHEN TURNER (QTY:25236 SET/USD 0.6082 PER SET)</v>
      </c>
      <c r="F1062" s="18">
        <f>'Raw Data'!F1062</f>
        <v>0</v>
      </c>
      <c r="G1062" s="18">
        <f>'Raw Data'!G1062</f>
        <v>0</v>
      </c>
      <c r="H1062" s="18">
        <f>'Raw Data'!H1062</f>
        <v>0</v>
      </c>
      <c r="I1062" s="18">
        <f>'Raw Data'!I1062</f>
        <v>0</v>
      </c>
      <c r="J1062" s="18">
        <f>'Raw Data'!J1062</f>
        <v>0</v>
      </c>
      <c r="K1062" s="18">
        <f>'Raw Data'!K1062</f>
        <v>0</v>
      </c>
      <c r="L1062" s="18">
        <f>'Raw Data'!L1062</f>
        <v>0</v>
      </c>
      <c r="M1062" s="18">
        <f>'Raw Data'!M1062</f>
        <v>0</v>
      </c>
      <c r="N1062" s="18">
        <f>'Raw Data'!N1062</f>
        <v>2453.5</v>
      </c>
      <c r="O1062" s="18" t="str">
        <f>'Raw Data'!O1062</f>
        <v>KGS</v>
      </c>
      <c r="P1062" s="18">
        <f>'Raw Data'!P1062</f>
        <v>544.39904220000005</v>
      </c>
      <c r="Q1062" s="18">
        <f>'Raw Data'!Q1062</f>
        <v>1335683.05</v>
      </c>
      <c r="R1062" s="18">
        <f>'Raw Data'!R1062</f>
        <v>7.056371253</v>
      </c>
      <c r="S1062" s="18">
        <f>'Raw Data'!S1062</f>
        <v>17312.80687</v>
      </c>
      <c r="T1062" s="18">
        <f>'Raw Data'!T1062</f>
        <v>489394.3</v>
      </c>
      <c r="U1062" s="18" t="str">
        <f t="shared" si="176"/>
        <v xml:space="preserve">AM-253 STEEL KITCHEN TURNER </v>
      </c>
      <c r="V1062" s="18">
        <f t="shared" si="177"/>
        <v>25236</v>
      </c>
      <c r="W1062" s="18" t="str">
        <f t="shared" si="178"/>
        <v>SET</v>
      </c>
      <c r="X1062" s="18">
        <f t="shared" si="179"/>
        <v>0.60819999999999996</v>
      </c>
      <c r="Y1062" s="18" t="str">
        <f t="shared" si="180"/>
        <v>USD</v>
      </c>
      <c r="Z1062" s="18">
        <f t="shared" si="181"/>
        <v>1825077.35</v>
      </c>
      <c r="AA1062" s="18">
        <f t="shared" si="182"/>
        <v>2021</v>
      </c>
      <c r="AB1062" s="19" t="str">
        <f>IFERROR(VLOOKUP(D1062, 'Lookup Tables'!$A:$B, 2, FALSE), "Unknown")</f>
        <v>Table, kitchen or other household articles of iron or steel</v>
      </c>
      <c r="AC1062" s="18" t="str">
        <f t="shared" si="183"/>
        <v>Steel Products</v>
      </c>
      <c r="AD1062" s="18" t="str">
        <f t="shared" si="184"/>
        <v>Misc</v>
      </c>
      <c r="AE1062" s="18">
        <f t="shared" si="185"/>
        <v>199.46782147951905</v>
      </c>
      <c r="AF1062" s="20">
        <f t="shared" si="186"/>
        <v>0.36640002281978495</v>
      </c>
    </row>
    <row r="1063" spans="1:32">
      <c r="A1063" s="18" t="str">
        <f>'Raw Data'!A1063</f>
        <v>INNSA1</v>
      </c>
      <c r="B1063" s="19">
        <f>'Raw Data'!B1063</f>
        <v>44544</v>
      </c>
      <c r="C1063" s="18">
        <f>'Raw Data'!C1063</f>
        <v>301049751</v>
      </c>
      <c r="D1063" s="18">
        <f>'Raw Data'!D1063</f>
        <v>73231000</v>
      </c>
      <c r="E1063" s="18" t="str">
        <f>'Raw Data'!E1063</f>
        <v>SS410 SS SCRUBBER 3 PCS SET (QTY:123600 SET/USD 0.195 PER SET)</v>
      </c>
      <c r="F1063" s="18">
        <f>'Raw Data'!F1063</f>
        <v>0</v>
      </c>
      <c r="G1063" s="18">
        <f>'Raw Data'!G1063</f>
        <v>0</v>
      </c>
      <c r="H1063" s="18">
        <f>'Raw Data'!H1063</f>
        <v>0</v>
      </c>
      <c r="I1063" s="18">
        <f>'Raw Data'!I1063</f>
        <v>0</v>
      </c>
      <c r="J1063" s="18">
        <f>'Raw Data'!J1063</f>
        <v>0</v>
      </c>
      <c r="K1063" s="18">
        <f>'Raw Data'!K1063</f>
        <v>0</v>
      </c>
      <c r="L1063" s="18">
        <f>'Raw Data'!L1063</f>
        <v>0</v>
      </c>
      <c r="M1063" s="18">
        <f>'Raw Data'!M1063</f>
        <v>0</v>
      </c>
      <c r="N1063" s="18">
        <f>'Raw Data'!N1063</f>
        <v>7931</v>
      </c>
      <c r="O1063" s="18" t="str">
        <f>'Raw Data'!O1063</f>
        <v>KGS</v>
      </c>
      <c r="P1063" s="18">
        <f>'Raw Data'!P1063</f>
        <v>293.8736313</v>
      </c>
      <c r="Q1063" s="18">
        <f>'Raw Data'!Q1063</f>
        <v>2330711.77</v>
      </c>
      <c r="R1063" s="18">
        <f>'Raw Data'!R1063</f>
        <v>3.8718528499999998</v>
      </c>
      <c r="S1063" s="18">
        <f>'Raw Data'!S1063</f>
        <v>30707.664949999998</v>
      </c>
      <c r="T1063" s="18">
        <f>'Raw Data'!T1063</f>
        <v>1024580.9</v>
      </c>
      <c r="U1063" s="18" t="str">
        <f t="shared" si="176"/>
        <v xml:space="preserve">SS410 SS SCRUBBER 3 PCS SET </v>
      </c>
      <c r="V1063" s="18">
        <f t="shared" si="177"/>
        <v>123600</v>
      </c>
      <c r="W1063" s="18" t="str">
        <f t="shared" si="178"/>
        <v>SET</v>
      </c>
      <c r="X1063" s="18">
        <f t="shared" si="179"/>
        <v>0.19500000000000001</v>
      </c>
      <c r="Y1063" s="18" t="str">
        <f t="shared" si="180"/>
        <v>USD</v>
      </c>
      <c r="Z1063" s="18">
        <f t="shared" si="181"/>
        <v>3355292.67</v>
      </c>
      <c r="AA1063" s="18">
        <f t="shared" si="182"/>
        <v>2021</v>
      </c>
      <c r="AB1063" s="19" t="str">
        <f>IFERROR(VLOOKUP(D1063, 'Lookup Tables'!$A:$B, 2, FALSE), "Unknown")</f>
        <v>Steel Scrubbers</v>
      </c>
      <c r="AC1063" s="18" t="str">
        <f t="shared" si="183"/>
        <v>Cleaning Items</v>
      </c>
      <c r="AD1063" s="18" t="str">
        <f t="shared" si="184"/>
        <v>Scrubber</v>
      </c>
      <c r="AE1063" s="18">
        <f t="shared" si="185"/>
        <v>129.18684907325684</v>
      </c>
      <c r="AF1063" s="20">
        <f t="shared" si="186"/>
        <v>0.43960000253484799</v>
      </c>
    </row>
    <row r="1064" spans="1:32">
      <c r="A1064" s="18" t="str">
        <f>'Raw Data'!A1064</f>
        <v>INNSA1</v>
      </c>
      <c r="B1064" s="19">
        <f>'Raw Data'!B1064</f>
        <v>44538</v>
      </c>
      <c r="C1064" s="18">
        <f>'Raw Data'!C1064</f>
        <v>301049751</v>
      </c>
      <c r="D1064" s="18">
        <f>'Raw Data'!D1064</f>
        <v>73231000</v>
      </c>
      <c r="E1064" s="18" t="str">
        <f>'Raw Data'!E1064</f>
        <v>8001-2 STEEL SCRUBBER 2 PCS SET (QTY:165360 SET/USD 0.168 PER SET)</v>
      </c>
      <c r="F1064" s="18">
        <f>'Raw Data'!F1064</f>
        <v>0</v>
      </c>
      <c r="G1064" s="18">
        <f>'Raw Data'!G1064</f>
        <v>0</v>
      </c>
      <c r="H1064" s="18">
        <f>'Raw Data'!H1064</f>
        <v>0</v>
      </c>
      <c r="I1064" s="18">
        <f>'Raw Data'!I1064</f>
        <v>0</v>
      </c>
      <c r="J1064" s="18">
        <f>'Raw Data'!J1064</f>
        <v>0</v>
      </c>
      <c r="K1064" s="18">
        <f>'Raw Data'!K1064</f>
        <v>0</v>
      </c>
      <c r="L1064" s="18">
        <f>'Raw Data'!L1064</f>
        <v>0</v>
      </c>
      <c r="M1064" s="18">
        <f>'Raw Data'!M1064</f>
        <v>0</v>
      </c>
      <c r="N1064" s="18">
        <f>'Raw Data'!N1064</f>
        <v>4823</v>
      </c>
      <c r="O1064" s="18" t="str">
        <f>'Raw Data'!O1064</f>
        <v>KGS</v>
      </c>
      <c r="P1064" s="18">
        <f>'Raw Data'!P1064</f>
        <v>477.07021150000003</v>
      </c>
      <c r="Q1064" s="18">
        <f>'Raw Data'!Q1064</f>
        <v>2300909.63</v>
      </c>
      <c r="R1064" s="18">
        <f>'Raw Data'!R1064</f>
        <v>6.2855100330000004</v>
      </c>
      <c r="S1064" s="18">
        <f>'Raw Data'!S1064</f>
        <v>30315.014889999999</v>
      </c>
      <c r="T1064" s="18">
        <f>'Raw Data'!T1064</f>
        <v>1011479.9</v>
      </c>
      <c r="U1064" s="18" t="str">
        <f t="shared" si="176"/>
        <v xml:space="preserve">8001-2 STEEL SCRUBBER 2 PCS SET </v>
      </c>
      <c r="V1064" s="18">
        <f t="shared" si="177"/>
        <v>165360</v>
      </c>
      <c r="W1064" s="18" t="str">
        <f t="shared" si="178"/>
        <v>SET</v>
      </c>
      <c r="X1064" s="18">
        <f t="shared" si="179"/>
        <v>0.16800000000000001</v>
      </c>
      <c r="Y1064" s="18" t="str">
        <f t="shared" si="180"/>
        <v>USD</v>
      </c>
      <c r="Z1064" s="18">
        <f t="shared" si="181"/>
        <v>3312389.53</v>
      </c>
      <c r="AA1064" s="18">
        <f t="shared" si="182"/>
        <v>2021</v>
      </c>
      <c r="AB1064" s="19" t="str">
        <f>IFERROR(VLOOKUP(D1064, 'Lookup Tables'!$A:$B, 2, FALSE), "Unknown")</f>
        <v>Steel Scrubbers</v>
      </c>
      <c r="AC1064" s="18" t="str">
        <f t="shared" si="183"/>
        <v>Steel Products</v>
      </c>
      <c r="AD1064" s="18" t="str">
        <f t="shared" si="184"/>
        <v>Scrubber</v>
      </c>
      <c r="AE1064" s="18">
        <f t="shared" si="185"/>
        <v>209.72007049554219</v>
      </c>
      <c r="AF1064" s="20">
        <f t="shared" si="186"/>
        <v>0.43960001158324502</v>
      </c>
    </row>
    <row r="1065" spans="1:32">
      <c r="A1065" s="18" t="str">
        <f>'Raw Data'!A1065</f>
        <v>INNSA1</v>
      </c>
      <c r="B1065" s="19">
        <f>'Raw Data'!B1065</f>
        <v>44537</v>
      </c>
      <c r="C1065" s="18">
        <f>'Raw Data'!C1065</f>
        <v>301049751</v>
      </c>
      <c r="D1065" s="18">
        <f>'Raw Data'!D1065</f>
        <v>73239990</v>
      </c>
      <c r="E1065" s="18" t="str">
        <f>'Raw Data'!E1065</f>
        <v>NP-19 STEEL SALT BOTTLE (QTY:39792 PCS/USD 0.5039 PER PCS)</v>
      </c>
      <c r="F1065" s="18">
        <f>'Raw Data'!F1065</f>
        <v>0</v>
      </c>
      <c r="G1065" s="18">
        <f>'Raw Data'!G1065</f>
        <v>0</v>
      </c>
      <c r="H1065" s="18">
        <f>'Raw Data'!H1065</f>
        <v>0</v>
      </c>
      <c r="I1065" s="18">
        <f>'Raw Data'!I1065</f>
        <v>0</v>
      </c>
      <c r="J1065" s="18">
        <f>'Raw Data'!J1065</f>
        <v>0</v>
      </c>
      <c r="K1065" s="18">
        <f>'Raw Data'!K1065</f>
        <v>0</v>
      </c>
      <c r="L1065" s="18">
        <f>'Raw Data'!L1065</f>
        <v>0</v>
      </c>
      <c r="M1065" s="18">
        <f>'Raw Data'!M1065</f>
        <v>0</v>
      </c>
      <c r="N1065" s="18">
        <f>'Raw Data'!N1065</f>
        <v>6217.5</v>
      </c>
      <c r="O1065" s="18" t="str">
        <f>'Raw Data'!O1065</f>
        <v>KGS</v>
      </c>
      <c r="P1065" s="18">
        <f>'Raw Data'!P1065</f>
        <v>273.28523360000003</v>
      </c>
      <c r="Q1065" s="18">
        <f>'Raw Data'!Q1065</f>
        <v>1699150.94</v>
      </c>
      <c r="R1065" s="18">
        <f>'Raw Data'!R1065</f>
        <v>3.600595963</v>
      </c>
      <c r="S1065" s="18">
        <f>'Raw Data'!S1065</f>
        <v>22386.705399999999</v>
      </c>
      <c r="T1065" s="18">
        <f>'Raw Data'!T1065</f>
        <v>622568.9</v>
      </c>
      <c r="U1065" s="18" t="str">
        <f t="shared" si="176"/>
        <v xml:space="preserve">NP-19 STEEL SALT BOTTLE </v>
      </c>
      <c r="V1065" s="18">
        <f t="shared" si="177"/>
        <v>39792</v>
      </c>
      <c r="W1065" s="18" t="str">
        <f t="shared" si="178"/>
        <v>PCS</v>
      </c>
      <c r="X1065" s="18">
        <f t="shared" si="179"/>
        <v>0.50390000000000001</v>
      </c>
      <c r="Y1065" s="18" t="str">
        <f t="shared" si="180"/>
        <v>USD</v>
      </c>
      <c r="Z1065" s="18">
        <f t="shared" si="181"/>
        <v>2321719.84</v>
      </c>
      <c r="AA1065" s="18">
        <f t="shared" si="182"/>
        <v>2021</v>
      </c>
      <c r="AB1065" s="19" t="str">
        <f>IFERROR(VLOOKUP(D1065, 'Lookup Tables'!$A:$B, 2, FALSE), "Unknown")</f>
        <v>Table, kitchen or other household articles of iron or steel</v>
      </c>
      <c r="AC1065" s="18" t="str">
        <f t="shared" si="183"/>
        <v>Steel Products</v>
      </c>
      <c r="AD1065" s="18" t="str">
        <f t="shared" si="184"/>
        <v>Misc</v>
      </c>
      <c r="AE1065" s="18">
        <f t="shared" si="185"/>
        <v>100.13170888620829</v>
      </c>
      <c r="AF1065" s="20">
        <f t="shared" si="186"/>
        <v>0.36639999740105494</v>
      </c>
    </row>
    <row r="1066" spans="1:32">
      <c r="A1066" s="18" t="str">
        <f>'Raw Data'!A1066</f>
        <v>INNSA1</v>
      </c>
      <c r="B1066" s="19">
        <f>'Raw Data'!B1066</f>
        <v>44537</v>
      </c>
      <c r="C1066" s="18">
        <f>'Raw Data'!C1066</f>
        <v>301049751</v>
      </c>
      <c r="D1066" s="18">
        <f>'Raw Data'!D1066</f>
        <v>73239990</v>
      </c>
      <c r="E1066" s="18" t="str">
        <f>'Raw Data'!E1066</f>
        <v>NP-003 STEEL ZHARA (QTY:3120 PCS/USD 0.472 PER PCS)</v>
      </c>
      <c r="F1066" s="18">
        <f>'Raw Data'!F1066</f>
        <v>0</v>
      </c>
      <c r="G1066" s="18">
        <f>'Raw Data'!G1066</f>
        <v>0</v>
      </c>
      <c r="H1066" s="18">
        <f>'Raw Data'!H1066</f>
        <v>0</v>
      </c>
      <c r="I1066" s="18">
        <f>'Raw Data'!I1066</f>
        <v>0</v>
      </c>
      <c r="J1066" s="18">
        <f>'Raw Data'!J1066</f>
        <v>0</v>
      </c>
      <c r="K1066" s="18">
        <f>'Raw Data'!K1066</f>
        <v>0</v>
      </c>
      <c r="L1066" s="18">
        <f>'Raw Data'!L1066</f>
        <v>0</v>
      </c>
      <c r="M1066" s="18">
        <f>'Raw Data'!M1066</f>
        <v>0</v>
      </c>
      <c r="N1066" s="18">
        <f>'Raw Data'!N1066</f>
        <v>291.2</v>
      </c>
      <c r="O1066" s="18" t="str">
        <f>'Raw Data'!O1066</f>
        <v>KGS</v>
      </c>
      <c r="P1066" s="18">
        <f>'Raw Data'!P1066</f>
        <v>433.62256180000003</v>
      </c>
      <c r="Q1066" s="18">
        <f>'Raw Data'!Q1066</f>
        <v>126270.89</v>
      </c>
      <c r="R1066" s="18">
        <f>'Raw Data'!R1066</f>
        <v>5.7130772309999998</v>
      </c>
      <c r="S1066" s="18">
        <f>'Raw Data'!S1066</f>
        <v>1663.6480899999999</v>
      </c>
      <c r="T1066" s="18">
        <f>'Raw Data'!T1066</f>
        <v>46265.7</v>
      </c>
      <c r="U1066" s="18" t="str">
        <f t="shared" si="176"/>
        <v xml:space="preserve">NP-003 STEEL ZHARA </v>
      </c>
      <c r="V1066" s="18">
        <f t="shared" si="177"/>
        <v>3120</v>
      </c>
      <c r="W1066" s="18" t="str">
        <f t="shared" si="178"/>
        <v>PCS</v>
      </c>
      <c r="X1066" s="18">
        <f t="shared" si="179"/>
        <v>0.47199999999999998</v>
      </c>
      <c r="Y1066" s="18" t="str">
        <f t="shared" si="180"/>
        <v>USD</v>
      </c>
      <c r="Z1066" s="18">
        <f t="shared" si="181"/>
        <v>172536.59</v>
      </c>
      <c r="AA1066" s="18">
        <f t="shared" si="182"/>
        <v>2021</v>
      </c>
      <c r="AB1066" s="19" t="str">
        <f>IFERROR(VLOOKUP(D1066, 'Lookup Tables'!$A:$B, 2, FALSE), "Unknown")</f>
        <v>Table, kitchen or other household articles of iron or steel</v>
      </c>
      <c r="AC1066" s="18" t="str">
        <f t="shared" si="183"/>
        <v>Steel Products</v>
      </c>
      <c r="AD1066" s="18" t="str">
        <f t="shared" si="184"/>
        <v>Misc</v>
      </c>
      <c r="AE1066" s="18">
        <f t="shared" si="185"/>
        <v>158.87946428571428</v>
      </c>
      <c r="AF1066" s="20">
        <f t="shared" si="186"/>
        <v>0.36640036353588701</v>
      </c>
    </row>
    <row r="1067" spans="1:32">
      <c r="A1067" s="18" t="str">
        <f>'Raw Data'!A1067</f>
        <v>INNSA1</v>
      </c>
      <c r="B1067" s="19">
        <f>'Raw Data'!B1067</f>
        <v>44537</v>
      </c>
      <c r="C1067" s="18">
        <f>'Raw Data'!C1067</f>
        <v>301049751</v>
      </c>
      <c r="D1067" s="18">
        <f>'Raw Data'!D1067</f>
        <v>73239990</v>
      </c>
      <c r="E1067" s="18" t="str">
        <f>'Raw Data'!E1067</f>
        <v>SB-12 STEEL TEA STRAINER BIG (QTY:30000 PCS/USD 1.220 PER PCS)</v>
      </c>
      <c r="F1067" s="18">
        <f>'Raw Data'!F1067</f>
        <v>0</v>
      </c>
      <c r="G1067" s="18">
        <f>'Raw Data'!G1067</f>
        <v>0</v>
      </c>
      <c r="H1067" s="18">
        <f>'Raw Data'!H1067</f>
        <v>0</v>
      </c>
      <c r="I1067" s="18">
        <f>'Raw Data'!I1067</f>
        <v>0</v>
      </c>
      <c r="J1067" s="18">
        <f>'Raw Data'!J1067</f>
        <v>0</v>
      </c>
      <c r="K1067" s="18">
        <f>'Raw Data'!K1067</f>
        <v>0</v>
      </c>
      <c r="L1067" s="18">
        <f>'Raw Data'!L1067</f>
        <v>0</v>
      </c>
      <c r="M1067" s="18">
        <f>'Raw Data'!M1067</f>
        <v>0</v>
      </c>
      <c r="N1067" s="18">
        <f>'Raw Data'!N1067</f>
        <v>7125</v>
      </c>
      <c r="O1067" s="18" t="str">
        <f>'Raw Data'!O1067</f>
        <v>KGS</v>
      </c>
      <c r="P1067" s="18">
        <f>'Raw Data'!P1067</f>
        <v>440.45632280000001</v>
      </c>
      <c r="Q1067" s="18">
        <f>'Raw Data'!Q1067</f>
        <v>3138251.3</v>
      </c>
      <c r="R1067" s="18">
        <f>'Raw Data'!R1067</f>
        <v>5.8031136070000002</v>
      </c>
      <c r="S1067" s="18">
        <f>'Raw Data'!S1067</f>
        <v>41347.184450000001</v>
      </c>
      <c r="T1067" s="18">
        <f>'Raw Data'!T1067</f>
        <v>1149855.3</v>
      </c>
      <c r="U1067" s="18" t="str">
        <f t="shared" si="176"/>
        <v xml:space="preserve">SB-12 STEEL TEA STRAINER BIG </v>
      </c>
      <c r="V1067" s="18">
        <f t="shared" si="177"/>
        <v>30000</v>
      </c>
      <c r="W1067" s="18" t="str">
        <f t="shared" si="178"/>
        <v>PCS</v>
      </c>
      <c r="X1067" s="18">
        <f t="shared" si="179"/>
        <v>1.22</v>
      </c>
      <c r="Y1067" s="18" t="str">
        <f t="shared" si="180"/>
        <v>USD</v>
      </c>
      <c r="Z1067" s="18">
        <f t="shared" si="181"/>
        <v>4288106.5999999996</v>
      </c>
      <c r="AA1067" s="18">
        <f t="shared" si="182"/>
        <v>2021</v>
      </c>
      <c r="AB1067" s="19" t="str">
        <f>IFERROR(VLOOKUP(D1067, 'Lookup Tables'!$A:$B, 2, FALSE), "Unknown")</f>
        <v>Table, kitchen or other household articles of iron or steel</v>
      </c>
      <c r="AC1067" s="18" t="str">
        <f t="shared" si="183"/>
        <v>Steel Products</v>
      </c>
      <c r="AD1067" s="18" t="str">
        <f t="shared" si="184"/>
        <v>Misc</v>
      </c>
      <c r="AE1067" s="18">
        <f t="shared" si="185"/>
        <v>161.38320000000002</v>
      </c>
      <c r="AF1067" s="20">
        <f t="shared" si="186"/>
        <v>0.36640000754560353</v>
      </c>
    </row>
    <row r="1068" spans="1:32">
      <c r="A1068" s="18" t="str">
        <f>'Raw Data'!A1068</f>
        <v>INNSA1</v>
      </c>
      <c r="B1068" s="19">
        <f>'Raw Data'!B1068</f>
        <v>44537</v>
      </c>
      <c r="C1068" s="18">
        <f>'Raw Data'!C1068</f>
        <v>301049751</v>
      </c>
      <c r="D1068" s="18">
        <f>'Raw Data'!D1068</f>
        <v>73239990</v>
      </c>
      <c r="E1068" s="18" t="str">
        <f>'Raw Data'!E1068</f>
        <v>NP-003 STEEL ZHARA (QTY:192480 PCS/USD0.4724 PER PCS)</v>
      </c>
      <c r="F1068" s="18">
        <f>'Raw Data'!F1068</f>
        <v>0</v>
      </c>
      <c r="G1068" s="18">
        <f>'Raw Data'!G1068</f>
        <v>0</v>
      </c>
      <c r="H1068" s="18">
        <f>'Raw Data'!H1068</f>
        <v>0</v>
      </c>
      <c r="I1068" s="18">
        <f>'Raw Data'!I1068</f>
        <v>0</v>
      </c>
      <c r="J1068" s="18">
        <f>'Raw Data'!J1068</f>
        <v>0</v>
      </c>
      <c r="K1068" s="18">
        <f>'Raw Data'!K1068</f>
        <v>0</v>
      </c>
      <c r="L1068" s="18">
        <f>'Raw Data'!L1068</f>
        <v>0</v>
      </c>
      <c r="M1068" s="18">
        <f>'Raw Data'!M1068</f>
        <v>0</v>
      </c>
      <c r="N1068" s="18">
        <f>'Raw Data'!N1068</f>
        <v>17964.8</v>
      </c>
      <c r="O1068" s="18" t="str">
        <f>'Raw Data'!O1068</f>
        <v>KGS</v>
      </c>
      <c r="P1068" s="18">
        <f>'Raw Data'!P1068</f>
        <v>428.90874100000002</v>
      </c>
      <c r="Q1068" s="18">
        <f>'Raw Data'!Q1068</f>
        <v>7705259.75</v>
      </c>
      <c r="R1068" s="18">
        <f>'Raw Data'!R1068</f>
        <v>5.6509715539999998</v>
      </c>
      <c r="S1068" s="18">
        <f>'Raw Data'!S1068</f>
        <v>101518.5738</v>
      </c>
      <c r="T1068" s="18">
        <f>'Raw Data'!T1068</f>
        <v>2823207.2</v>
      </c>
      <c r="U1068" s="18" t="str">
        <f t="shared" si="176"/>
        <v xml:space="preserve">NP-003 STEEL ZHARA </v>
      </c>
      <c r="V1068" s="18">
        <f t="shared" si="177"/>
        <v>192480</v>
      </c>
      <c r="W1068" s="18" t="str">
        <f t="shared" si="178"/>
        <v>PCS</v>
      </c>
      <c r="X1068" s="18">
        <f t="shared" si="179"/>
        <v>0.47239999999999999</v>
      </c>
      <c r="Y1068" s="18" t="str">
        <f t="shared" si="180"/>
        <v>USD</v>
      </c>
      <c r="Z1068" s="18">
        <f t="shared" si="181"/>
        <v>10528466.949999999</v>
      </c>
      <c r="AA1068" s="18">
        <f t="shared" si="182"/>
        <v>2021</v>
      </c>
      <c r="AB1068" s="19" t="str">
        <f>IFERROR(VLOOKUP(D1068, 'Lookup Tables'!$A:$B, 2, FALSE), "Unknown")</f>
        <v>Table, kitchen or other household articles of iron or steel</v>
      </c>
      <c r="AC1068" s="18" t="str">
        <f t="shared" si="183"/>
        <v>Steel Products</v>
      </c>
      <c r="AD1068" s="18" t="str">
        <f t="shared" si="184"/>
        <v>Misc</v>
      </c>
      <c r="AE1068" s="18">
        <f t="shared" si="185"/>
        <v>157.15216423227648</v>
      </c>
      <c r="AF1068" s="20">
        <f t="shared" si="186"/>
        <v>0.36640000358196884</v>
      </c>
    </row>
    <row r="1069" spans="1:32">
      <c r="A1069" s="18" t="str">
        <f>'Raw Data'!A1069</f>
        <v>INNSA1</v>
      </c>
      <c r="B1069" s="19">
        <f>'Raw Data'!B1069</f>
        <v>44537</v>
      </c>
      <c r="C1069" s="18">
        <f>'Raw Data'!C1069</f>
        <v>301049751</v>
      </c>
      <c r="D1069" s="18">
        <f>'Raw Data'!D1069</f>
        <v>73231000</v>
      </c>
      <c r="E1069" s="18" t="str">
        <f>'Raw Data'!E1069</f>
        <v>OKS-4156 STEEL SCRUBBER 6PCS SET(QTY 98000 SET / USD 0.275 PER SET)</v>
      </c>
      <c r="F1069" s="18">
        <f>'Raw Data'!F1069</f>
        <v>0</v>
      </c>
      <c r="G1069" s="18">
        <f>'Raw Data'!G1069</f>
        <v>0</v>
      </c>
      <c r="H1069" s="18">
        <f>'Raw Data'!H1069</f>
        <v>0</v>
      </c>
      <c r="I1069" s="18">
        <f>'Raw Data'!I1069</f>
        <v>0</v>
      </c>
      <c r="J1069" s="18">
        <f>'Raw Data'!J1069</f>
        <v>0</v>
      </c>
      <c r="K1069" s="18">
        <f>'Raw Data'!K1069</f>
        <v>0</v>
      </c>
      <c r="L1069" s="18">
        <f>'Raw Data'!L1069</f>
        <v>0</v>
      </c>
      <c r="M1069" s="18">
        <f>'Raw Data'!M1069</f>
        <v>0</v>
      </c>
      <c r="N1069" s="18">
        <f>'Raw Data'!N1069</f>
        <v>8537.7999999999993</v>
      </c>
      <c r="O1069" s="18" t="str">
        <f>'Raw Data'!O1069</f>
        <v>KGS</v>
      </c>
      <c r="P1069" s="18">
        <f>'Raw Data'!P1069</f>
        <v>296.53366319999998</v>
      </c>
      <c r="Q1069" s="18">
        <f>'Raw Data'!Q1069</f>
        <v>2531745.11</v>
      </c>
      <c r="R1069" s="18">
        <f>'Raw Data'!R1069</f>
        <v>3.9068993839999999</v>
      </c>
      <c r="S1069" s="18">
        <f>'Raw Data'!S1069</f>
        <v>33356.325559999997</v>
      </c>
      <c r="T1069" s="18">
        <f>'Raw Data'!T1069</f>
        <v>1112955.1000000001</v>
      </c>
      <c r="U1069" s="18" t="str">
        <f t="shared" si="176"/>
        <v>OKS-4156 STEEL SCRUBBER 6PCS SET</v>
      </c>
      <c r="V1069" s="18">
        <f t="shared" si="177"/>
        <v>98000</v>
      </c>
      <c r="W1069" s="18" t="e">
        <f t="shared" si="178"/>
        <v>#VALUE!</v>
      </c>
      <c r="X1069" s="18">
        <f t="shared" si="179"/>
        <v>0.27500000000000002</v>
      </c>
      <c r="Y1069" s="18" t="str">
        <f t="shared" si="180"/>
        <v>USD</v>
      </c>
      <c r="Z1069" s="18">
        <f t="shared" si="181"/>
        <v>3644700.21</v>
      </c>
      <c r="AA1069" s="18">
        <f t="shared" si="182"/>
        <v>2021</v>
      </c>
      <c r="AB1069" s="19" t="str">
        <f>IFERROR(VLOOKUP(D1069, 'Lookup Tables'!$A:$B, 2, FALSE), "Unknown")</f>
        <v>Steel Scrubbers</v>
      </c>
      <c r="AC1069" s="18" t="str">
        <f t="shared" si="183"/>
        <v>Steel Products</v>
      </c>
      <c r="AD1069" s="18" t="str">
        <f t="shared" si="184"/>
        <v>Scrubber</v>
      </c>
      <c r="AE1069" s="18">
        <f t="shared" si="185"/>
        <v>130.35619246175833</v>
      </c>
      <c r="AF1069" s="20">
        <f t="shared" si="186"/>
        <v>0.4395999801101621</v>
      </c>
    </row>
    <row r="1070" spans="1:32">
      <c r="A1070" s="18" t="str">
        <f>'Raw Data'!A1070</f>
        <v>INNSA1</v>
      </c>
      <c r="B1070" s="19">
        <f>'Raw Data'!B1070</f>
        <v>44534</v>
      </c>
      <c r="C1070" s="18">
        <f>'Raw Data'!C1070</f>
        <v>301049751</v>
      </c>
      <c r="D1070" s="18">
        <f>'Raw Data'!D1070</f>
        <v>73239990</v>
      </c>
      <c r="E1070" s="18" t="str">
        <f>'Raw Data'!E1070</f>
        <v>2628 HOUSEHOLD STEEL HOOK 3PCS SET(QTY:166464 PKT /USD 0.445PER PKT)</v>
      </c>
      <c r="F1070" s="18">
        <f>'Raw Data'!F1070</f>
        <v>0</v>
      </c>
      <c r="G1070" s="18">
        <f>'Raw Data'!G1070</f>
        <v>0</v>
      </c>
      <c r="H1070" s="18">
        <f>'Raw Data'!H1070</f>
        <v>0</v>
      </c>
      <c r="I1070" s="18">
        <f>'Raw Data'!I1070</f>
        <v>0</v>
      </c>
      <c r="J1070" s="18">
        <f>'Raw Data'!J1070</f>
        <v>0</v>
      </c>
      <c r="K1070" s="18">
        <f>'Raw Data'!K1070</f>
        <v>0</v>
      </c>
      <c r="L1070" s="18">
        <f>'Raw Data'!L1070</f>
        <v>0</v>
      </c>
      <c r="M1070" s="18">
        <f>'Raw Data'!M1070</f>
        <v>0</v>
      </c>
      <c r="N1070" s="18">
        <f>'Raw Data'!N1070</f>
        <v>5641.28</v>
      </c>
      <c r="O1070" s="18" t="str">
        <f>'Raw Data'!O1070</f>
        <v>KGS</v>
      </c>
      <c r="P1070" s="18">
        <f>'Raw Data'!P1070</f>
        <v>1076.269045</v>
      </c>
      <c r="Q1070" s="18">
        <f>'Raw Data'!Q1070</f>
        <v>6071535.04</v>
      </c>
      <c r="R1070" s="18">
        <f>'Raw Data'!R1070</f>
        <v>14.18009282</v>
      </c>
      <c r="S1070" s="18">
        <f>'Raw Data'!S1070</f>
        <v>79993.874039999995</v>
      </c>
      <c r="T1070" s="18">
        <f>'Raw Data'!T1070</f>
        <v>2224610.4</v>
      </c>
      <c r="U1070" s="18" t="str">
        <f t="shared" si="176"/>
        <v>2628 HOUSEHOLD STEEL HOOK 3PCS SET</v>
      </c>
      <c r="V1070" s="18">
        <f t="shared" si="177"/>
        <v>166464</v>
      </c>
      <c r="W1070" s="18" t="str">
        <f t="shared" si="178"/>
        <v>PKT</v>
      </c>
      <c r="X1070" s="18">
        <f t="shared" si="179"/>
        <v>0.44500000000000001</v>
      </c>
      <c r="Y1070" s="18" t="str">
        <f t="shared" si="180"/>
        <v>USD</v>
      </c>
      <c r="Z1070" s="18">
        <f t="shared" si="181"/>
        <v>8296145.4399999995</v>
      </c>
      <c r="AA1070" s="18">
        <f t="shared" si="182"/>
        <v>2021</v>
      </c>
      <c r="AB1070" s="19" t="str">
        <f>IFERROR(VLOOKUP(D1070, 'Lookup Tables'!$A:$B, 2, FALSE), "Unknown")</f>
        <v>Table, kitchen or other household articles of iron or steel</v>
      </c>
      <c r="AC1070" s="18" t="str">
        <f t="shared" si="183"/>
        <v>Steel Products</v>
      </c>
      <c r="AD1070" s="18" t="str">
        <f t="shared" si="184"/>
        <v>Misc</v>
      </c>
      <c r="AE1070" s="18">
        <f t="shared" si="185"/>
        <v>394.34497135401892</v>
      </c>
      <c r="AF1070" s="20">
        <f t="shared" si="186"/>
        <v>0.36639999363324105</v>
      </c>
    </row>
    <row r="1071" spans="1:32">
      <c r="A1071" s="18" t="str">
        <f>'Raw Data'!A1071</f>
        <v>INNSA1</v>
      </c>
      <c r="B1071" s="19">
        <f>'Raw Data'!B1071</f>
        <v>44528</v>
      </c>
      <c r="C1071" s="18">
        <f>'Raw Data'!C1071</f>
        <v>301049751</v>
      </c>
      <c r="D1071" s="18">
        <f>'Raw Data'!D1071</f>
        <v>73239990</v>
      </c>
      <c r="E1071" s="18" t="str">
        <f>'Raw Data'!E1071</f>
        <v>DS-25 - STAINLESS STEEL GRATER WITH HANDLE (QTY: 100200 PCSUSD 0.2389 PER PCS)</v>
      </c>
      <c r="F1071" s="18">
        <f>'Raw Data'!F1071</f>
        <v>0</v>
      </c>
      <c r="G1071" s="18">
        <f>'Raw Data'!G1071</f>
        <v>0</v>
      </c>
      <c r="H1071" s="18">
        <f>'Raw Data'!H1071</f>
        <v>0</v>
      </c>
      <c r="I1071" s="18">
        <f>'Raw Data'!I1071</f>
        <v>0</v>
      </c>
      <c r="J1071" s="18">
        <f>'Raw Data'!J1071</f>
        <v>0</v>
      </c>
      <c r="K1071" s="18">
        <f>'Raw Data'!K1071</f>
        <v>0</v>
      </c>
      <c r="L1071" s="18">
        <f>'Raw Data'!L1071</f>
        <v>0</v>
      </c>
      <c r="M1071" s="18">
        <f>'Raw Data'!M1071</f>
        <v>0</v>
      </c>
      <c r="N1071" s="18">
        <f>'Raw Data'!N1071</f>
        <v>3340</v>
      </c>
      <c r="O1071" s="18" t="str">
        <f>'Raw Data'!O1071</f>
        <v>KGS</v>
      </c>
      <c r="P1071" s="18">
        <f>'Raw Data'!P1071</f>
        <v>597.02765269999998</v>
      </c>
      <c r="Q1071" s="18">
        <f>'Raw Data'!Q1071</f>
        <v>1994072.36</v>
      </c>
      <c r="R1071" s="18">
        <f>'Raw Data'!R1071</f>
        <v>7.9497690109999999</v>
      </c>
      <c r="S1071" s="18">
        <f>'Raw Data'!S1071</f>
        <v>26552.228500000001</v>
      </c>
      <c r="T1071" s="18">
        <f>'Raw Data'!T1071</f>
        <v>730628.1</v>
      </c>
      <c r="U1071" s="18" t="str">
        <f t="shared" si="176"/>
        <v xml:space="preserve">DS-25 - STAINLESS STEEL GRATER WITH HANDLE </v>
      </c>
      <c r="V1071" s="18" t="str">
        <f t="shared" si="177"/>
        <v/>
      </c>
      <c r="W1071" s="18" t="e">
        <f t="shared" si="178"/>
        <v>#VALUE!</v>
      </c>
      <c r="X1071" s="18" t="str">
        <f t="shared" si="179"/>
        <v/>
      </c>
      <c r="Y1071" s="18" t="str">
        <f t="shared" si="180"/>
        <v>USD</v>
      </c>
      <c r="Z1071" s="18">
        <f t="shared" si="181"/>
        <v>2724700.46</v>
      </c>
      <c r="AA1071" s="18">
        <f t="shared" si="182"/>
        <v>2021</v>
      </c>
      <c r="AB1071" s="19" t="str">
        <f>IFERROR(VLOOKUP(D1071, 'Lookup Tables'!$A:$B, 2, FALSE), "Unknown")</f>
        <v>Table, kitchen or other household articles of iron or steel</v>
      </c>
      <c r="AC1071" s="18" t="str">
        <f t="shared" si="183"/>
        <v>Steel Products</v>
      </c>
      <c r="AD1071" s="18" t="str">
        <f t="shared" si="184"/>
        <v>Misc</v>
      </c>
      <c r="AE1071" s="18">
        <f t="shared" si="185"/>
        <v>218.75092814371257</v>
      </c>
      <c r="AF1071" s="20">
        <f t="shared" si="186"/>
        <v>0.36639999362911785</v>
      </c>
    </row>
    <row r="1072" spans="1:32">
      <c r="A1072" s="18" t="str">
        <f>'Raw Data'!A1072</f>
        <v>INNSA1</v>
      </c>
      <c r="B1072" s="19">
        <f>'Raw Data'!B1072</f>
        <v>44527</v>
      </c>
      <c r="C1072" s="18">
        <f>'Raw Data'!C1072</f>
        <v>301049751</v>
      </c>
      <c r="D1072" s="18">
        <f>'Raw Data'!D1072</f>
        <v>73239990</v>
      </c>
      <c r="E1072" s="18" t="str">
        <f>'Raw Data'!E1072</f>
        <v>STEEL HAND BLENDER RS-02 (QTY.50000 PCS/USD 0.4591 PER PCS)</v>
      </c>
      <c r="F1072" s="18">
        <f>'Raw Data'!F1072</f>
        <v>0</v>
      </c>
      <c r="G1072" s="18">
        <f>'Raw Data'!G1072</f>
        <v>0</v>
      </c>
      <c r="H1072" s="18">
        <f>'Raw Data'!H1072</f>
        <v>0</v>
      </c>
      <c r="I1072" s="18">
        <f>'Raw Data'!I1072</f>
        <v>0</v>
      </c>
      <c r="J1072" s="18">
        <f>'Raw Data'!J1072</f>
        <v>0</v>
      </c>
      <c r="K1072" s="18">
        <f>'Raw Data'!K1072</f>
        <v>0</v>
      </c>
      <c r="L1072" s="18">
        <f>'Raw Data'!L1072</f>
        <v>0</v>
      </c>
      <c r="M1072" s="18">
        <f>'Raw Data'!M1072</f>
        <v>0</v>
      </c>
      <c r="N1072" s="18">
        <f>'Raw Data'!N1072</f>
        <v>3000</v>
      </c>
      <c r="O1072" s="18" t="str">
        <f>'Raw Data'!O1072</f>
        <v>KGS</v>
      </c>
      <c r="P1072" s="18">
        <f>'Raw Data'!P1072</f>
        <v>619.23315000000002</v>
      </c>
      <c r="Q1072" s="18">
        <f>'Raw Data'!Q1072</f>
        <v>1857699.45</v>
      </c>
      <c r="R1072" s="18">
        <f>'Raw Data'!R1072</f>
        <v>8.245448069</v>
      </c>
      <c r="S1072" s="18">
        <f>'Raw Data'!S1072</f>
        <v>24736.344209999999</v>
      </c>
      <c r="T1072" s="18">
        <f>'Raw Data'!T1072</f>
        <v>680661.1</v>
      </c>
      <c r="U1072" s="18" t="str">
        <f t="shared" si="176"/>
        <v xml:space="preserve">STEEL HAND BLENDER RS-02 </v>
      </c>
      <c r="V1072" s="18">
        <f t="shared" si="177"/>
        <v>50000</v>
      </c>
      <c r="W1072" s="18" t="e">
        <f t="shared" si="178"/>
        <v>#VALUE!</v>
      </c>
      <c r="X1072" s="18">
        <f t="shared" si="179"/>
        <v>0.45910000000000001</v>
      </c>
      <c r="Y1072" s="18" t="str">
        <f t="shared" si="180"/>
        <v>USD</v>
      </c>
      <c r="Z1072" s="18">
        <f t="shared" si="181"/>
        <v>2538360.5499999998</v>
      </c>
      <c r="AA1072" s="18">
        <f t="shared" si="182"/>
        <v>2021</v>
      </c>
      <c r="AB1072" s="19" t="str">
        <f>IFERROR(VLOOKUP(D1072, 'Lookup Tables'!$A:$B, 2, FALSE), "Unknown")</f>
        <v>Table, kitchen or other household articles of iron or steel</v>
      </c>
      <c r="AC1072" s="18" t="str">
        <f t="shared" si="183"/>
        <v>Steel Products</v>
      </c>
      <c r="AD1072" s="18" t="str">
        <f t="shared" si="184"/>
        <v>Misc</v>
      </c>
      <c r="AE1072" s="18">
        <f t="shared" si="185"/>
        <v>226.88703333333333</v>
      </c>
      <c r="AF1072" s="20">
        <f t="shared" si="186"/>
        <v>0.36640001158422048</v>
      </c>
    </row>
    <row r="1073" spans="1:32">
      <c r="A1073" s="18" t="str">
        <f>'Raw Data'!A1073</f>
        <v>INNSA1</v>
      </c>
      <c r="B1073" s="19">
        <f>'Raw Data'!B1073</f>
        <v>44527</v>
      </c>
      <c r="C1073" s="18">
        <f>'Raw Data'!C1073</f>
        <v>301049751</v>
      </c>
      <c r="D1073" s="18">
        <f>'Raw Data'!D1073</f>
        <v>73239990</v>
      </c>
      <c r="E1073" s="18" t="str">
        <f>'Raw Data'!E1073</f>
        <v>STEEL TEA STRAINER NP-55 (QTY:75600 PCS/ USD 0.3270 PER PCS)</v>
      </c>
      <c r="F1073" s="18">
        <f>'Raw Data'!F1073</f>
        <v>0</v>
      </c>
      <c r="G1073" s="18">
        <f>'Raw Data'!G1073</f>
        <v>0</v>
      </c>
      <c r="H1073" s="18">
        <f>'Raw Data'!H1073</f>
        <v>0</v>
      </c>
      <c r="I1073" s="18">
        <f>'Raw Data'!I1073</f>
        <v>0</v>
      </c>
      <c r="J1073" s="18">
        <f>'Raw Data'!J1073</f>
        <v>0</v>
      </c>
      <c r="K1073" s="18">
        <f>'Raw Data'!K1073</f>
        <v>0</v>
      </c>
      <c r="L1073" s="18">
        <f>'Raw Data'!L1073</f>
        <v>0</v>
      </c>
      <c r="M1073" s="18">
        <f>'Raw Data'!M1073</f>
        <v>0</v>
      </c>
      <c r="N1073" s="18">
        <f>'Raw Data'!N1073</f>
        <v>3465</v>
      </c>
      <c r="O1073" s="18" t="str">
        <f>'Raw Data'!O1073</f>
        <v>KGS</v>
      </c>
      <c r="P1073" s="18">
        <f>'Raw Data'!P1073</f>
        <v>577.38356710000005</v>
      </c>
      <c r="Q1073" s="18">
        <f>'Raw Data'!Q1073</f>
        <v>2000634.06</v>
      </c>
      <c r="R1073" s="18">
        <f>'Raw Data'!R1073</f>
        <v>7.6881966320000004</v>
      </c>
      <c r="S1073" s="18">
        <f>'Raw Data'!S1073</f>
        <v>26639.601330000001</v>
      </c>
      <c r="T1073" s="18">
        <f>'Raw Data'!T1073</f>
        <v>733032.3</v>
      </c>
      <c r="U1073" s="18" t="str">
        <f t="shared" si="176"/>
        <v xml:space="preserve">STEEL TEA STRAINER NP-55 </v>
      </c>
      <c r="V1073" s="18">
        <f t="shared" si="177"/>
        <v>75600</v>
      </c>
      <c r="W1073" s="18" t="str">
        <f t="shared" si="178"/>
        <v>PCS</v>
      </c>
      <c r="X1073" s="18">
        <f t="shared" si="179"/>
        <v>0.32700000000000001</v>
      </c>
      <c r="Y1073" s="18" t="str">
        <f t="shared" si="180"/>
        <v>USD</v>
      </c>
      <c r="Z1073" s="18">
        <f t="shared" si="181"/>
        <v>2733666.3600000003</v>
      </c>
      <c r="AA1073" s="18">
        <f t="shared" si="182"/>
        <v>2021</v>
      </c>
      <c r="AB1073" s="19" t="str">
        <f>IFERROR(VLOOKUP(D1073, 'Lookup Tables'!$A:$B, 2, FALSE), "Unknown")</f>
        <v>Table, kitchen or other household articles of iron or steel</v>
      </c>
      <c r="AC1073" s="18" t="str">
        <f t="shared" si="183"/>
        <v>Steel Products</v>
      </c>
      <c r="AD1073" s="18" t="str">
        <f t="shared" si="184"/>
        <v>Misc</v>
      </c>
      <c r="AE1073" s="18">
        <f t="shared" si="185"/>
        <v>211.55333333333334</v>
      </c>
      <c r="AF1073" s="20">
        <f t="shared" si="186"/>
        <v>0.36639999021110337</v>
      </c>
    </row>
    <row r="1074" spans="1:32">
      <c r="A1074" s="18" t="str">
        <f>'Raw Data'!A1074</f>
        <v>INNSA1</v>
      </c>
      <c r="B1074" s="19">
        <f>'Raw Data'!B1074</f>
        <v>44523</v>
      </c>
      <c r="C1074" s="18">
        <f>'Raw Data'!C1074</f>
        <v>301049751</v>
      </c>
      <c r="D1074" s="18">
        <f>'Raw Data'!D1074</f>
        <v>73239990</v>
      </c>
      <c r="E1074" s="18" t="str">
        <f>'Raw Data'!E1074</f>
        <v>KWP-1000B SS OIL POT 900ML (QTY:27000 PCS UNIT PRICE 1.65 USD PER PCS)</v>
      </c>
      <c r="F1074" s="18">
        <f>'Raw Data'!F1074</f>
        <v>0</v>
      </c>
      <c r="G1074" s="18">
        <f>'Raw Data'!G1074</f>
        <v>0</v>
      </c>
      <c r="H1074" s="18">
        <f>'Raw Data'!H1074</f>
        <v>0</v>
      </c>
      <c r="I1074" s="18">
        <f>'Raw Data'!I1074</f>
        <v>0</v>
      </c>
      <c r="J1074" s="18">
        <f>'Raw Data'!J1074</f>
        <v>0</v>
      </c>
      <c r="K1074" s="18">
        <f>'Raw Data'!K1074</f>
        <v>0</v>
      </c>
      <c r="L1074" s="18">
        <f>'Raw Data'!L1074</f>
        <v>0</v>
      </c>
      <c r="M1074" s="18">
        <f>'Raw Data'!M1074</f>
        <v>0</v>
      </c>
      <c r="N1074" s="18">
        <f>'Raw Data'!N1074</f>
        <v>6975</v>
      </c>
      <c r="O1074" s="18" t="str">
        <f>'Raw Data'!O1074</f>
        <v>KGS</v>
      </c>
      <c r="P1074" s="18">
        <f>'Raw Data'!P1074</f>
        <v>551.38553979999995</v>
      </c>
      <c r="Q1074" s="18">
        <f>'Raw Data'!Q1074</f>
        <v>3845914.14</v>
      </c>
      <c r="R1074" s="18">
        <f>'Raw Data'!R1074</f>
        <v>7.3420178399999996</v>
      </c>
      <c r="S1074" s="18">
        <f>'Raw Data'!S1074</f>
        <v>51210.574430000001</v>
      </c>
      <c r="T1074" s="18">
        <f>'Raw Data'!T1074</f>
        <v>1409142.9</v>
      </c>
      <c r="U1074" s="18" t="str">
        <f t="shared" si="176"/>
        <v xml:space="preserve">KWP-1000B SS OIL POT 900ML </v>
      </c>
      <c r="V1074" s="18">
        <f t="shared" si="177"/>
        <v>27000</v>
      </c>
      <c r="W1074" s="18" t="e">
        <f t="shared" si="178"/>
        <v>#VALUE!</v>
      </c>
      <c r="X1074" s="18" t="str">
        <f t="shared" si="179"/>
        <v/>
      </c>
      <c r="Y1074" s="18" t="str">
        <f t="shared" si="180"/>
        <v>USD</v>
      </c>
      <c r="Z1074" s="18">
        <f t="shared" si="181"/>
        <v>5255057.04</v>
      </c>
      <c r="AA1074" s="18">
        <f t="shared" si="182"/>
        <v>2021</v>
      </c>
      <c r="AB1074" s="19" t="str">
        <f>IFERROR(VLOOKUP(D1074, 'Lookup Tables'!$A:$B, 2, FALSE), "Unknown")</f>
        <v>Table, kitchen or other household articles of iron or steel</v>
      </c>
      <c r="AC1074" s="18" t="str">
        <f t="shared" si="183"/>
        <v>Other</v>
      </c>
      <c r="AD1074" s="18" t="str">
        <f t="shared" si="184"/>
        <v>Misc</v>
      </c>
      <c r="AE1074" s="18">
        <f t="shared" si="185"/>
        <v>202.02765591397849</v>
      </c>
      <c r="AF1074" s="20">
        <f t="shared" si="186"/>
        <v>0.36639998936637724</v>
      </c>
    </row>
    <row r="1075" spans="1:32">
      <c r="A1075" s="18" t="str">
        <f>'Raw Data'!A1075</f>
        <v>INNSA1</v>
      </c>
      <c r="B1075" s="19">
        <f>'Raw Data'!B1075</f>
        <v>44520</v>
      </c>
      <c r="C1075" s="18">
        <f>'Raw Data'!C1075</f>
        <v>301049751</v>
      </c>
      <c r="D1075" s="18">
        <f>'Raw Data'!D1075</f>
        <v>73239990</v>
      </c>
      <c r="E1075" s="18" t="str">
        <f>'Raw Data'!E1075</f>
        <v>STAINLESS STEEL GRATER WITH HANDLE - KL324H-9S (QTY - 59040 PCS/USD 0.74 PER PCS)</v>
      </c>
      <c r="F1075" s="18">
        <f>'Raw Data'!F1075</f>
        <v>0</v>
      </c>
      <c r="G1075" s="18">
        <f>'Raw Data'!G1075</f>
        <v>0</v>
      </c>
      <c r="H1075" s="18">
        <f>'Raw Data'!H1075</f>
        <v>0</v>
      </c>
      <c r="I1075" s="18">
        <f>'Raw Data'!I1075</f>
        <v>0</v>
      </c>
      <c r="J1075" s="18">
        <f>'Raw Data'!J1075</f>
        <v>0</v>
      </c>
      <c r="K1075" s="18">
        <f>'Raw Data'!K1075</f>
        <v>0</v>
      </c>
      <c r="L1075" s="18">
        <f>'Raw Data'!L1075</f>
        <v>0</v>
      </c>
      <c r="M1075" s="18">
        <f>'Raw Data'!M1075</f>
        <v>0</v>
      </c>
      <c r="N1075" s="18">
        <f>'Raw Data'!N1075</f>
        <v>9840</v>
      </c>
      <c r="O1075" s="18" t="str">
        <f>'Raw Data'!O1075</f>
        <v>KGS</v>
      </c>
      <c r="P1075" s="18">
        <f>'Raw Data'!P1075</f>
        <v>377.7894268</v>
      </c>
      <c r="Q1075" s="18">
        <f>'Raw Data'!Q1075</f>
        <v>3717447.96</v>
      </c>
      <c r="R1075" s="18">
        <f>'Raw Data'!R1075</f>
        <v>5.0304850439999997</v>
      </c>
      <c r="S1075" s="18">
        <f>'Raw Data'!S1075</f>
        <v>49499.972840000002</v>
      </c>
      <c r="T1075" s="18">
        <f>'Raw Data'!T1075</f>
        <v>1362073</v>
      </c>
      <c r="U1075" s="18" t="str">
        <f t="shared" si="176"/>
        <v xml:space="preserve">STAINLESS STEEL GRATER WITH HANDLE - KL324H-9S </v>
      </c>
      <c r="V1075" s="18" t="str">
        <f t="shared" si="177"/>
        <v/>
      </c>
      <c r="W1075" s="18" t="e">
        <f t="shared" si="178"/>
        <v>#VALUE!</v>
      </c>
      <c r="X1075" s="18">
        <f t="shared" si="179"/>
        <v>0.74</v>
      </c>
      <c r="Y1075" s="18" t="str">
        <f t="shared" si="180"/>
        <v>USD</v>
      </c>
      <c r="Z1075" s="18">
        <f t="shared" si="181"/>
        <v>5079520.96</v>
      </c>
      <c r="AA1075" s="18">
        <f t="shared" si="182"/>
        <v>2021</v>
      </c>
      <c r="AB1075" s="19" t="str">
        <f>IFERROR(VLOOKUP(D1075, 'Lookup Tables'!$A:$B, 2, FALSE), "Unknown")</f>
        <v>Table, kitchen or other household articles of iron or steel</v>
      </c>
      <c r="AC1075" s="18" t="str">
        <f t="shared" si="183"/>
        <v>Steel Products</v>
      </c>
      <c r="AD1075" s="18" t="str">
        <f t="shared" si="184"/>
        <v>Misc</v>
      </c>
      <c r="AE1075" s="18">
        <f t="shared" si="185"/>
        <v>138.42205284552847</v>
      </c>
      <c r="AF1075" s="20">
        <f t="shared" si="186"/>
        <v>0.36640001814578194</v>
      </c>
    </row>
    <row r="1076" spans="1:32">
      <c r="A1076" s="18" t="str">
        <f>'Raw Data'!A1076</f>
        <v>INNSA1</v>
      </c>
      <c r="B1076" s="19">
        <f>'Raw Data'!B1076</f>
        <v>44508</v>
      </c>
      <c r="C1076" s="18">
        <f>'Raw Data'!C1076</f>
        <v>301049751</v>
      </c>
      <c r="D1076" s="18">
        <f>'Raw Data'!D1076</f>
        <v>73239990</v>
      </c>
      <c r="E1076" s="18" t="str">
        <f>'Raw Data'!E1076</f>
        <v>STEEL KITCHEN TURNER ITEM NO-AM-253 (QTY:40644 PCS/ USD 0.595 PER PCS)</v>
      </c>
      <c r="F1076" s="18">
        <f>'Raw Data'!F1076</f>
        <v>0</v>
      </c>
      <c r="G1076" s="18">
        <f>'Raw Data'!G1076</f>
        <v>0</v>
      </c>
      <c r="H1076" s="18">
        <f>'Raw Data'!H1076</f>
        <v>0</v>
      </c>
      <c r="I1076" s="18">
        <f>'Raw Data'!I1076</f>
        <v>0</v>
      </c>
      <c r="J1076" s="18">
        <f>'Raw Data'!J1076</f>
        <v>0</v>
      </c>
      <c r="K1076" s="18">
        <f>'Raw Data'!K1076</f>
        <v>0</v>
      </c>
      <c r="L1076" s="18">
        <f>'Raw Data'!L1076</f>
        <v>0</v>
      </c>
      <c r="M1076" s="18">
        <f>'Raw Data'!M1076</f>
        <v>0</v>
      </c>
      <c r="N1076" s="18">
        <f>'Raw Data'!N1076</f>
        <v>3951.5</v>
      </c>
      <c r="O1076" s="18" t="str">
        <f>'Raw Data'!O1076</f>
        <v>KGS</v>
      </c>
      <c r="P1076" s="18">
        <f>'Raw Data'!P1076</f>
        <v>506.94440850000001</v>
      </c>
      <c r="Q1076" s="18">
        <f>'Raw Data'!Q1076</f>
        <v>2003190.83</v>
      </c>
      <c r="R1076" s="18">
        <f>'Raw Data'!R1076</f>
        <v>6.7100517330000002</v>
      </c>
      <c r="S1076" s="18">
        <f>'Raw Data'!S1076</f>
        <v>26514.769420000001</v>
      </c>
      <c r="T1076" s="18">
        <f>'Raw Data'!T1076</f>
        <v>733969.1</v>
      </c>
      <c r="U1076" s="18" t="str">
        <f t="shared" si="176"/>
        <v xml:space="preserve">STEEL KITCHEN TURNER ITEM NO-AM-253 </v>
      </c>
      <c r="V1076" s="18">
        <f t="shared" si="177"/>
        <v>40644</v>
      </c>
      <c r="W1076" s="18" t="str">
        <f t="shared" si="178"/>
        <v>PCS</v>
      </c>
      <c r="X1076" s="18">
        <f t="shared" si="179"/>
        <v>0.59499999999999997</v>
      </c>
      <c r="Y1076" s="18" t="str">
        <f t="shared" si="180"/>
        <v>USD</v>
      </c>
      <c r="Z1076" s="18">
        <f t="shared" si="181"/>
        <v>2737159.93</v>
      </c>
      <c r="AA1076" s="18">
        <f t="shared" si="182"/>
        <v>2021</v>
      </c>
      <c r="AB1076" s="19" t="str">
        <f>IFERROR(VLOOKUP(D1076, 'Lookup Tables'!$A:$B, 2, FALSE), "Unknown")</f>
        <v>Table, kitchen or other household articles of iron or steel</v>
      </c>
      <c r="AC1076" s="18" t="str">
        <f t="shared" si="183"/>
        <v>Steel Products</v>
      </c>
      <c r="AD1076" s="18" t="str">
        <f t="shared" si="184"/>
        <v>Misc</v>
      </c>
      <c r="AE1076" s="18">
        <f t="shared" si="185"/>
        <v>185.74442616727825</v>
      </c>
      <c r="AF1076" s="20">
        <f t="shared" si="186"/>
        <v>0.36639998996001794</v>
      </c>
    </row>
    <row r="1077" spans="1:32">
      <c r="A1077" s="18" t="str">
        <f>'Raw Data'!A1077</f>
        <v>INNSA1</v>
      </c>
      <c r="B1077" s="19">
        <f>'Raw Data'!B1077</f>
        <v>44501</v>
      </c>
      <c r="C1077" s="18">
        <f>'Raw Data'!C1077</f>
        <v>301049751</v>
      </c>
      <c r="D1077" s="18">
        <f>'Raw Data'!D1077</f>
        <v>73239990</v>
      </c>
      <c r="E1077" s="18" t="str">
        <f>'Raw Data'!E1077</f>
        <v>STEEL ROUND CONTAINER MEDIUM - 6581 (QTY 2064 PCS /USD 0.92 PER PCS)</v>
      </c>
      <c r="F1077" s="18">
        <f>'Raw Data'!F1077</f>
        <v>0</v>
      </c>
      <c r="G1077" s="18">
        <f>'Raw Data'!G1077</f>
        <v>0</v>
      </c>
      <c r="H1077" s="18">
        <f>'Raw Data'!H1077</f>
        <v>0</v>
      </c>
      <c r="I1077" s="18">
        <f>'Raw Data'!I1077</f>
        <v>0</v>
      </c>
      <c r="J1077" s="18">
        <f>'Raw Data'!J1077</f>
        <v>0</v>
      </c>
      <c r="K1077" s="18">
        <f>'Raw Data'!K1077</f>
        <v>0</v>
      </c>
      <c r="L1077" s="18">
        <f>'Raw Data'!L1077</f>
        <v>0</v>
      </c>
      <c r="M1077" s="18">
        <f>'Raw Data'!M1077</f>
        <v>0</v>
      </c>
      <c r="N1077" s="18">
        <f>'Raw Data'!N1077</f>
        <v>255.42</v>
      </c>
      <c r="O1077" s="18" t="str">
        <f>'Raw Data'!O1077</f>
        <v>KGS</v>
      </c>
      <c r="P1077" s="18">
        <f>'Raw Data'!P1077</f>
        <v>672.69548199999997</v>
      </c>
      <c r="Q1077" s="18">
        <f>'Raw Data'!Q1077</f>
        <v>171819.88</v>
      </c>
      <c r="R1077" s="18">
        <f>'Raw Data'!R1077</f>
        <v>8.8746105800000006</v>
      </c>
      <c r="S1077" s="18">
        <f>'Raw Data'!S1077</f>
        <v>2266.7530339999998</v>
      </c>
      <c r="T1077" s="18">
        <f>'Raw Data'!T1077</f>
        <v>62954.8</v>
      </c>
      <c r="U1077" s="18" t="str">
        <f t="shared" si="176"/>
        <v xml:space="preserve">STEEL ROUND CONTAINER MEDIUM - 6581 </v>
      </c>
      <c r="V1077" s="18">
        <f t="shared" si="177"/>
        <v>2064</v>
      </c>
      <c r="W1077" s="18" t="e">
        <f t="shared" si="178"/>
        <v>#VALUE!</v>
      </c>
      <c r="X1077" s="18">
        <f t="shared" si="179"/>
        <v>0.92</v>
      </c>
      <c r="Y1077" s="18" t="str">
        <f t="shared" si="180"/>
        <v>USD</v>
      </c>
      <c r="Z1077" s="18">
        <f t="shared" si="181"/>
        <v>234774.68</v>
      </c>
      <c r="AA1077" s="18">
        <f t="shared" si="182"/>
        <v>2021</v>
      </c>
      <c r="AB1077" s="19" t="str">
        <f>IFERROR(VLOOKUP(D1077, 'Lookup Tables'!$A:$B, 2, FALSE), "Unknown")</f>
        <v>Table, kitchen or other household articles of iron or steel</v>
      </c>
      <c r="AC1077" s="18" t="str">
        <f t="shared" si="183"/>
        <v>Steel Products</v>
      </c>
      <c r="AD1077" s="18" t="str">
        <f t="shared" si="184"/>
        <v>Misc</v>
      </c>
      <c r="AE1077" s="18">
        <f t="shared" si="185"/>
        <v>246.47560880119022</v>
      </c>
      <c r="AF1077" s="20">
        <f t="shared" si="186"/>
        <v>0.36639997653356526</v>
      </c>
    </row>
    <row r="1078" spans="1:32">
      <c r="A1078" s="18" t="str">
        <f>'Raw Data'!A1078</f>
        <v>INNSA1</v>
      </c>
      <c r="B1078" s="19">
        <f>'Raw Data'!B1078</f>
        <v>44501</v>
      </c>
      <c r="C1078" s="18">
        <f>'Raw Data'!C1078</f>
        <v>301049751</v>
      </c>
      <c r="D1078" s="18">
        <f>'Raw Data'!D1078</f>
        <v>73239990</v>
      </c>
      <c r="E1078" s="18" t="str">
        <f>'Raw Data'!E1078</f>
        <v>STEEL LUNCH BOX 2 LAYER - 8504 (QTY 19260 PCS /USD 2.49 PER PCS)</v>
      </c>
      <c r="F1078" s="18">
        <f>'Raw Data'!F1078</f>
        <v>0</v>
      </c>
      <c r="G1078" s="18">
        <f>'Raw Data'!G1078</f>
        <v>0</v>
      </c>
      <c r="H1078" s="18">
        <f>'Raw Data'!H1078</f>
        <v>0</v>
      </c>
      <c r="I1078" s="18">
        <f>'Raw Data'!I1078</f>
        <v>0</v>
      </c>
      <c r="J1078" s="18">
        <f>'Raw Data'!J1078</f>
        <v>0</v>
      </c>
      <c r="K1078" s="18">
        <f>'Raw Data'!K1078</f>
        <v>0</v>
      </c>
      <c r="L1078" s="18">
        <f>'Raw Data'!L1078</f>
        <v>0</v>
      </c>
      <c r="M1078" s="18">
        <f>'Raw Data'!M1078</f>
        <v>0</v>
      </c>
      <c r="N1078" s="18">
        <f>'Raw Data'!N1078</f>
        <v>9212.7000000000007</v>
      </c>
      <c r="O1078" s="18" t="str">
        <f>'Raw Data'!O1078</f>
        <v>KGS</v>
      </c>
      <c r="P1078" s="18">
        <f>'Raw Data'!P1078</f>
        <v>471.02571339999997</v>
      </c>
      <c r="Q1078" s="18">
        <f>'Raw Data'!Q1078</f>
        <v>4339418.59</v>
      </c>
      <c r="R1078" s="18">
        <f>'Raw Data'!R1078</f>
        <v>6.2140595440000004</v>
      </c>
      <c r="S1078" s="18">
        <f>'Raw Data'!S1078</f>
        <v>57248.266360000001</v>
      </c>
      <c r="T1078" s="18">
        <f>'Raw Data'!T1078</f>
        <v>1589963</v>
      </c>
      <c r="U1078" s="18" t="str">
        <f t="shared" si="176"/>
        <v xml:space="preserve">STEEL LUNCH BOX 2 LAYER - 8504 </v>
      </c>
      <c r="V1078" s="18">
        <f t="shared" si="177"/>
        <v>19260</v>
      </c>
      <c r="W1078" s="18" t="e">
        <f t="shared" si="178"/>
        <v>#VALUE!</v>
      </c>
      <c r="X1078" s="18">
        <f t="shared" si="179"/>
        <v>2.4900000000000002</v>
      </c>
      <c r="Y1078" s="18" t="str">
        <f t="shared" si="180"/>
        <v>USD</v>
      </c>
      <c r="Z1078" s="18">
        <f t="shared" si="181"/>
        <v>5929381.5899999999</v>
      </c>
      <c r="AA1078" s="18">
        <f t="shared" si="182"/>
        <v>2021</v>
      </c>
      <c r="AB1078" s="19" t="str">
        <f>IFERROR(VLOOKUP(D1078, 'Lookup Tables'!$A:$B, 2, FALSE), "Unknown")</f>
        <v>Table, kitchen or other household articles of iron or steel</v>
      </c>
      <c r="AC1078" s="18" t="str">
        <f t="shared" si="183"/>
        <v>Steel Products</v>
      </c>
      <c r="AD1078" s="18" t="str">
        <f t="shared" si="184"/>
        <v>Misc</v>
      </c>
      <c r="AE1078" s="18">
        <f t="shared" si="185"/>
        <v>172.58382450313152</v>
      </c>
      <c r="AF1078" s="20">
        <f t="shared" si="186"/>
        <v>0.36640000659627542</v>
      </c>
    </row>
    <row r="1079" spans="1:32">
      <c r="A1079" s="18" t="str">
        <f>'Raw Data'!A1079</f>
        <v>INNSA1</v>
      </c>
      <c r="B1079" s="19">
        <f>'Raw Data'!B1079</f>
        <v>44497</v>
      </c>
      <c r="C1079" s="18">
        <f>'Raw Data'!C1079</f>
        <v>301049751</v>
      </c>
      <c r="D1079" s="18">
        <f>'Raw Data'!D1079</f>
        <v>73239990</v>
      </c>
      <c r="E1079" s="18" t="str">
        <f>'Raw Data'!E1079</f>
        <v>STAINLESS STEEL SPORTS BOTTLE - KWB-600F (QTY 50400 PCS / USD 0.99 PER PCS)</v>
      </c>
      <c r="F1079" s="18">
        <f>'Raw Data'!F1079</f>
        <v>0</v>
      </c>
      <c r="G1079" s="18">
        <f>'Raw Data'!G1079</f>
        <v>0</v>
      </c>
      <c r="H1079" s="18">
        <f>'Raw Data'!H1079</f>
        <v>0</v>
      </c>
      <c r="I1079" s="18">
        <f>'Raw Data'!I1079</f>
        <v>0</v>
      </c>
      <c r="J1079" s="18">
        <f>'Raw Data'!J1079</f>
        <v>0</v>
      </c>
      <c r="K1079" s="18">
        <f>'Raw Data'!K1079</f>
        <v>0</v>
      </c>
      <c r="L1079" s="18">
        <f>'Raw Data'!L1079</f>
        <v>0</v>
      </c>
      <c r="M1079" s="18">
        <f>'Raw Data'!M1079</f>
        <v>0</v>
      </c>
      <c r="N1079" s="18">
        <f>'Raw Data'!N1079</f>
        <v>7560</v>
      </c>
      <c r="O1079" s="18" t="str">
        <f>'Raw Data'!O1079</f>
        <v>KGS</v>
      </c>
      <c r="P1079" s="18">
        <f>'Raw Data'!P1079</f>
        <v>525.74460320000003</v>
      </c>
      <c r="Q1079" s="18">
        <f>'Raw Data'!Q1079</f>
        <v>3974629.2</v>
      </c>
      <c r="R1079" s="18">
        <f>'Raw Data'!R1079</f>
        <v>6.9359446330000001</v>
      </c>
      <c r="S1079" s="18">
        <f>'Raw Data'!S1079</f>
        <v>52435.741419999998</v>
      </c>
      <c r="T1079" s="18">
        <f>'Raw Data'!T1079</f>
        <v>1456304.1</v>
      </c>
      <c r="U1079" s="18" t="str">
        <f t="shared" si="176"/>
        <v xml:space="preserve">STAINLESS STEEL SPORTS BOTTLE - KWB-600F </v>
      </c>
      <c r="V1079" s="18">
        <f t="shared" si="177"/>
        <v>50400</v>
      </c>
      <c r="W1079" s="18" t="e">
        <f t="shared" si="178"/>
        <v>#VALUE!</v>
      </c>
      <c r="X1079" s="18">
        <f t="shared" si="179"/>
        <v>0.99</v>
      </c>
      <c r="Y1079" s="18" t="str">
        <f t="shared" si="180"/>
        <v>USD</v>
      </c>
      <c r="Z1079" s="18">
        <f t="shared" si="181"/>
        <v>5430933.3000000007</v>
      </c>
      <c r="AA1079" s="18">
        <f t="shared" si="182"/>
        <v>2021</v>
      </c>
      <c r="AB1079" s="19" t="str">
        <f>IFERROR(VLOOKUP(D1079, 'Lookup Tables'!$A:$B, 2, FALSE), "Unknown")</f>
        <v>Table, kitchen or other household articles of iron or steel</v>
      </c>
      <c r="AC1079" s="18" t="str">
        <f t="shared" si="183"/>
        <v>Steel Products</v>
      </c>
      <c r="AD1079" s="18" t="str">
        <f t="shared" si="184"/>
        <v>Misc</v>
      </c>
      <c r="AE1079" s="18">
        <f t="shared" si="185"/>
        <v>192.63281746031748</v>
      </c>
      <c r="AF1079" s="20">
        <f t="shared" si="186"/>
        <v>0.36639999021795544</v>
      </c>
    </row>
    <row r="1080" spans="1:32">
      <c r="A1080" s="18" t="str">
        <f>'Raw Data'!A1080</f>
        <v>INNSA1</v>
      </c>
      <c r="B1080" s="19">
        <f>'Raw Data'!B1080</f>
        <v>44495</v>
      </c>
      <c r="C1080" s="18">
        <f>'Raw Data'!C1080</f>
        <v>301049751</v>
      </c>
      <c r="D1080" s="18">
        <f>'Raw Data'!D1080</f>
        <v>73231000</v>
      </c>
      <c r="E1080" s="18" t="str">
        <f>'Raw Data'!E1080</f>
        <v>SS SCRUBBER 3 PCS SET - SS410 (QTY- 120000 SET/USD 0.19 PER SET)</v>
      </c>
      <c r="F1080" s="18">
        <f>'Raw Data'!F1080</f>
        <v>0</v>
      </c>
      <c r="G1080" s="18">
        <f>'Raw Data'!G1080</f>
        <v>0</v>
      </c>
      <c r="H1080" s="18">
        <f>'Raw Data'!H1080</f>
        <v>0</v>
      </c>
      <c r="I1080" s="18">
        <f>'Raw Data'!I1080</f>
        <v>0</v>
      </c>
      <c r="J1080" s="18">
        <f>'Raw Data'!J1080</f>
        <v>0</v>
      </c>
      <c r="K1080" s="18">
        <f>'Raw Data'!K1080</f>
        <v>0</v>
      </c>
      <c r="L1080" s="18">
        <f>'Raw Data'!L1080</f>
        <v>0</v>
      </c>
      <c r="M1080" s="18">
        <f>'Raw Data'!M1080</f>
        <v>0</v>
      </c>
      <c r="N1080" s="18">
        <f>'Raw Data'!N1080</f>
        <v>7700</v>
      </c>
      <c r="O1080" s="18" t="str">
        <f>'Raw Data'!O1080</f>
        <v>KGS</v>
      </c>
      <c r="P1080" s="18">
        <f>'Raw Data'!P1080</f>
        <v>298.33065319999997</v>
      </c>
      <c r="Q1080" s="18">
        <f>'Raw Data'!Q1080</f>
        <v>2297146.0299999998</v>
      </c>
      <c r="R1080" s="18">
        <f>'Raw Data'!R1080</f>
        <v>3.9357605969999998</v>
      </c>
      <c r="S1080" s="18">
        <f>'Raw Data'!S1080</f>
        <v>30305.356599999999</v>
      </c>
      <c r="T1080" s="18">
        <f>'Raw Data'!T1080</f>
        <v>1009825.4</v>
      </c>
      <c r="U1080" s="18" t="str">
        <f t="shared" si="176"/>
        <v xml:space="preserve">SS SCRUBBER 3 PCS SET - SS410 </v>
      </c>
      <c r="V1080" s="18" t="str">
        <f t="shared" si="177"/>
        <v/>
      </c>
      <c r="W1080" s="18" t="e">
        <f t="shared" si="178"/>
        <v>#VALUE!</v>
      </c>
      <c r="X1080" s="18">
        <f t="shared" si="179"/>
        <v>0.19</v>
      </c>
      <c r="Y1080" s="18" t="str">
        <f t="shared" si="180"/>
        <v>USD</v>
      </c>
      <c r="Z1080" s="18">
        <f t="shared" si="181"/>
        <v>3306971.4299999997</v>
      </c>
      <c r="AA1080" s="18">
        <f t="shared" si="182"/>
        <v>2021</v>
      </c>
      <c r="AB1080" s="19" t="str">
        <f>IFERROR(VLOOKUP(D1080, 'Lookup Tables'!$A:$B, 2, FALSE), "Unknown")</f>
        <v>Steel Scrubbers</v>
      </c>
      <c r="AC1080" s="18" t="str">
        <f t="shared" si="183"/>
        <v>Cleaning Items</v>
      </c>
      <c r="AD1080" s="18" t="str">
        <f t="shared" si="184"/>
        <v>Scrubber</v>
      </c>
      <c r="AE1080" s="18">
        <f t="shared" si="185"/>
        <v>131.14615584415586</v>
      </c>
      <c r="AF1080" s="20">
        <f t="shared" si="186"/>
        <v>0.43960000226890239</v>
      </c>
    </row>
    <row r="1081" spans="1:32">
      <c r="A1081" s="18" t="str">
        <f>'Raw Data'!A1081</f>
        <v>INNSA1</v>
      </c>
      <c r="B1081" s="19">
        <f>'Raw Data'!B1081</f>
        <v>44489</v>
      </c>
      <c r="C1081" s="18">
        <f>'Raw Data'!C1081</f>
        <v>301049751</v>
      </c>
      <c r="D1081" s="18">
        <f>'Raw Data'!D1081</f>
        <v>73239990</v>
      </c>
      <c r="E1081" s="18" t="str">
        <f>'Raw Data'!E1081</f>
        <v>STEEL TEA STRAINER BIG -SB-12 (QTY:600 PCS USD 1.207 PER PCS)</v>
      </c>
      <c r="F1081" s="18">
        <f>'Raw Data'!F1081</f>
        <v>0</v>
      </c>
      <c r="G1081" s="18">
        <f>'Raw Data'!G1081</f>
        <v>0</v>
      </c>
      <c r="H1081" s="18">
        <f>'Raw Data'!H1081</f>
        <v>0</v>
      </c>
      <c r="I1081" s="18">
        <f>'Raw Data'!I1081</f>
        <v>0</v>
      </c>
      <c r="J1081" s="18">
        <f>'Raw Data'!J1081</f>
        <v>0</v>
      </c>
      <c r="K1081" s="18">
        <f>'Raw Data'!K1081</f>
        <v>0</v>
      </c>
      <c r="L1081" s="18">
        <f>'Raw Data'!L1081</f>
        <v>0</v>
      </c>
      <c r="M1081" s="18">
        <f>'Raw Data'!M1081</f>
        <v>0</v>
      </c>
      <c r="N1081" s="18">
        <f>'Raw Data'!N1081</f>
        <v>142.5</v>
      </c>
      <c r="O1081" s="18" t="str">
        <f>'Raw Data'!O1081</f>
        <v>KGS</v>
      </c>
      <c r="P1081" s="18">
        <f>'Raw Data'!P1081</f>
        <v>409.11242110000001</v>
      </c>
      <c r="Q1081" s="18">
        <f>'Raw Data'!Q1081</f>
        <v>58298.52</v>
      </c>
      <c r="R1081" s="18">
        <f>'Raw Data'!R1081</f>
        <v>5.4043912949999999</v>
      </c>
      <c r="S1081" s="18">
        <f>'Raw Data'!S1081</f>
        <v>770.12575960000004</v>
      </c>
      <c r="T1081" s="18">
        <f>'Raw Data'!T1081</f>
        <v>21360.6</v>
      </c>
      <c r="U1081" s="18" t="str">
        <f t="shared" si="176"/>
        <v xml:space="preserve">STEEL TEA STRAINER BIG -SB-12 </v>
      </c>
      <c r="V1081" s="18">
        <f t="shared" si="177"/>
        <v>600</v>
      </c>
      <c r="W1081" s="18" t="e">
        <f t="shared" si="178"/>
        <v>#VALUE!</v>
      </c>
      <c r="X1081" s="18" t="str">
        <f t="shared" si="179"/>
        <v/>
      </c>
      <c r="Y1081" s="18" t="str">
        <f t="shared" si="180"/>
        <v>USD</v>
      </c>
      <c r="Z1081" s="18">
        <f t="shared" si="181"/>
        <v>79659.12</v>
      </c>
      <c r="AA1081" s="18">
        <f t="shared" si="182"/>
        <v>2021</v>
      </c>
      <c r="AB1081" s="19" t="str">
        <f>IFERROR(VLOOKUP(D1081, 'Lookup Tables'!$A:$B, 2, FALSE), "Unknown")</f>
        <v>Table, kitchen or other household articles of iron or steel</v>
      </c>
      <c r="AC1081" s="18" t="str">
        <f t="shared" si="183"/>
        <v>Steel Products</v>
      </c>
      <c r="AD1081" s="18" t="str">
        <f t="shared" si="184"/>
        <v>Misc</v>
      </c>
      <c r="AE1081" s="18">
        <f t="shared" si="185"/>
        <v>149.89894736842103</v>
      </c>
      <c r="AF1081" s="20">
        <f t="shared" si="186"/>
        <v>0.366400382033712</v>
      </c>
    </row>
    <row r="1082" spans="1:32">
      <c r="A1082" s="18" t="str">
        <f>'Raw Data'!A1082</f>
        <v>INNSA1</v>
      </c>
      <c r="B1082" s="19">
        <f>'Raw Data'!B1082</f>
        <v>44489</v>
      </c>
      <c r="C1082" s="18">
        <f>'Raw Data'!C1082</f>
        <v>301049751</v>
      </c>
      <c r="D1082" s="18">
        <f>'Raw Data'!D1082</f>
        <v>73239990</v>
      </c>
      <c r="E1082" s="18" t="str">
        <f>'Raw Data'!E1082</f>
        <v>STAINLESS STEEL GRATER WITH HANDLE DS-25 (QTY:100200 PCS USD 0.2274 PER PCS)</v>
      </c>
      <c r="F1082" s="18">
        <f>'Raw Data'!F1082</f>
        <v>0</v>
      </c>
      <c r="G1082" s="18">
        <f>'Raw Data'!G1082</f>
        <v>0</v>
      </c>
      <c r="H1082" s="18">
        <f>'Raw Data'!H1082</f>
        <v>0</v>
      </c>
      <c r="I1082" s="18">
        <f>'Raw Data'!I1082</f>
        <v>0</v>
      </c>
      <c r="J1082" s="18">
        <f>'Raw Data'!J1082</f>
        <v>0</v>
      </c>
      <c r="K1082" s="18">
        <f>'Raw Data'!K1082</f>
        <v>0</v>
      </c>
      <c r="L1082" s="18">
        <f>'Raw Data'!L1082</f>
        <v>0</v>
      </c>
      <c r="M1082" s="18">
        <f>'Raw Data'!M1082</f>
        <v>0</v>
      </c>
      <c r="N1082" s="18">
        <f>'Raw Data'!N1082</f>
        <v>3340</v>
      </c>
      <c r="O1082" s="18" t="str">
        <f>'Raw Data'!O1082</f>
        <v>KGS</v>
      </c>
      <c r="P1082" s="18">
        <f>'Raw Data'!P1082</f>
        <v>561.03269760000001</v>
      </c>
      <c r="Q1082" s="18">
        <f>'Raw Data'!Q1082</f>
        <v>1873849.21</v>
      </c>
      <c r="R1082" s="18">
        <f>'Raw Data'!R1082</f>
        <v>7.4112641689999998</v>
      </c>
      <c r="S1082" s="18">
        <f>'Raw Data'!S1082</f>
        <v>24753.622319999999</v>
      </c>
      <c r="T1082" s="18">
        <f>'Raw Data'!T1082</f>
        <v>686578.3</v>
      </c>
      <c r="U1082" s="18" t="str">
        <f t="shared" si="176"/>
        <v xml:space="preserve">STAINLESS STEEL GRATER WITH HANDLE DS-25 </v>
      </c>
      <c r="V1082" s="18">
        <f t="shared" si="177"/>
        <v>100200</v>
      </c>
      <c r="W1082" s="18" t="e">
        <f t="shared" si="178"/>
        <v>#VALUE!</v>
      </c>
      <c r="X1082" s="18" t="str">
        <f t="shared" si="179"/>
        <v/>
      </c>
      <c r="Y1082" s="18" t="str">
        <f t="shared" si="180"/>
        <v>USD</v>
      </c>
      <c r="Z1082" s="18">
        <f t="shared" si="181"/>
        <v>2560427.5099999998</v>
      </c>
      <c r="AA1082" s="18">
        <f t="shared" si="182"/>
        <v>2021</v>
      </c>
      <c r="AB1082" s="19" t="str">
        <f>IFERROR(VLOOKUP(D1082, 'Lookup Tables'!$A:$B, 2, FALSE), "Unknown")</f>
        <v>Table, kitchen or other household articles of iron or steel</v>
      </c>
      <c r="AC1082" s="18" t="str">
        <f t="shared" si="183"/>
        <v>Steel Products</v>
      </c>
      <c r="AD1082" s="18" t="str">
        <f t="shared" si="184"/>
        <v>Misc</v>
      </c>
      <c r="AE1082" s="18">
        <f t="shared" si="185"/>
        <v>205.56236526946108</v>
      </c>
      <c r="AF1082" s="20">
        <f t="shared" si="186"/>
        <v>0.36639997302664501</v>
      </c>
    </row>
    <row r="1083" spans="1:32">
      <c r="A1083" s="18" t="str">
        <f>'Raw Data'!A1083</f>
        <v>INNSA1</v>
      </c>
      <c r="B1083" s="19">
        <f>'Raw Data'!B1083</f>
        <v>44488</v>
      </c>
      <c r="C1083" s="18">
        <f>'Raw Data'!C1083</f>
        <v>301049751</v>
      </c>
      <c r="D1083" s="18">
        <f>'Raw Data'!D1083</f>
        <v>73239990</v>
      </c>
      <c r="E1083" s="18" t="str">
        <f>'Raw Data'!E1083</f>
        <v>STEEL TEA STRAINER BIG SB-12 (QTY:24384 PCS USD 1.207 PER PCS)</v>
      </c>
      <c r="F1083" s="18">
        <f>'Raw Data'!F1083</f>
        <v>0</v>
      </c>
      <c r="G1083" s="18">
        <f>'Raw Data'!G1083</f>
        <v>0</v>
      </c>
      <c r="H1083" s="18">
        <f>'Raw Data'!H1083</f>
        <v>0</v>
      </c>
      <c r="I1083" s="18">
        <f>'Raw Data'!I1083</f>
        <v>0</v>
      </c>
      <c r="J1083" s="18">
        <f>'Raw Data'!J1083</f>
        <v>0</v>
      </c>
      <c r="K1083" s="18">
        <f>'Raw Data'!K1083</f>
        <v>0</v>
      </c>
      <c r="L1083" s="18">
        <f>'Raw Data'!L1083</f>
        <v>0</v>
      </c>
      <c r="M1083" s="18">
        <f>'Raw Data'!M1083</f>
        <v>0</v>
      </c>
      <c r="N1083" s="18">
        <f>'Raw Data'!N1083</f>
        <v>5791.2</v>
      </c>
      <c r="O1083" s="18" t="str">
        <f>'Raw Data'!O1083</f>
        <v>KGS</v>
      </c>
      <c r="P1083" s="18">
        <f>'Raw Data'!P1083</f>
        <v>414.9579569</v>
      </c>
      <c r="Q1083" s="18">
        <f>'Raw Data'!Q1083</f>
        <v>2403104.52</v>
      </c>
      <c r="R1083" s="18">
        <f>'Raw Data'!R1083</f>
        <v>5.4816110550000001</v>
      </c>
      <c r="S1083" s="18">
        <f>'Raw Data'!S1083</f>
        <v>31745.105940000001</v>
      </c>
      <c r="T1083" s="18">
        <f>'Raw Data'!T1083</f>
        <v>880497.5</v>
      </c>
      <c r="U1083" s="18" t="str">
        <f t="shared" si="176"/>
        <v xml:space="preserve">STEEL TEA STRAINER BIG SB-12 </v>
      </c>
      <c r="V1083" s="18">
        <f t="shared" si="177"/>
        <v>24384</v>
      </c>
      <c r="W1083" s="18" t="e">
        <f t="shared" si="178"/>
        <v>#VALUE!</v>
      </c>
      <c r="X1083" s="18" t="str">
        <f t="shared" si="179"/>
        <v/>
      </c>
      <c r="Y1083" s="18" t="str">
        <f t="shared" si="180"/>
        <v>USD</v>
      </c>
      <c r="Z1083" s="18">
        <f t="shared" si="181"/>
        <v>3283602.02</v>
      </c>
      <c r="AA1083" s="18">
        <f t="shared" si="182"/>
        <v>2021</v>
      </c>
      <c r="AB1083" s="19" t="str">
        <f>IFERROR(VLOOKUP(D1083, 'Lookup Tables'!$A:$B, 2, FALSE), "Unknown")</f>
        <v>Table, kitchen or other household articles of iron or steel</v>
      </c>
      <c r="AC1083" s="18" t="str">
        <f t="shared" si="183"/>
        <v>Steel Products</v>
      </c>
      <c r="AD1083" s="18" t="str">
        <f t="shared" si="184"/>
        <v>Misc</v>
      </c>
      <c r="AE1083" s="18">
        <f t="shared" si="185"/>
        <v>152.0405960768062</v>
      </c>
      <c r="AF1083" s="20">
        <f t="shared" si="186"/>
        <v>0.36640000161124908</v>
      </c>
    </row>
    <row r="1084" spans="1:32">
      <c r="A1084" s="18" t="str">
        <f>'Raw Data'!A1084</f>
        <v>INNSA1</v>
      </c>
      <c r="B1084" s="19">
        <f>'Raw Data'!B1084</f>
        <v>44460</v>
      </c>
      <c r="C1084" s="18">
        <f>'Raw Data'!C1084</f>
        <v>301049751</v>
      </c>
      <c r="D1084" s="18">
        <f>'Raw Data'!D1084</f>
        <v>73231000</v>
      </c>
      <c r="E1084" s="18" t="str">
        <f>'Raw Data'!E1084</f>
        <v>STEEL SCRUBBER 6PCS SET - OKS-4156 (QTY 98000 SET / USD 0.275 PER SET)</v>
      </c>
      <c r="F1084" s="18">
        <f>'Raw Data'!F1084</f>
        <v>0</v>
      </c>
      <c r="G1084" s="18">
        <f>'Raw Data'!G1084</f>
        <v>0</v>
      </c>
      <c r="H1084" s="18">
        <f>'Raw Data'!H1084</f>
        <v>0</v>
      </c>
      <c r="I1084" s="18">
        <f>'Raw Data'!I1084</f>
        <v>0</v>
      </c>
      <c r="J1084" s="18">
        <f>'Raw Data'!J1084</f>
        <v>0</v>
      </c>
      <c r="K1084" s="18">
        <f>'Raw Data'!K1084</f>
        <v>0</v>
      </c>
      <c r="L1084" s="18">
        <f>'Raw Data'!L1084</f>
        <v>0</v>
      </c>
      <c r="M1084" s="18">
        <f>'Raw Data'!M1084</f>
        <v>0</v>
      </c>
      <c r="N1084" s="18">
        <f>'Raw Data'!N1084</f>
        <v>8537.7999999999993</v>
      </c>
      <c r="O1084" s="18" t="str">
        <f>'Raw Data'!O1084</f>
        <v>KGS</v>
      </c>
      <c r="P1084" s="18">
        <f>'Raw Data'!P1084</f>
        <v>256.73265830000003</v>
      </c>
      <c r="Q1084" s="18">
        <f>'Raw Data'!Q1084</f>
        <v>2191932.09</v>
      </c>
      <c r="R1084" s="18">
        <f>'Raw Data'!R1084</f>
        <v>3.450707773</v>
      </c>
      <c r="S1084" s="18">
        <f>'Raw Data'!S1084</f>
        <v>29461.452819999999</v>
      </c>
      <c r="T1084" s="18">
        <f>'Raw Data'!T1084</f>
        <v>963573.3</v>
      </c>
      <c r="U1084" s="18" t="str">
        <f t="shared" si="176"/>
        <v xml:space="preserve">STEEL SCRUBBER 6PCS SET - OKS-4156 </v>
      </c>
      <c r="V1084" s="18">
        <f t="shared" si="177"/>
        <v>98000</v>
      </c>
      <c r="W1084" s="18" t="e">
        <f t="shared" si="178"/>
        <v>#VALUE!</v>
      </c>
      <c r="X1084" s="18">
        <f t="shared" si="179"/>
        <v>0.27500000000000002</v>
      </c>
      <c r="Y1084" s="18" t="str">
        <f t="shared" si="180"/>
        <v>USD</v>
      </c>
      <c r="Z1084" s="18">
        <f t="shared" si="181"/>
        <v>3155505.3899999997</v>
      </c>
      <c r="AA1084" s="18">
        <f t="shared" si="182"/>
        <v>2021</v>
      </c>
      <c r="AB1084" s="19" t="str">
        <f>IFERROR(VLOOKUP(D1084, 'Lookup Tables'!$A:$B, 2, FALSE), "Unknown")</f>
        <v>Steel Scrubbers</v>
      </c>
      <c r="AC1084" s="18" t="str">
        <f t="shared" si="183"/>
        <v>Steel Products</v>
      </c>
      <c r="AD1084" s="18" t="str">
        <f t="shared" si="184"/>
        <v>Scrubber</v>
      </c>
      <c r="AE1084" s="18">
        <f t="shared" si="185"/>
        <v>112.85967110965356</v>
      </c>
      <c r="AF1084" s="20">
        <f t="shared" si="186"/>
        <v>0.43959997866539746</v>
      </c>
    </row>
    <row r="1085" spans="1:32">
      <c r="A1085" s="18" t="str">
        <f>'Raw Data'!A1085</f>
        <v>INNSA1</v>
      </c>
      <c r="B1085" s="19">
        <f>'Raw Data'!B1085</f>
        <v>44455</v>
      </c>
      <c r="C1085" s="18">
        <f>'Raw Data'!C1085</f>
        <v>301049751</v>
      </c>
      <c r="D1085" s="18">
        <f>'Raw Data'!D1085</f>
        <v>73239990</v>
      </c>
      <c r="E1085" s="18" t="str">
        <f>'Raw Data'!E1085</f>
        <v>STEEL HANGER WITH HOOK SL-89 (QTY 70056 PCS / USD 1.12 PER PCS)</v>
      </c>
      <c r="F1085" s="18">
        <f>'Raw Data'!F1085</f>
        <v>0</v>
      </c>
      <c r="G1085" s="18">
        <f>'Raw Data'!G1085</f>
        <v>0</v>
      </c>
      <c r="H1085" s="18">
        <f>'Raw Data'!H1085</f>
        <v>0</v>
      </c>
      <c r="I1085" s="18">
        <f>'Raw Data'!I1085</f>
        <v>0</v>
      </c>
      <c r="J1085" s="18">
        <f>'Raw Data'!J1085</f>
        <v>0</v>
      </c>
      <c r="K1085" s="18">
        <f>'Raw Data'!K1085</f>
        <v>0</v>
      </c>
      <c r="L1085" s="18">
        <f>'Raw Data'!L1085</f>
        <v>0</v>
      </c>
      <c r="M1085" s="18">
        <f>'Raw Data'!M1085</f>
        <v>0</v>
      </c>
      <c r="N1085" s="18">
        <f>'Raw Data'!N1085</f>
        <v>15568</v>
      </c>
      <c r="O1085" s="18" t="str">
        <f>'Raw Data'!O1085</f>
        <v>KGS</v>
      </c>
      <c r="P1085" s="18">
        <f>'Raw Data'!P1085</f>
        <v>400.8235573</v>
      </c>
      <c r="Q1085" s="18">
        <f>'Raw Data'!Q1085</f>
        <v>6240021.1399999997</v>
      </c>
      <c r="R1085" s="18">
        <f>'Raw Data'!R1085</f>
        <v>5.4201968530000002</v>
      </c>
      <c r="S1085" s="18">
        <f>'Raw Data'!S1085</f>
        <v>84381.624609999999</v>
      </c>
      <c r="T1085" s="18">
        <f>'Raw Data'!T1085</f>
        <v>2286343.7000000002</v>
      </c>
      <c r="U1085" s="18" t="str">
        <f t="shared" si="176"/>
        <v xml:space="preserve">STEEL HANGER WITH HOOK SL-89 </v>
      </c>
      <c r="V1085" s="18">
        <f t="shared" si="177"/>
        <v>70056</v>
      </c>
      <c r="W1085" s="18" t="e">
        <f t="shared" si="178"/>
        <v>#VALUE!</v>
      </c>
      <c r="X1085" s="18">
        <f t="shared" si="179"/>
        <v>1.1200000000000001</v>
      </c>
      <c r="Y1085" s="18" t="str">
        <f t="shared" si="180"/>
        <v>USD</v>
      </c>
      <c r="Z1085" s="18">
        <f t="shared" si="181"/>
        <v>8526364.8399999999</v>
      </c>
      <c r="AA1085" s="18">
        <f t="shared" si="182"/>
        <v>2021</v>
      </c>
      <c r="AB1085" s="19" t="str">
        <f>IFERROR(VLOOKUP(D1085, 'Lookup Tables'!$A:$B, 2, FALSE), "Unknown")</f>
        <v>Table, kitchen or other household articles of iron or steel</v>
      </c>
      <c r="AC1085" s="18" t="str">
        <f t="shared" si="183"/>
        <v>Steel Products</v>
      </c>
      <c r="AD1085" s="18" t="str">
        <f t="shared" si="184"/>
        <v>Misc</v>
      </c>
      <c r="AE1085" s="18">
        <f t="shared" si="185"/>
        <v>146.86174845837616</v>
      </c>
      <c r="AF1085" s="20">
        <f t="shared" si="186"/>
        <v>0.36639999267694795</v>
      </c>
    </row>
    <row r="1086" spans="1:32">
      <c r="A1086" s="18" t="str">
        <f>'Raw Data'!A1086</f>
        <v>INNSA1</v>
      </c>
      <c r="B1086" s="19">
        <f>'Raw Data'!B1086</f>
        <v>44450</v>
      </c>
      <c r="C1086" s="18">
        <f>'Raw Data'!C1086</f>
        <v>301049751</v>
      </c>
      <c r="D1086" s="18">
        <f>'Raw Data'!D1086</f>
        <v>73239990</v>
      </c>
      <c r="E1086" s="18" t="str">
        <f>'Raw Data'!E1086</f>
        <v>STEEL HAND BLENDER RS-02 (QTY:80720 PCS USD 0.4534 PER PCS)</v>
      </c>
      <c r="F1086" s="18">
        <f>'Raw Data'!F1086</f>
        <v>0</v>
      </c>
      <c r="G1086" s="18">
        <f>'Raw Data'!G1086</f>
        <v>0</v>
      </c>
      <c r="H1086" s="18">
        <f>'Raw Data'!H1086</f>
        <v>0</v>
      </c>
      <c r="I1086" s="18">
        <f>'Raw Data'!I1086</f>
        <v>0</v>
      </c>
      <c r="J1086" s="18">
        <f>'Raw Data'!J1086</f>
        <v>0</v>
      </c>
      <c r="K1086" s="18">
        <f>'Raw Data'!K1086</f>
        <v>0</v>
      </c>
      <c r="L1086" s="18">
        <f>'Raw Data'!L1086</f>
        <v>0</v>
      </c>
      <c r="M1086" s="18">
        <f>'Raw Data'!M1086</f>
        <v>0</v>
      </c>
      <c r="N1086" s="18">
        <f>'Raw Data'!N1086</f>
        <v>4843.2</v>
      </c>
      <c r="O1086" s="18" t="str">
        <f>'Raw Data'!O1086</f>
        <v>KGS</v>
      </c>
      <c r="P1086" s="18">
        <f>'Raw Data'!P1086</f>
        <v>606.35990249999998</v>
      </c>
      <c r="Q1086" s="18">
        <f>'Raw Data'!Q1086</f>
        <v>2936722.28</v>
      </c>
      <c r="R1086" s="18">
        <f>'Raw Data'!R1086</f>
        <v>8.1995930030000004</v>
      </c>
      <c r="S1086" s="18">
        <f>'Raw Data'!S1086</f>
        <v>39712.268830000001</v>
      </c>
      <c r="T1086" s="18">
        <f>'Raw Data'!T1086</f>
        <v>1076015</v>
      </c>
      <c r="U1086" s="18" t="str">
        <f t="shared" si="176"/>
        <v xml:space="preserve">STEEL HAND BLENDER RS-02 </v>
      </c>
      <c r="V1086" s="18">
        <f t="shared" si="177"/>
        <v>80720</v>
      </c>
      <c r="W1086" s="18" t="e">
        <f t="shared" si="178"/>
        <v>#VALUE!</v>
      </c>
      <c r="X1086" s="18" t="str">
        <f t="shared" si="179"/>
        <v/>
      </c>
      <c r="Y1086" s="18" t="str">
        <f t="shared" si="180"/>
        <v>USD</v>
      </c>
      <c r="Z1086" s="18">
        <f t="shared" si="181"/>
        <v>4012737.28</v>
      </c>
      <c r="AA1086" s="18">
        <f t="shared" si="182"/>
        <v>2021</v>
      </c>
      <c r="AB1086" s="19" t="str">
        <f>IFERROR(VLOOKUP(D1086, 'Lookup Tables'!$A:$B, 2, FALSE), "Unknown")</f>
        <v>Table, kitchen or other household articles of iron or steel</v>
      </c>
      <c r="AC1086" s="18" t="str">
        <f t="shared" si="183"/>
        <v>Steel Products</v>
      </c>
      <c r="AD1086" s="18" t="str">
        <f t="shared" si="184"/>
        <v>Misc</v>
      </c>
      <c r="AE1086" s="18">
        <f t="shared" si="185"/>
        <v>222.17025933267263</v>
      </c>
      <c r="AF1086" s="20">
        <f t="shared" si="186"/>
        <v>0.36639998522434342</v>
      </c>
    </row>
    <row r="1087" spans="1:32">
      <c r="A1087" s="18" t="str">
        <f>'Raw Data'!A1087</f>
        <v>INNSA1</v>
      </c>
      <c r="B1087" s="19">
        <f>'Raw Data'!B1087</f>
        <v>44450</v>
      </c>
      <c r="C1087" s="18">
        <f>'Raw Data'!C1087</f>
        <v>301049751</v>
      </c>
      <c r="D1087" s="18">
        <f>'Raw Data'!D1087</f>
        <v>73239990</v>
      </c>
      <c r="E1087" s="18" t="str">
        <f>'Raw Data'!E1087</f>
        <v>STEEL TEA STRAINER BIG-SB-12 (QTY:25104 PCS USD 1.2034 PER PCS)</v>
      </c>
      <c r="F1087" s="18">
        <f>'Raw Data'!F1087</f>
        <v>0</v>
      </c>
      <c r="G1087" s="18">
        <f>'Raw Data'!G1087</f>
        <v>0</v>
      </c>
      <c r="H1087" s="18">
        <f>'Raw Data'!H1087</f>
        <v>0</v>
      </c>
      <c r="I1087" s="18">
        <f>'Raw Data'!I1087</f>
        <v>0</v>
      </c>
      <c r="J1087" s="18">
        <f>'Raw Data'!J1087</f>
        <v>0</v>
      </c>
      <c r="K1087" s="18">
        <f>'Raw Data'!K1087</f>
        <v>0</v>
      </c>
      <c r="L1087" s="18">
        <f>'Raw Data'!L1087</f>
        <v>0</v>
      </c>
      <c r="M1087" s="18">
        <f>'Raw Data'!M1087</f>
        <v>0</v>
      </c>
      <c r="N1087" s="18">
        <f>'Raw Data'!N1087</f>
        <v>5962.2</v>
      </c>
      <c r="O1087" s="18" t="str">
        <f>'Raw Data'!O1087</f>
        <v>KGS</v>
      </c>
      <c r="P1087" s="18">
        <f>'Raw Data'!P1087</f>
        <v>397.40672069999999</v>
      </c>
      <c r="Q1087" s="18">
        <f>'Raw Data'!Q1087</f>
        <v>2369418.35</v>
      </c>
      <c r="R1087" s="18">
        <f>'Raw Data'!R1087</f>
        <v>5.3739921659999998</v>
      </c>
      <c r="S1087" s="18">
        <f>'Raw Data'!S1087</f>
        <v>32040.81609</v>
      </c>
      <c r="T1087" s="18">
        <f>'Raw Data'!T1087</f>
        <v>868155</v>
      </c>
      <c r="U1087" s="18" t="str">
        <f t="shared" si="176"/>
        <v xml:space="preserve">STEEL TEA STRAINER BIG-SB-12 </v>
      </c>
      <c r="V1087" s="18">
        <f t="shared" si="177"/>
        <v>25104</v>
      </c>
      <c r="W1087" s="18" t="e">
        <f t="shared" si="178"/>
        <v>#VALUE!</v>
      </c>
      <c r="X1087" s="18" t="str">
        <f t="shared" si="179"/>
        <v/>
      </c>
      <c r="Y1087" s="18" t="str">
        <f t="shared" si="180"/>
        <v>USD</v>
      </c>
      <c r="Z1087" s="18">
        <f t="shared" si="181"/>
        <v>3237573.35</v>
      </c>
      <c r="AA1087" s="18">
        <f t="shared" si="182"/>
        <v>2021</v>
      </c>
      <c r="AB1087" s="19" t="str">
        <f>IFERROR(VLOOKUP(D1087, 'Lookup Tables'!$A:$B, 2, FALSE), "Unknown")</f>
        <v>Table, kitchen or other household articles of iron or steel</v>
      </c>
      <c r="AC1087" s="18" t="str">
        <f t="shared" si="183"/>
        <v>Steel Products</v>
      </c>
      <c r="AD1087" s="18" t="str">
        <f t="shared" si="184"/>
        <v>Misc</v>
      </c>
      <c r="AE1087" s="18">
        <f t="shared" si="185"/>
        <v>145.60984200462917</v>
      </c>
      <c r="AF1087" s="20">
        <f t="shared" si="186"/>
        <v>0.36640004919350777</v>
      </c>
    </row>
    <row r="1088" spans="1:32">
      <c r="A1088" s="18" t="str">
        <f>'Raw Data'!A1088</f>
        <v>INNSA1</v>
      </c>
      <c r="B1088" s="19">
        <f>'Raw Data'!B1088</f>
        <v>44450</v>
      </c>
      <c r="C1088" s="18">
        <f>'Raw Data'!C1088</f>
        <v>301049751</v>
      </c>
      <c r="D1088" s="18">
        <f>'Raw Data'!D1088</f>
        <v>73239990</v>
      </c>
      <c r="E1088" s="18" t="str">
        <f>'Raw Data'!E1088</f>
        <v>STEEL TEA STRAINER BIG SB-12 (QTY:8400 PCS USD 1.2034 PER PCS)</v>
      </c>
      <c r="F1088" s="18">
        <f>'Raw Data'!F1088</f>
        <v>0</v>
      </c>
      <c r="G1088" s="18">
        <f>'Raw Data'!G1088</f>
        <v>0</v>
      </c>
      <c r="H1088" s="18">
        <f>'Raw Data'!H1088</f>
        <v>0</v>
      </c>
      <c r="I1088" s="18">
        <f>'Raw Data'!I1088</f>
        <v>0</v>
      </c>
      <c r="J1088" s="18">
        <f>'Raw Data'!J1088</f>
        <v>0</v>
      </c>
      <c r="K1088" s="18">
        <f>'Raw Data'!K1088</f>
        <v>0</v>
      </c>
      <c r="L1088" s="18">
        <f>'Raw Data'!L1088</f>
        <v>0</v>
      </c>
      <c r="M1088" s="18">
        <f>'Raw Data'!M1088</f>
        <v>0</v>
      </c>
      <c r="N1088" s="18">
        <f>'Raw Data'!N1088</f>
        <v>1995</v>
      </c>
      <c r="O1088" s="18" t="str">
        <f>'Raw Data'!O1088</f>
        <v>KGS</v>
      </c>
      <c r="P1088" s="18">
        <f>'Raw Data'!P1088</f>
        <v>406.58050630000002</v>
      </c>
      <c r="Q1088" s="18">
        <f>'Raw Data'!Q1088</f>
        <v>811128.11</v>
      </c>
      <c r="R1088" s="18">
        <f>'Raw Data'!R1088</f>
        <v>5.4980460620000002</v>
      </c>
      <c r="S1088" s="18">
        <f>'Raw Data'!S1088</f>
        <v>10968.60189</v>
      </c>
      <c r="T1088" s="18">
        <f>'Raw Data'!T1088</f>
        <v>297197.40000000002</v>
      </c>
      <c r="U1088" s="18" t="str">
        <f t="shared" si="176"/>
        <v xml:space="preserve">STEEL TEA STRAINER BIG SB-12 </v>
      </c>
      <c r="V1088" s="18">
        <f t="shared" si="177"/>
        <v>8400</v>
      </c>
      <c r="W1088" s="18" t="e">
        <f t="shared" si="178"/>
        <v>#VALUE!</v>
      </c>
      <c r="X1088" s="18" t="str">
        <f t="shared" si="179"/>
        <v/>
      </c>
      <c r="Y1088" s="18" t="str">
        <f t="shared" si="180"/>
        <v>USD</v>
      </c>
      <c r="Z1088" s="18">
        <f t="shared" si="181"/>
        <v>1108325.51</v>
      </c>
      <c r="AA1088" s="18">
        <f t="shared" si="182"/>
        <v>2021</v>
      </c>
      <c r="AB1088" s="19" t="str">
        <f>IFERROR(VLOOKUP(D1088, 'Lookup Tables'!$A:$B, 2, FALSE), "Unknown")</f>
        <v>Table, kitchen or other household articles of iron or steel</v>
      </c>
      <c r="AC1088" s="18" t="str">
        <f t="shared" si="183"/>
        <v>Steel Products</v>
      </c>
      <c r="AD1088" s="18" t="str">
        <f t="shared" si="184"/>
        <v>Misc</v>
      </c>
      <c r="AE1088" s="18">
        <f t="shared" si="185"/>
        <v>148.97112781954888</v>
      </c>
      <c r="AF1088" s="20">
        <f t="shared" si="186"/>
        <v>0.36640007458254653</v>
      </c>
    </row>
    <row r="1089" spans="1:32">
      <c r="A1089" s="18" t="str">
        <f>'Raw Data'!A1089</f>
        <v>INNSA1</v>
      </c>
      <c r="B1089" s="19">
        <f>'Raw Data'!B1089</f>
        <v>44450</v>
      </c>
      <c r="C1089" s="18">
        <f>'Raw Data'!C1089</f>
        <v>301049751</v>
      </c>
      <c r="D1089" s="18">
        <f>'Raw Data'!D1089</f>
        <v>73239990</v>
      </c>
      <c r="E1089" s="18" t="str">
        <f>'Raw Data'!E1089</f>
        <v>STEEL TEA STRAINER NP-55 (QTY:100800 PCS USD 0.3229 PER PCS)</v>
      </c>
      <c r="F1089" s="18">
        <f>'Raw Data'!F1089</f>
        <v>0</v>
      </c>
      <c r="G1089" s="18">
        <f>'Raw Data'!G1089</f>
        <v>0</v>
      </c>
      <c r="H1089" s="18">
        <f>'Raw Data'!H1089</f>
        <v>0</v>
      </c>
      <c r="I1089" s="18">
        <f>'Raw Data'!I1089</f>
        <v>0</v>
      </c>
      <c r="J1089" s="18">
        <f>'Raw Data'!J1089</f>
        <v>0</v>
      </c>
      <c r="K1089" s="18">
        <f>'Raw Data'!K1089</f>
        <v>0</v>
      </c>
      <c r="L1089" s="18">
        <f>'Raw Data'!L1089</f>
        <v>0</v>
      </c>
      <c r="M1089" s="18">
        <f>'Raw Data'!M1089</f>
        <v>0</v>
      </c>
      <c r="N1089" s="18">
        <f>'Raw Data'!N1089</f>
        <v>4620</v>
      </c>
      <c r="O1089" s="18" t="str">
        <f>'Raw Data'!O1089</f>
        <v>KGS</v>
      </c>
      <c r="P1089" s="18">
        <f>'Raw Data'!P1089</f>
        <v>552.55492419999996</v>
      </c>
      <c r="Q1089" s="18">
        <f>'Raw Data'!Q1089</f>
        <v>2552803.75</v>
      </c>
      <c r="R1089" s="18">
        <f>'Raw Data'!R1089</f>
        <v>7.4720070889999999</v>
      </c>
      <c r="S1089" s="18">
        <f>'Raw Data'!S1089</f>
        <v>34520.672749999998</v>
      </c>
      <c r="T1089" s="18">
        <f>'Raw Data'!T1089</f>
        <v>935347.3</v>
      </c>
      <c r="U1089" s="18" t="str">
        <f t="shared" si="176"/>
        <v xml:space="preserve">STEEL TEA STRAINER NP-55 </v>
      </c>
      <c r="V1089" s="18">
        <f t="shared" si="177"/>
        <v>100800</v>
      </c>
      <c r="W1089" s="18" t="e">
        <f t="shared" si="178"/>
        <v>#VALUE!</v>
      </c>
      <c r="X1089" s="18" t="str">
        <f t="shared" si="179"/>
        <v/>
      </c>
      <c r="Y1089" s="18" t="str">
        <f t="shared" si="180"/>
        <v>USD</v>
      </c>
      <c r="Z1089" s="18">
        <f t="shared" si="181"/>
        <v>3488151.05</v>
      </c>
      <c r="AA1089" s="18">
        <f t="shared" si="182"/>
        <v>2021</v>
      </c>
      <c r="AB1089" s="19" t="str">
        <f>IFERROR(VLOOKUP(D1089, 'Lookup Tables'!$A:$B, 2, FALSE), "Unknown")</f>
        <v>Table, kitchen or other household articles of iron or steel</v>
      </c>
      <c r="AC1089" s="18" t="str">
        <f t="shared" si="183"/>
        <v>Steel Products</v>
      </c>
      <c r="AD1089" s="18" t="str">
        <f t="shared" si="184"/>
        <v>Misc</v>
      </c>
      <c r="AE1089" s="18">
        <f t="shared" si="185"/>
        <v>202.45612554112554</v>
      </c>
      <c r="AF1089" s="20">
        <f t="shared" si="186"/>
        <v>0.36640000235035697</v>
      </c>
    </row>
    <row r="1090" spans="1:32">
      <c r="A1090" s="18" t="str">
        <f>'Raw Data'!A1090</f>
        <v>INNSA1</v>
      </c>
      <c r="B1090" s="19">
        <f>'Raw Data'!B1090</f>
        <v>44450</v>
      </c>
      <c r="C1090" s="18">
        <f>'Raw Data'!C1090</f>
        <v>301049751</v>
      </c>
      <c r="D1090" s="18">
        <f>'Raw Data'!D1090</f>
        <v>73239990</v>
      </c>
      <c r="E1090" s="18" t="str">
        <f>'Raw Data'!E1090</f>
        <v>STEEL ZHARA-NP003 (QTY:252000 PCS USD 0.4658 PER PCS)</v>
      </c>
      <c r="F1090" s="18">
        <f>'Raw Data'!F1090</f>
        <v>0</v>
      </c>
      <c r="G1090" s="18">
        <f>'Raw Data'!G1090</f>
        <v>0</v>
      </c>
      <c r="H1090" s="18">
        <f>'Raw Data'!H1090</f>
        <v>0</v>
      </c>
      <c r="I1090" s="18">
        <f>'Raw Data'!I1090</f>
        <v>0</v>
      </c>
      <c r="J1090" s="18">
        <f>'Raw Data'!J1090</f>
        <v>0</v>
      </c>
      <c r="K1090" s="18">
        <f>'Raw Data'!K1090</f>
        <v>0</v>
      </c>
      <c r="L1090" s="18">
        <f>'Raw Data'!L1090</f>
        <v>0</v>
      </c>
      <c r="M1090" s="18">
        <f>'Raw Data'!M1090</f>
        <v>0</v>
      </c>
      <c r="N1090" s="18">
        <f>'Raw Data'!N1090</f>
        <v>23520</v>
      </c>
      <c r="O1090" s="18" t="str">
        <f>'Raw Data'!O1090</f>
        <v>KGS</v>
      </c>
      <c r="P1090" s="18">
        <f>'Raw Data'!P1090</f>
        <v>391.42767559999999</v>
      </c>
      <c r="Q1090" s="18">
        <f>'Raw Data'!Q1090</f>
        <v>9206378.9299999997</v>
      </c>
      <c r="R1090" s="18">
        <f>'Raw Data'!R1090</f>
        <v>5.2931396289999997</v>
      </c>
      <c r="S1090" s="18">
        <f>'Raw Data'!S1090</f>
        <v>124494.6441</v>
      </c>
      <c r="T1090" s="18">
        <f>'Raw Data'!T1090</f>
        <v>3373217.3</v>
      </c>
      <c r="U1090" s="18" t="str">
        <f t="shared" si="176"/>
        <v xml:space="preserve">STEEL ZHARA-NP003 </v>
      </c>
      <c r="V1090" s="18">
        <f t="shared" si="177"/>
        <v>252000</v>
      </c>
      <c r="W1090" s="18" t="e">
        <f t="shared" si="178"/>
        <v>#VALUE!</v>
      </c>
      <c r="X1090" s="18" t="str">
        <f t="shared" si="179"/>
        <v/>
      </c>
      <c r="Y1090" s="18" t="str">
        <f t="shared" si="180"/>
        <v>USD</v>
      </c>
      <c r="Z1090" s="18">
        <f t="shared" si="181"/>
        <v>12579596.23</v>
      </c>
      <c r="AA1090" s="18">
        <f t="shared" si="182"/>
        <v>2021</v>
      </c>
      <c r="AB1090" s="19" t="str">
        <f>IFERROR(VLOOKUP(D1090, 'Lookup Tables'!$A:$B, 2, FALSE), "Unknown")</f>
        <v>Table, kitchen or other household articles of iron or steel</v>
      </c>
      <c r="AC1090" s="18" t="str">
        <f t="shared" si="183"/>
        <v>Steel Products</v>
      </c>
      <c r="AD1090" s="18" t="str">
        <f t="shared" si="184"/>
        <v>Misc</v>
      </c>
      <c r="AE1090" s="18">
        <f t="shared" si="185"/>
        <v>143.41910289115646</v>
      </c>
      <c r="AF1090" s="20">
        <f t="shared" si="186"/>
        <v>0.3664000065224341</v>
      </c>
    </row>
    <row r="1091" spans="1:32">
      <c r="A1091" s="18" t="str">
        <f>'Raw Data'!A1091</f>
        <v>INNSA1</v>
      </c>
      <c r="B1091" s="19">
        <f>'Raw Data'!B1091</f>
        <v>44449</v>
      </c>
      <c r="C1091" s="18">
        <f>'Raw Data'!C1091</f>
        <v>301049751</v>
      </c>
      <c r="D1091" s="18">
        <f>'Raw Data'!D1091</f>
        <v>73231000</v>
      </c>
      <c r="E1091" s="18" t="str">
        <f>'Raw Data'!E1091</f>
        <v>SS SCRUBBER 3 PCS SET - SS410 (QTY- 120120 SET/USD 0.19 PER SET)</v>
      </c>
      <c r="F1091" s="18">
        <f>'Raw Data'!F1091</f>
        <v>0</v>
      </c>
      <c r="G1091" s="18">
        <f>'Raw Data'!G1091</f>
        <v>0</v>
      </c>
      <c r="H1091" s="18">
        <f>'Raw Data'!H1091</f>
        <v>0</v>
      </c>
      <c r="I1091" s="18">
        <f>'Raw Data'!I1091</f>
        <v>0</v>
      </c>
      <c r="J1091" s="18">
        <f>'Raw Data'!J1091</f>
        <v>0</v>
      </c>
      <c r="K1091" s="18">
        <f>'Raw Data'!K1091</f>
        <v>0</v>
      </c>
      <c r="L1091" s="18">
        <f>'Raw Data'!L1091</f>
        <v>0</v>
      </c>
      <c r="M1091" s="18">
        <f>'Raw Data'!M1091</f>
        <v>0</v>
      </c>
      <c r="N1091" s="18">
        <f>'Raw Data'!N1091</f>
        <v>7507.5</v>
      </c>
      <c r="O1091" s="18" t="str">
        <f>'Raw Data'!O1091</f>
        <v>KGS</v>
      </c>
      <c r="P1091" s="18">
        <f>'Raw Data'!P1091</f>
        <v>269.1878868</v>
      </c>
      <c r="Q1091" s="18">
        <f>'Raw Data'!Q1091</f>
        <v>2020928.06</v>
      </c>
      <c r="R1091" s="18">
        <f>'Raw Data'!R1091</f>
        <v>3.6401336949999998</v>
      </c>
      <c r="S1091" s="18">
        <f>'Raw Data'!S1091</f>
        <v>27328.30372</v>
      </c>
      <c r="T1091" s="18">
        <f>'Raw Data'!T1091</f>
        <v>888400</v>
      </c>
      <c r="U1091" s="18" t="str">
        <f t="shared" ref="U1091:U1154" si="187">LEFT(E1091, FIND("(", E1091)-1)</f>
        <v xml:space="preserve">SS SCRUBBER 3 PCS SET - SS410 </v>
      </c>
      <c r="V1091" s="18" t="str">
        <f t="shared" ref="V1091:V1154" si="188">IFERROR(
    VALUE(
        MID(E1091,
            FIND("QTY",E1091)+4,
            FIND(" ",E1091,FIND("QTY",E1091)+4) - (FIND("QTY",E1091)+4)
        )
    ),
"")</f>
        <v/>
      </c>
      <c r="W1091" s="18" t="e">
        <f t="shared" ref="W1091:W1154" si="189">TRIM(MID(E1091, FIND(" ", E1091, FIND("QTY:", E1091)+4)+1, FIND("/", E1091) - FIND(" ", E1091, FIND("QTY:", E1091)+4)-1))</f>
        <v>#VALUE!</v>
      </c>
      <c r="X1091" s="18">
        <f t="shared" ref="X1091:X1154" si="190">IFERROR(
  IF(AND(ISNUMBER(FIND("/",E1091)), ISNUMBER(FIND("PER",E1091))),
     VALUE(TRIM(SUBSTITUTE(SUBSTITUTE(MID(E1091, FIND("/",E1091)+1, FIND("PER",E1091)-FIND("/",E1091)-1), "USD", ""), "CNY:", ""))),
     IF(ISNUMBER(SEARCH("USD",E1091)),
        VALUE(TRIM(MID(E1091, SEARCH("USD",E1091)+3, 12))),
        IF(ISNUMBER(SEARCH("CNY",E1091)),
           VALUE(TRIM(SUBSTITUTE(MID(E1091, SEARCH("CNY",E1091)+3, 12), ":", ""))),
           "" )
     )
  ),
"")</f>
        <v>0.19</v>
      </c>
      <c r="Y1091" s="18" t="str">
        <f t="shared" ref="Y1091:Y1154" si="191">IF(ISNUMBER(FIND("USD", E1091)), "USD",
IF(ISNUMBER(FIND("CNY", E1091)), "CNY", ""))</f>
        <v>USD</v>
      </c>
      <c r="Z1091" s="18">
        <f t="shared" ref="Z1091:Z1154" si="192">Q1091 + T1091</f>
        <v>2909328.06</v>
      </c>
      <c r="AA1091" s="18">
        <f t="shared" ref="AA1091:AA1154" si="193">YEAR(B1091)</f>
        <v>2021</v>
      </c>
      <c r="AB1091" s="19" t="str">
        <f>IFERROR(VLOOKUP(D1091, 'Lookup Tables'!$A:$B, 2, FALSE), "Unknown")</f>
        <v>Steel Scrubbers</v>
      </c>
      <c r="AC1091" s="18" t="str">
        <f t="shared" ref="AC1091:AC1154" si="194">IFERROR(
    IF(ISNUMBER(SEARCH("STEEL", E1091)), "Steel Products",
    IF(ISNUMBER(SEARCH("SCRUBBER", E1091)), "Cleaning Items",
    IF(ISNUMBER(SEARCH("CLOTH", E1091)), "Household Items",
    IF(ISNUMBER(SEARCH("HOLDER", E1091)), "Kitchen Items",
    "Other")))),
"Other")</f>
        <v>Cleaning Items</v>
      </c>
      <c r="AD1091" s="18" t="str">
        <f t="shared" ref="AD1091:AD1154" si="195">IFERROR(
    IF(ISNUMBER(SEARCH("SCRUBBER", E1091)), "Scrubber",
    IF(ISNUMBER(SEARCH("CUTLERY", E1091)), "Cutlery Holder",
    IF(ISNUMBER(SEARCH("CLOTH STAND", E1091)), "Cloth Stand",
    IF(ISNUMBER(SEARCH("HOLDER", E1091)), "Holder",
    "Misc")))),
"Misc")</f>
        <v>Scrubber</v>
      </c>
      <c r="AE1091" s="18">
        <f t="shared" ref="AE1091:AE1154" si="196">T1091/N1091</f>
        <v>118.33499833499833</v>
      </c>
      <c r="AF1091" s="20">
        <f t="shared" ref="AF1091:AF1154" si="197">IFERROR(T1091/Q1091,0)</f>
        <v>0.43960001228346546</v>
      </c>
    </row>
    <row r="1092" spans="1:32">
      <c r="A1092" s="18" t="str">
        <f>'Raw Data'!A1092</f>
        <v>INNSA1</v>
      </c>
      <c r="B1092" s="19">
        <f>'Raw Data'!B1092</f>
        <v>44435</v>
      </c>
      <c r="C1092" s="18">
        <f>'Raw Data'!C1092</f>
        <v>301049751</v>
      </c>
      <c r="D1092" s="18">
        <f>'Raw Data'!D1092</f>
        <v>73239990</v>
      </c>
      <c r="E1092" s="18" t="str">
        <f>'Raw Data'!E1092</f>
        <v>STEEL SALT BOTTLE - NP-19 (QTY:29712 PCS/USD 0.4984 PER PCS)</v>
      </c>
      <c r="F1092" s="18">
        <f>'Raw Data'!F1092</f>
        <v>0</v>
      </c>
      <c r="G1092" s="18">
        <f>'Raw Data'!G1092</f>
        <v>0</v>
      </c>
      <c r="H1092" s="18">
        <f>'Raw Data'!H1092</f>
        <v>0</v>
      </c>
      <c r="I1092" s="18">
        <f>'Raw Data'!I1092</f>
        <v>0</v>
      </c>
      <c r="J1092" s="18">
        <f>'Raw Data'!J1092</f>
        <v>0</v>
      </c>
      <c r="K1092" s="18">
        <f>'Raw Data'!K1092</f>
        <v>0</v>
      </c>
      <c r="L1092" s="18">
        <f>'Raw Data'!L1092</f>
        <v>0</v>
      </c>
      <c r="M1092" s="18">
        <f>'Raw Data'!M1092</f>
        <v>0</v>
      </c>
      <c r="N1092" s="18">
        <f>'Raw Data'!N1092</f>
        <v>4642.5</v>
      </c>
      <c r="O1092" s="18" t="str">
        <f>'Raw Data'!O1092</f>
        <v>KGS</v>
      </c>
      <c r="P1092" s="18">
        <f>'Raw Data'!P1092</f>
        <v>257.90221860000003</v>
      </c>
      <c r="Q1092" s="18">
        <f>'Raw Data'!Q1092</f>
        <v>1197311.05</v>
      </c>
      <c r="R1092" s="18">
        <f>'Raw Data'!R1092</f>
        <v>3.42955078</v>
      </c>
      <c r="S1092" s="18">
        <f>'Raw Data'!S1092</f>
        <v>15921.689490000001</v>
      </c>
      <c r="T1092" s="18">
        <f>'Raw Data'!T1092</f>
        <v>438694.7</v>
      </c>
      <c r="U1092" s="18" t="str">
        <f t="shared" si="187"/>
        <v xml:space="preserve">STEEL SALT BOTTLE - NP-19 </v>
      </c>
      <c r="V1092" s="18">
        <f t="shared" si="188"/>
        <v>29712</v>
      </c>
      <c r="W1092" s="18" t="str">
        <f t="shared" si="189"/>
        <v>PCS</v>
      </c>
      <c r="X1092" s="18">
        <f t="shared" si="190"/>
        <v>0.49840000000000001</v>
      </c>
      <c r="Y1092" s="18" t="str">
        <f t="shared" si="191"/>
        <v>USD</v>
      </c>
      <c r="Z1092" s="18">
        <f t="shared" si="192"/>
        <v>1636005.75</v>
      </c>
      <c r="AA1092" s="18">
        <f t="shared" si="193"/>
        <v>2021</v>
      </c>
      <c r="AB1092" s="19" t="str">
        <f>IFERROR(VLOOKUP(D1092, 'Lookup Tables'!$A:$B, 2, FALSE), "Unknown")</f>
        <v>Table, kitchen or other household articles of iron or steel</v>
      </c>
      <c r="AC1092" s="18" t="str">
        <f t="shared" si="194"/>
        <v>Steel Products</v>
      </c>
      <c r="AD1092" s="18" t="str">
        <f t="shared" si="195"/>
        <v>Misc</v>
      </c>
      <c r="AE1092" s="18">
        <f t="shared" si="196"/>
        <v>94.495358104469574</v>
      </c>
      <c r="AF1092" s="20">
        <f t="shared" si="197"/>
        <v>0.36639994260472247</v>
      </c>
    </row>
    <row r="1093" spans="1:32">
      <c r="A1093" s="18" t="str">
        <f>'Raw Data'!A1093</f>
        <v>INNSA1</v>
      </c>
      <c r="B1093" s="19">
        <f>'Raw Data'!B1093</f>
        <v>44435</v>
      </c>
      <c r="C1093" s="18">
        <f>'Raw Data'!C1093</f>
        <v>301049751</v>
      </c>
      <c r="D1093" s="18">
        <f>'Raw Data'!D1093</f>
        <v>73239990</v>
      </c>
      <c r="E1093" s="18" t="str">
        <f>'Raw Data'!E1093</f>
        <v>NP-21 STAINLESS STEEL SPORTS BOTTLE 650ML S115 (QTY : 7956 PCS/USD 1.110 PER PCS)</v>
      </c>
      <c r="F1093" s="18">
        <f>'Raw Data'!F1093</f>
        <v>0</v>
      </c>
      <c r="G1093" s="18">
        <f>'Raw Data'!G1093</f>
        <v>0</v>
      </c>
      <c r="H1093" s="18">
        <f>'Raw Data'!H1093</f>
        <v>0</v>
      </c>
      <c r="I1093" s="18">
        <f>'Raw Data'!I1093</f>
        <v>0</v>
      </c>
      <c r="J1093" s="18">
        <f>'Raw Data'!J1093</f>
        <v>0</v>
      </c>
      <c r="K1093" s="18">
        <f>'Raw Data'!K1093</f>
        <v>0</v>
      </c>
      <c r="L1093" s="18">
        <f>'Raw Data'!L1093</f>
        <v>0</v>
      </c>
      <c r="M1093" s="18">
        <f>'Raw Data'!M1093</f>
        <v>0</v>
      </c>
      <c r="N1093" s="18">
        <f>'Raw Data'!N1093</f>
        <v>1414.4</v>
      </c>
      <c r="O1093" s="18" t="str">
        <f>'Raw Data'!O1093</f>
        <v>KGS</v>
      </c>
      <c r="P1093" s="18">
        <f>'Raw Data'!P1093</f>
        <v>502.72243350000002</v>
      </c>
      <c r="Q1093" s="18">
        <f>'Raw Data'!Q1093</f>
        <v>711050.61</v>
      </c>
      <c r="R1093" s="18">
        <f>'Raw Data'!R1093</f>
        <v>6.6851387439999996</v>
      </c>
      <c r="S1093" s="18">
        <f>'Raw Data'!S1093</f>
        <v>9455.460239</v>
      </c>
      <c r="T1093" s="18">
        <f>'Raw Data'!T1093</f>
        <v>260528.9</v>
      </c>
      <c r="U1093" s="18" t="str">
        <f t="shared" si="187"/>
        <v xml:space="preserve">NP-21 STAINLESS STEEL SPORTS BOTTLE 650ML S115 </v>
      </c>
      <c r="V1093" s="18" t="str">
        <f t="shared" si="188"/>
        <v/>
      </c>
      <c r="W1093" s="18" t="e">
        <f t="shared" si="189"/>
        <v>#VALUE!</v>
      </c>
      <c r="X1093" s="18">
        <f t="shared" si="190"/>
        <v>1.1100000000000001</v>
      </c>
      <c r="Y1093" s="18" t="str">
        <f t="shared" si="191"/>
        <v>USD</v>
      </c>
      <c r="Z1093" s="18">
        <f t="shared" si="192"/>
        <v>971579.51</v>
      </c>
      <c r="AA1093" s="18">
        <f t="shared" si="193"/>
        <v>2021</v>
      </c>
      <c r="AB1093" s="19" t="str">
        <f>IFERROR(VLOOKUP(D1093, 'Lookup Tables'!$A:$B, 2, FALSE), "Unknown")</f>
        <v>Table, kitchen or other household articles of iron or steel</v>
      </c>
      <c r="AC1093" s="18" t="str">
        <f t="shared" si="194"/>
        <v>Steel Products</v>
      </c>
      <c r="AD1093" s="18" t="str">
        <f t="shared" si="195"/>
        <v>Misc</v>
      </c>
      <c r="AE1093" s="18">
        <f t="shared" si="196"/>
        <v>184.19746889140271</v>
      </c>
      <c r="AF1093" s="20">
        <f t="shared" si="197"/>
        <v>0.3663999388172946</v>
      </c>
    </row>
    <row r="1094" spans="1:32">
      <c r="A1094" s="18" t="str">
        <f>'Raw Data'!A1094</f>
        <v>INNSA1</v>
      </c>
      <c r="B1094" s="19">
        <f>'Raw Data'!B1094</f>
        <v>44435</v>
      </c>
      <c r="C1094" s="18">
        <f>'Raw Data'!C1094</f>
        <v>301049751</v>
      </c>
      <c r="D1094" s="18">
        <f>'Raw Data'!D1094</f>
        <v>73239990</v>
      </c>
      <c r="E1094" s="18" t="str">
        <f>'Raw Data'!E1094</f>
        <v>STEEL HAND BLENDER - RS-02 (QTY:19280 PCS/USD 0.4548 PER PCS)</v>
      </c>
      <c r="F1094" s="18">
        <f>'Raw Data'!F1094</f>
        <v>0</v>
      </c>
      <c r="G1094" s="18">
        <f>'Raw Data'!G1094</f>
        <v>0</v>
      </c>
      <c r="H1094" s="18">
        <f>'Raw Data'!H1094</f>
        <v>0</v>
      </c>
      <c r="I1094" s="18">
        <f>'Raw Data'!I1094</f>
        <v>0</v>
      </c>
      <c r="J1094" s="18">
        <f>'Raw Data'!J1094</f>
        <v>0</v>
      </c>
      <c r="K1094" s="18">
        <f>'Raw Data'!K1094</f>
        <v>0</v>
      </c>
      <c r="L1094" s="18">
        <f>'Raw Data'!L1094</f>
        <v>0</v>
      </c>
      <c r="M1094" s="18">
        <f>'Raw Data'!M1094</f>
        <v>0</v>
      </c>
      <c r="N1094" s="18">
        <f>'Raw Data'!N1094</f>
        <v>1156.8</v>
      </c>
      <c r="O1094" s="18" t="str">
        <f>'Raw Data'!O1094</f>
        <v>KGS</v>
      </c>
      <c r="P1094" s="18">
        <f>'Raw Data'!P1094</f>
        <v>612.8668136</v>
      </c>
      <c r="Q1094" s="18">
        <f>'Raw Data'!Q1094</f>
        <v>708964.33</v>
      </c>
      <c r="R1094" s="18">
        <f>'Raw Data'!R1094</f>
        <v>8.1498246489999993</v>
      </c>
      <c r="S1094" s="18">
        <f>'Raw Data'!S1094</f>
        <v>9427.7171539999999</v>
      </c>
      <c r="T1094" s="18">
        <f>'Raw Data'!T1094</f>
        <v>259764.6</v>
      </c>
      <c r="U1094" s="18" t="str">
        <f t="shared" si="187"/>
        <v xml:space="preserve">STEEL HAND BLENDER - RS-02 </v>
      </c>
      <c r="V1094" s="18">
        <f t="shared" si="188"/>
        <v>19280</v>
      </c>
      <c r="W1094" s="18" t="str">
        <f t="shared" si="189"/>
        <v>PCS</v>
      </c>
      <c r="X1094" s="18">
        <f t="shared" si="190"/>
        <v>0.45479999999999998</v>
      </c>
      <c r="Y1094" s="18" t="str">
        <f t="shared" si="191"/>
        <v>USD</v>
      </c>
      <c r="Z1094" s="18">
        <f t="shared" si="192"/>
        <v>968728.92999999993</v>
      </c>
      <c r="AA1094" s="18">
        <f t="shared" si="193"/>
        <v>2021</v>
      </c>
      <c r="AB1094" s="19" t="str">
        <f>IFERROR(VLOOKUP(D1094, 'Lookup Tables'!$A:$B, 2, FALSE), "Unknown")</f>
        <v>Table, kitchen or other household articles of iron or steel</v>
      </c>
      <c r="AC1094" s="18" t="str">
        <f t="shared" si="194"/>
        <v>Steel Products</v>
      </c>
      <c r="AD1094" s="18" t="str">
        <f t="shared" si="195"/>
        <v>Misc</v>
      </c>
      <c r="AE1094" s="18">
        <f t="shared" si="196"/>
        <v>224.55446058091289</v>
      </c>
      <c r="AF1094" s="20">
        <f t="shared" si="197"/>
        <v>0.36640009801339374</v>
      </c>
    </row>
    <row r="1095" spans="1:32">
      <c r="A1095" s="18" t="str">
        <f>'Raw Data'!A1095</f>
        <v>INNSA1</v>
      </c>
      <c r="B1095" s="19">
        <f>'Raw Data'!B1095</f>
        <v>44435</v>
      </c>
      <c r="C1095" s="18">
        <f>'Raw Data'!C1095</f>
        <v>301049751</v>
      </c>
      <c r="D1095" s="18">
        <f>'Raw Data'!D1095</f>
        <v>73239990</v>
      </c>
      <c r="E1095" s="18" t="str">
        <f>'Raw Data'!E1095</f>
        <v>STEEL TEA STRAINER - NP-55 (QTY:50400 PCS/USD 0.3239 PER PCS)</v>
      </c>
      <c r="F1095" s="18">
        <f>'Raw Data'!F1095</f>
        <v>0</v>
      </c>
      <c r="G1095" s="18">
        <f>'Raw Data'!G1095</f>
        <v>0</v>
      </c>
      <c r="H1095" s="18">
        <f>'Raw Data'!H1095</f>
        <v>0</v>
      </c>
      <c r="I1095" s="18">
        <f>'Raw Data'!I1095</f>
        <v>0</v>
      </c>
      <c r="J1095" s="18">
        <f>'Raw Data'!J1095</f>
        <v>0</v>
      </c>
      <c r="K1095" s="18">
        <f>'Raw Data'!K1095</f>
        <v>0</v>
      </c>
      <c r="L1095" s="18">
        <f>'Raw Data'!L1095</f>
        <v>0</v>
      </c>
      <c r="M1095" s="18">
        <f>'Raw Data'!M1095</f>
        <v>0</v>
      </c>
      <c r="N1095" s="18">
        <f>'Raw Data'!N1095</f>
        <v>2310</v>
      </c>
      <c r="O1095" s="18" t="str">
        <f>'Raw Data'!O1095</f>
        <v>KGS</v>
      </c>
      <c r="P1095" s="18">
        <f>'Raw Data'!P1095</f>
        <v>568.54031169999996</v>
      </c>
      <c r="Q1095" s="18">
        <f>'Raw Data'!Q1095</f>
        <v>1313328.1200000001</v>
      </c>
      <c r="R1095" s="18">
        <f>'Raw Data'!R1095</f>
        <v>7.5603764849999999</v>
      </c>
      <c r="S1095" s="18">
        <f>'Raw Data'!S1095</f>
        <v>17464.469679999998</v>
      </c>
      <c r="T1095" s="18">
        <f>'Raw Data'!T1095</f>
        <v>481203.4</v>
      </c>
      <c r="U1095" s="18" t="str">
        <f t="shared" si="187"/>
        <v xml:space="preserve">STEEL TEA STRAINER - NP-55 </v>
      </c>
      <c r="V1095" s="18">
        <f t="shared" si="188"/>
        <v>50400</v>
      </c>
      <c r="W1095" s="18" t="str">
        <f t="shared" si="189"/>
        <v>PCS</v>
      </c>
      <c r="X1095" s="18">
        <f t="shared" si="190"/>
        <v>0.32390000000000002</v>
      </c>
      <c r="Y1095" s="18" t="str">
        <f t="shared" si="191"/>
        <v>USD</v>
      </c>
      <c r="Z1095" s="18">
        <f t="shared" si="192"/>
        <v>1794531.52</v>
      </c>
      <c r="AA1095" s="18">
        <f t="shared" si="193"/>
        <v>2021</v>
      </c>
      <c r="AB1095" s="19" t="str">
        <f>IFERROR(VLOOKUP(D1095, 'Lookup Tables'!$A:$B, 2, FALSE), "Unknown")</f>
        <v>Table, kitchen or other household articles of iron or steel</v>
      </c>
      <c r="AC1095" s="18" t="str">
        <f t="shared" si="194"/>
        <v>Steel Products</v>
      </c>
      <c r="AD1095" s="18" t="str">
        <f t="shared" si="195"/>
        <v>Misc</v>
      </c>
      <c r="AE1095" s="18">
        <f t="shared" si="196"/>
        <v>208.31316017316018</v>
      </c>
      <c r="AF1095" s="20">
        <f t="shared" si="197"/>
        <v>0.36639998235932081</v>
      </c>
    </row>
    <row r="1096" spans="1:32">
      <c r="A1096" s="18" t="str">
        <f>'Raw Data'!A1096</f>
        <v>INNSA1</v>
      </c>
      <c r="B1096" s="19">
        <f>'Raw Data'!B1096</f>
        <v>44435</v>
      </c>
      <c r="C1096" s="18">
        <f>'Raw Data'!C1096</f>
        <v>301049751</v>
      </c>
      <c r="D1096" s="18">
        <f>'Raw Data'!D1096</f>
        <v>73239990</v>
      </c>
      <c r="E1096" s="18" t="str">
        <f>'Raw Data'!E1096</f>
        <v>SL-01 - STAINLESS STEEL COLA BOTTLE 750ML SK750 (QTY:24408 PCS/USD 1.245 PER PCS)</v>
      </c>
      <c r="F1096" s="18">
        <f>'Raw Data'!F1096</f>
        <v>0</v>
      </c>
      <c r="G1096" s="18">
        <f>'Raw Data'!G1096</f>
        <v>0</v>
      </c>
      <c r="H1096" s="18">
        <f>'Raw Data'!H1096</f>
        <v>0</v>
      </c>
      <c r="I1096" s="18">
        <f>'Raw Data'!I1096</f>
        <v>0</v>
      </c>
      <c r="J1096" s="18">
        <f>'Raw Data'!J1096</f>
        <v>0</v>
      </c>
      <c r="K1096" s="18">
        <f>'Raw Data'!K1096</f>
        <v>0</v>
      </c>
      <c r="L1096" s="18">
        <f>'Raw Data'!L1096</f>
        <v>0</v>
      </c>
      <c r="M1096" s="18">
        <f>'Raw Data'!M1096</f>
        <v>0</v>
      </c>
      <c r="N1096" s="18">
        <f>'Raw Data'!N1096</f>
        <v>4881.6000000000004</v>
      </c>
      <c r="O1096" s="18" t="str">
        <f>'Raw Data'!O1096</f>
        <v>KGS</v>
      </c>
      <c r="P1096" s="18">
        <f>'Raw Data'!P1096</f>
        <v>501.21275809999997</v>
      </c>
      <c r="Q1096" s="18">
        <f>'Raw Data'!Q1096</f>
        <v>2446720.2000000002</v>
      </c>
      <c r="R1096" s="18">
        <f>'Raw Data'!R1096</f>
        <v>6.6650632730000003</v>
      </c>
      <c r="S1096" s="18">
        <f>'Raw Data'!S1096</f>
        <v>32536.172869999999</v>
      </c>
      <c r="T1096" s="18">
        <f>'Raw Data'!T1096</f>
        <v>896478.2</v>
      </c>
      <c r="U1096" s="18" t="str">
        <f t="shared" si="187"/>
        <v xml:space="preserve">SL-01 - STAINLESS STEEL COLA BOTTLE 750ML SK750 </v>
      </c>
      <c r="V1096" s="18">
        <f t="shared" si="188"/>
        <v>24408</v>
      </c>
      <c r="W1096" s="18" t="str">
        <f t="shared" si="189"/>
        <v>PCS</v>
      </c>
      <c r="X1096" s="18">
        <f t="shared" si="190"/>
        <v>1.2450000000000001</v>
      </c>
      <c r="Y1096" s="18" t="str">
        <f t="shared" si="191"/>
        <v>USD</v>
      </c>
      <c r="Z1096" s="18">
        <f t="shared" si="192"/>
        <v>3343198.4000000004</v>
      </c>
      <c r="AA1096" s="18">
        <f t="shared" si="193"/>
        <v>2021</v>
      </c>
      <c r="AB1096" s="19" t="str">
        <f>IFERROR(VLOOKUP(D1096, 'Lookup Tables'!$A:$B, 2, FALSE), "Unknown")</f>
        <v>Table, kitchen or other household articles of iron or steel</v>
      </c>
      <c r="AC1096" s="18" t="str">
        <f t="shared" si="194"/>
        <v>Steel Products</v>
      </c>
      <c r="AD1096" s="18" t="str">
        <f t="shared" si="195"/>
        <v>Misc</v>
      </c>
      <c r="AE1096" s="18">
        <f t="shared" si="196"/>
        <v>183.64433792199276</v>
      </c>
      <c r="AF1096" s="20">
        <f t="shared" si="197"/>
        <v>0.36639996678001835</v>
      </c>
    </row>
    <row r="1097" spans="1:32">
      <c r="A1097" s="18" t="str">
        <f>'Raw Data'!A1097</f>
        <v>INNSA1</v>
      </c>
      <c r="B1097" s="19">
        <f>'Raw Data'!B1097</f>
        <v>44435</v>
      </c>
      <c r="C1097" s="18">
        <f>'Raw Data'!C1097</f>
        <v>301049751</v>
      </c>
      <c r="D1097" s="18">
        <f>'Raw Data'!D1097</f>
        <v>73239990</v>
      </c>
      <c r="E1097" s="18" t="str">
        <f>'Raw Data'!E1097</f>
        <v>STEEL SALT BOTTLE - NP-19 (QTY:17136 PCS/USD 0.4984 PER PCS)</v>
      </c>
      <c r="F1097" s="18">
        <f>'Raw Data'!F1097</f>
        <v>0</v>
      </c>
      <c r="G1097" s="18">
        <f>'Raw Data'!G1097</f>
        <v>0</v>
      </c>
      <c r="H1097" s="18">
        <f>'Raw Data'!H1097</f>
        <v>0</v>
      </c>
      <c r="I1097" s="18">
        <f>'Raw Data'!I1097</f>
        <v>0</v>
      </c>
      <c r="J1097" s="18">
        <f>'Raw Data'!J1097</f>
        <v>0</v>
      </c>
      <c r="K1097" s="18">
        <f>'Raw Data'!K1097</f>
        <v>0</v>
      </c>
      <c r="L1097" s="18">
        <f>'Raw Data'!L1097</f>
        <v>0</v>
      </c>
      <c r="M1097" s="18">
        <f>'Raw Data'!M1097</f>
        <v>0</v>
      </c>
      <c r="N1097" s="18">
        <f>'Raw Data'!N1097</f>
        <v>2677.5</v>
      </c>
      <c r="O1097" s="18" t="str">
        <f>'Raw Data'!O1097</f>
        <v>KGS</v>
      </c>
      <c r="P1097" s="18">
        <f>'Raw Data'!P1097</f>
        <v>256.6194883</v>
      </c>
      <c r="Q1097" s="18">
        <f>'Raw Data'!Q1097</f>
        <v>687098.68</v>
      </c>
      <c r="R1097" s="18">
        <f>'Raw Data'!R1097</f>
        <v>3.4124931959999998</v>
      </c>
      <c r="S1097" s="18">
        <f>'Raw Data'!S1097</f>
        <v>9136.9505320000007</v>
      </c>
      <c r="T1097" s="18">
        <f>'Raw Data'!T1097</f>
        <v>251753</v>
      </c>
      <c r="U1097" s="18" t="str">
        <f t="shared" si="187"/>
        <v xml:space="preserve">STEEL SALT BOTTLE - NP-19 </v>
      </c>
      <c r="V1097" s="18">
        <f t="shared" si="188"/>
        <v>17136</v>
      </c>
      <c r="W1097" s="18" t="str">
        <f t="shared" si="189"/>
        <v>PCS</v>
      </c>
      <c r="X1097" s="18">
        <f t="shared" si="190"/>
        <v>0.49840000000000001</v>
      </c>
      <c r="Y1097" s="18" t="str">
        <f t="shared" si="191"/>
        <v>USD</v>
      </c>
      <c r="Z1097" s="18">
        <f t="shared" si="192"/>
        <v>938851.68</v>
      </c>
      <c r="AA1097" s="18">
        <f t="shared" si="193"/>
        <v>2021</v>
      </c>
      <c r="AB1097" s="19" t="str">
        <f>IFERROR(VLOOKUP(D1097, 'Lookup Tables'!$A:$B, 2, FALSE), "Unknown")</f>
        <v>Table, kitchen or other household articles of iron or steel</v>
      </c>
      <c r="AC1097" s="18" t="str">
        <f t="shared" si="194"/>
        <v>Steel Products</v>
      </c>
      <c r="AD1097" s="18" t="str">
        <f t="shared" si="195"/>
        <v>Misc</v>
      </c>
      <c r="AE1097" s="18">
        <f t="shared" si="196"/>
        <v>94.025396825396825</v>
      </c>
      <c r="AF1097" s="20">
        <f t="shared" si="197"/>
        <v>0.36640006352508198</v>
      </c>
    </row>
    <row r="1098" spans="1:32">
      <c r="A1098" s="18" t="str">
        <f>'Raw Data'!A1098</f>
        <v>INNSA1</v>
      </c>
      <c r="B1098" s="19">
        <f>'Raw Data'!B1098</f>
        <v>44435</v>
      </c>
      <c r="C1098" s="18">
        <f>'Raw Data'!C1098</f>
        <v>301049751</v>
      </c>
      <c r="D1098" s="18">
        <f>'Raw Data'!D1098</f>
        <v>73239990</v>
      </c>
      <c r="E1098" s="18" t="str">
        <f>'Raw Data'!E1098</f>
        <v>STEEL TEA STRAINER BIG - SB-12 (QTY:15600 PCS/USD 1.2071 PER PCS)</v>
      </c>
      <c r="F1098" s="18">
        <f>'Raw Data'!F1098</f>
        <v>0</v>
      </c>
      <c r="G1098" s="18">
        <f>'Raw Data'!G1098</f>
        <v>0</v>
      </c>
      <c r="H1098" s="18">
        <f>'Raw Data'!H1098</f>
        <v>0</v>
      </c>
      <c r="I1098" s="18">
        <f>'Raw Data'!I1098</f>
        <v>0</v>
      </c>
      <c r="J1098" s="18">
        <f>'Raw Data'!J1098</f>
        <v>0</v>
      </c>
      <c r="K1098" s="18">
        <f>'Raw Data'!K1098</f>
        <v>0</v>
      </c>
      <c r="L1098" s="18">
        <f>'Raw Data'!L1098</f>
        <v>0</v>
      </c>
      <c r="M1098" s="18">
        <f>'Raw Data'!M1098</f>
        <v>0</v>
      </c>
      <c r="N1098" s="18">
        <f>'Raw Data'!N1098</f>
        <v>3705</v>
      </c>
      <c r="O1098" s="18" t="str">
        <f>'Raw Data'!O1098</f>
        <v>KGS</v>
      </c>
      <c r="P1098" s="18">
        <f>'Raw Data'!P1098</f>
        <v>410.93835630000001</v>
      </c>
      <c r="Q1098" s="18">
        <f>'Raw Data'!Q1098</f>
        <v>1522526.61</v>
      </c>
      <c r="R1098" s="18">
        <f>'Raw Data'!R1098</f>
        <v>5.4646058020000003</v>
      </c>
      <c r="S1098" s="18">
        <f>'Raw Data'!S1098</f>
        <v>20246.36449</v>
      </c>
      <c r="T1098" s="18">
        <f>'Raw Data'!T1098</f>
        <v>557853.69999999995</v>
      </c>
      <c r="U1098" s="18" t="str">
        <f t="shared" si="187"/>
        <v xml:space="preserve">STEEL TEA STRAINER BIG - SB-12 </v>
      </c>
      <c r="V1098" s="18">
        <f t="shared" si="188"/>
        <v>15600</v>
      </c>
      <c r="W1098" s="18" t="str">
        <f t="shared" si="189"/>
        <v>PCS</v>
      </c>
      <c r="X1098" s="18">
        <f t="shared" si="190"/>
        <v>1.2071000000000001</v>
      </c>
      <c r="Y1098" s="18" t="str">
        <f t="shared" si="191"/>
        <v>USD</v>
      </c>
      <c r="Z1098" s="18">
        <f t="shared" si="192"/>
        <v>2080380.31</v>
      </c>
      <c r="AA1098" s="18">
        <f t="shared" si="193"/>
        <v>2021</v>
      </c>
      <c r="AB1098" s="19" t="str">
        <f>IFERROR(VLOOKUP(D1098, 'Lookup Tables'!$A:$B, 2, FALSE), "Unknown")</f>
        <v>Table, kitchen or other household articles of iron or steel</v>
      </c>
      <c r="AC1098" s="18" t="str">
        <f t="shared" si="194"/>
        <v>Steel Products</v>
      </c>
      <c r="AD1098" s="18" t="str">
        <f t="shared" si="195"/>
        <v>Misc</v>
      </c>
      <c r="AE1098" s="18">
        <f t="shared" si="196"/>
        <v>150.56780026990552</v>
      </c>
      <c r="AF1098" s="20">
        <f t="shared" si="197"/>
        <v>0.36639996722290452</v>
      </c>
    </row>
    <row r="1099" spans="1:32">
      <c r="A1099" s="18" t="str">
        <f>'Raw Data'!A1099</f>
        <v>INNSA1</v>
      </c>
      <c r="B1099" s="19">
        <f>'Raw Data'!B1099</f>
        <v>44435</v>
      </c>
      <c r="C1099" s="18">
        <f>'Raw Data'!C1099</f>
        <v>301049751</v>
      </c>
      <c r="D1099" s="18">
        <f>'Raw Data'!D1099</f>
        <v>73239990</v>
      </c>
      <c r="E1099" s="18" t="str">
        <f>'Raw Data'!E1099</f>
        <v>STEEL ZARA - NP-003 (QTY:63600 PCS/USD 0.4563 PER PCS)</v>
      </c>
      <c r="F1099" s="18">
        <f>'Raw Data'!F1099</f>
        <v>0</v>
      </c>
      <c r="G1099" s="18">
        <f>'Raw Data'!G1099</f>
        <v>0</v>
      </c>
      <c r="H1099" s="18">
        <f>'Raw Data'!H1099</f>
        <v>0</v>
      </c>
      <c r="I1099" s="18">
        <f>'Raw Data'!I1099</f>
        <v>0</v>
      </c>
      <c r="J1099" s="18">
        <f>'Raw Data'!J1099</f>
        <v>0</v>
      </c>
      <c r="K1099" s="18">
        <f>'Raw Data'!K1099</f>
        <v>0</v>
      </c>
      <c r="L1099" s="18">
        <f>'Raw Data'!L1099</f>
        <v>0</v>
      </c>
      <c r="M1099" s="18">
        <f>'Raw Data'!M1099</f>
        <v>0</v>
      </c>
      <c r="N1099" s="18">
        <f>'Raw Data'!N1099</f>
        <v>5936</v>
      </c>
      <c r="O1099" s="18" t="str">
        <f>'Raw Data'!O1099</f>
        <v>KGS</v>
      </c>
      <c r="P1099" s="18">
        <f>'Raw Data'!P1099</f>
        <v>393.31951309999999</v>
      </c>
      <c r="Q1099" s="18">
        <f>'Raw Data'!Q1099</f>
        <v>2334744.63</v>
      </c>
      <c r="R1099" s="18">
        <f>'Raw Data'!R1099</f>
        <v>5.2303126750000004</v>
      </c>
      <c r="S1099" s="18">
        <f>'Raw Data'!S1099</f>
        <v>31047.136040000001</v>
      </c>
      <c r="T1099" s="18">
        <f>'Raw Data'!T1099</f>
        <v>855450.4</v>
      </c>
      <c r="U1099" s="18" t="str">
        <f t="shared" si="187"/>
        <v xml:space="preserve">STEEL ZARA - NP-003 </v>
      </c>
      <c r="V1099" s="18">
        <f t="shared" si="188"/>
        <v>63600</v>
      </c>
      <c r="W1099" s="18" t="str">
        <f t="shared" si="189"/>
        <v>PCS</v>
      </c>
      <c r="X1099" s="18">
        <f t="shared" si="190"/>
        <v>0.45629999999999998</v>
      </c>
      <c r="Y1099" s="18" t="str">
        <f t="shared" si="191"/>
        <v>USD</v>
      </c>
      <c r="Z1099" s="18">
        <f t="shared" si="192"/>
        <v>3190195.03</v>
      </c>
      <c r="AA1099" s="18">
        <f t="shared" si="193"/>
        <v>2021</v>
      </c>
      <c r="AB1099" s="19" t="str">
        <f>IFERROR(VLOOKUP(D1099, 'Lookup Tables'!$A:$B, 2, FALSE), "Unknown")</f>
        <v>Table, kitchen or other household articles of iron or steel</v>
      </c>
      <c r="AC1099" s="18" t="str">
        <f t="shared" si="194"/>
        <v>Steel Products</v>
      </c>
      <c r="AD1099" s="18" t="str">
        <f t="shared" si="195"/>
        <v>Misc</v>
      </c>
      <c r="AE1099" s="18">
        <f t="shared" si="196"/>
        <v>144.11226415094339</v>
      </c>
      <c r="AF1099" s="20">
        <f t="shared" si="197"/>
        <v>0.36639998610897334</v>
      </c>
    </row>
    <row r="1100" spans="1:32">
      <c r="A1100" s="18" t="str">
        <f>'Raw Data'!A1100</f>
        <v>INNSA1</v>
      </c>
      <c r="B1100" s="19">
        <f>'Raw Data'!B1100</f>
        <v>44435</v>
      </c>
      <c r="C1100" s="18">
        <f>'Raw Data'!C1100</f>
        <v>301049751</v>
      </c>
      <c r="D1100" s="18">
        <f>'Raw Data'!D1100</f>
        <v>73239990</v>
      </c>
      <c r="E1100" s="18" t="str">
        <f>'Raw Data'!E1100</f>
        <v>KWP-600B SS OIL POT 600ML(QTY: 16680 PCS/USD 1.25 PER PCS)</v>
      </c>
      <c r="F1100" s="18">
        <f>'Raw Data'!F1100</f>
        <v>0</v>
      </c>
      <c r="G1100" s="18">
        <f>'Raw Data'!G1100</f>
        <v>0</v>
      </c>
      <c r="H1100" s="18">
        <f>'Raw Data'!H1100</f>
        <v>0</v>
      </c>
      <c r="I1100" s="18">
        <f>'Raw Data'!I1100</f>
        <v>0</v>
      </c>
      <c r="J1100" s="18">
        <f>'Raw Data'!J1100</f>
        <v>0</v>
      </c>
      <c r="K1100" s="18">
        <f>'Raw Data'!K1100</f>
        <v>0</v>
      </c>
      <c r="L1100" s="18">
        <f>'Raw Data'!L1100</f>
        <v>0</v>
      </c>
      <c r="M1100" s="18">
        <f>'Raw Data'!M1100</f>
        <v>0</v>
      </c>
      <c r="N1100" s="18">
        <f>'Raw Data'!N1100</f>
        <v>2895</v>
      </c>
      <c r="O1100" s="18" t="str">
        <f>'Raw Data'!O1100</f>
        <v>KGS</v>
      </c>
      <c r="P1100" s="18">
        <f>'Raw Data'!P1100</f>
        <v>609.26152330000002</v>
      </c>
      <c r="Q1100" s="18">
        <f>'Raw Data'!Q1100</f>
        <v>1763812.11</v>
      </c>
      <c r="R1100" s="18">
        <f>'Raw Data'!R1100</f>
        <v>8.101881959</v>
      </c>
      <c r="S1100" s="18">
        <f>'Raw Data'!S1100</f>
        <v>23454.948270000001</v>
      </c>
      <c r="T1100" s="18">
        <f>'Raw Data'!T1100</f>
        <v>646260.69999999995</v>
      </c>
      <c r="U1100" s="18" t="str">
        <f t="shared" si="187"/>
        <v>KWP-600B SS OIL POT 600ML</v>
      </c>
      <c r="V1100" s="18" t="str">
        <f t="shared" si="188"/>
        <v/>
      </c>
      <c r="W1100" s="18" t="str">
        <f t="shared" si="189"/>
        <v>16680 PCS</v>
      </c>
      <c r="X1100" s="18">
        <f t="shared" si="190"/>
        <v>1.25</v>
      </c>
      <c r="Y1100" s="18" t="str">
        <f t="shared" si="191"/>
        <v>USD</v>
      </c>
      <c r="Z1100" s="18">
        <f t="shared" si="192"/>
        <v>2410072.81</v>
      </c>
      <c r="AA1100" s="18">
        <f t="shared" si="193"/>
        <v>2021</v>
      </c>
      <c r="AB1100" s="19" t="str">
        <f>IFERROR(VLOOKUP(D1100, 'Lookup Tables'!$A:$B, 2, FALSE), "Unknown")</f>
        <v>Table, kitchen or other household articles of iron or steel</v>
      </c>
      <c r="AC1100" s="18" t="str">
        <f t="shared" si="194"/>
        <v>Other</v>
      </c>
      <c r="AD1100" s="18" t="str">
        <f t="shared" si="195"/>
        <v>Misc</v>
      </c>
      <c r="AE1100" s="18">
        <f t="shared" si="196"/>
        <v>223.233402417962</v>
      </c>
      <c r="AF1100" s="20">
        <f t="shared" si="197"/>
        <v>0.36639996762466948</v>
      </c>
    </row>
    <row r="1101" spans="1:32">
      <c r="A1101" s="18" t="str">
        <f>'Raw Data'!A1101</f>
        <v>INNSA1</v>
      </c>
      <c r="B1101" s="19">
        <f>'Raw Data'!B1101</f>
        <v>44435</v>
      </c>
      <c r="C1101" s="18">
        <f>'Raw Data'!C1101</f>
        <v>301049751</v>
      </c>
      <c r="D1101" s="18">
        <f>'Raw Data'!D1101</f>
        <v>73239990</v>
      </c>
      <c r="E1101" s="18" t="str">
        <f>'Raw Data'!E1101</f>
        <v>STEEL TEA STRAINER - NP-55 (QTY:50400 PCS/USD 0.3239 PER PCS)</v>
      </c>
      <c r="F1101" s="18">
        <f>'Raw Data'!F1101</f>
        <v>0</v>
      </c>
      <c r="G1101" s="18">
        <f>'Raw Data'!G1101</f>
        <v>0</v>
      </c>
      <c r="H1101" s="18">
        <f>'Raw Data'!H1101</f>
        <v>0</v>
      </c>
      <c r="I1101" s="18">
        <f>'Raw Data'!I1101</f>
        <v>0</v>
      </c>
      <c r="J1101" s="18">
        <f>'Raw Data'!J1101</f>
        <v>0</v>
      </c>
      <c r="K1101" s="18">
        <f>'Raw Data'!K1101</f>
        <v>0</v>
      </c>
      <c r="L1101" s="18">
        <f>'Raw Data'!L1101</f>
        <v>0</v>
      </c>
      <c r="M1101" s="18">
        <f>'Raw Data'!M1101</f>
        <v>0</v>
      </c>
      <c r="N1101" s="18">
        <f>'Raw Data'!N1101</f>
        <v>2310</v>
      </c>
      <c r="O1101" s="18" t="str">
        <f>'Raw Data'!O1101</f>
        <v>KGS</v>
      </c>
      <c r="P1101" s="18">
        <f>'Raw Data'!P1101</f>
        <v>571.38201730000003</v>
      </c>
      <c r="Q1101" s="18">
        <f>'Raw Data'!Q1101</f>
        <v>1319892.46</v>
      </c>
      <c r="R1101" s="18">
        <f>'Raw Data'!R1101</f>
        <v>7.5981651240000003</v>
      </c>
      <c r="S1101" s="18">
        <f>'Raw Data'!S1101</f>
        <v>17551.761439999998</v>
      </c>
      <c r="T1101" s="18">
        <f>'Raw Data'!T1101</f>
        <v>483608.6</v>
      </c>
      <c r="U1101" s="18" t="str">
        <f t="shared" si="187"/>
        <v xml:space="preserve">STEEL TEA STRAINER - NP-55 </v>
      </c>
      <c r="V1101" s="18">
        <f t="shared" si="188"/>
        <v>50400</v>
      </c>
      <c r="W1101" s="18" t="str">
        <f t="shared" si="189"/>
        <v>PCS</v>
      </c>
      <c r="X1101" s="18">
        <f t="shared" si="190"/>
        <v>0.32390000000000002</v>
      </c>
      <c r="Y1101" s="18" t="str">
        <f t="shared" si="191"/>
        <v>USD</v>
      </c>
      <c r="Z1101" s="18">
        <f t="shared" si="192"/>
        <v>1803501.06</v>
      </c>
      <c r="AA1101" s="18">
        <f t="shared" si="193"/>
        <v>2021</v>
      </c>
      <c r="AB1101" s="19" t="str">
        <f>IFERROR(VLOOKUP(D1101, 'Lookup Tables'!$A:$B, 2, FALSE), "Unknown")</f>
        <v>Table, kitchen or other household articles of iron or steel</v>
      </c>
      <c r="AC1101" s="18" t="str">
        <f t="shared" si="194"/>
        <v>Steel Products</v>
      </c>
      <c r="AD1101" s="18" t="str">
        <f t="shared" si="195"/>
        <v>Misc</v>
      </c>
      <c r="AE1101" s="18">
        <f t="shared" si="196"/>
        <v>209.3543722943723</v>
      </c>
      <c r="AF1101" s="20">
        <f t="shared" si="197"/>
        <v>0.36640000201228512</v>
      </c>
    </row>
    <row r="1102" spans="1:32">
      <c r="A1102" s="18" t="str">
        <f>'Raw Data'!A1102</f>
        <v>INNSA1</v>
      </c>
      <c r="B1102" s="19">
        <f>'Raw Data'!B1102</f>
        <v>44435</v>
      </c>
      <c r="C1102" s="18">
        <f>'Raw Data'!C1102</f>
        <v>301049751</v>
      </c>
      <c r="D1102" s="18">
        <f>'Raw Data'!D1102</f>
        <v>73239990</v>
      </c>
      <c r="E1102" s="18" t="str">
        <f>'Raw Data'!E1102</f>
        <v>SB-01 - STAINLESS STEEL SPORTS BOTTLE 750ML SG-702 (QTY:9072 PCS/USD 1.150 PER PCS)</v>
      </c>
      <c r="F1102" s="18">
        <f>'Raw Data'!F1102</f>
        <v>0</v>
      </c>
      <c r="G1102" s="18">
        <f>'Raw Data'!G1102</f>
        <v>0</v>
      </c>
      <c r="H1102" s="18">
        <f>'Raw Data'!H1102</f>
        <v>0</v>
      </c>
      <c r="I1102" s="18">
        <f>'Raw Data'!I1102</f>
        <v>0</v>
      </c>
      <c r="J1102" s="18">
        <f>'Raw Data'!J1102</f>
        <v>0</v>
      </c>
      <c r="K1102" s="18">
        <f>'Raw Data'!K1102</f>
        <v>0</v>
      </c>
      <c r="L1102" s="18">
        <f>'Raw Data'!L1102</f>
        <v>0</v>
      </c>
      <c r="M1102" s="18">
        <f>'Raw Data'!M1102</f>
        <v>0</v>
      </c>
      <c r="N1102" s="18">
        <f>'Raw Data'!N1102</f>
        <v>1436.4</v>
      </c>
      <c r="O1102" s="18" t="str">
        <f>'Raw Data'!O1102</f>
        <v>KGS</v>
      </c>
      <c r="P1102" s="18">
        <f>'Raw Data'!P1102</f>
        <v>584.80119739999998</v>
      </c>
      <c r="Q1102" s="18">
        <f>'Raw Data'!Q1102</f>
        <v>840008.44</v>
      </c>
      <c r="R1102" s="18">
        <f>'Raw Data'!R1102</f>
        <v>7.7766116680000001</v>
      </c>
      <c r="S1102" s="18">
        <f>'Raw Data'!S1102</f>
        <v>11170.325000000001</v>
      </c>
      <c r="T1102" s="18">
        <f>'Raw Data'!T1102</f>
        <v>307779.09999999998</v>
      </c>
      <c r="U1102" s="18" t="str">
        <f t="shared" si="187"/>
        <v xml:space="preserve">SB-01 - STAINLESS STEEL SPORTS BOTTLE 750ML SG-702 </v>
      </c>
      <c r="V1102" s="18">
        <f t="shared" si="188"/>
        <v>9072</v>
      </c>
      <c r="W1102" s="18" t="str">
        <f t="shared" si="189"/>
        <v>PCS</v>
      </c>
      <c r="X1102" s="18">
        <f t="shared" si="190"/>
        <v>1.1499999999999999</v>
      </c>
      <c r="Y1102" s="18" t="str">
        <f t="shared" si="191"/>
        <v>USD</v>
      </c>
      <c r="Z1102" s="18">
        <f t="shared" si="192"/>
        <v>1147787.54</v>
      </c>
      <c r="AA1102" s="18">
        <f t="shared" si="193"/>
        <v>2021</v>
      </c>
      <c r="AB1102" s="19" t="str">
        <f>IFERROR(VLOOKUP(D1102, 'Lookup Tables'!$A:$B, 2, FALSE), "Unknown")</f>
        <v>Table, kitchen or other household articles of iron or steel</v>
      </c>
      <c r="AC1102" s="18" t="str">
        <f t="shared" si="194"/>
        <v>Steel Products</v>
      </c>
      <c r="AD1102" s="18" t="str">
        <f t="shared" si="195"/>
        <v>Misc</v>
      </c>
      <c r="AE1102" s="18">
        <f t="shared" si="196"/>
        <v>214.271164021164</v>
      </c>
      <c r="AF1102" s="20">
        <f t="shared" si="197"/>
        <v>0.36640000902848069</v>
      </c>
    </row>
    <row r="1103" spans="1:32">
      <c r="A1103" s="18" t="str">
        <f>'Raw Data'!A1103</f>
        <v>INNSA1</v>
      </c>
      <c r="B1103" s="19">
        <f>'Raw Data'!B1103</f>
        <v>44435</v>
      </c>
      <c r="C1103" s="18">
        <f>'Raw Data'!C1103</f>
        <v>301049751</v>
      </c>
      <c r="D1103" s="18">
        <f>'Raw Data'!D1103</f>
        <v>73239990</v>
      </c>
      <c r="E1103" s="18" t="str">
        <f>'Raw Data'!E1103</f>
        <v>STEEL ZHARA - NP-003 (QTY:156000 PCS/USD 0.4672 PER PCS)</v>
      </c>
      <c r="F1103" s="18">
        <f>'Raw Data'!F1103</f>
        <v>0</v>
      </c>
      <c r="G1103" s="18">
        <f>'Raw Data'!G1103</f>
        <v>0</v>
      </c>
      <c r="H1103" s="18">
        <f>'Raw Data'!H1103</f>
        <v>0</v>
      </c>
      <c r="I1103" s="18">
        <f>'Raw Data'!I1103</f>
        <v>0</v>
      </c>
      <c r="J1103" s="18">
        <f>'Raw Data'!J1103</f>
        <v>0</v>
      </c>
      <c r="K1103" s="18">
        <f>'Raw Data'!K1103</f>
        <v>0</v>
      </c>
      <c r="L1103" s="18">
        <f>'Raw Data'!L1103</f>
        <v>0</v>
      </c>
      <c r="M1103" s="18">
        <f>'Raw Data'!M1103</f>
        <v>0</v>
      </c>
      <c r="N1103" s="18">
        <f>'Raw Data'!N1103</f>
        <v>14560</v>
      </c>
      <c r="O1103" s="18" t="str">
        <f>'Raw Data'!O1103</f>
        <v>KGS</v>
      </c>
      <c r="P1103" s="18">
        <f>'Raw Data'!P1103</f>
        <v>406.50141409999998</v>
      </c>
      <c r="Q1103" s="18">
        <f>'Raw Data'!Q1103</f>
        <v>5918660.5899999999</v>
      </c>
      <c r="R1103" s="18">
        <f>'Raw Data'!R1103</f>
        <v>5.4056039120000001</v>
      </c>
      <c r="S1103" s="18">
        <f>'Raw Data'!S1103</f>
        <v>78705.592950000006</v>
      </c>
      <c r="T1103" s="18">
        <f>'Raw Data'!T1103</f>
        <v>2168597.2000000002</v>
      </c>
      <c r="U1103" s="18" t="str">
        <f t="shared" si="187"/>
        <v xml:space="preserve">STEEL ZHARA - NP-003 </v>
      </c>
      <c r="V1103" s="18">
        <f t="shared" si="188"/>
        <v>156000</v>
      </c>
      <c r="W1103" s="18" t="str">
        <f t="shared" si="189"/>
        <v>PCS</v>
      </c>
      <c r="X1103" s="18">
        <f t="shared" si="190"/>
        <v>0.4672</v>
      </c>
      <c r="Y1103" s="18" t="str">
        <f t="shared" si="191"/>
        <v>USD</v>
      </c>
      <c r="Z1103" s="18">
        <f t="shared" si="192"/>
        <v>8087257.79</v>
      </c>
      <c r="AA1103" s="18">
        <f t="shared" si="193"/>
        <v>2021</v>
      </c>
      <c r="AB1103" s="19" t="str">
        <f>IFERROR(VLOOKUP(D1103, 'Lookup Tables'!$A:$B, 2, FALSE), "Unknown")</f>
        <v>Table, kitchen or other household articles of iron or steel</v>
      </c>
      <c r="AC1103" s="18" t="str">
        <f t="shared" si="194"/>
        <v>Steel Products</v>
      </c>
      <c r="AD1103" s="18" t="str">
        <f t="shared" si="195"/>
        <v>Misc</v>
      </c>
      <c r="AE1103" s="18">
        <f t="shared" si="196"/>
        <v>148.94211538461539</v>
      </c>
      <c r="AF1103" s="20">
        <f t="shared" si="197"/>
        <v>0.36639999321197775</v>
      </c>
    </row>
    <row r="1104" spans="1:32">
      <c r="A1104" s="18" t="str">
        <f>'Raw Data'!A1104</f>
        <v>INNSA1</v>
      </c>
      <c r="B1104" s="19">
        <f>'Raw Data'!B1104</f>
        <v>44435</v>
      </c>
      <c r="C1104" s="18">
        <f>'Raw Data'!C1104</f>
        <v>301049751</v>
      </c>
      <c r="D1104" s="18">
        <f>'Raw Data'!D1104</f>
        <v>73239990</v>
      </c>
      <c r="E1104" s="18" t="str">
        <f>'Raw Data'!E1104</f>
        <v>STEEL HAND BLENDER - RS-02 (QTY:69200 PCS/USD 0.4548 PER PCS)</v>
      </c>
      <c r="F1104" s="18">
        <f>'Raw Data'!F1104</f>
        <v>0</v>
      </c>
      <c r="G1104" s="18">
        <f>'Raw Data'!G1104</f>
        <v>0</v>
      </c>
      <c r="H1104" s="18">
        <f>'Raw Data'!H1104</f>
        <v>0</v>
      </c>
      <c r="I1104" s="18">
        <f>'Raw Data'!I1104</f>
        <v>0</v>
      </c>
      <c r="J1104" s="18">
        <f>'Raw Data'!J1104</f>
        <v>0</v>
      </c>
      <c r="K1104" s="18">
        <f>'Raw Data'!K1104</f>
        <v>0</v>
      </c>
      <c r="L1104" s="18">
        <f>'Raw Data'!L1104</f>
        <v>0</v>
      </c>
      <c r="M1104" s="18">
        <f>'Raw Data'!M1104</f>
        <v>0</v>
      </c>
      <c r="N1104" s="18">
        <f>'Raw Data'!N1104</f>
        <v>4152</v>
      </c>
      <c r="O1104" s="18" t="str">
        <f>'Raw Data'!O1104</f>
        <v>KGS</v>
      </c>
      <c r="P1104" s="18">
        <f>'Raw Data'!P1104</f>
        <v>609.81902460000003</v>
      </c>
      <c r="Q1104" s="18">
        <f>'Raw Data'!Q1104</f>
        <v>2531968.59</v>
      </c>
      <c r="R1104" s="18">
        <f>'Raw Data'!R1104</f>
        <v>8.1092955389999997</v>
      </c>
      <c r="S1104" s="18">
        <f>'Raw Data'!S1104</f>
        <v>33669.795080000004</v>
      </c>
      <c r="T1104" s="18">
        <f>'Raw Data'!T1104</f>
        <v>927713.3</v>
      </c>
      <c r="U1104" s="18" t="str">
        <f t="shared" si="187"/>
        <v xml:space="preserve">STEEL HAND BLENDER - RS-02 </v>
      </c>
      <c r="V1104" s="18">
        <f t="shared" si="188"/>
        <v>69200</v>
      </c>
      <c r="W1104" s="18" t="str">
        <f t="shared" si="189"/>
        <v>PCS</v>
      </c>
      <c r="X1104" s="18">
        <f t="shared" si="190"/>
        <v>0.45479999999999998</v>
      </c>
      <c r="Y1104" s="18" t="str">
        <f t="shared" si="191"/>
        <v>USD</v>
      </c>
      <c r="Z1104" s="18">
        <f t="shared" si="192"/>
        <v>3459681.8899999997</v>
      </c>
      <c r="AA1104" s="18">
        <f t="shared" si="193"/>
        <v>2021</v>
      </c>
      <c r="AB1104" s="19" t="str">
        <f>IFERROR(VLOOKUP(D1104, 'Lookup Tables'!$A:$B, 2, FALSE), "Unknown")</f>
        <v>Table, kitchen or other household articles of iron or steel</v>
      </c>
      <c r="AC1104" s="18" t="str">
        <f t="shared" si="194"/>
        <v>Steel Products</v>
      </c>
      <c r="AD1104" s="18" t="str">
        <f t="shared" si="195"/>
        <v>Misc</v>
      </c>
      <c r="AE1104" s="18">
        <f t="shared" si="196"/>
        <v>223.43769267822736</v>
      </c>
      <c r="AF1104" s="20">
        <f t="shared" si="197"/>
        <v>0.36640000340604545</v>
      </c>
    </row>
    <row r="1105" spans="1:32">
      <c r="A1105" s="18" t="str">
        <f>'Raw Data'!A1105</f>
        <v>INNSA1</v>
      </c>
      <c r="B1105" s="19">
        <f>'Raw Data'!B1105</f>
        <v>44435</v>
      </c>
      <c r="C1105" s="18">
        <f>'Raw Data'!C1105</f>
        <v>301049751</v>
      </c>
      <c r="D1105" s="18">
        <f>'Raw Data'!D1105</f>
        <v>73239990</v>
      </c>
      <c r="E1105" s="18" t="str">
        <f>'Raw Data'!E1105</f>
        <v>STEEL TEA STRAINER BIG - SB-12 (QTY:26400 PCS/USD 1.2071 PER PCS)</v>
      </c>
      <c r="F1105" s="18">
        <f>'Raw Data'!F1105</f>
        <v>0</v>
      </c>
      <c r="G1105" s="18">
        <f>'Raw Data'!G1105</f>
        <v>0</v>
      </c>
      <c r="H1105" s="18">
        <f>'Raw Data'!H1105</f>
        <v>0</v>
      </c>
      <c r="I1105" s="18">
        <f>'Raw Data'!I1105</f>
        <v>0</v>
      </c>
      <c r="J1105" s="18">
        <f>'Raw Data'!J1105</f>
        <v>0</v>
      </c>
      <c r="K1105" s="18">
        <f>'Raw Data'!K1105</f>
        <v>0</v>
      </c>
      <c r="L1105" s="18">
        <f>'Raw Data'!L1105</f>
        <v>0</v>
      </c>
      <c r="M1105" s="18">
        <f>'Raw Data'!M1105</f>
        <v>0</v>
      </c>
      <c r="N1105" s="18">
        <f>'Raw Data'!N1105</f>
        <v>6270</v>
      </c>
      <c r="O1105" s="18" t="str">
        <f>'Raw Data'!O1105</f>
        <v>KGS</v>
      </c>
      <c r="P1105" s="18">
        <f>'Raw Data'!P1105</f>
        <v>408.89459649999998</v>
      </c>
      <c r="Q1105" s="18">
        <f>'Raw Data'!Q1105</f>
        <v>2563769.12</v>
      </c>
      <c r="R1105" s="18">
        <f>'Raw Data'!R1105</f>
        <v>5.4374281450000002</v>
      </c>
      <c r="S1105" s="18">
        <f>'Raw Data'!S1105</f>
        <v>34092.674469999998</v>
      </c>
      <c r="T1105" s="18">
        <f>'Raw Data'!T1105</f>
        <v>939365</v>
      </c>
      <c r="U1105" s="18" t="str">
        <f t="shared" si="187"/>
        <v xml:space="preserve">STEEL TEA STRAINER BIG - SB-12 </v>
      </c>
      <c r="V1105" s="18">
        <f t="shared" si="188"/>
        <v>26400</v>
      </c>
      <c r="W1105" s="18" t="str">
        <f t="shared" si="189"/>
        <v>PCS</v>
      </c>
      <c r="X1105" s="18">
        <f t="shared" si="190"/>
        <v>1.2071000000000001</v>
      </c>
      <c r="Y1105" s="18" t="str">
        <f t="shared" si="191"/>
        <v>USD</v>
      </c>
      <c r="Z1105" s="18">
        <f t="shared" si="192"/>
        <v>3503134.12</v>
      </c>
      <c r="AA1105" s="18">
        <f t="shared" si="193"/>
        <v>2021</v>
      </c>
      <c r="AB1105" s="19" t="str">
        <f>IFERROR(VLOOKUP(D1105, 'Lookup Tables'!$A:$B, 2, FALSE), "Unknown")</f>
        <v>Table, kitchen or other household articles of iron or steel</v>
      </c>
      <c r="AC1105" s="18" t="str">
        <f t="shared" si="194"/>
        <v>Steel Products</v>
      </c>
      <c r="AD1105" s="18" t="str">
        <f t="shared" si="195"/>
        <v>Misc</v>
      </c>
      <c r="AE1105" s="18">
        <f t="shared" si="196"/>
        <v>149.8189792663477</v>
      </c>
      <c r="AF1105" s="20">
        <f t="shared" si="197"/>
        <v>0.36639999782819754</v>
      </c>
    </row>
    <row r="1106" spans="1:32">
      <c r="A1106" s="18" t="str">
        <f>'Raw Data'!A1106</f>
        <v>INNSA1</v>
      </c>
      <c r="B1106" s="19">
        <f>'Raw Data'!B1106</f>
        <v>44431</v>
      </c>
      <c r="C1106" s="18">
        <f>'Raw Data'!C1106</f>
        <v>301049751</v>
      </c>
      <c r="D1106" s="18">
        <f>'Raw Data'!D1106</f>
        <v>73239990</v>
      </c>
      <c r="E1106" s="18" t="str">
        <f>'Raw Data'!E1106</f>
        <v>KWP-1000B SS OIL POT 900ML(QTY: 27000 PCS/USD 1.42 PER PCS)</v>
      </c>
      <c r="F1106" s="18">
        <f>'Raw Data'!F1106</f>
        <v>0</v>
      </c>
      <c r="G1106" s="18">
        <f>'Raw Data'!G1106</f>
        <v>0</v>
      </c>
      <c r="H1106" s="18">
        <f>'Raw Data'!H1106</f>
        <v>0</v>
      </c>
      <c r="I1106" s="18">
        <f>'Raw Data'!I1106</f>
        <v>0</v>
      </c>
      <c r="J1106" s="18">
        <f>'Raw Data'!J1106</f>
        <v>0</v>
      </c>
      <c r="K1106" s="18">
        <f>'Raw Data'!K1106</f>
        <v>0</v>
      </c>
      <c r="L1106" s="18">
        <f>'Raw Data'!L1106</f>
        <v>0</v>
      </c>
      <c r="M1106" s="18">
        <f>'Raw Data'!M1106</f>
        <v>0</v>
      </c>
      <c r="N1106" s="18">
        <f>'Raw Data'!N1106</f>
        <v>6975</v>
      </c>
      <c r="O1106" s="18" t="str">
        <f>'Raw Data'!O1106</f>
        <v>KGS</v>
      </c>
      <c r="P1106" s="18">
        <f>'Raw Data'!P1106</f>
        <v>449.03381940000003</v>
      </c>
      <c r="Q1106" s="18">
        <f>'Raw Data'!Q1106</f>
        <v>3132010.89</v>
      </c>
      <c r="R1106" s="18">
        <f>'Raw Data'!R1106</f>
        <v>5.9711944060000004</v>
      </c>
      <c r="S1106" s="18">
        <f>'Raw Data'!S1106</f>
        <v>41649.080979999999</v>
      </c>
      <c r="T1106" s="18">
        <f>'Raw Data'!T1106</f>
        <v>1147568.8</v>
      </c>
      <c r="U1106" s="18" t="str">
        <f t="shared" si="187"/>
        <v>KWP-1000B SS OIL POT 900ML</v>
      </c>
      <c r="V1106" s="18" t="str">
        <f t="shared" si="188"/>
        <v/>
      </c>
      <c r="W1106" s="18" t="str">
        <f t="shared" si="189"/>
        <v>27000 PCS</v>
      </c>
      <c r="X1106" s="18">
        <f t="shared" si="190"/>
        <v>1.42</v>
      </c>
      <c r="Y1106" s="18" t="str">
        <f t="shared" si="191"/>
        <v>USD</v>
      </c>
      <c r="Z1106" s="18">
        <f t="shared" si="192"/>
        <v>4279579.6900000004</v>
      </c>
      <c r="AA1106" s="18">
        <f t="shared" si="193"/>
        <v>2021</v>
      </c>
      <c r="AB1106" s="19" t="str">
        <f>IFERROR(VLOOKUP(D1106, 'Lookup Tables'!$A:$B, 2, FALSE), "Unknown")</f>
        <v>Table, kitchen or other household articles of iron or steel</v>
      </c>
      <c r="AC1106" s="18" t="str">
        <f t="shared" si="194"/>
        <v>Other</v>
      </c>
      <c r="AD1106" s="18" t="str">
        <f t="shared" si="195"/>
        <v>Misc</v>
      </c>
      <c r="AE1106" s="18">
        <f t="shared" si="196"/>
        <v>164.52599283154123</v>
      </c>
      <c r="AF1106" s="20">
        <f t="shared" si="197"/>
        <v>0.36640000316218568</v>
      </c>
    </row>
    <row r="1107" spans="1:32">
      <c r="A1107" s="18" t="str">
        <f>'Raw Data'!A1107</f>
        <v>INNSA1</v>
      </c>
      <c r="B1107" s="19">
        <f>'Raw Data'!B1107</f>
        <v>44411</v>
      </c>
      <c r="C1107" s="18">
        <f>'Raw Data'!C1107</f>
        <v>301049751</v>
      </c>
      <c r="D1107" s="18">
        <f>'Raw Data'!D1107</f>
        <v>73231000</v>
      </c>
      <c r="E1107" s="18" t="str">
        <f>'Raw Data'!E1107</f>
        <v>STEEL SCRUBBER 6PCS SET - OKS-4156 (QTY 98000 SET / USD 0.275 PER SET)</v>
      </c>
      <c r="F1107" s="18">
        <f>'Raw Data'!F1107</f>
        <v>0</v>
      </c>
      <c r="G1107" s="18">
        <f>'Raw Data'!G1107</f>
        <v>0</v>
      </c>
      <c r="H1107" s="18">
        <f>'Raw Data'!H1107</f>
        <v>0</v>
      </c>
      <c r="I1107" s="18">
        <f>'Raw Data'!I1107</f>
        <v>0</v>
      </c>
      <c r="J1107" s="18">
        <f>'Raw Data'!J1107</f>
        <v>0</v>
      </c>
      <c r="K1107" s="18">
        <f>'Raw Data'!K1107</f>
        <v>0</v>
      </c>
      <c r="L1107" s="18">
        <f>'Raw Data'!L1107</f>
        <v>0</v>
      </c>
      <c r="M1107" s="18">
        <f>'Raw Data'!M1107</f>
        <v>0</v>
      </c>
      <c r="N1107" s="18">
        <f>'Raw Data'!N1107</f>
        <v>8537.7999999999993</v>
      </c>
      <c r="O1107" s="18" t="str">
        <f>'Raw Data'!O1107</f>
        <v>KGS</v>
      </c>
      <c r="P1107" s="18">
        <f>'Raw Data'!P1107</f>
        <v>260.18261030000002</v>
      </c>
      <c r="Q1107" s="18">
        <f>'Raw Data'!Q1107</f>
        <v>2221387.09</v>
      </c>
      <c r="R1107" s="18">
        <f>'Raw Data'!R1107</f>
        <v>3.4506977490000001</v>
      </c>
      <c r="S1107" s="18">
        <f>'Raw Data'!S1107</f>
        <v>29461.36724</v>
      </c>
      <c r="T1107" s="18">
        <f>'Raw Data'!T1107</f>
        <v>976521.7</v>
      </c>
      <c r="U1107" s="18" t="str">
        <f t="shared" si="187"/>
        <v xml:space="preserve">STEEL SCRUBBER 6PCS SET - OKS-4156 </v>
      </c>
      <c r="V1107" s="18">
        <f t="shared" si="188"/>
        <v>98000</v>
      </c>
      <c r="W1107" s="18" t="e">
        <f t="shared" si="189"/>
        <v>#VALUE!</v>
      </c>
      <c r="X1107" s="18">
        <f t="shared" si="190"/>
        <v>0.27500000000000002</v>
      </c>
      <c r="Y1107" s="18" t="str">
        <f t="shared" si="191"/>
        <v>USD</v>
      </c>
      <c r="Z1107" s="18">
        <f t="shared" si="192"/>
        <v>3197908.79</v>
      </c>
      <c r="AA1107" s="18">
        <f t="shared" si="193"/>
        <v>2021</v>
      </c>
      <c r="AB1107" s="19" t="str">
        <f>IFERROR(VLOOKUP(D1107, 'Lookup Tables'!$A:$B, 2, FALSE), "Unknown")</f>
        <v>Steel Scrubbers</v>
      </c>
      <c r="AC1107" s="18" t="str">
        <f t="shared" si="194"/>
        <v>Steel Products</v>
      </c>
      <c r="AD1107" s="18" t="str">
        <f t="shared" si="195"/>
        <v>Scrubber</v>
      </c>
      <c r="AE1107" s="18">
        <f t="shared" si="196"/>
        <v>114.37626789102579</v>
      </c>
      <c r="AF1107" s="20">
        <f t="shared" si="197"/>
        <v>0.43959997084524338</v>
      </c>
    </row>
    <row r="1108" spans="1:32">
      <c r="A1108" s="18" t="str">
        <f>'Raw Data'!A1108</f>
        <v>INNSA1</v>
      </c>
      <c r="B1108" s="19">
        <f>'Raw Data'!B1108</f>
        <v>44403</v>
      </c>
      <c r="C1108" s="18">
        <f>'Raw Data'!C1108</f>
        <v>301049751</v>
      </c>
      <c r="D1108" s="18">
        <f>'Raw Data'!D1108</f>
        <v>73231000</v>
      </c>
      <c r="E1108" s="18" t="str">
        <f>'Raw Data'!E1108</f>
        <v>STEEL SCRUBBER 6PCS SET - OKS-4156 (QTY 98000 SET / USD 0.275 SET)</v>
      </c>
      <c r="F1108" s="18">
        <f>'Raw Data'!F1108</f>
        <v>0</v>
      </c>
      <c r="G1108" s="18">
        <f>'Raw Data'!G1108</f>
        <v>0</v>
      </c>
      <c r="H1108" s="18">
        <f>'Raw Data'!H1108</f>
        <v>0</v>
      </c>
      <c r="I1108" s="18">
        <f>'Raw Data'!I1108</f>
        <v>0</v>
      </c>
      <c r="J1108" s="18">
        <f>'Raw Data'!J1108</f>
        <v>0</v>
      </c>
      <c r="K1108" s="18">
        <f>'Raw Data'!K1108</f>
        <v>0</v>
      </c>
      <c r="L1108" s="18">
        <f>'Raw Data'!L1108</f>
        <v>0</v>
      </c>
      <c r="M1108" s="18">
        <f>'Raw Data'!M1108</f>
        <v>0</v>
      </c>
      <c r="N1108" s="18">
        <f>'Raw Data'!N1108</f>
        <v>8537.7999999999993</v>
      </c>
      <c r="O1108" s="18" t="str">
        <f>'Raw Data'!O1108</f>
        <v>KGS</v>
      </c>
      <c r="P1108" s="18">
        <f>'Raw Data'!P1108</f>
        <v>265.05183890000001</v>
      </c>
      <c r="Q1108" s="18">
        <f>'Raw Data'!Q1108</f>
        <v>2262959.59</v>
      </c>
      <c r="R1108" s="18">
        <f>'Raw Data'!R1108</f>
        <v>3.5152763779999998</v>
      </c>
      <c r="S1108" s="18">
        <f>'Raw Data'!S1108</f>
        <v>30012.72666</v>
      </c>
      <c r="T1108" s="18">
        <f>'Raw Data'!T1108</f>
        <v>994797</v>
      </c>
      <c r="U1108" s="18" t="str">
        <f t="shared" si="187"/>
        <v xml:space="preserve">STEEL SCRUBBER 6PCS SET - OKS-4156 </v>
      </c>
      <c r="V1108" s="18">
        <f t="shared" si="188"/>
        <v>98000</v>
      </c>
      <c r="W1108" s="18" t="e">
        <f t="shared" si="189"/>
        <v>#VALUE!</v>
      </c>
      <c r="X1108" s="18" t="str">
        <f t="shared" si="190"/>
        <v/>
      </c>
      <c r="Y1108" s="18" t="str">
        <f t="shared" si="191"/>
        <v>USD</v>
      </c>
      <c r="Z1108" s="18">
        <f t="shared" si="192"/>
        <v>3257756.59</v>
      </c>
      <c r="AA1108" s="18">
        <f t="shared" si="193"/>
        <v>2021</v>
      </c>
      <c r="AB1108" s="19" t="str">
        <f>IFERROR(VLOOKUP(D1108, 'Lookup Tables'!$A:$B, 2, FALSE), "Unknown")</f>
        <v>Steel Scrubbers</v>
      </c>
      <c r="AC1108" s="18" t="str">
        <f t="shared" si="194"/>
        <v>Steel Products</v>
      </c>
      <c r="AD1108" s="18" t="str">
        <f t="shared" si="195"/>
        <v>Scrubber</v>
      </c>
      <c r="AE1108" s="18">
        <f t="shared" si="196"/>
        <v>116.51678418327907</v>
      </c>
      <c r="AF1108" s="20">
        <f t="shared" si="197"/>
        <v>0.43959998419591756</v>
      </c>
    </row>
    <row r="1109" spans="1:32">
      <c r="A1109" s="18" t="str">
        <f>'Raw Data'!A1109</f>
        <v>INNSA1</v>
      </c>
      <c r="B1109" s="19">
        <f>'Raw Data'!B1109</f>
        <v>44399</v>
      </c>
      <c r="C1109" s="18">
        <f>'Raw Data'!C1109</f>
        <v>301049751</v>
      </c>
      <c r="D1109" s="18">
        <f>'Raw Data'!D1109</f>
        <v>73239990</v>
      </c>
      <c r="E1109" s="18" t="str">
        <f>'Raw Data'!E1109</f>
        <v>STEEL LUNCH BOX 3 LAYER - 8505 (QTY 33600 PCS / USD 3.45 PER PCS)</v>
      </c>
      <c r="F1109" s="18">
        <f>'Raw Data'!F1109</f>
        <v>0</v>
      </c>
      <c r="G1109" s="18">
        <f>'Raw Data'!G1109</f>
        <v>0</v>
      </c>
      <c r="H1109" s="18">
        <f>'Raw Data'!H1109</f>
        <v>0</v>
      </c>
      <c r="I1109" s="18">
        <f>'Raw Data'!I1109</f>
        <v>0</v>
      </c>
      <c r="J1109" s="18">
        <f>'Raw Data'!J1109</f>
        <v>0</v>
      </c>
      <c r="K1109" s="18">
        <f>'Raw Data'!K1109</f>
        <v>0</v>
      </c>
      <c r="L1109" s="18">
        <f>'Raw Data'!L1109</f>
        <v>0</v>
      </c>
      <c r="M1109" s="18">
        <f>'Raw Data'!M1109</f>
        <v>0</v>
      </c>
      <c r="N1109" s="18">
        <f>'Raw Data'!N1109</f>
        <v>21784</v>
      </c>
      <c r="O1109" s="18" t="str">
        <f>'Raw Data'!O1109</f>
        <v>KGS</v>
      </c>
      <c r="P1109" s="18">
        <f>'Raw Data'!P1109</f>
        <v>424.81983889999998</v>
      </c>
      <c r="Q1109" s="18">
        <f>'Raw Data'!Q1109</f>
        <v>9254275.3699999992</v>
      </c>
      <c r="R1109" s="18">
        <f>'Raw Data'!R1109</f>
        <v>5.6342153699999997</v>
      </c>
      <c r="S1109" s="18">
        <f>'Raw Data'!S1109</f>
        <v>122735.7476</v>
      </c>
      <c r="T1109" s="18">
        <f>'Raw Data'!T1109</f>
        <v>3390766.5</v>
      </c>
      <c r="U1109" s="18" t="str">
        <f t="shared" si="187"/>
        <v xml:space="preserve">STEEL LUNCH BOX 3 LAYER - 8505 </v>
      </c>
      <c r="V1109" s="18">
        <f t="shared" si="188"/>
        <v>33600</v>
      </c>
      <c r="W1109" s="18" t="e">
        <f t="shared" si="189"/>
        <v>#VALUE!</v>
      </c>
      <c r="X1109" s="18">
        <f t="shared" si="190"/>
        <v>3.45</v>
      </c>
      <c r="Y1109" s="18" t="str">
        <f t="shared" si="191"/>
        <v>USD</v>
      </c>
      <c r="Z1109" s="18">
        <f t="shared" si="192"/>
        <v>12645041.869999999</v>
      </c>
      <c r="AA1109" s="18">
        <f t="shared" si="193"/>
        <v>2021</v>
      </c>
      <c r="AB1109" s="19" t="str">
        <f>IFERROR(VLOOKUP(D1109, 'Lookup Tables'!$A:$B, 2, FALSE), "Unknown")</f>
        <v>Table, kitchen or other household articles of iron or steel</v>
      </c>
      <c r="AC1109" s="18" t="str">
        <f t="shared" si="194"/>
        <v>Steel Products</v>
      </c>
      <c r="AD1109" s="18" t="str">
        <f t="shared" si="195"/>
        <v>Misc</v>
      </c>
      <c r="AE1109" s="18">
        <f t="shared" si="196"/>
        <v>155.65398916636065</v>
      </c>
      <c r="AF1109" s="20">
        <f t="shared" si="197"/>
        <v>0.3664000004789138</v>
      </c>
    </row>
    <row r="1110" spans="1:32">
      <c r="A1110" s="18" t="str">
        <f>'Raw Data'!A1110</f>
        <v>INNSA1</v>
      </c>
      <c r="B1110" s="19">
        <f>'Raw Data'!B1110</f>
        <v>44399</v>
      </c>
      <c r="C1110" s="18">
        <f>'Raw Data'!C1110</f>
        <v>301049751</v>
      </c>
      <c r="D1110" s="18">
        <f>'Raw Data'!D1110</f>
        <v>73239990</v>
      </c>
      <c r="E1110" s="18" t="str">
        <f>'Raw Data'!E1110</f>
        <v>STEEL LUNCH BOX - 6561 (QTY 21240 PCS / USD 2.54 PER PCS)</v>
      </c>
      <c r="F1110" s="18">
        <f>'Raw Data'!F1110</f>
        <v>0</v>
      </c>
      <c r="G1110" s="18">
        <f>'Raw Data'!G1110</f>
        <v>0</v>
      </c>
      <c r="H1110" s="18">
        <f>'Raw Data'!H1110</f>
        <v>0</v>
      </c>
      <c r="I1110" s="18">
        <f>'Raw Data'!I1110</f>
        <v>0</v>
      </c>
      <c r="J1110" s="18">
        <f>'Raw Data'!J1110</f>
        <v>0</v>
      </c>
      <c r="K1110" s="18">
        <f>'Raw Data'!K1110</f>
        <v>0</v>
      </c>
      <c r="L1110" s="18">
        <f>'Raw Data'!L1110</f>
        <v>0</v>
      </c>
      <c r="M1110" s="18">
        <f>'Raw Data'!M1110</f>
        <v>0</v>
      </c>
      <c r="N1110" s="18">
        <f>'Raw Data'!N1110</f>
        <v>8094.8</v>
      </c>
      <c r="O1110" s="18" t="str">
        <f>'Raw Data'!O1110</f>
        <v>KGS</v>
      </c>
      <c r="P1110" s="18">
        <f>'Raw Data'!P1110</f>
        <v>532.06676259999995</v>
      </c>
      <c r="Q1110" s="18">
        <f>'Raw Data'!Q1110</f>
        <v>4306974.03</v>
      </c>
      <c r="R1110" s="18">
        <f>'Raw Data'!R1110</f>
        <v>7.0565883639999996</v>
      </c>
      <c r="S1110" s="18">
        <f>'Raw Data'!S1110</f>
        <v>57121.671490000001</v>
      </c>
      <c r="T1110" s="18">
        <f>'Raw Data'!T1110</f>
        <v>1578075.3</v>
      </c>
      <c r="U1110" s="18" t="str">
        <f t="shared" si="187"/>
        <v xml:space="preserve">STEEL LUNCH BOX - 6561 </v>
      </c>
      <c r="V1110" s="18">
        <f t="shared" si="188"/>
        <v>21240</v>
      </c>
      <c r="W1110" s="18" t="e">
        <f t="shared" si="189"/>
        <v>#VALUE!</v>
      </c>
      <c r="X1110" s="18">
        <f t="shared" si="190"/>
        <v>2.54</v>
      </c>
      <c r="Y1110" s="18" t="str">
        <f t="shared" si="191"/>
        <v>USD</v>
      </c>
      <c r="Z1110" s="18">
        <f t="shared" si="192"/>
        <v>5885049.3300000001</v>
      </c>
      <c r="AA1110" s="18">
        <f t="shared" si="193"/>
        <v>2021</v>
      </c>
      <c r="AB1110" s="19" t="str">
        <f>IFERROR(VLOOKUP(D1110, 'Lookup Tables'!$A:$B, 2, FALSE), "Unknown")</f>
        <v>Table, kitchen or other household articles of iron or steel</v>
      </c>
      <c r="AC1110" s="18" t="str">
        <f t="shared" si="194"/>
        <v>Steel Products</v>
      </c>
      <c r="AD1110" s="18" t="str">
        <f t="shared" si="195"/>
        <v>Misc</v>
      </c>
      <c r="AE1110" s="18">
        <f t="shared" si="196"/>
        <v>194.9492637248604</v>
      </c>
      <c r="AF1110" s="20">
        <f t="shared" si="197"/>
        <v>0.36640000357745367</v>
      </c>
    </row>
    <row r="1111" spans="1:32">
      <c r="A1111" s="18" t="str">
        <f>'Raw Data'!A1111</f>
        <v>INNSA1</v>
      </c>
      <c r="B1111" s="19">
        <f>'Raw Data'!B1111</f>
        <v>44399</v>
      </c>
      <c r="C1111" s="18">
        <f>'Raw Data'!C1111</f>
        <v>301049751</v>
      </c>
      <c r="D1111" s="18">
        <f>'Raw Data'!D1111</f>
        <v>73239990</v>
      </c>
      <c r="E1111" s="18" t="str">
        <f>'Raw Data'!E1111</f>
        <v>STEEL LUNCH BOX 2 LAYER - 8504 (QTY 23676 PCS / USD 2.49 PER PCS)</v>
      </c>
      <c r="F1111" s="18">
        <f>'Raw Data'!F1111</f>
        <v>0</v>
      </c>
      <c r="G1111" s="18">
        <f>'Raw Data'!G1111</f>
        <v>0</v>
      </c>
      <c r="H1111" s="18">
        <f>'Raw Data'!H1111</f>
        <v>0</v>
      </c>
      <c r="I1111" s="18">
        <f>'Raw Data'!I1111</f>
        <v>0</v>
      </c>
      <c r="J1111" s="18">
        <f>'Raw Data'!J1111</f>
        <v>0</v>
      </c>
      <c r="K1111" s="18">
        <f>'Raw Data'!K1111</f>
        <v>0</v>
      </c>
      <c r="L1111" s="18">
        <f>'Raw Data'!L1111</f>
        <v>0</v>
      </c>
      <c r="M1111" s="18">
        <f>'Raw Data'!M1111</f>
        <v>0</v>
      </c>
      <c r="N1111" s="18">
        <f>'Raw Data'!N1111</f>
        <v>11325.02</v>
      </c>
      <c r="O1111" s="18" t="str">
        <f>'Raw Data'!O1111</f>
        <v>KGS</v>
      </c>
      <c r="P1111" s="18">
        <f>'Raw Data'!P1111</f>
        <v>415.57817729999999</v>
      </c>
      <c r="Q1111" s="18">
        <f>'Raw Data'!Q1111</f>
        <v>4706431.17</v>
      </c>
      <c r="R1111" s="18">
        <f>'Raw Data'!R1111</f>
        <v>5.511646914</v>
      </c>
      <c r="S1111" s="18">
        <f>'Raw Data'!S1111</f>
        <v>62419.51154</v>
      </c>
      <c r="T1111" s="18">
        <f>'Raw Data'!T1111</f>
        <v>1724436.3</v>
      </c>
      <c r="U1111" s="18" t="str">
        <f t="shared" si="187"/>
        <v xml:space="preserve">STEEL LUNCH BOX 2 LAYER - 8504 </v>
      </c>
      <c r="V1111" s="18">
        <f t="shared" si="188"/>
        <v>23676</v>
      </c>
      <c r="W1111" s="18" t="e">
        <f t="shared" si="189"/>
        <v>#VALUE!</v>
      </c>
      <c r="X1111" s="18">
        <f t="shared" si="190"/>
        <v>2.4900000000000002</v>
      </c>
      <c r="Y1111" s="18" t="str">
        <f t="shared" si="191"/>
        <v>USD</v>
      </c>
      <c r="Z1111" s="18">
        <f t="shared" si="192"/>
        <v>6430867.4699999997</v>
      </c>
      <c r="AA1111" s="18">
        <f t="shared" si="193"/>
        <v>2021</v>
      </c>
      <c r="AB1111" s="19" t="str">
        <f>IFERROR(VLOOKUP(D1111, 'Lookup Tables'!$A:$B, 2, FALSE), "Unknown")</f>
        <v>Table, kitchen or other household articles of iron or steel</v>
      </c>
      <c r="AC1111" s="18" t="str">
        <f t="shared" si="194"/>
        <v>Steel Products</v>
      </c>
      <c r="AD1111" s="18" t="str">
        <f t="shared" si="195"/>
        <v>Misc</v>
      </c>
      <c r="AE1111" s="18">
        <f t="shared" si="196"/>
        <v>152.26783705459241</v>
      </c>
      <c r="AF1111" s="20">
        <f t="shared" si="197"/>
        <v>0.36639998285579944</v>
      </c>
    </row>
    <row r="1112" spans="1:32">
      <c r="A1112" s="18" t="str">
        <f>'Raw Data'!A1112</f>
        <v>INNSA1</v>
      </c>
      <c r="B1112" s="19">
        <f>'Raw Data'!B1112</f>
        <v>44398</v>
      </c>
      <c r="C1112" s="18">
        <f>'Raw Data'!C1112</f>
        <v>301049751</v>
      </c>
      <c r="D1112" s="18">
        <f>'Raw Data'!D1112</f>
        <v>73239990</v>
      </c>
      <c r="E1112" s="18" t="str">
        <f>'Raw Data'!E1112</f>
        <v>STEEL ZARA - NP-003 (QTY 180000 / USD 0.4563 PER PCS)</v>
      </c>
      <c r="F1112" s="18">
        <f>'Raw Data'!F1112</f>
        <v>0</v>
      </c>
      <c r="G1112" s="18">
        <f>'Raw Data'!G1112</f>
        <v>0</v>
      </c>
      <c r="H1112" s="18">
        <f>'Raw Data'!H1112</f>
        <v>0</v>
      </c>
      <c r="I1112" s="18">
        <f>'Raw Data'!I1112</f>
        <v>0</v>
      </c>
      <c r="J1112" s="18">
        <f>'Raw Data'!J1112</f>
        <v>0</v>
      </c>
      <c r="K1112" s="18">
        <f>'Raw Data'!K1112</f>
        <v>0</v>
      </c>
      <c r="L1112" s="18">
        <f>'Raw Data'!L1112</f>
        <v>0</v>
      </c>
      <c r="M1112" s="18">
        <f>'Raw Data'!M1112</f>
        <v>0</v>
      </c>
      <c r="N1112" s="18">
        <f>'Raw Data'!N1112</f>
        <v>16800</v>
      </c>
      <c r="O1112" s="18" t="str">
        <f>'Raw Data'!O1112</f>
        <v>KGS</v>
      </c>
      <c r="P1112" s="18">
        <f>'Raw Data'!P1112</f>
        <v>391.9686208</v>
      </c>
      <c r="Q1112" s="18">
        <f>'Raw Data'!Q1112</f>
        <v>6585072.8300000001</v>
      </c>
      <c r="R1112" s="18">
        <f>'Raw Data'!R1112</f>
        <v>5.1985228230000002</v>
      </c>
      <c r="S1112" s="18">
        <f>'Raw Data'!S1112</f>
        <v>87335.183420000001</v>
      </c>
      <c r="T1112" s="18">
        <f>'Raw Data'!T1112</f>
        <v>2412770.7999999998</v>
      </c>
      <c r="U1112" s="18" t="str">
        <f t="shared" si="187"/>
        <v xml:space="preserve">STEEL ZARA - NP-003 </v>
      </c>
      <c r="V1112" s="18">
        <f t="shared" si="188"/>
        <v>180000</v>
      </c>
      <c r="W1112" s="18" t="e">
        <f t="shared" si="189"/>
        <v>#VALUE!</v>
      </c>
      <c r="X1112" s="18">
        <f t="shared" si="190"/>
        <v>0.45629999999999998</v>
      </c>
      <c r="Y1112" s="18" t="str">
        <f t="shared" si="191"/>
        <v>USD</v>
      </c>
      <c r="Z1112" s="18">
        <f t="shared" si="192"/>
        <v>8997843.629999999</v>
      </c>
      <c r="AA1112" s="18">
        <f t="shared" si="193"/>
        <v>2021</v>
      </c>
      <c r="AB1112" s="19" t="str">
        <f>IFERROR(VLOOKUP(D1112, 'Lookup Tables'!$A:$B, 2, FALSE), "Unknown")</f>
        <v>Table, kitchen or other household articles of iron or steel</v>
      </c>
      <c r="AC1112" s="18" t="str">
        <f t="shared" si="194"/>
        <v>Steel Products</v>
      </c>
      <c r="AD1112" s="18" t="str">
        <f t="shared" si="195"/>
        <v>Misc</v>
      </c>
      <c r="AE1112" s="18">
        <f t="shared" si="196"/>
        <v>143.61730952380952</v>
      </c>
      <c r="AF1112" s="20">
        <f t="shared" si="197"/>
        <v>0.36640001747710355</v>
      </c>
    </row>
    <row r="1113" spans="1:32">
      <c r="A1113" s="18" t="str">
        <f>'Raw Data'!A1113</f>
        <v>INNSA1</v>
      </c>
      <c r="B1113" s="19">
        <f>'Raw Data'!B1113</f>
        <v>44398</v>
      </c>
      <c r="C1113" s="18">
        <f>'Raw Data'!C1113</f>
        <v>301049751</v>
      </c>
      <c r="D1113" s="18">
        <f>'Raw Data'!D1113</f>
        <v>73239990</v>
      </c>
      <c r="E1113" s="18" t="str">
        <f>'Raw Data'!E1113</f>
        <v>STAINLESS STEEL SPORTS BOTTLE - KWB-600F (QTY 50400 PCS / USD 0.99 PER PCS)</v>
      </c>
      <c r="F1113" s="18">
        <f>'Raw Data'!F1113</f>
        <v>0</v>
      </c>
      <c r="G1113" s="18">
        <f>'Raw Data'!G1113</f>
        <v>0</v>
      </c>
      <c r="H1113" s="18">
        <f>'Raw Data'!H1113</f>
        <v>0</v>
      </c>
      <c r="I1113" s="18">
        <f>'Raw Data'!I1113</f>
        <v>0</v>
      </c>
      <c r="J1113" s="18">
        <f>'Raw Data'!J1113</f>
        <v>0</v>
      </c>
      <c r="K1113" s="18">
        <f>'Raw Data'!K1113</f>
        <v>0</v>
      </c>
      <c r="L1113" s="18">
        <f>'Raw Data'!L1113</f>
        <v>0</v>
      </c>
      <c r="M1113" s="18">
        <f>'Raw Data'!M1113</f>
        <v>0</v>
      </c>
      <c r="N1113" s="18">
        <f>'Raw Data'!N1113</f>
        <v>7560</v>
      </c>
      <c r="O1113" s="18" t="str">
        <f>'Raw Data'!O1113</f>
        <v>KGS</v>
      </c>
      <c r="P1113" s="18">
        <f>'Raw Data'!P1113</f>
        <v>530.67042330000004</v>
      </c>
      <c r="Q1113" s="18">
        <f>'Raw Data'!Q1113</f>
        <v>4011868.4</v>
      </c>
      <c r="R1113" s="18">
        <f>'Raw Data'!R1113</f>
        <v>7.0380692739999997</v>
      </c>
      <c r="S1113" s="18">
        <f>'Raw Data'!S1113</f>
        <v>53207.80371</v>
      </c>
      <c r="T1113" s="18">
        <f>'Raw Data'!T1113</f>
        <v>1469948.6</v>
      </c>
      <c r="U1113" s="18" t="str">
        <f t="shared" si="187"/>
        <v xml:space="preserve">STAINLESS STEEL SPORTS BOTTLE - KWB-600F </v>
      </c>
      <c r="V1113" s="18">
        <f t="shared" si="188"/>
        <v>50400</v>
      </c>
      <c r="W1113" s="18" t="e">
        <f t="shared" si="189"/>
        <v>#VALUE!</v>
      </c>
      <c r="X1113" s="18">
        <f t="shared" si="190"/>
        <v>0.99</v>
      </c>
      <c r="Y1113" s="18" t="str">
        <f t="shared" si="191"/>
        <v>USD</v>
      </c>
      <c r="Z1113" s="18">
        <f t="shared" si="192"/>
        <v>5481817</v>
      </c>
      <c r="AA1113" s="18">
        <f t="shared" si="193"/>
        <v>2021</v>
      </c>
      <c r="AB1113" s="19" t="str">
        <f>IFERROR(VLOOKUP(D1113, 'Lookup Tables'!$A:$B, 2, FALSE), "Unknown")</f>
        <v>Table, kitchen or other household articles of iron or steel</v>
      </c>
      <c r="AC1113" s="18" t="str">
        <f t="shared" si="194"/>
        <v>Steel Products</v>
      </c>
      <c r="AD1113" s="18" t="str">
        <f t="shared" si="195"/>
        <v>Misc</v>
      </c>
      <c r="AE1113" s="18">
        <f t="shared" si="196"/>
        <v>194.43764550264552</v>
      </c>
      <c r="AF1113" s="20">
        <f t="shared" si="197"/>
        <v>0.36640000454651006</v>
      </c>
    </row>
    <row r="1114" spans="1:32">
      <c r="A1114" s="18" t="str">
        <f>'Raw Data'!A1114</f>
        <v>INNSA1</v>
      </c>
      <c r="B1114" s="19">
        <f>'Raw Data'!B1114</f>
        <v>44398</v>
      </c>
      <c r="C1114" s="18">
        <f>'Raw Data'!C1114</f>
        <v>301049751</v>
      </c>
      <c r="D1114" s="18">
        <f>'Raw Data'!D1114</f>
        <v>73239990</v>
      </c>
      <c r="E1114" s="18" t="str">
        <f>'Raw Data'!E1114</f>
        <v>STEEL TOWEL HANGER - AM-280 (QTY 720 PCS / USD 0.826 PER PCS)</v>
      </c>
      <c r="F1114" s="18">
        <f>'Raw Data'!F1114</f>
        <v>0</v>
      </c>
      <c r="G1114" s="18">
        <f>'Raw Data'!G1114</f>
        <v>0</v>
      </c>
      <c r="H1114" s="18">
        <f>'Raw Data'!H1114</f>
        <v>0</v>
      </c>
      <c r="I1114" s="18">
        <f>'Raw Data'!I1114</f>
        <v>0</v>
      </c>
      <c r="J1114" s="18">
        <f>'Raw Data'!J1114</f>
        <v>0</v>
      </c>
      <c r="K1114" s="18">
        <f>'Raw Data'!K1114</f>
        <v>0</v>
      </c>
      <c r="L1114" s="18">
        <f>'Raw Data'!L1114</f>
        <v>0</v>
      </c>
      <c r="M1114" s="18">
        <f>'Raw Data'!M1114</f>
        <v>0</v>
      </c>
      <c r="N1114" s="18">
        <f>'Raw Data'!N1114</f>
        <v>90</v>
      </c>
      <c r="O1114" s="18" t="str">
        <f>'Raw Data'!O1114</f>
        <v>KGS</v>
      </c>
      <c r="P1114" s="18">
        <f>'Raw Data'!P1114</f>
        <v>541.67344439999999</v>
      </c>
      <c r="Q1114" s="18">
        <f>'Raw Data'!Q1114</f>
        <v>48750.61</v>
      </c>
      <c r="R1114" s="18">
        <f>'Raw Data'!R1114</f>
        <v>7.183997937</v>
      </c>
      <c r="S1114" s="18">
        <f>'Raw Data'!S1114</f>
        <v>646.55981429999997</v>
      </c>
      <c r="T1114" s="18">
        <f>'Raw Data'!T1114</f>
        <v>17862.2</v>
      </c>
      <c r="U1114" s="18" t="str">
        <f t="shared" si="187"/>
        <v xml:space="preserve">STEEL TOWEL HANGER - AM-280 </v>
      </c>
      <c r="V1114" s="18">
        <f t="shared" si="188"/>
        <v>720</v>
      </c>
      <c r="W1114" s="18" t="e">
        <f t="shared" si="189"/>
        <v>#VALUE!</v>
      </c>
      <c r="X1114" s="18">
        <f t="shared" si="190"/>
        <v>0.82599999999999996</v>
      </c>
      <c r="Y1114" s="18" t="str">
        <f t="shared" si="191"/>
        <v>USD</v>
      </c>
      <c r="Z1114" s="18">
        <f t="shared" si="192"/>
        <v>66612.81</v>
      </c>
      <c r="AA1114" s="18">
        <f t="shared" si="193"/>
        <v>2021</v>
      </c>
      <c r="AB1114" s="19" t="str">
        <f>IFERROR(VLOOKUP(D1114, 'Lookup Tables'!$A:$B, 2, FALSE), "Unknown")</f>
        <v>Table, kitchen or other household articles of iron or steel</v>
      </c>
      <c r="AC1114" s="18" t="str">
        <f t="shared" si="194"/>
        <v>Steel Products</v>
      </c>
      <c r="AD1114" s="18" t="str">
        <f t="shared" si="195"/>
        <v>Misc</v>
      </c>
      <c r="AE1114" s="18">
        <f t="shared" si="196"/>
        <v>198.4688888888889</v>
      </c>
      <c r="AF1114" s="20">
        <f t="shared" si="197"/>
        <v>0.36639951787269948</v>
      </c>
    </row>
    <row r="1115" spans="1:32">
      <c r="A1115" s="18" t="str">
        <f>'Raw Data'!A1115</f>
        <v>INNSA1</v>
      </c>
      <c r="B1115" s="19">
        <f>'Raw Data'!B1115</f>
        <v>44398</v>
      </c>
      <c r="C1115" s="18">
        <f>'Raw Data'!C1115</f>
        <v>301049751</v>
      </c>
      <c r="D1115" s="18">
        <f>'Raw Data'!D1115</f>
        <v>73239990</v>
      </c>
      <c r="E1115" s="18" t="str">
        <f>'Raw Data'!E1115</f>
        <v>STEEL TEA STRAINER - NP-55 (QTY 100800 PCS / USD 0.3239 PER PCS)</v>
      </c>
      <c r="F1115" s="18">
        <f>'Raw Data'!F1115</f>
        <v>0</v>
      </c>
      <c r="G1115" s="18">
        <f>'Raw Data'!G1115</f>
        <v>0</v>
      </c>
      <c r="H1115" s="18">
        <f>'Raw Data'!H1115</f>
        <v>0</v>
      </c>
      <c r="I1115" s="18">
        <f>'Raw Data'!I1115</f>
        <v>0</v>
      </c>
      <c r="J1115" s="18">
        <f>'Raw Data'!J1115</f>
        <v>0</v>
      </c>
      <c r="K1115" s="18">
        <f>'Raw Data'!K1115</f>
        <v>0</v>
      </c>
      <c r="L1115" s="18">
        <f>'Raw Data'!L1115</f>
        <v>0</v>
      </c>
      <c r="M1115" s="18">
        <f>'Raw Data'!M1115</f>
        <v>0</v>
      </c>
      <c r="N1115" s="18">
        <f>'Raw Data'!N1115</f>
        <v>4620</v>
      </c>
      <c r="O1115" s="18" t="str">
        <f>'Raw Data'!O1115</f>
        <v>KGS</v>
      </c>
      <c r="P1115" s="18">
        <f>'Raw Data'!P1115</f>
        <v>566.58760389999998</v>
      </c>
      <c r="Q1115" s="18">
        <f>'Raw Data'!Q1115</f>
        <v>2617634.73</v>
      </c>
      <c r="R1115" s="18">
        <f>'Raw Data'!R1115</f>
        <v>7.5144244550000003</v>
      </c>
      <c r="S1115" s="18">
        <f>'Raw Data'!S1115</f>
        <v>34716.640979999996</v>
      </c>
      <c r="T1115" s="18">
        <f>'Raw Data'!T1115</f>
        <v>959101.3</v>
      </c>
      <c r="U1115" s="18" t="str">
        <f t="shared" si="187"/>
        <v xml:space="preserve">STEEL TEA STRAINER - NP-55 </v>
      </c>
      <c r="V1115" s="18">
        <f t="shared" si="188"/>
        <v>100800</v>
      </c>
      <c r="W1115" s="18" t="e">
        <f t="shared" si="189"/>
        <v>#VALUE!</v>
      </c>
      <c r="X1115" s="18">
        <f t="shared" si="190"/>
        <v>0.32390000000000002</v>
      </c>
      <c r="Y1115" s="18" t="str">
        <f t="shared" si="191"/>
        <v>USD</v>
      </c>
      <c r="Z1115" s="18">
        <f t="shared" si="192"/>
        <v>3576736.0300000003</v>
      </c>
      <c r="AA1115" s="18">
        <f t="shared" si="193"/>
        <v>2021</v>
      </c>
      <c r="AB1115" s="19" t="str">
        <f>IFERROR(VLOOKUP(D1115, 'Lookup Tables'!$A:$B, 2, FALSE), "Unknown")</f>
        <v>Table, kitchen or other household articles of iron or steel</v>
      </c>
      <c r="AC1115" s="18" t="str">
        <f t="shared" si="194"/>
        <v>Steel Products</v>
      </c>
      <c r="AD1115" s="18" t="str">
        <f t="shared" si="195"/>
        <v>Misc</v>
      </c>
      <c r="AE1115" s="18">
        <f t="shared" si="196"/>
        <v>207.597683982684</v>
      </c>
      <c r="AF1115" s="20">
        <f t="shared" si="197"/>
        <v>0.36639997514091666</v>
      </c>
    </row>
    <row r="1116" spans="1:32">
      <c r="A1116" s="18" t="str">
        <f>'Raw Data'!A1116</f>
        <v>INNSA1</v>
      </c>
      <c r="B1116" s="19">
        <f>'Raw Data'!B1116</f>
        <v>44398</v>
      </c>
      <c r="C1116" s="18">
        <f>'Raw Data'!C1116</f>
        <v>301049751</v>
      </c>
      <c r="D1116" s="18">
        <f>'Raw Data'!D1116</f>
        <v>73239990</v>
      </c>
      <c r="E1116" s="18" t="str">
        <f>'Raw Data'!E1116</f>
        <v>STEEL HAND BLENDER - RS-02 (QTY 50000 PCS / USD 0.4548 PER PCS)</v>
      </c>
      <c r="F1116" s="18">
        <f>'Raw Data'!F1116</f>
        <v>0</v>
      </c>
      <c r="G1116" s="18">
        <f>'Raw Data'!G1116</f>
        <v>0</v>
      </c>
      <c r="H1116" s="18">
        <f>'Raw Data'!H1116</f>
        <v>0</v>
      </c>
      <c r="I1116" s="18">
        <f>'Raw Data'!I1116</f>
        <v>0</v>
      </c>
      <c r="J1116" s="18">
        <f>'Raw Data'!J1116</f>
        <v>0</v>
      </c>
      <c r="K1116" s="18">
        <f>'Raw Data'!K1116</f>
        <v>0</v>
      </c>
      <c r="L1116" s="18">
        <f>'Raw Data'!L1116</f>
        <v>0</v>
      </c>
      <c r="M1116" s="18">
        <f>'Raw Data'!M1116</f>
        <v>0</v>
      </c>
      <c r="N1116" s="18">
        <f>'Raw Data'!N1116</f>
        <v>3000</v>
      </c>
      <c r="O1116" s="18" t="str">
        <f>'Raw Data'!O1116</f>
        <v>KGS</v>
      </c>
      <c r="P1116" s="18">
        <f>'Raw Data'!P1116</f>
        <v>607.72454330000005</v>
      </c>
      <c r="Q1116" s="18">
        <f>'Raw Data'!Q1116</f>
        <v>1823173.63</v>
      </c>
      <c r="R1116" s="18">
        <f>'Raw Data'!R1116</f>
        <v>8.0600072059999999</v>
      </c>
      <c r="S1116" s="18">
        <f>'Raw Data'!S1116</f>
        <v>24180.02162</v>
      </c>
      <c r="T1116" s="18">
        <f>'Raw Data'!T1116</f>
        <v>668010.80000000005</v>
      </c>
      <c r="U1116" s="18" t="str">
        <f t="shared" si="187"/>
        <v xml:space="preserve">STEEL HAND BLENDER - RS-02 </v>
      </c>
      <c r="V1116" s="18">
        <f t="shared" si="188"/>
        <v>50000</v>
      </c>
      <c r="W1116" s="18" t="e">
        <f t="shared" si="189"/>
        <v>#VALUE!</v>
      </c>
      <c r="X1116" s="18">
        <f t="shared" si="190"/>
        <v>0.45479999999999998</v>
      </c>
      <c r="Y1116" s="18" t="str">
        <f t="shared" si="191"/>
        <v>USD</v>
      </c>
      <c r="Z1116" s="18">
        <f t="shared" si="192"/>
        <v>2491184.4299999997</v>
      </c>
      <c r="AA1116" s="18">
        <f t="shared" si="193"/>
        <v>2021</v>
      </c>
      <c r="AB1116" s="19" t="str">
        <f>IFERROR(VLOOKUP(D1116, 'Lookup Tables'!$A:$B, 2, FALSE), "Unknown")</f>
        <v>Table, kitchen or other household articles of iron or steel</v>
      </c>
      <c r="AC1116" s="18" t="str">
        <f t="shared" si="194"/>
        <v>Steel Products</v>
      </c>
      <c r="AD1116" s="18" t="str">
        <f t="shared" si="195"/>
        <v>Misc</v>
      </c>
      <c r="AE1116" s="18">
        <f t="shared" si="196"/>
        <v>222.67026666666669</v>
      </c>
      <c r="AF1116" s="20">
        <f t="shared" si="197"/>
        <v>0.36639999010955421</v>
      </c>
    </row>
    <row r="1117" spans="1:32">
      <c r="A1117" s="18" t="str">
        <f>'Raw Data'!A1117</f>
        <v>INNSA1</v>
      </c>
      <c r="B1117" s="19">
        <f>'Raw Data'!B1117</f>
        <v>44398</v>
      </c>
      <c r="C1117" s="18">
        <f>'Raw Data'!C1117</f>
        <v>301049751</v>
      </c>
      <c r="D1117" s="18">
        <f>'Raw Data'!D1117</f>
        <v>73239990</v>
      </c>
      <c r="E1117" s="18" t="str">
        <f>'Raw Data'!E1117</f>
        <v>MILD STEEL MULTI FUNCTION CLOTH STAND - RYX-02-021A(QTY : 6480 NUM USD 8.85 PER NUM)</v>
      </c>
      <c r="F1117" s="18">
        <f>'Raw Data'!F1117</f>
        <v>0</v>
      </c>
      <c r="G1117" s="18">
        <f>'Raw Data'!G1117</f>
        <v>0</v>
      </c>
      <c r="H1117" s="18">
        <f>'Raw Data'!H1117</f>
        <v>0</v>
      </c>
      <c r="I1117" s="18">
        <f>'Raw Data'!I1117</f>
        <v>0</v>
      </c>
      <c r="J1117" s="18">
        <f>'Raw Data'!J1117</f>
        <v>0</v>
      </c>
      <c r="K1117" s="18">
        <f>'Raw Data'!K1117</f>
        <v>0</v>
      </c>
      <c r="L1117" s="18">
        <f>'Raw Data'!L1117</f>
        <v>0</v>
      </c>
      <c r="M1117" s="18">
        <f>'Raw Data'!M1117</f>
        <v>0</v>
      </c>
      <c r="N1117" s="18">
        <f>'Raw Data'!N1117</f>
        <v>23760</v>
      </c>
      <c r="O1117" s="18" t="str">
        <f>'Raw Data'!O1117</f>
        <v>KGS</v>
      </c>
      <c r="P1117" s="18">
        <f>'Raw Data'!P1117</f>
        <v>236.77233079999999</v>
      </c>
      <c r="Q1117" s="18">
        <f>'Raw Data'!Q1117</f>
        <v>5625710.5800000001</v>
      </c>
      <c r="R1117" s="18">
        <f>'Raw Data'!R1117</f>
        <v>3.140216589</v>
      </c>
      <c r="S1117" s="18">
        <f>'Raw Data'!S1117</f>
        <v>74611.546149999995</v>
      </c>
      <c r="T1117" s="18">
        <f>'Raw Data'!T1117</f>
        <v>2061260.3</v>
      </c>
      <c r="U1117" s="18" t="str">
        <f t="shared" si="187"/>
        <v>MILD STEEL MULTI FUNCTION CLOTH STAND - RYX-02-021A</v>
      </c>
      <c r="V1117" s="18" t="str">
        <f t="shared" si="188"/>
        <v/>
      </c>
      <c r="W1117" s="18" t="e">
        <f t="shared" si="189"/>
        <v>#VALUE!</v>
      </c>
      <c r="X1117" s="18" t="str">
        <f t="shared" si="190"/>
        <v/>
      </c>
      <c r="Y1117" s="18" t="str">
        <f t="shared" si="191"/>
        <v>USD</v>
      </c>
      <c r="Z1117" s="18">
        <f t="shared" si="192"/>
        <v>7686970.8799999999</v>
      </c>
      <c r="AA1117" s="18">
        <f t="shared" si="193"/>
        <v>2021</v>
      </c>
      <c r="AB1117" s="19" t="str">
        <f>IFERROR(VLOOKUP(D1117, 'Lookup Tables'!$A:$B, 2, FALSE), "Unknown")</f>
        <v>Table, kitchen or other household articles of iron or steel</v>
      </c>
      <c r="AC1117" s="18" t="str">
        <f t="shared" si="194"/>
        <v>Steel Products</v>
      </c>
      <c r="AD1117" s="18" t="str">
        <f t="shared" si="195"/>
        <v>Cloth Stand</v>
      </c>
      <c r="AE1117" s="18">
        <f t="shared" si="196"/>
        <v>86.753379629629634</v>
      </c>
      <c r="AF1117" s="20">
        <f t="shared" si="197"/>
        <v>0.3663999899546912</v>
      </c>
    </row>
    <row r="1118" spans="1:32">
      <c r="A1118" s="18" t="str">
        <f>'Raw Data'!A1118</f>
        <v>INNSA1</v>
      </c>
      <c r="B1118" s="19">
        <f>'Raw Data'!B1118</f>
        <v>44398</v>
      </c>
      <c r="C1118" s="18">
        <f>'Raw Data'!C1118</f>
        <v>301049751</v>
      </c>
      <c r="D1118" s="18">
        <f>'Raw Data'!D1118</f>
        <v>73239990</v>
      </c>
      <c r="E1118" s="18" t="str">
        <f>'Raw Data'!E1118</f>
        <v>STEEL SALT BOTTLE - NP-19 (QTY 26256 PCS / USD 0.4984 PER PCS)</v>
      </c>
      <c r="F1118" s="18">
        <f>'Raw Data'!F1118</f>
        <v>0</v>
      </c>
      <c r="G1118" s="18">
        <f>'Raw Data'!G1118</f>
        <v>0</v>
      </c>
      <c r="H1118" s="18">
        <f>'Raw Data'!H1118</f>
        <v>0</v>
      </c>
      <c r="I1118" s="18">
        <f>'Raw Data'!I1118</f>
        <v>0</v>
      </c>
      <c r="J1118" s="18">
        <f>'Raw Data'!J1118</f>
        <v>0</v>
      </c>
      <c r="K1118" s="18">
        <f>'Raw Data'!K1118</f>
        <v>0</v>
      </c>
      <c r="L1118" s="18">
        <f>'Raw Data'!L1118</f>
        <v>0</v>
      </c>
      <c r="M1118" s="18">
        <f>'Raw Data'!M1118</f>
        <v>0</v>
      </c>
      <c r="N1118" s="18">
        <f>'Raw Data'!N1118</f>
        <v>4102.5</v>
      </c>
      <c r="O1118" s="18" t="str">
        <f>'Raw Data'!O1118</f>
        <v>KGS</v>
      </c>
      <c r="P1118" s="18">
        <f>'Raw Data'!P1118</f>
        <v>255.73818399999999</v>
      </c>
      <c r="Q1118" s="18">
        <f>'Raw Data'!Q1118</f>
        <v>1049165.8999999999</v>
      </c>
      <c r="R1118" s="18">
        <f>'Raw Data'!R1118</f>
        <v>3.3917531040000002</v>
      </c>
      <c r="S1118" s="18">
        <f>'Raw Data'!S1118</f>
        <v>13914.66711</v>
      </c>
      <c r="T1118" s="18">
        <f>'Raw Data'!T1118</f>
        <v>384414.4</v>
      </c>
      <c r="U1118" s="18" t="str">
        <f t="shared" si="187"/>
        <v xml:space="preserve">STEEL SALT BOTTLE - NP-19 </v>
      </c>
      <c r="V1118" s="18">
        <f t="shared" si="188"/>
        <v>26256</v>
      </c>
      <c r="W1118" s="18" t="e">
        <f t="shared" si="189"/>
        <v>#VALUE!</v>
      </c>
      <c r="X1118" s="18">
        <f t="shared" si="190"/>
        <v>0.49840000000000001</v>
      </c>
      <c r="Y1118" s="18" t="str">
        <f t="shared" si="191"/>
        <v>USD</v>
      </c>
      <c r="Z1118" s="18">
        <f t="shared" si="192"/>
        <v>1433580.2999999998</v>
      </c>
      <c r="AA1118" s="18">
        <f t="shared" si="193"/>
        <v>2021</v>
      </c>
      <c r="AB1118" s="19" t="str">
        <f>IFERROR(VLOOKUP(D1118, 'Lookup Tables'!$A:$B, 2, FALSE), "Unknown")</f>
        <v>Table, kitchen or other household articles of iron or steel</v>
      </c>
      <c r="AC1118" s="18" t="str">
        <f t="shared" si="194"/>
        <v>Steel Products</v>
      </c>
      <c r="AD1118" s="18" t="str">
        <f t="shared" si="195"/>
        <v>Misc</v>
      </c>
      <c r="AE1118" s="18">
        <f t="shared" si="196"/>
        <v>93.702474101157833</v>
      </c>
      <c r="AF1118" s="20">
        <f t="shared" si="197"/>
        <v>0.3664000135726867</v>
      </c>
    </row>
    <row r="1119" spans="1:32">
      <c r="A1119" s="18" t="str">
        <f>'Raw Data'!A1119</f>
        <v>INNSA1</v>
      </c>
      <c r="B1119" s="19">
        <f>'Raw Data'!B1119</f>
        <v>44396</v>
      </c>
      <c r="C1119" s="18">
        <f>'Raw Data'!C1119</f>
        <v>301049751</v>
      </c>
      <c r="D1119" s="18">
        <f>'Raw Data'!D1119</f>
        <v>73239990</v>
      </c>
      <c r="E1119" s="18" t="str">
        <f>'Raw Data'!E1119</f>
        <v>STAINLESS STEEL COLA BOTTLE 750ML SK750 SL-01 (QTY 10476 PCS / USD 1.245 PER PCS)</v>
      </c>
      <c r="F1119" s="18">
        <f>'Raw Data'!F1119</f>
        <v>0</v>
      </c>
      <c r="G1119" s="18">
        <f>'Raw Data'!G1119</f>
        <v>0</v>
      </c>
      <c r="H1119" s="18">
        <f>'Raw Data'!H1119</f>
        <v>0</v>
      </c>
      <c r="I1119" s="18">
        <f>'Raw Data'!I1119</f>
        <v>0</v>
      </c>
      <c r="J1119" s="18">
        <f>'Raw Data'!J1119</f>
        <v>0</v>
      </c>
      <c r="K1119" s="18">
        <f>'Raw Data'!K1119</f>
        <v>0</v>
      </c>
      <c r="L1119" s="18">
        <f>'Raw Data'!L1119</f>
        <v>0</v>
      </c>
      <c r="M1119" s="18">
        <f>'Raw Data'!M1119</f>
        <v>0</v>
      </c>
      <c r="N1119" s="18">
        <f>'Raw Data'!N1119</f>
        <v>2095.1999999999998</v>
      </c>
      <c r="O1119" s="18" t="str">
        <f>'Raw Data'!O1119</f>
        <v>KGS</v>
      </c>
      <c r="P1119" s="18">
        <f>'Raw Data'!P1119</f>
        <v>502.49506489999999</v>
      </c>
      <c r="Q1119" s="18">
        <f>'Raw Data'!Q1119</f>
        <v>1052827.6599999999</v>
      </c>
      <c r="R1119" s="18">
        <f>'Raw Data'!R1119</f>
        <v>6.6643907809999998</v>
      </c>
      <c r="S1119" s="18">
        <f>'Raw Data'!S1119</f>
        <v>13963.23156</v>
      </c>
      <c r="T1119" s="18">
        <f>'Raw Data'!T1119</f>
        <v>385756.1</v>
      </c>
      <c r="U1119" s="18" t="str">
        <f t="shared" si="187"/>
        <v xml:space="preserve">STAINLESS STEEL COLA BOTTLE 750ML SK750 SL-01 </v>
      </c>
      <c r="V1119" s="18">
        <f t="shared" si="188"/>
        <v>10476</v>
      </c>
      <c r="W1119" s="18" t="e">
        <f t="shared" si="189"/>
        <v>#VALUE!</v>
      </c>
      <c r="X1119" s="18">
        <f t="shared" si="190"/>
        <v>1.2450000000000001</v>
      </c>
      <c r="Y1119" s="18" t="str">
        <f t="shared" si="191"/>
        <v>USD</v>
      </c>
      <c r="Z1119" s="18">
        <f t="shared" si="192"/>
        <v>1438583.7599999998</v>
      </c>
      <c r="AA1119" s="18">
        <f t="shared" si="193"/>
        <v>2021</v>
      </c>
      <c r="AB1119" s="19" t="str">
        <f>IFERROR(VLOOKUP(D1119, 'Lookup Tables'!$A:$B, 2, FALSE), "Unknown")</f>
        <v>Table, kitchen or other household articles of iron or steel</v>
      </c>
      <c r="AC1119" s="18" t="str">
        <f t="shared" si="194"/>
        <v>Steel Products</v>
      </c>
      <c r="AD1119" s="18" t="str">
        <f t="shared" si="195"/>
        <v>Misc</v>
      </c>
      <c r="AE1119" s="18">
        <f t="shared" si="196"/>
        <v>184.11421344024438</v>
      </c>
      <c r="AF1119" s="20">
        <f t="shared" si="197"/>
        <v>0.36640004309917162</v>
      </c>
    </row>
    <row r="1120" spans="1:32">
      <c r="A1120" s="18" t="str">
        <f>'Raw Data'!A1120</f>
        <v>INNSA1</v>
      </c>
      <c r="B1120" s="19">
        <f>'Raw Data'!B1120</f>
        <v>44396</v>
      </c>
      <c r="C1120" s="18">
        <f>'Raw Data'!C1120</f>
        <v>301049751</v>
      </c>
      <c r="D1120" s="18">
        <f>'Raw Data'!D1120</f>
        <v>73239990</v>
      </c>
      <c r="E1120" s="18" t="str">
        <f>'Raw Data'!E1120</f>
        <v>STAINLESS STEEL SPORTS BOTTLE 650ML S115 NP-21 (QTY 43200 PCS / USD 1.110 PER PCS)</v>
      </c>
      <c r="F1120" s="18">
        <f>'Raw Data'!F1120</f>
        <v>0</v>
      </c>
      <c r="G1120" s="18">
        <f>'Raw Data'!G1120</f>
        <v>0</v>
      </c>
      <c r="H1120" s="18">
        <f>'Raw Data'!H1120</f>
        <v>0</v>
      </c>
      <c r="I1120" s="18">
        <f>'Raw Data'!I1120</f>
        <v>0</v>
      </c>
      <c r="J1120" s="18">
        <f>'Raw Data'!J1120</f>
        <v>0</v>
      </c>
      <c r="K1120" s="18">
        <f>'Raw Data'!K1120</f>
        <v>0</v>
      </c>
      <c r="L1120" s="18">
        <f>'Raw Data'!L1120</f>
        <v>0</v>
      </c>
      <c r="M1120" s="18">
        <f>'Raw Data'!M1120</f>
        <v>0</v>
      </c>
      <c r="N1120" s="18">
        <f>'Raw Data'!N1120</f>
        <v>7680</v>
      </c>
      <c r="O1120" s="18" t="str">
        <f>'Raw Data'!O1120</f>
        <v>KGS</v>
      </c>
      <c r="P1120" s="18">
        <f>'Raw Data'!P1120</f>
        <v>504.00860290000003</v>
      </c>
      <c r="Q1120" s="18">
        <f>'Raw Data'!Q1120</f>
        <v>3870786.07</v>
      </c>
      <c r="R1120" s="18">
        <f>'Raw Data'!R1120</f>
        <v>6.6844642289999996</v>
      </c>
      <c r="S1120" s="18">
        <f>'Raw Data'!S1120</f>
        <v>51336.685279999998</v>
      </c>
      <c r="T1120" s="18">
        <f>'Raw Data'!T1120</f>
        <v>1418256</v>
      </c>
      <c r="U1120" s="18" t="str">
        <f t="shared" si="187"/>
        <v xml:space="preserve">STAINLESS STEEL SPORTS BOTTLE 650ML S115 NP-21 </v>
      </c>
      <c r="V1120" s="18">
        <f t="shared" si="188"/>
        <v>43200</v>
      </c>
      <c r="W1120" s="18" t="e">
        <f t="shared" si="189"/>
        <v>#VALUE!</v>
      </c>
      <c r="X1120" s="18">
        <f t="shared" si="190"/>
        <v>1.1100000000000001</v>
      </c>
      <c r="Y1120" s="18" t="str">
        <f t="shared" si="191"/>
        <v>USD</v>
      </c>
      <c r="Z1120" s="18">
        <f t="shared" si="192"/>
        <v>5289042.07</v>
      </c>
      <c r="AA1120" s="18">
        <f t="shared" si="193"/>
        <v>2021</v>
      </c>
      <c r="AB1120" s="19" t="str">
        <f>IFERROR(VLOOKUP(D1120, 'Lookup Tables'!$A:$B, 2, FALSE), "Unknown")</f>
        <v>Table, kitchen or other household articles of iron or steel</v>
      </c>
      <c r="AC1120" s="18" t="str">
        <f t="shared" si="194"/>
        <v>Steel Products</v>
      </c>
      <c r="AD1120" s="18" t="str">
        <f t="shared" si="195"/>
        <v>Misc</v>
      </c>
      <c r="AE1120" s="18">
        <f t="shared" si="196"/>
        <v>184.66874999999999</v>
      </c>
      <c r="AF1120" s="20">
        <f t="shared" si="197"/>
        <v>0.36639999585407212</v>
      </c>
    </row>
    <row r="1121" spans="1:32">
      <c r="A1121" s="18" t="str">
        <f>'Raw Data'!A1121</f>
        <v>INNSA1</v>
      </c>
      <c r="B1121" s="19">
        <f>'Raw Data'!B1121</f>
        <v>44396</v>
      </c>
      <c r="C1121" s="18">
        <f>'Raw Data'!C1121</f>
        <v>301049751</v>
      </c>
      <c r="D1121" s="18">
        <f>'Raw Data'!D1121</f>
        <v>73239990</v>
      </c>
      <c r="E1121" s="18" t="str">
        <f>'Raw Data'!E1121</f>
        <v>STAINLESS STEEL SPORTS BOTTLE 750ML SG-702 SB-01 (QTY 22968 PCS / USD 1.150 PER PCS)</v>
      </c>
      <c r="F1121" s="18">
        <f>'Raw Data'!F1121</f>
        <v>0</v>
      </c>
      <c r="G1121" s="18">
        <f>'Raw Data'!G1121</f>
        <v>0</v>
      </c>
      <c r="H1121" s="18">
        <f>'Raw Data'!H1121</f>
        <v>0</v>
      </c>
      <c r="I1121" s="18">
        <f>'Raw Data'!I1121</f>
        <v>0</v>
      </c>
      <c r="J1121" s="18">
        <f>'Raw Data'!J1121</f>
        <v>0</v>
      </c>
      <c r="K1121" s="18">
        <f>'Raw Data'!K1121</f>
        <v>0</v>
      </c>
      <c r="L1121" s="18">
        <f>'Raw Data'!L1121</f>
        <v>0</v>
      </c>
      <c r="M1121" s="18">
        <f>'Raw Data'!M1121</f>
        <v>0</v>
      </c>
      <c r="N1121" s="18">
        <f>'Raw Data'!N1121</f>
        <v>3636.6</v>
      </c>
      <c r="O1121" s="18" t="str">
        <f>'Raw Data'!O1121</f>
        <v>KGS</v>
      </c>
      <c r="P1121" s="18">
        <f>'Raw Data'!P1121</f>
        <v>586.29735740000001</v>
      </c>
      <c r="Q1121" s="18">
        <f>'Raw Data'!Q1121</f>
        <v>2132128.9700000002</v>
      </c>
      <c r="R1121" s="18">
        <f>'Raw Data'!R1121</f>
        <v>7.7758270219999996</v>
      </c>
      <c r="S1121" s="18">
        <f>'Raw Data'!S1121</f>
        <v>28277.572550000001</v>
      </c>
      <c r="T1121" s="18">
        <f>'Raw Data'!T1121</f>
        <v>781212.1</v>
      </c>
      <c r="U1121" s="18" t="str">
        <f t="shared" si="187"/>
        <v xml:space="preserve">STAINLESS STEEL SPORTS BOTTLE 750ML SG-702 SB-01 </v>
      </c>
      <c r="V1121" s="18">
        <f t="shared" si="188"/>
        <v>22968</v>
      </c>
      <c r="W1121" s="18" t="e">
        <f t="shared" si="189"/>
        <v>#VALUE!</v>
      </c>
      <c r="X1121" s="18">
        <f t="shared" si="190"/>
        <v>1.1499999999999999</v>
      </c>
      <c r="Y1121" s="18" t="str">
        <f t="shared" si="191"/>
        <v>USD</v>
      </c>
      <c r="Z1121" s="18">
        <f t="shared" si="192"/>
        <v>2913341.0700000003</v>
      </c>
      <c r="AA1121" s="18">
        <f t="shared" si="193"/>
        <v>2021</v>
      </c>
      <c r="AB1121" s="19" t="str">
        <f>IFERROR(VLOOKUP(D1121, 'Lookup Tables'!$A:$B, 2, FALSE), "Unknown")</f>
        <v>Table, kitchen or other household articles of iron or steel</v>
      </c>
      <c r="AC1121" s="18" t="str">
        <f t="shared" si="194"/>
        <v>Steel Products</v>
      </c>
      <c r="AD1121" s="18" t="str">
        <f t="shared" si="195"/>
        <v>Misc</v>
      </c>
      <c r="AE1121" s="18">
        <f t="shared" si="196"/>
        <v>214.81936424132431</v>
      </c>
      <c r="AF1121" s="20">
        <f t="shared" si="197"/>
        <v>0.36640002128951887</v>
      </c>
    </row>
    <row r="1122" spans="1:32">
      <c r="A1122" s="18" t="str">
        <f>'Raw Data'!A1122</f>
        <v>INNSA1</v>
      </c>
      <c r="B1122" s="19">
        <f>'Raw Data'!B1122</f>
        <v>44396</v>
      </c>
      <c r="C1122" s="18">
        <f>'Raw Data'!C1122</f>
        <v>301049751</v>
      </c>
      <c r="D1122" s="18">
        <f>'Raw Data'!D1122</f>
        <v>73239990</v>
      </c>
      <c r="E1122" s="18" t="str">
        <f>'Raw Data'!E1122</f>
        <v>STAINLESS STEEL BOTTLE 750ML SG805 AM-06 (QTY 10908 PCS / USD 1.110 PER PCS)</v>
      </c>
      <c r="F1122" s="18">
        <f>'Raw Data'!F1122</f>
        <v>0</v>
      </c>
      <c r="G1122" s="18">
        <f>'Raw Data'!G1122</f>
        <v>0</v>
      </c>
      <c r="H1122" s="18">
        <f>'Raw Data'!H1122</f>
        <v>0</v>
      </c>
      <c r="I1122" s="18">
        <f>'Raw Data'!I1122</f>
        <v>0</v>
      </c>
      <c r="J1122" s="18">
        <f>'Raw Data'!J1122</f>
        <v>0</v>
      </c>
      <c r="K1122" s="18">
        <f>'Raw Data'!K1122</f>
        <v>0</v>
      </c>
      <c r="L1122" s="18">
        <f>'Raw Data'!L1122</f>
        <v>0</v>
      </c>
      <c r="M1122" s="18">
        <f>'Raw Data'!M1122</f>
        <v>0</v>
      </c>
      <c r="N1122" s="18">
        <f>'Raw Data'!N1122</f>
        <v>1636.2</v>
      </c>
      <c r="O1122" s="18" t="str">
        <f>'Raw Data'!O1122</f>
        <v>KGS</v>
      </c>
      <c r="P1122" s="18">
        <f>'Raw Data'!P1122</f>
        <v>597.34352769999998</v>
      </c>
      <c r="Q1122" s="18">
        <f>'Raw Data'!Q1122</f>
        <v>977373.48</v>
      </c>
      <c r="R1122" s="18">
        <f>'Raw Data'!R1122</f>
        <v>7.9223279529999999</v>
      </c>
      <c r="S1122" s="18">
        <f>'Raw Data'!S1122</f>
        <v>12962.513000000001</v>
      </c>
      <c r="T1122" s="18">
        <f>'Raw Data'!T1122</f>
        <v>358109.7</v>
      </c>
      <c r="U1122" s="18" t="str">
        <f t="shared" si="187"/>
        <v xml:space="preserve">STAINLESS STEEL BOTTLE 750ML SG805 AM-06 </v>
      </c>
      <c r="V1122" s="18">
        <f t="shared" si="188"/>
        <v>10908</v>
      </c>
      <c r="W1122" s="18" t="e">
        <f t="shared" si="189"/>
        <v>#VALUE!</v>
      </c>
      <c r="X1122" s="18">
        <f t="shared" si="190"/>
        <v>1.1100000000000001</v>
      </c>
      <c r="Y1122" s="18" t="str">
        <f t="shared" si="191"/>
        <v>USD</v>
      </c>
      <c r="Z1122" s="18">
        <f t="shared" si="192"/>
        <v>1335483.18</v>
      </c>
      <c r="AA1122" s="18">
        <f t="shared" si="193"/>
        <v>2021</v>
      </c>
      <c r="AB1122" s="19" t="str">
        <f>IFERROR(VLOOKUP(D1122, 'Lookup Tables'!$A:$B, 2, FALSE), "Unknown")</f>
        <v>Table, kitchen or other household articles of iron or steel</v>
      </c>
      <c r="AC1122" s="18" t="str">
        <f t="shared" si="194"/>
        <v>Steel Products</v>
      </c>
      <c r="AD1122" s="18" t="str">
        <f t="shared" si="195"/>
        <v>Misc</v>
      </c>
      <c r="AE1122" s="18">
        <f t="shared" si="196"/>
        <v>218.86670333700036</v>
      </c>
      <c r="AF1122" s="20">
        <f t="shared" si="197"/>
        <v>0.3664000582459021</v>
      </c>
    </row>
    <row r="1123" spans="1:32">
      <c r="A1123" s="18" t="str">
        <f>'Raw Data'!A1123</f>
        <v>INNSA1</v>
      </c>
      <c r="B1123" s="19">
        <f>'Raw Data'!B1123</f>
        <v>44389</v>
      </c>
      <c r="C1123" s="18">
        <f>'Raw Data'!C1123</f>
        <v>301049751</v>
      </c>
      <c r="D1123" s="18">
        <f>'Raw Data'!D1123</f>
        <v>73239990</v>
      </c>
      <c r="E1123" s="18" t="str">
        <f>'Raw Data'!E1123</f>
        <v>STEEL SALT BOTTLE ITEM NO-NP-19(QTY:31680 PCS USD 0.498 PER PCS)</v>
      </c>
      <c r="F1123" s="18">
        <f>'Raw Data'!F1123</f>
        <v>0</v>
      </c>
      <c r="G1123" s="18">
        <f>'Raw Data'!G1123</f>
        <v>0</v>
      </c>
      <c r="H1123" s="18">
        <f>'Raw Data'!H1123</f>
        <v>0</v>
      </c>
      <c r="I1123" s="18">
        <f>'Raw Data'!I1123</f>
        <v>0</v>
      </c>
      <c r="J1123" s="18">
        <f>'Raw Data'!J1123</f>
        <v>0</v>
      </c>
      <c r="K1123" s="18">
        <f>'Raw Data'!K1123</f>
        <v>0</v>
      </c>
      <c r="L1123" s="18">
        <f>'Raw Data'!L1123</f>
        <v>0</v>
      </c>
      <c r="M1123" s="18">
        <f>'Raw Data'!M1123</f>
        <v>0</v>
      </c>
      <c r="N1123" s="18">
        <f>'Raw Data'!N1123</f>
        <v>4950</v>
      </c>
      <c r="O1123" s="18" t="str">
        <f>'Raw Data'!O1123</f>
        <v>KGS</v>
      </c>
      <c r="P1123" s="18">
        <f>'Raw Data'!P1123</f>
        <v>255.44797370000001</v>
      </c>
      <c r="Q1123" s="18">
        <f>'Raw Data'!Q1123</f>
        <v>1264467.47</v>
      </c>
      <c r="R1123" s="18">
        <f>'Raw Data'!R1123</f>
        <v>3.3924033699999998</v>
      </c>
      <c r="S1123" s="18">
        <f>'Raw Data'!S1123</f>
        <v>16792.396680000002</v>
      </c>
      <c r="T1123" s="18">
        <f>'Raw Data'!T1123</f>
        <v>463300.8</v>
      </c>
      <c r="U1123" s="18" t="str">
        <f t="shared" si="187"/>
        <v>STEEL SALT BOTTLE ITEM NO-NP-19</v>
      </c>
      <c r="V1123" s="18">
        <f t="shared" si="188"/>
        <v>31680</v>
      </c>
      <c r="W1123" s="18" t="e">
        <f t="shared" si="189"/>
        <v>#VALUE!</v>
      </c>
      <c r="X1123" s="18" t="str">
        <f t="shared" si="190"/>
        <v/>
      </c>
      <c r="Y1123" s="18" t="str">
        <f t="shared" si="191"/>
        <v>USD</v>
      </c>
      <c r="Z1123" s="18">
        <f t="shared" si="192"/>
        <v>1727768.27</v>
      </c>
      <c r="AA1123" s="18">
        <f t="shared" si="193"/>
        <v>2021</v>
      </c>
      <c r="AB1123" s="19" t="str">
        <f>IFERROR(VLOOKUP(D1123, 'Lookup Tables'!$A:$B, 2, FALSE), "Unknown")</f>
        <v>Table, kitchen or other household articles of iron or steel</v>
      </c>
      <c r="AC1123" s="18" t="str">
        <f t="shared" si="194"/>
        <v>Steel Products</v>
      </c>
      <c r="AD1123" s="18" t="str">
        <f t="shared" si="195"/>
        <v>Misc</v>
      </c>
      <c r="AE1123" s="18">
        <f t="shared" si="196"/>
        <v>93.596121212121204</v>
      </c>
      <c r="AF1123" s="20">
        <f t="shared" si="197"/>
        <v>0.3663999359350858</v>
      </c>
    </row>
    <row r="1124" spans="1:32">
      <c r="A1124" s="18" t="str">
        <f>'Raw Data'!A1124</f>
        <v>INNSA1</v>
      </c>
      <c r="B1124" s="19">
        <f>'Raw Data'!B1124</f>
        <v>44386</v>
      </c>
      <c r="C1124" s="18">
        <f>'Raw Data'!C1124</f>
        <v>301049751</v>
      </c>
      <c r="D1124" s="18">
        <f>'Raw Data'!D1124</f>
        <v>73239990</v>
      </c>
      <c r="E1124" s="18" t="str">
        <f>'Raw Data'!E1124</f>
        <v>HOUSEHOLD STEEL HOOK 3 PCS SET -2628 (QTY : 19584 SET/USD 0.445 PER SET)</v>
      </c>
      <c r="F1124" s="18">
        <f>'Raw Data'!F1124</f>
        <v>0</v>
      </c>
      <c r="G1124" s="18">
        <f>'Raw Data'!G1124</f>
        <v>0</v>
      </c>
      <c r="H1124" s="18">
        <f>'Raw Data'!H1124</f>
        <v>0</v>
      </c>
      <c r="I1124" s="18">
        <f>'Raw Data'!I1124</f>
        <v>0</v>
      </c>
      <c r="J1124" s="18">
        <f>'Raw Data'!J1124</f>
        <v>0</v>
      </c>
      <c r="K1124" s="18">
        <f>'Raw Data'!K1124</f>
        <v>0</v>
      </c>
      <c r="L1124" s="18">
        <f>'Raw Data'!L1124</f>
        <v>0</v>
      </c>
      <c r="M1124" s="18">
        <f>'Raw Data'!M1124</f>
        <v>0</v>
      </c>
      <c r="N1124" s="18">
        <f>'Raw Data'!N1124</f>
        <v>663.68</v>
      </c>
      <c r="O1124" s="18" t="str">
        <f>'Raw Data'!O1124</f>
        <v>KGS</v>
      </c>
      <c r="P1124" s="18">
        <f>'Raw Data'!P1124</f>
        <v>1014.719021</v>
      </c>
      <c r="Q1124" s="18">
        <f>'Raw Data'!Q1124</f>
        <v>673448.72</v>
      </c>
      <c r="R1124" s="18">
        <f>'Raw Data'!R1124</f>
        <v>13.475684210000001</v>
      </c>
      <c r="S1124" s="18">
        <f>'Raw Data'!S1124</f>
        <v>8943.5420979999999</v>
      </c>
      <c r="T1124" s="18">
        <f>'Raw Data'!T1124</f>
        <v>246751.6</v>
      </c>
      <c r="U1124" s="18" t="str">
        <f t="shared" si="187"/>
        <v xml:space="preserve">HOUSEHOLD STEEL HOOK 3 PCS SET -2628 </v>
      </c>
      <c r="V1124" s="18" t="str">
        <f t="shared" si="188"/>
        <v/>
      </c>
      <c r="W1124" s="18" t="e">
        <f t="shared" si="189"/>
        <v>#VALUE!</v>
      </c>
      <c r="X1124" s="18">
        <f t="shared" si="190"/>
        <v>0.44500000000000001</v>
      </c>
      <c r="Y1124" s="18" t="str">
        <f t="shared" si="191"/>
        <v>USD</v>
      </c>
      <c r="Z1124" s="18">
        <f t="shared" si="192"/>
        <v>920200.32</v>
      </c>
      <c r="AA1124" s="18">
        <f t="shared" si="193"/>
        <v>2021</v>
      </c>
      <c r="AB1124" s="19" t="str">
        <f>IFERROR(VLOOKUP(D1124, 'Lookup Tables'!$A:$B, 2, FALSE), "Unknown")</f>
        <v>Table, kitchen or other household articles of iron or steel</v>
      </c>
      <c r="AC1124" s="18" t="str">
        <f t="shared" si="194"/>
        <v>Steel Products</v>
      </c>
      <c r="AD1124" s="18" t="str">
        <f t="shared" si="195"/>
        <v>Misc</v>
      </c>
      <c r="AE1124" s="18">
        <f t="shared" si="196"/>
        <v>371.79303278688531</v>
      </c>
      <c r="AF1124" s="20">
        <f t="shared" si="197"/>
        <v>0.36639998365428628</v>
      </c>
    </row>
    <row r="1125" spans="1:32">
      <c r="A1125" s="18" t="str">
        <f>'Raw Data'!A1125</f>
        <v>INNSA1</v>
      </c>
      <c r="B1125" s="19">
        <f>'Raw Data'!B1125</f>
        <v>44384</v>
      </c>
      <c r="C1125" s="18">
        <f>'Raw Data'!C1125</f>
        <v>301049751</v>
      </c>
      <c r="D1125" s="18">
        <f>'Raw Data'!D1125</f>
        <v>73239990</v>
      </c>
      <c r="E1125" s="18" t="str">
        <f>'Raw Data'!E1125</f>
        <v>MILD STEEL MULTI FUNCTION CLOTH STAND RYX-02-020 (QTY 2464 PCS / USD 14.20 PER PCS)</v>
      </c>
      <c r="F1125" s="18">
        <f>'Raw Data'!F1125</f>
        <v>0</v>
      </c>
      <c r="G1125" s="18">
        <f>'Raw Data'!G1125</f>
        <v>0</v>
      </c>
      <c r="H1125" s="18">
        <f>'Raw Data'!H1125</f>
        <v>0</v>
      </c>
      <c r="I1125" s="18">
        <f>'Raw Data'!I1125</f>
        <v>0</v>
      </c>
      <c r="J1125" s="18">
        <f>'Raw Data'!J1125</f>
        <v>0</v>
      </c>
      <c r="K1125" s="18">
        <f>'Raw Data'!K1125</f>
        <v>0</v>
      </c>
      <c r="L1125" s="18">
        <f>'Raw Data'!L1125</f>
        <v>0</v>
      </c>
      <c r="M1125" s="18">
        <f>'Raw Data'!M1125</f>
        <v>0</v>
      </c>
      <c r="N1125" s="18">
        <f>'Raw Data'!N1125</f>
        <v>8008</v>
      </c>
      <c r="O1125" s="18" t="str">
        <f>'Raw Data'!O1125</f>
        <v>KGS</v>
      </c>
      <c r="P1125" s="18">
        <f>'Raw Data'!P1125</f>
        <v>395.84288340000001</v>
      </c>
      <c r="Q1125" s="18">
        <f>'Raw Data'!Q1125</f>
        <v>3169909.81</v>
      </c>
      <c r="R1125" s="18">
        <f>'Raw Data'!R1125</f>
        <v>5.2568776010000002</v>
      </c>
      <c r="S1125" s="18">
        <f>'Raw Data'!S1125</f>
        <v>42097.075830000002</v>
      </c>
      <c r="T1125" s="18">
        <f>'Raw Data'!T1125</f>
        <v>1161455</v>
      </c>
      <c r="U1125" s="18" t="str">
        <f t="shared" si="187"/>
        <v xml:space="preserve">MILD STEEL MULTI FUNCTION CLOTH STAND RYX-02-020 </v>
      </c>
      <c r="V1125" s="18">
        <f t="shared" si="188"/>
        <v>2464</v>
      </c>
      <c r="W1125" s="18" t="e">
        <f t="shared" si="189"/>
        <v>#VALUE!</v>
      </c>
      <c r="X1125" s="18">
        <f t="shared" si="190"/>
        <v>14.2</v>
      </c>
      <c r="Y1125" s="18" t="str">
        <f t="shared" si="191"/>
        <v>USD</v>
      </c>
      <c r="Z1125" s="18">
        <f t="shared" si="192"/>
        <v>4331364.8100000005</v>
      </c>
      <c r="AA1125" s="18">
        <f t="shared" si="193"/>
        <v>2021</v>
      </c>
      <c r="AB1125" s="19" t="str">
        <f>IFERROR(VLOOKUP(D1125, 'Lookup Tables'!$A:$B, 2, FALSE), "Unknown")</f>
        <v>Table, kitchen or other household articles of iron or steel</v>
      </c>
      <c r="AC1125" s="18" t="str">
        <f t="shared" si="194"/>
        <v>Steel Products</v>
      </c>
      <c r="AD1125" s="18" t="str">
        <f t="shared" si="195"/>
        <v>Cloth Stand</v>
      </c>
      <c r="AE1125" s="18">
        <f t="shared" si="196"/>
        <v>145.03683816183815</v>
      </c>
      <c r="AF1125" s="20">
        <f t="shared" si="197"/>
        <v>0.36640001439031478</v>
      </c>
    </row>
    <row r="1126" spans="1:32">
      <c r="A1126" s="18" t="str">
        <f>'Raw Data'!A1126</f>
        <v>INNSA1</v>
      </c>
      <c r="B1126" s="19">
        <f>'Raw Data'!B1126</f>
        <v>44376</v>
      </c>
      <c r="C1126" s="18">
        <f>'Raw Data'!C1126</f>
        <v>301049751</v>
      </c>
      <c r="D1126" s="18">
        <f>'Raw Data'!D1126</f>
        <v>73239990</v>
      </c>
      <c r="E1126" s="18" t="str">
        <f>'Raw Data'!E1126</f>
        <v>STEEL ZHARA - NP-003 (QTY:60000 PCS USD 0.4606 PER PCS)</v>
      </c>
      <c r="F1126" s="18">
        <f>'Raw Data'!F1126</f>
        <v>0</v>
      </c>
      <c r="G1126" s="18">
        <f>'Raw Data'!G1126</f>
        <v>0</v>
      </c>
      <c r="H1126" s="18">
        <f>'Raw Data'!H1126</f>
        <v>0</v>
      </c>
      <c r="I1126" s="18">
        <f>'Raw Data'!I1126</f>
        <v>0</v>
      </c>
      <c r="J1126" s="18">
        <f>'Raw Data'!J1126</f>
        <v>0</v>
      </c>
      <c r="K1126" s="18">
        <f>'Raw Data'!K1126</f>
        <v>0</v>
      </c>
      <c r="L1126" s="18">
        <f>'Raw Data'!L1126</f>
        <v>0</v>
      </c>
      <c r="M1126" s="18">
        <f>'Raw Data'!M1126</f>
        <v>0</v>
      </c>
      <c r="N1126" s="18">
        <f>'Raw Data'!N1126</f>
        <v>5600</v>
      </c>
      <c r="O1126" s="18" t="str">
        <f>'Raw Data'!O1126</f>
        <v>KGS</v>
      </c>
      <c r="P1126" s="18">
        <f>'Raw Data'!P1126</f>
        <v>389.15749460000001</v>
      </c>
      <c r="Q1126" s="18">
        <f>'Raw Data'!Q1126</f>
        <v>2179281.9700000002</v>
      </c>
      <c r="R1126" s="18">
        <f>'Raw Data'!R1126</f>
        <v>5.2200871180000004</v>
      </c>
      <c r="S1126" s="18">
        <f>'Raw Data'!S1126</f>
        <v>29232.487860000001</v>
      </c>
      <c r="T1126" s="18">
        <f>'Raw Data'!T1126</f>
        <v>798488.9</v>
      </c>
      <c r="U1126" s="18" t="str">
        <f t="shared" si="187"/>
        <v xml:space="preserve">STEEL ZHARA - NP-003 </v>
      </c>
      <c r="V1126" s="18">
        <f t="shared" si="188"/>
        <v>60000</v>
      </c>
      <c r="W1126" s="18" t="e">
        <f t="shared" si="189"/>
        <v>#VALUE!</v>
      </c>
      <c r="X1126" s="18" t="str">
        <f t="shared" si="190"/>
        <v/>
      </c>
      <c r="Y1126" s="18" t="str">
        <f t="shared" si="191"/>
        <v>USD</v>
      </c>
      <c r="Z1126" s="18">
        <f t="shared" si="192"/>
        <v>2977770.87</v>
      </c>
      <c r="AA1126" s="18">
        <f t="shared" si="193"/>
        <v>2021</v>
      </c>
      <c r="AB1126" s="19" t="str">
        <f>IFERROR(VLOOKUP(D1126, 'Lookup Tables'!$A:$B, 2, FALSE), "Unknown")</f>
        <v>Table, kitchen or other household articles of iron or steel</v>
      </c>
      <c r="AC1126" s="18" t="str">
        <f t="shared" si="194"/>
        <v>Steel Products</v>
      </c>
      <c r="AD1126" s="18" t="str">
        <f t="shared" si="195"/>
        <v>Misc</v>
      </c>
      <c r="AE1126" s="18">
        <f t="shared" si="196"/>
        <v>142.58730357142858</v>
      </c>
      <c r="AF1126" s="20">
        <f t="shared" si="197"/>
        <v>0.36639999366396814</v>
      </c>
    </row>
    <row r="1127" spans="1:32">
      <c r="A1127" s="18" t="str">
        <f>'Raw Data'!A1127</f>
        <v>INNSA1</v>
      </c>
      <c r="B1127" s="19">
        <f>'Raw Data'!B1127</f>
        <v>44375</v>
      </c>
      <c r="C1127" s="18">
        <f>'Raw Data'!C1127</f>
        <v>301049751</v>
      </c>
      <c r="D1127" s="18">
        <f>'Raw Data'!D1127</f>
        <v>73239990</v>
      </c>
      <c r="E1127" s="18" t="str">
        <f>'Raw Data'!E1127</f>
        <v>MILD STEEL MULTI FUNCTION CLOTH STAND RYX-02-021A (QTY 6480 PCS / USD 8.85 PER PCS)</v>
      </c>
      <c r="F1127" s="18">
        <f>'Raw Data'!F1127</f>
        <v>0</v>
      </c>
      <c r="G1127" s="18">
        <f>'Raw Data'!G1127</f>
        <v>0</v>
      </c>
      <c r="H1127" s="18">
        <f>'Raw Data'!H1127</f>
        <v>0</v>
      </c>
      <c r="I1127" s="18">
        <f>'Raw Data'!I1127</f>
        <v>0</v>
      </c>
      <c r="J1127" s="18">
        <f>'Raw Data'!J1127</f>
        <v>0</v>
      </c>
      <c r="K1127" s="18">
        <f>'Raw Data'!K1127</f>
        <v>0</v>
      </c>
      <c r="L1127" s="18">
        <f>'Raw Data'!L1127</f>
        <v>0</v>
      </c>
      <c r="M1127" s="18">
        <f>'Raw Data'!M1127</f>
        <v>0</v>
      </c>
      <c r="N1127" s="18">
        <f>'Raw Data'!N1127</f>
        <v>23760</v>
      </c>
      <c r="O1127" s="18" t="str">
        <f>'Raw Data'!O1127</f>
        <v>KGS</v>
      </c>
      <c r="P1127" s="18">
        <f>'Raw Data'!P1127</f>
        <v>235.67244439999999</v>
      </c>
      <c r="Q1127" s="18">
        <f>'Raw Data'!Q1127</f>
        <v>5599577.2800000003</v>
      </c>
      <c r="R1127" s="18">
        <f>'Raw Data'!R1127</f>
        <v>3.16126686</v>
      </c>
      <c r="S1127" s="18">
        <f>'Raw Data'!S1127</f>
        <v>75111.700599999996</v>
      </c>
      <c r="T1127" s="18">
        <f>'Raw Data'!T1127</f>
        <v>2051685.1</v>
      </c>
      <c r="U1127" s="18" t="str">
        <f t="shared" si="187"/>
        <v xml:space="preserve">MILD STEEL MULTI FUNCTION CLOTH STAND RYX-02-021A </v>
      </c>
      <c r="V1127" s="18">
        <f t="shared" si="188"/>
        <v>6480</v>
      </c>
      <c r="W1127" s="18" t="e">
        <f t="shared" si="189"/>
        <v>#VALUE!</v>
      </c>
      <c r="X1127" s="18">
        <f t="shared" si="190"/>
        <v>8.85</v>
      </c>
      <c r="Y1127" s="18" t="str">
        <f t="shared" si="191"/>
        <v>USD</v>
      </c>
      <c r="Z1127" s="18">
        <f t="shared" si="192"/>
        <v>7651262.3800000008</v>
      </c>
      <c r="AA1127" s="18">
        <f t="shared" si="193"/>
        <v>2021</v>
      </c>
      <c r="AB1127" s="19" t="str">
        <f>IFERROR(VLOOKUP(D1127, 'Lookup Tables'!$A:$B, 2, FALSE), "Unknown")</f>
        <v>Table, kitchen or other household articles of iron or steel</v>
      </c>
      <c r="AC1127" s="18" t="str">
        <f t="shared" si="194"/>
        <v>Steel Products</v>
      </c>
      <c r="AD1127" s="18" t="str">
        <f t="shared" si="195"/>
        <v>Cloth Stand</v>
      </c>
      <c r="AE1127" s="18">
        <f t="shared" si="196"/>
        <v>86.350382996633002</v>
      </c>
      <c r="AF1127" s="20">
        <f t="shared" si="197"/>
        <v>0.36639999725122108</v>
      </c>
    </row>
    <row r="1128" spans="1:32">
      <c r="A1128" s="18" t="str">
        <f>'Raw Data'!A1128</f>
        <v>INNSA1</v>
      </c>
      <c r="B1128" s="19">
        <f>'Raw Data'!B1128</f>
        <v>44370</v>
      </c>
      <c r="C1128" s="18">
        <f>'Raw Data'!C1128</f>
        <v>301049751</v>
      </c>
      <c r="D1128" s="18">
        <f>'Raw Data'!D1128</f>
        <v>73239990</v>
      </c>
      <c r="E1128" s="18" t="str">
        <f>'Raw Data'!E1128</f>
        <v>STEEL SALT BOTTLE ITEM NO-NP-19 (QTY:48528 PCSUSD 0.5047 PER PCS)</v>
      </c>
      <c r="F1128" s="18">
        <f>'Raw Data'!F1128</f>
        <v>0</v>
      </c>
      <c r="G1128" s="18">
        <f>'Raw Data'!G1128</f>
        <v>0</v>
      </c>
      <c r="H1128" s="18">
        <f>'Raw Data'!H1128</f>
        <v>0</v>
      </c>
      <c r="I1128" s="18">
        <f>'Raw Data'!I1128</f>
        <v>0</v>
      </c>
      <c r="J1128" s="18">
        <f>'Raw Data'!J1128</f>
        <v>0</v>
      </c>
      <c r="K1128" s="18">
        <f>'Raw Data'!K1128</f>
        <v>0</v>
      </c>
      <c r="L1128" s="18">
        <f>'Raw Data'!L1128</f>
        <v>0</v>
      </c>
      <c r="M1128" s="18">
        <f>'Raw Data'!M1128</f>
        <v>0</v>
      </c>
      <c r="N1128" s="18">
        <f>'Raw Data'!N1128</f>
        <v>7582.5</v>
      </c>
      <c r="O1128" s="18" t="str">
        <f>'Raw Data'!O1128</f>
        <v>KGS</v>
      </c>
      <c r="P1128" s="18">
        <f>'Raw Data'!P1128</f>
        <v>260.1883244</v>
      </c>
      <c r="Q1128" s="18">
        <f>'Raw Data'!Q1128</f>
        <v>1972877.97</v>
      </c>
      <c r="R1128" s="18">
        <f>'Raw Data'!R1128</f>
        <v>3.4901183690000002</v>
      </c>
      <c r="S1128" s="18">
        <f>'Raw Data'!S1128</f>
        <v>26463.822540000001</v>
      </c>
      <c r="T1128" s="18">
        <f>'Raw Data'!T1128</f>
        <v>722862.5</v>
      </c>
      <c r="U1128" s="18" t="str">
        <f t="shared" si="187"/>
        <v xml:space="preserve">STEEL SALT BOTTLE ITEM NO-NP-19 </v>
      </c>
      <c r="V1128" s="18">
        <f t="shared" si="188"/>
        <v>48528</v>
      </c>
      <c r="W1128" s="18" t="e">
        <f t="shared" si="189"/>
        <v>#VALUE!</v>
      </c>
      <c r="X1128" s="18" t="str">
        <f t="shared" si="190"/>
        <v/>
      </c>
      <c r="Y1128" s="18" t="str">
        <f t="shared" si="191"/>
        <v>USD</v>
      </c>
      <c r="Z1128" s="18">
        <f t="shared" si="192"/>
        <v>2695740.4699999997</v>
      </c>
      <c r="AA1128" s="18">
        <f t="shared" si="193"/>
        <v>2021</v>
      </c>
      <c r="AB1128" s="19" t="str">
        <f>IFERROR(VLOOKUP(D1128, 'Lookup Tables'!$A:$B, 2, FALSE), "Unknown")</f>
        <v>Table, kitchen or other household articles of iron or steel</v>
      </c>
      <c r="AC1128" s="18" t="str">
        <f t="shared" si="194"/>
        <v>Steel Products</v>
      </c>
      <c r="AD1128" s="18" t="str">
        <f t="shared" si="195"/>
        <v>Misc</v>
      </c>
      <c r="AE1128" s="18">
        <f t="shared" si="196"/>
        <v>95.333003626772168</v>
      </c>
      <c r="AF1128" s="20">
        <f t="shared" si="197"/>
        <v>0.36640000597705491</v>
      </c>
    </row>
    <row r="1129" spans="1:32">
      <c r="A1129" s="18" t="str">
        <f>'Raw Data'!A1129</f>
        <v>INNSA1</v>
      </c>
      <c r="B1129" s="19">
        <f>'Raw Data'!B1129</f>
        <v>44370</v>
      </c>
      <c r="C1129" s="18">
        <f>'Raw Data'!C1129</f>
        <v>301049751</v>
      </c>
      <c r="D1129" s="18">
        <f>'Raw Data'!D1129</f>
        <v>73239990</v>
      </c>
      <c r="E1129" s="18" t="str">
        <f>'Raw Data'!E1129</f>
        <v>STEEL HAND BLENDER ITEM NO-RS-02 (QTY:11600 PCS USD 0.4605 PER PCS)</v>
      </c>
      <c r="F1129" s="18">
        <f>'Raw Data'!F1129</f>
        <v>0</v>
      </c>
      <c r="G1129" s="18">
        <f>'Raw Data'!G1129</f>
        <v>0</v>
      </c>
      <c r="H1129" s="18">
        <f>'Raw Data'!H1129</f>
        <v>0</v>
      </c>
      <c r="I1129" s="18">
        <f>'Raw Data'!I1129</f>
        <v>0</v>
      </c>
      <c r="J1129" s="18">
        <f>'Raw Data'!J1129</f>
        <v>0</v>
      </c>
      <c r="K1129" s="18">
        <f>'Raw Data'!K1129</f>
        <v>0</v>
      </c>
      <c r="L1129" s="18">
        <f>'Raw Data'!L1129</f>
        <v>0</v>
      </c>
      <c r="M1129" s="18">
        <f>'Raw Data'!M1129</f>
        <v>0</v>
      </c>
      <c r="N1129" s="18">
        <f>'Raw Data'!N1129</f>
        <v>696</v>
      </c>
      <c r="O1129" s="18" t="str">
        <f>'Raw Data'!O1129</f>
        <v>KGS</v>
      </c>
      <c r="P1129" s="18">
        <f>'Raw Data'!P1129</f>
        <v>618.23403740000003</v>
      </c>
      <c r="Q1129" s="18">
        <f>'Raw Data'!Q1129</f>
        <v>430290.89</v>
      </c>
      <c r="R1129" s="18">
        <f>'Raw Data'!R1129</f>
        <v>8.2928777650000001</v>
      </c>
      <c r="S1129" s="18">
        <f>'Raw Data'!S1129</f>
        <v>5771.8429239999996</v>
      </c>
      <c r="T1129" s="18">
        <f>'Raw Data'!T1129</f>
        <v>157658.6</v>
      </c>
      <c r="U1129" s="18" t="str">
        <f t="shared" si="187"/>
        <v xml:space="preserve">STEEL HAND BLENDER ITEM NO-RS-02 </v>
      </c>
      <c r="V1129" s="18">
        <f t="shared" si="188"/>
        <v>11600</v>
      </c>
      <c r="W1129" s="18" t="e">
        <f t="shared" si="189"/>
        <v>#VALUE!</v>
      </c>
      <c r="X1129" s="18" t="str">
        <f t="shared" si="190"/>
        <v/>
      </c>
      <c r="Y1129" s="18" t="str">
        <f t="shared" si="191"/>
        <v>USD</v>
      </c>
      <c r="Z1129" s="18">
        <f t="shared" si="192"/>
        <v>587949.49</v>
      </c>
      <c r="AA1129" s="18">
        <f t="shared" si="193"/>
        <v>2021</v>
      </c>
      <c r="AB1129" s="19" t="str">
        <f>IFERROR(VLOOKUP(D1129, 'Lookup Tables'!$A:$B, 2, FALSE), "Unknown")</f>
        <v>Table, kitchen or other household articles of iron or steel</v>
      </c>
      <c r="AC1129" s="18" t="str">
        <f t="shared" si="194"/>
        <v>Steel Products</v>
      </c>
      <c r="AD1129" s="18" t="str">
        <f t="shared" si="195"/>
        <v>Misc</v>
      </c>
      <c r="AE1129" s="18">
        <f t="shared" si="196"/>
        <v>226.52097701149427</v>
      </c>
      <c r="AF1129" s="20">
        <f t="shared" si="197"/>
        <v>0.36640004160906126</v>
      </c>
    </row>
    <row r="1130" spans="1:32">
      <c r="A1130" s="18" t="str">
        <f>'Raw Data'!A1130</f>
        <v>INNSA1</v>
      </c>
      <c r="B1130" s="19">
        <f>'Raw Data'!B1130</f>
        <v>44370</v>
      </c>
      <c r="C1130" s="18">
        <f>'Raw Data'!C1130</f>
        <v>301049751</v>
      </c>
      <c r="D1130" s="18">
        <f>'Raw Data'!D1130</f>
        <v>73239990</v>
      </c>
      <c r="E1130" s="18" t="str">
        <f>'Raw Data'!E1130</f>
        <v>STAINLESS STEEL GRATER WITH HANDLE - KL324H-9S (MILD STEEL) (QTY - 58284 PCS/USD 0.67 PER PCS)</v>
      </c>
      <c r="F1130" s="18">
        <f>'Raw Data'!F1130</f>
        <v>0</v>
      </c>
      <c r="G1130" s="18">
        <f>'Raw Data'!G1130</f>
        <v>0</v>
      </c>
      <c r="H1130" s="18">
        <f>'Raw Data'!H1130</f>
        <v>0</v>
      </c>
      <c r="I1130" s="18">
        <f>'Raw Data'!I1130</f>
        <v>0</v>
      </c>
      <c r="J1130" s="18">
        <f>'Raw Data'!J1130</f>
        <v>0</v>
      </c>
      <c r="K1130" s="18">
        <f>'Raw Data'!K1130</f>
        <v>0</v>
      </c>
      <c r="L1130" s="18">
        <f>'Raw Data'!L1130</f>
        <v>0</v>
      </c>
      <c r="M1130" s="18">
        <f>'Raw Data'!M1130</f>
        <v>0</v>
      </c>
      <c r="N1130" s="18">
        <f>'Raw Data'!N1130</f>
        <v>9714</v>
      </c>
      <c r="O1130" s="18" t="str">
        <f>'Raw Data'!O1130</f>
        <v>KGS</v>
      </c>
      <c r="P1130" s="18">
        <f>'Raw Data'!P1130</f>
        <v>323.36170679999998</v>
      </c>
      <c r="Q1130" s="18">
        <f>'Raw Data'!Q1130</f>
        <v>3141135.62</v>
      </c>
      <c r="R1130" s="18">
        <f>'Raw Data'!R1130</f>
        <v>4.3375145110000002</v>
      </c>
      <c r="S1130" s="18">
        <f>'Raw Data'!S1130</f>
        <v>42134.615960000003</v>
      </c>
      <c r="T1130" s="18">
        <f>'Raw Data'!T1130</f>
        <v>1150912.1000000001</v>
      </c>
      <c r="U1130" s="18" t="str">
        <f t="shared" si="187"/>
        <v xml:space="preserve">STAINLESS STEEL GRATER WITH HANDLE - KL324H-9S </v>
      </c>
      <c r="V1130" s="18" t="str">
        <f t="shared" si="188"/>
        <v/>
      </c>
      <c r="W1130" s="18" t="e">
        <f t="shared" si="189"/>
        <v>#VALUE!</v>
      </c>
      <c r="X1130" s="18">
        <f t="shared" si="190"/>
        <v>0.67</v>
      </c>
      <c r="Y1130" s="18" t="str">
        <f t="shared" si="191"/>
        <v>USD</v>
      </c>
      <c r="Z1130" s="18">
        <f t="shared" si="192"/>
        <v>4292047.7200000007</v>
      </c>
      <c r="AA1130" s="18">
        <f t="shared" si="193"/>
        <v>2021</v>
      </c>
      <c r="AB1130" s="19" t="str">
        <f>IFERROR(VLOOKUP(D1130, 'Lookup Tables'!$A:$B, 2, FALSE), "Unknown")</f>
        <v>Table, kitchen or other household articles of iron or steel</v>
      </c>
      <c r="AC1130" s="18" t="str">
        <f t="shared" si="194"/>
        <v>Steel Products</v>
      </c>
      <c r="AD1130" s="18" t="str">
        <f t="shared" si="195"/>
        <v>Misc</v>
      </c>
      <c r="AE1130" s="18">
        <f t="shared" si="196"/>
        <v>118.4797302861849</v>
      </c>
      <c r="AF1130" s="20">
        <f t="shared" si="197"/>
        <v>0.36640000281172197</v>
      </c>
    </row>
    <row r="1131" spans="1:32">
      <c r="A1131" s="18" t="str">
        <f>'Raw Data'!A1131</f>
        <v>INNSA1</v>
      </c>
      <c r="B1131" s="19">
        <f>'Raw Data'!B1131</f>
        <v>44365</v>
      </c>
      <c r="C1131" s="18">
        <f>'Raw Data'!C1131</f>
        <v>301049751</v>
      </c>
      <c r="D1131" s="18">
        <f>'Raw Data'!D1131</f>
        <v>73239990</v>
      </c>
      <c r="E1131" s="18" t="str">
        <f>'Raw Data'!E1131</f>
        <v>NP-21 STAINLESS STEEL SPORTS BOTTLE 650ML S115 (QTY : 25776 PCS/USD 1.11 PER PCS)</v>
      </c>
      <c r="F1131" s="18">
        <f>'Raw Data'!F1131</f>
        <v>0</v>
      </c>
      <c r="G1131" s="18">
        <f>'Raw Data'!G1131</f>
        <v>0</v>
      </c>
      <c r="H1131" s="18">
        <f>'Raw Data'!H1131</f>
        <v>0</v>
      </c>
      <c r="I1131" s="18">
        <f>'Raw Data'!I1131</f>
        <v>0</v>
      </c>
      <c r="J1131" s="18">
        <f>'Raw Data'!J1131</f>
        <v>0</v>
      </c>
      <c r="K1131" s="18">
        <f>'Raw Data'!K1131</f>
        <v>0</v>
      </c>
      <c r="L1131" s="18">
        <f>'Raw Data'!L1131</f>
        <v>0</v>
      </c>
      <c r="M1131" s="18">
        <f>'Raw Data'!M1131</f>
        <v>0</v>
      </c>
      <c r="N1131" s="18">
        <f>'Raw Data'!N1131</f>
        <v>4582.3999999999996</v>
      </c>
      <c r="O1131" s="18" t="str">
        <f>'Raw Data'!O1131</f>
        <v>KGS</v>
      </c>
      <c r="P1131" s="18">
        <f>'Raw Data'!P1131</f>
        <v>502.7609157</v>
      </c>
      <c r="Q1131" s="18">
        <f>'Raw Data'!Q1131</f>
        <v>2303851.62</v>
      </c>
      <c r="R1131" s="18">
        <f>'Raw Data'!R1131</f>
        <v>6.7439425310000001</v>
      </c>
      <c r="S1131" s="18">
        <f>'Raw Data'!S1131</f>
        <v>30903.44225</v>
      </c>
      <c r="T1131" s="18">
        <f>'Raw Data'!T1131</f>
        <v>844131.2</v>
      </c>
      <c r="U1131" s="18" t="str">
        <f t="shared" si="187"/>
        <v xml:space="preserve">NP-21 STAINLESS STEEL SPORTS BOTTLE 650ML S115 </v>
      </c>
      <c r="V1131" s="18" t="str">
        <f t="shared" si="188"/>
        <v/>
      </c>
      <c r="W1131" s="18" t="e">
        <f t="shared" si="189"/>
        <v>#VALUE!</v>
      </c>
      <c r="X1131" s="18">
        <f t="shared" si="190"/>
        <v>1.1100000000000001</v>
      </c>
      <c r="Y1131" s="18" t="str">
        <f t="shared" si="191"/>
        <v>USD</v>
      </c>
      <c r="Z1131" s="18">
        <f t="shared" si="192"/>
        <v>3147982.8200000003</v>
      </c>
      <c r="AA1131" s="18">
        <f t="shared" si="193"/>
        <v>2021</v>
      </c>
      <c r="AB1131" s="19" t="str">
        <f>IFERROR(VLOOKUP(D1131, 'Lookup Tables'!$A:$B, 2, FALSE), "Unknown")</f>
        <v>Table, kitchen or other household articles of iron or steel</v>
      </c>
      <c r="AC1131" s="18" t="str">
        <f t="shared" si="194"/>
        <v>Steel Products</v>
      </c>
      <c r="AD1131" s="18" t="str">
        <f t="shared" si="195"/>
        <v>Misc</v>
      </c>
      <c r="AE1131" s="18">
        <f t="shared" si="196"/>
        <v>184.21159217877096</v>
      </c>
      <c r="AF1131" s="20">
        <f t="shared" si="197"/>
        <v>0.36639998542961716</v>
      </c>
    </row>
    <row r="1132" spans="1:32">
      <c r="A1132" s="18" t="str">
        <f>'Raw Data'!A1132</f>
        <v>INNSA1</v>
      </c>
      <c r="B1132" s="19">
        <f>'Raw Data'!B1132</f>
        <v>44365</v>
      </c>
      <c r="C1132" s="18">
        <f>'Raw Data'!C1132</f>
        <v>301049751</v>
      </c>
      <c r="D1132" s="18">
        <f>'Raw Data'!D1132</f>
        <v>73239990</v>
      </c>
      <c r="E1132" s="18" t="str">
        <f>'Raw Data'!E1132</f>
        <v>SB-01 - STAINLESS STEEL SPORTS BOTTLE 750ML SG-702 (QTY:45936 PCS/USD 1.15 PER PCS)</v>
      </c>
      <c r="F1132" s="18">
        <f>'Raw Data'!F1132</f>
        <v>0</v>
      </c>
      <c r="G1132" s="18">
        <f>'Raw Data'!G1132</f>
        <v>0</v>
      </c>
      <c r="H1132" s="18">
        <f>'Raw Data'!H1132</f>
        <v>0</v>
      </c>
      <c r="I1132" s="18">
        <f>'Raw Data'!I1132</f>
        <v>0</v>
      </c>
      <c r="J1132" s="18">
        <f>'Raw Data'!J1132</f>
        <v>0</v>
      </c>
      <c r="K1132" s="18">
        <f>'Raw Data'!K1132</f>
        <v>0</v>
      </c>
      <c r="L1132" s="18">
        <f>'Raw Data'!L1132</f>
        <v>0</v>
      </c>
      <c r="M1132" s="18">
        <f>'Raw Data'!M1132</f>
        <v>0</v>
      </c>
      <c r="N1132" s="18">
        <f>'Raw Data'!N1132</f>
        <v>7273.2</v>
      </c>
      <c r="O1132" s="18" t="str">
        <f>'Raw Data'!O1132</f>
        <v>KGS</v>
      </c>
      <c r="P1132" s="18">
        <f>'Raw Data'!P1132</f>
        <v>584.84596050000005</v>
      </c>
      <c r="Q1132" s="18">
        <f>'Raw Data'!Q1132</f>
        <v>4253701.6399999997</v>
      </c>
      <c r="R1132" s="18">
        <f>'Raw Data'!R1132</f>
        <v>7.8450162380000004</v>
      </c>
      <c r="S1132" s="18">
        <f>'Raw Data'!S1132</f>
        <v>57058.372100000001</v>
      </c>
      <c r="T1132" s="18">
        <f>'Raw Data'!T1132</f>
        <v>1558556.2</v>
      </c>
      <c r="U1132" s="18" t="str">
        <f t="shared" si="187"/>
        <v xml:space="preserve">SB-01 - STAINLESS STEEL SPORTS BOTTLE 750ML SG-702 </v>
      </c>
      <c r="V1132" s="18">
        <f t="shared" si="188"/>
        <v>45936</v>
      </c>
      <c r="W1132" s="18" t="str">
        <f t="shared" si="189"/>
        <v>PCS</v>
      </c>
      <c r="X1132" s="18">
        <f t="shared" si="190"/>
        <v>1.1499999999999999</v>
      </c>
      <c r="Y1132" s="18" t="str">
        <f t="shared" si="191"/>
        <v>USD</v>
      </c>
      <c r="Z1132" s="18">
        <f t="shared" si="192"/>
        <v>5812257.8399999999</v>
      </c>
      <c r="AA1132" s="18">
        <f t="shared" si="193"/>
        <v>2021</v>
      </c>
      <c r="AB1132" s="19" t="str">
        <f>IFERROR(VLOOKUP(D1132, 'Lookup Tables'!$A:$B, 2, FALSE), "Unknown")</f>
        <v>Table, kitchen or other household articles of iron or steel</v>
      </c>
      <c r="AC1132" s="18" t="str">
        <f t="shared" si="194"/>
        <v>Steel Products</v>
      </c>
      <c r="AD1132" s="18" t="str">
        <f t="shared" si="195"/>
        <v>Misc</v>
      </c>
      <c r="AE1132" s="18">
        <f t="shared" si="196"/>
        <v>214.2875488093274</v>
      </c>
      <c r="AF1132" s="20">
        <f t="shared" si="197"/>
        <v>0.3663999809822111</v>
      </c>
    </row>
    <row r="1133" spans="1:32">
      <c r="A1133" s="18" t="str">
        <f>'Raw Data'!A1133</f>
        <v>INNSA1</v>
      </c>
      <c r="B1133" s="19">
        <f>'Raw Data'!B1133</f>
        <v>44365</v>
      </c>
      <c r="C1133" s="18">
        <f>'Raw Data'!C1133</f>
        <v>301049751</v>
      </c>
      <c r="D1133" s="18">
        <f>'Raw Data'!D1133</f>
        <v>73239990</v>
      </c>
      <c r="E1133" s="18" t="str">
        <f>'Raw Data'!E1133</f>
        <v>AM-06 - STAINLESS STEEL BOTTLE 750ML SG805 (QTY:18864 PCS/USD 1.11 PER PCS)</v>
      </c>
      <c r="F1133" s="18">
        <f>'Raw Data'!F1133</f>
        <v>0</v>
      </c>
      <c r="G1133" s="18">
        <f>'Raw Data'!G1133</f>
        <v>0</v>
      </c>
      <c r="H1133" s="18">
        <f>'Raw Data'!H1133</f>
        <v>0</v>
      </c>
      <c r="I1133" s="18">
        <f>'Raw Data'!I1133</f>
        <v>0</v>
      </c>
      <c r="J1133" s="18">
        <f>'Raw Data'!J1133</f>
        <v>0</v>
      </c>
      <c r="K1133" s="18">
        <f>'Raw Data'!K1133</f>
        <v>0</v>
      </c>
      <c r="L1133" s="18">
        <f>'Raw Data'!L1133</f>
        <v>0</v>
      </c>
      <c r="M1133" s="18">
        <f>'Raw Data'!M1133</f>
        <v>0</v>
      </c>
      <c r="N1133" s="18">
        <f>'Raw Data'!N1133</f>
        <v>2829.6</v>
      </c>
      <c r="O1133" s="18" t="str">
        <f>'Raw Data'!O1133</f>
        <v>KGS</v>
      </c>
      <c r="P1133" s="18">
        <f>'Raw Data'!P1133</f>
        <v>595.86479010000005</v>
      </c>
      <c r="Q1133" s="18">
        <f>'Raw Data'!Q1133</f>
        <v>1686059.01</v>
      </c>
      <c r="R1133" s="18">
        <f>'Raw Data'!R1133</f>
        <v>7.9928207919999998</v>
      </c>
      <c r="S1133" s="18">
        <f>'Raw Data'!S1133</f>
        <v>22616.485710000001</v>
      </c>
      <c r="T1133" s="18">
        <f>'Raw Data'!T1133</f>
        <v>617772</v>
      </c>
      <c r="U1133" s="18" t="str">
        <f t="shared" si="187"/>
        <v xml:space="preserve">AM-06 - STAINLESS STEEL BOTTLE 750ML SG805 </v>
      </c>
      <c r="V1133" s="18">
        <f t="shared" si="188"/>
        <v>18864</v>
      </c>
      <c r="W1133" s="18" t="str">
        <f t="shared" si="189"/>
        <v>PCS</v>
      </c>
      <c r="X1133" s="18">
        <f t="shared" si="190"/>
        <v>1.1100000000000001</v>
      </c>
      <c r="Y1133" s="18" t="str">
        <f t="shared" si="191"/>
        <v>USD</v>
      </c>
      <c r="Z1133" s="18">
        <f t="shared" si="192"/>
        <v>2303831.0099999998</v>
      </c>
      <c r="AA1133" s="18">
        <f t="shared" si="193"/>
        <v>2021</v>
      </c>
      <c r="AB1133" s="19" t="str">
        <f>IFERROR(VLOOKUP(D1133, 'Lookup Tables'!$A:$B, 2, FALSE), "Unknown")</f>
        <v>Table, kitchen or other household articles of iron or steel</v>
      </c>
      <c r="AC1133" s="18" t="str">
        <f t="shared" si="194"/>
        <v>Steel Products</v>
      </c>
      <c r="AD1133" s="18" t="str">
        <f t="shared" si="195"/>
        <v>Misc</v>
      </c>
      <c r="AE1133" s="18">
        <f t="shared" si="196"/>
        <v>218.32485156912639</v>
      </c>
      <c r="AF1133" s="20">
        <f t="shared" si="197"/>
        <v>0.36639998738834179</v>
      </c>
    </row>
    <row r="1134" spans="1:32">
      <c r="A1134" s="18" t="str">
        <f>'Raw Data'!A1134</f>
        <v>INNSA1</v>
      </c>
      <c r="B1134" s="19">
        <f>'Raw Data'!B1134</f>
        <v>44363</v>
      </c>
      <c r="C1134" s="18">
        <f>'Raw Data'!C1134</f>
        <v>301049751</v>
      </c>
      <c r="D1134" s="18">
        <f>'Raw Data'!D1134</f>
        <v>73239990</v>
      </c>
      <c r="E1134" s="18" t="str">
        <f>'Raw Data'!E1134</f>
        <v>STEEL LUNCH BOX ITEM NO-6561 (QTY:21240 PCS USD 2.54 PER PCS)</v>
      </c>
      <c r="F1134" s="18">
        <f>'Raw Data'!F1134</f>
        <v>0</v>
      </c>
      <c r="G1134" s="18">
        <f>'Raw Data'!G1134</f>
        <v>0</v>
      </c>
      <c r="H1134" s="18">
        <f>'Raw Data'!H1134</f>
        <v>0</v>
      </c>
      <c r="I1134" s="18">
        <f>'Raw Data'!I1134</f>
        <v>0</v>
      </c>
      <c r="J1134" s="18">
        <f>'Raw Data'!J1134</f>
        <v>0</v>
      </c>
      <c r="K1134" s="18">
        <f>'Raw Data'!K1134</f>
        <v>0</v>
      </c>
      <c r="L1134" s="18">
        <f>'Raw Data'!L1134</f>
        <v>0</v>
      </c>
      <c r="M1134" s="18">
        <f>'Raw Data'!M1134</f>
        <v>0</v>
      </c>
      <c r="N1134" s="18">
        <f>'Raw Data'!N1134</f>
        <v>8094.8</v>
      </c>
      <c r="O1134" s="18" t="str">
        <f>'Raw Data'!O1134</f>
        <v>KGS</v>
      </c>
      <c r="P1134" s="18">
        <f>'Raw Data'!P1134</f>
        <v>525.65761110000005</v>
      </c>
      <c r="Q1134" s="18">
        <f>'Raw Data'!Q1134</f>
        <v>4255093.2300000004</v>
      </c>
      <c r="R1134" s="18">
        <f>'Raw Data'!R1134</f>
        <v>7.108284125</v>
      </c>
      <c r="S1134" s="18">
        <f>'Raw Data'!S1134</f>
        <v>57540.138339999998</v>
      </c>
      <c r="T1134" s="18">
        <f>'Raw Data'!T1134</f>
        <v>1559066.2</v>
      </c>
      <c r="U1134" s="18" t="str">
        <f t="shared" si="187"/>
        <v xml:space="preserve">STEEL LUNCH BOX ITEM NO-6561 </v>
      </c>
      <c r="V1134" s="18">
        <f t="shared" si="188"/>
        <v>21240</v>
      </c>
      <c r="W1134" s="18" t="e">
        <f t="shared" si="189"/>
        <v>#VALUE!</v>
      </c>
      <c r="X1134" s="18" t="str">
        <f t="shared" si="190"/>
        <v/>
      </c>
      <c r="Y1134" s="18" t="str">
        <f t="shared" si="191"/>
        <v>USD</v>
      </c>
      <c r="Z1134" s="18">
        <f t="shared" si="192"/>
        <v>5814159.4300000006</v>
      </c>
      <c r="AA1134" s="18">
        <f t="shared" si="193"/>
        <v>2021</v>
      </c>
      <c r="AB1134" s="19" t="str">
        <f>IFERROR(VLOOKUP(D1134, 'Lookup Tables'!$A:$B, 2, FALSE), "Unknown")</f>
        <v>Table, kitchen or other household articles of iron or steel</v>
      </c>
      <c r="AC1134" s="18" t="str">
        <f t="shared" si="194"/>
        <v>Steel Products</v>
      </c>
      <c r="AD1134" s="18" t="str">
        <f t="shared" si="195"/>
        <v>Misc</v>
      </c>
      <c r="AE1134" s="18">
        <f t="shared" si="196"/>
        <v>192.60095369867074</v>
      </c>
      <c r="AF1134" s="20">
        <f t="shared" si="197"/>
        <v>0.36640000952458562</v>
      </c>
    </row>
    <row r="1135" spans="1:32">
      <c r="A1135" s="18" t="str">
        <f>'Raw Data'!A1135</f>
        <v>INNSA1</v>
      </c>
      <c r="B1135" s="19">
        <f>'Raw Data'!B1135</f>
        <v>44363</v>
      </c>
      <c r="C1135" s="18">
        <f>'Raw Data'!C1135</f>
        <v>301049751</v>
      </c>
      <c r="D1135" s="18">
        <f>'Raw Data'!D1135</f>
        <v>73239990</v>
      </c>
      <c r="E1135" s="18" t="str">
        <f>'Raw Data'!E1135</f>
        <v>STEEL ROUND CONTAINER MEDIUM ITEM NO-6581 (QTY:85656 PCS USD 0.92 PER PCS)</v>
      </c>
      <c r="F1135" s="18">
        <f>'Raw Data'!F1135</f>
        <v>0</v>
      </c>
      <c r="G1135" s="18">
        <f>'Raw Data'!G1135</f>
        <v>0</v>
      </c>
      <c r="H1135" s="18">
        <f>'Raw Data'!H1135</f>
        <v>0</v>
      </c>
      <c r="I1135" s="18">
        <f>'Raw Data'!I1135</f>
        <v>0</v>
      </c>
      <c r="J1135" s="18">
        <f>'Raw Data'!J1135</f>
        <v>0</v>
      </c>
      <c r="K1135" s="18">
        <f>'Raw Data'!K1135</f>
        <v>0</v>
      </c>
      <c r="L1135" s="18">
        <f>'Raw Data'!L1135</f>
        <v>0</v>
      </c>
      <c r="M1135" s="18">
        <f>'Raw Data'!M1135</f>
        <v>0</v>
      </c>
      <c r="N1135" s="18">
        <f>'Raw Data'!N1135</f>
        <v>10599.93</v>
      </c>
      <c r="O1135" s="18" t="str">
        <f>'Raw Data'!O1135</f>
        <v>KGS</v>
      </c>
      <c r="P1135" s="18">
        <f>'Raw Data'!P1135</f>
        <v>586.35880050000003</v>
      </c>
      <c r="Q1135" s="18">
        <f>'Raw Data'!Q1135</f>
        <v>6215362.2400000002</v>
      </c>
      <c r="R1135" s="18">
        <f>'Raw Data'!R1135</f>
        <v>7.9291250910000004</v>
      </c>
      <c r="S1135" s="18">
        <f>'Raw Data'!S1135</f>
        <v>84048.170929999993</v>
      </c>
      <c r="T1135" s="18">
        <f>'Raw Data'!T1135</f>
        <v>2277308.6</v>
      </c>
      <c r="U1135" s="18" t="str">
        <f t="shared" si="187"/>
        <v xml:space="preserve">STEEL ROUND CONTAINER MEDIUM ITEM NO-6581 </v>
      </c>
      <c r="V1135" s="18">
        <f t="shared" si="188"/>
        <v>85656</v>
      </c>
      <c r="W1135" s="18" t="e">
        <f t="shared" si="189"/>
        <v>#VALUE!</v>
      </c>
      <c r="X1135" s="18" t="str">
        <f t="shared" si="190"/>
        <v/>
      </c>
      <c r="Y1135" s="18" t="str">
        <f t="shared" si="191"/>
        <v>USD</v>
      </c>
      <c r="Z1135" s="18">
        <f t="shared" si="192"/>
        <v>8492670.8399999999</v>
      </c>
      <c r="AA1135" s="18">
        <f t="shared" si="193"/>
        <v>2021</v>
      </c>
      <c r="AB1135" s="19" t="str">
        <f>IFERROR(VLOOKUP(D1135, 'Lookup Tables'!$A:$B, 2, FALSE), "Unknown")</f>
        <v>Table, kitchen or other household articles of iron or steel</v>
      </c>
      <c r="AC1135" s="18" t="str">
        <f t="shared" si="194"/>
        <v>Steel Products</v>
      </c>
      <c r="AD1135" s="18" t="str">
        <f t="shared" si="195"/>
        <v>Misc</v>
      </c>
      <c r="AE1135" s="18">
        <f t="shared" si="196"/>
        <v>214.84185272921613</v>
      </c>
      <c r="AF1135" s="20">
        <f t="shared" si="197"/>
        <v>0.36639997993101686</v>
      </c>
    </row>
    <row r="1136" spans="1:32">
      <c r="A1136" s="18" t="str">
        <f>'Raw Data'!A1136</f>
        <v>INNSA1</v>
      </c>
      <c r="B1136" s="19">
        <f>'Raw Data'!B1136</f>
        <v>44363</v>
      </c>
      <c r="C1136" s="18">
        <f>'Raw Data'!C1136</f>
        <v>301049751</v>
      </c>
      <c r="D1136" s="18">
        <f>'Raw Data'!D1136</f>
        <v>73239990</v>
      </c>
      <c r="E1136" s="18" t="str">
        <f>'Raw Data'!E1136</f>
        <v>STEEL ROUND CONTAINER ITEM NO-6856 (QTY:51648 PCS USD 0.61 PER PCS)</v>
      </c>
      <c r="F1136" s="18">
        <f>'Raw Data'!F1136</f>
        <v>0</v>
      </c>
      <c r="G1136" s="18">
        <f>'Raw Data'!G1136</f>
        <v>0</v>
      </c>
      <c r="H1136" s="18">
        <f>'Raw Data'!H1136</f>
        <v>0</v>
      </c>
      <c r="I1136" s="18">
        <f>'Raw Data'!I1136</f>
        <v>0</v>
      </c>
      <c r="J1136" s="18">
        <f>'Raw Data'!J1136</f>
        <v>0</v>
      </c>
      <c r="K1136" s="18">
        <f>'Raw Data'!K1136</f>
        <v>0</v>
      </c>
      <c r="L1136" s="18">
        <f>'Raw Data'!L1136</f>
        <v>0</v>
      </c>
      <c r="M1136" s="18">
        <f>'Raw Data'!M1136</f>
        <v>0</v>
      </c>
      <c r="N1136" s="18">
        <f>'Raw Data'!N1136</f>
        <v>4304</v>
      </c>
      <c r="O1136" s="18" t="str">
        <f>'Raw Data'!O1136</f>
        <v>KGS</v>
      </c>
      <c r="P1136" s="18">
        <f>'Raw Data'!P1136</f>
        <v>577.34038099999998</v>
      </c>
      <c r="Q1136" s="18">
        <f>'Raw Data'!Q1136</f>
        <v>2484873</v>
      </c>
      <c r="R1136" s="18">
        <f>'Raw Data'!R1136</f>
        <v>7.8071721570000001</v>
      </c>
      <c r="S1136" s="18">
        <f>'Raw Data'!S1136</f>
        <v>33602.06897</v>
      </c>
      <c r="T1136" s="18">
        <f>'Raw Data'!T1136</f>
        <v>910457.5</v>
      </c>
      <c r="U1136" s="18" t="str">
        <f t="shared" si="187"/>
        <v xml:space="preserve">STEEL ROUND CONTAINER ITEM NO-6856 </v>
      </c>
      <c r="V1136" s="18">
        <f t="shared" si="188"/>
        <v>51648</v>
      </c>
      <c r="W1136" s="18" t="e">
        <f t="shared" si="189"/>
        <v>#VALUE!</v>
      </c>
      <c r="X1136" s="18" t="str">
        <f t="shared" si="190"/>
        <v/>
      </c>
      <c r="Y1136" s="18" t="str">
        <f t="shared" si="191"/>
        <v>USD</v>
      </c>
      <c r="Z1136" s="18">
        <f t="shared" si="192"/>
        <v>3395330.5</v>
      </c>
      <c r="AA1136" s="18">
        <f t="shared" si="193"/>
        <v>2021</v>
      </c>
      <c r="AB1136" s="19" t="str">
        <f>IFERROR(VLOOKUP(D1136, 'Lookup Tables'!$A:$B, 2, FALSE), "Unknown")</f>
        <v>Table, kitchen or other household articles of iron or steel</v>
      </c>
      <c r="AC1136" s="18" t="str">
        <f t="shared" si="194"/>
        <v>Steel Products</v>
      </c>
      <c r="AD1136" s="18" t="str">
        <f t="shared" si="195"/>
        <v>Misc</v>
      </c>
      <c r="AE1136" s="18">
        <f t="shared" si="196"/>
        <v>211.53752323420073</v>
      </c>
      <c r="AF1136" s="20">
        <f t="shared" si="197"/>
        <v>0.36640001319986976</v>
      </c>
    </row>
    <row r="1137" spans="1:32">
      <c r="A1137" s="18" t="str">
        <f>'Raw Data'!A1137</f>
        <v>INNSA1</v>
      </c>
      <c r="B1137" s="19">
        <f>'Raw Data'!B1137</f>
        <v>44363</v>
      </c>
      <c r="C1137" s="18">
        <f>'Raw Data'!C1137</f>
        <v>301049751</v>
      </c>
      <c r="D1137" s="18">
        <f>'Raw Data'!D1137</f>
        <v>73239990</v>
      </c>
      <c r="E1137" s="18" t="str">
        <f>'Raw Data'!E1137</f>
        <v>STEEL RECTANGLE CONTAINER ITEM NO-6901 (QTY:55200 PCS USD 0.99 PER PCS)</v>
      </c>
      <c r="F1137" s="18">
        <f>'Raw Data'!F1137</f>
        <v>0</v>
      </c>
      <c r="G1137" s="18">
        <f>'Raw Data'!G1137</f>
        <v>0</v>
      </c>
      <c r="H1137" s="18">
        <f>'Raw Data'!H1137</f>
        <v>0</v>
      </c>
      <c r="I1137" s="18">
        <f>'Raw Data'!I1137</f>
        <v>0</v>
      </c>
      <c r="J1137" s="18">
        <f>'Raw Data'!J1137</f>
        <v>0</v>
      </c>
      <c r="K1137" s="18">
        <f>'Raw Data'!K1137</f>
        <v>0</v>
      </c>
      <c r="L1137" s="18">
        <f>'Raw Data'!L1137</f>
        <v>0</v>
      </c>
      <c r="M1137" s="18">
        <f>'Raw Data'!M1137</f>
        <v>0</v>
      </c>
      <c r="N1137" s="18">
        <f>'Raw Data'!N1137</f>
        <v>8970</v>
      </c>
      <c r="O1137" s="18" t="str">
        <f>'Raw Data'!O1137</f>
        <v>KGS</v>
      </c>
      <c r="P1137" s="18">
        <f>'Raw Data'!P1137</f>
        <v>480.51030320000001</v>
      </c>
      <c r="Q1137" s="18">
        <f>'Raw Data'!Q1137</f>
        <v>4310177.42</v>
      </c>
      <c r="R1137" s="18">
        <f>'Raw Data'!R1137</f>
        <v>6.4977728629999998</v>
      </c>
      <c r="S1137" s="18">
        <f>'Raw Data'!S1137</f>
        <v>58285.022579999997</v>
      </c>
      <c r="T1137" s="18">
        <f>'Raw Data'!T1137</f>
        <v>1579249</v>
      </c>
      <c r="U1137" s="18" t="str">
        <f t="shared" si="187"/>
        <v xml:space="preserve">STEEL RECTANGLE CONTAINER ITEM NO-6901 </v>
      </c>
      <c r="V1137" s="18">
        <f t="shared" si="188"/>
        <v>55200</v>
      </c>
      <c r="W1137" s="18" t="e">
        <f t="shared" si="189"/>
        <v>#VALUE!</v>
      </c>
      <c r="X1137" s="18" t="str">
        <f t="shared" si="190"/>
        <v/>
      </c>
      <c r="Y1137" s="18" t="str">
        <f t="shared" si="191"/>
        <v>USD</v>
      </c>
      <c r="Z1137" s="18">
        <f t="shared" si="192"/>
        <v>5889426.4199999999</v>
      </c>
      <c r="AA1137" s="18">
        <f t="shared" si="193"/>
        <v>2021</v>
      </c>
      <c r="AB1137" s="19" t="str">
        <f>IFERROR(VLOOKUP(D1137, 'Lookup Tables'!$A:$B, 2, FALSE), "Unknown")</f>
        <v>Table, kitchen or other household articles of iron or steel</v>
      </c>
      <c r="AC1137" s="18" t="str">
        <f t="shared" si="194"/>
        <v>Steel Products</v>
      </c>
      <c r="AD1137" s="18" t="str">
        <f t="shared" si="195"/>
        <v>Misc</v>
      </c>
      <c r="AE1137" s="18">
        <f t="shared" si="196"/>
        <v>176.05897435897435</v>
      </c>
      <c r="AF1137" s="20">
        <f t="shared" si="197"/>
        <v>0.36639999844832372</v>
      </c>
    </row>
    <row r="1138" spans="1:32">
      <c r="A1138" s="18" t="str">
        <f>'Raw Data'!A1138</f>
        <v>INNSA1</v>
      </c>
      <c r="B1138" s="19">
        <f>'Raw Data'!B1138</f>
        <v>44362</v>
      </c>
      <c r="C1138" s="18">
        <f>'Raw Data'!C1138</f>
        <v>301049751</v>
      </c>
      <c r="D1138" s="18">
        <f>'Raw Data'!D1138</f>
        <v>73239990</v>
      </c>
      <c r="E1138" s="18" t="str">
        <f>'Raw Data'!E1138</f>
        <v>STEEL LEMON SQUEEZER -AM-217 (QTY:5040 PCS USD 2.1360 PER PCS)</v>
      </c>
      <c r="F1138" s="18">
        <f>'Raw Data'!F1138</f>
        <v>0</v>
      </c>
      <c r="G1138" s="18">
        <f>'Raw Data'!G1138</f>
        <v>0</v>
      </c>
      <c r="H1138" s="18">
        <f>'Raw Data'!H1138</f>
        <v>0</v>
      </c>
      <c r="I1138" s="18">
        <f>'Raw Data'!I1138</f>
        <v>0</v>
      </c>
      <c r="J1138" s="18">
        <f>'Raw Data'!J1138</f>
        <v>0</v>
      </c>
      <c r="K1138" s="18">
        <f>'Raw Data'!K1138</f>
        <v>0</v>
      </c>
      <c r="L1138" s="18">
        <f>'Raw Data'!L1138</f>
        <v>0</v>
      </c>
      <c r="M1138" s="18">
        <f>'Raw Data'!M1138</f>
        <v>0</v>
      </c>
      <c r="N1138" s="18">
        <f>'Raw Data'!N1138</f>
        <v>1386</v>
      </c>
      <c r="O1138" s="18" t="str">
        <f>'Raw Data'!O1138</f>
        <v>KGS</v>
      </c>
      <c r="P1138" s="18">
        <f>'Raw Data'!P1138</f>
        <v>610.01272730000005</v>
      </c>
      <c r="Q1138" s="18">
        <f>'Raw Data'!Q1138</f>
        <v>845477.64</v>
      </c>
      <c r="R1138" s="18">
        <f>'Raw Data'!R1138</f>
        <v>8.2489888750000002</v>
      </c>
      <c r="S1138" s="18">
        <f>'Raw Data'!S1138</f>
        <v>11433.09858</v>
      </c>
      <c r="T1138" s="18">
        <f>'Raw Data'!T1138</f>
        <v>309783</v>
      </c>
      <c r="U1138" s="18" t="str">
        <f t="shared" si="187"/>
        <v xml:space="preserve">STEEL LEMON SQUEEZER -AM-217 </v>
      </c>
      <c r="V1138" s="18">
        <f t="shared" si="188"/>
        <v>5040</v>
      </c>
      <c r="W1138" s="18" t="e">
        <f t="shared" si="189"/>
        <v>#VALUE!</v>
      </c>
      <c r="X1138" s="18" t="str">
        <f t="shared" si="190"/>
        <v/>
      </c>
      <c r="Y1138" s="18" t="str">
        <f t="shared" si="191"/>
        <v>USD</v>
      </c>
      <c r="Z1138" s="18">
        <f t="shared" si="192"/>
        <v>1155260.6400000001</v>
      </c>
      <c r="AA1138" s="18">
        <f t="shared" si="193"/>
        <v>2021</v>
      </c>
      <c r="AB1138" s="19" t="str">
        <f>IFERROR(VLOOKUP(D1138, 'Lookup Tables'!$A:$B, 2, FALSE), "Unknown")</f>
        <v>Table, kitchen or other household articles of iron or steel</v>
      </c>
      <c r="AC1138" s="18" t="str">
        <f t="shared" si="194"/>
        <v>Steel Products</v>
      </c>
      <c r="AD1138" s="18" t="str">
        <f t="shared" si="195"/>
        <v>Misc</v>
      </c>
      <c r="AE1138" s="18">
        <f t="shared" si="196"/>
        <v>223.50865800865802</v>
      </c>
      <c r="AF1138" s="20">
        <f t="shared" si="197"/>
        <v>0.36639999137055829</v>
      </c>
    </row>
    <row r="1139" spans="1:32">
      <c r="A1139" s="18" t="str">
        <f>'Raw Data'!A1139</f>
        <v>INNSA1</v>
      </c>
      <c r="B1139" s="19">
        <f>'Raw Data'!B1139</f>
        <v>44362</v>
      </c>
      <c r="C1139" s="18">
        <f>'Raw Data'!C1139</f>
        <v>301049751</v>
      </c>
      <c r="D1139" s="18">
        <f>'Raw Data'!D1139</f>
        <v>73239990</v>
      </c>
      <c r="E1139" s="18" t="str">
        <f>'Raw Data'!E1139</f>
        <v>STAINLESS STEEL GRATER WITH HANDLE DS-25 (QTY:21240 PCS USD 0.2310 PER PCS)</v>
      </c>
      <c r="F1139" s="18">
        <f>'Raw Data'!F1139</f>
        <v>0</v>
      </c>
      <c r="G1139" s="18">
        <f>'Raw Data'!G1139</f>
        <v>0</v>
      </c>
      <c r="H1139" s="18">
        <f>'Raw Data'!H1139</f>
        <v>0</v>
      </c>
      <c r="I1139" s="18">
        <f>'Raw Data'!I1139</f>
        <v>0</v>
      </c>
      <c r="J1139" s="18">
        <f>'Raw Data'!J1139</f>
        <v>0</v>
      </c>
      <c r="K1139" s="18">
        <f>'Raw Data'!K1139</f>
        <v>0</v>
      </c>
      <c r="L1139" s="18">
        <f>'Raw Data'!L1139</f>
        <v>0</v>
      </c>
      <c r="M1139" s="18">
        <f>'Raw Data'!M1139</f>
        <v>0</v>
      </c>
      <c r="N1139" s="18">
        <f>'Raw Data'!N1139</f>
        <v>708</v>
      </c>
      <c r="O1139" s="18" t="str">
        <f>'Raw Data'!O1139</f>
        <v>KGS</v>
      </c>
      <c r="P1139" s="18">
        <f>'Raw Data'!P1139</f>
        <v>544.25641240000004</v>
      </c>
      <c r="Q1139" s="18">
        <f>'Raw Data'!Q1139</f>
        <v>385333.54</v>
      </c>
      <c r="R1139" s="18">
        <f>'Raw Data'!R1139</f>
        <v>7.3597892150000002</v>
      </c>
      <c r="S1139" s="18">
        <f>'Raw Data'!S1139</f>
        <v>5210.7307639999999</v>
      </c>
      <c r="T1139" s="18">
        <f>'Raw Data'!T1139</f>
        <v>141186.20000000001</v>
      </c>
      <c r="U1139" s="18" t="str">
        <f t="shared" si="187"/>
        <v xml:space="preserve">STAINLESS STEEL GRATER WITH HANDLE DS-25 </v>
      </c>
      <c r="V1139" s="18">
        <f t="shared" si="188"/>
        <v>21240</v>
      </c>
      <c r="W1139" s="18" t="e">
        <f t="shared" si="189"/>
        <v>#VALUE!</v>
      </c>
      <c r="X1139" s="18" t="str">
        <f t="shared" si="190"/>
        <v/>
      </c>
      <c r="Y1139" s="18" t="str">
        <f t="shared" si="191"/>
        <v>USD</v>
      </c>
      <c r="Z1139" s="18">
        <f t="shared" si="192"/>
        <v>526519.74</v>
      </c>
      <c r="AA1139" s="18">
        <f t="shared" si="193"/>
        <v>2021</v>
      </c>
      <c r="AB1139" s="19" t="str">
        <f>IFERROR(VLOOKUP(D1139, 'Lookup Tables'!$A:$B, 2, FALSE), "Unknown")</f>
        <v>Table, kitchen or other household articles of iron or steel</v>
      </c>
      <c r="AC1139" s="18" t="str">
        <f t="shared" si="194"/>
        <v>Steel Products</v>
      </c>
      <c r="AD1139" s="18" t="str">
        <f t="shared" si="195"/>
        <v>Misc</v>
      </c>
      <c r="AE1139" s="18">
        <f t="shared" si="196"/>
        <v>199.41553672316385</v>
      </c>
      <c r="AF1139" s="20">
        <f t="shared" si="197"/>
        <v>0.36639997649828254</v>
      </c>
    </row>
    <row r="1140" spans="1:32">
      <c r="A1140" s="18" t="str">
        <f>'Raw Data'!A1140</f>
        <v>INNSA1</v>
      </c>
      <c r="B1140" s="19">
        <f>'Raw Data'!B1140</f>
        <v>44362</v>
      </c>
      <c r="C1140" s="18">
        <f>'Raw Data'!C1140</f>
        <v>301049751</v>
      </c>
      <c r="D1140" s="18">
        <f>'Raw Data'!D1140</f>
        <v>73231000</v>
      </c>
      <c r="E1140" s="18" t="str">
        <f>'Raw Data'!E1140</f>
        <v>STEEL SCRUBBER 2 PCS SET -8001-2 (QTY- 165360 SET/USD 0.168 PER SET)</v>
      </c>
      <c r="F1140" s="18">
        <f>'Raw Data'!F1140</f>
        <v>0</v>
      </c>
      <c r="G1140" s="18">
        <f>'Raw Data'!G1140</f>
        <v>0</v>
      </c>
      <c r="H1140" s="18">
        <f>'Raw Data'!H1140</f>
        <v>0</v>
      </c>
      <c r="I1140" s="18">
        <f>'Raw Data'!I1140</f>
        <v>0</v>
      </c>
      <c r="J1140" s="18">
        <f>'Raw Data'!J1140</f>
        <v>0</v>
      </c>
      <c r="K1140" s="18">
        <f>'Raw Data'!K1140</f>
        <v>0</v>
      </c>
      <c r="L1140" s="18">
        <f>'Raw Data'!L1140</f>
        <v>0</v>
      </c>
      <c r="M1140" s="18">
        <f>'Raw Data'!M1140</f>
        <v>0</v>
      </c>
      <c r="N1140" s="18">
        <f>'Raw Data'!N1140</f>
        <v>4823</v>
      </c>
      <c r="O1140" s="18" t="str">
        <f>'Raw Data'!O1140</f>
        <v>KGS</v>
      </c>
      <c r="P1140" s="18">
        <f>'Raw Data'!P1140</f>
        <v>463.39016170000002</v>
      </c>
      <c r="Q1140" s="18">
        <f>'Raw Data'!Q1140</f>
        <v>2234930.75</v>
      </c>
      <c r="R1140" s="18">
        <f>'Raw Data'!R1140</f>
        <v>6.2662631739999997</v>
      </c>
      <c r="S1140" s="18">
        <f>'Raw Data'!S1140</f>
        <v>30222.187290000002</v>
      </c>
      <c r="T1140" s="18">
        <f>'Raw Data'!T1140</f>
        <v>982475.6</v>
      </c>
      <c r="U1140" s="18" t="str">
        <f t="shared" si="187"/>
        <v xml:space="preserve">STEEL SCRUBBER 2 PCS SET -8001-2 </v>
      </c>
      <c r="V1140" s="18" t="str">
        <f t="shared" si="188"/>
        <v/>
      </c>
      <c r="W1140" s="18" t="e">
        <f t="shared" si="189"/>
        <v>#VALUE!</v>
      </c>
      <c r="X1140" s="18">
        <f t="shared" si="190"/>
        <v>0.16800000000000001</v>
      </c>
      <c r="Y1140" s="18" t="str">
        <f t="shared" si="191"/>
        <v>USD</v>
      </c>
      <c r="Z1140" s="18">
        <f t="shared" si="192"/>
        <v>3217406.35</v>
      </c>
      <c r="AA1140" s="18">
        <f t="shared" si="193"/>
        <v>2021</v>
      </c>
      <c r="AB1140" s="19" t="str">
        <f>IFERROR(VLOOKUP(D1140, 'Lookup Tables'!$A:$B, 2, FALSE), "Unknown")</f>
        <v>Steel Scrubbers</v>
      </c>
      <c r="AC1140" s="18" t="str">
        <f t="shared" si="194"/>
        <v>Steel Products</v>
      </c>
      <c r="AD1140" s="18" t="str">
        <f t="shared" si="195"/>
        <v>Scrubber</v>
      </c>
      <c r="AE1140" s="18">
        <f t="shared" si="196"/>
        <v>203.70632386481444</v>
      </c>
      <c r="AF1140" s="20">
        <f t="shared" si="197"/>
        <v>0.43960001892676093</v>
      </c>
    </row>
    <row r="1141" spans="1:32">
      <c r="A1141" s="18" t="str">
        <f>'Raw Data'!A1141</f>
        <v>INNSA1</v>
      </c>
      <c r="B1141" s="19">
        <f>'Raw Data'!B1141</f>
        <v>44362</v>
      </c>
      <c r="C1141" s="18">
        <f>'Raw Data'!C1141</f>
        <v>301049751</v>
      </c>
      <c r="D1141" s="18">
        <f>'Raw Data'!D1141</f>
        <v>73239990</v>
      </c>
      <c r="E1141" s="18" t="str">
        <f>'Raw Data'!E1141</f>
        <v>NP-21 - STAINLESS STEEL SPORTS BOTTLE 650ML S115 (QTY:16128 PCS/USD 1.110 PER PCS)</v>
      </c>
      <c r="F1141" s="18">
        <f>'Raw Data'!F1141</f>
        <v>0</v>
      </c>
      <c r="G1141" s="18">
        <f>'Raw Data'!G1141</f>
        <v>0</v>
      </c>
      <c r="H1141" s="18">
        <f>'Raw Data'!H1141</f>
        <v>0</v>
      </c>
      <c r="I1141" s="18">
        <f>'Raw Data'!I1141</f>
        <v>0</v>
      </c>
      <c r="J1141" s="18">
        <f>'Raw Data'!J1141</f>
        <v>0</v>
      </c>
      <c r="K1141" s="18">
        <f>'Raw Data'!K1141</f>
        <v>0</v>
      </c>
      <c r="L1141" s="18">
        <f>'Raw Data'!L1141</f>
        <v>0</v>
      </c>
      <c r="M1141" s="18">
        <f>'Raw Data'!M1141</f>
        <v>0</v>
      </c>
      <c r="N1141" s="18">
        <f>'Raw Data'!N1141</f>
        <v>2867.2</v>
      </c>
      <c r="O1141" s="18" t="str">
        <f>'Raw Data'!O1141</f>
        <v>KGS</v>
      </c>
      <c r="P1141" s="18">
        <f>'Raw Data'!P1141</f>
        <v>494.24788640000003</v>
      </c>
      <c r="Q1141" s="18">
        <f>'Raw Data'!Q1141</f>
        <v>1417107.54</v>
      </c>
      <c r="R1141" s="18">
        <f>'Raw Data'!R1141</f>
        <v>6.6835413990000001</v>
      </c>
      <c r="S1141" s="18">
        <f>'Raw Data'!S1141</f>
        <v>19163.049900000002</v>
      </c>
      <c r="T1141" s="18">
        <f>'Raw Data'!T1141</f>
        <v>519228.2</v>
      </c>
      <c r="U1141" s="18" t="str">
        <f t="shared" si="187"/>
        <v xml:space="preserve">NP-21 - STAINLESS STEEL SPORTS BOTTLE 650ML S115 </v>
      </c>
      <c r="V1141" s="18">
        <f t="shared" si="188"/>
        <v>16128</v>
      </c>
      <c r="W1141" s="18" t="str">
        <f t="shared" si="189"/>
        <v>PCS</v>
      </c>
      <c r="X1141" s="18">
        <f t="shared" si="190"/>
        <v>1.1100000000000001</v>
      </c>
      <c r="Y1141" s="18" t="str">
        <f t="shared" si="191"/>
        <v>USD</v>
      </c>
      <c r="Z1141" s="18">
        <f t="shared" si="192"/>
        <v>1936335.74</v>
      </c>
      <c r="AA1141" s="18">
        <f t="shared" si="193"/>
        <v>2021</v>
      </c>
      <c r="AB1141" s="19" t="str">
        <f>IFERROR(VLOOKUP(D1141, 'Lookup Tables'!$A:$B, 2, FALSE), "Unknown")</f>
        <v>Table, kitchen or other household articles of iron or steel</v>
      </c>
      <c r="AC1141" s="18" t="str">
        <f t="shared" si="194"/>
        <v>Steel Products</v>
      </c>
      <c r="AD1141" s="18" t="str">
        <f t="shared" si="195"/>
        <v>Misc</v>
      </c>
      <c r="AE1141" s="18">
        <f t="shared" si="196"/>
        <v>181.09242466517858</v>
      </c>
      <c r="AF1141" s="20">
        <f t="shared" si="197"/>
        <v>0.36639999812575974</v>
      </c>
    </row>
    <row r="1142" spans="1:32">
      <c r="A1142" s="18" t="str">
        <f>'Raw Data'!A1142</f>
        <v>INNSA1</v>
      </c>
      <c r="B1142" s="19">
        <f>'Raw Data'!B1142</f>
        <v>44362</v>
      </c>
      <c r="C1142" s="18">
        <f>'Raw Data'!C1142</f>
        <v>301049751</v>
      </c>
      <c r="D1142" s="18">
        <f>'Raw Data'!D1142</f>
        <v>73239990</v>
      </c>
      <c r="E1142" s="18" t="str">
        <f>'Raw Data'!E1142</f>
        <v>STEEL HAND BLENDER RS-02 (QTY:38400 PCS USD 0.4620 PER PCS)</v>
      </c>
      <c r="F1142" s="18">
        <f>'Raw Data'!F1142</f>
        <v>0</v>
      </c>
      <c r="G1142" s="18">
        <f>'Raw Data'!G1142</f>
        <v>0</v>
      </c>
      <c r="H1142" s="18">
        <f>'Raw Data'!H1142</f>
        <v>0</v>
      </c>
      <c r="I1142" s="18">
        <f>'Raw Data'!I1142</f>
        <v>0</v>
      </c>
      <c r="J1142" s="18">
        <f>'Raw Data'!J1142</f>
        <v>0</v>
      </c>
      <c r="K1142" s="18">
        <f>'Raw Data'!K1142</f>
        <v>0</v>
      </c>
      <c r="L1142" s="18">
        <f>'Raw Data'!L1142</f>
        <v>0</v>
      </c>
      <c r="M1142" s="18">
        <f>'Raw Data'!M1142</f>
        <v>0</v>
      </c>
      <c r="N1142" s="18">
        <f>'Raw Data'!N1142</f>
        <v>2304</v>
      </c>
      <c r="O1142" s="18" t="str">
        <f>'Raw Data'!O1142</f>
        <v>KGS</v>
      </c>
      <c r="P1142" s="18">
        <f>'Raw Data'!P1142</f>
        <v>604.72935329999996</v>
      </c>
      <c r="Q1142" s="18">
        <f>'Raw Data'!Q1142</f>
        <v>1393296.43</v>
      </c>
      <c r="R1142" s="18">
        <f>'Raw Data'!R1142</f>
        <v>8.1775436549999991</v>
      </c>
      <c r="S1142" s="18">
        <f>'Raw Data'!S1142</f>
        <v>18841.060580000001</v>
      </c>
      <c r="T1142" s="18">
        <f>'Raw Data'!T1142</f>
        <v>510503.8</v>
      </c>
      <c r="U1142" s="18" t="str">
        <f t="shared" si="187"/>
        <v xml:space="preserve">STEEL HAND BLENDER RS-02 </v>
      </c>
      <c r="V1142" s="18">
        <f t="shared" si="188"/>
        <v>38400</v>
      </c>
      <c r="W1142" s="18" t="e">
        <f t="shared" si="189"/>
        <v>#VALUE!</v>
      </c>
      <c r="X1142" s="18" t="str">
        <f t="shared" si="190"/>
        <v/>
      </c>
      <c r="Y1142" s="18" t="str">
        <f t="shared" si="191"/>
        <v>USD</v>
      </c>
      <c r="Z1142" s="18">
        <f t="shared" si="192"/>
        <v>1903800.23</v>
      </c>
      <c r="AA1142" s="18">
        <f t="shared" si="193"/>
        <v>2021</v>
      </c>
      <c r="AB1142" s="19" t="str">
        <f>IFERROR(VLOOKUP(D1142, 'Lookup Tables'!$A:$B, 2, FALSE), "Unknown")</f>
        <v>Table, kitchen or other household articles of iron or steel</v>
      </c>
      <c r="AC1142" s="18" t="str">
        <f t="shared" si="194"/>
        <v>Steel Products</v>
      </c>
      <c r="AD1142" s="18" t="str">
        <f t="shared" si="195"/>
        <v>Misc</v>
      </c>
      <c r="AE1142" s="18">
        <f t="shared" si="196"/>
        <v>221.5728298611111</v>
      </c>
      <c r="AF1142" s="20">
        <f t="shared" si="197"/>
        <v>0.36639999142178237</v>
      </c>
    </row>
    <row r="1143" spans="1:32">
      <c r="A1143" s="18" t="str">
        <f>'Raw Data'!A1143</f>
        <v>INNSA1</v>
      </c>
      <c r="B1143" s="19">
        <f>'Raw Data'!B1143</f>
        <v>44362</v>
      </c>
      <c r="C1143" s="18">
        <f>'Raw Data'!C1143</f>
        <v>301049751</v>
      </c>
      <c r="D1143" s="18">
        <f>'Raw Data'!D1143</f>
        <v>73239990</v>
      </c>
      <c r="E1143" s="18" t="str">
        <f>'Raw Data'!E1143</f>
        <v>SL-01 - STAINLESS STEEL COLA BOTTLE 750ML SK750 (QTY:24588 PCS/USD 1.245 PER PCS)</v>
      </c>
      <c r="F1143" s="18">
        <f>'Raw Data'!F1143</f>
        <v>0</v>
      </c>
      <c r="G1143" s="18">
        <f>'Raw Data'!G1143</f>
        <v>0</v>
      </c>
      <c r="H1143" s="18">
        <f>'Raw Data'!H1143</f>
        <v>0</v>
      </c>
      <c r="I1143" s="18">
        <f>'Raw Data'!I1143</f>
        <v>0</v>
      </c>
      <c r="J1143" s="18">
        <f>'Raw Data'!J1143</f>
        <v>0</v>
      </c>
      <c r="K1143" s="18">
        <f>'Raw Data'!K1143</f>
        <v>0</v>
      </c>
      <c r="L1143" s="18">
        <f>'Raw Data'!L1143</f>
        <v>0</v>
      </c>
      <c r="M1143" s="18">
        <f>'Raw Data'!M1143</f>
        <v>0</v>
      </c>
      <c r="N1143" s="18">
        <f>'Raw Data'!N1143</f>
        <v>4917.6000000000004</v>
      </c>
      <c r="O1143" s="18" t="str">
        <f>'Raw Data'!O1143</f>
        <v>KGS</v>
      </c>
      <c r="P1143" s="18">
        <f>'Raw Data'!P1143</f>
        <v>492.76365909999998</v>
      </c>
      <c r="Q1143" s="18">
        <f>'Raw Data'!Q1143</f>
        <v>2423214.5699999998</v>
      </c>
      <c r="R1143" s="18">
        <f>'Raw Data'!R1143</f>
        <v>6.6634707110000004</v>
      </c>
      <c r="S1143" s="18">
        <f>'Raw Data'!S1143</f>
        <v>32768.28357</v>
      </c>
      <c r="T1143" s="18">
        <f>'Raw Data'!T1143</f>
        <v>887865.8</v>
      </c>
      <c r="U1143" s="18" t="str">
        <f t="shared" si="187"/>
        <v xml:space="preserve">SL-01 - STAINLESS STEEL COLA BOTTLE 750ML SK750 </v>
      </c>
      <c r="V1143" s="18">
        <f t="shared" si="188"/>
        <v>24588</v>
      </c>
      <c r="W1143" s="18" t="str">
        <f t="shared" si="189"/>
        <v>PCS</v>
      </c>
      <c r="X1143" s="18">
        <f t="shared" si="190"/>
        <v>1.2450000000000001</v>
      </c>
      <c r="Y1143" s="18" t="str">
        <f t="shared" si="191"/>
        <v>USD</v>
      </c>
      <c r="Z1143" s="18">
        <f t="shared" si="192"/>
        <v>3311080.37</v>
      </c>
      <c r="AA1143" s="18">
        <f t="shared" si="193"/>
        <v>2021</v>
      </c>
      <c r="AB1143" s="19" t="str">
        <f>IFERROR(VLOOKUP(D1143, 'Lookup Tables'!$A:$B, 2, FALSE), "Unknown")</f>
        <v>Table, kitchen or other household articles of iron or steel</v>
      </c>
      <c r="AC1143" s="18" t="str">
        <f t="shared" si="194"/>
        <v>Steel Products</v>
      </c>
      <c r="AD1143" s="18" t="str">
        <f t="shared" si="195"/>
        <v>Misc</v>
      </c>
      <c r="AE1143" s="18">
        <f t="shared" si="196"/>
        <v>180.5486009435497</v>
      </c>
      <c r="AF1143" s="20">
        <f t="shared" si="197"/>
        <v>0.36639999238697218</v>
      </c>
    </row>
    <row r="1144" spans="1:32">
      <c r="A1144" s="18" t="str">
        <f>'Raw Data'!A1144</f>
        <v>INNSA1</v>
      </c>
      <c r="B1144" s="19">
        <f>'Raw Data'!B1144</f>
        <v>44362</v>
      </c>
      <c r="C1144" s="18">
        <f>'Raw Data'!C1144</f>
        <v>301049751</v>
      </c>
      <c r="D1144" s="18">
        <f>'Raw Data'!D1144</f>
        <v>73239990</v>
      </c>
      <c r="E1144" s="18" t="str">
        <f>'Raw Data'!E1144</f>
        <v>STEEL ZHARA ITEM NO-NP-003 (QTY:150000 PCS USD 0.4636 PER PCS)</v>
      </c>
      <c r="F1144" s="18">
        <f>'Raw Data'!F1144</f>
        <v>0</v>
      </c>
      <c r="G1144" s="18">
        <f>'Raw Data'!G1144</f>
        <v>0</v>
      </c>
      <c r="H1144" s="18">
        <f>'Raw Data'!H1144</f>
        <v>0</v>
      </c>
      <c r="I1144" s="18">
        <f>'Raw Data'!I1144</f>
        <v>0</v>
      </c>
      <c r="J1144" s="18">
        <f>'Raw Data'!J1144</f>
        <v>0</v>
      </c>
      <c r="K1144" s="18">
        <f>'Raw Data'!K1144</f>
        <v>0</v>
      </c>
      <c r="L1144" s="18">
        <f>'Raw Data'!L1144</f>
        <v>0</v>
      </c>
      <c r="M1144" s="18">
        <f>'Raw Data'!M1144</f>
        <v>0</v>
      </c>
      <c r="N1144" s="18">
        <f>'Raw Data'!N1144</f>
        <v>14000</v>
      </c>
      <c r="O1144" s="18" t="str">
        <f>'Raw Data'!O1144</f>
        <v>KGS</v>
      </c>
      <c r="P1144" s="18">
        <f>'Raw Data'!P1144</f>
        <v>390.10093210000002</v>
      </c>
      <c r="Q1144" s="18">
        <f>'Raw Data'!Q1144</f>
        <v>5461413.0499999998</v>
      </c>
      <c r="R1144" s="18">
        <f>'Raw Data'!R1144</f>
        <v>5.275198541</v>
      </c>
      <c r="S1144" s="18">
        <f>'Raw Data'!S1144</f>
        <v>73852.779580000002</v>
      </c>
      <c r="T1144" s="18">
        <f>'Raw Data'!T1144</f>
        <v>2001061.8</v>
      </c>
      <c r="U1144" s="18" t="str">
        <f t="shared" si="187"/>
        <v xml:space="preserve">STEEL ZHARA ITEM NO-NP-003 </v>
      </c>
      <c r="V1144" s="18">
        <f t="shared" si="188"/>
        <v>150000</v>
      </c>
      <c r="W1144" s="18" t="e">
        <f t="shared" si="189"/>
        <v>#VALUE!</v>
      </c>
      <c r="X1144" s="18" t="str">
        <f t="shared" si="190"/>
        <v/>
      </c>
      <c r="Y1144" s="18" t="str">
        <f t="shared" si="191"/>
        <v>USD</v>
      </c>
      <c r="Z1144" s="18">
        <f t="shared" si="192"/>
        <v>7462474.8499999996</v>
      </c>
      <c r="AA1144" s="18">
        <f t="shared" si="193"/>
        <v>2021</v>
      </c>
      <c r="AB1144" s="19" t="str">
        <f>IFERROR(VLOOKUP(D1144, 'Lookup Tables'!$A:$B, 2, FALSE), "Unknown")</f>
        <v>Table, kitchen or other household articles of iron or steel</v>
      </c>
      <c r="AC1144" s="18" t="str">
        <f t="shared" si="194"/>
        <v>Steel Products</v>
      </c>
      <c r="AD1144" s="18" t="str">
        <f t="shared" si="195"/>
        <v>Misc</v>
      </c>
      <c r="AE1144" s="18">
        <f t="shared" si="196"/>
        <v>142.93298571428571</v>
      </c>
      <c r="AF1144" s="20">
        <f t="shared" si="197"/>
        <v>0.36640001070785155</v>
      </c>
    </row>
    <row r="1145" spans="1:32">
      <c r="A1145" s="18" t="str">
        <f>'Raw Data'!A1145</f>
        <v>INNSA1</v>
      </c>
      <c r="B1145" s="19">
        <f>'Raw Data'!B1145</f>
        <v>44362</v>
      </c>
      <c r="C1145" s="18">
        <f>'Raw Data'!C1145</f>
        <v>301049751</v>
      </c>
      <c r="D1145" s="18">
        <f>'Raw Data'!D1145</f>
        <v>73239990</v>
      </c>
      <c r="E1145" s="18" t="str">
        <f>'Raw Data'!E1145</f>
        <v>STEEL TEA STRAINER NP-55 (QTY:50400 PCS USD 0.3291 PER PCS)</v>
      </c>
      <c r="F1145" s="18">
        <f>'Raw Data'!F1145</f>
        <v>0</v>
      </c>
      <c r="G1145" s="18">
        <f>'Raw Data'!G1145</f>
        <v>0</v>
      </c>
      <c r="H1145" s="18">
        <f>'Raw Data'!H1145</f>
        <v>0</v>
      </c>
      <c r="I1145" s="18">
        <f>'Raw Data'!I1145</f>
        <v>0</v>
      </c>
      <c r="J1145" s="18">
        <f>'Raw Data'!J1145</f>
        <v>0</v>
      </c>
      <c r="K1145" s="18">
        <f>'Raw Data'!K1145</f>
        <v>0</v>
      </c>
      <c r="L1145" s="18">
        <f>'Raw Data'!L1145</f>
        <v>0</v>
      </c>
      <c r="M1145" s="18">
        <f>'Raw Data'!M1145</f>
        <v>0</v>
      </c>
      <c r="N1145" s="18">
        <f>'Raw Data'!N1145</f>
        <v>2310</v>
      </c>
      <c r="O1145" s="18" t="str">
        <f>'Raw Data'!O1145</f>
        <v>KGS</v>
      </c>
      <c r="P1145" s="18">
        <f>'Raw Data'!P1145</f>
        <v>563.91907790000005</v>
      </c>
      <c r="Q1145" s="18">
        <f>'Raw Data'!Q1145</f>
        <v>1302653.07</v>
      </c>
      <c r="R1145" s="18">
        <f>'Raw Data'!R1145</f>
        <v>7.6256805669999999</v>
      </c>
      <c r="S1145" s="18">
        <f>'Raw Data'!S1145</f>
        <v>17615.322110000001</v>
      </c>
      <c r="T1145" s="18">
        <f>'Raw Data'!T1145</f>
        <v>477292.1</v>
      </c>
      <c r="U1145" s="18" t="str">
        <f t="shared" si="187"/>
        <v xml:space="preserve">STEEL TEA STRAINER NP-55 </v>
      </c>
      <c r="V1145" s="18">
        <f t="shared" si="188"/>
        <v>50400</v>
      </c>
      <c r="W1145" s="18" t="e">
        <f t="shared" si="189"/>
        <v>#VALUE!</v>
      </c>
      <c r="X1145" s="18" t="str">
        <f t="shared" si="190"/>
        <v/>
      </c>
      <c r="Y1145" s="18" t="str">
        <f t="shared" si="191"/>
        <v>USD</v>
      </c>
      <c r="Z1145" s="18">
        <f t="shared" si="192"/>
        <v>1779945.17</v>
      </c>
      <c r="AA1145" s="18">
        <f t="shared" si="193"/>
        <v>2021</v>
      </c>
      <c r="AB1145" s="19" t="str">
        <f>IFERROR(VLOOKUP(D1145, 'Lookup Tables'!$A:$B, 2, FALSE), "Unknown")</f>
        <v>Table, kitchen or other household articles of iron or steel</v>
      </c>
      <c r="AC1145" s="18" t="str">
        <f t="shared" si="194"/>
        <v>Steel Products</v>
      </c>
      <c r="AD1145" s="18" t="str">
        <f t="shared" si="195"/>
        <v>Misc</v>
      </c>
      <c r="AE1145" s="18">
        <f t="shared" si="196"/>
        <v>206.61995670995671</v>
      </c>
      <c r="AF1145" s="20">
        <f t="shared" si="197"/>
        <v>0.36640001163164643</v>
      </c>
    </row>
    <row r="1146" spans="1:32">
      <c r="A1146" s="18" t="str">
        <f>'Raw Data'!A1146</f>
        <v>INNSA1</v>
      </c>
      <c r="B1146" s="19">
        <f>'Raw Data'!B1146</f>
        <v>44362</v>
      </c>
      <c r="C1146" s="18">
        <f>'Raw Data'!C1146</f>
        <v>301049751</v>
      </c>
      <c r="D1146" s="18">
        <f>'Raw Data'!D1146</f>
        <v>73239990</v>
      </c>
      <c r="E1146" s="18" t="str">
        <f>'Raw Data'!E1146</f>
        <v>STEEL SALT BOTTLE NP-19 (QTY:40224 PCS USD 0.5063 PER PCS)</v>
      </c>
      <c r="F1146" s="18">
        <f>'Raw Data'!F1146</f>
        <v>0</v>
      </c>
      <c r="G1146" s="18">
        <f>'Raw Data'!G1146</f>
        <v>0</v>
      </c>
      <c r="H1146" s="18">
        <f>'Raw Data'!H1146</f>
        <v>0</v>
      </c>
      <c r="I1146" s="18">
        <f>'Raw Data'!I1146</f>
        <v>0</v>
      </c>
      <c r="J1146" s="18">
        <f>'Raw Data'!J1146</f>
        <v>0</v>
      </c>
      <c r="K1146" s="18">
        <f>'Raw Data'!K1146</f>
        <v>0</v>
      </c>
      <c r="L1146" s="18">
        <f>'Raw Data'!L1146</f>
        <v>0</v>
      </c>
      <c r="M1146" s="18">
        <f>'Raw Data'!M1146</f>
        <v>0</v>
      </c>
      <c r="N1146" s="18">
        <f>'Raw Data'!N1146</f>
        <v>6285</v>
      </c>
      <c r="O1146" s="18" t="str">
        <f>'Raw Data'!O1146</f>
        <v>KGS</v>
      </c>
      <c r="P1146" s="18">
        <f>'Raw Data'!P1146</f>
        <v>254.4826778</v>
      </c>
      <c r="Q1146" s="18">
        <f>'Raw Data'!Q1146</f>
        <v>1599423.63</v>
      </c>
      <c r="R1146" s="18">
        <f>'Raw Data'!R1146</f>
        <v>3.4412802949999999</v>
      </c>
      <c r="S1146" s="18">
        <f>'Raw Data'!S1146</f>
        <v>21628.446650000002</v>
      </c>
      <c r="T1146" s="18">
        <f>'Raw Data'!T1146</f>
        <v>586028.80000000005</v>
      </c>
      <c r="U1146" s="18" t="str">
        <f t="shared" si="187"/>
        <v xml:space="preserve">STEEL SALT BOTTLE NP-19 </v>
      </c>
      <c r="V1146" s="18">
        <f t="shared" si="188"/>
        <v>40224</v>
      </c>
      <c r="W1146" s="18" t="e">
        <f t="shared" si="189"/>
        <v>#VALUE!</v>
      </c>
      <c r="X1146" s="18" t="str">
        <f t="shared" si="190"/>
        <v/>
      </c>
      <c r="Y1146" s="18" t="str">
        <f t="shared" si="191"/>
        <v>USD</v>
      </c>
      <c r="Z1146" s="18">
        <f t="shared" si="192"/>
        <v>2185452.4299999997</v>
      </c>
      <c r="AA1146" s="18">
        <f t="shared" si="193"/>
        <v>2021</v>
      </c>
      <c r="AB1146" s="19" t="str">
        <f>IFERROR(VLOOKUP(D1146, 'Lookup Tables'!$A:$B, 2, FALSE), "Unknown")</f>
        <v>Table, kitchen or other household articles of iron or steel</v>
      </c>
      <c r="AC1146" s="18" t="str">
        <f t="shared" si="194"/>
        <v>Steel Products</v>
      </c>
      <c r="AD1146" s="18" t="str">
        <f t="shared" si="195"/>
        <v>Misc</v>
      </c>
      <c r="AE1146" s="18">
        <f t="shared" si="196"/>
        <v>93.242450278440742</v>
      </c>
      <c r="AF1146" s="20">
        <f t="shared" si="197"/>
        <v>0.36639998872593876</v>
      </c>
    </row>
    <row r="1147" spans="1:32">
      <c r="A1147" s="18" t="str">
        <f>'Raw Data'!A1147</f>
        <v>INNSA1</v>
      </c>
      <c r="B1147" s="19">
        <f>'Raw Data'!B1147</f>
        <v>44361</v>
      </c>
      <c r="C1147" s="18">
        <f>'Raw Data'!C1147</f>
        <v>301049751</v>
      </c>
      <c r="D1147" s="18">
        <f>'Raw Data'!D1147</f>
        <v>73231000</v>
      </c>
      <c r="E1147" s="18" t="str">
        <f>'Raw Data'!E1147</f>
        <v>STEEL SCRUBBER 2 PCS SET - 8001-2 (QTY- 165840 SET/USD 0.168 PER SET)</v>
      </c>
      <c r="F1147" s="18">
        <f>'Raw Data'!F1147</f>
        <v>0</v>
      </c>
      <c r="G1147" s="18">
        <f>'Raw Data'!G1147</f>
        <v>0</v>
      </c>
      <c r="H1147" s="18">
        <f>'Raw Data'!H1147</f>
        <v>0</v>
      </c>
      <c r="I1147" s="18">
        <f>'Raw Data'!I1147</f>
        <v>0</v>
      </c>
      <c r="J1147" s="18">
        <f>'Raw Data'!J1147</f>
        <v>0</v>
      </c>
      <c r="K1147" s="18">
        <f>'Raw Data'!K1147</f>
        <v>0</v>
      </c>
      <c r="L1147" s="18">
        <f>'Raw Data'!L1147</f>
        <v>0</v>
      </c>
      <c r="M1147" s="18">
        <f>'Raw Data'!M1147</f>
        <v>0</v>
      </c>
      <c r="N1147" s="18">
        <f>'Raw Data'!N1147</f>
        <v>4837</v>
      </c>
      <c r="O1147" s="18" t="str">
        <f>'Raw Data'!O1147</f>
        <v>KGS</v>
      </c>
      <c r="P1147" s="18">
        <f>'Raw Data'!P1147</f>
        <v>463.2820074</v>
      </c>
      <c r="Q1147" s="18">
        <f>'Raw Data'!Q1147</f>
        <v>2240895.0699999998</v>
      </c>
      <c r="R1147" s="18">
        <f>'Raw Data'!R1147</f>
        <v>6.264800642</v>
      </c>
      <c r="S1147" s="18">
        <f>'Raw Data'!S1147</f>
        <v>30302.840700000001</v>
      </c>
      <c r="T1147" s="18">
        <f>'Raw Data'!T1147</f>
        <v>985097.5</v>
      </c>
      <c r="U1147" s="18" t="str">
        <f t="shared" si="187"/>
        <v xml:space="preserve">STEEL SCRUBBER 2 PCS SET - 8001-2 </v>
      </c>
      <c r="V1147" s="18" t="str">
        <f t="shared" si="188"/>
        <v/>
      </c>
      <c r="W1147" s="18" t="e">
        <f t="shared" si="189"/>
        <v>#VALUE!</v>
      </c>
      <c r="X1147" s="18">
        <f t="shared" si="190"/>
        <v>0.16800000000000001</v>
      </c>
      <c r="Y1147" s="18" t="str">
        <f t="shared" si="191"/>
        <v>USD</v>
      </c>
      <c r="Z1147" s="18">
        <f t="shared" si="192"/>
        <v>3225992.57</v>
      </c>
      <c r="AA1147" s="18">
        <f t="shared" si="193"/>
        <v>2021</v>
      </c>
      <c r="AB1147" s="19" t="str">
        <f>IFERROR(VLOOKUP(D1147, 'Lookup Tables'!$A:$B, 2, FALSE), "Unknown")</f>
        <v>Steel Scrubbers</v>
      </c>
      <c r="AC1147" s="18" t="str">
        <f t="shared" si="194"/>
        <v>Steel Products</v>
      </c>
      <c r="AD1147" s="18" t="str">
        <f t="shared" si="195"/>
        <v>Scrubber</v>
      </c>
      <c r="AE1147" s="18">
        <f t="shared" si="196"/>
        <v>203.65877610088899</v>
      </c>
      <c r="AF1147" s="20">
        <f t="shared" si="197"/>
        <v>0.43960001215050204</v>
      </c>
    </row>
    <row r="1148" spans="1:32">
      <c r="A1148" s="18" t="str">
        <f>'Raw Data'!A1148</f>
        <v>INNSA1</v>
      </c>
      <c r="B1148" s="19">
        <f>'Raw Data'!B1148</f>
        <v>44359</v>
      </c>
      <c r="C1148" s="18">
        <f>'Raw Data'!C1148</f>
        <v>301049751</v>
      </c>
      <c r="D1148" s="18">
        <f>'Raw Data'!D1148</f>
        <v>73239990</v>
      </c>
      <c r="E1148" s="18" t="str">
        <f>'Raw Data'!E1148</f>
        <v>HOUSEHOLD STEEL HOOK 3 PCS SET -2628 (QTY : 147600 SET/USD 0.445 PER SET)</v>
      </c>
      <c r="F1148" s="18">
        <f>'Raw Data'!F1148</f>
        <v>0</v>
      </c>
      <c r="G1148" s="18">
        <f>'Raw Data'!G1148</f>
        <v>0</v>
      </c>
      <c r="H1148" s="18">
        <f>'Raw Data'!H1148</f>
        <v>0</v>
      </c>
      <c r="I1148" s="18">
        <f>'Raw Data'!I1148</f>
        <v>0</v>
      </c>
      <c r="J1148" s="18">
        <f>'Raw Data'!J1148</f>
        <v>0</v>
      </c>
      <c r="K1148" s="18">
        <f>'Raw Data'!K1148</f>
        <v>0</v>
      </c>
      <c r="L1148" s="18">
        <f>'Raw Data'!L1148</f>
        <v>0</v>
      </c>
      <c r="M1148" s="18">
        <f>'Raw Data'!M1148</f>
        <v>0</v>
      </c>
      <c r="N1148" s="18">
        <f>'Raw Data'!N1148</f>
        <v>5002</v>
      </c>
      <c r="O1148" s="18" t="str">
        <f>'Raw Data'!O1148</f>
        <v>KGS</v>
      </c>
      <c r="P1148" s="18">
        <f>'Raw Data'!P1148</f>
        <v>1004.531042</v>
      </c>
      <c r="Q1148" s="18">
        <f>'Raw Data'!Q1148</f>
        <v>5024664.2699999996</v>
      </c>
      <c r="R1148" s="18">
        <f>'Raw Data'!R1148</f>
        <v>13.583922129999999</v>
      </c>
      <c r="S1148" s="18">
        <f>'Raw Data'!S1148</f>
        <v>67946.7785</v>
      </c>
      <c r="T1148" s="18">
        <f>'Raw Data'!T1148</f>
        <v>1841037.1</v>
      </c>
      <c r="U1148" s="18" t="str">
        <f t="shared" si="187"/>
        <v xml:space="preserve">HOUSEHOLD STEEL HOOK 3 PCS SET -2628 </v>
      </c>
      <c r="V1148" s="18" t="str">
        <f t="shared" si="188"/>
        <v/>
      </c>
      <c r="W1148" s="18" t="e">
        <f t="shared" si="189"/>
        <v>#VALUE!</v>
      </c>
      <c r="X1148" s="18">
        <f t="shared" si="190"/>
        <v>0.44500000000000001</v>
      </c>
      <c r="Y1148" s="18" t="str">
        <f t="shared" si="191"/>
        <v>USD</v>
      </c>
      <c r="Z1148" s="18">
        <f t="shared" si="192"/>
        <v>6865701.3699999992</v>
      </c>
      <c r="AA1148" s="18">
        <f t="shared" si="193"/>
        <v>2021</v>
      </c>
      <c r="AB1148" s="19" t="str">
        <f>IFERROR(VLOOKUP(D1148, 'Lookup Tables'!$A:$B, 2, FALSE), "Unknown")</f>
        <v>Table, kitchen or other household articles of iron or steel</v>
      </c>
      <c r="AC1148" s="18" t="str">
        <f t="shared" si="194"/>
        <v>Steel Products</v>
      </c>
      <c r="AD1148" s="18" t="str">
        <f t="shared" si="195"/>
        <v>Misc</v>
      </c>
      <c r="AE1148" s="18">
        <f t="shared" si="196"/>
        <v>368.06019592163136</v>
      </c>
      <c r="AF1148" s="20">
        <f t="shared" si="197"/>
        <v>0.36640002218496487</v>
      </c>
    </row>
    <row r="1149" spans="1:32">
      <c r="A1149" s="18" t="str">
        <f>'Raw Data'!A1149</f>
        <v>INNSA1</v>
      </c>
      <c r="B1149" s="19">
        <f>'Raw Data'!B1149</f>
        <v>44357</v>
      </c>
      <c r="C1149" s="18">
        <f>'Raw Data'!C1149</f>
        <v>301049751</v>
      </c>
      <c r="D1149" s="18">
        <f>'Raw Data'!D1149</f>
        <v>73239990</v>
      </c>
      <c r="E1149" s="18" t="str">
        <f>'Raw Data'!E1149</f>
        <v>FAMILY CLOTH RACK 3 LAYERS 03-027I (MADE UP OF MILD STEEL)(QTY:3648 PCS/ RMB 80.10 PER PCS)</v>
      </c>
      <c r="F1149" s="18">
        <f>'Raw Data'!F1149</f>
        <v>0</v>
      </c>
      <c r="G1149" s="18">
        <f>'Raw Data'!G1149</f>
        <v>0</v>
      </c>
      <c r="H1149" s="18">
        <f>'Raw Data'!H1149</f>
        <v>0</v>
      </c>
      <c r="I1149" s="18">
        <f>'Raw Data'!I1149</f>
        <v>0</v>
      </c>
      <c r="J1149" s="18">
        <f>'Raw Data'!J1149</f>
        <v>0</v>
      </c>
      <c r="K1149" s="18">
        <f>'Raw Data'!K1149</f>
        <v>0</v>
      </c>
      <c r="L1149" s="18">
        <f>'Raw Data'!L1149</f>
        <v>0</v>
      </c>
      <c r="M1149" s="18">
        <f>'Raw Data'!M1149</f>
        <v>0</v>
      </c>
      <c r="N1149" s="18">
        <f>'Raw Data'!N1149</f>
        <v>20976</v>
      </c>
      <c r="O1149" s="18" t="str">
        <f>'Raw Data'!O1149</f>
        <v>KGS</v>
      </c>
      <c r="P1149" s="18">
        <f>'Raw Data'!P1149</f>
        <v>187.00428969999999</v>
      </c>
      <c r="Q1149" s="18">
        <f>'Raw Data'!Q1149</f>
        <v>3922601.98</v>
      </c>
      <c r="R1149" s="18">
        <f>'Raw Data'!R1149</f>
        <v>2.52879364</v>
      </c>
      <c r="S1149" s="18">
        <f>'Raw Data'!S1149</f>
        <v>53043.97539</v>
      </c>
      <c r="T1149" s="18">
        <f>'Raw Data'!T1149</f>
        <v>1437241.3</v>
      </c>
      <c r="U1149" s="18" t="str">
        <f t="shared" si="187"/>
        <v xml:space="preserve">FAMILY CLOTH RACK 3 LAYERS 03-027I </v>
      </c>
      <c r="V1149" s="18">
        <f t="shared" si="188"/>
        <v>3648</v>
      </c>
      <c r="W1149" s="18" t="str">
        <f t="shared" si="189"/>
        <v>PCS</v>
      </c>
      <c r="X1149" s="18" t="str">
        <f t="shared" si="190"/>
        <v/>
      </c>
      <c r="Y1149" s="18" t="str">
        <f t="shared" si="191"/>
        <v/>
      </c>
      <c r="Z1149" s="18">
        <f t="shared" si="192"/>
        <v>5359843.28</v>
      </c>
      <c r="AA1149" s="18">
        <f t="shared" si="193"/>
        <v>2021</v>
      </c>
      <c r="AB1149" s="19" t="str">
        <f>IFERROR(VLOOKUP(D1149, 'Lookup Tables'!$A:$B, 2, FALSE), "Unknown")</f>
        <v>Table, kitchen or other household articles of iron or steel</v>
      </c>
      <c r="AC1149" s="18" t="str">
        <f t="shared" si="194"/>
        <v>Steel Products</v>
      </c>
      <c r="AD1149" s="18" t="str">
        <f t="shared" si="195"/>
        <v>Misc</v>
      </c>
      <c r="AE1149" s="18">
        <f t="shared" si="196"/>
        <v>68.518368611746766</v>
      </c>
      <c r="AF1149" s="20">
        <f t="shared" si="197"/>
        <v>0.36639998330903817</v>
      </c>
    </row>
    <row r="1150" spans="1:32">
      <c r="A1150" s="18" t="str">
        <f>'Raw Data'!A1150</f>
        <v>INNSA1</v>
      </c>
      <c r="B1150" s="19">
        <f>'Raw Data'!B1150</f>
        <v>44356</v>
      </c>
      <c r="C1150" s="18">
        <f>'Raw Data'!C1150</f>
        <v>301049751</v>
      </c>
      <c r="D1150" s="18">
        <f>'Raw Data'!D1150</f>
        <v>73239990</v>
      </c>
      <c r="E1150" s="18" t="str">
        <f>'Raw Data'!E1150</f>
        <v>SS OIL POT 900ML - KWP-1000B (QTY: 27000 PCS/USD 1.42PER PCS)</v>
      </c>
      <c r="F1150" s="18">
        <f>'Raw Data'!F1150</f>
        <v>0</v>
      </c>
      <c r="G1150" s="18">
        <f>'Raw Data'!G1150</f>
        <v>0</v>
      </c>
      <c r="H1150" s="18">
        <f>'Raw Data'!H1150</f>
        <v>0</v>
      </c>
      <c r="I1150" s="18">
        <f>'Raw Data'!I1150</f>
        <v>0</v>
      </c>
      <c r="J1150" s="18">
        <f>'Raw Data'!J1150</f>
        <v>0</v>
      </c>
      <c r="K1150" s="18">
        <f>'Raw Data'!K1150</f>
        <v>0</v>
      </c>
      <c r="L1150" s="18">
        <f>'Raw Data'!L1150</f>
        <v>0</v>
      </c>
      <c r="M1150" s="18">
        <f>'Raw Data'!M1150</f>
        <v>0</v>
      </c>
      <c r="N1150" s="18">
        <f>'Raw Data'!N1150</f>
        <v>6975</v>
      </c>
      <c r="O1150" s="18" t="str">
        <f>'Raw Data'!O1150</f>
        <v>KGS</v>
      </c>
      <c r="P1150" s="18">
        <f>'Raw Data'!P1150</f>
        <v>441.57145379999997</v>
      </c>
      <c r="Q1150" s="18">
        <f>'Raw Data'!Q1150</f>
        <v>3079960.89</v>
      </c>
      <c r="R1150" s="18">
        <f>'Raw Data'!R1150</f>
        <v>5.9712164129999996</v>
      </c>
      <c r="S1150" s="18">
        <f>'Raw Data'!S1150</f>
        <v>41649.234479999999</v>
      </c>
      <c r="T1150" s="18">
        <f>'Raw Data'!T1150</f>
        <v>1128497.7</v>
      </c>
      <c r="U1150" s="18" t="str">
        <f t="shared" si="187"/>
        <v xml:space="preserve">SS OIL POT 900ML - KWP-1000B </v>
      </c>
      <c r="V1150" s="18" t="str">
        <f t="shared" si="188"/>
        <v/>
      </c>
      <c r="W1150" s="18" t="str">
        <f t="shared" si="189"/>
        <v>27000 PCS</v>
      </c>
      <c r="X1150" s="18">
        <f t="shared" si="190"/>
        <v>1.42</v>
      </c>
      <c r="Y1150" s="18" t="str">
        <f t="shared" si="191"/>
        <v>USD</v>
      </c>
      <c r="Z1150" s="18">
        <f t="shared" si="192"/>
        <v>4208458.59</v>
      </c>
      <c r="AA1150" s="18">
        <f t="shared" si="193"/>
        <v>2021</v>
      </c>
      <c r="AB1150" s="19" t="str">
        <f>IFERROR(VLOOKUP(D1150, 'Lookup Tables'!$A:$B, 2, FALSE), "Unknown")</f>
        <v>Table, kitchen or other household articles of iron or steel</v>
      </c>
      <c r="AC1150" s="18" t="str">
        <f t="shared" si="194"/>
        <v>Other</v>
      </c>
      <c r="AD1150" s="18" t="str">
        <f t="shared" si="195"/>
        <v>Misc</v>
      </c>
      <c r="AE1150" s="18">
        <f t="shared" si="196"/>
        <v>161.79178494623656</v>
      </c>
      <c r="AF1150" s="20">
        <f t="shared" si="197"/>
        <v>0.36640000970921416</v>
      </c>
    </row>
    <row r="1151" spans="1:32">
      <c r="A1151" s="18" t="str">
        <f>'Raw Data'!A1151</f>
        <v>INNSA1</v>
      </c>
      <c r="B1151" s="19">
        <f>'Raw Data'!B1151</f>
        <v>44356</v>
      </c>
      <c r="C1151" s="18">
        <f>'Raw Data'!C1151</f>
        <v>301049751</v>
      </c>
      <c r="D1151" s="18">
        <f>'Raw Data'!D1151</f>
        <v>73239990</v>
      </c>
      <c r="E1151" s="18" t="str">
        <f>'Raw Data'!E1151</f>
        <v>MILD STEEL MULTI FUNCTION CLOTH STAND - RYX-02-020 (QTY :2464 NUM USD 14.20 PER NUM)</v>
      </c>
      <c r="F1151" s="18">
        <f>'Raw Data'!F1151</f>
        <v>0</v>
      </c>
      <c r="G1151" s="18">
        <f>'Raw Data'!G1151</f>
        <v>0</v>
      </c>
      <c r="H1151" s="18">
        <f>'Raw Data'!H1151</f>
        <v>0</v>
      </c>
      <c r="I1151" s="18">
        <f>'Raw Data'!I1151</f>
        <v>0</v>
      </c>
      <c r="J1151" s="18">
        <f>'Raw Data'!J1151</f>
        <v>0</v>
      </c>
      <c r="K1151" s="18">
        <f>'Raw Data'!K1151</f>
        <v>0</v>
      </c>
      <c r="L1151" s="18">
        <f>'Raw Data'!L1151</f>
        <v>0</v>
      </c>
      <c r="M1151" s="18">
        <f>'Raw Data'!M1151</f>
        <v>0</v>
      </c>
      <c r="N1151" s="18">
        <f>'Raw Data'!N1151</f>
        <v>8008</v>
      </c>
      <c r="O1151" s="18" t="str">
        <f>'Raw Data'!O1151</f>
        <v>KGS</v>
      </c>
      <c r="P1151" s="18">
        <f>'Raw Data'!P1151</f>
        <v>387.82404100000002</v>
      </c>
      <c r="Q1151" s="18">
        <f>'Raw Data'!Q1151</f>
        <v>3105694.92</v>
      </c>
      <c r="R1151" s="18">
        <f>'Raw Data'!R1151</f>
        <v>5.2444089380000003</v>
      </c>
      <c r="S1151" s="18">
        <f>'Raw Data'!S1151</f>
        <v>41997.226770000001</v>
      </c>
      <c r="T1151" s="18">
        <f>'Raw Data'!T1151</f>
        <v>1137926.6000000001</v>
      </c>
      <c r="U1151" s="18" t="str">
        <f t="shared" si="187"/>
        <v xml:space="preserve">MILD STEEL MULTI FUNCTION CLOTH STAND - RYX-02-020 </v>
      </c>
      <c r="V1151" s="18" t="str">
        <f t="shared" si="188"/>
        <v/>
      </c>
      <c r="W1151" s="18" t="e">
        <f t="shared" si="189"/>
        <v>#VALUE!</v>
      </c>
      <c r="X1151" s="18" t="str">
        <f t="shared" si="190"/>
        <v/>
      </c>
      <c r="Y1151" s="18" t="str">
        <f t="shared" si="191"/>
        <v>USD</v>
      </c>
      <c r="Z1151" s="18">
        <f t="shared" si="192"/>
        <v>4243621.5199999996</v>
      </c>
      <c r="AA1151" s="18">
        <f t="shared" si="193"/>
        <v>2021</v>
      </c>
      <c r="AB1151" s="19" t="str">
        <f>IFERROR(VLOOKUP(D1151, 'Lookup Tables'!$A:$B, 2, FALSE), "Unknown")</f>
        <v>Table, kitchen or other household articles of iron or steel</v>
      </c>
      <c r="AC1151" s="18" t="str">
        <f t="shared" si="194"/>
        <v>Steel Products</v>
      </c>
      <c r="AD1151" s="18" t="str">
        <f t="shared" si="195"/>
        <v>Cloth Stand</v>
      </c>
      <c r="AE1151" s="18">
        <f t="shared" si="196"/>
        <v>142.0987262737263</v>
      </c>
      <c r="AF1151" s="20">
        <f t="shared" si="197"/>
        <v>0.3663999939826672</v>
      </c>
    </row>
    <row r="1152" spans="1:32">
      <c r="A1152" s="18" t="str">
        <f>'Raw Data'!A1152</f>
        <v>INNSA1</v>
      </c>
      <c r="B1152" s="19">
        <f>'Raw Data'!B1152</f>
        <v>44356</v>
      </c>
      <c r="C1152" s="18">
        <f>'Raw Data'!C1152</f>
        <v>301049751</v>
      </c>
      <c r="D1152" s="18">
        <f>'Raw Data'!D1152</f>
        <v>73231000</v>
      </c>
      <c r="E1152" s="18" t="str">
        <f>'Raw Data'!E1152</f>
        <v>STEEL SCRUBBER 2 PCS SET -8001-2 (QTY- 165720 SET/USD 0.151 PER SET)</v>
      </c>
      <c r="F1152" s="18">
        <f>'Raw Data'!F1152</f>
        <v>0</v>
      </c>
      <c r="G1152" s="18">
        <f>'Raw Data'!G1152</f>
        <v>0</v>
      </c>
      <c r="H1152" s="18">
        <f>'Raw Data'!H1152</f>
        <v>0</v>
      </c>
      <c r="I1152" s="18">
        <f>'Raw Data'!I1152</f>
        <v>0</v>
      </c>
      <c r="J1152" s="18">
        <f>'Raw Data'!J1152</f>
        <v>0</v>
      </c>
      <c r="K1152" s="18">
        <f>'Raw Data'!K1152</f>
        <v>0</v>
      </c>
      <c r="L1152" s="18">
        <f>'Raw Data'!L1152</f>
        <v>0</v>
      </c>
      <c r="M1152" s="18">
        <f>'Raw Data'!M1152</f>
        <v>0</v>
      </c>
      <c r="N1152" s="18">
        <f>'Raw Data'!N1152</f>
        <v>4833.5</v>
      </c>
      <c r="O1152" s="18" t="str">
        <f>'Raw Data'!O1152</f>
        <v>KGS</v>
      </c>
      <c r="P1152" s="18">
        <f>'Raw Data'!P1152</f>
        <v>427.10186199999998</v>
      </c>
      <c r="Q1152" s="18">
        <f>'Raw Data'!Q1152</f>
        <v>2064396.85</v>
      </c>
      <c r="R1152" s="18">
        <f>'Raw Data'!R1152</f>
        <v>5.7755491819999998</v>
      </c>
      <c r="S1152" s="18">
        <f>'Raw Data'!S1152</f>
        <v>27916.116969999999</v>
      </c>
      <c r="T1152" s="18">
        <f>'Raw Data'!T1152</f>
        <v>907508.9</v>
      </c>
      <c r="U1152" s="18" t="str">
        <f t="shared" si="187"/>
        <v xml:space="preserve">STEEL SCRUBBER 2 PCS SET -8001-2 </v>
      </c>
      <c r="V1152" s="18" t="str">
        <f t="shared" si="188"/>
        <v/>
      </c>
      <c r="W1152" s="18" t="e">
        <f t="shared" si="189"/>
        <v>#VALUE!</v>
      </c>
      <c r="X1152" s="18">
        <f t="shared" si="190"/>
        <v>0.151</v>
      </c>
      <c r="Y1152" s="18" t="str">
        <f t="shared" si="191"/>
        <v>USD</v>
      </c>
      <c r="Z1152" s="18">
        <f t="shared" si="192"/>
        <v>2971905.75</v>
      </c>
      <c r="AA1152" s="18">
        <f t="shared" si="193"/>
        <v>2021</v>
      </c>
      <c r="AB1152" s="19" t="str">
        <f>IFERROR(VLOOKUP(D1152, 'Lookup Tables'!$A:$B, 2, FALSE), "Unknown")</f>
        <v>Steel Scrubbers</v>
      </c>
      <c r="AC1152" s="18" t="str">
        <f t="shared" si="194"/>
        <v>Steel Products</v>
      </c>
      <c r="AD1152" s="18" t="str">
        <f t="shared" si="195"/>
        <v>Scrubber</v>
      </c>
      <c r="AE1152" s="18">
        <f t="shared" si="196"/>
        <v>187.75398779352437</v>
      </c>
      <c r="AF1152" s="20">
        <f t="shared" si="197"/>
        <v>0.43960002167218964</v>
      </c>
    </row>
    <row r="1153" spans="1:32">
      <c r="A1153" s="18" t="str">
        <f>'Raw Data'!A1153</f>
        <v>INNSA1</v>
      </c>
      <c r="B1153" s="19">
        <f>'Raw Data'!B1153</f>
        <v>44356</v>
      </c>
      <c r="C1153" s="18">
        <f>'Raw Data'!C1153</f>
        <v>301049751</v>
      </c>
      <c r="D1153" s="18">
        <f>'Raw Data'!D1153</f>
        <v>73239990</v>
      </c>
      <c r="E1153" s="18" t="str">
        <f>'Raw Data'!E1153</f>
        <v>STEEL KITCHEN TURNER ITEM NO-AM-253 (QTY:40320 PCS USD 0.5906 PER PCS)</v>
      </c>
      <c r="F1153" s="18">
        <f>'Raw Data'!F1153</f>
        <v>0</v>
      </c>
      <c r="G1153" s="18">
        <f>'Raw Data'!G1153</f>
        <v>0</v>
      </c>
      <c r="H1153" s="18">
        <f>'Raw Data'!H1153</f>
        <v>0</v>
      </c>
      <c r="I1153" s="18">
        <f>'Raw Data'!I1153</f>
        <v>0</v>
      </c>
      <c r="J1153" s="18">
        <f>'Raw Data'!J1153</f>
        <v>0</v>
      </c>
      <c r="K1153" s="18">
        <f>'Raw Data'!K1153</f>
        <v>0</v>
      </c>
      <c r="L1153" s="18">
        <f>'Raw Data'!L1153</f>
        <v>0</v>
      </c>
      <c r="M1153" s="18">
        <f>'Raw Data'!M1153</f>
        <v>0</v>
      </c>
      <c r="N1153" s="18">
        <f>'Raw Data'!N1153</f>
        <v>3696</v>
      </c>
      <c r="O1153" s="18" t="str">
        <f>'Raw Data'!O1153</f>
        <v>KGS</v>
      </c>
      <c r="P1153" s="18">
        <f>'Raw Data'!P1153</f>
        <v>508.34200759999999</v>
      </c>
      <c r="Q1153" s="18">
        <f>'Raw Data'!Q1153</f>
        <v>1878832.06</v>
      </c>
      <c r="R1153" s="18">
        <f>'Raw Data'!R1153</f>
        <v>6.8741312719999996</v>
      </c>
      <c r="S1153" s="18">
        <f>'Raw Data'!S1153</f>
        <v>25406.78918</v>
      </c>
      <c r="T1153" s="18">
        <f>'Raw Data'!T1153</f>
        <v>688404</v>
      </c>
      <c r="U1153" s="18" t="str">
        <f t="shared" si="187"/>
        <v xml:space="preserve">STEEL KITCHEN TURNER ITEM NO-AM-253 </v>
      </c>
      <c r="V1153" s="18">
        <f t="shared" si="188"/>
        <v>40320</v>
      </c>
      <c r="W1153" s="18" t="e">
        <f t="shared" si="189"/>
        <v>#VALUE!</v>
      </c>
      <c r="X1153" s="18" t="str">
        <f t="shared" si="190"/>
        <v/>
      </c>
      <c r="Y1153" s="18" t="str">
        <f t="shared" si="191"/>
        <v>USD</v>
      </c>
      <c r="Z1153" s="18">
        <f t="shared" si="192"/>
        <v>2567236.06</v>
      </c>
      <c r="AA1153" s="18">
        <f t="shared" si="193"/>
        <v>2021</v>
      </c>
      <c r="AB1153" s="19" t="str">
        <f>IFERROR(VLOOKUP(D1153, 'Lookup Tables'!$A:$B, 2, FALSE), "Unknown")</f>
        <v>Table, kitchen or other household articles of iron or steel</v>
      </c>
      <c r="AC1153" s="18" t="str">
        <f t="shared" si="194"/>
        <v>Steel Products</v>
      </c>
      <c r="AD1153" s="18" t="str">
        <f t="shared" si="195"/>
        <v>Misc</v>
      </c>
      <c r="AE1153" s="18">
        <f t="shared" si="196"/>
        <v>186.25649350649351</v>
      </c>
      <c r="AF1153" s="20">
        <f t="shared" si="197"/>
        <v>0.36639996445451328</v>
      </c>
    </row>
    <row r="1154" spans="1:32">
      <c r="A1154" s="18" t="str">
        <f>'Raw Data'!A1154</f>
        <v>INNSA1</v>
      </c>
      <c r="B1154" s="19">
        <f>'Raw Data'!B1154</f>
        <v>44356</v>
      </c>
      <c r="C1154" s="18">
        <f>'Raw Data'!C1154</f>
        <v>301049751</v>
      </c>
      <c r="D1154" s="18">
        <f>'Raw Data'!D1154</f>
        <v>73239990</v>
      </c>
      <c r="E1154" s="18" t="str">
        <f>'Raw Data'!E1154</f>
        <v>STEEL HANGER WITH HOOK -SM1168 (QTY:57480 PCS USD 1.21 PER PCS)</v>
      </c>
      <c r="F1154" s="18">
        <f>'Raw Data'!F1154</f>
        <v>0</v>
      </c>
      <c r="G1154" s="18">
        <f>'Raw Data'!G1154</f>
        <v>0</v>
      </c>
      <c r="H1154" s="18">
        <f>'Raw Data'!H1154</f>
        <v>0</v>
      </c>
      <c r="I1154" s="18">
        <f>'Raw Data'!I1154</f>
        <v>0</v>
      </c>
      <c r="J1154" s="18">
        <f>'Raw Data'!J1154</f>
        <v>0</v>
      </c>
      <c r="K1154" s="18">
        <f>'Raw Data'!K1154</f>
        <v>0</v>
      </c>
      <c r="L1154" s="18">
        <f>'Raw Data'!L1154</f>
        <v>0</v>
      </c>
      <c r="M1154" s="18">
        <f>'Raw Data'!M1154</f>
        <v>0</v>
      </c>
      <c r="N1154" s="18">
        <f>'Raw Data'!N1154</f>
        <v>10777.5</v>
      </c>
      <c r="O1154" s="18" t="str">
        <f>'Raw Data'!O1154</f>
        <v>KGS</v>
      </c>
      <c r="P1154" s="18">
        <f>'Raw Data'!P1154</f>
        <v>494.04672979999998</v>
      </c>
      <c r="Q1154" s="18">
        <f>'Raw Data'!Q1154</f>
        <v>5324588.63</v>
      </c>
      <c r="R1154" s="18">
        <f>'Raw Data'!R1154</f>
        <v>6.680821227</v>
      </c>
      <c r="S1154" s="18">
        <f>'Raw Data'!S1154</f>
        <v>72002.550780000005</v>
      </c>
      <c r="T1154" s="18">
        <f>'Raw Data'!T1154</f>
        <v>1950929.3</v>
      </c>
      <c r="U1154" s="18" t="str">
        <f t="shared" si="187"/>
        <v xml:space="preserve">STEEL HANGER WITH HOOK -SM1168 </v>
      </c>
      <c r="V1154" s="18">
        <f t="shared" si="188"/>
        <v>57480</v>
      </c>
      <c r="W1154" s="18" t="e">
        <f t="shared" si="189"/>
        <v>#VALUE!</v>
      </c>
      <c r="X1154" s="18" t="str">
        <f t="shared" si="190"/>
        <v/>
      </c>
      <c r="Y1154" s="18" t="str">
        <f t="shared" si="191"/>
        <v>USD</v>
      </c>
      <c r="Z1154" s="18">
        <f t="shared" si="192"/>
        <v>7275517.9299999997</v>
      </c>
      <c r="AA1154" s="18">
        <f t="shared" si="193"/>
        <v>2021</v>
      </c>
      <c r="AB1154" s="19" t="str">
        <f>IFERROR(VLOOKUP(D1154, 'Lookup Tables'!$A:$B, 2, FALSE), "Unknown")</f>
        <v>Table, kitchen or other household articles of iron or steel</v>
      </c>
      <c r="AC1154" s="18" t="str">
        <f t="shared" si="194"/>
        <v>Steel Products</v>
      </c>
      <c r="AD1154" s="18" t="str">
        <f t="shared" si="195"/>
        <v>Misc</v>
      </c>
      <c r="AE1154" s="18">
        <f t="shared" si="196"/>
        <v>181.01872419392254</v>
      </c>
      <c r="AF1154" s="20">
        <f t="shared" si="197"/>
        <v>0.36640000487699648</v>
      </c>
    </row>
    <row r="1155" spans="1:32">
      <c r="A1155" s="18" t="str">
        <f>'Raw Data'!A1155</f>
        <v>INNSA1</v>
      </c>
      <c r="B1155" s="19">
        <f>'Raw Data'!B1155</f>
        <v>44356</v>
      </c>
      <c r="C1155" s="18">
        <f>'Raw Data'!C1155</f>
        <v>301049751</v>
      </c>
      <c r="D1155" s="18">
        <f>'Raw Data'!D1155</f>
        <v>73239990</v>
      </c>
      <c r="E1155" s="18" t="str">
        <f>'Raw Data'!E1155</f>
        <v>STEEL KITCHEN CADDLE ITEM NO-AM-254 (QTY:20160 PCS USD 0.5906 PER PCS)</v>
      </c>
      <c r="F1155" s="18">
        <f>'Raw Data'!F1155</f>
        <v>0</v>
      </c>
      <c r="G1155" s="18">
        <f>'Raw Data'!G1155</f>
        <v>0</v>
      </c>
      <c r="H1155" s="18">
        <f>'Raw Data'!H1155</f>
        <v>0</v>
      </c>
      <c r="I1155" s="18">
        <f>'Raw Data'!I1155</f>
        <v>0</v>
      </c>
      <c r="J1155" s="18">
        <f>'Raw Data'!J1155</f>
        <v>0</v>
      </c>
      <c r="K1155" s="18">
        <f>'Raw Data'!K1155</f>
        <v>0</v>
      </c>
      <c r="L1155" s="18">
        <f>'Raw Data'!L1155</f>
        <v>0</v>
      </c>
      <c r="M1155" s="18">
        <f>'Raw Data'!M1155</f>
        <v>0</v>
      </c>
      <c r="N1155" s="18">
        <f>'Raw Data'!N1155</f>
        <v>1792</v>
      </c>
      <c r="O1155" s="18" t="str">
        <f>'Raw Data'!O1155</f>
        <v>KGS</v>
      </c>
      <c r="P1155" s="18">
        <f>'Raw Data'!P1155</f>
        <v>524.22786269999995</v>
      </c>
      <c r="Q1155" s="18">
        <f>'Raw Data'!Q1155</f>
        <v>939416.33</v>
      </c>
      <c r="R1155" s="18">
        <f>'Raw Data'!R1155</f>
        <v>7.0889501380000004</v>
      </c>
      <c r="S1155" s="18">
        <f>'Raw Data'!S1155</f>
        <v>12703.398649999999</v>
      </c>
      <c r="T1155" s="18">
        <f>'Raw Data'!T1155</f>
        <v>344202.2</v>
      </c>
      <c r="U1155" s="18" t="str">
        <f t="shared" ref="U1155:U1218" si="198">LEFT(E1155, FIND("(", E1155)-1)</f>
        <v xml:space="preserve">STEEL KITCHEN CADDLE ITEM NO-AM-254 </v>
      </c>
      <c r="V1155" s="18">
        <f t="shared" ref="V1155:V1218" si="199">IFERROR(
    VALUE(
        MID(E1155,
            FIND("QTY",E1155)+4,
            FIND(" ",E1155,FIND("QTY",E1155)+4) - (FIND("QTY",E1155)+4)
        )
    ),
"")</f>
        <v>20160</v>
      </c>
      <c r="W1155" s="18" t="e">
        <f t="shared" ref="W1155:W1218" si="200">TRIM(MID(E1155, FIND(" ", E1155, FIND("QTY:", E1155)+4)+1, FIND("/", E1155) - FIND(" ", E1155, FIND("QTY:", E1155)+4)-1))</f>
        <v>#VALUE!</v>
      </c>
      <c r="X1155" s="18" t="str">
        <f t="shared" ref="X1155:X1218" si="201">IFERROR(
  IF(AND(ISNUMBER(FIND("/",E1155)), ISNUMBER(FIND("PER",E1155))),
     VALUE(TRIM(SUBSTITUTE(SUBSTITUTE(MID(E1155, FIND("/",E1155)+1, FIND("PER",E1155)-FIND("/",E1155)-1), "USD", ""), "CNY:", ""))),
     IF(ISNUMBER(SEARCH("USD",E1155)),
        VALUE(TRIM(MID(E1155, SEARCH("USD",E1155)+3, 12))),
        IF(ISNUMBER(SEARCH("CNY",E1155)),
           VALUE(TRIM(SUBSTITUTE(MID(E1155, SEARCH("CNY",E1155)+3, 12), ":", ""))),
           "" )
     )
  ),
"")</f>
        <v/>
      </c>
      <c r="Y1155" s="18" t="str">
        <f t="shared" ref="Y1155:Y1218" si="202">IF(ISNUMBER(FIND("USD", E1155)), "USD",
IF(ISNUMBER(FIND("CNY", E1155)), "CNY", ""))</f>
        <v>USD</v>
      </c>
      <c r="Z1155" s="18">
        <f t="shared" ref="Z1155:Z1218" si="203">Q1155 + T1155</f>
        <v>1283618.53</v>
      </c>
      <c r="AA1155" s="18">
        <f t="shared" ref="AA1155:AA1218" si="204">YEAR(B1155)</f>
        <v>2021</v>
      </c>
      <c r="AB1155" s="19" t="str">
        <f>IFERROR(VLOOKUP(D1155, 'Lookup Tables'!$A:$B, 2, FALSE), "Unknown")</f>
        <v>Table, kitchen or other household articles of iron or steel</v>
      </c>
      <c r="AC1155" s="18" t="str">
        <f t="shared" ref="AC1155:AC1218" si="205">IFERROR(
    IF(ISNUMBER(SEARCH("STEEL", E1155)), "Steel Products",
    IF(ISNUMBER(SEARCH("SCRUBBER", E1155)), "Cleaning Items",
    IF(ISNUMBER(SEARCH("CLOTH", E1155)), "Household Items",
    IF(ISNUMBER(SEARCH("HOLDER", E1155)), "Kitchen Items",
    "Other")))),
"Other")</f>
        <v>Steel Products</v>
      </c>
      <c r="AD1155" s="18" t="str">
        <f t="shared" ref="AD1155:AD1218" si="206">IFERROR(
    IF(ISNUMBER(SEARCH("SCRUBBER", E1155)), "Scrubber",
    IF(ISNUMBER(SEARCH("CUTLERY", E1155)), "Cutlery Holder",
    IF(ISNUMBER(SEARCH("CLOTH STAND", E1155)), "Cloth Stand",
    IF(ISNUMBER(SEARCH("HOLDER", E1155)), "Holder",
    "Misc")))),
"Misc")</f>
        <v>Misc</v>
      </c>
      <c r="AE1155" s="18">
        <f t="shared" ref="AE1155:AE1218" si="207">T1155/N1155</f>
        <v>192.0771205357143</v>
      </c>
      <c r="AF1155" s="20">
        <f t="shared" ref="AF1155:AF1218" si="208">IFERROR(T1155/Q1155,0)</f>
        <v>0.36640006034385203</v>
      </c>
    </row>
    <row r="1156" spans="1:32">
      <c r="A1156" s="18" t="str">
        <f>'Raw Data'!A1156</f>
        <v>INNSA1</v>
      </c>
      <c r="B1156" s="19">
        <f>'Raw Data'!B1156</f>
        <v>44352</v>
      </c>
      <c r="C1156" s="18">
        <f>'Raw Data'!C1156</f>
        <v>301049751</v>
      </c>
      <c r="D1156" s="18">
        <f>'Raw Data'!D1156</f>
        <v>73239990</v>
      </c>
      <c r="E1156" s="18" t="str">
        <f>'Raw Data'!E1156</f>
        <v>FAMILY CLOTH RACK 3 LAYERS 03-027I (MADE UP OF MILD STEEL)(QTY:1824 PCS/ RMB 80.10 PER PCS)</v>
      </c>
      <c r="F1156" s="18">
        <f>'Raw Data'!F1156</f>
        <v>0</v>
      </c>
      <c r="G1156" s="18">
        <f>'Raw Data'!G1156</f>
        <v>0</v>
      </c>
      <c r="H1156" s="18">
        <f>'Raw Data'!H1156</f>
        <v>0</v>
      </c>
      <c r="I1156" s="18">
        <f>'Raw Data'!I1156</f>
        <v>0</v>
      </c>
      <c r="J1156" s="18">
        <f>'Raw Data'!J1156</f>
        <v>0</v>
      </c>
      <c r="K1156" s="18">
        <f>'Raw Data'!K1156</f>
        <v>0</v>
      </c>
      <c r="L1156" s="18">
        <f>'Raw Data'!L1156</f>
        <v>0</v>
      </c>
      <c r="M1156" s="18">
        <f>'Raw Data'!M1156</f>
        <v>0</v>
      </c>
      <c r="N1156" s="18">
        <f>'Raw Data'!N1156</f>
        <v>10488</v>
      </c>
      <c r="O1156" s="18" t="str">
        <f>'Raw Data'!O1156</f>
        <v>KGS</v>
      </c>
      <c r="P1156" s="18">
        <f>'Raw Data'!P1156</f>
        <v>187.00390830000001</v>
      </c>
      <c r="Q1156" s="18">
        <f>'Raw Data'!Q1156</f>
        <v>1961296.99</v>
      </c>
      <c r="R1156" s="18">
        <f>'Raw Data'!R1156</f>
        <v>2.5287884819999999</v>
      </c>
      <c r="S1156" s="18">
        <f>'Raw Data'!S1156</f>
        <v>26521.9336</v>
      </c>
      <c r="T1156" s="18">
        <f>'Raw Data'!T1156</f>
        <v>718619.2</v>
      </c>
      <c r="U1156" s="18" t="str">
        <f t="shared" si="198"/>
        <v xml:space="preserve">FAMILY CLOTH RACK 3 LAYERS 03-027I </v>
      </c>
      <c r="V1156" s="18">
        <f t="shared" si="199"/>
        <v>1824</v>
      </c>
      <c r="W1156" s="18" t="str">
        <f t="shared" si="200"/>
        <v>PCS</v>
      </c>
      <c r="X1156" s="18" t="str">
        <f t="shared" si="201"/>
        <v/>
      </c>
      <c r="Y1156" s="18" t="str">
        <f t="shared" si="202"/>
        <v/>
      </c>
      <c r="Z1156" s="18">
        <f t="shared" si="203"/>
        <v>2679916.19</v>
      </c>
      <c r="AA1156" s="18">
        <f t="shared" si="204"/>
        <v>2021</v>
      </c>
      <c r="AB1156" s="19" t="str">
        <f>IFERROR(VLOOKUP(D1156, 'Lookup Tables'!$A:$B, 2, FALSE), "Unknown")</f>
        <v>Table, kitchen or other household articles of iron or steel</v>
      </c>
      <c r="AC1156" s="18" t="str">
        <f t="shared" si="205"/>
        <v>Steel Products</v>
      </c>
      <c r="AD1156" s="18" t="str">
        <f t="shared" si="206"/>
        <v>Misc</v>
      </c>
      <c r="AE1156" s="18">
        <f t="shared" si="207"/>
        <v>68.518230358504951</v>
      </c>
      <c r="AF1156" s="20">
        <f t="shared" si="208"/>
        <v>0.36639999126292444</v>
      </c>
    </row>
    <row r="1157" spans="1:32">
      <c r="A1157" s="18" t="str">
        <f>'Raw Data'!A1157</f>
        <v>INNSA1</v>
      </c>
      <c r="B1157" s="19">
        <f>'Raw Data'!B1157</f>
        <v>44349</v>
      </c>
      <c r="C1157" s="18">
        <f>'Raw Data'!C1157</f>
        <v>301049751</v>
      </c>
      <c r="D1157" s="18">
        <f>'Raw Data'!D1157</f>
        <v>73231000</v>
      </c>
      <c r="E1157" s="18" t="str">
        <f>'Raw Data'!E1157</f>
        <v>SS SCRUBBER 3 PCS SET - SS410 (QTY- 123480 SET/USD 0.193 PER SET)</v>
      </c>
      <c r="F1157" s="18">
        <f>'Raw Data'!F1157</f>
        <v>0</v>
      </c>
      <c r="G1157" s="18">
        <f>'Raw Data'!G1157</f>
        <v>0</v>
      </c>
      <c r="H1157" s="18">
        <f>'Raw Data'!H1157</f>
        <v>0</v>
      </c>
      <c r="I1157" s="18">
        <f>'Raw Data'!I1157</f>
        <v>0</v>
      </c>
      <c r="J1157" s="18">
        <f>'Raw Data'!J1157</f>
        <v>0</v>
      </c>
      <c r="K1157" s="18">
        <f>'Raw Data'!K1157</f>
        <v>0</v>
      </c>
      <c r="L1157" s="18">
        <f>'Raw Data'!L1157</f>
        <v>0</v>
      </c>
      <c r="M1157" s="18">
        <f>'Raw Data'!M1157</f>
        <v>0</v>
      </c>
      <c r="N1157" s="18">
        <f>'Raw Data'!N1157</f>
        <v>7717.5</v>
      </c>
      <c r="O1157" s="18" t="str">
        <f>'Raw Data'!O1157</f>
        <v>KGS</v>
      </c>
      <c r="P1157" s="18">
        <f>'Raw Data'!P1157</f>
        <v>262.48131130000002</v>
      </c>
      <c r="Q1157" s="18">
        <f>'Raw Data'!Q1157</f>
        <v>2025699.52</v>
      </c>
      <c r="R1157" s="18">
        <f>'Raw Data'!R1157</f>
        <v>3.5422579120000002</v>
      </c>
      <c r="S1157" s="18">
        <f>'Raw Data'!S1157</f>
        <v>27337.37544</v>
      </c>
      <c r="T1157" s="18">
        <f>'Raw Data'!T1157</f>
        <v>890497.5</v>
      </c>
      <c r="U1157" s="18" t="str">
        <f t="shared" si="198"/>
        <v xml:space="preserve">SS SCRUBBER 3 PCS SET - SS410 </v>
      </c>
      <c r="V1157" s="18" t="str">
        <f t="shared" si="199"/>
        <v/>
      </c>
      <c r="W1157" s="18" t="e">
        <f t="shared" si="200"/>
        <v>#VALUE!</v>
      </c>
      <c r="X1157" s="18">
        <f t="shared" si="201"/>
        <v>0.193</v>
      </c>
      <c r="Y1157" s="18" t="str">
        <f t="shared" si="202"/>
        <v>USD</v>
      </c>
      <c r="Z1157" s="18">
        <f t="shared" si="203"/>
        <v>2916197.02</v>
      </c>
      <c r="AA1157" s="18">
        <f t="shared" si="204"/>
        <v>2021</v>
      </c>
      <c r="AB1157" s="19" t="str">
        <f>IFERROR(VLOOKUP(D1157, 'Lookup Tables'!$A:$B, 2, FALSE), "Unknown")</f>
        <v>Steel Scrubbers</v>
      </c>
      <c r="AC1157" s="18" t="str">
        <f t="shared" si="205"/>
        <v>Cleaning Items</v>
      </c>
      <c r="AD1157" s="18" t="str">
        <f t="shared" si="206"/>
        <v>Scrubber</v>
      </c>
      <c r="AE1157" s="18">
        <f t="shared" si="207"/>
        <v>115.38678328474246</v>
      </c>
      <c r="AF1157" s="20">
        <f t="shared" si="208"/>
        <v>0.43959999556103957</v>
      </c>
    </row>
    <row r="1158" spans="1:32">
      <c r="A1158" s="18" t="str">
        <f>'Raw Data'!A1158</f>
        <v>INNSA1</v>
      </c>
      <c r="B1158" s="19">
        <f>'Raw Data'!B1158</f>
        <v>44347</v>
      </c>
      <c r="C1158" s="18">
        <f>'Raw Data'!C1158</f>
        <v>301049751</v>
      </c>
      <c r="D1158" s="18">
        <f>'Raw Data'!D1158</f>
        <v>73239990</v>
      </c>
      <c r="E1158" s="18" t="str">
        <f>'Raw Data'!E1158</f>
        <v>SS OIL POT 600ML - KWP-600B (QTY: 16200 PCS/USD 1.20 PER PCS)</v>
      </c>
      <c r="F1158" s="18">
        <f>'Raw Data'!F1158</f>
        <v>0</v>
      </c>
      <c r="G1158" s="18">
        <f>'Raw Data'!G1158</f>
        <v>0</v>
      </c>
      <c r="H1158" s="18">
        <f>'Raw Data'!H1158</f>
        <v>0</v>
      </c>
      <c r="I1158" s="18">
        <f>'Raw Data'!I1158</f>
        <v>0</v>
      </c>
      <c r="J1158" s="18">
        <f>'Raw Data'!J1158</f>
        <v>0</v>
      </c>
      <c r="K1158" s="18">
        <f>'Raw Data'!K1158</f>
        <v>0</v>
      </c>
      <c r="L1158" s="18">
        <f>'Raw Data'!L1158</f>
        <v>0</v>
      </c>
      <c r="M1158" s="18">
        <f>'Raw Data'!M1158</f>
        <v>0</v>
      </c>
      <c r="N1158" s="18">
        <f>'Raw Data'!N1158</f>
        <v>2835</v>
      </c>
      <c r="O1158" s="18" t="str">
        <f>'Raw Data'!O1158</f>
        <v>KGS</v>
      </c>
      <c r="P1158" s="18">
        <f>'Raw Data'!P1158</f>
        <v>557.89807050000002</v>
      </c>
      <c r="Q1158" s="18">
        <f>'Raw Data'!Q1158</f>
        <v>1581641.03</v>
      </c>
      <c r="R1158" s="18">
        <f>'Raw Data'!R1158</f>
        <v>7.5289888060000001</v>
      </c>
      <c r="S1158" s="18">
        <f>'Raw Data'!S1158</f>
        <v>21344.683270000001</v>
      </c>
      <c r="T1158" s="18">
        <f>'Raw Data'!T1158</f>
        <v>579513.30000000005</v>
      </c>
      <c r="U1158" s="18" t="str">
        <f t="shared" si="198"/>
        <v xml:space="preserve">SS OIL POT 600ML - KWP-600B </v>
      </c>
      <c r="V1158" s="18" t="str">
        <f t="shared" si="199"/>
        <v/>
      </c>
      <c r="W1158" s="18" t="str">
        <f t="shared" si="200"/>
        <v>16200 PCS</v>
      </c>
      <c r="X1158" s="18">
        <f t="shared" si="201"/>
        <v>1.2</v>
      </c>
      <c r="Y1158" s="18" t="str">
        <f t="shared" si="202"/>
        <v>USD</v>
      </c>
      <c r="Z1158" s="18">
        <f t="shared" si="203"/>
        <v>2161154.33</v>
      </c>
      <c r="AA1158" s="18">
        <f t="shared" si="204"/>
        <v>2021</v>
      </c>
      <c r="AB1158" s="19" t="str">
        <f>IFERROR(VLOOKUP(D1158, 'Lookup Tables'!$A:$B, 2, FALSE), "Unknown")</f>
        <v>Table, kitchen or other household articles of iron or steel</v>
      </c>
      <c r="AC1158" s="18" t="str">
        <f t="shared" si="205"/>
        <v>Other</v>
      </c>
      <c r="AD1158" s="18" t="str">
        <f t="shared" si="206"/>
        <v>Misc</v>
      </c>
      <c r="AE1158" s="18">
        <f t="shared" si="207"/>
        <v>204.41386243386245</v>
      </c>
      <c r="AF1158" s="20">
        <f t="shared" si="208"/>
        <v>0.36640001682303353</v>
      </c>
    </row>
    <row r="1159" spans="1:32">
      <c r="A1159" s="18" t="str">
        <f>'Raw Data'!A1159</f>
        <v>INNSA1</v>
      </c>
      <c r="B1159" s="19">
        <f>'Raw Data'!B1159</f>
        <v>44344</v>
      </c>
      <c r="C1159" s="18">
        <f>'Raw Data'!C1159</f>
        <v>301049751</v>
      </c>
      <c r="D1159" s="18">
        <f>'Raw Data'!D1159</f>
        <v>73239990</v>
      </c>
      <c r="E1159" s="18" t="str">
        <f>'Raw Data'!E1159</f>
        <v>NP-003 - STEEL ZHARA (QTY:60000 PCS/USD 0.4585 PER PCS)</v>
      </c>
      <c r="F1159" s="18">
        <f>'Raw Data'!F1159</f>
        <v>0</v>
      </c>
      <c r="G1159" s="18">
        <f>'Raw Data'!G1159</f>
        <v>0</v>
      </c>
      <c r="H1159" s="18">
        <f>'Raw Data'!H1159</f>
        <v>0</v>
      </c>
      <c r="I1159" s="18">
        <f>'Raw Data'!I1159</f>
        <v>0</v>
      </c>
      <c r="J1159" s="18">
        <f>'Raw Data'!J1159</f>
        <v>0</v>
      </c>
      <c r="K1159" s="18">
        <f>'Raw Data'!K1159</f>
        <v>0</v>
      </c>
      <c r="L1159" s="18">
        <f>'Raw Data'!L1159</f>
        <v>0</v>
      </c>
      <c r="M1159" s="18">
        <f>'Raw Data'!M1159</f>
        <v>0</v>
      </c>
      <c r="N1159" s="18">
        <f>'Raw Data'!N1159</f>
        <v>5600</v>
      </c>
      <c r="O1159" s="18" t="str">
        <f>'Raw Data'!O1159</f>
        <v>KGS</v>
      </c>
      <c r="P1159" s="18">
        <f>'Raw Data'!P1159</f>
        <v>389.76584819999999</v>
      </c>
      <c r="Q1159" s="18">
        <f>'Raw Data'!Q1159</f>
        <v>2182688.75</v>
      </c>
      <c r="R1159" s="18">
        <f>'Raw Data'!R1159</f>
        <v>5.259997952</v>
      </c>
      <c r="S1159" s="18">
        <f>'Raw Data'!S1159</f>
        <v>29455.988529999999</v>
      </c>
      <c r="T1159" s="18">
        <f>'Raw Data'!T1159</f>
        <v>799737.1</v>
      </c>
      <c r="U1159" s="18" t="str">
        <f t="shared" si="198"/>
        <v xml:space="preserve">NP-003 - STEEL ZHARA </v>
      </c>
      <c r="V1159" s="18">
        <f t="shared" si="199"/>
        <v>60000</v>
      </c>
      <c r="W1159" s="18" t="str">
        <f t="shared" si="200"/>
        <v>PCS</v>
      </c>
      <c r="X1159" s="18">
        <f t="shared" si="201"/>
        <v>0.45850000000000002</v>
      </c>
      <c r="Y1159" s="18" t="str">
        <f t="shared" si="202"/>
        <v>USD</v>
      </c>
      <c r="Z1159" s="18">
        <f t="shared" si="203"/>
        <v>2982425.85</v>
      </c>
      <c r="AA1159" s="18">
        <f t="shared" si="204"/>
        <v>2021</v>
      </c>
      <c r="AB1159" s="19" t="str">
        <f>IFERROR(VLOOKUP(D1159, 'Lookup Tables'!$A:$B, 2, FALSE), "Unknown")</f>
        <v>Table, kitchen or other household articles of iron or steel</v>
      </c>
      <c r="AC1159" s="18" t="str">
        <f t="shared" si="205"/>
        <v>Steel Products</v>
      </c>
      <c r="AD1159" s="18" t="str">
        <f t="shared" si="206"/>
        <v>Misc</v>
      </c>
      <c r="AE1159" s="18">
        <f t="shared" si="207"/>
        <v>142.81019642857143</v>
      </c>
      <c r="AF1159" s="20">
        <f t="shared" si="208"/>
        <v>0.36639997342726943</v>
      </c>
    </row>
    <row r="1160" spans="1:32">
      <c r="A1160" s="18" t="str">
        <f>'Raw Data'!A1160</f>
        <v>INNSA1</v>
      </c>
      <c r="B1160" s="19">
        <f>'Raw Data'!B1160</f>
        <v>44344</v>
      </c>
      <c r="C1160" s="18">
        <f>'Raw Data'!C1160</f>
        <v>301049751</v>
      </c>
      <c r="D1160" s="18">
        <f>'Raw Data'!D1160</f>
        <v>73239990</v>
      </c>
      <c r="E1160" s="18" t="str">
        <f>'Raw Data'!E1160</f>
        <v>DS-25 - STAINLESS STEEL GRATER WITH HANDLE (QTY:80760 PCS USD 0.2362 PER PCS)</v>
      </c>
      <c r="F1160" s="18">
        <f>'Raw Data'!F1160</f>
        <v>0</v>
      </c>
      <c r="G1160" s="18">
        <f>'Raw Data'!G1160</f>
        <v>0</v>
      </c>
      <c r="H1160" s="18">
        <f>'Raw Data'!H1160</f>
        <v>0</v>
      </c>
      <c r="I1160" s="18">
        <f>'Raw Data'!I1160</f>
        <v>0</v>
      </c>
      <c r="J1160" s="18">
        <f>'Raw Data'!J1160</f>
        <v>0</v>
      </c>
      <c r="K1160" s="18">
        <f>'Raw Data'!K1160</f>
        <v>0</v>
      </c>
      <c r="L1160" s="18">
        <f>'Raw Data'!L1160</f>
        <v>0</v>
      </c>
      <c r="M1160" s="18">
        <f>'Raw Data'!M1160</f>
        <v>0</v>
      </c>
      <c r="N1160" s="18">
        <f>'Raw Data'!N1160</f>
        <v>2692</v>
      </c>
      <c r="O1160" s="18" t="str">
        <f>'Raw Data'!O1160</f>
        <v>KGS</v>
      </c>
      <c r="P1160" s="18">
        <f>'Raw Data'!P1160</f>
        <v>562.21484029999999</v>
      </c>
      <c r="Q1160" s="18">
        <f>'Raw Data'!Q1160</f>
        <v>1513482.35</v>
      </c>
      <c r="R1160" s="18">
        <f>'Raw Data'!R1160</f>
        <v>7.5872448080000003</v>
      </c>
      <c r="S1160" s="18">
        <f>'Raw Data'!S1160</f>
        <v>20424.863020000001</v>
      </c>
      <c r="T1160" s="18">
        <f>'Raw Data'!T1160</f>
        <v>554539.9</v>
      </c>
      <c r="U1160" s="18" t="str">
        <f t="shared" si="198"/>
        <v xml:space="preserve">DS-25 - STAINLESS STEEL GRATER WITH HANDLE </v>
      </c>
      <c r="V1160" s="18">
        <f t="shared" si="199"/>
        <v>80760</v>
      </c>
      <c r="W1160" s="18" t="e">
        <f t="shared" si="200"/>
        <v>#VALUE!</v>
      </c>
      <c r="X1160" s="18" t="str">
        <f t="shared" si="201"/>
        <v/>
      </c>
      <c r="Y1160" s="18" t="str">
        <f t="shared" si="202"/>
        <v>USD</v>
      </c>
      <c r="Z1160" s="18">
        <f t="shared" si="203"/>
        <v>2068022.25</v>
      </c>
      <c r="AA1160" s="18">
        <f t="shared" si="204"/>
        <v>2021</v>
      </c>
      <c r="AB1160" s="19" t="str">
        <f>IFERROR(VLOOKUP(D1160, 'Lookup Tables'!$A:$B, 2, FALSE), "Unknown")</f>
        <v>Table, kitchen or other household articles of iron or steel</v>
      </c>
      <c r="AC1160" s="18" t="str">
        <f t="shared" si="205"/>
        <v>Steel Products</v>
      </c>
      <c r="AD1160" s="18" t="str">
        <f t="shared" si="206"/>
        <v>Misc</v>
      </c>
      <c r="AE1160" s="18">
        <f t="shared" si="207"/>
        <v>205.99550520059435</v>
      </c>
      <c r="AF1160" s="20">
        <f t="shared" si="208"/>
        <v>0.3663999781695505</v>
      </c>
    </row>
    <row r="1161" spans="1:32">
      <c r="A1161" s="18" t="str">
        <f>'Raw Data'!A1161</f>
        <v>INNSA1</v>
      </c>
      <c r="B1161" s="19">
        <f>'Raw Data'!B1161</f>
        <v>44344</v>
      </c>
      <c r="C1161" s="18">
        <f>'Raw Data'!C1161</f>
        <v>301049751</v>
      </c>
      <c r="D1161" s="18">
        <f>'Raw Data'!D1161</f>
        <v>73239990</v>
      </c>
      <c r="E1161" s="18" t="str">
        <f>'Raw Data'!E1161</f>
        <v>RS-02 - STEEL HAND BLENDER (QTY:50000 PCS/USD 0.4569 PER PCS)</v>
      </c>
      <c r="F1161" s="18">
        <f>'Raw Data'!F1161</f>
        <v>0</v>
      </c>
      <c r="G1161" s="18">
        <f>'Raw Data'!G1161</f>
        <v>0</v>
      </c>
      <c r="H1161" s="18">
        <f>'Raw Data'!H1161</f>
        <v>0</v>
      </c>
      <c r="I1161" s="18">
        <f>'Raw Data'!I1161</f>
        <v>0</v>
      </c>
      <c r="J1161" s="18">
        <f>'Raw Data'!J1161</f>
        <v>0</v>
      </c>
      <c r="K1161" s="18">
        <f>'Raw Data'!K1161</f>
        <v>0</v>
      </c>
      <c r="L1161" s="18">
        <f>'Raw Data'!L1161</f>
        <v>0</v>
      </c>
      <c r="M1161" s="18">
        <f>'Raw Data'!M1161</f>
        <v>0</v>
      </c>
      <c r="N1161" s="18">
        <f>'Raw Data'!N1161</f>
        <v>3000</v>
      </c>
      <c r="O1161" s="18" t="str">
        <f>'Raw Data'!O1161</f>
        <v>KGS</v>
      </c>
      <c r="P1161" s="18">
        <f>'Raw Data'!P1161</f>
        <v>604.18665329999999</v>
      </c>
      <c r="Q1161" s="18">
        <f>'Raw Data'!Q1161</f>
        <v>1812559.96</v>
      </c>
      <c r="R1161" s="18">
        <f>'Raw Data'!R1161</f>
        <v>8.1536660370000007</v>
      </c>
      <c r="S1161" s="18">
        <f>'Raw Data'!S1161</f>
        <v>24460.99811</v>
      </c>
      <c r="T1161" s="18">
        <f>'Raw Data'!T1161</f>
        <v>664122</v>
      </c>
      <c r="U1161" s="18" t="str">
        <f t="shared" si="198"/>
        <v xml:space="preserve">RS-02 - STEEL HAND BLENDER </v>
      </c>
      <c r="V1161" s="18">
        <f t="shared" si="199"/>
        <v>50000</v>
      </c>
      <c r="W1161" s="18" t="str">
        <f t="shared" si="200"/>
        <v>PCS</v>
      </c>
      <c r="X1161" s="18">
        <f t="shared" si="201"/>
        <v>0.45689999999999997</v>
      </c>
      <c r="Y1161" s="18" t="str">
        <f t="shared" si="202"/>
        <v>USD</v>
      </c>
      <c r="Z1161" s="18">
        <f t="shared" si="203"/>
        <v>2476681.96</v>
      </c>
      <c r="AA1161" s="18">
        <f t="shared" si="204"/>
        <v>2021</v>
      </c>
      <c r="AB1161" s="19" t="str">
        <f>IFERROR(VLOOKUP(D1161, 'Lookup Tables'!$A:$B, 2, FALSE), "Unknown")</f>
        <v>Table, kitchen or other household articles of iron or steel</v>
      </c>
      <c r="AC1161" s="18" t="str">
        <f t="shared" si="205"/>
        <v>Steel Products</v>
      </c>
      <c r="AD1161" s="18" t="str">
        <f t="shared" si="206"/>
        <v>Misc</v>
      </c>
      <c r="AE1161" s="18">
        <f t="shared" si="207"/>
        <v>221.374</v>
      </c>
      <c r="AF1161" s="20">
        <f t="shared" si="208"/>
        <v>0.36640001691309565</v>
      </c>
    </row>
    <row r="1162" spans="1:32">
      <c r="A1162" s="18" t="str">
        <f>'Raw Data'!A1162</f>
        <v>INNSA1</v>
      </c>
      <c r="B1162" s="19">
        <f>'Raw Data'!B1162</f>
        <v>44343</v>
      </c>
      <c r="C1162" s="18">
        <f>'Raw Data'!C1162</f>
        <v>301049751</v>
      </c>
      <c r="D1162" s="18">
        <f>'Raw Data'!D1162</f>
        <v>73239990</v>
      </c>
      <c r="E1162" s="18" t="str">
        <f>'Raw Data'!E1162</f>
        <v>NP-20 - STAINLESS STEEL SPORTS BOTTLE 750ML S-308-C6 (QTY:4860 PCS/USD 1.060 PER PCS)</v>
      </c>
      <c r="F1162" s="18">
        <f>'Raw Data'!F1162</f>
        <v>0</v>
      </c>
      <c r="G1162" s="18">
        <f>'Raw Data'!G1162</f>
        <v>0</v>
      </c>
      <c r="H1162" s="18">
        <f>'Raw Data'!H1162</f>
        <v>0</v>
      </c>
      <c r="I1162" s="18">
        <f>'Raw Data'!I1162</f>
        <v>0</v>
      </c>
      <c r="J1162" s="18">
        <f>'Raw Data'!J1162</f>
        <v>0</v>
      </c>
      <c r="K1162" s="18">
        <f>'Raw Data'!K1162</f>
        <v>0</v>
      </c>
      <c r="L1162" s="18">
        <f>'Raw Data'!L1162</f>
        <v>0</v>
      </c>
      <c r="M1162" s="18">
        <f>'Raw Data'!M1162</f>
        <v>0</v>
      </c>
      <c r="N1162" s="18">
        <f>'Raw Data'!N1162</f>
        <v>864</v>
      </c>
      <c r="O1162" s="18" t="str">
        <f>'Raw Data'!O1162</f>
        <v>KGS</v>
      </c>
      <c r="P1162" s="18">
        <f>'Raw Data'!P1162</f>
        <v>477.5906134</v>
      </c>
      <c r="Q1162" s="18">
        <f>'Raw Data'!Q1162</f>
        <v>412638.29</v>
      </c>
      <c r="R1162" s="18">
        <f>'Raw Data'!R1162</f>
        <v>6.4452174549999999</v>
      </c>
      <c r="S1162" s="18">
        <f>'Raw Data'!S1162</f>
        <v>5568.6678810000003</v>
      </c>
      <c r="T1162" s="18">
        <f>'Raw Data'!T1162</f>
        <v>151190.79999999999</v>
      </c>
      <c r="U1162" s="18" t="str">
        <f t="shared" si="198"/>
        <v xml:space="preserve">NP-20 - STAINLESS STEEL SPORTS BOTTLE 750ML S-308-C6 </v>
      </c>
      <c r="V1162" s="18">
        <f t="shared" si="199"/>
        <v>4860</v>
      </c>
      <c r="W1162" s="18" t="str">
        <f t="shared" si="200"/>
        <v>PCS</v>
      </c>
      <c r="X1162" s="18">
        <f t="shared" si="201"/>
        <v>1.06</v>
      </c>
      <c r="Y1162" s="18" t="str">
        <f t="shared" si="202"/>
        <v>USD</v>
      </c>
      <c r="Z1162" s="18">
        <f t="shared" si="203"/>
        <v>563829.09</v>
      </c>
      <c r="AA1162" s="18">
        <f t="shared" si="204"/>
        <v>2021</v>
      </c>
      <c r="AB1162" s="19" t="str">
        <f>IFERROR(VLOOKUP(D1162, 'Lookup Tables'!$A:$B, 2, FALSE), "Unknown")</f>
        <v>Table, kitchen or other household articles of iron or steel</v>
      </c>
      <c r="AC1162" s="18" t="str">
        <f t="shared" si="205"/>
        <v>Steel Products</v>
      </c>
      <c r="AD1162" s="18" t="str">
        <f t="shared" si="206"/>
        <v>Misc</v>
      </c>
      <c r="AE1162" s="18">
        <f t="shared" si="207"/>
        <v>174.98935185185184</v>
      </c>
      <c r="AF1162" s="20">
        <f t="shared" si="208"/>
        <v>0.36640031636424236</v>
      </c>
    </row>
    <row r="1163" spans="1:32">
      <c r="A1163" s="18" t="str">
        <f>'Raw Data'!A1163</f>
        <v>INNSA1</v>
      </c>
      <c r="B1163" s="19">
        <f>'Raw Data'!B1163</f>
        <v>44343</v>
      </c>
      <c r="C1163" s="18">
        <f>'Raw Data'!C1163</f>
        <v>301049751</v>
      </c>
      <c r="D1163" s="18">
        <f>'Raw Data'!D1163</f>
        <v>73239990</v>
      </c>
      <c r="E1163" s="18" t="str">
        <f>'Raw Data'!E1163</f>
        <v>SB-01 - STAINLESS STEEL SPORTS BOTTLE 750ML SG-702 (QTY:17964 PCS/USD 1.130 PER PCS)</v>
      </c>
      <c r="F1163" s="18">
        <f>'Raw Data'!F1163</f>
        <v>0</v>
      </c>
      <c r="G1163" s="18">
        <f>'Raw Data'!G1163</f>
        <v>0</v>
      </c>
      <c r="H1163" s="18">
        <f>'Raw Data'!H1163</f>
        <v>0</v>
      </c>
      <c r="I1163" s="18">
        <f>'Raw Data'!I1163</f>
        <v>0</v>
      </c>
      <c r="J1163" s="18">
        <f>'Raw Data'!J1163</f>
        <v>0</v>
      </c>
      <c r="K1163" s="18">
        <f>'Raw Data'!K1163</f>
        <v>0</v>
      </c>
      <c r="L1163" s="18">
        <f>'Raw Data'!L1163</f>
        <v>0</v>
      </c>
      <c r="M1163" s="18">
        <f>'Raw Data'!M1163</f>
        <v>0</v>
      </c>
      <c r="N1163" s="18">
        <f>'Raw Data'!N1163</f>
        <v>2844.3</v>
      </c>
      <c r="O1163" s="18" t="str">
        <f>'Raw Data'!O1163</f>
        <v>KGS</v>
      </c>
      <c r="P1163" s="18">
        <f>'Raw Data'!P1163</f>
        <v>571.65429459999996</v>
      </c>
      <c r="Q1163" s="18">
        <f>'Raw Data'!Q1163</f>
        <v>1625956.31</v>
      </c>
      <c r="R1163" s="18">
        <f>'Raw Data'!R1163</f>
        <v>7.7146328549999996</v>
      </c>
      <c r="S1163" s="18">
        <f>'Raw Data'!S1163</f>
        <v>21942.730230000001</v>
      </c>
      <c r="T1163" s="18">
        <f>'Raw Data'!T1163</f>
        <v>595750.40000000002</v>
      </c>
      <c r="U1163" s="18" t="str">
        <f t="shared" si="198"/>
        <v xml:space="preserve">SB-01 - STAINLESS STEEL SPORTS BOTTLE 750ML SG-702 </v>
      </c>
      <c r="V1163" s="18">
        <f t="shared" si="199"/>
        <v>17964</v>
      </c>
      <c r="W1163" s="18" t="str">
        <f t="shared" si="200"/>
        <v>PCS</v>
      </c>
      <c r="X1163" s="18">
        <f t="shared" si="201"/>
        <v>1.1299999999999999</v>
      </c>
      <c r="Y1163" s="18" t="str">
        <f t="shared" si="202"/>
        <v>USD</v>
      </c>
      <c r="Z1163" s="18">
        <f t="shared" si="203"/>
        <v>2221706.71</v>
      </c>
      <c r="AA1163" s="18">
        <f t="shared" si="204"/>
        <v>2021</v>
      </c>
      <c r="AB1163" s="19" t="str">
        <f>IFERROR(VLOOKUP(D1163, 'Lookup Tables'!$A:$B, 2, FALSE), "Unknown")</f>
        <v>Table, kitchen or other household articles of iron or steel</v>
      </c>
      <c r="AC1163" s="18" t="str">
        <f t="shared" si="205"/>
        <v>Steel Products</v>
      </c>
      <c r="AD1163" s="18" t="str">
        <f t="shared" si="206"/>
        <v>Misc</v>
      </c>
      <c r="AE1163" s="18">
        <f t="shared" si="207"/>
        <v>209.45413634286115</v>
      </c>
      <c r="AF1163" s="20">
        <f t="shared" si="208"/>
        <v>0.36640000493002178</v>
      </c>
    </row>
    <row r="1164" spans="1:32">
      <c r="A1164" s="18" t="str">
        <f>'Raw Data'!A1164</f>
        <v>INNSA1</v>
      </c>
      <c r="B1164" s="19">
        <f>'Raw Data'!B1164</f>
        <v>44343</v>
      </c>
      <c r="C1164" s="18">
        <f>'Raw Data'!C1164</f>
        <v>301049751</v>
      </c>
      <c r="D1164" s="18">
        <f>'Raw Data'!D1164</f>
        <v>73239990</v>
      </c>
      <c r="E1164" s="18" t="str">
        <f>'Raw Data'!E1164</f>
        <v>MP-202 - STAINLESS STEEL SPORTS BOTTLE KOOU 750ML (QTY:21096 PCS/USD 1.142 PER PCS)</v>
      </c>
      <c r="F1164" s="18">
        <f>'Raw Data'!F1164</f>
        <v>0</v>
      </c>
      <c r="G1164" s="18">
        <f>'Raw Data'!G1164</f>
        <v>0</v>
      </c>
      <c r="H1164" s="18">
        <f>'Raw Data'!H1164</f>
        <v>0</v>
      </c>
      <c r="I1164" s="18">
        <f>'Raw Data'!I1164</f>
        <v>0</v>
      </c>
      <c r="J1164" s="18">
        <f>'Raw Data'!J1164</f>
        <v>0</v>
      </c>
      <c r="K1164" s="18">
        <f>'Raw Data'!K1164</f>
        <v>0</v>
      </c>
      <c r="L1164" s="18">
        <f>'Raw Data'!L1164</f>
        <v>0</v>
      </c>
      <c r="M1164" s="18">
        <f>'Raw Data'!M1164</f>
        <v>0</v>
      </c>
      <c r="N1164" s="18">
        <f>'Raw Data'!N1164</f>
        <v>3809</v>
      </c>
      <c r="O1164" s="18" t="str">
        <f>'Raw Data'!O1164</f>
        <v>KGS</v>
      </c>
      <c r="P1164" s="18">
        <f>'Raw Data'!P1164</f>
        <v>506.62034920000002</v>
      </c>
      <c r="Q1164" s="18">
        <f>'Raw Data'!Q1164</f>
        <v>1929716.91</v>
      </c>
      <c r="R1164" s="18">
        <f>'Raw Data'!R1164</f>
        <v>6.8369817700000004</v>
      </c>
      <c r="S1164" s="18">
        <f>'Raw Data'!S1164</f>
        <v>26042.063559999999</v>
      </c>
      <c r="T1164" s="18">
        <f>'Raw Data'!T1164</f>
        <v>707048.3</v>
      </c>
      <c r="U1164" s="18" t="str">
        <f t="shared" si="198"/>
        <v xml:space="preserve">MP-202 - STAINLESS STEEL SPORTS BOTTLE KOOU 750ML </v>
      </c>
      <c r="V1164" s="18">
        <f t="shared" si="199"/>
        <v>21096</v>
      </c>
      <c r="W1164" s="18" t="str">
        <f t="shared" si="200"/>
        <v>PCS</v>
      </c>
      <c r="X1164" s="18">
        <f t="shared" si="201"/>
        <v>1.1419999999999999</v>
      </c>
      <c r="Y1164" s="18" t="str">
        <f t="shared" si="202"/>
        <v>USD</v>
      </c>
      <c r="Z1164" s="18">
        <f t="shared" si="203"/>
        <v>2636765.21</v>
      </c>
      <c r="AA1164" s="18">
        <f t="shared" si="204"/>
        <v>2021</v>
      </c>
      <c r="AB1164" s="19" t="str">
        <f>IFERROR(VLOOKUP(D1164, 'Lookup Tables'!$A:$B, 2, FALSE), "Unknown")</f>
        <v>Table, kitchen or other household articles of iron or steel</v>
      </c>
      <c r="AC1164" s="18" t="str">
        <f t="shared" si="205"/>
        <v>Steel Products</v>
      </c>
      <c r="AD1164" s="18" t="str">
        <f t="shared" si="206"/>
        <v>Misc</v>
      </c>
      <c r="AE1164" s="18">
        <f t="shared" si="207"/>
        <v>185.62570228406406</v>
      </c>
      <c r="AF1164" s="20">
        <f t="shared" si="208"/>
        <v>0.36640001252826254</v>
      </c>
    </row>
    <row r="1165" spans="1:32">
      <c r="A1165" s="18" t="str">
        <f>'Raw Data'!A1165</f>
        <v>INNSA1</v>
      </c>
      <c r="B1165" s="19">
        <f>'Raw Data'!B1165</f>
        <v>44343</v>
      </c>
      <c r="C1165" s="18">
        <f>'Raw Data'!C1165</f>
        <v>301049751</v>
      </c>
      <c r="D1165" s="18">
        <f>'Raw Data'!D1165</f>
        <v>73239990</v>
      </c>
      <c r="E1165" s="18" t="str">
        <f>'Raw Data'!E1165</f>
        <v>NP-21 - STAINLESS STEEL SPORTS BOTTLE 650ML S115 (QTY:43164 PCS/USD 1.110 PER PCS)</v>
      </c>
      <c r="F1165" s="18">
        <f>'Raw Data'!F1165</f>
        <v>0</v>
      </c>
      <c r="G1165" s="18">
        <f>'Raw Data'!G1165</f>
        <v>0</v>
      </c>
      <c r="H1165" s="18">
        <f>'Raw Data'!H1165</f>
        <v>0</v>
      </c>
      <c r="I1165" s="18">
        <f>'Raw Data'!I1165</f>
        <v>0</v>
      </c>
      <c r="J1165" s="18">
        <f>'Raw Data'!J1165</f>
        <v>0</v>
      </c>
      <c r="K1165" s="18">
        <f>'Raw Data'!K1165</f>
        <v>0</v>
      </c>
      <c r="L1165" s="18">
        <f>'Raw Data'!L1165</f>
        <v>0</v>
      </c>
      <c r="M1165" s="18">
        <f>'Raw Data'!M1165</f>
        <v>0</v>
      </c>
      <c r="N1165" s="18">
        <f>'Raw Data'!N1165</f>
        <v>7673.6</v>
      </c>
      <c r="O1165" s="18" t="str">
        <f>'Raw Data'!O1165</f>
        <v>KGS</v>
      </c>
      <c r="P1165" s="18">
        <f>'Raw Data'!P1165</f>
        <v>500.11846980000001</v>
      </c>
      <c r="Q1165" s="18">
        <f>'Raw Data'!Q1165</f>
        <v>3837709.09</v>
      </c>
      <c r="R1165" s="18">
        <f>'Raw Data'!R1165</f>
        <v>6.7492371100000002</v>
      </c>
      <c r="S1165" s="18">
        <f>'Raw Data'!S1165</f>
        <v>51790.945879999999</v>
      </c>
      <c r="T1165" s="18">
        <f>'Raw Data'!T1165</f>
        <v>1406136.6</v>
      </c>
      <c r="U1165" s="18" t="str">
        <f t="shared" si="198"/>
        <v xml:space="preserve">NP-21 - STAINLESS STEEL SPORTS BOTTLE 650ML S115 </v>
      </c>
      <c r="V1165" s="18">
        <f t="shared" si="199"/>
        <v>43164</v>
      </c>
      <c r="W1165" s="18" t="str">
        <f t="shared" si="200"/>
        <v>PCS</v>
      </c>
      <c r="X1165" s="18">
        <f t="shared" si="201"/>
        <v>1.1100000000000001</v>
      </c>
      <c r="Y1165" s="18" t="str">
        <f t="shared" si="202"/>
        <v>USD</v>
      </c>
      <c r="Z1165" s="18">
        <f t="shared" si="203"/>
        <v>5243845.6899999995</v>
      </c>
      <c r="AA1165" s="18">
        <f t="shared" si="204"/>
        <v>2021</v>
      </c>
      <c r="AB1165" s="19" t="str">
        <f>IFERROR(VLOOKUP(D1165, 'Lookup Tables'!$A:$B, 2, FALSE), "Unknown")</f>
        <v>Table, kitchen or other household articles of iron or steel</v>
      </c>
      <c r="AC1165" s="18" t="str">
        <f t="shared" si="205"/>
        <v>Steel Products</v>
      </c>
      <c r="AD1165" s="18" t="str">
        <f t="shared" si="206"/>
        <v>Misc</v>
      </c>
      <c r="AE1165" s="18">
        <f t="shared" si="207"/>
        <v>183.24340596330276</v>
      </c>
      <c r="AF1165" s="20">
        <f t="shared" si="208"/>
        <v>0.36639999724418926</v>
      </c>
    </row>
    <row r="1166" spans="1:32">
      <c r="A1166" s="18" t="str">
        <f>'Raw Data'!A1166</f>
        <v>INNSA1</v>
      </c>
      <c r="B1166" s="19">
        <f>'Raw Data'!B1166</f>
        <v>44341</v>
      </c>
      <c r="C1166" s="18">
        <f>'Raw Data'!C1166</f>
        <v>301049751</v>
      </c>
      <c r="D1166" s="18">
        <f>'Raw Data'!D1166</f>
        <v>73239990</v>
      </c>
      <c r="E1166" s="18" t="str">
        <f>'Raw Data'!E1166</f>
        <v>MILD STEEL MULTI FUNCTION CLOTH STAND - RYX-02-021A(QTY :10368 NUM USD 8.85 PER NUM)</v>
      </c>
      <c r="F1166" s="18">
        <f>'Raw Data'!F1166</f>
        <v>0</v>
      </c>
      <c r="G1166" s="18">
        <f>'Raw Data'!G1166</f>
        <v>0</v>
      </c>
      <c r="H1166" s="18">
        <f>'Raw Data'!H1166</f>
        <v>0</v>
      </c>
      <c r="I1166" s="18">
        <f>'Raw Data'!I1166</f>
        <v>0</v>
      </c>
      <c r="J1166" s="18">
        <f>'Raw Data'!J1166</f>
        <v>0</v>
      </c>
      <c r="K1166" s="18">
        <f>'Raw Data'!K1166</f>
        <v>0</v>
      </c>
      <c r="L1166" s="18">
        <f>'Raw Data'!L1166</f>
        <v>0</v>
      </c>
      <c r="M1166" s="18">
        <f>'Raw Data'!M1166</f>
        <v>0</v>
      </c>
      <c r="N1166" s="18">
        <f>'Raw Data'!N1166</f>
        <v>38016</v>
      </c>
      <c r="O1166" s="18" t="str">
        <f>'Raw Data'!O1166</f>
        <v>KGS</v>
      </c>
      <c r="P1166" s="18">
        <f>'Raw Data'!P1166</f>
        <v>226.63152149999999</v>
      </c>
      <c r="Q1166" s="18">
        <f>'Raw Data'!Q1166</f>
        <v>8615623.9199999999</v>
      </c>
      <c r="R1166" s="18">
        <f>'Raw Data'!R1166</f>
        <v>3.0584550799999999</v>
      </c>
      <c r="S1166" s="18">
        <f>'Raw Data'!S1166</f>
        <v>116270.2283</v>
      </c>
      <c r="T1166" s="18">
        <f>'Raw Data'!T1166</f>
        <v>3156764.6</v>
      </c>
      <c r="U1166" s="18" t="str">
        <f t="shared" si="198"/>
        <v>MILD STEEL MULTI FUNCTION CLOTH STAND - RYX-02-021A</v>
      </c>
      <c r="V1166" s="18" t="str">
        <f t="shared" si="199"/>
        <v/>
      </c>
      <c r="W1166" s="18" t="e">
        <f t="shared" si="200"/>
        <v>#VALUE!</v>
      </c>
      <c r="X1166" s="18" t="str">
        <f t="shared" si="201"/>
        <v/>
      </c>
      <c r="Y1166" s="18" t="str">
        <f t="shared" si="202"/>
        <v>USD</v>
      </c>
      <c r="Z1166" s="18">
        <f t="shared" si="203"/>
        <v>11772388.52</v>
      </c>
      <c r="AA1166" s="18">
        <f t="shared" si="204"/>
        <v>2021</v>
      </c>
      <c r="AB1166" s="19" t="str">
        <f>IFERROR(VLOOKUP(D1166, 'Lookup Tables'!$A:$B, 2, FALSE), "Unknown")</f>
        <v>Table, kitchen or other household articles of iron or steel</v>
      </c>
      <c r="AC1166" s="18" t="str">
        <f t="shared" si="205"/>
        <v>Steel Products</v>
      </c>
      <c r="AD1166" s="18" t="str">
        <f t="shared" si="206"/>
        <v>Cloth Stand</v>
      </c>
      <c r="AE1166" s="18">
        <f t="shared" si="207"/>
        <v>83.037789351851856</v>
      </c>
      <c r="AF1166" s="20">
        <f t="shared" si="208"/>
        <v>0.36639999950229957</v>
      </c>
    </row>
    <row r="1167" spans="1:32">
      <c r="A1167" s="18" t="str">
        <f>'Raw Data'!A1167</f>
        <v>INNSA1</v>
      </c>
      <c r="B1167" s="19">
        <f>'Raw Data'!B1167</f>
        <v>44341</v>
      </c>
      <c r="C1167" s="18">
        <f>'Raw Data'!C1167</f>
        <v>301049751</v>
      </c>
      <c r="D1167" s="18">
        <f>'Raw Data'!D1167</f>
        <v>73239990</v>
      </c>
      <c r="E1167" s="18" t="str">
        <f>'Raw Data'!E1167</f>
        <v>MILD STEEL MULTI FUNCTION CLOTH STAND - RYX-02-020 (QTY :3696 NUM /USD 14.20 PER NUM)</v>
      </c>
      <c r="F1167" s="18">
        <f>'Raw Data'!F1167</f>
        <v>0</v>
      </c>
      <c r="G1167" s="18">
        <f>'Raw Data'!G1167</f>
        <v>0</v>
      </c>
      <c r="H1167" s="18">
        <f>'Raw Data'!H1167</f>
        <v>0</v>
      </c>
      <c r="I1167" s="18">
        <f>'Raw Data'!I1167</f>
        <v>0</v>
      </c>
      <c r="J1167" s="18">
        <f>'Raw Data'!J1167</f>
        <v>0</v>
      </c>
      <c r="K1167" s="18">
        <f>'Raw Data'!K1167</f>
        <v>0</v>
      </c>
      <c r="L1167" s="18">
        <f>'Raw Data'!L1167</f>
        <v>0</v>
      </c>
      <c r="M1167" s="18">
        <f>'Raw Data'!M1167</f>
        <v>0</v>
      </c>
      <c r="N1167" s="18">
        <f>'Raw Data'!N1167</f>
        <v>12012</v>
      </c>
      <c r="O1167" s="18" t="str">
        <f>'Raw Data'!O1167</f>
        <v>KGS</v>
      </c>
      <c r="P1167" s="18">
        <f>'Raw Data'!P1167</f>
        <v>410.254682</v>
      </c>
      <c r="Q1167" s="18">
        <f>'Raw Data'!Q1167</f>
        <v>4927979.24</v>
      </c>
      <c r="R1167" s="18">
        <f>'Raw Data'!R1167</f>
        <v>5.5365004320000004</v>
      </c>
      <c r="S1167" s="18">
        <f>'Raw Data'!S1167</f>
        <v>66504.443180000002</v>
      </c>
      <c r="T1167" s="18">
        <f>'Raw Data'!T1167</f>
        <v>1805611.6</v>
      </c>
      <c r="U1167" s="18" t="str">
        <f t="shared" si="198"/>
        <v xml:space="preserve">MILD STEEL MULTI FUNCTION CLOTH STAND - RYX-02-020 </v>
      </c>
      <c r="V1167" s="18" t="str">
        <f t="shared" si="199"/>
        <v/>
      </c>
      <c r="W1167" s="18" t="e">
        <f t="shared" si="200"/>
        <v>#VALUE!</v>
      </c>
      <c r="X1167" s="18">
        <f t="shared" si="201"/>
        <v>14.2</v>
      </c>
      <c r="Y1167" s="18" t="str">
        <f t="shared" si="202"/>
        <v>USD</v>
      </c>
      <c r="Z1167" s="18">
        <f t="shared" si="203"/>
        <v>6733590.8399999999</v>
      </c>
      <c r="AA1167" s="18">
        <f t="shared" si="204"/>
        <v>2021</v>
      </c>
      <c r="AB1167" s="19" t="str">
        <f>IFERROR(VLOOKUP(D1167, 'Lookup Tables'!$A:$B, 2, FALSE), "Unknown")</f>
        <v>Table, kitchen or other household articles of iron or steel</v>
      </c>
      <c r="AC1167" s="18" t="str">
        <f t="shared" si="205"/>
        <v>Steel Products</v>
      </c>
      <c r="AD1167" s="18" t="str">
        <f t="shared" si="206"/>
        <v>Cloth Stand</v>
      </c>
      <c r="AE1167" s="18">
        <f t="shared" si="207"/>
        <v>150.31731601731602</v>
      </c>
      <c r="AF1167" s="20">
        <f t="shared" si="208"/>
        <v>0.36640000131169381</v>
      </c>
    </row>
    <row r="1168" spans="1:32">
      <c r="A1168" s="18" t="str">
        <f>'Raw Data'!A1168</f>
        <v>INNSA1</v>
      </c>
      <c r="B1168" s="19">
        <f>'Raw Data'!B1168</f>
        <v>44338</v>
      </c>
      <c r="C1168" s="18">
        <f>'Raw Data'!C1168</f>
        <v>301049751</v>
      </c>
      <c r="D1168" s="18">
        <f>'Raw Data'!D1168</f>
        <v>73239990</v>
      </c>
      <c r="E1168" s="18" t="str">
        <f>'Raw Data'!E1168</f>
        <v>STEEL LUNCH BOX SMALL - 6587 (QTY:5040 PCS/USD1.45 PER PCS)</v>
      </c>
      <c r="F1168" s="18">
        <f>'Raw Data'!F1168</f>
        <v>0</v>
      </c>
      <c r="G1168" s="18">
        <f>'Raw Data'!G1168</f>
        <v>0</v>
      </c>
      <c r="H1168" s="18">
        <f>'Raw Data'!H1168</f>
        <v>0</v>
      </c>
      <c r="I1168" s="18">
        <f>'Raw Data'!I1168</f>
        <v>0</v>
      </c>
      <c r="J1168" s="18">
        <f>'Raw Data'!J1168</f>
        <v>0</v>
      </c>
      <c r="K1168" s="18">
        <f>'Raw Data'!K1168</f>
        <v>0</v>
      </c>
      <c r="L1168" s="18">
        <f>'Raw Data'!L1168</f>
        <v>0</v>
      </c>
      <c r="M1168" s="18">
        <f>'Raw Data'!M1168</f>
        <v>0</v>
      </c>
      <c r="N1168" s="18">
        <f>'Raw Data'!N1168</f>
        <v>1022.7</v>
      </c>
      <c r="O1168" s="18" t="str">
        <f>'Raw Data'!O1168</f>
        <v>KGS</v>
      </c>
      <c r="P1168" s="18">
        <f>'Raw Data'!P1168</f>
        <v>559.14055929999995</v>
      </c>
      <c r="Q1168" s="18">
        <f>'Raw Data'!Q1168</f>
        <v>571833.05000000005</v>
      </c>
      <c r="R1168" s="18">
        <f>'Raw Data'!R1168</f>
        <v>7.5457565359999998</v>
      </c>
      <c r="S1168" s="18">
        <f>'Raw Data'!S1168</f>
        <v>7717.0452089999999</v>
      </c>
      <c r="T1168" s="18">
        <f>'Raw Data'!T1168</f>
        <v>209519.7</v>
      </c>
      <c r="U1168" s="18" t="str">
        <f t="shared" si="198"/>
        <v xml:space="preserve">STEEL LUNCH BOX SMALL - 6587 </v>
      </c>
      <c r="V1168" s="18">
        <f t="shared" si="199"/>
        <v>5040</v>
      </c>
      <c r="W1168" s="18" t="str">
        <f t="shared" si="200"/>
        <v>PCS</v>
      </c>
      <c r="X1168" s="18">
        <f t="shared" si="201"/>
        <v>1.45</v>
      </c>
      <c r="Y1168" s="18" t="str">
        <f t="shared" si="202"/>
        <v>USD</v>
      </c>
      <c r="Z1168" s="18">
        <f t="shared" si="203"/>
        <v>781352.75</v>
      </c>
      <c r="AA1168" s="18">
        <f t="shared" si="204"/>
        <v>2021</v>
      </c>
      <c r="AB1168" s="19" t="str">
        <f>IFERROR(VLOOKUP(D1168, 'Lookup Tables'!$A:$B, 2, FALSE), "Unknown")</f>
        <v>Table, kitchen or other household articles of iron or steel</v>
      </c>
      <c r="AC1168" s="18" t="str">
        <f t="shared" si="205"/>
        <v>Steel Products</v>
      </c>
      <c r="AD1168" s="18" t="str">
        <f t="shared" si="206"/>
        <v>Misc</v>
      </c>
      <c r="AE1168" s="18">
        <f t="shared" si="207"/>
        <v>204.86916984452918</v>
      </c>
      <c r="AF1168" s="20">
        <f t="shared" si="208"/>
        <v>0.36640012325275706</v>
      </c>
    </row>
    <row r="1169" spans="1:32">
      <c r="A1169" s="18" t="str">
        <f>'Raw Data'!A1169</f>
        <v>INNSA1</v>
      </c>
      <c r="B1169" s="19">
        <f>'Raw Data'!B1169</f>
        <v>44338</v>
      </c>
      <c r="C1169" s="18">
        <f>'Raw Data'!C1169</f>
        <v>301049751</v>
      </c>
      <c r="D1169" s="18">
        <f>'Raw Data'!D1169</f>
        <v>73239990</v>
      </c>
      <c r="E1169" s="18" t="str">
        <f>'Raw Data'!E1169</f>
        <v>STEEL LUNCH BOX 3LAYER - 8505 (QTY:16800 PCS/USD3.45 PER PCS)</v>
      </c>
      <c r="F1169" s="18">
        <f>'Raw Data'!F1169</f>
        <v>0</v>
      </c>
      <c r="G1169" s="18">
        <f>'Raw Data'!G1169</f>
        <v>0</v>
      </c>
      <c r="H1169" s="18">
        <f>'Raw Data'!H1169</f>
        <v>0</v>
      </c>
      <c r="I1169" s="18">
        <f>'Raw Data'!I1169</f>
        <v>0</v>
      </c>
      <c r="J1169" s="18">
        <f>'Raw Data'!J1169</f>
        <v>0</v>
      </c>
      <c r="K1169" s="18">
        <f>'Raw Data'!K1169</f>
        <v>0</v>
      </c>
      <c r="L1169" s="18">
        <f>'Raw Data'!L1169</f>
        <v>0</v>
      </c>
      <c r="M1169" s="18">
        <f>'Raw Data'!M1169</f>
        <v>0</v>
      </c>
      <c r="N1169" s="18">
        <f>'Raw Data'!N1169</f>
        <v>10892</v>
      </c>
      <c r="O1169" s="18" t="str">
        <f>'Raw Data'!O1169</f>
        <v>KGS</v>
      </c>
      <c r="P1169" s="18">
        <f>'Raw Data'!P1169</f>
        <v>416.38152769999999</v>
      </c>
      <c r="Q1169" s="18">
        <f>'Raw Data'!Q1169</f>
        <v>4535227.5999999996</v>
      </c>
      <c r="R1169" s="18">
        <f>'Raw Data'!R1169</f>
        <v>5.6191839100000003</v>
      </c>
      <c r="S1169" s="18">
        <f>'Raw Data'!S1169</f>
        <v>61204.151149999998</v>
      </c>
      <c r="T1169" s="18">
        <f>'Raw Data'!T1169</f>
        <v>1661707.4</v>
      </c>
      <c r="U1169" s="18" t="str">
        <f t="shared" si="198"/>
        <v xml:space="preserve">STEEL LUNCH BOX 3LAYER - 8505 </v>
      </c>
      <c r="V1169" s="18">
        <f t="shared" si="199"/>
        <v>16800</v>
      </c>
      <c r="W1169" s="18" t="str">
        <f t="shared" si="200"/>
        <v>PCS</v>
      </c>
      <c r="X1169" s="18">
        <f t="shared" si="201"/>
        <v>3.45</v>
      </c>
      <c r="Y1169" s="18" t="str">
        <f t="shared" si="202"/>
        <v>USD</v>
      </c>
      <c r="Z1169" s="18">
        <f t="shared" si="203"/>
        <v>6196935</v>
      </c>
      <c r="AA1169" s="18">
        <f t="shared" si="204"/>
        <v>2021</v>
      </c>
      <c r="AB1169" s="19" t="str">
        <f>IFERROR(VLOOKUP(D1169, 'Lookup Tables'!$A:$B, 2, FALSE), "Unknown")</f>
        <v>Table, kitchen or other household articles of iron or steel</v>
      </c>
      <c r="AC1169" s="18" t="str">
        <f t="shared" si="205"/>
        <v>Steel Products</v>
      </c>
      <c r="AD1169" s="18" t="str">
        <f t="shared" si="206"/>
        <v>Misc</v>
      </c>
      <c r="AE1169" s="18">
        <f t="shared" si="207"/>
        <v>152.56219243481453</v>
      </c>
      <c r="AF1169" s="20">
        <f t="shared" si="208"/>
        <v>0.3664000016228513</v>
      </c>
    </row>
    <row r="1170" spans="1:32">
      <c r="A1170" s="18" t="str">
        <f>'Raw Data'!A1170</f>
        <v>INNSA1</v>
      </c>
      <c r="B1170" s="19">
        <f>'Raw Data'!B1170</f>
        <v>44338</v>
      </c>
      <c r="C1170" s="18">
        <f>'Raw Data'!C1170</f>
        <v>301049751</v>
      </c>
      <c r="D1170" s="18">
        <f>'Raw Data'!D1170</f>
        <v>73239990</v>
      </c>
      <c r="E1170" s="18" t="str">
        <f>'Raw Data'!E1170</f>
        <v>STEEL LUNCH BOX 2 LAYER - 8504 (QTY:21264 PCS/USD2.49 PER PCS)</v>
      </c>
      <c r="F1170" s="18">
        <f>'Raw Data'!F1170</f>
        <v>0</v>
      </c>
      <c r="G1170" s="18">
        <f>'Raw Data'!G1170</f>
        <v>0</v>
      </c>
      <c r="H1170" s="18">
        <f>'Raw Data'!H1170</f>
        <v>0</v>
      </c>
      <c r="I1170" s="18">
        <f>'Raw Data'!I1170</f>
        <v>0</v>
      </c>
      <c r="J1170" s="18">
        <f>'Raw Data'!J1170</f>
        <v>0</v>
      </c>
      <c r="K1170" s="18">
        <f>'Raw Data'!K1170</f>
        <v>0</v>
      </c>
      <c r="L1170" s="18">
        <f>'Raw Data'!L1170</f>
        <v>0</v>
      </c>
      <c r="M1170" s="18">
        <f>'Raw Data'!M1170</f>
        <v>0</v>
      </c>
      <c r="N1170" s="18">
        <f>'Raw Data'!N1170</f>
        <v>10171.280000000001</v>
      </c>
      <c r="O1170" s="18" t="str">
        <f>'Raw Data'!O1170</f>
        <v>KGS</v>
      </c>
      <c r="P1170" s="18">
        <f>'Raw Data'!P1170</f>
        <v>407.3234362</v>
      </c>
      <c r="Q1170" s="18">
        <f>'Raw Data'!Q1170</f>
        <v>4143000.72</v>
      </c>
      <c r="R1170" s="18">
        <f>'Raw Data'!R1170</f>
        <v>5.4969424589999996</v>
      </c>
      <c r="S1170" s="18">
        <f>'Raw Data'!S1170</f>
        <v>55910.940889999998</v>
      </c>
      <c r="T1170" s="18">
        <f>'Raw Data'!T1170</f>
        <v>1517995.4</v>
      </c>
      <c r="U1170" s="18" t="str">
        <f t="shared" si="198"/>
        <v xml:space="preserve">STEEL LUNCH BOX 2 LAYER - 8504 </v>
      </c>
      <c r="V1170" s="18">
        <f t="shared" si="199"/>
        <v>21264</v>
      </c>
      <c r="W1170" s="18" t="str">
        <f t="shared" si="200"/>
        <v>PCS</v>
      </c>
      <c r="X1170" s="18">
        <f t="shared" si="201"/>
        <v>2.4900000000000002</v>
      </c>
      <c r="Y1170" s="18" t="str">
        <f t="shared" si="202"/>
        <v>USD</v>
      </c>
      <c r="Z1170" s="18">
        <f t="shared" si="203"/>
        <v>5660996.1200000001</v>
      </c>
      <c r="AA1170" s="18">
        <f t="shared" si="204"/>
        <v>2021</v>
      </c>
      <c r="AB1170" s="19" t="str">
        <f>IFERROR(VLOOKUP(D1170, 'Lookup Tables'!$A:$B, 2, FALSE), "Unknown")</f>
        <v>Table, kitchen or other household articles of iron or steel</v>
      </c>
      <c r="AC1170" s="18" t="str">
        <f t="shared" si="205"/>
        <v>Steel Products</v>
      </c>
      <c r="AD1170" s="18" t="str">
        <f t="shared" si="206"/>
        <v>Misc</v>
      </c>
      <c r="AE1170" s="18">
        <f t="shared" si="207"/>
        <v>149.24330074484232</v>
      </c>
      <c r="AF1170" s="20">
        <f t="shared" si="208"/>
        <v>0.36639998459860268</v>
      </c>
    </row>
    <row r="1171" spans="1:32">
      <c r="A1171" s="18" t="str">
        <f>'Raw Data'!A1171</f>
        <v>INNSA1</v>
      </c>
      <c r="B1171" s="19">
        <f>'Raw Data'!B1171</f>
        <v>44338</v>
      </c>
      <c r="C1171" s="18">
        <f>'Raw Data'!C1171</f>
        <v>301049751</v>
      </c>
      <c r="D1171" s="18">
        <f>'Raw Data'!D1171</f>
        <v>73239990</v>
      </c>
      <c r="E1171" s="18" t="str">
        <f>'Raw Data'!E1171</f>
        <v>STEEL RECTANGLE CONTAINER BIG - 6578 (QTY:37920 PCS/USD1.66 PER PCS)</v>
      </c>
      <c r="F1171" s="18">
        <f>'Raw Data'!F1171</f>
        <v>0</v>
      </c>
      <c r="G1171" s="18">
        <f>'Raw Data'!G1171</f>
        <v>0</v>
      </c>
      <c r="H1171" s="18">
        <f>'Raw Data'!H1171</f>
        <v>0</v>
      </c>
      <c r="I1171" s="18">
        <f>'Raw Data'!I1171</f>
        <v>0</v>
      </c>
      <c r="J1171" s="18">
        <f>'Raw Data'!J1171</f>
        <v>0</v>
      </c>
      <c r="K1171" s="18">
        <f>'Raw Data'!K1171</f>
        <v>0</v>
      </c>
      <c r="L1171" s="18">
        <f>'Raw Data'!L1171</f>
        <v>0</v>
      </c>
      <c r="M1171" s="18">
        <f>'Raw Data'!M1171</f>
        <v>0</v>
      </c>
      <c r="N1171" s="18">
        <f>'Raw Data'!N1171</f>
        <v>11202.2</v>
      </c>
      <c r="O1171" s="18" t="str">
        <f>'Raw Data'!O1171</f>
        <v>KGS</v>
      </c>
      <c r="P1171" s="18">
        <f>'Raw Data'!P1171</f>
        <v>439.68716590000002</v>
      </c>
      <c r="Q1171" s="18">
        <f>'Raw Data'!Q1171</f>
        <v>4925463.57</v>
      </c>
      <c r="R1171" s="18">
        <f>'Raw Data'!R1171</f>
        <v>5.9336999449999999</v>
      </c>
      <c r="S1171" s="18">
        <f>'Raw Data'!S1171</f>
        <v>66470.493520000004</v>
      </c>
      <c r="T1171" s="18">
        <f>'Raw Data'!T1171</f>
        <v>1804689.9</v>
      </c>
      <c r="U1171" s="18" t="str">
        <f t="shared" si="198"/>
        <v xml:space="preserve">STEEL RECTANGLE CONTAINER BIG - 6578 </v>
      </c>
      <c r="V1171" s="18">
        <f t="shared" si="199"/>
        <v>37920</v>
      </c>
      <c r="W1171" s="18" t="str">
        <f t="shared" si="200"/>
        <v>PCS</v>
      </c>
      <c r="X1171" s="18">
        <f t="shared" si="201"/>
        <v>1.66</v>
      </c>
      <c r="Y1171" s="18" t="str">
        <f t="shared" si="202"/>
        <v>USD</v>
      </c>
      <c r="Z1171" s="18">
        <f t="shared" si="203"/>
        <v>6730153.4700000007</v>
      </c>
      <c r="AA1171" s="18">
        <f t="shared" si="204"/>
        <v>2021</v>
      </c>
      <c r="AB1171" s="19" t="str">
        <f>IFERROR(VLOOKUP(D1171, 'Lookup Tables'!$A:$B, 2, FALSE), "Unknown")</f>
        <v>Table, kitchen or other household articles of iron or steel</v>
      </c>
      <c r="AC1171" s="18" t="str">
        <f t="shared" si="205"/>
        <v>Steel Products</v>
      </c>
      <c r="AD1171" s="18" t="str">
        <f t="shared" si="206"/>
        <v>Misc</v>
      </c>
      <c r="AE1171" s="18">
        <f t="shared" si="207"/>
        <v>161.10138187141808</v>
      </c>
      <c r="AF1171" s="20">
        <f t="shared" si="208"/>
        <v>0.36640000973553027</v>
      </c>
    </row>
    <row r="1172" spans="1:32">
      <c r="A1172" s="18" t="str">
        <f>'Raw Data'!A1172</f>
        <v>INNSA1</v>
      </c>
      <c r="B1172" s="19">
        <f>'Raw Data'!B1172</f>
        <v>44338</v>
      </c>
      <c r="C1172" s="18">
        <f>'Raw Data'!C1172</f>
        <v>301049751</v>
      </c>
      <c r="D1172" s="18">
        <f>'Raw Data'!D1172</f>
        <v>73239990</v>
      </c>
      <c r="E1172" s="18" t="str">
        <f>'Raw Data'!E1172</f>
        <v>STEEL RECTANGLE CONTAINER LARGE - 6862 (QTY:20400 PCS/USD1.48 PER PCS)</v>
      </c>
      <c r="F1172" s="18">
        <f>'Raw Data'!F1172</f>
        <v>0</v>
      </c>
      <c r="G1172" s="18">
        <f>'Raw Data'!G1172</f>
        <v>0</v>
      </c>
      <c r="H1172" s="18">
        <f>'Raw Data'!H1172</f>
        <v>0</v>
      </c>
      <c r="I1172" s="18">
        <f>'Raw Data'!I1172</f>
        <v>0</v>
      </c>
      <c r="J1172" s="18">
        <f>'Raw Data'!J1172</f>
        <v>0</v>
      </c>
      <c r="K1172" s="18">
        <f>'Raw Data'!K1172</f>
        <v>0</v>
      </c>
      <c r="L1172" s="18">
        <f>'Raw Data'!L1172</f>
        <v>0</v>
      </c>
      <c r="M1172" s="18">
        <f>'Raw Data'!M1172</f>
        <v>0</v>
      </c>
      <c r="N1172" s="18">
        <f>'Raw Data'!N1172</f>
        <v>5100</v>
      </c>
      <c r="O1172" s="18" t="str">
        <f>'Raw Data'!O1172</f>
        <v>KGS</v>
      </c>
      <c r="P1172" s="18">
        <f>'Raw Data'!P1172</f>
        <v>463.22543530000002</v>
      </c>
      <c r="Q1172" s="18">
        <f>'Raw Data'!Q1172</f>
        <v>2362449.7200000002</v>
      </c>
      <c r="R1172" s="18">
        <f>'Raw Data'!R1172</f>
        <v>6.2513554019999997</v>
      </c>
      <c r="S1172" s="18">
        <f>'Raw Data'!S1172</f>
        <v>31881.912550000001</v>
      </c>
      <c r="T1172" s="18">
        <f>'Raw Data'!T1172</f>
        <v>865601.5</v>
      </c>
      <c r="U1172" s="18" t="str">
        <f t="shared" si="198"/>
        <v xml:space="preserve">STEEL RECTANGLE CONTAINER LARGE - 6862 </v>
      </c>
      <c r="V1172" s="18">
        <f t="shared" si="199"/>
        <v>20400</v>
      </c>
      <c r="W1172" s="18" t="str">
        <f t="shared" si="200"/>
        <v>PCS</v>
      </c>
      <c r="X1172" s="18">
        <f t="shared" si="201"/>
        <v>1.48</v>
      </c>
      <c r="Y1172" s="18" t="str">
        <f t="shared" si="202"/>
        <v>USD</v>
      </c>
      <c r="Z1172" s="18">
        <f t="shared" si="203"/>
        <v>3228051.22</v>
      </c>
      <c r="AA1172" s="18">
        <f t="shared" si="204"/>
        <v>2021</v>
      </c>
      <c r="AB1172" s="19" t="str">
        <f>IFERROR(VLOOKUP(D1172, 'Lookup Tables'!$A:$B, 2, FALSE), "Unknown")</f>
        <v>Table, kitchen or other household articles of iron or steel</v>
      </c>
      <c r="AC1172" s="18" t="str">
        <f t="shared" si="205"/>
        <v>Steel Products</v>
      </c>
      <c r="AD1172" s="18" t="str">
        <f t="shared" si="206"/>
        <v>Misc</v>
      </c>
      <c r="AE1172" s="18">
        <f t="shared" si="207"/>
        <v>169.72578431372548</v>
      </c>
      <c r="AF1172" s="20">
        <f t="shared" si="208"/>
        <v>0.36639996723401164</v>
      </c>
    </row>
    <row r="1173" spans="1:32">
      <c r="A1173" s="18" t="str">
        <f>'Raw Data'!A1173</f>
        <v>INNSA1</v>
      </c>
      <c r="B1173" s="19">
        <f>'Raw Data'!B1173</f>
        <v>44331</v>
      </c>
      <c r="C1173" s="18">
        <f>'Raw Data'!C1173</f>
        <v>301049751</v>
      </c>
      <c r="D1173" s="18">
        <f>'Raw Data'!D1173</f>
        <v>73239990</v>
      </c>
      <c r="E1173" s="18" t="str">
        <f>'Raw Data'!E1173</f>
        <v>NP-21 STAINLESS STEEL SPORTS BOTTLE 650ML S115 (QTY:7524 PCS USD 1.11 PER PCS)</v>
      </c>
      <c r="F1173" s="18">
        <f>'Raw Data'!F1173</f>
        <v>0</v>
      </c>
      <c r="G1173" s="18">
        <f>'Raw Data'!G1173</f>
        <v>0</v>
      </c>
      <c r="H1173" s="18">
        <f>'Raw Data'!H1173</f>
        <v>0</v>
      </c>
      <c r="I1173" s="18">
        <f>'Raw Data'!I1173</f>
        <v>0</v>
      </c>
      <c r="J1173" s="18">
        <f>'Raw Data'!J1173</f>
        <v>0</v>
      </c>
      <c r="K1173" s="18">
        <f>'Raw Data'!K1173</f>
        <v>0</v>
      </c>
      <c r="L1173" s="18">
        <f>'Raw Data'!L1173</f>
        <v>0</v>
      </c>
      <c r="M1173" s="18">
        <f>'Raw Data'!M1173</f>
        <v>0</v>
      </c>
      <c r="N1173" s="18">
        <f>'Raw Data'!N1173</f>
        <v>1337.6</v>
      </c>
      <c r="O1173" s="18" t="str">
        <f>'Raw Data'!O1173</f>
        <v>KGS</v>
      </c>
      <c r="P1173" s="18">
        <f>'Raw Data'!P1173</f>
        <v>509.04464710000002</v>
      </c>
      <c r="Q1173" s="18">
        <f>'Raw Data'!Q1173</f>
        <v>680898.12</v>
      </c>
      <c r="R1173" s="18">
        <f>'Raw Data'!R1173</f>
        <v>6.8099618350000002</v>
      </c>
      <c r="S1173" s="18">
        <f>'Raw Data'!S1173</f>
        <v>9109.0049500000005</v>
      </c>
      <c r="T1173" s="18">
        <f>'Raw Data'!T1173</f>
        <v>249481.1</v>
      </c>
      <c r="U1173" s="18" t="str">
        <f t="shared" si="198"/>
        <v xml:space="preserve">NP-21 STAINLESS STEEL SPORTS BOTTLE 650ML S115 </v>
      </c>
      <c r="V1173" s="18">
        <f t="shared" si="199"/>
        <v>7524</v>
      </c>
      <c r="W1173" s="18" t="e">
        <f t="shared" si="200"/>
        <v>#VALUE!</v>
      </c>
      <c r="X1173" s="18" t="str">
        <f t="shared" si="201"/>
        <v/>
      </c>
      <c r="Y1173" s="18" t="str">
        <f t="shared" si="202"/>
        <v>USD</v>
      </c>
      <c r="Z1173" s="18">
        <f t="shared" si="203"/>
        <v>930379.22</v>
      </c>
      <c r="AA1173" s="18">
        <f t="shared" si="204"/>
        <v>2021</v>
      </c>
      <c r="AB1173" s="19" t="str">
        <f>IFERROR(VLOOKUP(D1173, 'Lookup Tables'!$A:$B, 2, FALSE), "Unknown")</f>
        <v>Table, kitchen or other household articles of iron or steel</v>
      </c>
      <c r="AC1173" s="18" t="str">
        <f t="shared" si="205"/>
        <v>Steel Products</v>
      </c>
      <c r="AD1173" s="18" t="str">
        <f t="shared" si="206"/>
        <v>Misc</v>
      </c>
      <c r="AE1173" s="18">
        <f t="shared" si="207"/>
        <v>186.51398026315792</v>
      </c>
      <c r="AF1173" s="20">
        <f t="shared" si="208"/>
        <v>0.36640004234407347</v>
      </c>
    </row>
    <row r="1174" spans="1:32">
      <c r="A1174" s="18" t="str">
        <f>'Raw Data'!A1174</f>
        <v>INNSA1</v>
      </c>
      <c r="B1174" s="19">
        <f>'Raw Data'!B1174</f>
        <v>44331</v>
      </c>
      <c r="C1174" s="18">
        <f>'Raw Data'!C1174</f>
        <v>301049751</v>
      </c>
      <c r="D1174" s="18">
        <f>'Raw Data'!D1174</f>
        <v>73239990</v>
      </c>
      <c r="E1174" s="18" t="str">
        <f>'Raw Data'!E1174</f>
        <v>SB-01 STAINLESS STEEL SPORTS BOTTLE 750ML SG-702 (QTY:11340 PCS USD 1.13 PER PCS)</v>
      </c>
      <c r="F1174" s="18">
        <f>'Raw Data'!F1174</f>
        <v>0</v>
      </c>
      <c r="G1174" s="18">
        <f>'Raw Data'!G1174</f>
        <v>0</v>
      </c>
      <c r="H1174" s="18">
        <f>'Raw Data'!H1174</f>
        <v>0</v>
      </c>
      <c r="I1174" s="18">
        <f>'Raw Data'!I1174</f>
        <v>0</v>
      </c>
      <c r="J1174" s="18">
        <f>'Raw Data'!J1174</f>
        <v>0</v>
      </c>
      <c r="K1174" s="18">
        <f>'Raw Data'!K1174</f>
        <v>0</v>
      </c>
      <c r="L1174" s="18">
        <f>'Raw Data'!L1174</f>
        <v>0</v>
      </c>
      <c r="M1174" s="18">
        <f>'Raw Data'!M1174</f>
        <v>0</v>
      </c>
      <c r="N1174" s="18">
        <f>'Raw Data'!N1174</f>
        <v>1795.5</v>
      </c>
      <c r="O1174" s="18" t="str">
        <f>'Raw Data'!O1174</f>
        <v>KGS</v>
      </c>
      <c r="P1174" s="18">
        <f>'Raw Data'!P1174</f>
        <v>581.85725420000006</v>
      </c>
      <c r="Q1174" s="18">
        <f>'Raw Data'!Q1174</f>
        <v>1044724.7</v>
      </c>
      <c r="R1174" s="18">
        <f>'Raw Data'!R1174</f>
        <v>7.7840435350000003</v>
      </c>
      <c r="S1174" s="18">
        <f>'Raw Data'!S1174</f>
        <v>13976.250169999999</v>
      </c>
      <c r="T1174" s="18">
        <f>'Raw Data'!T1174</f>
        <v>382787.1</v>
      </c>
      <c r="U1174" s="18" t="str">
        <f t="shared" si="198"/>
        <v xml:space="preserve">SB-01 STAINLESS STEEL SPORTS BOTTLE 750ML SG-702 </v>
      </c>
      <c r="V1174" s="18">
        <f t="shared" si="199"/>
        <v>11340</v>
      </c>
      <c r="W1174" s="18" t="e">
        <f t="shared" si="200"/>
        <v>#VALUE!</v>
      </c>
      <c r="X1174" s="18" t="str">
        <f t="shared" si="201"/>
        <v/>
      </c>
      <c r="Y1174" s="18" t="str">
        <f t="shared" si="202"/>
        <v>USD</v>
      </c>
      <c r="Z1174" s="18">
        <f t="shared" si="203"/>
        <v>1427511.7999999998</v>
      </c>
      <c r="AA1174" s="18">
        <f t="shared" si="204"/>
        <v>2021</v>
      </c>
      <c r="AB1174" s="19" t="str">
        <f>IFERROR(VLOOKUP(D1174, 'Lookup Tables'!$A:$B, 2, FALSE), "Unknown")</f>
        <v>Table, kitchen or other household articles of iron or steel</v>
      </c>
      <c r="AC1174" s="18" t="str">
        <f t="shared" si="205"/>
        <v>Steel Products</v>
      </c>
      <c r="AD1174" s="18" t="str">
        <f t="shared" si="206"/>
        <v>Misc</v>
      </c>
      <c r="AE1174" s="18">
        <f t="shared" si="207"/>
        <v>213.1924812030075</v>
      </c>
      <c r="AF1174" s="20">
        <f t="shared" si="208"/>
        <v>0.36639997120772583</v>
      </c>
    </row>
    <row r="1175" spans="1:32">
      <c r="A1175" s="18" t="str">
        <f>'Raw Data'!A1175</f>
        <v>INNSA1</v>
      </c>
      <c r="B1175" s="19">
        <f>'Raw Data'!B1175</f>
        <v>44331</v>
      </c>
      <c r="C1175" s="18">
        <f>'Raw Data'!C1175</f>
        <v>301049751</v>
      </c>
      <c r="D1175" s="18">
        <f>'Raw Data'!D1175</f>
        <v>73239990</v>
      </c>
      <c r="E1175" s="18" t="str">
        <f>'Raw Data'!E1175</f>
        <v>NP-20 STAINLESS STEEL SPORTS BOTTLE 750 ML S-308-C6 (QTY:24228 PCS USD 1.06 PER PCS)</v>
      </c>
      <c r="F1175" s="18">
        <f>'Raw Data'!F1175</f>
        <v>0</v>
      </c>
      <c r="G1175" s="18">
        <f>'Raw Data'!G1175</f>
        <v>0</v>
      </c>
      <c r="H1175" s="18">
        <f>'Raw Data'!H1175</f>
        <v>0</v>
      </c>
      <c r="I1175" s="18">
        <f>'Raw Data'!I1175</f>
        <v>0</v>
      </c>
      <c r="J1175" s="18">
        <f>'Raw Data'!J1175</f>
        <v>0</v>
      </c>
      <c r="K1175" s="18">
        <f>'Raw Data'!K1175</f>
        <v>0</v>
      </c>
      <c r="L1175" s="18">
        <f>'Raw Data'!L1175</f>
        <v>0</v>
      </c>
      <c r="M1175" s="18">
        <f>'Raw Data'!M1175</f>
        <v>0</v>
      </c>
      <c r="N1175" s="18">
        <f>'Raw Data'!N1175</f>
        <v>4307.2</v>
      </c>
      <c r="O1175" s="18" t="str">
        <f>'Raw Data'!O1175</f>
        <v>KGS</v>
      </c>
      <c r="P1175" s="18">
        <f>'Raw Data'!P1175</f>
        <v>486.11471260000002</v>
      </c>
      <c r="Q1175" s="18">
        <f>'Raw Data'!Q1175</f>
        <v>2093793.29</v>
      </c>
      <c r="R1175" s="18">
        <f>'Raw Data'!R1175</f>
        <v>6.5032068570000003</v>
      </c>
      <c r="S1175" s="18">
        <f>'Raw Data'!S1175</f>
        <v>28010.612580000001</v>
      </c>
      <c r="T1175" s="18">
        <f>'Raw Data'!T1175</f>
        <v>767165.9</v>
      </c>
      <c r="U1175" s="18" t="str">
        <f t="shared" si="198"/>
        <v xml:space="preserve">NP-20 STAINLESS STEEL SPORTS BOTTLE 750 ML S-308-C6 </v>
      </c>
      <c r="V1175" s="18">
        <f t="shared" si="199"/>
        <v>24228</v>
      </c>
      <c r="W1175" s="18" t="e">
        <f t="shared" si="200"/>
        <v>#VALUE!</v>
      </c>
      <c r="X1175" s="18" t="str">
        <f t="shared" si="201"/>
        <v/>
      </c>
      <c r="Y1175" s="18" t="str">
        <f t="shared" si="202"/>
        <v>USD</v>
      </c>
      <c r="Z1175" s="18">
        <f t="shared" si="203"/>
        <v>2860959.19</v>
      </c>
      <c r="AA1175" s="18">
        <f t="shared" si="204"/>
        <v>2021</v>
      </c>
      <c r="AB1175" s="19" t="str">
        <f>IFERROR(VLOOKUP(D1175, 'Lookup Tables'!$A:$B, 2, FALSE), "Unknown")</f>
        <v>Table, kitchen or other household articles of iron or steel</v>
      </c>
      <c r="AC1175" s="18" t="str">
        <f t="shared" si="205"/>
        <v>Steel Products</v>
      </c>
      <c r="AD1175" s="18" t="str">
        <f t="shared" si="206"/>
        <v>Misc</v>
      </c>
      <c r="AE1175" s="18">
        <f t="shared" si="207"/>
        <v>178.1124396359584</v>
      </c>
      <c r="AF1175" s="20">
        <f t="shared" si="208"/>
        <v>0.36640001840869402</v>
      </c>
    </row>
    <row r="1176" spans="1:32">
      <c r="A1176" s="18" t="str">
        <f>'Raw Data'!A1176</f>
        <v>INNSA1</v>
      </c>
      <c r="B1176" s="19">
        <f>'Raw Data'!B1176</f>
        <v>44330</v>
      </c>
      <c r="C1176" s="18">
        <f>'Raw Data'!C1176</f>
        <v>301049751</v>
      </c>
      <c r="D1176" s="18">
        <f>'Raw Data'!D1176</f>
        <v>73239990</v>
      </c>
      <c r="E1176" s="18" t="str">
        <f>'Raw Data'!E1176</f>
        <v>NP-55 STEEL TEA STRAINER (QTY:20160 PCS USD 0.3224 PER PCS)</v>
      </c>
      <c r="F1176" s="18">
        <f>'Raw Data'!F1176</f>
        <v>0</v>
      </c>
      <c r="G1176" s="18">
        <f>'Raw Data'!G1176</f>
        <v>0</v>
      </c>
      <c r="H1176" s="18">
        <f>'Raw Data'!H1176</f>
        <v>0</v>
      </c>
      <c r="I1176" s="18">
        <f>'Raw Data'!I1176</f>
        <v>0</v>
      </c>
      <c r="J1176" s="18">
        <f>'Raw Data'!J1176</f>
        <v>0</v>
      </c>
      <c r="K1176" s="18">
        <f>'Raw Data'!K1176</f>
        <v>0</v>
      </c>
      <c r="L1176" s="18">
        <f>'Raw Data'!L1176</f>
        <v>0</v>
      </c>
      <c r="M1176" s="18">
        <f>'Raw Data'!M1176</f>
        <v>0</v>
      </c>
      <c r="N1176" s="18">
        <f>'Raw Data'!N1176</f>
        <v>924</v>
      </c>
      <c r="O1176" s="18" t="str">
        <f>'Raw Data'!O1176</f>
        <v>KGS</v>
      </c>
      <c r="P1176" s="18">
        <f>'Raw Data'!P1176</f>
        <v>578.12591989999999</v>
      </c>
      <c r="Q1176" s="18">
        <f>'Raw Data'!Q1176</f>
        <v>534188.35</v>
      </c>
      <c r="R1176" s="18">
        <f>'Raw Data'!R1176</f>
        <v>7.7341260189999996</v>
      </c>
      <c r="S1176" s="18">
        <f>'Raw Data'!S1176</f>
        <v>7146.3324409999996</v>
      </c>
      <c r="T1176" s="18">
        <f>'Raw Data'!T1176</f>
        <v>195726.7</v>
      </c>
      <c r="U1176" s="18" t="str">
        <f t="shared" si="198"/>
        <v xml:space="preserve">NP-55 STEEL TEA STRAINER </v>
      </c>
      <c r="V1176" s="18">
        <f t="shared" si="199"/>
        <v>20160</v>
      </c>
      <c r="W1176" s="18" t="e">
        <f t="shared" si="200"/>
        <v>#VALUE!</v>
      </c>
      <c r="X1176" s="18" t="str">
        <f t="shared" si="201"/>
        <v/>
      </c>
      <c r="Y1176" s="18" t="str">
        <f t="shared" si="202"/>
        <v>USD</v>
      </c>
      <c r="Z1176" s="18">
        <f t="shared" si="203"/>
        <v>729915.05</v>
      </c>
      <c r="AA1176" s="18">
        <f t="shared" si="204"/>
        <v>2021</v>
      </c>
      <c r="AB1176" s="19" t="str">
        <f>IFERROR(VLOOKUP(D1176, 'Lookup Tables'!$A:$B, 2, FALSE), "Unknown")</f>
        <v>Table, kitchen or other household articles of iron or steel</v>
      </c>
      <c r="AC1176" s="18" t="str">
        <f t="shared" si="205"/>
        <v>Steel Products</v>
      </c>
      <c r="AD1176" s="18" t="str">
        <f t="shared" si="206"/>
        <v>Misc</v>
      </c>
      <c r="AE1176" s="18">
        <f t="shared" si="207"/>
        <v>211.8254329004329</v>
      </c>
      <c r="AF1176" s="20">
        <f t="shared" si="208"/>
        <v>0.36640016578422202</v>
      </c>
    </row>
    <row r="1177" spans="1:32">
      <c r="A1177" s="18" t="str">
        <f>'Raw Data'!A1177</f>
        <v>INNSA1</v>
      </c>
      <c r="B1177" s="19">
        <f>'Raw Data'!B1177</f>
        <v>44330</v>
      </c>
      <c r="C1177" s="18">
        <f>'Raw Data'!C1177</f>
        <v>301049751</v>
      </c>
      <c r="D1177" s="18">
        <f>'Raw Data'!D1177</f>
        <v>73239990</v>
      </c>
      <c r="E1177" s="18" t="str">
        <f>'Raw Data'!E1177</f>
        <v>RS-02 STEEL HAND BLENDER (QTY:9360 PCS USD 0.4527 PER PCS)</v>
      </c>
      <c r="F1177" s="18">
        <f>'Raw Data'!F1177</f>
        <v>0</v>
      </c>
      <c r="G1177" s="18">
        <f>'Raw Data'!G1177</f>
        <v>0</v>
      </c>
      <c r="H1177" s="18">
        <f>'Raw Data'!H1177</f>
        <v>0</v>
      </c>
      <c r="I1177" s="18">
        <f>'Raw Data'!I1177</f>
        <v>0</v>
      </c>
      <c r="J1177" s="18">
        <f>'Raw Data'!J1177</f>
        <v>0</v>
      </c>
      <c r="K1177" s="18">
        <f>'Raw Data'!K1177</f>
        <v>0</v>
      </c>
      <c r="L1177" s="18">
        <f>'Raw Data'!L1177</f>
        <v>0</v>
      </c>
      <c r="M1177" s="18">
        <f>'Raw Data'!M1177</f>
        <v>0</v>
      </c>
      <c r="N1177" s="18">
        <f>'Raw Data'!N1177</f>
        <v>561.6</v>
      </c>
      <c r="O1177" s="18" t="str">
        <f>'Raw Data'!O1177</f>
        <v>KGS</v>
      </c>
      <c r="P1177" s="18">
        <f>'Raw Data'!P1177</f>
        <v>620.10918800000002</v>
      </c>
      <c r="Q1177" s="18">
        <f>'Raw Data'!Q1177</f>
        <v>348253.32</v>
      </c>
      <c r="R1177" s="18">
        <f>'Raw Data'!R1177</f>
        <v>8.2957750909999994</v>
      </c>
      <c r="S1177" s="18">
        <f>'Raw Data'!S1177</f>
        <v>4658.9072910000004</v>
      </c>
      <c r="T1177" s="18">
        <f>'Raw Data'!T1177</f>
        <v>127600.1</v>
      </c>
      <c r="U1177" s="18" t="str">
        <f t="shared" si="198"/>
        <v xml:space="preserve">RS-02 STEEL HAND BLENDER </v>
      </c>
      <c r="V1177" s="18">
        <f t="shared" si="199"/>
        <v>9360</v>
      </c>
      <c r="W1177" s="18" t="e">
        <f t="shared" si="200"/>
        <v>#VALUE!</v>
      </c>
      <c r="X1177" s="18" t="str">
        <f t="shared" si="201"/>
        <v/>
      </c>
      <c r="Y1177" s="18" t="str">
        <f t="shared" si="202"/>
        <v>USD</v>
      </c>
      <c r="Z1177" s="18">
        <f t="shared" si="203"/>
        <v>475853.42000000004</v>
      </c>
      <c r="AA1177" s="18">
        <f t="shared" si="204"/>
        <v>2021</v>
      </c>
      <c r="AB1177" s="19" t="str">
        <f>IFERROR(VLOOKUP(D1177, 'Lookup Tables'!$A:$B, 2, FALSE), "Unknown")</f>
        <v>Table, kitchen or other household articles of iron or steel</v>
      </c>
      <c r="AC1177" s="18" t="str">
        <f t="shared" si="205"/>
        <v>Steel Products</v>
      </c>
      <c r="AD1177" s="18" t="str">
        <f t="shared" si="206"/>
        <v>Misc</v>
      </c>
      <c r="AE1177" s="18">
        <f t="shared" si="207"/>
        <v>227.20815527065528</v>
      </c>
      <c r="AF1177" s="20">
        <f t="shared" si="208"/>
        <v>0.3664002399173108</v>
      </c>
    </row>
    <row r="1178" spans="1:32">
      <c r="A1178" s="18" t="str">
        <f>'Raw Data'!A1178</f>
        <v>INNSA1</v>
      </c>
      <c r="B1178" s="19">
        <f>'Raw Data'!B1178</f>
        <v>44328</v>
      </c>
      <c r="C1178" s="18">
        <f>'Raw Data'!C1178</f>
        <v>301049751</v>
      </c>
      <c r="D1178" s="18">
        <f>'Raw Data'!D1178</f>
        <v>73239990</v>
      </c>
      <c r="E1178" s="18" t="str">
        <f>'Raw Data'!E1178</f>
        <v>FAMILY CLOTH RACK 3 LAYERS 03-027I (MADE UP OF MILD STEEL)(QTY:1824 PCS/ RMB 80.10 PER PCS)</v>
      </c>
      <c r="F1178" s="18">
        <f>'Raw Data'!F1178</f>
        <v>0</v>
      </c>
      <c r="G1178" s="18">
        <f>'Raw Data'!G1178</f>
        <v>0</v>
      </c>
      <c r="H1178" s="18">
        <f>'Raw Data'!H1178</f>
        <v>0</v>
      </c>
      <c r="I1178" s="18">
        <f>'Raw Data'!I1178</f>
        <v>0</v>
      </c>
      <c r="J1178" s="18">
        <f>'Raw Data'!J1178</f>
        <v>0</v>
      </c>
      <c r="K1178" s="18">
        <f>'Raw Data'!K1178</f>
        <v>0</v>
      </c>
      <c r="L1178" s="18">
        <f>'Raw Data'!L1178</f>
        <v>0</v>
      </c>
      <c r="M1178" s="18">
        <f>'Raw Data'!M1178</f>
        <v>0</v>
      </c>
      <c r="N1178" s="18">
        <f>'Raw Data'!N1178</f>
        <v>10488</v>
      </c>
      <c r="O1178" s="18" t="str">
        <f>'Raw Data'!O1178</f>
        <v>KGS</v>
      </c>
      <c r="P1178" s="18">
        <f>'Raw Data'!P1178</f>
        <v>184.25802060000001</v>
      </c>
      <c r="Q1178" s="18">
        <f>'Raw Data'!Q1178</f>
        <v>1932498.12</v>
      </c>
      <c r="R1178" s="18">
        <f>'Raw Data'!R1178</f>
        <v>2.4649902419999998</v>
      </c>
      <c r="S1178" s="18">
        <f>'Raw Data'!S1178</f>
        <v>25852.817660000001</v>
      </c>
      <c r="T1178" s="18">
        <f>'Raw Data'!T1178</f>
        <v>708067.3</v>
      </c>
      <c r="U1178" s="18" t="str">
        <f t="shared" si="198"/>
        <v xml:space="preserve">FAMILY CLOTH RACK 3 LAYERS 03-027I </v>
      </c>
      <c r="V1178" s="18">
        <f t="shared" si="199"/>
        <v>1824</v>
      </c>
      <c r="W1178" s="18" t="str">
        <f t="shared" si="200"/>
        <v>PCS</v>
      </c>
      <c r="X1178" s="18" t="str">
        <f t="shared" si="201"/>
        <v/>
      </c>
      <c r="Y1178" s="18" t="str">
        <f t="shared" si="202"/>
        <v/>
      </c>
      <c r="Z1178" s="18">
        <f t="shared" si="203"/>
        <v>2640565.42</v>
      </c>
      <c r="AA1178" s="18">
        <f t="shared" si="204"/>
        <v>2021</v>
      </c>
      <c r="AB1178" s="19" t="str">
        <f>IFERROR(VLOOKUP(D1178, 'Lookup Tables'!$A:$B, 2, FALSE), "Unknown")</f>
        <v>Table, kitchen or other household articles of iron or steel</v>
      </c>
      <c r="AC1178" s="18" t="str">
        <f t="shared" si="205"/>
        <v>Steel Products</v>
      </c>
      <c r="AD1178" s="18" t="str">
        <f t="shared" si="206"/>
        <v>Misc</v>
      </c>
      <c r="AE1178" s="18">
        <f t="shared" si="207"/>
        <v>67.51213768115943</v>
      </c>
      <c r="AF1178" s="20">
        <f t="shared" si="208"/>
        <v>0.36639999422095171</v>
      </c>
    </row>
    <row r="1179" spans="1:32">
      <c r="A1179" s="18" t="str">
        <f>'Raw Data'!A1179</f>
        <v>INNSA1</v>
      </c>
      <c r="B1179" s="19">
        <f>'Raw Data'!B1179</f>
        <v>44323</v>
      </c>
      <c r="C1179" s="18">
        <f>'Raw Data'!C1179</f>
        <v>301049751</v>
      </c>
      <c r="D1179" s="18">
        <f>'Raw Data'!D1179</f>
        <v>73239990</v>
      </c>
      <c r="E1179" s="18" t="str">
        <f>'Raw Data'!E1179</f>
        <v>STAINLESS STEEL BOTTLE 750ML SG805 AM-06 (QTY: 6048 NUM USD 1.110 PER NUM)</v>
      </c>
      <c r="F1179" s="18">
        <f>'Raw Data'!F1179</f>
        <v>0</v>
      </c>
      <c r="G1179" s="18">
        <f>'Raw Data'!G1179</f>
        <v>0</v>
      </c>
      <c r="H1179" s="18">
        <f>'Raw Data'!H1179</f>
        <v>0</v>
      </c>
      <c r="I1179" s="18">
        <f>'Raw Data'!I1179</f>
        <v>0</v>
      </c>
      <c r="J1179" s="18">
        <f>'Raw Data'!J1179</f>
        <v>0</v>
      </c>
      <c r="K1179" s="18">
        <f>'Raw Data'!K1179</f>
        <v>0</v>
      </c>
      <c r="L1179" s="18">
        <f>'Raw Data'!L1179</f>
        <v>0</v>
      </c>
      <c r="M1179" s="18">
        <f>'Raw Data'!M1179</f>
        <v>0</v>
      </c>
      <c r="N1179" s="18">
        <f>'Raw Data'!N1179</f>
        <v>907.2</v>
      </c>
      <c r="O1179" s="18" t="str">
        <f>'Raw Data'!O1179</f>
        <v>KGS</v>
      </c>
      <c r="P1179" s="18">
        <f>'Raw Data'!P1179</f>
        <v>596.8539131</v>
      </c>
      <c r="Q1179" s="18">
        <f>'Raw Data'!Q1179</f>
        <v>541465.87</v>
      </c>
      <c r="R1179" s="18">
        <f>'Raw Data'!R1179</f>
        <v>7.9846677340000003</v>
      </c>
      <c r="S1179" s="18">
        <f>'Raw Data'!S1179</f>
        <v>7243.6905690000003</v>
      </c>
      <c r="T1179" s="18">
        <f>'Raw Data'!T1179</f>
        <v>198393.1</v>
      </c>
      <c r="U1179" s="18" t="str">
        <f t="shared" si="198"/>
        <v xml:space="preserve">STAINLESS STEEL BOTTLE 750ML SG805 AM-06 </v>
      </c>
      <c r="V1179" s="18" t="str">
        <f t="shared" si="199"/>
        <v/>
      </c>
      <c r="W1179" s="18" t="e">
        <f t="shared" si="200"/>
        <v>#VALUE!</v>
      </c>
      <c r="X1179" s="18" t="str">
        <f t="shared" si="201"/>
        <v/>
      </c>
      <c r="Y1179" s="18" t="str">
        <f t="shared" si="202"/>
        <v>USD</v>
      </c>
      <c r="Z1179" s="18">
        <f t="shared" si="203"/>
        <v>739858.97</v>
      </c>
      <c r="AA1179" s="18">
        <f t="shared" si="204"/>
        <v>2021</v>
      </c>
      <c r="AB1179" s="19" t="str">
        <f>IFERROR(VLOOKUP(D1179, 'Lookup Tables'!$A:$B, 2, FALSE), "Unknown")</f>
        <v>Table, kitchen or other household articles of iron or steel</v>
      </c>
      <c r="AC1179" s="18" t="str">
        <f t="shared" si="205"/>
        <v>Steel Products</v>
      </c>
      <c r="AD1179" s="18" t="str">
        <f t="shared" si="206"/>
        <v>Misc</v>
      </c>
      <c r="AE1179" s="18">
        <f t="shared" si="207"/>
        <v>218.6872795414462</v>
      </c>
      <c r="AF1179" s="20">
        <f t="shared" si="208"/>
        <v>0.3664000096626589</v>
      </c>
    </row>
    <row r="1180" spans="1:32">
      <c r="A1180" s="18" t="str">
        <f>'Raw Data'!A1180</f>
        <v>INNSA1</v>
      </c>
      <c r="B1180" s="19">
        <f>'Raw Data'!B1180</f>
        <v>44323</v>
      </c>
      <c r="C1180" s="18">
        <f>'Raw Data'!C1180</f>
        <v>301049751</v>
      </c>
      <c r="D1180" s="18">
        <f>'Raw Data'!D1180</f>
        <v>73239990</v>
      </c>
      <c r="E1180" s="18" t="str">
        <f>'Raw Data'!E1180</f>
        <v>STAINLESS STEEL COLA BOTTLE 750ML SK750 SL-01 (QTY: 18000 NUM USD 1.245 PER NUM)</v>
      </c>
      <c r="F1180" s="18">
        <f>'Raw Data'!F1180</f>
        <v>0</v>
      </c>
      <c r="G1180" s="18">
        <f>'Raw Data'!G1180</f>
        <v>0</v>
      </c>
      <c r="H1180" s="18">
        <f>'Raw Data'!H1180</f>
        <v>0</v>
      </c>
      <c r="I1180" s="18">
        <f>'Raw Data'!I1180</f>
        <v>0</v>
      </c>
      <c r="J1180" s="18">
        <f>'Raw Data'!J1180</f>
        <v>0</v>
      </c>
      <c r="K1180" s="18">
        <f>'Raw Data'!K1180</f>
        <v>0</v>
      </c>
      <c r="L1180" s="18">
        <f>'Raw Data'!L1180</f>
        <v>0</v>
      </c>
      <c r="M1180" s="18">
        <f>'Raw Data'!M1180</f>
        <v>0</v>
      </c>
      <c r="N1180" s="18">
        <f>'Raw Data'!N1180</f>
        <v>3600</v>
      </c>
      <c r="O1180" s="18" t="str">
        <f>'Raw Data'!O1180</f>
        <v>KGS</v>
      </c>
      <c r="P1180" s="18">
        <f>'Raw Data'!P1180</f>
        <v>502.08318889999998</v>
      </c>
      <c r="Q1180" s="18">
        <f>'Raw Data'!Q1180</f>
        <v>1807499.48</v>
      </c>
      <c r="R1180" s="18">
        <f>'Raw Data'!R1180</f>
        <v>6.7168319580000002</v>
      </c>
      <c r="S1180" s="18">
        <f>'Raw Data'!S1180</f>
        <v>24180.59505</v>
      </c>
      <c r="T1180" s="18">
        <f>'Raw Data'!T1180</f>
        <v>662267.80000000005</v>
      </c>
      <c r="U1180" s="18" t="str">
        <f t="shared" si="198"/>
        <v xml:space="preserve">STAINLESS STEEL COLA BOTTLE 750ML SK750 SL-01 </v>
      </c>
      <c r="V1180" s="18" t="str">
        <f t="shared" si="199"/>
        <v/>
      </c>
      <c r="W1180" s="18" t="e">
        <f t="shared" si="200"/>
        <v>#VALUE!</v>
      </c>
      <c r="X1180" s="18" t="str">
        <f t="shared" si="201"/>
        <v/>
      </c>
      <c r="Y1180" s="18" t="str">
        <f t="shared" si="202"/>
        <v>USD</v>
      </c>
      <c r="Z1180" s="18">
        <f t="shared" si="203"/>
        <v>2469767.2800000003</v>
      </c>
      <c r="AA1180" s="18">
        <f t="shared" si="204"/>
        <v>2021</v>
      </c>
      <c r="AB1180" s="19" t="str">
        <f>IFERROR(VLOOKUP(D1180, 'Lookup Tables'!$A:$B, 2, FALSE), "Unknown")</f>
        <v>Table, kitchen or other household articles of iron or steel</v>
      </c>
      <c r="AC1180" s="18" t="str">
        <f t="shared" si="205"/>
        <v>Steel Products</v>
      </c>
      <c r="AD1180" s="18" t="str">
        <f t="shared" si="206"/>
        <v>Misc</v>
      </c>
      <c r="AE1180" s="18">
        <f t="shared" si="207"/>
        <v>183.96327777777779</v>
      </c>
      <c r="AF1180" s="20">
        <f t="shared" si="208"/>
        <v>0.36639999475961127</v>
      </c>
    </row>
    <row r="1181" spans="1:32">
      <c r="A1181" s="18" t="str">
        <f>'Raw Data'!A1181</f>
        <v>INNSA1</v>
      </c>
      <c r="B1181" s="19">
        <f>'Raw Data'!B1181</f>
        <v>44323</v>
      </c>
      <c r="C1181" s="18">
        <f>'Raw Data'!C1181</f>
        <v>301049751</v>
      </c>
      <c r="D1181" s="18">
        <f>'Raw Data'!D1181</f>
        <v>73239990</v>
      </c>
      <c r="E1181" s="18" t="str">
        <f>'Raw Data'!E1181</f>
        <v>STAINLESS STEEL GRATER WITH HANDLE - KL324H-9S (MILD STEEL) (QTY - 58464 PCS/USD 0.67 PER PCS)</v>
      </c>
      <c r="F1181" s="18">
        <f>'Raw Data'!F1181</f>
        <v>0</v>
      </c>
      <c r="G1181" s="18">
        <f>'Raw Data'!G1181</f>
        <v>0</v>
      </c>
      <c r="H1181" s="18">
        <f>'Raw Data'!H1181</f>
        <v>0</v>
      </c>
      <c r="I1181" s="18">
        <f>'Raw Data'!I1181</f>
        <v>0</v>
      </c>
      <c r="J1181" s="18">
        <f>'Raw Data'!J1181</f>
        <v>0</v>
      </c>
      <c r="K1181" s="18">
        <f>'Raw Data'!K1181</f>
        <v>0</v>
      </c>
      <c r="L1181" s="18">
        <f>'Raw Data'!L1181</f>
        <v>0</v>
      </c>
      <c r="M1181" s="18">
        <f>'Raw Data'!M1181</f>
        <v>0</v>
      </c>
      <c r="N1181" s="18">
        <f>'Raw Data'!N1181</f>
        <v>9744</v>
      </c>
      <c r="O1181" s="18" t="str">
        <f>'Raw Data'!O1181</f>
        <v>KGS</v>
      </c>
      <c r="P1181" s="18">
        <f>'Raw Data'!P1181</f>
        <v>322.04662150000001</v>
      </c>
      <c r="Q1181" s="18">
        <f>'Raw Data'!Q1181</f>
        <v>3138022.28</v>
      </c>
      <c r="R1181" s="18">
        <f>'Raw Data'!R1181</f>
        <v>4.3083160070000002</v>
      </c>
      <c r="S1181" s="18">
        <f>'Raw Data'!S1181</f>
        <v>41980.231169999999</v>
      </c>
      <c r="T1181" s="18">
        <f>'Raw Data'!T1181</f>
        <v>1149771.3999999999</v>
      </c>
      <c r="U1181" s="18" t="str">
        <f t="shared" si="198"/>
        <v xml:space="preserve">STAINLESS STEEL GRATER WITH HANDLE - KL324H-9S </v>
      </c>
      <c r="V1181" s="18" t="str">
        <f t="shared" si="199"/>
        <v/>
      </c>
      <c r="W1181" s="18" t="e">
        <f t="shared" si="200"/>
        <v>#VALUE!</v>
      </c>
      <c r="X1181" s="18">
        <f t="shared" si="201"/>
        <v>0.67</v>
      </c>
      <c r="Y1181" s="18" t="str">
        <f t="shared" si="202"/>
        <v>USD</v>
      </c>
      <c r="Z1181" s="18">
        <f t="shared" si="203"/>
        <v>4287793.68</v>
      </c>
      <c r="AA1181" s="18">
        <f t="shared" si="204"/>
        <v>2021</v>
      </c>
      <c r="AB1181" s="19" t="str">
        <f>IFERROR(VLOOKUP(D1181, 'Lookup Tables'!$A:$B, 2, FALSE), "Unknown")</f>
        <v>Table, kitchen or other household articles of iron or steel</v>
      </c>
      <c r="AC1181" s="18" t="str">
        <f t="shared" si="205"/>
        <v>Steel Products</v>
      </c>
      <c r="AD1181" s="18" t="str">
        <f t="shared" si="206"/>
        <v>Misc</v>
      </c>
      <c r="AE1181" s="18">
        <f t="shared" si="207"/>
        <v>117.99788587848931</v>
      </c>
      <c r="AF1181" s="20">
        <f t="shared" si="208"/>
        <v>0.36640001166594649</v>
      </c>
    </row>
    <row r="1182" spans="1:32">
      <c r="A1182" s="18" t="str">
        <f>'Raw Data'!A1182</f>
        <v>INNSA1</v>
      </c>
      <c r="B1182" s="19">
        <f>'Raw Data'!B1182</f>
        <v>44323</v>
      </c>
      <c r="C1182" s="18">
        <f>'Raw Data'!C1182</f>
        <v>301049751</v>
      </c>
      <c r="D1182" s="18">
        <f>'Raw Data'!D1182</f>
        <v>73239990</v>
      </c>
      <c r="E1182" s="18" t="str">
        <f>'Raw Data'!E1182</f>
        <v>STAINLESS STEEL SPORTS BOTTLE 750ML SG-702 SB-01 (QTY: 19404 NUM USD 1.130 PER NUM)</v>
      </c>
      <c r="F1182" s="18">
        <f>'Raw Data'!F1182</f>
        <v>0</v>
      </c>
      <c r="G1182" s="18">
        <f>'Raw Data'!G1182</f>
        <v>0</v>
      </c>
      <c r="H1182" s="18">
        <f>'Raw Data'!H1182</f>
        <v>0</v>
      </c>
      <c r="I1182" s="18">
        <f>'Raw Data'!I1182</f>
        <v>0</v>
      </c>
      <c r="J1182" s="18">
        <f>'Raw Data'!J1182</f>
        <v>0</v>
      </c>
      <c r="K1182" s="18">
        <f>'Raw Data'!K1182</f>
        <v>0</v>
      </c>
      <c r="L1182" s="18">
        <f>'Raw Data'!L1182</f>
        <v>0</v>
      </c>
      <c r="M1182" s="18">
        <f>'Raw Data'!M1182</f>
        <v>0</v>
      </c>
      <c r="N1182" s="18">
        <f>'Raw Data'!N1182</f>
        <v>3072.3</v>
      </c>
      <c r="O1182" s="18" t="str">
        <f>'Raw Data'!O1182</f>
        <v>KGS</v>
      </c>
      <c r="P1182" s="18">
        <f>'Raw Data'!P1182</f>
        <v>575.62865609999994</v>
      </c>
      <c r="Q1182" s="18">
        <f>'Raw Data'!Q1182</f>
        <v>1768503.92</v>
      </c>
      <c r="R1182" s="18">
        <f>'Raw Data'!R1182</f>
        <v>7.7007178070000002</v>
      </c>
      <c r="S1182" s="18">
        <f>'Raw Data'!S1182</f>
        <v>23658.91532</v>
      </c>
      <c r="T1182" s="18">
        <f>'Raw Data'!T1182</f>
        <v>647979.9</v>
      </c>
      <c r="U1182" s="18" t="str">
        <f t="shared" si="198"/>
        <v xml:space="preserve">STAINLESS STEEL SPORTS BOTTLE 750ML SG-702 SB-01 </v>
      </c>
      <c r="V1182" s="18" t="str">
        <f t="shared" si="199"/>
        <v/>
      </c>
      <c r="W1182" s="18" t="e">
        <f t="shared" si="200"/>
        <v>#VALUE!</v>
      </c>
      <c r="X1182" s="18" t="str">
        <f t="shared" si="201"/>
        <v/>
      </c>
      <c r="Y1182" s="18" t="str">
        <f t="shared" si="202"/>
        <v>USD</v>
      </c>
      <c r="Z1182" s="18">
        <f t="shared" si="203"/>
        <v>2416483.8199999998</v>
      </c>
      <c r="AA1182" s="18">
        <f t="shared" si="204"/>
        <v>2021</v>
      </c>
      <c r="AB1182" s="19" t="str">
        <f>IFERROR(VLOOKUP(D1182, 'Lookup Tables'!$A:$B, 2, FALSE), "Unknown")</f>
        <v>Table, kitchen or other household articles of iron or steel</v>
      </c>
      <c r="AC1182" s="18" t="str">
        <f t="shared" si="205"/>
        <v>Steel Products</v>
      </c>
      <c r="AD1182" s="18" t="str">
        <f t="shared" si="206"/>
        <v>Misc</v>
      </c>
      <c r="AE1182" s="18">
        <f t="shared" si="207"/>
        <v>210.91036031637535</v>
      </c>
      <c r="AF1182" s="20">
        <f t="shared" si="208"/>
        <v>0.36640003602593091</v>
      </c>
    </row>
    <row r="1183" spans="1:32">
      <c r="A1183" s="18" t="str">
        <f>'Raw Data'!A1183</f>
        <v>INNSA1</v>
      </c>
      <c r="B1183" s="19">
        <f>'Raw Data'!B1183</f>
        <v>44322</v>
      </c>
      <c r="C1183" s="18">
        <f>'Raw Data'!C1183</f>
        <v>301049751</v>
      </c>
      <c r="D1183" s="18">
        <f>'Raw Data'!D1183</f>
        <v>73239990</v>
      </c>
      <c r="E1183" s="18" t="str">
        <f>'Raw Data'!E1183</f>
        <v>STAINLESS STEEL SPORTS BOTTLE 650ML S115 NP-21 (QTY: 7452 NUM USD 1.110 PER NUM)</v>
      </c>
      <c r="F1183" s="18">
        <f>'Raw Data'!F1183</f>
        <v>0</v>
      </c>
      <c r="G1183" s="18">
        <f>'Raw Data'!G1183</f>
        <v>0</v>
      </c>
      <c r="H1183" s="18">
        <f>'Raw Data'!H1183</f>
        <v>0</v>
      </c>
      <c r="I1183" s="18">
        <f>'Raw Data'!I1183</f>
        <v>0</v>
      </c>
      <c r="J1183" s="18">
        <f>'Raw Data'!J1183</f>
        <v>0</v>
      </c>
      <c r="K1183" s="18">
        <f>'Raw Data'!K1183</f>
        <v>0</v>
      </c>
      <c r="L1183" s="18">
        <f>'Raw Data'!L1183</f>
        <v>0</v>
      </c>
      <c r="M1183" s="18">
        <f>'Raw Data'!M1183</f>
        <v>0</v>
      </c>
      <c r="N1183" s="18">
        <f>'Raw Data'!N1183</f>
        <v>1324.8</v>
      </c>
      <c r="O1183" s="18" t="str">
        <f>'Raw Data'!O1183</f>
        <v>KGS</v>
      </c>
      <c r="P1183" s="18">
        <f>'Raw Data'!P1183</f>
        <v>516.25327600000003</v>
      </c>
      <c r="Q1183" s="18">
        <f>'Raw Data'!Q1183</f>
        <v>683932.34</v>
      </c>
      <c r="R1183" s="18">
        <f>'Raw Data'!R1183</f>
        <v>6.7794258169999999</v>
      </c>
      <c r="S1183" s="18">
        <f>'Raw Data'!S1183</f>
        <v>8981.3833219999997</v>
      </c>
      <c r="T1183" s="18">
        <f>'Raw Data'!T1183</f>
        <v>250592.8</v>
      </c>
      <c r="U1183" s="18" t="str">
        <f t="shared" si="198"/>
        <v xml:space="preserve">STAINLESS STEEL SPORTS BOTTLE 650ML S115 NP-21 </v>
      </c>
      <c r="V1183" s="18" t="str">
        <f t="shared" si="199"/>
        <v/>
      </c>
      <c r="W1183" s="18" t="e">
        <f t="shared" si="200"/>
        <v>#VALUE!</v>
      </c>
      <c r="X1183" s="18" t="str">
        <f t="shared" si="201"/>
        <v/>
      </c>
      <c r="Y1183" s="18" t="str">
        <f t="shared" si="202"/>
        <v>USD</v>
      </c>
      <c r="Z1183" s="18">
        <f t="shared" si="203"/>
        <v>934525.1399999999</v>
      </c>
      <c r="AA1183" s="18">
        <f t="shared" si="204"/>
        <v>2021</v>
      </c>
      <c r="AB1183" s="19" t="str">
        <f>IFERROR(VLOOKUP(D1183, 'Lookup Tables'!$A:$B, 2, FALSE), "Unknown")</f>
        <v>Table, kitchen or other household articles of iron or steel</v>
      </c>
      <c r="AC1183" s="18" t="str">
        <f t="shared" si="205"/>
        <v>Steel Products</v>
      </c>
      <c r="AD1183" s="18" t="str">
        <f t="shared" si="206"/>
        <v>Misc</v>
      </c>
      <c r="AE1183" s="18">
        <f t="shared" si="207"/>
        <v>189.15519323671498</v>
      </c>
      <c r="AF1183" s="20">
        <f t="shared" si="208"/>
        <v>0.36639998629104159</v>
      </c>
    </row>
    <row r="1184" spans="1:32">
      <c r="A1184" s="18" t="str">
        <f>'Raw Data'!A1184</f>
        <v>INNSA1</v>
      </c>
      <c r="B1184" s="19">
        <f>'Raw Data'!B1184</f>
        <v>44322</v>
      </c>
      <c r="C1184" s="18">
        <f>'Raw Data'!C1184</f>
        <v>301049751</v>
      </c>
      <c r="D1184" s="18">
        <f>'Raw Data'!D1184</f>
        <v>73239990</v>
      </c>
      <c r="E1184" s="18" t="str">
        <f>'Raw Data'!E1184</f>
        <v>STAINLESS STEEL SPORTS BOTTLE 750ML S-308-C6 (QTY: 11772 NUM USD 1.060 PER NUM)</v>
      </c>
      <c r="F1184" s="18">
        <f>'Raw Data'!F1184</f>
        <v>0</v>
      </c>
      <c r="G1184" s="18">
        <f>'Raw Data'!G1184</f>
        <v>0</v>
      </c>
      <c r="H1184" s="18">
        <f>'Raw Data'!H1184</f>
        <v>0</v>
      </c>
      <c r="I1184" s="18">
        <f>'Raw Data'!I1184</f>
        <v>0</v>
      </c>
      <c r="J1184" s="18">
        <f>'Raw Data'!J1184</f>
        <v>0</v>
      </c>
      <c r="K1184" s="18">
        <f>'Raw Data'!K1184</f>
        <v>0</v>
      </c>
      <c r="L1184" s="18">
        <f>'Raw Data'!L1184</f>
        <v>0</v>
      </c>
      <c r="M1184" s="18">
        <f>'Raw Data'!M1184</f>
        <v>0</v>
      </c>
      <c r="N1184" s="18">
        <f>'Raw Data'!N1184</f>
        <v>2092.8000000000002</v>
      </c>
      <c r="O1184" s="18" t="str">
        <f>'Raw Data'!O1184</f>
        <v>KGS</v>
      </c>
      <c r="P1184" s="18">
        <f>'Raw Data'!P1184</f>
        <v>492.99861909999998</v>
      </c>
      <c r="Q1184" s="18">
        <f>'Raw Data'!Q1184</f>
        <v>1031747.51</v>
      </c>
      <c r="R1184" s="18">
        <f>'Raw Data'!R1184</f>
        <v>6.4740462120000002</v>
      </c>
      <c r="S1184" s="18">
        <f>'Raw Data'!S1184</f>
        <v>13548.88391</v>
      </c>
      <c r="T1184" s="18">
        <f>'Raw Data'!T1184</f>
        <v>378032.3</v>
      </c>
      <c r="U1184" s="18" t="str">
        <f t="shared" si="198"/>
        <v xml:space="preserve">STAINLESS STEEL SPORTS BOTTLE 750ML S-308-C6 </v>
      </c>
      <c r="V1184" s="18" t="str">
        <f t="shared" si="199"/>
        <v/>
      </c>
      <c r="W1184" s="18" t="e">
        <f t="shared" si="200"/>
        <v>#VALUE!</v>
      </c>
      <c r="X1184" s="18" t="str">
        <f t="shared" si="201"/>
        <v/>
      </c>
      <c r="Y1184" s="18" t="str">
        <f t="shared" si="202"/>
        <v>USD</v>
      </c>
      <c r="Z1184" s="18">
        <f t="shared" si="203"/>
        <v>1409779.81</v>
      </c>
      <c r="AA1184" s="18">
        <f t="shared" si="204"/>
        <v>2021</v>
      </c>
      <c r="AB1184" s="19" t="str">
        <f>IFERROR(VLOOKUP(D1184, 'Lookup Tables'!$A:$B, 2, FALSE), "Unknown")</f>
        <v>Table, kitchen or other household articles of iron or steel</v>
      </c>
      <c r="AC1184" s="18" t="str">
        <f t="shared" si="205"/>
        <v>Steel Products</v>
      </c>
      <c r="AD1184" s="18" t="str">
        <f t="shared" si="206"/>
        <v>Misc</v>
      </c>
      <c r="AE1184" s="18">
        <f t="shared" si="207"/>
        <v>180.63469992354737</v>
      </c>
      <c r="AF1184" s="20">
        <f t="shared" si="208"/>
        <v>0.36640001195641364</v>
      </c>
    </row>
    <row r="1185" spans="1:32">
      <c r="A1185" s="18" t="str">
        <f>'Raw Data'!A1185</f>
        <v>INNSA1</v>
      </c>
      <c r="B1185" s="19">
        <f>'Raw Data'!B1185</f>
        <v>44322</v>
      </c>
      <c r="C1185" s="18">
        <f>'Raw Data'!C1185</f>
        <v>301049751</v>
      </c>
      <c r="D1185" s="18">
        <f>'Raw Data'!D1185</f>
        <v>73239990</v>
      </c>
      <c r="E1185" s="18" t="str">
        <f>'Raw Data'!E1185</f>
        <v>STAINLESS STEEL SPORTS BOTTLE KOOU 750ML MP-202 (QTY: 21384 NUM USD 1.142 PER NUM)</v>
      </c>
      <c r="F1185" s="18">
        <f>'Raw Data'!F1185</f>
        <v>0</v>
      </c>
      <c r="G1185" s="18">
        <f>'Raw Data'!G1185</f>
        <v>0</v>
      </c>
      <c r="H1185" s="18">
        <f>'Raw Data'!H1185</f>
        <v>0</v>
      </c>
      <c r="I1185" s="18">
        <f>'Raw Data'!I1185</f>
        <v>0</v>
      </c>
      <c r="J1185" s="18">
        <f>'Raw Data'!J1185</f>
        <v>0</v>
      </c>
      <c r="K1185" s="18">
        <f>'Raw Data'!K1185</f>
        <v>0</v>
      </c>
      <c r="L1185" s="18">
        <f>'Raw Data'!L1185</f>
        <v>0</v>
      </c>
      <c r="M1185" s="18">
        <f>'Raw Data'!M1185</f>
        <v>0</v>
      </c>
      <c r="N1185" s="18">
        <f>'Raw Data'!N1185</f>
        <v>3861</v>
      </c>
      <c r="O1185" s="18" t="str">
        <f>'Raw Data'!O1185</f>
        <v>KGS</v>
      </c>
      <c r="P1185" s="18">
        <f>'Raw Data'!P1185</f>
        <v>522.96499870000002</v>
      </c>
      <c r="Q1185" s="18">
        <f>'Raw Data'!Q1185</f>
        <v>2019167.86</v>
      </c>
      <c r="R1185" s="18">
        <f>'Raw Data'!R1185</f>
        <v>6.8675640009999999</v>
      </c>
      <c r="S1185" s="18">
        <f>'Raw Data'!S1185</f>
        <v>26515.66461</v>
      </c>
      <c r="T1185" s="18">
        <f>'Raw Data'!T1185</f>
        <v>739823.2</v>
      </c>
      <c r="U1185" s="18" t="str">
        <f t="shared" si="198"/>
        <v xml:space="preserve">STAINLESS STEEL SPORTS BOTTLE KOOU 750ML MP-202 </v>
      </c>
      <c r="V1185" s="18" t="str">
        <f t="shared" si="199"/>
        <v/>
      </c>
      <c r="W1185" s="18" t="e">
        <f t="shared" si="200"/>
        <v>#VALUE!</v>
      </c>
      <c r="X1185" s="18" t="str">
        <f t="shared" si="201"/>
        <v/>
      </c>
      <c r="Y1185" s="18" t="str">
        <f t="shared" si="202"/>
        <v>USD</v>
      </c>
      <c r="Z1185" s="18">
        <f t="shared" si="203"/>
        <v>2758991.06</v>
      </c>
      <c r="AA1185" s="18">
        <f t="shared" si="204"/>
        <v>2021</v>
      </c>
      <c r="AB1185" s="19" t="str">
        <f>IFERROR(VLOOKUP(D1185, 'Lookup Tables'!$A:$B, 2, FALSE), "Unknown")</f>
        <v>Table, kitchen or other household articles of iron or steel</v>
      </c>
      <c r="AC1185" s="18" t="str">
        <f t="shared" si="205"/>
        <v>Steel Products</v>
      </c>
      <c r="AD1185" s="18" t="str">
        <f t="shared" si="206"/>
        <v>Misc</v>
      </c>
      <c r="AE1185" s="18">
        <f t="shared" si="207"/>
        <v>191.61440041440039</v>
      </c>
      <c r="AF1185" s="20">
        <f t="shared" si="208"/>
        <v>0.36640004759188266</v>
      </c>
    </row>
    <row r="1186" spans="1:32">
      <c r="A1186" s="18" t="str">
        <f>'Raw Data'!A1186</f>
        <v>INNSA1</v>
      </c>
      <c r="B1186" s="19">
        <f>'Raw Data'!B1186</f>
        <v>44322</v>
      </c>
      <c r="C1186" s="18">
        <f>'Raw Data'!C1186</f>
        <v>301049751</v>
      </c>
      <c r="D1186" s="18">
        <f>'Raw Data'!D1186</f>
        <v>73239990</v>
      </c>
      <c r="E1186" s="18" t="str">
        <f>'Raw Data'!E1186</f>
        <v>STAINLESS STEEL SPORTS BOTTLE 750ML SG-702 SB-01 (QTY: 18000 NUM USD 1.130 PER NUM)</v>
      </c>
      <c r="F1186" s="18">
        <f>'Raw Data'!F1186</f>
        <v>0</v>
      </c>
      <c r="G1186" s="18">
        <f>'Raw Data'!G1186</f>
        <v>0</v>
      </c>
      <c r="H1186" s="18">
        <f>'Raw Data'!H1186</f>
        <v>0</v>
      </c>
      <c r="I1186" s="18">
        <f>'Raw Data'!I1186</f>
        <v>0</v>
      </c>
      <c r="J1186" s="18">
        <f>'Raw Data'!J1186</f>
        <v>0</v>
      </c>
      <c r="K1186" s="18">
        <f>'Raw Data'!K1186</f>
        <v>0</v>
      </c>
      <c r="L1186" s="18">
        <f>'Raw Data'!L1186</f>
        <v>0</v>
      </c>
      <c r="M1186" s="18">
        <f>'Raw Data'!M1186</f>
        <v>0</v>
      </c>
      <c r="N1186" s="18">
        <f>'Raw Data'!N1186</f>
        <v>2850</v>
      </c>
      <c r="O1186" s="18" t="str">
        <f>'Raw Data'!O1186</f>
        <v>KGS</v>
      </c>
      <c r="P1186" s="18">
        <f>'Raw Data'!P1186</f>
        <v>590.09698249999997</v>
      </c>
      <c r="Q1186" s="18">
        <f>'Raw Data'!Q1186</f>
        <v>1681776.4</v>
      </c>
      <c r="R1186" s="18">
        <f>'Raw Data'!R1186</f>
        <v>7.7491396249999998</v>
      </c>
      <c r="S1186" s="18">
        <f>'Raw Data'!S1186</f>
        <v>22085.047930000001</v>
      </c>
      <c r="T1186" s="18">
        <f>'Raw Data'!T1186</f>
        <v>616202.9</v>
      </c>
      <c r="U1186" s="18" t="str">
        <f t="shared" si="198"/>
        <v xml:space="preserve">STAINLESS STEEL SPORTS BOTTLE 750ML SG-702 SB-01 </v>
      </c>
      <c r="V1186" s="18" t="str">
        <f t="shared" si="199"/>
        <v/>
      </c>
      <c r="W1186" s="18" t="e">
        <f t="shared" si="200"/>
        <v>#VALUE!</v>
      </c>
      <c r="X1186" s="18" t="str">
        <f t="shared" si="201"/>
        <v/>
      </c>
      <c r="Y1186" s="18" t="str">
        <f t="shared" si="202"/>
        <v>USD</v>
      </c>
      <c r="Z1186" s="18">
        <f t="shared" si="203"/>
        <v>2297979.2999999998</v>
      </c>
      <c r="AA1186" s="18">
        <f t="shared" si="204"/>
        <v>2021</v>
      </c>
      <c r="AB1186" s="19" t="str">
        <f>IFERROR(VLOOKUP(D1186, 'Lookup Tables'!$A:$B, 2, FALSE), "Unknown")</f>
        <v>Table, kitchen or other household articles of iron or steel</v>
      </c>
      <c r="AC1186" s="18" t="str">
        <f t="shared" si="205"/>
        <v>Steel Products</v>
      </c>
      <c r="AD1186" s="18" t="str">
        <f t="shared" si="206"/>
        <v>Misc</v>
      </c>
      <c r="AE1186" s="18">
        <f t="shared" si="207"/>
        <v>216.21154385964914</v>
      </c>
      <c r="AF1186" s="20">
        <f t="shared" si="208"/>
        <v>0.3664000160782373</v>
      </c>
    </row>
    <row r="1187" spans="1:32">
      <c r="A1187" s="18" t="str">
        <f>'Raw Data'!A1187</f>
        <v>INNSA1</v>
      </c>
      <c r="B1187" s="19">
        <f>'Raw Data'!B1187</f>
        <v>44322</v>
      </c>
      <c r="C1187" s="18">
        <f>'Raw Data'!C1187</f>
        <v>301049751</v>
      </c>
      <c r="D1187" s="18">
        <f>'Raw Data'!D1187</f>
        <v>73239990</v>
      </c>
      <c r="E1187" s="18" t="str">
        <f>'Raw Data'!E1187</f>
        <v>STAINLESS STEEL BOTTLE 750ML SG805 AM-06 (QTY: 9180 NUM USD 1.110 PER NUM)</v>
      </c>
      <c r="F1187" s="18">
        <f>'Raw Data'!F1187</f>
        <v>0</v>
      </c>
      <c r="G1187" s="18">
        <f>'Raw Data'!G1187</f>
        <v>0</v>
      </c>
      <c r="H1187" s="18">
        <f>'Raw Data'!H1187</f>
        <v>0</v>
      </c>
      <c r="I1187" s="18">
        <f>'Raw Data'!I1187</f>
        <v>0</v>
      </c>
      <c r="J1187" s="18">
        <f>'Raw Data'!J1187</f>
        <v>0</v>
      </c>
      <c r="K1187" s="18">
        <f>'Raw Data'!K1187</f>
        <v>0</v>
      </c>
      <c r="L1187" s="18">
        <f>'Raw Data'!L1187</f>
        <v>0</v>
      </c>
      <c r="M1187" s="18">
        <f>'Raw Data'!M1187</f>
        <v>0</v>
      </c>
      <c r="N1187" s="18">
        <f>'Raw Data'!N1187</f>
        <v>1377</v>
      </c>
      <c r="O1187" s="18" t="str">
        <f>'Raw Data'!O1187</f>
        <v>KGS</v>
      </c>
      <c r="P1187" s="18">
        <f>'Raw Data'!P1187</f>
        <v>611.85572979999995</v>
      </c>
      <c r="Q1187" s="18">
        <f>'Raw Data'!Q1187</f>
        <v>842525.34</v>
      </c>
      <c r="R1187" s="18">
        <f>'Raw Data'!R1187</f>
        <v>8.0348749819999998</v>
      </c>
      <c r="S1187" s="18">
        <f>'Raw Data'!S1187</f>
        <v>11064.022849999999</v>
      </c>
      <c r="T1187" s="18">
        <f>'Raw Data'!T1187</f>
        <v>308701.3</v>
      </c>
      <c r="U1187" s="18" t="str">
        <f t="shared" si="198"/>
        <v xml:space="preserve">STAINLESS STEEL BOTTLE 750ML SG805 AM-06 </v>
      </c>
      <c r="V1187" s="18" t="str">
        <f t="shared" si="199"/>
        <v/>
      </c>
      <c r="W1187" s="18" t="e">
        <f t="shared" si="200"/>
        <v>#VALUE!</v>
      </c>
      <c r="X1187" s="18" t="str">
        <f t="shared" si="201"/>
        <v/>
      </c>
      <c r="Y1187" s="18" t="str">
        <f t="shared" si="202"/>
        <v>USD</v>
      </c>
      <c r="Z1187" s="18">
        <f t="shared" si="203"/>
        <v>1151226.6399999999</v>
      </c>
      <c r="AA1187" s="18">
        <f t="shared" si="204"/>
        <v>2021</v>
      </c>
      <c r="AB1187" s="19" t="str">
        <f>IFERROR(VLOOKUP(D1187, 'Lookup Tables'!$A:$B, 2, FALSE), "Unknown")</f>
        <v>Table, kitchen or other household articles of iron or steel</v>
      </c>
      <c r="AC1187" s="18" t="str">
        <f t="shared" si="205"/>
        <v>Steel Products</v>
      </c>
      <c r="AD1187" s="18" t="str">
        <f t="shared" si="206"/>
        <v>Misc</v>
      </c>
      <c r="AE1187" s="18">
        <f t="shared" si="207"/>
        <v>224.18395061728395</v>
      </c>
      <c r="AF1187" s="20">
        <f t="shared" si="208"/>
        <v>0.3664000183068678</v>
      </c>
    </row>
    <row r="1188" spans="1:32">
      <c r="A1188" s="18" t="str">
        <f>'Raw Data'!A1188</f>
        <v>INNSA1</v>
      </c>
      <c r="B1188" s="19">
        <f>'Raw Data'!B1188</f>
        <v>44320</v>
      </c>
      <c r="C1188" s="18">
        <f>'Raw Data'!C1188</f>
        <v>301049751</v>
      </c>
      <c r="D1188" s="18">
        <f>'Raw Data'!D1188</f>
        <v>73239990</v>
      </c>
      <c r="E1188" s="18" t="str">
        <f>'Raw Data'!E1188</f>
        <v>STEEL HAND BLENDER RS-02 (QTY:40640 PCS USD 0.4499 PER PCS)</v>
      </c>
      <c r="F1188" s="18">
        <f>'Raw Data'!F1188</f>
        <v>0</v>
      </c>
      <c r="G1188" s="18">
        <f>'Raw Data'!G1188</f>
        <v>0</v>
      </c>
      <c r="H1188" s="18">
        <f>'Raw Data'!H1188</f>
        <v>0</v>
      </c>
      <c r="I1188" s="18">
        <f>'Raw Data'!I1188</f>
        <v>0</v>
      </c>
      <c r="J1188" s="18">
        <f>'Raw Data'!J1188</f>
        <v>0</v>
      </c>
      <c r="K1188" s="18">
        <f>'Raw Data'!K1188</f>
        <v>0</v>
      </c>
      <c r="L1188" s="18">
        <f>'Raw Data'!L1188</f>
        <v>0</v>
      </c>
      <c r="M1188" s="18">
        <f>'Raw Data'!M1188</f>
        <v>0</v>
      </c>
      <c r="N1188" s="18">
        <f>'Raw Data'!N1188</f>
        <v>2438.4</v>
      </c>
      <c r="O1188" s="18" t="str">
        <f>'Raw Data'!O1188</f>
        <v>KGS</v>
      </c>
      <c r="P1188" s="18">
        <f>'Raw Data'!P1188</f>
        <v>614.29622289999998</v>
      </c>
      <c r="Q1188" s="18">
        <f>'Raw Data'!Q1188</f>
        <v>1497899.91</v>
      </c>
      <c r="R1188" s="18">
        <f>'Raw Data'!R1188</f>
        <v>8.0669234789999997</v>
      </c>
      <c r="S1188" s="18">
        <f>'Raw Data'!S1188</f>
        <v>19670.386210000001</v>
      </c>
      <c r="T1188" s="18">
        <f>'Raw Data'!T1188</f>
        <v>548830.6</v>
      </c>
      <c r="U1188" s="18" t="str">
        <f t="shared" si="198"/>
        <v xml:space="preserve">STEEL HAND BLENDER RS-02 </v>
      </c>
      <c r="V1188" s="18">
        <f t="shared" si="199"/>
        <v>40640</v>
      </c>
      <c r="W1188" s="18" t="e">
        <f t="shared" si="200"/>
        <v>#VALUE!</v>
      </c>
      <c r="X1188" s="18" t="str">
        <f t="shared" si="201"/>
        <v/>
      </c>
      <c r="Y1188" s="18" t="str">
        <f t="shared" si="202"/>
        <v>USD</v>
      </c>
      <c r="Z1188" s="18">
        <f t="shared" si="203"/>
        <v>2046730.5099999998</v>
      </c>
      <c r="AA1188" s="18">
        <f t="shared" si="204"/>
        <v>2021</v>
      </c>
      <c r="AB1188" s="19" t="str">
        <f>IFERROR(VLOOKUP(D1188, 'Lookup Tables'!$A:$B, 2, FALSE), "Unknown")</f>
        <v>Table, kitchen or other household articles of iron or steel</v>
      </c>
      <c r="AC1188" s="18" t="str">
        <f t="shared" si="205"/>
        <v>Steel Products</v>
      </c>
      <c r="AD1188" s="18" t="str">
        <f t="shared" si="206"/>
        <v>Misc</v>
      </c>
      <c r="AE1188" s="18">
        <f t="shared" si="207"/>
        <v>225.07816601049868</v>
      </c>
      <c r="AF1188" s="20">
        <f t="shared" si="208"/>
        <v>0.36640004871887605</v>
      </c>
    </row>
    <row r="1189" spans="1:32">
      <c r="A1189" s="18" t="str">
        <f>'Raw Data'!A1189</f>
        <v>INNSA1</v>
      </c>
      <c r="B1189" s="19">
        <f>'Raw Data'!B1189</f>
        <v>44320</v>
      </c>
      <c r="C1189" s="18">
        <f>'Raw Data'!C1189</f>
        <v>301049751</v>
      </c>
      <c r="D1189" s="18">
        <f>'Raw Data'!D1189</f>
        <v>73239990</v>
      </c>
      <c r="E1189" s="18" t="str">
        <f>'Raw Data'!E1189</f>
        <v>STEEL ZHARA NP-003 (QTY:60000 PCS USD 0.4514 PER PCS)</v>
      </c>
      <c r="F1189" s="18">
        <f>'Raw Data'!F1189</f>
        <v>0</v>
      </c>
      <c r="G1189" s="18">
        <f>'Raw Data'!G1189</f>
        <v>0</v>
      </c>
      <c r="H1189" s="18">
        <f>'Raw Data'!H1189</f>
        <v>0</v>
      </c>
      <c r="I1189" s="18">
        <f>'Raw Data'!I1189</f>
        <v>0</v>
      </c>
      <c r="J1189" s="18">
        <f>'Raw Data'!J1189</f>
        <v>0</v>
      </c>
      <c r="K1189" s="18">
        <f>'Raw Data'!K1189</f>
        <v>0</v>
      </c>
      <c r="L1189" s="18">
        <f>'Raw Data'!L1189</f>
        <v>0</v>
      </c>
      <c r="M1189" s="18">
        <f>'Raw Data'!M1189</f>
        <v>0</v>
      </c>
      <c r="N1189" s="18">
        <f>'Raw Data'!N1189</f>
        <v>5600</v>
      </c>
      <c r="O1189" s="18" t="str">
        <f>'Raw Data'!O1189</f>
        <v>KGS</v>
      </c>
      <c r="P1189" s="18">
        <f>'Raw Data'!P1189</f>
        <v>396.2213036</v>
      </c>
      <c r="Q1189" s="18">
        <f>'Raw Data'!Q1189</f>
        <v>2218839.2999999998</v>
      </c>
      <c r="R1189" s="18">
        <f>'Raw Data'!R1189</f>
        <v>5.2031687929999997</v>
      </c>
      <c r="S1189" s="18">
        <f>'Raw Data'!S1189</f>
        <v>29137.74524</v>
      </c>
      <c r="T1189" s="18">
        <f>'Raw Data'!T1189</f>
        <v>812982.8</v>
      </c>
      <c r="U1189" s="18" t="str">
        <f t="shared" si="198"/>
        <v xml:space="preserve">STEEL ZHARA NP-003 </v>
      </c>
      <c r="V1189" s="18">
        <f t="shared" si="199"/>
        <v>60000</v>
      </c>
      <c r="W1189" s="18" t="e">
        <f t="shared" si="200"/>
        <v>#VALUE!</v>
      </c>
      <c r="X1189" s="18" t="str">
        <f t="shared" si="201"/>
        <v/>
      </c>
      <c r="Y1189" s="18" t="str">
        <f t="shared" si="202"/>
        <v>USD</v>
      </c>
      <c r="Z1189" s="18">
        <f t="shared" si="203"/>
        <v>3031822.0999999996</v>
      </c>
      <c r="AA1189" s="18">
        <f t="shared" si="204"/>
        <v>2021</v>
      </c>
      <c r="AB1189" s="19" t="str">
        <f>IFERROR(VLOOKUP(D1189, 'Lookup Tables'!$A:$B, 2, FALSE), "Unknown")</f>
        <v>Table, kitchen or other household articles of iron or steel</v>
      </c>
      <c r="AC1189" s="18" t="str">
        <f t="shared" si="205"/>
        <v>Steel Products</v>
      </c>
      <c r="AD1189" s="18" t="str">
        <f t="shared" si="206"/>
        <v>Misc</v>
      </c>
      <c r="AE1189" s="18">
        <f t="shared" si="207"/>
        <v>145.1755</v>
      </c>
      <c r="AF1189" s="20">
        <f t="shared" si="208"/>
        <v>0.36640003627121626</v>
      </c>
    </row>
    <row r="1190" spans="1:32">
      <c r="A1190" s="18" t="str">
        <f>'Raw Data'!A1190</f>
        <v>INNSA1</v>
      </c>
      <c r="B1190" s="19">
        <f>'Raw Data'!B1190</f>
        <v>44320</v>
      </c>
      <c r="C1190" s="18">
        <f>'Raw Data'!C1190</f>
        <v>301049751</v>
      </c>
      <c r="D1190" s="18">
        <f>'Raw Data'!D1190</f>
        <v>73239990</v>
      </c>
      <c r="E1190" s="18" t="str">
        <f>'Raw Data'!E1190</f>
        <v>STEEL SALT BOTTLE NP-19 (QTY:23088 PCS USD 0.4930 PER PCS)</v>
      </c>
      <c r="F1190" s="18">
        <f>'Raw Data'!F1190</f>
        <v>0</v>
      </c>
      <c r="G1190" s="18">
        <f>'Raw Data'!G1190</f>
        <v>0</v>
      </c>
      <c r="H1190" s="18">
        <f>'Raw Data'!H1190</f>
        <v>0</v>
      </c>
      <c r="I1190" s="18">
        <f>'Raw Data'!I1190</f>
        <v>0</v>
      </c>
      <c r="J1190" s="18">
        <f>'Raw Data'!J1190</f>
        <v>0</v>
      </c>
      <c r="K1190" s="18">
        <f>'Raw Data'!K1190</f>
        <v>0</v>
      </c>
      <c r="L1190" s="18">
        <f>'Raw Data'!L1190</f>
        <v>0</v>
      </c>
      <c r="M1190" s="18">
        <f>'Raw Data'!M1190</f>
        <v>0</v>
      </c>
      <c r="N1190" s="18">
        <f>'Raw Data'!N1190</f>
        <v>3607.5</v>
      </c>
      <c r="O1190" s="18" t="str">
        <f>'Raw Data'!O1190</f>
        <v>KGS</v>
      </c>
      <c r="P1190" s="18">
        <f>'Raw Data'!P1190</f>
        <v>258.48762859999999</v>
      </c>
      <c r="Q1190" s="18">
        <f>'Raw Data'!Q1190</f>
        <v>932494.12</v>
      </c>
      <c r="R1190" s="18">
        <f>'Raw Data'!R1190</f>
        <v>3.3944534279999998</v>
      </c>
      <c r="S1190" s="18">
        <f>'Raw Data'!S1190</f>
        <v>12245.490739999999</v>
      </c>
      <c r="T1190" s="18">
        <f>'Raw Data'!T1190</f>
        <v>341665.8</v>
      </c>
      <c r="U1190" s="18" t="str">
        <f t="shared" si="198"/>
        <v xml:space="preserve">STEEL SALT BOTTLE NP-19 </v>
      </c>
      <c r="V1190" s="18">
        <f t="shared" si="199"/>
        <v>23088</v>
      </c>
      <c r="W1190" s="18" t="e">
        <f t="shared" si="200"/>
        <v>#VALUE!</v>
      </c>
      <c r="X1190" s="18" t="str">
        <f t="shared" si="201"/>
        <v/>
      </c>
      <c r="Y1190" s="18" t="str">
        <f t="shared" si="202"/>
        <v>USD</v>
      </c>
      <c r="Z1190" s="18">
        <f t="shared" si="203"/>
        <v>1274159.92</v>
      </c>
      <c r="AA1190" s="18">
        <f t="shared" si="204"/>
        <v>2021</v>
      </c>
      <c r="AB1190" s="19" t="str">
        <f>IFERROR(VLOOKUP(D1190, 'Lookup Tables'!$A:$B, 2, FALSE), "Unknown")</f>
        <v>Table, kitchen or other household articles of iron or steel</v>
      </c>
      <c r="AC1190" s="18" t="str">
        <f t="shared" si="205"/>
        <v>Steel Products</v>
      </c>
      <c r="AD1190" s="18" t="str">
        <f t="shared" si="206"/>
        <v>Misc</v>
      </c>
      <c r="AE1190" s="18">
        <f t="shared" si="207"/>
        <v>94.709854469854463</v>
      </c>
      <c r="AF1190" s="20">
        <f t="shared" si="208"/>
        <v>0.36639995113320389</v>
      </c>
    </row>
    <row r="1191" spans="1:32">
      <c r="A1191" s="18" t="str">
        <f>'Raw Data'!A1191</f>
        <v>INNSA1</v>
      </c>
      <c r="B1191" s="19">
        <f>'Raw Data'!B1191</f>
        <v>44320</v>
      </c>
      <c r="C1191" s="18">
        <f>'Raw Data'!C1191</f>
        <v>301049751</v>
      </c>
      <c r="D1191" s="18">
        <f>'Raw Data'!D1191</f>
        <v>73239990</v>
      </c>
      <c r="E1191" s="18" t="str">
        <f>'Raw Data'!E1191</f>
        <v>STEEL TEA STRAINER NP-55 (QTY:30240 PCS USD 0.3204 PER PCS)</v>
      </c>
      <c r="F1191" s="18">
        <f>'Raw Data'!F1191</f>
        <v>0</v>
      </c>
      <c r="G1191" s="18">
        <f>'Raw Data'!G1191</f>
        <v>0</v>
      </c>
      <c r="H1191" s="18">
        <f>'Raw Data'!H1191</f>
        <v>0</v>
      </c>
      <c r="I1191" s="18">
        <f>'Raw Data'!I1191</f>
        <v>0</v>
      </c>
      <c r="J1191" s="18">
        <f>'Raw Data'!J1191</f>
        <v>0</v>
      </c>
      <c r="K1191" s="18">
        <f>'Raw Data'!K1191</f>
        <v>0</v>
      </c>
      <c r="L1191" s="18">
        <f>'Raw Data'!L1191</f>
        <v>0</v>
      </c>
      <c r="M1191" s="18">
        <f>'Raw Data'!M1191</f>
        <v>0</v>
      </c>
      <c r="N1191" s="18">
        <f>'Raw Data'!N1191</f>
        <v>1386</v>
      </c>
      <c r="O1191" s="18" t="str">
        <f>'Raw Data'!O1191</f>
        <v>KGS</v>
      </c>
      <c r="P1191" s="18">
        <f>'Raw Data'!P1191</f>
        <v>572.69610390000003</v>
      </c>
      <c r="Q1191" s="18">
        <f>'Raw Data'!Q1191</f>
        <v>793756.8</v>
      </c>
      <c r="R1191" s="18">
        <f>'Raw Data'!R1191</f>
        <v>7.5206316989999999</v>
      </c>
      <c r="S1191" s="18">
        <f>'Raw Data'!S1191</f>
        <v>10423.59554</v>
      </c>
      <c r="T1191" s="18">
        <f>'Raw Data'!T1191</f>
        <v>290832.5</v>
      </c>
      <c r="U1191" s="18" t="str">
        <f t="shared" si="198"/>
        <v xml:space="preserve">STEEL TEA STRAINER NP-55 </v>
      </c>
      <c r="V1191" s="18">
        <f t="shared" si="199"/>
        <v>30240</v>
      </c>
      <c r="W1191" s="18" t="e">
        <f t="shared" si="200"/>
        <v>#VALUE!</v>
      </c>
      <c r="X1191" s="18" t="str">
        <f t="shared" si="201"/>
        <v/>
      </c>
      <c r="Y1191" s="18" t="str">
        <f t="shared" si="202"/>
        <v>USD</v>
      </c>
      <c r="Z1191" s="18">
        <f t="shared" si="203"/>
        <v>1084589.3</v>
      </c>
      <c r="AA1191" s="18">
        <f t="shared" si="204"/>
        <v>2021</v>
      </c>
      <c r="AB1191" s="19" t="str">
        <f>IFERROR(VLOOKUP(D1191, 'Lookup Tables'!$A:$B, 2, FALSE), "Unknown")</f>
        <v>Table, kitchen or other household articles of iron or steel</v>
      </c>
      <c r="AC1191" s="18" t="str">
        <f t="shared" si="205"/>
        <v>Steel Products</v>
      </c>
      <c r="AD1191" s="18" t="str">
        <f t="shared" si="206"/>
        <v>Misc</v>
      </c>
      <c r="AE1191" s="18">
        <f t="shared" si="207"/>
        <v>209.83585858585857</v>
      </c>
      <c r="AF1191" s="20">
        <f t="shared" si="208"/>
        <v>0.36640001068337302</v>
      </c>
    </row>
    <row r="1192" spans="1:32">
      <c r="A1192" s="18" t="str">
        <f>'Raw Data'!A1192</f>
        <v>INNSA1</v>
      </c>
      <c r="B1192" s="19">
        <f>'Raw Data'!B1192</f>
        <v>44317</v>
      </c>
      <c r="C1192" s="18">
        <f>'Raw Data'!C1192</f>
        <v>301049751</v>
      </c>
      <c r="D1192" s="18">
        <f>'Raw Data'!D1192</f>
        <v>73231000</v>
      </c>
      <c r="E1192" s="18" t="str">
        <f>'Raw Data'!E1192</f>
        <v>STEEL SCRUBBER 6 PCS SET - OKS-4156 (QTY- 98000 PCS/USD 0.275 PER PCS)</v>
      </c>
      <c r="F1192" s="18">
        <f>'Raw Data'!F1192</f>
        <v>0</v>
      </c>
      <c r="G1192" s="18">
        <f>'Raw Data'!G1192</f>
        <v>0</v>
      </c>
      <c r="H1192" s="18">
        <f>'Raw Data'!H1192</f>
        <v>0</v>
      </c>
      <c r="I1192" s="18">
        <f>'Raw Data'!I1192</f>
        <v>0</v>
      </c>
      <c r="J1192" s="18">
        <f>'Raw Data'!J1192</f>
        <v>0</v>
      </c>
      <c r="K1192" s="18">
        <f>'Raw Data'!K1192</f>
        <v>0</v>
      </c>
      <c r="L1192" s="18">
        <f>'Raw Data'!L1192</f>
        <v>0</v>
      </c>
      <c r="M1192" s="18">
        <f>'Raw Data'!M1192</f>
        <v>0</v>
      </c>
      <c r="N1192" s="18">
        <f>'Raw Data'!N1192</f>
        <v>8537.7999999999993</v>
      </c>
      <c r="O1192" s="18" t="str">
        <f>'Raw Data'!O1192</f>
        <v>KGS</v>
      </c>
      <c r="P1192" s="18">
        <f>'Raw Data'!P1192</f>
        <v>261.45895780000001</v>
      </c>
      <c r="Q1192" s="18">
        <f>'Raw Data'!Q1192</f>
        <v>2232284.29</v>
      </c>
      <c r="R1192" s="18">
        <f>'Raw Data'!R1192</f>
        <v>3.4334728540000001</v>
      </c>
      <c r="S1192" s="18">
        <f>'Raw Data'!S1192</f>
        <v>29314.304530000001</v>
      </c>
      <c r="T1192" s="18">
        <f>'Raw Data'!T1192</f>
        <v>981312.2</v>
      </c>
      <c r="U1192" s="18" t="str">
        <f t="shared" si="198"/>
        <v xml:space="preserve">STEEL SCRUBBER 6 PCS SET - OKS-4156 </v>
      </c>
      <c r="V1192" s="18" t="str">
        <f t="shared" si="199"/>
        <v/>
      </c>
      <c r="W1192" s="18" t="e">
        <f t="shared" si="200"/>
        <v>#VALUE!</v>
      </c>
      <c r="X1192" s="18">
        <f t="shared" si="201"/>
        <v>0.27500000000000002</v>
      </c>
      <c r="Y1192" s="18" t="str">
        <f t="shared" si="202"/>
        <v>USD</v>
      </c>
      <c r="Z1192" s="18">
        <f t="shared" si="203"/>
        <v>3213596.49</v>
      </c>
      <c r="AA1192" s="18">
        <f t="shared" si="204"/>
        <v>2021</v>
      </c>
      <c r="AB1192" s="19" t="str">
        <f>IFERROR(VLOOKUP(D1192, 'Lookup Tables'!$A:$B, 2, FALSE), "Unknown")</f>
        <v>Steel Scrubbers</v>
      </c>
      <c r="AC1192" s="18" t="str">
        <f t="shared" si="205"/>
        <v>Steel Products</v>
      </c>
      <c r="AD1192" s="18" t="str">
        <f t="shared" si="206"/>
        <v>Scrubber</v>
      </c>
      <c r="AE1192" s="18">
        <f t="shared" si="207"/>
        <v>114.93736091264729</v>
      </c>
      <c r="AF1192" s="20">
        <f t="shared" si="208"/>
        <v>0.43960001169922669</v>
      </c>
    </row>
    <row r="1193" spans="1:32">
      <c r="A1193" s="18" t="str">
        <f>'Raw Data'!A1193</f>
        <v>INNSA1</v>
      </c>
      <c r="B1193" s="19">
        <f>'Raw Data'!B1193</f>
        <v>44314</v>
      </c>
      <c r="C1193" s="18">
        <f>'Raw Data'!C1193</f>
        <v>301049751</v>
      </c>
      <c r="D1193" s="18">
        <f>'Raw Data'!D1193</f>
        <v>73239990</v>
      </c>
      <c r="E1193" s="18" t="str">
        <f>'Raw Data'!E1193</f>
        <v>FAMILY CLOTH RACK 3 LAYERS 03-027I (MADE UP OF MILD STEEL)(QTY:1824 PCS RMB 79.00 PER PCS)</v>
      </c>
      <c r="F1193" s="18">
        <f>'Raw Data'!F1193</f>
        <v>0</v>
      </c>
      <c r="G1193" s="18">
        <f>'Raw Data'!G1193</f>
        <v>0</v>
      </c>
      <c r="H1193" s="18">
        <f>'Raw Data'!H1193</f>
        <v>0</v>
      </c>
      <c r="I1193" s="18">
        <f>'Raw Data'!I1193</f>
        <v>0</v>
      </c>
      <c r="J1193" s="18">
        <f>'Raw Data'!J1193</f>
        <v>0</v>
      </c>
      <c r="K1193" s="18">
        <f>'Raw Data'!K1193</f>
        <v>0</v>
      </c>
      <c r="L1193" s="18">
        <f>'Raw Data'!L1193</f>
        <v>0</v>
      </c>
      <c r="M1193" s="18">
        <f>'Raw Data'!M1193</f>
        <v>0</v>
      </c>
      <c r="N1193" s="18">
        <f>'Raw Data'!N1193</f>
        <v>10488</v>
      </c>
      <c r="O1193" s="18" t="str">
        <f>'Raw Data'!O1193</f>
        <v>KGS</v>
      </c>
      <c r="P1193" s="18">
        <f>'Raw Data'!P1193</f>
        <v>183.83613560000001</v>
      </c>
      <c r="Q1193" s="18">
        <f>'Raw Data'!Q1193</f>
        <v>1928073.39</v>
      </c>
      <c r="R1193" s="18">
        <f>'Raw Data'!R1193</f>
        <v>2.4141317870000001</v>
      </c>
      <c r="S1193" s="18">
        <f>'Raw Data'!S1193</f>
        <v>25319.41418</v>
      </c>
      <c r="T1193" s="18">
        <f>'Raw Data'!T1193</f>
        <v>706446.1</v>
      </c>
      <c r="U1193" s="18" t="str">
        <f t="shared" si="198"/>
        <v xml:space="preserve">FAMILY CLOTH RACK 3 LAYERS 03-027I </v>
      </c>
      <c r="V1193" s="18">
        <f t="shared" si="199"/>
        <v>1824</v>
      </c>
      <c r="W1193" s="18" t="e">
        <f t="shared" si="200"/>
        <v>#VALUE!</v>
      </c>
      <c r="X1193" s="18" t="str">
        <f t="shared" si="201"/>
        <v/>
      </c>
      <c r="Y1193" s="18" t="str">
        <f t="shared" si="202"/>
        <v/>
      </c>
      <c r="Z1193" s="18">
        <f t="shared" si="203"/>
        <v>2634519.4899999998</v>
      </c>
      <c r="AA1193" s="18">
        <f t="shared" si="204"/>
        <v>2021</v>
      </c>
      <c r="AB1193" s="19" t="str">
        <f>IFERROR(VLOOKUP(D1193, 'Lookup Tables'!$A:$B, 2, FALSE), "Unknown")</f>
        <v>Table, kitchen or other household articles of iron or steel</v>
      </c>
      <c r="AC1193" s="18" t="str">
        <f t="shared" si="205"/>
        <v>Steel Products</v>
      </c>
      <c r="AD1193" s="18" t="str">
        <f t="shared" si="206"/>
        <v>Misc</v>
      </c>
      <c r="AE1193" s="18">
        <f t="shared" si="207"/>
        <v>67.357561022120521</v>
      </c>
      <c r="AF1193" s="20">
        <f t="shared" si="208"/>
        <v>0.36640000513673393</v>
      </c>
    </row>
    <row r="1194" spans="1:32">
      <c r="A1194" s="18" t="str">
        <f>'Raw Data'!A1194</f>
        <v>INNSA1</v>
      </c>
      <c r="B1194" s="19">
        <f>'Raw Data'!B1194</f>
        <v>44313</v>
      </c>
      <c r="C1194" s="18">
        <f>'Raw Data'!C1194</f>
        <v>301049751</v>
      </c>
      <c r="D1194" s="18">
        <f>'Raw Data'!D1194</f>
        <v>73239990</v>
      </c>
      <c r="E1194" s="18" t="str">
        <f>'Raw Data'!E1194</f>
        <v>MILD STEEL MULTI FUNCTION CLOTH STAND - RYX-02-020 (QTY :1232 NUM USD 14.20 PER NUM)</v>
      </c>
      <c r="F1194" s="18">
        <f>'Raw Data'!F1194</f>
        <v>0</v>
      </c>
      <c r="G1194" s="18">
        <f>'Raw Data'!G1194</f>
        <v>0</v>
      </c>
      <c r="H1194" s="18">
        <f>'Raw Data'!H1194</f>
        <v>0</v>
      </c>
      <c r="I1194" s="18">
        <f>'Raw Data'!I1194</f>
        <v>0</v>
      </c>
      <c r="J1194" s="18">
        <f>'Raw Data'!J1194</f>
        <v>0</v>
      </c>
      <c r="K1194" s="18">
        <f>'Raw Data'!K1194</f>
        <v>0</v>
      </c>
      <c r="L1194" s="18">
        <f>'Raw Data'!L1194</f>
        <v>0</v>
      </c>
      <c r="M1194" s="18">
        <f>'Raw Data'!M1194</f>
        <v>0</v>
      </c>
      <c r="N1194" s="18">
        <f>'Raw Data'!N1194</f>
        <v>4004</v>
      </c>
      <c r="O1194" s="18" t="str">
        <f>'Raw Data'!O1194</f>
        <v>KGS</v>
      </c>
      <c r="P1194" s="18">
        <f>'Raw Data'!P1194</f>
        <v>417.2141484</v>
      </c>
      <c r="Q1194" s="18">
        <f>'Raw Data'!Q1194</f>
        <v>1670525.45</v>
      </c>
      <c r="R1194" s="18">
        <f>'Raw Data'!R1194</f>
        <v>5.478846334</v>
      </c>
      <c r="S1194" s="18">
        <f>'Raw Data'!S1194</f>
        <v>21937.300719999999</v>
      </c>
      <c r="T1194" s="18">
        <f>'Raw Data'!T1194</f>
        <v>612080.5</v>
      </c>
      <c r="U1194" s="18" t="str">
        <f t="shared" si="198"/>
        <v xml:space="preserve">MILD STEEL MULTI FUNCTION CLOTH STAND - RYX-02-020 </v>
      </c>
      <c r="V1194" s="18" t="str">
        <f t="shared" si="199"/>
        <v/>
      </c>
      <c r="W1194" s="18" t="e">
        <f t="shared" si="200"/>
        <v>#VALUE!</v>
      </c>
      <c r="X1194" s="18" t="str">
        <f t="shared" si="201"/>
        <v/>
      </c>
      <c r="Y1194" s="18" t="str">
        <f t="shared" si="202"/>
        <v>USD</v>
      </c>
      <c r="Z1194" s="18">
        <f t="shared" si="203"/>
        <v>2282605.9500000002</v>
      </c>
      <c r="AA1194" s="18">
        <f t="shared" si="204"/>
        <v>2021</v>
      </c>
      <c r="AB1194" s="19" t="str">
        <f>IFERROR(VLOOKUP(D1194, 'Lookup Tables'!$A:$B, 2, FALSE), "Unknown")</f>
        <v>Table, kitchen or other household articles of iron or steel</v>
      </c>
      <c r="AC1194" s="18" t="str">
        <f t="shared" si="205"/>
        <v>Steel Products</v>
      </c>
      <c r="AD1194" s="18" t="str">
        <f t="shared" si="206"/>
        <v>Cloth Stand</v>
      </c>
      <c r="AE1194" s="18">
        <f t="shared" si="207"/>
        <v>152.86725774225775</v>
      </c>
      <c r="AF1194" s="20">
        <f t="shared" si="208"/>
        <v>0.36639998510648253</v>
      </c>
    </row>
    <row r="1195" spans="1:32">
      <c r="A1195" s="18" t="str">
        <f>'Raw Data'!A1195</f>
        <v>INNSA1</v>
      </c>
      <c r="B1195" s="19">
        <f>'Raw Data'!B1195</f>
        <v>44313</v>
      </c>
      <c r="C1195" s="18">
        <f>'Raw Data'!C1195</f>
        <v>301049751</v>
      </c>
      <c r="D1195" s="18">
        <f>'Raw Data'!D1195</f>
        <v>73239990</v>
      </c>
      <c r="E1195" s="18" t="str">
        <f>'Raw Data'!E1195</f>
        <v>MILD STEEL MULTI FUNCTION CLOTH STAND - RYX-02-021A(QTY :10368 NUM USD 8.85 PER NUM)</v>
      </c>
      <c r="F1195" s="18">
        <f>'Raw Data'!F1195</f>
        <v>0</v>
      </c>
      <c r="G1195" s="18">
        <f>'Raw Data'!G1195</f>
        <v>0</v>
      </c>
      <c r="H1195" s="18">
        <f>'Raw Data'!H1195</f>
        <v>0</v>
      </c>
      <c r="I1195" s="18">
        <f>'Raw Data'!I1195</f>
        <v>0</v>
      </c>
      <c r="J1195" s="18">
        <f>'Raw Data'!J1195</f>
        <v>0</v>
      </c>
      <c r="K1195" s="18">
        <f>'Raw Data'!K1195</f>
        <v>0</v>
      </c>
      <c r="L1195" s="18">
        <f>'Raw Data'!L1195</f>
        <v>0</v>
      </c>
      <c r="M1195" s="18">
        <f>'Raw Data'!M1195</f>
        <v>0</v>
      </c>
      <c r="N1195" s="18">
        <f>'Raw Data'!N1195</f>
        <v>38016</v>
      </c>
      <c r="O1195" s="18" t="str">
        <f>'Raw Data'!O1195</f>
        <v>KGS</v>
      </c>
      <c r="P1195" s="18">
        <f>'Raw Data'!P1195</f>
        <v>230.47604670000001</v>
      </c>
      <c r="Q1195" s="18">
        <f>'Raw Data'!Q1195</f>
        <v>8761777.3900000006</v>
      </c>
      <c r="R1195" s="18">
        <f>'Raw Data'!R1195</f>
        <v>3.0266059969999999</v>
      </c>
      <c r="S1195" s="18">
        <f>'Raw Data'!S1195</f>
        <v>115059.45359999999</v>
      </c>
      <c r="T1195" s="18">
        <f>'Raw Data'!T1195</f>
        <v>3210315.2</v>
      </c>
      <c r="U1195" s="18" t="str">
        <f t="shared" si="198"/>
        <v>MILD STEEL MULTI FUNCTION CLOTH STAND - RYX-02-021A</v>
      </c>
      <c r="V1195" s="18" t="str">
        <f t="shared" si="199"/>
        <v/>
      </c>
      <c r="W1195" s="18" t="e">
        <f t="shared" si="200"/>
        <v>#VALUE!</v>
      </c>
      <c r="X1195" s="18" t="str">
        <f t="shared" si="201"/>
        <v/>
      </c>
      <c r="Y1195" s="18" t="str">
        <f t="shared" si="202"/>
        <v>USD</v>
      </c>
      <c r="Z1195" s="18">
        <f t="shared" si="203"/>
        <v>11972092.59</v>
      </c>
      <c r="AA1195" s="18">
        <f t="shared" si="204"/>
        <v>2021</v>
      </c>
      <c r="AB1195" s="19" t="str">
        <f>IFERROR(VLOOKUP(D1195, 'Lookup Tables'!$A:$B, 2, FALSE), "Unknown")</f>
        <v>Table, kitchen or other household articles of iron or steel</v>
      </c>
      <c r="AC1195" s="18" t="str">
        <f t="shared" si="205"/>
        <v>Steel Products</v>
      </c>
      <c r="AD1195" s="18" t="str">
        <f t="shared" si="206"/>
        <v>Cloth Stand</v>
      </c>
      <c r="AE1195" s="18">
        <f t="shared" si="207"/>
        <v>84.446422558922563</v>
      </c>
      <c r="AF1195" s="20">
        <f t="shared" si="208"/>
        <v>0.36639999592594075</v>
      </c>
    </row>
    <row r="1196" spans="1:32">
      <c r="A1196" s="18" t="str">
        <f>'Raw Data'!A1196</f>
        <v>INNSA1</v>
      </c>
      <c r="B1196" s="19">
        <f>'Raw Data'!B1196</f>
        <v>44311</v>
      </c>
      <c r="C1196" s="18">
        <f>'Raw Data'!C1196</f>
        <v>301049751</v>
      </c>
      <c r="D1196" s="18">
        <f>'Raw Data'!D1196</f>
        <v>73239990</v>
      </c>
      <c r="E1196" s="18" t="str">
        <f>'Raw Data'!E1196</f>
        <v>STEEL TEA STRAINER NP-55 (QTY:50400 PCS USD 0.3195 PER PCS)</v>
      </c>
      <c r="F1196" s="18">
        <f>'Raw Data'!F1196</f>
        <v>0</v>
      </c>
      <c r="G1196" s="18">
        <f>'Raw Data'!G1196</f>
        <v>0</v>
      </c>
      <c r="H1196" s="18">
        <f>'Raw Data'!H1196</f>
        <v>0</v>
      </c>
      <c r="I1196" s="18">
        <f>'Raw Data'!I1196</f>
        <v>0</v>
      </c>
      <c r="J1196" s="18">
        <f>'Raw Data'!J1196</f>
        <v>0</v>
      </c>
      <c r="K1196" s="18">
        <f>'Raw Data'!K1196</f>
        <v>0</v>
      </c>
      <c r="L1196" s="18">
        <f>'Raw Data'!L1196</f>
        <v>0</v>
      </c>
      <c r="M1196" s="18">
        <f>'Raw Data'!M1196</f>
        <v>0</v>
      </c>
      <c r="N1196" s="18">
        <f>'Raw Data'!N1196</f>
        <v>2310</v>
      </c>
      <c r="O1196" s="18" t="str">
        <f>'Raw Data'!O1196</f>
        <v>KGS</v>
      </c>
      <c r="P1196" s="18">
        <f>'Raw Data'!P1196</f>
        <v>576.31947190000005</v>
      </c>
      <c r="Q1196" s="18">
        <f>'Raw Data'!Q1196</f>
        <v>1331297.98</v>
      </c>
      <c r="R1196" s="18">
        <f>'Raw Data'!R1196</f>
        <v>7.5682136819999997</v>
      </c>
      <c r="S1196" s="18">
        <f>'Raw Data'!S1196</f>
        <v>17482.5736</v>
      </c>
      <c r="T1196" s="18">
        <f>'Raw Data'!T1196</f>
        <v>487787.6</v>
      </c>
      <c r="U1196" s="18" t="str">
        <f t="shared" si="198"/>
        <v xml:space="preserve">STEEL TEA STRAINER NP-55 </v>
      </c>
      <c r="V1196" s="18">
        <f t="shared" si="199"/>
        <v>50400</v>
      </c>
      <c r="W1196" s="18" t="e">
        <f t="shared" si="200"/>
        <v>#VALUE!</v>
      </c>
      <c r="X1196" s="18" t="str">
        <f t="shared" si="201"/>
        <v/>
      </c>
      <c r="Y1196" s="18" t="str">
        <f t="shared" si="202"/>
        <v>USD</v>
      </c>
      <c r="Z1196" s="18">
        <f t="shared" si="203"/>
        <v>1819085.58</v>
      </c>
      <c r="AA1196" s="18">
        <f t="shared" si="204"/>
        <v>2021</v>
      </c>
      <c r="AB1196" s="19" t="str">
        <f>IFERROR(VLOOKUP(D1196, 'Lookup Tables'!$A:$B, 2, FALSE), "Unknown")</f>
        <v>Table, kitchen or other household articles of iron or steel</v>
      </c>
      <c r="AC1196" s="18" t="str">
        <f t="shared" si="205"/>
        <v>Steel Products</v>
      </c>
      <c r="AD1196" s="18" t="str">
        <f t="shared" si="206"/>
        <v>Misc</v>
      </c>
      <c r="AE1196" s="18">
        <f t="shared" si="207"/>
        <v>211.16346320346318</v>
      </c>
      <c r="AF1196" s="20">
        <f t="shared" si="208"/>
        <v>0.36640001511907949</v>
      </c>
    </row>
    <row r="1197" spans="1:32">
      <c r="A1197" s="18" t="str">
        <f>'Raw Data'!A1197</f>
        <v>INNSA1</v>
      </c>
      <c r="B1197" s="19">
        <f>'Raw Data'!B1197</f>
        <v>44308</v>
      </c>
      <c r="C1197" s="18">
        <f>'Raw Data'!C1197</f>
        <v>301049751</v>
      </c>
      <c r="D1197" s="18">
        <f>'Raw Data'!D1197</f>
        <v>73231000</v>
      </c>
      <c r="E1197" s="18" t="str">
        <f>'Raw Data'!E1197</f>
        <v>SS SCRUBBER 3 PCS SET - SS410 (QTY- 124560 SET/USD 0.182 PER SET)</v>
      </c>
      <c r="F1197" s="18">
        <f>'Raw Data'!F1197</f>
        <v>0</v>
      </c>
      <c r="G1197" s="18">
        <f>'Raw Data'!G1197</f>
        <v>0</v>
      </c>
      <c r="H1197" s="18">
        <f>'Raw Data'!H1197</f>
        <v>0</v>
      </c>
      <c r="I1197" s="18">
        <f>'Raw Data'!I1197</f>
        <v>0</v>
      </c>
      <c r="J1197" s="18">
        <f>'Raw Data'!J1197</f>
        <v>0</v>
      </c>
      <c r="K1197" s="18">
        <f>'Raw Data'!K1197</f>
        <v>0</v>
      </c>
      <c r="L1197" s="18">
        <f>'Raw Data'!L1197</f>
        <v>0</v>
      </c>
      <c r="M1197" s="18">
        <f>'Raw Data'!M1197</f>
        <v>0</v>
      </c>
      <c r="N1197" s="18">
        <f>'Raw Data'!N1197</f>
        <v>7785</v>
      </c>
      <c r="O1197" s="18" t="str">
        <f>'Raw Data'!O1197</f>
        <v>KGS</v>
      </c>
      <c r="P1197" s="18">
        <f>'Raw Data'!P1197</f>
        <v>253.10191520000001</v>
      </c>
      <c r="Q1197" s="18">
        <f>'Raw Data'!Q1197</f>
        <v>1970398.41</v>
      </c>
      <c r="R1197" s="18">
        <f>'Raw Data'!R1197</f>
        <v>3.3237283679999998</v>
      </c>
      <c r="S1197" s="18">
        <f>'Raw Data'!S1197</f>
        <v>25875.225340000001</v>
      </c>
      <c r="T1197" s="18">
        <f>'Raw Data'!T1197</f>
        <v>866187.2</v>
      </c>
      <c r="U1197" s="18" t="str">
        <f t="shared" si="198"/>
        <v xml:space="preserve">SS SCRUBBER 3 PCS SET - SS410 </v>
      </c>
      <c r="V1197" s="18" t="str">
        <f t="shared" si="199"/>
        <v/>
      </c>
      <c r="W1197" s="18" t="e">
        <f t="shared" si="200"/>
        <v>#VALUE!</v>
      </c>
      <c r="X1197" s="18">
        <f t="shared" si="201"/>
        <v>0.182</v>
      </c>
      <c r="Y1197" s="18" t="str">
        <f t="shared" si="202"/>
        <v>USD</v>
      </c>
      <c r="Z1197" s="18">
        <f t="shared" si="203"/>
        <v>2836585.61</v>
      </c>
      <c r="AA1197" s="18">
        <f t="shared" si="204"/>
        <v>2021</v>
      </c>
      <c r="AB1197" s="19" t="str">
        <f>IFERROR(VLOOKUP(D1197, 'Lookup Tables'!$A:$B, 2, FALSE), "Unknown")</f>
        <v>Steel Scrubbers</v>
      </c>
      <c r="AC1197" s="18" t="str">
        <f t="shared" si="205"/>
        <v>Cleaning Items</v>
      </c>
      <c r="AD1197" s="18" t="str">
        <f t="shared" si="206"/>
        <v>Scrubber</v>
      </c>
      <c r="AE1197" s="18">
        <f t="shared" si="207"/>
        <v>111.26360950545921</v>
      </c>
      <c r="AF1197" s="20">
        <f t="shared" si="208"/>
        <v>0.43960002992491248</v>
      </c>
    </row>
    <row r="1198" spans="1:32">
      <c r="A1198" s="18" t="str">
        <f>'Raw Data'!A1198</f>
        <v>INNSA1</v>
      </c>
      <c r="B1198" s="19">
        <f>'Raw Data'!B1198</f>
        <v>44307</v>
      </c>
      <c r="C1198" s="18">
        <f>'Raw Data'!C1198</f>
        <v>301049751</v>
      </c>
      <c r="D1198" s="18">
        <f>'Raw Data'!D1198</f>
        <v>73239990</v>
      </c>
      <c r="E1198" s="18" t="str">
        <f>'Raw Data'!E1198</f>
        <v>FAMILY CLOTH RACK 3 LAYERS 03-027I (MADE UP OF MILD STEEL)(QTY:1824 PCS/ CNY 79.00 PER PCS)</v>
      </c>
      <c r="F1198" s="18">
        <f>'Raw Data'!F1198</f>
        <v>0</v>
      </c>
      <c r="G1198" s="18">
        <f>'Raw Data'!G1198</f>
        <v>0</v>
      </c>
      <c r="H1198" s="18">
        <f>'Raw Data'!H1198</f>
        <v>0</v>
      </c>
      <c r="I1198" s="18">
        <f>'Raw Data'!I1198</f>
        <v>0</v>
      </c>
      <c r="J1198" s="18">
        <f>'Raw Data'!J1198</f>
        <v>0</v>
      </c>
      <c r="K1198" s="18">
        <f>'Raw Data'!K1198</f>
        <v>0</v>
      </c>
      <c r="L1198" s="18">
        <f>'Raw Data'!L1198</f>
        <v>0</v>
      </c>
      <c r="M1198" s="18">
        <f>'Raw Data'!M1198</f>
        <v>0</v>
      </c>
      <c r="N1198" s="18">
        <f>'Raw Data'!N1198</f>
        <v>10488</v>
      </c>
      <c r="O1198" s="18" t="str">
        <f>'Raw Data'!O1198</f>
        <v>KGS</v>
      </c>
      <c r="P1198" s="18">
        <f>'Raw Data'!P1198</f>
        <v>184.01803390000001</v>
      </c>
      <c r="Q1198" s="18">
        <f>'Raw Data'!Q1198</f>
        <v>1929981.14</v>
      </c>
      <c r="R1198" s="18">
        <f>'Raw Data'!R1198</f>
        <v>2.4165204720000002</v>
      </c>
      <c r="S1198" s="18">
        <f>'Raw Data'!S1198</f>
        <v>25344.466710000001</v>
      </c>
      <c r="T1198" s="18">
        <f>'Raw Data'!T1198</f>
        <v>707145</v>
      </c>
      <c r="U1198" s="18" t="str">
        <f t="shared" si="198"/>
        <v xml:space="preserve">FAMILY CLOTH RACK 3 LAYERS 03-027I </v>
      </c>
      <c r="V1198" s="18">
        <f t="shared" si="199"/>
        <v>1824</v>
      </c>
      <c r="W1198" s="18" t="str">
        <f t="shared" si="200"/>
        <v>PCS</v>
      </c>
      <c r="X1198" s="18" t="str">
        <f t="shared" si="201"/>
        <v/>
      </c>
      <c r="Y1198" s="18" t="str">
        <f t="shared" si="202"/>
        <v>CNY</v>
      </c>
      <c r="Z1198" s="18">
        <f t="shared" si="203"/>
        <v>2637126.1399999997</v>
      </c>
      <c r="AA1198" s="18">
        <f t="shared" si="204"/>
        <v>2021</v>
      </c>
      <c r="AB1198" s="19" t="str">
        <f>IFERROR(VLOOKUP(D1198, 'Lookup Tables'!$A:$B, 2, FALSE), "Unknown")</f>
        <v>Table, kitchen or other household articles of iron or steel</v>
      </c>
      <c r="AC1198" s="18" t="str">
        <f t="shared" si="205"/>
        <v>Steel Products</v>
      </c>
      <c r="AD1198" s="18" t="str">
        <f t="shared" si="206"/>
        <v>Misc</v>
      </c>
      <c r="AE1198" s="18">
        <f t="shared" si="207"/>
        <v>67.424199084668189</v>
      </c>
      <c r="AF1198" s="20">
        <f t="shared" si="208"/>
        <v>0.36639995352493449</v>
      </c>
    </row>
    <row r="1199" spans="1:32">
      <c r="A1199" s="18" t="str">
        <f>'Raw Data'!A1199</f>
        <v>INNSA1</v>
      </c>
      <c r="B1199" s="19">
        <f>'Raw Data'!B1199</f>
        <v>44296</v>
      </c>
      <c r="C1199" s="18">
        <f>'Raw Data'!C1199</f>
        <v>301049751</v>
      </c>
      <c r="D1199" s="18">
        <f>'Raw Data'!D1199</f>
        <v>73239990</v>
      </c>
      <c r="E1199" s="18" t="str">
        <f>'Raw Data'!E1199</f>
        <v>STEEL SALT BOTTLE - NP-19 (QTY- 24144 PCS/USD 0.4938 PER PCS)</v>
      </c>
      <c r="F1199" s="18">
        <f>'Raw Data'!F1199</f>
        <v>0</v>
      </c>
      <c r="G1199" s="18">
        <f>'Raw Data'!G1199</f>
        <v>0</v>
      </c>
      <c r="H1199" s="18">
        <f>'Raw Data'!H1199</f>
        <v>0</v>
      </c>
      <c r="I1199" s="18">
        <f>'Raw Data'!I1199</f>
        <v>0</v>
      </c>
      <c r="J1199" s="18">
        <f>'Raw Data'!J1199</f>
        <v>0</v>
      </c>
      <c r="K1199" s="18">
        <f>'Raw Data'!K1199</f>
        <v>0</v>
      </c>
      <c r="L1199" s="18">
        <f>'Raw Data'!L1199</f>
        <v>0</v>
      </c>
      <c r="M1199" s="18">
        <f>'Raw Data'!M1199</f>
        <v>0</v>
      </c>
      <c r="N1199" s="18">
        <f>'Raw Data'!N1199</f>
        <v>3772.5</v>
      </c>
      <c r="O1199" s="18" t="str">
        <f>'Raw Data'!O1199</f>
        <v>KGS</v>
      </c>
      <c r="P1199" s="18">
        <f>'Raw Data'!P1199</f>
        <v>254.51753740000001</v>
      </c>
      <c r="Q1199" s="18">
        <f>'Raw Data'!Q1199</f>
        <v>960167.41</v>
      </c>
      <c r="R1199" s="18">
        <f>'Raw Data'!R1199</f>
        <v>3.4324684749999999</v>
      </c>
      <c r="S1199" s="18">
        <f>'Raw Data'!S1199</f>
        <v>12948.98732</v>
      </c>
      <c r="T1199" s="18">
        <f>'Raw Data'!T1199</f>
        <v>351805.3</v>
      </c>
      <c r="U1199" s="18" t="str">
        <f t="shared" si="198"/>
        <v xml:space="preserve">STEEL SALT BOTTLE - NP-19 </v>
      </c>
      <c r="V1199" s="18" t="str">
        <f t="shared" si="199"/>
        <v/>
      </c>
      <c r="W1199" s="18" t="e">
        <f t="shared" si="200"/>
        <v>#VALUE!</v>
      </c>
      <c r="X1199" s="18">
        <f t="shared" si="201"/>
        <v>0.49380000000000002</v>
      </c>
      <c r="Y1199" s="18" t="str">
        <f t="shared" si="202"/>
        <v>USD</v>
      </c>
      <c r="Z1199" s="18">
        <f t="shared" si="203"/>
        <v>1311972.71</v>
      </c>
      <c r="AA1199" s="18">
        <f t="shared" si="204"/>
        <v>2021</v>
      </c>
      <c r="AB1199" s="19" t="str">
        <f>IFERROR(VLOOKUP(D1199, 'Lookup Tables'!$A:$B, 2, FALSE), "Unknown")</f>
        <v>Table, kitchen or other household articles of iron or steel</v>
      </c>
      <c r="AC1199" s="18" t="str">
        <f t="shared" si="205"/>
        <v>Steel Products</v>
      </c>
      <c r="AD1199" s="18" t="str">
        <f t="shared" si="206"/>
        <v>Misc</v>
      </c>
      <c r="AE1199" s="18">
        <f t="shared" si="207"/>
        <v>93.255215374420146</v>
      </c>
      <c r="AF1199" s="20">
        <f t="shared" si="208"/>
        <v>0.36639995935708752</v>
      </c>
    </row>
    <row r="1200" spans="1:32">
      <c r="A1200" s="18" t="str">
        <f>'Raw Data'!A1200</f>
        <v>INNSA1</v>
      </c>
      <c r="B1200" s="19">
        <f>'Raw Data'!B1200</f>
        <v>44296</v>
      </c>
      <c r="C1200" s="18">
        <f>'Raw Data'!C1200</f>
        <v>301049751</v>
      </c>
      <c r="D1200" s="18">
        <f>'Raw Data'!D1200</f>
        <v>73239990</v>
      </c>
      <c r="E1200" s="18" t="str">
        <f>'Raw Data'!E1200</f>
        <v>STEEL ZHARA - NP-003 (QTY: 36000 PCS/USD 0.4520 PER PCS)</v>
      </c>
      <c r="F1200" s="18">
        <f>'Raw Data'!F1200</f>
        <v>0</v>
      </c>
      <c r="G1200" s="18">
        <f>'Raw Data'!G1200</f>
        <v>0</v>
      </c>
      <c r="H1200" s="18">
        <f>'Raw Data'!H1200</f>
        <v>0</v>
      </c>
      <c r="I1200" s="18">
        <f>'Raw Data'!I1200</f>
        <v>0</v>
      </c>
      <c r="J1200" s="18">
        <f>'Raw Data'!J1200</f>
        <v>0</v>
      </c>
      <c r="K1200" s="18">
        <f>'Raw Data'!K1200</f>
        <v>0</v>
      </c>
      <c r="L1200" s="18">
        <f>'Raw Data'!L1200</f>
        <v>0</v>
      </c>
      <c r="M1200" s="18">
        <f>'Raw Data'!M1200</f>
        <v>0</v>
      </c>
      <c r="N1200" s="18">
        <f>'Raw Data'!N1200</f>
        <v>3360</v>
      </c>
      <c r="O1200" s="18" t="str">
        <f>'Raw Data'!O1200</f>
        <v>KGS</v>
      </c>
      <c r="P1200" s="18">
        <f>'Raw Data'!P1200</f>
        <v>390.02115179999998</v>
      </c>
      <c r="Q1200" s="18">
        <f>'Raw Data'!Q1200</f>
        <v>1310471.07</v>
      </c>
      <c r="R1200" s="18">
        <f>'Raw Data'!R1200</f>
        <v>5.2598941579999998</v>
      </c>
      <c r="S1200" s="18">
        <f>'Raw Data'!S1200</f>
        <v>17673.24437</v>
      </c>
      <c r="T1200" s="18">
        <f>'Raw Data'!T1200</f>
        <v>480156.6</v>
      </c>
      <c r="U1200" s="18" t="str">
        <f t="shared" si="198"/>
        <v xml:space="preserve">STEEL ZHARA - NP-003 </v>
      </c>
      <c r="V1200" s="18" t="str">
        <f t="shared" si="199"/>
        <v/>
      </c>
      <c r="W1200" s="18" t="str">
        <f t="shared" si="200"/>
        <v>36000 PCS</v>
      </c>
      <c r="X1200" s="18">
        <f t="shared" si="201"/>
        <v>0.45200000000000001</v>
      </c>
      <c r="Y1200" s="18" t="str">
        <f t="shared" si="202"/>
        <v>USD</v>
      </c>
      <c r="Z1200" s="18">
        <f t="shared" si="203"/>
        <v>1790627.67</v>
      </c>
      <c r="AA1200" s="18">
        <f t="shared" si="204"/>
        <v>2021</v>
      </c>
      <c r="AB1200" s="19" t="str">
        <f>IFERROR(VLOOKUP(D1200, 'Lookup Tables'!$A:$B, 2, FALSE), "Unknown")</f>
        <v>Table, kitchen or other household articles of iron or steel</v>
      </c>
      <c r="AC1200" s="18" t="str">
        <f t="shared" si="205"/>
        <v>Steel Products</v>
      </c>
      <c r="AD1200" s="18" t="str">
        <f t="shared" si="206"/>
        <v>Misc</v>
      </c>
      <c r="AE1200" s="18">
        <f t="shared" si="207"/>
        <v>142.90375</v>
      </c>
      <c r="AF1200" s="20">
        <f t="shared" si="208"/>
        <v>0.36639999996337191</v>
      </c>
    </row>
    <row r="1201" spans="1:32">
      <c r="A1201" s="18" t="str">
        <f>'Raw Data'!A1201</f>
        <v>INNSA1</v>
      </c>
      <c r="B1201" s="19">
        <f>'Raw Data'!B1201</f>
        <v>44295</v>
      </c>
      <c r="C1201" s="18">
        <f>'Raw Data'!C1201</f>
        <v>301049751</v>
      </c>
      <c r="D1201" s="18">
        <f>'Raw Data'!D1201</f>
        <v>73239990</v>
      </c>
      <c r="E1201" s="18" t="str">
        <f>'Raw Data'!E1201</f>
        <v>MILD STEEL MULTI FUNCTION CLOTH STAND - RYX-02-021A(QTY :9072 NUM USD 8.85 PER NUM)</v>
      </c>
      <c r="F1201" s="18">
        <f>'Raw Data'!F1201</f>
        <v>0</v>
      </c>
      <c r="G1201" s="18">
        <f>'Raw Data'!G1201</f>
        <v>0</v>
      </c>
      <c r="H1201" s="18">
        <f>'Raw Data'!H1201</f>
        <v>0</v>
      </c>
      <c r="I1201" s="18">
        <f>'Raw Data'!I1201</f>
        <v>0</v>
      </c>
      <c r="J1201" s="18">
        <f>'Raw Data'!J1201</f>
        <v>0</v>
      </c>
      <c r="K1201" s="18">
        <f>'Raw Data'!K1201</f>
        <v>0</v>
      </c>
      <c r="L1201" s="18">
        <f>'Raw Data'!L1201</f>
        <v>0</v>
      </c>
      <c r="M1201" s="18">
        <f>'Raw Data'!M1201</f>
        <v>0</v>
      </c>
      <c r="N1201" s="18">
        <f>'Raw Data'!N1201</f>
        <v>33264</v>
      </c>
      <c r="O1201" s="18" t="str">
        <f>'Raw Data'!O1201</f>
        <v>KGS</v>
      </c>
      <c r="P1201" s="18">
        <f>'Raw Data'!P1201</f>
        <v>226.6023232</v>
      </c>
      <c r="Q1201" s="18">
        <f>'Raw Data'!Q1201</f>
        <v>7537699.6799999997</v>
      </c>
      <c r="R1201" s="18">
        <f>'Raw Data'!R1201</f>
        <v>3.0559989650000001</v>
      </c>
      <c r="S1201" s="18">
        <f>'Raw Data'!S1201</f>
        <v>101654.7496</v>
      </c>
      <c r="T1201" s="18">
        <f>'Raw Data'!T1201</f>
        <v>2761813.1</v>
      </c>
      <c r="U1201" s="18" t="str">
        <f t="shared" si="198"/>
        <v>MILD STEEL MULTI FUNCTION CLOTH STAND - RYX-02-021A</v>
      </c>
      <c r="V1201" s="18" t="str">
        <f t="shared" si="199"/>
        <v/>
      </c>
      <c r="W1201" s="18" t="e">
        <f t="shared" si="200"/>
        <v>#VALUE!</v>
      </c>
      <c r="X1201" s="18" t="str">
        <f t="shared" si="201"/>
        <v/>
      </c>
      <c r="Y1201" s="18" t="str">
        <f t="shared" si="202"/>
        <v>USD</v>
      </c>
      <c r="Z1201" s="18">
        <f t="shared" si="203"/>
        <v>10299512.779999999</v>
      </c>
      <c r="AA1201" s="18">
        <f t="shared" si="204"/>
        <v>2021</v>
      </c>
      <c r="AB1201" s="19" t="str">
        <f>IFERROR(VLOOKUP(D1201, 'Lookup Tables'!$A:$B, 2, FALSE), "Unknown")</f>
        <v>Table, kitchen or other household articles of iron or steel</v>
      </c>
      <c r="AC1201" s="18" t="str">
        <f t="shared" si="205"/>
        <v>Steel Products</v>
      </c>
      <c r="AD1201" s="18" t="str">
        <f t="shared" si="206"/>
        <v>Cloth Stand</v>
      </c>
      <c r="AE1201" s="18">
        <f t="shared" si="207"/>
        <v>83.027089345839343</v>
      </c>
      <c r="AF1201" s="20">
        <f t="shared" si="208"/>
        <v>0.36639999167491377</v>
      </c>
    </row>
    <row r="1202" spans="1:32">
      <c r="A1202" s="18" t="str">
        <f>'Raw Data'!A1202</f>
        <v>INNSA1</v>
      </c>
      <c r="B1202" s="19">
        <f>'Raw Data'!B1202</f>
        <v>44295</v>
      </c>
      <c r="C1202" s="18">
        <f>'Raw Data'!C1202</f>
        <v>301049751</v>
      </c>
      <c r="D1202" s="18">
        <f>'Raw Data'!D1202</f>
        <v>73239990</v>
      </c>
      <c r="E1202" s="18" t="str">
        <f>'Raw Data'!E1202</f>
        <v>MILD STEEL MULTI FUNCTION CLOTH STAND - RYX-02-020 (QTY :1232 NUM USD 14.20 PER NUM)</v>
      </c>
      <c r="F1202" s="18">
        <f>'Raw Data'!F1202</f>
        <v>0</v>
      </c>
      <c r="G1202" s="18">
        <f>'Raw Data'!G1202</f>
        <v>0</v>
      </c>
      <c r="H1202" s="18">
        <f>'Raw Data'!H1202</f>
        <v>0</v>
      </c>
      <c r="I1202" s="18">
        <f>'Raw Data'!I1202</f>
        <v>0</v>
      </c>
      <c r="J1202" s="18">
        <f>'Raw Data'!J1202</f>
        <v>0</v>
      </c>
      <c r="K1202" s="18">
        <f>'Raw Data'!K1202</f>
        <v>0</v>
      </c>
      <c r="L1202" s="18">
        <f>'Raw Data'!L1202</f>
        <v>0</v>
      </c>
      <c r="M1202" s="18">
        <f>'Raw Data'!M1202</f>
        <v>0</v>
      </c>
      <c r="N1202" s="18">
        <f>'Raw Data'!N1202</f>
        <v>4004</v>
      </c>
      <c r="O1202" s="18" t="str">
        <f>'Raw Data'!O1202</f>
        <v>KGS</v>
      </c>
      <c r="P1202" s="18">
        <f>'Raw Data'!P1202</f>
        <v>410.20182569999997</v>
      </c>
      <c r="Q1202" s="18">
        <f>'Raw Data'!Q1202</f>
        <v>1642448.11</v>
      </c>
      <c r="R1202" s="18">
        <f>'Raw Data'!R1202</f>
        <v>5.5320542909999997</v>
      </c>
      <c r="S1202" s="18">
        <f>'Raw Data'!S1202</f>
        <v>22150.345379999999</v>
      </c>
      <c r="T1202" s="18">
        <f>'Raw Data'!T1202</f>
        <v>601793</v>
      </c>
      <c r="U1202" s="18" t="str">
        <f t="shared" si="198"/>
        <v xml:space="preserve">MILD STEEL MULTI FUNCTION CLOTH STAND - RYX-02-020 </v>
      </c>
      <c r="V1202" s="18" t="str">
        <f t="shared" si="199"/>
        <v/>
      </c>
      <c r="W1202" s="18" t="e">
        <f t="shared" si="200"/>
        <v>#VALUE!</v>
      </c>
      <c r="X1202" s="18" t="str">
        <f t="shared" si="201"/>
        <v/>
      </c>
      <c r="Y1202" s="18" t="str">
        <f t="shared" si="202"/>
        <v>USD</v>
      </c>
      <c r="Z1202" s="18">
        <f t="shared" si="203"/>
        <v>2244241.1100000003</v>
      </c>
      <c r="AA1202" s="18">
        <f t="shared" si="204"/>
        <v>2021</v>
      </c>
      <c r="AB1202" s="19" t="str">
        <f>IFERROR(VLOOKUP(D1202, 'Lookup Tables'!$A:$B, 2, FALSE), "Unknown")</f>
        <v>Table, kitchen or other household articles of iron or steel</v>
      </c>
      <c r="AC1202" s="18" t="str">
        <f t="shared" si="205"/>
        <v>Steel Products</v>
      </c>
      <c r="AD1202" s="18" t="str">
        <f t="shared" si="206"/>
        <v>Cloth Stand</v>
      </c>
      <c r="AE1202" s="18">
        <f t="shared" si="207"/>
        <v>150.29795204795204</v>
      </c>
      <c r="AF1202" s="20">
        <f t="shared" si="208"/>
        <v>0.36640000760815511</v>
      </c>
    </row>
    <row r="1203" spans="1:32">
      <c r="A1203" s="18" t="str">
        <f>'Raw Data'!A1203</f>
        <v>INNSA1</v>
      </c>
      <c r="B1203" s="19">
        <f>'Raw Data'!B1203</f>
        <v>44295</v>
      </c>
      <c r="C1203" s="18">
        <f>'Raw Data'!C1203</f>
        <v>301049751</v>
      </c>
      <c r="D1203" s="18">
        <f>'Raw Data'!D1203</f>
        <v>73239990</v>
      </c>
      <c r="E1203" s="18" t="str">
        <f>'Raw Data'!E1203</f>
        <v>STEEL TEA STRAINER BIG SB-12 (QTY:20040 PCS USD 1.20160 PER PCS)</v>
      </c>
      <c r="F1203" s="18">
        <f>'Raw Data'!F1203</f>
        <v>0</v>
      </c>
      <c r="G1203" s="18">
        <f>'Raw Data'!G1203</f>
        <v>0</v>
      </c>
      <c r="H1203" s="18">
        <f>'Raw Data'!H1203</f>
        <v>0</v>
      </c>
      <c r="I1203" s="18">
        <f>'Raw Data'!I1203</f>
        <v>0</v>
      </c>
      <c r="J1203" s="18">
        <f>'Raw Data'!J1203</f>
        <v>0</v>
      </c>
      <c r="K1203" s="18">
        <f>'Raw Data'!K1203</f>
        <v>0</v>
      </c>
      <c r="L1203" s="18">
        <f>'Raw Data'!L1203</f>
        <v>0</v>
      </c>
      <c r="M1203" s="18">
        <f>'Raw Data'!M1203</f>
        <v>0</v>
      </c>
      <c r="N1203" s="18">
        <f>'Raw Data'!N1203</f>
        <v>4759.5</v>
      </c>
      <c r="O1203" s="18" t="str">
        <f>'Raw Data'!O1203</f>
        <v>KGS</v>
      </c>
      <c r="P1203" s="18">
        <f>'Raw Data'!P1203</f>
        <v>420.39731690000002</v>
      </c>
      <c r="Q1203" s="18">
        <f>'Raw Data'!Q1203</f>
        <v>2000881.03</v>
      </c>
      <c r="R1203" s="18">
        <f>'Raw Data'!R1203</f>
        <v>5.6695524869999998</v>
      </c>
      <c r="S1203" s="18">
        <f>'Raw Data'!S1203</f>
        <v>26984.235059999999</v>
      </c>
      <c r="T1203" s="18">
        <f>'Raw Data'!T1203</f>
        <v>733122.8</v>
      </c>
      <c r="U1203" s="18" t="str">
        <f t="shared" si="198"/>
        <v xml:space="preserve">STEEL TEA STRAINER BIG SB-12 </v>
      </c>
      <c r="V1203" s="18">
        <f t="shared" si="199"/>
        <v>20040</v>
      </c>
      <c r="W1203" s="18" t="e">
        <f t="shared" si="200"/>
        <v>#VALUE!</v>
      </c>
      <c r="X1203" s="18" t="str">
        <f t="shared" si="201"/>
        <v/>
      </c>
      <c r="Y1203" s="18" t="str">
        <f t="shared" si="202"/>
        <v>USD</v>
      </c>
      <c r="Z1203" s="18">
        <f t="shared" si="203"/>
        <v>2734003.83</v>
      </c>
      <c r="AA1203" s="18">
        <f t="shared" si="204"/>
        <v>2021</v>
      </c>
      <c r="AB1203" s="19" t="str">
        <f>IFERROR(VLOOKUP(D1203, 'Lookup Tables'!$A:$B, 2, FALSE), "Unknown")</f>
        <v>Table, kitchen or other household articles of iron or steel</v>
      </c>
      <c r="AC1203" s="18" t="str">
        <f t="shared" si="205"/>
        <v>Steel Products</v>
      </c>
      <c r="AD1203" s="18" t="str">
        <f t="shared" si="206"/>
        <v>Misc</v>
      </c>
      <c r="AE1203" s="18">
        <f t="shared" si="207"/>
        <v>154.03357495535246</v>
      </c>
      <c r="AF1203" s="20">
        <f t="shared" si="208"/>
        <v>0.36639999530606776</v>
      </c>
    </row>
    <row r="1204" spans="1:32">
      <c r="A1204" s="18" t="str">
        <f>'Raw Data'!A1204</f>
        <v>INNSA1</v>
      </c>
      <c r="B1204" s="19">
        <f>'Raw Data'!B1204</f>
        <v>44295</v>
      </c>
      <c r="C1204" s="18">
        <f>'Raw Data'!C1204</f>
        <v>301049751</v>
      </c>
      <c r="D1204" s="18">
        <f>'Raw Data'!D1204</f>
        <v>73239990</v>
      </c>
      <c r="E1204" s="18" t="str">
        <f>'Raw Data'!E1204</f>
        <v>STEEL HAND BLENDER RS-02 (24820 PCS USD 0.45410 PER PCS)</v>
      </c>
      <c r="F1204" s="18">
        <f>'Raw Data'!F1204</f>
        <v>0</v>
      </c>
      <c r="G1204" s="18">
        <f>'Raw Data'!G1204</f>
        <v>0</v>
      </c>
      <c r="H1204" s="18">
        <f>'Raw Data'!H1204</f>
        <v>0</v>
      </c>
      <c r="I1204" s="18">
        <f>'Raw Data'!I1204</f>
        <v>0</v>
      </c>
      <c r="J1204" s="18">
        <f>'Raw Data'!J1204</f>
        <v>0</v>
      </c>
      <c r="K1204" s="18">
        <f>'Raw Data'!K1204</f>
        <v>0</v>
      </c>
      <c r="L1204" s="18">
        <f>'Raw Data'!L1204</f>
        <v>0</v>
      </c>
      <c r="M1204" s="18">
        <f>'Raw Data'!M1204</f>
        <v>0</v>
      </c>
      <c r="N1204" s="18">
        <f>'Raw Data'!N1204</f>
        <v>1489.2</v>
      </c>
      <c r="O1204" s="18" t="str">
        <f>'Raw Data'!O1204</f>
        <v>KGS</v>
      </c>
      <c r="P1204" s="18">
        <f>'Raw Data'!P1204</f>
        <v>628.87428820000002</v>
      </c>
      <c r="Q1204" s="18">
        <f>'Raw Data'!Q1204</f>
        <v>936519.59</v>
      </c>
      <c r="R1204" s="18">
        <f>'Raw Data'!R1204</f>
        <v>8.4811097530000001</v>
      </c>
      <c r="S1204" s="18">
        <f>'Raw Data'!S1204</f>
        <v>12630.06864</v>
      </c>
      <c r="T1204" s="18">
        <f>'Raw Data'!T1204</f>
        <v>343140.8</v>
      </c>
      <c r="U1204" s="18" t="str">
        <f t="shared" si="198"/>
        <v xml:space="preserve">STEEL HAND BLENDER RS-02 </v>
      </c>
      <c r="V1204" s="18" t="str">
        <f t="shared" si="199"/>
        <v/>
      </c>
      <c r="W1204" s="18" t="e">
        <f t="shared" si="200"/>
        <v>#VALUE!</v>
      </c>
      <c r="X1204" s="18" t="str">
        <f t="shared" si="201"/>
        <v/>
      </c>
      <c r="Y1204" s="18" t="str">
        <f t="shared" si="202"/>
        <v>USD</v>
      </c>
      <c r="Z1204" s="18">
        <f t="shared" si="203"/>
        <v>1279660.3899999999</v>
      </c>
      <c r="AA1204" s="18">
        <f t="shared" si="204"/>
        <v>2021</v>
      </c>
      <c r="AB1204" s="19" t="str">
        <f>IFERROR(VLOOKUP(D1204, 'Lookup Tables'!$A:$B, 2, FALSE), "Unknown")</f>
        <v>Table, kitchen or other household articles of iron or steel</v>
      </c>
      <c r="AC1204" s="18" t="str">
        <f t="shared" si="205"/>
        <v>Steel Products</v>
      </c>
      <c r="AD1204" s="18" t="str">
        <f t="shared" si="206"/>
        <v>Misc</v>
      </c>
      <c r="AE1204" s="18">
        <f t="shared" si="207"/>
        <v>230.41955412301905</v>
      </c>
      <c r="AF1204" s="20">
        <f t="shared" si="208"/>
        <v>0.36640002373041658</v>
      </c>
    </row>
    <row r="1205" spans="1:32">
      <c r="A1205" s="18" t="str">
        <f>'Raw Data'!A1205</f>
        <v>INNSA1</v>
      </c>
      <c r="B1205" s="19">
        <f>'Raw Data'!B1205</f>
        <v>44295</v>
      </c>
      <c r="C1205" s="18">
        <f>'Raw Data'!C1205</f>
        <v>301049751</v>
      </c>
      <c r="D1205" s="18">
        <f>'Raw Data'!D1205</f>
        <v>73239990</v>
      </c>
      <c r="E1205" s="18" t="str">
        <f>'Raw Data'!E1205</f>
        <v>STEEL SALT BOTTLE NP-19 (QTY:16944 PCS USD 0.49600 PER PCS)</v>
      </c>
      <c r="F1205" s="18">
        <f>'Raw Data'!F1205</f>
        <v>0</v>
      </c>
      <c r="G1205" s="18">
        <f>'Raw Data'!G1205</f>
        <v>0</v>
      </c>
      <c r="H1205" s="18">
        <f>'Raw Data'!H1205</f>
        <v>0</v>
      </c>
      <c r="I1205" s="18">
        <f>'Raw Data'!I1205</f>
        <v>0</v>
      </c>
      <c r="J1205" s="18">
        <f>'Raw Data'!J1205</f>
        <v>0</v>
      </c>
      <c r="K1205" s="18">
        <f>'Raw Data'!K1205</f>
        <v>0</v>
      </c>
      <c r="L1205" s="18">
        <f>'Raw Data'!L1205</f>
        <v>0</v>
      </c>
      <c r="M1205" s="18">
        <f>'Raw Data'!M1205</f>
        <v>0</v>
      </c>
      <c r="N1205" s="18">
        <f>'Raw Data'!N1205</f>
        <v>2647.5</v>
      </c>
      <c r="O1205" s="18" t="str">
        <f>'Raw Data'!O1205</f>
        <v>KGS</v>
      </c>
      <c r="P1205" s="18">
        <f>'Raw Data'!P1205</f>
        <v>263.76978279999997</v>
      </c>
      <c r="Q1205" s="18">
        <f>'Raw Data'!Q1205</f>
        <v>698330.5</v>
      </c>
      <c r="R1205" s="18">
        <f>'Raw Data'!R1205</f>
        <v>3.557245891</v>
      </c>
      <c r="S1205" s="18">
        <f>'Raw Data'!S1205</f>
        <v>9417.8084959999996</v>
      </c>
      <c r="T1205" s="18">
        <f>'Raw Data'!T1205</f>
        <v>255868.3</v>
      </c>
      <c r="U1205" s="18" t="str">
        <f t="shared" si="198"/>
        <v xml:space="preserve">STEEL SALT BOTTLE NP-19 </v>
      </c>
      <c r="V1205" s="18">
        <f t="shared" si="199"/>
        <v>16944</v>
      </c>
      <c r="W1205" s="18" t="e">
        <f t="shared" si="200"/>
        <v>#VALUE!</v>
      </c>
      <c r="X1205" s="18" t="str">
        <f t="shared" si="201"/>
        <v/>
      </c>
      <c r="Y1205" s="18" t="str">
        <f t="shared" si="202"/>
        <v>USD</v>
      </c>
      <c r="Z1205" s="18">
        <f t="shared" si="203"/>
        <v>954198.8</v>
      </c>
      <c r="AA1205" s="18">
        <f t="shared" si="204"/>
        <v>2021</v>
      </c>
      <c r="AB1205" s="19" t="str">
        <f>IFERROR(VLOOKUP(D1205, 'Lookup Tables'!$A:$B, 2, FALSE), "Unknown")</f>
        <v>Table, kitchen or other household articles of iron or steel</v>
      </c>
      <c r="AC1205" s="18" t="str">
        <f t="shared" si="205"/>
        <v>Steel Products</v>
      </c>
      <c r="AD1205" s="18" t="str">
        <f t="shared" si="206"/>
        <v>Misc</v>
      </c>
      <c r="AE1205" s="18">
        <f t="shared" si="207"/>
        <v>96.64525023607176</v>
      </c>
      <c r="AF1205" s="20">
        <f t="shared" si="208"/>
        <v>0.36640000687353624</v>
      </c>
    </row>
    <row r="1206" spans="1:32">
      <c r="A1206" s="18" t="str">
        <f>'Raw Data'!A1206</f>
        <v>INNSA1</v>
      </c>
      <c r="B1206" s="19">
        <f>'Raw Data'!B1206</f>
        <v>44287</v>
      </c>
      <c r="C1206" s="18">
        <f>'Raw Data'!C1206</f>
        <v>301049751</v>
      </c>
      <c r="D1206" s="18">
        <f>'Raw Data'!D1206</f>
        <v>73239990</v>
      </c>
      <c r="E1206" s="18" t="str">
        <f>'Raw Data'!E1206</f>
        <v>STAINLESS STEEL GRATER WITH HANDLE HEXA - KL326D-9S (MILD STEEL) (QTY - 37680 PCS/USD 0.96 PER PCS)</v>
      </c>
      <c r="F1206" s="18">
        <f>'Raw Data'!F1206</f>
        <v>0</v>
      </c>
      <c r="G1206" s="18">
        <f>'Raw Data'!G1206</f>
        <v>0</v>
      </c>
      <c r="H1206" s="18">
        <f>'Raw Data'!H1206</f>
        <v>0</v>
      </c>
      <c r="I1206" s="18">
        <f>'Raw Data'!I1206</f>
        <v>0</v>
      </c>
      <c r="J1206" s="18">
        <f>'Raw Data'!J1206</f>
        <v>0</v>
      </c>
      <c r="K1206" s="18">
        <f>'Raw Data'!K1206</f>
        <v>0</v>
      </c>
      <c r="L1206" s="18">
        <f>'Raw Data'!L1206</f>
        <v>0</v>
      </c>
      <c r="M1206" s="18">
        <f>'Raw Data'!M1206</f>
        <v>0</v>
      </c>
      <c r="N1206" s="18">
        <f>'Raw Data'!N1206</f>
        <v>8635</v>
      </c>
      <c r="O1206" s="18" t="str">
        <f>'Raw Data'!O1206</f>
        <v>KGS</v>
      </c>
      <c r="P1206" s="18">
        <f>'Raw Data'!P1206</f>
        <v>331.97845280000001</v>
      </c>
      <c r="Q1206" s="18">
        <f>'Raw Data'!Q1206</f>
        <v>2866633.94</v>
      </c>
      <c r="R1206" s="18">
        <f>'Raw Data'!R1206</f>
        <v>4.5259502769999997</v>
      </c>
      <c r="S1206" s="18">
        <f>'Raw Data'!S1206</f>
        <v>39081.58064</v>
      </c>
      <c r="T1206" s="18">
        <f>'Raw Data'!T1206</f>
        <v>1050334.7</v>
      </c>
      <c r="U1206" s="18" t="str">
        <f t="shared" si="198"/>
        <v xml:space="preserve">STAINLESS STEEL GRATER WITH HANDLE HEXA - KL326D-9S </v>
      </c>
      <c r="V1206" s="18" t="str">
        <f t="shared" si="199"/>
        <v/>
      </c>
      <c r="W1206" s="18" t="e">
        <f t="shared" si="200"/>
        <v>#VALUE!</v>
      </c>
      <c r="X1206" s="18">
        <f t="shared" si="201"/>
        <v>0.96</v>
      </c>
      <c r="Y1206" s="18" t="str">
        <f t="shared" si="202"/>
        <v>USD</v>
      </c>
      <c r="Z1206" s="18">
        <f t="shared" si="203"/>
        <v>3916968.6399999997</v>
      </c>
      <c r="AA1206" s="18">
        <f t="shared" si="204"/>
        <v>2021</v>
      </c>
      <c r="AB1206" s="19" t="str">
        <f>IFERROR(VLOOKUP(D1206, 'Lookup Tables'!$A:$B, 2, FALSE), "Unknown")</f>
        <v>Table, kitchen or other household articles of iron or steel</v>
      </c>
      <c r="AC1206" s="18" t="str">
        <f t="shared" si="205"/>
        <v>Steel Products</v>
      </c>
      <c r="AD1206" s="18" t="str">
        <f t="shared" si="206"/>
        <v>Misc</v>
      </c>
      <c r="AE1206" s="18">
        <f t="shared" si="207"/>
        <v>121.63690793283149</v>
      </c>
      <c r="AF1206" s="20">
        <f t="shared" si="208"/>
        <v>0.36640000850614363</v>
      </c>
    </row>
    <row r="1207" spans="1:32">
      <c r="A1207" s="18" t="str">
        <f>'Raw Data'!A1207</f>
        <v>INNSA1</v>
      </c>
      <c r="B1207" s="19">
        <f>'Raw Data'!B1207</f>
        <v>44282</v>
      </c>
      <c r="C1207" s="18">
        <f>'Raw Data'!C1207</f>
        <v>301049751</v>
      </c>
      <c r="D1207" s="18">
        <f>'Raw Data'!D1207</f>
        <v>73239990</v>
      </c>
      <c r="E1207" s="18" t="str">
        <f>'Raw Data'!E1207</f>
        <v>8505 STEEL LUNCH BOX 3LAYER ( 16800 NOS) (MILD STEEL)</v>
      </c>
      <c r="F1207" s="18">
        <f>'Raw Data'!F1207</f>
        <v>0</v>
      </c>
      <c r="G1207" s="18">
        <f>'Raw Data'!G1207</f>
        <v>0</v>
      </c>
      <c r="H1207" s="18">
        <f>'Raw Data'!H1207</f>
        <v>0</v>
      </c>
      <c r="I1207" s="18">
        <f>'Raw Data'!I1207</f>
        <v>0</v>
      </c>
      <c r="J1207" s="18">
        <f>'Raw Data'!J1207</f>
        <v>0</v>
      </c>
      <c r="K1207" s="18">
        <f>'Raw Data'!K1207</f>
        <v>0</v>
      </c>
      <c r="L1207" s="18">
        <f>'Raw Data'!L1207</f>
        <v>0</v>
      </c>
      <c r="M1207" s="18">
        <f>'Raw Data'!M1207</f>
        <v>0</v>
      </c>
      <c r="N1207" s="18">
        <f>'Raw Data'!N1207</f>
        <v>10892</v>
      </c>
      <c r="O1207" s="18" t="str">
        <f>'Raw Data'!O1207</f>
        <v>KGS</v>
      </c>
      <c r="P1207" s="18">
        <f>'Raw Data'!P1207</f>
        <v>412.30138629999999</v>
      </c>
      <c r="Q1207" s="18">
        <f>'Raw Data'!Q1207</f>
        <v>4490786.7</v>
      </c>
      <c r="R1207" s="18">
        <f>'Raw Data'!R1207</f>
        <v>5.6210141289999997</v>
      </c>
      <c r="S1207" s="18">
        <f>'Raw Data'!S1207</f>
        <v>61224.085890000002</v>
      </c>
      <c r="T1207" s="18">
        <f>'Raw Data'!T1207</f>
        <v>1645424.2</v>
      </c>
      <c r="U1207" s="18" t="str">
        <f t="shared" si="198"/>
        <v xml:space="preserve">8505 STEEL LUNCH BOX 3LAYER </v>
      </c>
      <c r="V1207" s="18" t="str">
        <f t="shared" si="199"/>
        <v/>
      </c>
      <c r="W1207" s="18" t="e">
        <f t="shared" si="200"/>
        <v>#VALUE!</v>
      </c>
      <c r="X1207" s="18" t="str">
        <f t="shared" si="201"/>
        <v/>
      </c>
      <c r="Y1207" s="18" t="str">
        <f t="shared" si="202"/>
        <v/>
      </c>
      <c r="Z1207" s="18">
        <f t="shared" si="203"/>
        <v>6136210.9000000004</v>
      </c>
      <c r="AA1207" s="18">
        <f t="shared" si="204"/>
        <v>2021</v>
      </c>
      <c r="AB1207" s="19" t="str">
        <f>IFERROR(VLOOKUP(D1207, 'Lookup Tables'!$A:$B, 2, FALSE), "Unknown")</f>
        <v>Table, kitchen or other household articles of iron or steel</v>
      </c>
      <c r="AC1207" s="18" t="str">
        <f t="shared" si="205"/>
        <v>Steel Products</v>
      </c>
      <c r="AD1207" s="18" t="str">
        <f t="shared" si="206"/>
        <v>Misc</v>
      </c>
      <c r="AE1207" s="18">
        <f t="shared" si="207"/>
        <v>151.06722365038559</v>
      </c>
      <c r="AF1207" s="20">
        <f t="shared" si="208"/>
        <v>0.36639998956084907</v>
      </c>
    </row>
    <row r="1208" spans="1:32">
      <c r="A1208" s="18" t="str">
        <f>'Raw Data'!A1208</f>
        <v>INNSA1</v>
      </c>
      <c r="B1208" s="19">
        <f>'Raw Data'!B1208</f>
        <v>44281</v>
      </c>
      <c r="C1208" s="18">
        <f>'Raw Data'!C1208</f>
        <v>301049751</v>
      </c>
      <c r="D1208" s="18">
        <f>'Raw Data'!D1208</f>
        <v>73239990</v>
      </c>
      <c r="E1208" s="18" t="str">
        <f>'Raw Data'!E1208</f>
        <v>FAMILY CLOTH RACK 3LAYERS [MADE UP OF MILD STEEL] - 03-027I (QTY : 1824 PCS / CNY 79.00 PER PCS)</v>
      </c>
      <c r="F1208" s="18">
        <f>'Raw Data'!F1208</f>
        <v>0</v>
      </c>
      <c r="G1208" s="18">
        <f>'Raw Data'!G1208</f>
        <v>0</v>
      </c>
      <c r="H1208" s="18">
        <f>'Raw Data'!H1208</f>
        <v>0</v>
      </c>
      <c r="I1208" s="18">
        <f>'Raw Data'!I1208</f>
        <v>0</v>
      </c>
      <c r="J1208" s="18">
        <f>'Raw Data'!J1208</f>
        <v>0</v>
      </c>
      <c r="K1208" s="18">
        <f>'Raw Data'!K1208</f>
        <v>0</v>
      </c>
      <c r="L1208" s="18">
        <f>'Raw Data'!L1208</f>
        <v>0</v>
      </c>
      <c r="M1208" s="18">
        <f>'Raw Data'!M1208</f>
        <v>0</v>
      </c>
      <c r="N1208" s="18">
        <f>'Raw Data'!N1208</f>
        <v>10488</v>
      </c>
      <c r="O1208" s="18" t="str">
        <f>'Raw Data'!O1208</f>
        <v>KGS</v>
      </c>
      <c r="P1208" s="18">
        <f>'Raw Data'!P1208</f>
        <v>178.913524</v>
      </c>
      <c r="Q1208" s="18">
        <f>'Raw Data'!Q1208</f>
        <v>1876445.04</v>
      </c>
      <c r="R1208" s="18">
        <f>'Raw Data'!R1208</f>
        <v>2.4391755150000001</v>
      </c>
      <c r="S1208" s="18">
        <f>'Raw Data'!S1208</f>
        <v>25582.072800000002</v>
      </c>
      <c r="T1208" s="18">
        <f>'Raw Data'!T1208</f>
        <v>687529.5</v>
      </c>
      <c r="U1208" s="18" t="str">
        <f t="shared" si="198"/>
        <v xml:space="preserve">FAMILY CLOTH RACK 3LAYERS [MADE UP OF MILD STEEL] - 03-027I </v>
      </c>
      <c r="V1208" s="18" t="str">
        <f t="shared" si="199"/>
        <v/>
      </c>
      <c r="W1208" s="18" t="e">
        <f t="shared" si="200"/>
        <v>#VALUE!</v>
      </c>
      <c r="X1208" s="18" t="str">
        <f t="shared" si="201"/>
        <v/>
      </c>
      <c r="Y1208" s="18" t="str">
        <f t="shared" si="202"/>
        <v>CNY</v>
      </c>
      <c r="Z1208" s="18">
        <f t="shared" si="203"/>
        <v>2563974.54</v>
      </c>
      <c r="AA1208" s="18">
        <f t="shared" si="204"/>
        <v>2021</v>
      </c>
      <c r="AB1208" s="19" t="str">
        <f>IFERROR(VLOOKUP(D1208, 'Lookup Tables'!$A:$B, 2, FALSE), "Unknown")</f>
        <v>Table, kitchen or other household articles of iron or steel</v>
      </c>
      <c r="AC1208" s="18" t="str">
        <f t="shared" si="205"/>
        <v>Steel Products</v>
      </c>
      <c r="AD1208" s="18" t="str">
        <f t="shared" si="206"/>
        <v>Misc</v>
      </c>
      <c r="AE1208" s="18">
        <f t="shared" si="207"/>
        <v>65.553918764302054</v>
      </c>
      <c r="AF1208" s="20">
        <f t="shared" si="208"/>
        <v>0.36640001990146215</v>
      </c>
    </row>
    <row r="1209" spans="1:32">
      <c r="A1209" s="18" t="str">
        <f>'Raw Data'!A1209</f>
        <v>INNSA1</v>
      </c>
      <c r="B1209" s="19">
        <f>'Raw Data'!B1209</f>
        <v>44280</v>
      </c>
      <c r="C1209" s="18">
        <f>'Raw Data'!C1209</f>
        <v>301049751</v>
      </c>
      <c r="D1209" s="18">
        <f>'Raw Data'!D1209</f>
        <v>73239990</v>
      </c>
      <c r="E1209" s="18" t="str">
        <f>'Raw Data'!E1209</f>
        <v>MILD STEEL MULTI FUNCTION CLOTH STAND - RYX-02-020 (QTY : 3696 NUM / USD 14.20 PER NUM)</v>
      </c>
      <c r="F1209" s="18">
        <f>'Raw Data'!F1209</f>
        <v>0</v>
      </c>
      <c r="G1209" s="18">
        <f>'Raw Data'!G1209</f>
        <v>0</v>
      </c>
      <c r="H1209" s="18">
        <f>'Raw Data'!H1209</f>
        <v>0</v>
      </c>
      <c r="I1209" s="18">
        <f>'Raw Data'!I1209</f>
        <v>0</v>
      </c>
      <c r="J1209" s="18">
        <f>'Raw Data'!J1209</f>
        <v>0</v>
      </c>
      <c r="K1209" s="18">
        <f>'Raw Data'!K1209</f>
        <v>0</v>
      </c>
      <c r="L1209" s="18">
        <f>'Raw Data'!L1209</f>
        <v>0</v>
      </c>
      <c r="M1209" s="18">
        <f>'Raw Data'!M1209</f>
        <v>0</v>
      </c>
      <c r="N1209" s="18">
        <f>'Raw Data'!N1209</f>
        <v>12012</v>
      </c>
      <c r="O1209" s="18" t="str">
        <f>'Raw Data'!O1209</f>
        <v>KGS</v>
      </c>
      <c r="P1209" s="18">
        <f>'Raw Data'!P1209</f>
        <v>380.09835659999999</v>
      </c>
      <c r="Q1209" s="18">
        <f>'Raw Data'!Q1209</f>
        <v>4565741.46</v>
      </c>
      <c r="R1209" s="18">
        <f>'Raw Data'!R1209</f>
        <v>5.1819816860000003</v>
      </c>
      <c r="S1209" s="18">
        <f>'Raw Data'!S1209</f>
        <v>62245.964010000003</v>
      </c>
      <c r="T1209" s="18">
        <f>'Raw Data'!T1209</f>
        <v>1672887.7</v>
      </c>
      <c r="U1209" s="18" t="str">
        <f t="shared" si="198"/>
        <v xml:space="preserve">MILD STEEL MULTI FUNCTION CLOTH STAND - RYX-02-020 </v>
      </c>
      <c r="V1209" s="18" t="str">
        <f t="shared" si="199"/>
        <v/>
      </c>
      <c r="W1209" s="18" t="e">
        <f t="shared" si="200"/>
        <v>#VALUE!</v>
      </c>
      <c r="X1209" s="18">
        <f t="shared" si="201"/>
        <v>14.2</v>
      </c>
      <c r="Y1209" s="18" t="str">
        <f t="shared" si="202"/>
        <v>USD</v>
      </c>
      <c r="Z1209" s="18">
        <f t="shared" si="203"/>
        <v>6238629.1600000001</v>
      </c>
      <c r="AA1209" s="18">
        <f t="shared" si="204"/>
        <v>2021</v>
      </c>
      <c r="AB1209" s="19" t="str">
        <f>IFERROR(VLOOKUP(D1209, 'Lookup Tables'!$A:$B, 2, FALSE), "Unknown")</f>
        <v>Table, kitchen or other household articles of iron or steel</v>
      </c>
      <c r="AC1209" s="18" t="str">
        <f t="shared" si="205"/>
        <v>Steel Products</v>
      </c>
      <c r="AD1209" s="18" t="str">
        <f t="shared" si="206"/>
        <v>Cloth Stand</v>
      </c>
      <c r="AE1209" s="18">
        <f t="shared" si="207"/>
        <v>139.26804029304029</v>
      </c>
      <c r="AF1209" s="20">
        <f t="shared" si="208"/>
        <v>0.36640000636391706</v>
      </c>
    </row>
    <row r="1210" spans="1:32">
      <c r="A1210" s="18" t="str">
        <f>'Raw Data'!A1210</f>
        <v>INNSA1</v>
      </c>
      <c r="B1210" s="19">
        <f>'Raw Data'!B1210</f>
        <v>44278</v>
      </c>
      <c r="C1210" s="18">
        <f>'Raw Data'!C1210</f>
        <v>301049751</v>
      </c>
      <c r="D1210" s="18">
        <f>'Raw Data'!D1210</f>
        <v>73239990</v>
      </c>
      <c r="E1210" s="18" t="str">
        <f>'Raw Data'!E1210</f>
        <v>STEEL SALT BOTTLE NP-19 (QTY:10080 PCS USD 0.4976 PER PCS)</v>
      </c>
      <c r="F1210" s="18">
        <f>'Raw Data'!F1210</f>
        <v>0</v>
      </c>
      <c r="G1210" s="18">
        <f>'Raw Data'!G1210</f>
        <v>0</v>
      </c>
      <c r="H1210" s="18">
        <f>'Raw Data'!H1210</f>
        <v>0</v>
      </c>
      <c r="I1210" s="18">
        <f>'Raw Data'!I1210</f>
        <v>0</v>
      </c>
      <c r="J1210" s="18">
        <f>'Raw Data'!J1210</f>
        <v>0</v>
      </c>
      <c r="K1210" s="18">
        <f>'Raw Data'!K1210</f>
        <v>0</v>
      </c>
      <c r="L1210" s="18">
        <f>'Raw Data'!L1210</f>
        <v>0</v>
      </c>
      <c r="M1210" s="18">
        <f>'Raw Data'!M1210</f>
        <v>0</v>
      </c>
      <c r="N1210" s="18">
        <f>'Raw Data'!N1210</f>
        <v>1575</v>
      </c>
      <c r="O1210" s="18" t="str">
        <f>'Raw Data'!O1210</f>
        <v>KGS</v>
      </c>
      <c r="P1210" s="18">
        <f>'Raw Data'!P1210</f>
        <v>251.7685587</v>
      </c>
      <c r="Q1210" s="18">
        <f>'Raw Data'!Q1210</f>
        <v>396535.48</v>
      </c>
      <c r="R1210" s="18">
        <f>'Raw Data'!R1210</f>
        <v>3.4324275219999998</v>
      </c>
      <c r="S1210" s="18">
        <f>'Raw Data'!S1210</f>
        <v>5406.0733469999996</v>
      </c>
      <c r="T1210" s="18">
        <f>'Raw Data'!T1210</f>
        <v>145290.6</v>
      </c>
      <c r="U1210" s="18" t="str">
        <f t="shared" si="198"/>
        <v xml:space="preserve">STEEL SALT BOTTLE NP-19 </v>
      </c>
      <c r="V1210" s="18">
        <f t="shared" si="199"/>
        <v>10080</v>
      </c>
      <c r="W1210" s="18" t="e">
        <f t="shared" si="200"/>
        <v>#VALUE!</v>
      </c>
      <c r="X1210" s="18" t="str">
        <f t="shared" si="201"/>
        <v/>
      </c>
      <c r="Y1210" s="18" t="str">
        <f t="shared" si="202"/>
        <v>USD</v>
      </c>
      <c r="Z1210" s="18">
        <f t="shared" si="203"/>
        <v>541826.07999999996</v>
      </c>
      <c r="AA1210" s="18">
        <f t="shared" si="204"/>
        <v>2021</v>
      </c>
      <c r="AB1210" s="19" t="str">
        <f>IFERROR(VLOOKUP(D1210, 'Lookup Tables'!$A:$B, 2, FALSE), "Unknown")</f>
        <v>Table, kitchen or other household articles of iron or steel</v>
      </c>
      <c r="AC1210" s="18" t="str">
        <f t="shared" si="205"/>
        <v>Steel Products</v>
      </c>
      <c r="AD1210" s="18" t="str">
        <f t="shared" si="206"/>
        <v>Misc</v>
      </c>
      <c r="AE1210" s="18">
        <f t="shared" si="207"/>
        <v>92.248000000000005</v>
      </c>
      <c r="AF1210" s="20">
        <f t="shared" si="208"/>
        <v>0.36640000032279585</v>
      </c>
    </row>
    <row r="1211" spans="1:32">
      <c r="A1211" s="18" t="str">
        <f>'Raw Data'!A1211</f>
        <v>INNSA1</v>
      </c>
      <c r="B1211" s="19">
        <f>'Raw Data'!B1211</f>
        <v>44278</v>
      </c>
      <c r="C1211" s="18">
        <f>'Raw Data'!C1211</f>
        <v>301049751</v>
      </c>
      <c r="D1211" s="18">
        <f>'Raw Data'!D1211</f>
        <v>73239990</v>
      </c>
      <c r="E1211" s="18" t="str">
        <f>'Raw Data'!E1211</f>
        <v>STEEL TEA STRAINER BIG SB-12 (QTY:20376 USD 1.2052 PER PCS)</v>
      </c>
      <c r="F1211" s="18">
        <f>'Raw Data'!F1211</f>
        <v>0</v>
      </c>
      <c r="G1211" s="18">
        <f>'Raw Data'!G1211</f>
        <v>0</v>
      </c>
      <c r="H1211" s="18">
        <f>'Raw Data'!H1211</f>
        <v>0</v>
      </c>
      <c r="I1211" s="18">
        <f>'Raw Data'!I1211</f>
        <v>0</v>
      </c>
      <c r="J1211" s="18">
        <f>'Raw Data'!J1211</f>
        <v>0</v>
      </c>
      <c r="K1211" s="18">
        <f>'Raw Data'!K1211</f>
        <v>0</v>
      </c>
      <c r="L1211" s="18">
        <f>'Raw Data'!L1211</f>
        <v>0</v>
      </c>
      <c r="M1211" s="18">
        <f>'Raw Data'!M1211</f>
        <v>0</v>
      </c>
      <c r="N1211" s="18">
        <f>'Raw Data'!N1211</f>
        <v>4839.3</v>
      </c>
      <c r="O1211" s="18" t="str">
        <f>'Raw Data'!O1211</f>
        <v>KGS</v>
      </c>
      <c r="P1211" s="18">
        <f>'Raw Data'!P1211</f>
        <v>401.17751120000003</v>
      </c>
      <c r="Q1211" s="18">
        <f>'Raw Data'!Q1211</f>
        <v>1941418.33</v>
      </c>
      <c r="R1211" s="18">
        <f>'Raw Data'!R1211</f>
        <v>5.4693593890000001</v>
      </c>
      <c r="S1211" s="18">
        <f>'Raw Data'!S1211</f>
        <v>26467.870889999998</v>
      </c>
      <c r="T1211" s="18">
        <f>'Raw Data'!T1211</f>
        <v>711335.7</v>
      </c>
      <c r="U1211" s="18" t="str">
        <f t="shared" si="198"/>
        <v xml:space="preserve">STEEL TEA STRAINER BIG SB-12 </v>
      </c>
      <c r="V1211" s="18">
        <f t="shared" si="199"/>
        <v>20376</v>
      </c>
      <c r="W1211" s="18" t="e">
        <f t="shared" si="200"/>
        <v>#VALUE!</v>
      </c>
      <c r="X1211" s="18" t="str">
        <f t="shared" si="201"/>
        <v/>
      </c>
      <c r="Y1211" s="18" t="str">
        <f t="shared" si="202"/>
        <v>USD</v>
      </c>
      <c r="Z1211" s="18">
        <f t="shared" si="203"/>
        <v>2652754.0300000003</v>
      </c>
      <c r="AA1211" s="18">
        <f t="shared" si="204"/>
        <v>2021</v>
      </c>
      <c r="AB1211" s="19" t="str">
        <f>IFERROR(VLOOKUP(D1211, 'Lookup Tables'!$A:$B, 2, FALSE), "Unknown")</f>
        <v>Table, kitchen or other household articles of iron or steel</v>
      </c>
      <c r="AC1211" s="18" t="str">
        <f t="shared" si="205"/>
        <v>Steel Products</v>
      </c>
      <c r="AD1211" s="18" t="str">
        <f t="shared" si="206"/>
        <v>Misc</v>
      </c>
      <c r="AE1211" s="18">
        <f t="shared" si="207"/>
        <v>146.99144504370466</v>
      </c>
      <c r="AF1211" s="20">
        <f t="shared" si="208"/>
        <v>0.36640001230440628</v>
      </c>
    </row>
    <row r="1212" spans="1:32">
      <c r="A1212" s="18" t="str">
        <f>'Raw Data'!A1212</f>
        <v>INNSA1</v>
      </c>
      <c r="B1212" s="19">
        <f>'Raw Data'!B1212</f>
        <v>44271</v>
      </c>
      <c r="C1212" s="18">
        <f>'Raw Data'!C1212</f>
        <v>301049751</v>
      </c>
      <c r="D1212" s="18">
        <f>'Raw Data'!D1212</f>
        <v>73239990</v>
      </c>
      <c r="E1212" s="18" t="str">
        <f>'Raw Data'!E1212</f>
        <v>MILD STEEL MULTI FUNCTION CLOTH STAND - RYX-02-021A (QTY : 3888 NUM/ USD 8.85 PER NUM)</v>
      </c>
      <c r="F1212" s="18">
        <f>'Raw Data'!F1212</f>
        <v>0</v>
      </c>
      <c r="G1212" s="18">
        <f>'Raw Data'!G1212</f>
        <v>0</v>
      </c>
      <c r="H1212" s="18">
        <f>'Raw Data'!H1212</f>
        <v>0</v>
      </c>
      <c r="I1212" s="18">
        <f>'Raw Data'!I1212</f>
        <v>0</v>
      </c>
      <c r="J1212" s="18">
        <f>'Raw Data'!J1212</f>
        <v>0</v>
      </c>
      <c r="K1212" s="18">
        <f>'Raw Data'!K1212</f>
        <v>0</v>
      </c>
      <c r="L1212" s="18">
        <f>'Raw Data'!L1212</f>
        <v>0</v>
      </c>
      <c r="M1212" s="18">
        <f>'Raw Data'!M1212</f>
        <v>0</v>
      </c>
      <c r="N1212" s="18">
        <f>'Raw Data'!N1212</f>
        <v>14256</v>
      </c>
      <c r="O1212" s="18" t="str">
        <f>'Raw Data'!O1212</f>
        <v>KGS</v>
      </c>
      <c r="P1212" s="18">
        <f>'Raw Data'!P1212</f>
        <v>228.95265430000001</v>
      </c>
      <c r="Q1212" s="18">
        <f>'Raw Data'!Q1212</f>
        <v>3263949.04</v>
      </c>
      <c r="R1212" s="18">
        <f>'Raw Data'!R1212</f>
        <v>3.098141466</v>
      </c>
      <c r="S1212" s="18">
        <f>'Raw Data'!S1212</f>
        <v>44167.104740000002</v>
      </c>
      <c r="T1212" s="18">
        <f>'Raw Data'!T1212</f>
        <v>1195910.8999999999</v>
      </c>
      <c r="U1212" s="18" t="str">
        <f t="shared" si="198"/>
        <v xml:space="preserve">MILD STEEL MULTI FUNCTION CLOTH STAND - RYX-02-021A </v>
      </c>
      <c r="V1212" s="18" t="str">
        <f t="shared" si="199"/>
        <v/>
      </c>
      <c r="W1212" s="18" t="e">
        <f t="shared" si="200"/>
        <v>#VALUE!</v>
      </c>
      <c r="X1212" s="18">
        <f t="shared" si="201"/>
        <v>8.85</v>
      </c>
      <c r="Y1212" s="18" t="str">
        <f t="shared" si="202"/>
        <v>USD</v>
      </c>
      <c r="Z1212" s="18">
        <f t="shared" si="203"/>
        <v>4459859.9399999995</v>
      </c>
      <c r="AA1212" s="18">
        <f t="shared" si="204"/>
        <v>2021</v>
      </c>
      <c r="AB1212" s="19" t="str">
        <f>IFERROR(VLOOKUP(D1212, 'Lookup Tables'!$A:$B, 2, FALSE), "Unknown")</f>
        <v>Table, kitchen or other household articles of iron or steel</v>
      </c>
      <c r="AC1212" s="18" t="str">
        <f t="shared" si="205"/>
        <v>Steel Products</v>
      </c>
      <c r="AD1212" s="18" t="str">
        <f t="shared" si="206"/>
        <v>Cloth Stand</v>
      </c>
      <c r="AE1212" s="18">
        <f t="shared" si="207"/>
        <v>83.888250561167226</v>
      </c>
      <c r="AF1212" s="20">
        <f t="shared" si="208"/>
        <v>0.36639999134300205</v>
      </c>
    </row>
    <row r="1213" spans="1:32">
      <c r="A1213" s="18" t="str">
        <f>'Raw Data'!A1213</f>
        <v>INNSA1</v>
      </c>
      <c r="B1213" s="19">
        <f>'Raw Data'!B1213</f>
        <v>44271</v>
      </c>
      <c r="C1213" s="18">
        <f>'Raw Data'!C1213</f>
        <v>301049751</v>
      </c>
      <c r="D1213" s="18">
        <f>'Raw Data'!D1213</f>
        <v>73239990</v>
      </c>
      <c r="E1213" s="18" t="str">
        <f>'Raw Data'!E1213</f>
        <v>KW-830 STAINLESS STEEL SPORT BOTTLE 1000ML (QTY 34164 PCS / USD 0.90 PER PCS)</v>
      </c>
      <c r="F1213" s="18">
        <f>'Raw Data'!F1213</f>
        <v>0</v>
      </c>
      <c r="G1213" s="18">
        <f>'Raw Data'!G1213</f>
        <v>0</v>
      </c>
      <c r="H1213" s="18">
        <f>'Raw Data'!H1213</f>
        <v>0</v>
      </c>
      <c r="I1213" s="18">
        <f>'Raw Data'!I1213</f>
        <v>0</v>
      </c>
      <c r="J1213" s="18">
        <f>'Raw Data'!J1213</f>
        <v>0</v>
      </c>
      <c r="K1213" s="18">
        <f>'Raw Data'!K1213</f>
        <v>0</v>
      </c>
      <c r="L1213" s="18">
        <f>'Raw Data'!L1213</f>
        <v>0</v>
      </c>
      <c r="M1213" s="18">
        <f>'Raw Data'!M1213</f>
        <v>0</v>
      </c>
      <c r="N1213" s="18">
        <f>'Raw Data'!N1213</f>
        <v>6950</v>
      </c>
      <c r="O1213" s="18" t="str">
        <f>'Raw Data'!O1213</f>
        <v>KGS</v>
      </c>
      <c r="P1213" s="18">
        <f>'Raw Data'!P1213</f>
        <v>359.45202590000002</v>
      </c>
      <c r="Q1213" s="18">
        <f>'Raw Data'!Q1213</f>
        <v>2498191.58</v>
      </c>
      <c r="R1213" s="18">
        <f>'Raw Data'!R1213</f>
        <v>4.8640328269999999</v>
      </c>
      <c r="S1213" s="18">
        <f>'Raw Data'!S1213</f>
        <v>33805.028149999998</v>
      </c>
      <c r="T1213" s="18">
        <f>'Raw Data'!T1213</f>
        <v>915337.4</v>
      </c>
      <c r="U1213" s="18" t="str">
        <f t="shared" si="198"/>
        <v xml:space="preserve">KW-830 STAINLESS STEEL SPORT BOTTLE 1000ML </v>
      </c>
      <c r="V1213" s="18">
        <f t="shared" si="199"/>
        <v>34164</v>
      </c>
      <c r="W1213" s="18" t="e">
        <f t="shared" si="200"/>
        <v>#VALUE!</v>
      </c>
      <c r="X1213" s="18">
        <f t="shared" si="201"/>
        <v>0.9</v>
      </c>
      <c r="Y1213" s="18" t="str">
        <f t="shared" si="202"/>
        <v>USD</v>
      </c>
      <c r="Z1213" s="18">
        <f t="shared" si="203"/>
        <v>3413528.98</v>
      </c>
      <c r="AA1213" s="18">
        <f t="shared" si="204"/>
        <v>2021</v>
      </c>
      <c r="AB1213" s="19" t="str">
        <f>IFERROR(VLOOKUP(D1213, 'Lookup Tables'!$A:$B, 2, FALSE), "Unknown")</f>
        <v>Table, kitchen or other household articles of iron or steel</v>
      </c>
      <c r="AC1213" s="18" t="str">
        <f t="shared" si="205"/>
        <v>Steel Products</v>
      </c>
      <c r="AD1213" s="18" t="str">
        <f t="shared" si="206"/>
        <v>Misc</v>
      </c>
      <c r="AE1213" s="18">
        <f t="shared" si="207"/>
        <v>131.70322302158274</v>
      </c>
      <c r="AF1213" s="20">
        <f t="shared" si="208"/>
        <v>0.36640000203667328</v>
      </c>
    </row>
    <row r="1214" spans="1:32">
      <c r="A1214" s="18" t="str">
        <f>'Raw Data'!A1214</f>
        <v>INNSA1</v>
      </c>
      <c r="B1214" s="19">
        <f>'Raw Data'!B1214</f>
        <v>44258</v>
      </c>
      <c r="C1214" s="18">
        <f>'Raw Data'!C1214</f>
        <v>301049751</v>
      </c>
      <c r="D1214" s="18">
        <f>'Raw Data'!D1214</f>
        <v>73239990</v>
      </c>
      <c r="E1214" s="18" t="str">
        <f>'Raw Data'!E1214</f>
        <v>STEEL SALT BOTTLE - NP-19 (QTY- 17808 PCS/USD 0.4984 PER PCS)</v>
      </c>
      <c r="F1214" s="18">
        <f>'Raw Data'!F1214</f>
        <v>0</v>
      </c>
      <c r="G1214" s="18">
        <f>'Raw Data'!G1214</f>
        <v>0</v>
      </c>
      <c r="H1214" s="18">
        <f>'Raw Data'!H1214</f>
        <v>0</v>
      </c>
      <c r="I1214" s="18">
        <f>'Raw Data'!I1214</f>
        <v>0</v>
      </c>
      <c r="J1214" s="18">
        <f>'Raw Data'!J1214</f>
        <v>0</v>
      </c>
      <c r="K1214" s="18">
        <f>'Raw Data'!K1214</f>
        <v>0</v>
      </c>
      <c r="L1214" s="18">
        <f>'Raw Data'!L1214</f>
        <v>0</v>
      </c>
      <c r="M1214" s="18">
        <f>'Raw Data'!M1214</f>
        <v>0</v>
      </c>
      <c r="N1214" s="18">
        <f>'Raw Data'!N1214</f>
        <v>2782.5</v>
      </c>
      <c r="O1214" s="18" t="str">
        <f>'Raw Data'!O1214</f>
        <v>KGS</v>
      </c>
      <c r="P1214" s="18">
        <f>'Raw Data'!P1214</f>
        <v>253.98707999999999</v>
      </c>
      <c r="Q1214" s="18">
        <f>'Raw Data'!Q1214</f>
        <v>706719.05</v>
      </c>
      <c r="R1214" s="18">
        <f>'Raw Data'!R1214</f>
        <v>3.4462290360000001</v>
      </c>
      <c r="S1214" s="18">
        <f>'Raw Data'!S1214</f>
        <v>9589.1322930000006</v>
      </c>
      <c r="T1214" s="18">
        <f>'Raw Data'!T1214</f>
        <v>258941.9</v>
      </c>
      <c r="U1214" s="18" t="str">
        <f t="shared" si="198"/>
        <v xml:space="preserve">STEEL SALT BOTTLE - NP-19 </v>
      </c>
      <c r="V1214" s="18" t="str">
        <f t="shared" si="199"/>
        <v/>
      </c>
      <c r="W1214" s="18" t="e">
        <f t="shared" si="200"/>
        <v>#VALUE!</v>
      </c>
      <c r="X1214" s="18">
        <f t="shared" si="201"/>
        <v>0.49840000000000001</v>
      </c>
      <c r="Y1214" s="18" t="str">
        <f t="shared" si="202"/>
        <v>USD</v>
      </c>
      <c r="Z1214" s="18">
        <f t="shared" si="203"/>
        <v>965660.95000000007</v>
      </c>
      <c r="AA1214" s="18">
        <f t="shared" si="204"/>
        <v>2021</v>
      </c>
      <c r="AB1214" s="19" t="str">
        <f>IFERROR(VLOOKUP(D1214, 'Lookup Tables'!$A:$B, 2, FALSE), "Unknown")</f>
        <v>Table, kitchen or other household articles of iron or steel</v>
      </c>
      <c r="AC1214" s="18" t="str">
        <f t="shared" si="205"/>
        <v>Steel Products</v>
      </c>
      <c r="AD1214" s="18" t="str">
        <f t="shared" si="206"/>
        <v>Misc</v>
      </c>
      <c r="AE1214" s="18">
        <f t="shared" si="207"/>
        <v>93.060880503144645</v>
      </c>
      <c r="AF1214" s="20">
        <f t="shared" si="208"/>
        <v>0.36640005671277714</v>
      </c>
    </row>
    <row r="1215" spans="1:32">
      <c r="A1215" s="18" t="str">
        <f>'Raw Data'!A1215</f>
        <v>INNSA1</v>
      </c>
      <c r="B1215" s="19">
        <f>'Raw Data'!B1215</f>
        <v>44258</v>
      </c>
      <c r="C1215" s="18">
        <f>'Raw Data'!C1215</f>
        <v>301049751</v>
      </c>
      <c r="D1215" s="18">
        <f>'Raw Data'!D1215</f>
        <v>73239990</v>
      </c>
      <c r="E1215" s="18" t="str">
        <f>'Raw Data'!E1215</f>
        <v>STEEL TEA STRAINER BIG - SB-12 (QTY: 4104 PCS/USD 1.2071 PER PCS)</v>
      </c>
      <c r="F1215" s="18">
        <f>'Raw Data'!F1215</f>
        <v>0</v>
      </c>
      <c r="G1215" s="18">
        <f>'Raw Data'!G1215</f>
        <v>0</v>
      </c>
      <c r="H1215" s="18">
        <f>'Raw Data'!H1215</f>
        <v>0</v>
      </c>
      <c r="I1215" s="18">
        <f>'Raw Data'!I1215</f>
        <v>0</v>
      </c>
      <c r="J1215" s="18">
        <f>'Raw Data'!J1215</f>
        <v>0</v>
      </c>
      <c r="K1215" s="18">
        <f>'Raw Data'!K1215</f>
        <v>0</v>
      </c>
      <c r="L1215" s="18">
        <f>'Raw Data'!L1215</f>
        <v>0</v>
      </c>
      <c r="M1215" s="18">
        <f>'Raw Data'!M1215</f>
        <v>0</v>
      </c>
      <c r="N1215" s="18">
        <f>'Raw Data'!N1215</f>
        <v>974.7</v>
      </c>
      <c r="O1215" s="18" t="str">
        <f>'Raw Data'!O1215</f>
        <v>KGS</v>
      </c>
      <c r="P1215" s="18">
        <f>'Raw Data'!P1215</f>
        <v>404.70005129999998</v>
      </c>
      <c r="Q1215" s="18">
        <f>'Raw Data'!Q1215</f>
        <v>394461.14</v>
      </c>
      <c r="R1215" s="18">
        <f>'Raw Data'!R1215</f>
        <v>5.4911811569999998</v>
      </c>
      <c r="S1215" s="18">
        <f>'Raw Data'!S1215</f>
        <v>5352.2542739999999</v>
      </c>
      <c r="T1215" s="18">
        <f>'Raw Data'!T1215</f>
        <v>144530.5</v>
      </c>
      <c r="U1215" s="18" t="str">
        <f t="shared" si="198"/>
        <v xml:space="preserve">STEEL TEA STRAINER BIG - SB-12 </v>
      </c>
      <c r="V1215" s="18" t="str">
        <f t="shared" si="199"/>
        <v/>
      </c>
      <c r="W1215" s="18" t="str">
        <f t="shared" si="200"/>
        <v>4104 PCS</v>
      </c>
      <c r="X1215" s="18">
        <f t="shared" si="201"/>
        <v>1.2071000000000001</v>
      </c>
      <c r="Y1215" s="18" t="str">
        <f t="shared" si="202"/>
        <v>USD</v>
      </c>
      <c r="Z1215" s="18">
        <f t="shared" si="203"/>
        <v>538991.64</v>
      </c>
      <c r="AA1215" s="18">
        <f t="shared" si="204"/>
        <v>2021</v>
      </c>
      <c r="AB1215" s="19" t="str">
        <f>IFERROR(VLOOKUP(D1215, 'Lookup Tables'!$A:$B, 2, FALSE), "Unknown")</f>
        <v>Table, kitchen or other household articles of iron or steel</v>
      </c>
      <c r="AC1215" s="18" t="str">
        <f t="shared" si="205"/>
        <v>Steel Products</v>
      </c>
      <c r="AD1215" s="18" t="str">
        <f t="shared" si="206"/>
        <v>Misc</v>
      </c>
      <c r="AE1215" s="18">
        <f t="shared" si="207"/>
        <v>148.28203549810198</v>
      </c>
      <c r="AF1215" s="20">
        <f t="shared" si="208"/>
        <v>0.36639984359422578</v>
      </c>
    </row>
    <row r="1216" spans="1:32">
      <c r="A1216" s="18" t="str">
        <f>'Raw Data'!A1216</f>
        <v>INNSA1</v>
      </c>
      <c r="B1216" s="19">
        <f>'Raw Data'!B1216</f>
        <v>44258</v>
      </c>
      <c r="C1216" s="18">
        <f>'Raw Data'!C1216</f>
        <v>301049751</v>
      </c>
      <c r="D1216" s="18">
        <f>'Raw Data'!D1216</f>
        <v>73239990</v>
      </c>
      <c r="E1216" s="18" t="str">
        <f>'Raw Data'!E1216</f>
        <v>STEEL HAND BLENDER - RS-02 (QTY: 25180 PCS/USD 0.4548 PER PCS)</v>
      </c>
      <c r="F1216" s="18">
        <f>'Raw Data'!F1216</f>
        <v>0</v>
      </c>
      <c r="G1216" s="18">
        <f>'Raw Data'!G1216</f>
        <v>0</v>
      </c>
      <c r="H1216" s="18">
        <f>'Raw Data'!H1216</f>
        <v>0</v>
      </c>
      <c r="I1216" s="18">
        <f>'Raw Data'!I1216</f>
        <v>0</v>
      </c>
      <c r="J1216" s="18">
        <f>'Raw Data'!J1216</f>
        <v>0</v>
      </c>
      <c r="K1216" s="18">
        <f>'Raw Data'!K1216</f>
        <v>0</v>
      </c>
      <c r="L1216" s="18">
        <f>'Raw Data'!L1216</f>
        <v>0</v>
      </c>
      <c r="M1216" s="18">
        <f>'Raw Data'!M1216</f>
        <v>0</v>
      </c>
      <c r="N1216" s="18">
        <f>'Raw Data'!N1216</f>
        <v>1510.8</v>
      </c>
      <c r="O1216" s="18" t="str">
        <f>'Raw Data'!O1216</f>
        <v>KGS</v>
      </c>
      <c r="P1216" s="18">
        <f>'Raw Data'!P1216</f>
        <v>603.56286739999996</v>
      </c>
      <c r="Q1216" s="18">
        <f>'Raw Data'!Q1216</f>
        <v>911862.78</v>
      </c>
      <c r="R1216" s="18">
        <f>'Raw Data'!R1216</f>
        <v>8.1894554589999995</v>
      </c>
      <c r="S1216" s="18">
        <f>'Raw Data'!S1216</f>
        <v>12372.62931</v>
      </c>
      <c r="T1216" s="18">
        <f>'Raw Data'!T1216</f>
        <v>334106.59999999998</v>
      </c>
      <c r="U1216" s="18" t="str">
        <f t="shared" si="198"/>
        <v xml:space="preserve">STEEL HAND BLENDER - RS-02 </v>
      </c>
      <c r="V1216" s="18" t="str">
        <f t="shared" si="199"/>
        <v/>
      </c>
      <c r="W1216" s="18" t="str">
        <f t="shared" si="200"/>
        <v>25180 PCS</v>
      </c>
      <c r="X1216" s="18">
        <f t="shared" si="201"/>
        <v>0.45479999999999998</v>
      </c>
      <c r="Y1216" s="18" t="str">
        <f t="shared" si="202"/>
        <v>USD</v>
      </c>
      <c r="Z1216" s="18">
        <f t="shared" si="203"/>
        <v>1245969.3799999999</v>
      </c>
      <c r="AA1216" s="18">
        <f t="shared" si="204"/>
        <v>2021</v>
      </c>
      <c r="AB1216" s="19" t="str">
        <f>IFERROR(VLOOKUP(D1216, 'Lookup Tables'!$A:$B, 2, FALSE), "Unknown")</f>
        <v>Table, kitchen or other household articles of iron or steel</v>
      </c>
      <c r="AC1216" s="18" t="str">
        <f t="shared" si="205"/>
        <v>Steel Products</v>
      </c>
      <c r="AD1216" s="18" t="str">
        <f t="shared" si="206"/>
        <v>Misc</v>
      </c>
      <c r="AE1216" s="18">
        <f t="shared" si="207"/>
        <v>221.14548583531902</v>
      </c>
      <c r="AF1216" s="20">
        <f t="shared" si="208"/>
        <v>0.36640008488996556</v>
      </c>
    </row>
    <row r="1217" spans="1:32">
      <c r="A1217" s="18" t="str">
        <f>'Raw Data'!A1217</f>
        <v>INNSA1</v>
      </c>
      <c r="B1217" s="19">
        <f>'Raw Data'!B1217</f>
        <v>44258</v>
      </c>
      <c r="C1217" s="18">
        <f>'Raw Data'!C1217</f>
        <v>301049751</v>
      </c>
      <c r="D1217" s="18">
        <f>'Raw Data'!D1217</f>
        <v>73239990</v>
      </c>
      <c r="E1217" s="18" t="str">
        <f>'Raw Data'!E1217</f>
        <v>STEEL ZHARA - NP-003 (QTY: 5640 PCS/USD 0.4563 PER PCS)</v>
      </c>
      <c r="F1217" s="18">
        <f>'Raw Data'!F1217</f>
        <v>0</v>
      </c>
      <c r="G1217" s="18">
        <f>'Raw Data'!G1217</f>
        <v>0</v>
      </c>
      <c r="H1217" s="18">
        <f>'Raw Data'!H1217</f>
        <v>0</v>
      </c>
      <c r="I1217" s="18">
        <f>'Raw Data'!I1217</f>
        <v>0</v>
      </c>
      <c r="J1217" s="18">
        <f>'Raw Data'!J1217</f>
        <v>0</v>
      </c>
      <c r="K1217" s="18">
        <f>'Raw Data'!K1217</f>
        <v>0</v>
      </c>
      <c r="L1217" s="18">
        <f>'Raw Data'!L1217</f>
        <v>0</v>
      </c>
      <c r="M1217" s="18">
        <f>'Raw Data'!M1217</f>
        <v>0</v>
      </c>
      <c r="N1217" s="18">
        <f>'Raw Data'!N1217</f>
        <v>526.4</v>
      </c>
      <c r="O1217" s="18" t="str">
        <f>'Raw Data'!O1217</f>
        <v>KGS</v>
      </c>
      <c r="P1217" s="18">
        <f>'Raw Data'!P1217</f>
        <v>389.28459350000003</v>
      </c>
      <c r="Q1217" s="18">
        <f>'Raw Data'!Q1217</f>
        <v>204919.41</v>
      </c>
      <c r="R1217" s="18">
        <f>'Raw Data'!R1217</f>
        <v>5.2820161939999997</v>
      </c>
      <c r="S1217" s="18">
        <f>'Raw Data'!S1217</f>
        <v>2780.4533240000001</v>
      </c>
      <c r="T1217" s="18">
        <f>'Raw Data'!T1217</f>
        <v>75082.5</v>
      </c>
      <c r="U1217" s="18" t="str">
        <f t="shared" si="198"/>
        <v xml:space="preserve">STEEL ZHARA - NP-003 </v>
      </c>
      <c r="V1217" s="18" t="str">
        <f t="shared" si="199"/>
        <v/>
      </c>
      <c r="W1217" s="18" t="str">
        <f t="shared" si="200"/>
        <v>5640 PCS</v>
      </c>
      <c r="X1217" s="18">
        <f t="shared" si="201"/>
        <v>0.45629999999999998</v>
      </c>
      <c r="Y1217" s="18" t="str">
        <f t="shared" si="202"/>
        <v>USD</v>
      </c>
      <c r="Z1217" s="18">
        <f t="shared" si="203"/>
        <v>280001.91000000003</v>
      </c>
      <c r="AA1217" s="18">
        <f t="shared" si="204"/>
        <v>2021</v>
      </c>
      <c r="AB1217" s="19" t="str">
        <f>IFERROR(VLOOKUP(D1217, 'Lookup Tables'!$A:$B, 2, FALSE), "Unknown")</f>
        <v>Table, kitchen or other household articles of iron or steel</v>
      </c>
      <c r="AC1217" s="18" t="str">
        <f t="shared" si="205"/>
        <v>Steel Products</v>
      </c>
      <c r="AD1217" s="18" t="str">
        <f t="shared" si="206"/>
        <v>Misc</v>
      </c>
      <c r="AE1217" s="18">
        <f t="shared" si="207"/>
        <v>142.63392857142858</v>
      </c>
      <c r="AF1217" s="20">
        <f t="shared" si="208"/>
        <v>0.36640013749795591</v>
      </c>
    </row>
    <row r="1218" spans="1:32">
      <c r="A1218" s="18" t="str">
        <f>'Raw Data'!A1218</f>
        <v>INNSA1</v>
      </c>
      <c r="B1218" s="19">
        <f>'Raw Data'!B1218</f>
        <v>44247</v>
      </c>
      <c r="C1218" s="18">
        <f>'Raw Data'!C1218</f>
        <v>301049751</v>
      </c>
      <c r="D1218" s="18">
        <f>'Raw Data'!D1218</f>
        <v>73239990</v>
      </c>
      <c r="E1218" s="18" t="str">
        <f>'Raw Data'!E1218</f>
        <v>STEEL SALT BOTTLE - NP-19 (QTY- 12000 PCS/USD 0.4980 PER PCS)</v>
      </c>
      <c r="F1218" s="18">
        <f>'Raw Data'!F1218</f>
        <v>0</v>
      </c>
      <c r="G1218" s="18">
        <f>'Raw Data'!G1218</f>
        <v>0</v>
      </c>
      <c r="H1218" s="18">
        <f>'Raw Data'!H1218</f>
        <v>0</v>
      </c>
      <c r="I1218" s="18">
        <f>'Raw Data'!I1218</f>
        <v>0</v>
      </c>
      <c r="J1218" s="18">
        <f>'Raw Data'!J1218</f>
        <v>0</v>
      </c>
      <c r="K1218" s="18">
        <f>'Raw Data'!K1218</f>
        <v>0</v>
      </c>
      <c r="L1218" s="18">
        <f>'Raw Data'!L1218</f>
        <v>0</v>
      </c>
      <c r="M1218" s="18">
        <f>'Raw Data'!M1218</f>
        <v>0</v>
      </c>
      <c r="N1218" s="18">
        <f>'Raw Data'!N1218</f>
        <v>1875</v>
      </c>
      <c r="O1218" s="18" t="str">
        <f>'Raw Data'!O1218</f>
        <v>KGS</v>
      </c>
      <c r="P1218" s="18">
        <f>'Raw Data'!P1218</f>
        <v>257.52486399999998</v>
      </c>
      <c r="Q1218" s="18">
        <f>'Raw Data'!Q1218</f>
        <v>482859.12</v>
      </c>
      <c r="R1218" s="18">
        <f>'Raw Data'!R1218</f>
        <v>3.4942315329999998</v>
      </c>
      <c r="S1218" s="18">
        <f>'Raw Data'!S1218</f>
        <v>6551.6841249999998</v>
      </c>
      <c r="T1218" s="18">
        <f>'Raw Data'!T1218</f>
        <v>176919.6</v>
      </c>
      <c r="U1218" s="18" t="str">
        <f t="shared" si="198"/>
        <v xml:space="preserve">STEEL SALT BOTTLE - NP-19 </v>
      </c>
      <c r="V1218" s="18" t="str">
        <f t="shared" si="199"/>
        <v/>
      </c>
      <c r="W1218" s="18" t="e">
        <f t="shared" si="200"/>
        <v>#VALUE!</v>
      </c>
      <c r="X1218" s="18">
        <f t="shared" si="201"/>
        <v>0.498</v>
      </c>
      <c r="Y1218" s="18" t="str">
        <f t="shared" si="202"/>
        <v>USD</v>
      </c>
      <c r="Z1218" s="18">
        <f t="shared" si="203"/>
        <v>659778.72</v>
      </c>
      <c r="AA1218" s="18">
        <f t="shared" si="204"/>
        <v>2021</v>
      </c>
      <c r="AB1218" s="19" t="str">
        <f>IFERROR(VLOOKUP(D1218, 'Lookup Tables'!$A:$B, 2, FALSE), "Unknown")</f>
        <v>Table, kitchen or other household articles of iron or steel</v>
      </c>
      <c r="AC1218" s="18" t="str">
        <f t="shared" si="205"/>
        <v>Steel Products</v>
      </c>
      <c r="AD1218" s="18" t="str">
        <f t="shared" si="206"/>
        <v>Misc</v>
      </c>
      <c r="AE1218" s="18">
        <f t="shared" si="207"/>
        <v>94.357120000000009</v>
      </c>
      <c r="AF1218" s="20">
        <f t="shared" si="208"/>
        <v>0.36640003817262479</v>
      </c>
    </row>
    <row r="1219" spans="1:32">
      <c r="A1219" s="18" t="str">
        <f>'Raw Data'!A1219</f>
        <v>INNSA1</v>
      </c>
      <c r="B1219" s="19">
        <f>'Raw Data'!B1219</f>
        <v>44247</v>
      </c>
      <c r="C1219" s="18">
        <f>'Raw Data'!C1219</f>
        <v>301049751</v>
      </c>
      <c r="D1219" s="18">
        <f>'Raw Data'!D1219</f>
        <v>73239990</v>
      </c>
      <c r="E1219" s="18" t="str">
        <f>'Raw Data'!E1219</f>
        <v>STEEL ZHARA - NP-003 (TOTAL:86760 PCS/USD 0.4563 PER PCS)</v>
      </c>
      <c r="F1219" s="18">
        <f>'Raw Data'!F1219</f>
        <v>0</v>
      </c>
      <c r="G1219" s="18">
        <f>'Raw Data'!G1219</f>
        <v>0</v>
      </c>
      <c r="H1219" s="18">
        <f>'Raw Data'!H1219</f>
        <v>0</v>
      </c>
      <c r="I1219" s="18">
        <f>'Raw Data'!I1219</f>
        <v>0</v>
      </c>
      <c r="J1219" s="18">
        <f>'Raw Data'!J1219</f>
        <v>0</v>
      </c>
      <c r="K1219" s="18">
        <f>'Raw Data'!K1219</f>
        <v>0</v>
      </c>
      <c r="L1219" s="18">
        <f>'Raw Data'!L1219</f>
        <v>0</v>
      </c>
      <c r="M1219" s="18">
        <f>'Raw Data'!M1219</f>
        <v>0</v>
      </c>
      <c r="N1219" s="18">
        <f>'Raw Data'!N1219</f>
        <v>8097.6</v>
      </c>
      <c r="O1219" s="18" t="str">
        <f>'Raw Data'!O1219</f>
        <v>KGS</v>
      </c>
      <c r="P1219" s="18">
        <f>'Raw Data'!P1219</f>
        <v>395.02408989999998</v>
      </c>
      <c r="Q1219" s="18">
        <f>'Raw Data'!Q1219</f>
        <v>3198747.07</v>
      </c>
      <c r="R1219" s="18">
        <f>'Raw Data'!R1219</f>
        <v>5.3598926709999999</v>
      </c>
      <c r="S1219" s="18">
        <f>'Raw Data'!S1219</f>
        <v>43402.266889999999</v>
      </c>
      <c r="T1219" s="18">
        <f>'Raw Data'!T1219</f>
        <v>1172020.8999999999</v>
      </c>
      <c r="U1219" s="18" t="str">
        <f t="shared" ref="U1219:U1282" si="209">LEFT(E1219, FIND("(", E1219)-1)</f>
        <v xml:space="preserve">STEEL ZHARA - NP-003 </v>
      </c>
      <c r="V1219" s="18" t="str">
        <f t="shared" ref="V1219:V1282" si="210">IFERROR(
    VALUE(
        MID(E1219,
            FIND("QTY",E1219)+4,
            FIND(" ",E1219,FIND("QTY",E1219)+4) - (FIND("QTY",E1219)+4)
        )
    ),
"")</f>
        <v/>
      </c>
      <c r="W1219" s="18" t="e">
        <f t="shared" ref="W1219:W1282" si="211">TRIM(MID(E1219, FIND(" ", E1219, FIND("QTY:", E1219)+4)+1, FIND("/", E1219) - FIND(" ", E1219, FIND("QTY:", E1219)+4)-1))</f>
        <v>#VALUE!</v>
      </c>
      <c r="X1219" s="18">
        <f t="shared" ref="X1219:X1282" si="212">IFERROR(
  IF(AND(ISNUMBER(FIND("/",E1219)), ISNUMBER(FIND("PER",E1219))),
     VALUE(TRIM(SUBSTITUTE(SUBSTITUTE(MID(E1219, FIND("/",E1219)+1, FIND("PER",E1219)-FIND("/",E1219)-1), "USD", ""), "CNY:", ""))),
     IF(ISNUMBER(SEARCH("USD",E1219)),
        VALUE(TRIM(MID(E1219, SEARCH("USD",E1219)+3, 12))),
        IF(ISNUMBER(SEARCH("CNY",E1219)),
           VALUE(TRIM(SUBSTITUTE(MID(E1219, SEARCH("CNY",E1219)+3, 12), ":", ""))),
           "" )
     )
  ),
"")</f>
        <v>0.45629999999999998</v>
      </c>
      <c r="Y1219" s="18" t="str">
        <f t="shared" ref="Y1219:Y1282" si="213">IF(ISNUMBER(FIND("USD", E1219)), "USD",
IF(ISNUMBER(FIND("CNY", E1219)), "CNY", ""))</f>
        <v>USD</v>
      </c>
      <c r="Z1219" s="18">
        <f t="shared" ref="Z1219:Z1282" si="214">Q1219 + T1219</f>
        <v>4370767.97</v>
      </c>
      <c r="AA1219" s="18">
        <f t="shared" ref="AA1219:AA1282" si="215">YEAR(B1219)</f>
        <v>2021</v>
      </c>
      <c r="AB1219" s="19" t="str">
        <f>IFERROR(VLOOKUP(D1219, 'Lookup Tables'!$A:$B, 2, FALSE), "Unknown")</f>
        <v>Table, kitchen or other household articles of iron or steel</v>
      </c>
      <c r="AC1219" s="18" t="str">
        <f t="shared" ref="AC1219:AC1282" si="216">IFERROR(
    IF(ISNUMBER(SEARCH("STEEL", E1219)), "Steel Products",
    IF(ISNUMBER(SEARCH("SCRUBBER", E1219)), "Cleaning Items",
    IF(ISNUMBER(SEARCH("CLOTH", E1219)), "Household Items",
    IF(ISNUMBER(SEARCH("HOLDER", E1219)), "Kitchen Items",
    "Other")))),
"Other")</f>
        <v>Steel Products</v>
      </c>
      <c r="AD1219" s="18" t="str">
        <f t="shared" ref="AD1219:AD1282" si="217">IFERROR(
    IF(ISNUMBER(SEARCH("SCRUBBER", E1219)), "Scrubber",
    IF(ISNUMBER(SEARCH("CUTLERY", E1219)), "Cutlery Holder",
    IF(ISNUMBER(SEARCH("CLOTH STAND", E1219)), "Cloth Stand",
    IF(ISNUMBER(SEARCH("HOLDER", E1219)), "Holder",
    "Misc")))),
"Misc")</f>
        <v>Misc</v>
      </c>
      <c r="AE1219" s="18">
        <f t="shared" ref="AE1219:AE1282" si="218">T1219/N1219</f>
        <v>144.73682325627345</v>
      </c>
      <c r="AF1219" s="20">
        <f t="shared" ref="AF1219:AF1282" si="219">IFERROR(T1219/Q1219,0)</f>
        <v>0.36639999173176263</v>
      </c>
    </row>
    <row r="1220" spans="1:32">
      <c r="A1220" s="18" t="str">
        <f>'Raw Data'!A1220</f>
        <v>INNSA1</v>
      </c>
      <c r="B1220" s="19">
        <f>'Raw Data'!B1220</f>
        <v>44247</v>
      </c>
      <c r="C1220" s="18">
        <f>'Raw Data'!C1220</f>
        <v>301049751</v>
      </c>
      <c r="D1220" s="18">
        <f>'Raw Data'!D1220</f>
        <v>73239990</v>
      </c>
      <c r="E1220" s="18" t="str">
        <f>'Raw Data'!E1220</f>
        <v>STEEL TEA STRAINER BIG - SB-12 (TOTAL:15600 PCS/USD 1.2070 PER PCS)</v>
      </c>
      <c r="F1220" s="18">
        <f>'Raw Data'!F1220</f>
        <v>0</v>
      </c>
      <c r="G1220" s="18">
        <f>'Raw Data'!G1220</f>
        <v>0</v>
      </c>
      <c r="H1220" s="18">
        <f>'Raw Data'!H1220</f>
        <v>0</v>
      </c>
      <c r="I1220" s="18">
        <f>'Raw Data'!I1220</f>
        <v>0</v>
      </c>
      <c r="J1220" s="18">
        <f>'Raw Data'!J1220</f>
        <v>0</v>
      </c>
      <c r="K1220" s="18">
        <f>'Raw Data'!K1220</f>
        <v>0</v>
      </c>
      <c r="L1220" s="18">
        <f>'Raw Data'!L1220</f>
        <v>0</v>
      </c>
      <c r="M1220" s="18">
        <f>'Raw Data'!M1220</f>
        <v>0</v>
      </c>
      <c r="N1220" s="18">
        <f>'Raw Data'!N1220</f>
        <v>3705</v>
      </c>
      <c r="O1220" s="18" t="str">
        <f>'Raw Data'!O1220</f>
        <v>KGS</v>
      </c>
      <c r="P1220" s="18">
        <f>'Raw Data'!P1220</f>
        <v>410.63265589999997</v>
      </c>
      <c r="Q1220" s="18">
        <f>'Raw Data'!Q1220</f>
        <v>1521393.99</v>
      </c>
      <c r="R1220" s="18">
        <f>'Raw Data'!R1220</f>
        <v>5.5716778270000002</v>
      </c>
      <c r="S1220" s="18">
        <f>'Raw Data'!S1220</f>
        <v>20643.066350000001</v>
      </c>
      <c r="T1220" s="18">
        <f>'Raw Data'!T1220</f>
        <v>557438.80000000005</v>
      </c>
      <c r="U1220" s="18" t="str">
        <f t="shared" si="209"/>
        <v xml:space="preserve">STEEL TEA STRAINER BIG - SB-12 </v>
      </c>
      <c r="V1220" s="18" t="str">
        <f t="shared" si="210"/>
        <v/>
      </c>
      <c r="W1220" s="18" t="e">
        <f t="shared" si="211"/>
        <v>#VALUE!</v>
      </c>
      <c r="X1220" s="18">
        <f t="shared" si="212"/>
        <v>1.2070000000000001</v>
      </c>
      <c r="Y1220" s="18" t="str">
        <f t="shared" si="213"/>
        <v>USD</v>
      </c>
      <c r="Z1220" s="18">
        <f t="shared" si="214"/>
        <v>2078832.79</v>
      </c>
      <c r="AA1220" s="18">
        <f t="shared" si="215"/>
        <v>2021</v>
      </c>
      <c r="AB1220" s="19" t="str">
        <f>IFERROR(VLOOKUP(D1220, 'Lookup Tables'!$A:$B, 2, FALSE), "Unknown")</f>
        <v>Table, kitchen or other household articles of iron or steel</v>
      </c>
      <c r="AC1220" s="18" t="str">
        <f t="shared" si="216"/>
        <v>Steel Products</v>
      </c>
      <c r="AD1220" s="18" t="str">
        <f t="shared" si="217"/>
        <v>Misc</v>
      </c>
      <c r="AE1220" s="18">
        <f t="shared" si="218"/>
        <v>150.45581646423753</v>
      </c>
      <c r="AF1220" s="20">
        <f t="shared" si="219"/>
        <v>0.36640002764832802</v>
      </c>
    </row>
    <row r="1221" spans="1:32">
      <c r="A1221" s="18" t="str">
        <f>'Raw Data'!A1221</f>
        <v>INNSA1</v>
      </c>
      <c r="B1221" s="19">
        <f>'Raw Data'!B1221</f>
        <v>44244</v>
      </c>
      <c r="C1221" s="18">
        <f>'Raw Data'!C1221</f>
        <v>301049751</v>
      </c>
      <c r="D1221" s="18">
        <f>'Raw Data'!D1221</f>
        <v>73239990</v>
      </c>
      <c r="E1221" s="18" t="str">
        <f>'Raw Data'!E1221</f>
        <v>STEEL TEA STRAINER NP-55 (QTY:60120 PCS USD .3239 PER PCS)</v>
      </c>
      <c r="F1221" s="18">
        <f>'Raw Data'!F1221</f>
        <v>0</v>
      </c>
      <c r="G1221" s="18">
        <f>'Raw Data'!G1221</f>
        <v>0</v>
      </c>
      <c r="H1221" s="18">
        <f>'Raw Data'!H1221</f>
        <v>0</v>
      </c>
      <c r="I1221" s="18">
        <f>'Raw Data'!I1221</f>
        <v>0</v>
      </c>
      <c r="J1221" s="18">
        <f>'Raw Data'!J1221</f>
        <v>0</v>
      </c>
      <c r="K1221" s="18">
        <f>'Raw Data'!K1221</f>
        <v>0</v>
      </c>
      <c r="L1221" s="18">
        <f>'Raw Data'!L1221</f>
        <v>0</v>
      </c>
      <c r="M1221" s="18">
        <f>'Raw Data'!M1221</f>
        <v>0</v>
      </c>
      <c r="N1221" s="18">
        <f>'Raw Data'!N1221</f>
        <v>2755.5</v>
      </c>
      <c r="O1221" s="18" t="str">
        <f>'Raw Data'!O1221</f>
        <v>KGS</v>
      </c>
      <c r="P1221" s="18">
        <f>'Raw Data'!P1221</f>
        <v>585.76362549999999</v>
      </c>
      <c r="Q1221" s="18">
        <f>'Raw Data'!Q1221</f>
        <v>1614071.67</v>
      </c>
      <c r="R1221" s="18">
        <f>'Raw Data'!R1221</f>
        <v>7.9371764970000003</v>
      </c>
      <c r="S1221" s="18">
        <f>'Raw Data'!S1221</f>
        <v>21870.88984</v>
      </c>
      <c r="T1221" s="18">
        <f>'Raw Data'!T1221</f>
        <v>591395.80000000005</v>
      </c>
      <c r="U1221" s="18" t="str">
        <f t="shared" si="209"/>
        <v xml:space="preserve">STEEL TEA STRAINER NP-55 </v>
      </c>
      <c r="V1221" s="18">
        <f t="shared" si="210"/>
        <v>60120</v>
      </c>
      <c r="W1221" s="18" t="e">
        <f t="shared" si="211"/>
        <v>#VALUE!</v>
      </c>
      <c r="X1221" s="18" t="str">
        <f t="shared" si="212"/>
        <v/>
      </c>
      <c r="Y1221" s="18" t="str">
        <f t="shared" si="213"/>
        <v>USD</v>
      </c>
      <c r="Z1221" s="18">
        <f t="shared" si="214"/>
        <v>2205467.4699999997</v>
      </c>
      <c r="AA1221" s="18">
        <f t="shared" si="215"/>
        <v>2021</v>
      </c>
      <c r="AB1221" s="19" t="str">
        <f>IFERROR(VLOOKUP(D1221, 'Lookup Tables'!$A:$B, 2, FALSE), "Unknown")</f>
        <v>Table, kitchen or other household articles of iron or steel</v>
      </c>
      <c r="AC1221" s="18" t="str">
        <f t="shared" si="216"/>
        <v>Steel Products</v>
      </c>
      <c r="AD1221" s="18" t="str">
        <f t="shared" si="217"/>
        <v>Misc</v>
      </c>
      <c r="AE1221" s="18">
        <f t="shared" si="218"/>
        <v>214.62377064053712</v>
      </c>
      <c r="AF1221" s="20">
        <f t="shared" si="219"/>
        <v>0.36639996289631926</v>
      </c>
    </row>
    <row r="1222" spans="1:32">
      <c r="A1222" s="18" t="str">
        <f>'Raw Data'!A1222</f>
        <v>INNSA1</v>
      </c>
      <c r="B1222" s="19">
        <f>'Raw Data'!B1222</f>
        <v>44244</v>
      </c>
      <c r="C1222" s="18">
        <f>'Raw Data'!C1222</f>
        <v>301049751</v>
      </c>
      <c r="D1222" s="18">
        <f>'Raw Data'!D1222</f>
        <v>73239990</v>
      </c>
      <c r="E1222" s="18" t="str">
        <f>'Raw Data'!E1222</f>
        <v>STEEL ZHARA NP-003 (QTY:18000 PCS USD 0.4563 PER PCS)</v>
      </c>
      <c r="F1222" s="18">
        <f>'Raw Data'!F1222</f>
        <v>0</v>
      </c>
      <c r="G1222" s="18">
        <f>'Raw Data'!G1222</f>
        <v>0</v>
      </c>
      <c r="H1222" s="18">
        <f>'Raw Data'!H1222</f>
        <v>0</v>
      </c>
      <c r="I1222" s="18">
        <f>'Raw Data'!I1222</f>
        <v>0</v>
      </c>
      <c r="J1222" s="18">
        <f>'Raw Data'!J1222</f>
        <v>0</v>
      </c>
      <c r="K1222" s="18">
        <f>'Raw Data'!K1222</f>
        <v>0</v>
      </c>
      <c r="L1222" s="18">
        <f>'Raw Data'!L1222</f>
        <v>0</v>
      </c>
      <c r="M1222" s="18">
        <f>'Raw Data'!M1222</f>
        <v>0</v>
      </c>
      <c r="N1222" s="18">
        <f>'Raw Data'!N1222</f>
        <v>1680</v>
      </c>
      <c r="O1222" s="18" t="str">
        <f>'Raw Data'!O1222</f>
        <v>KGS</v>
      </c>
      <c r="P1222" s="18">
        <f>'Raw Data'!P1222</f>
        <v>405.2346488</v>
      </c>
      <c r="Q1222" s="18">
        <f>'Raw Data'!Q1222</f>
        <v>680794.21</v>
      </c>
      <c r="R1222" s="18">
        <f>'Raw Data'!R1222</f>
        <v>5.4909844010000004</v>
      </c>
      <c r="S1222" s="18">
        <f>'Raw Data'!S1222</f>
        <v>9224.8537940000006</v>
      </c>
      <c r="T1222" s="18">
        <f>'Raw Data'!T1222</f>
        <v>249443</v>
      </c>
      <c r="U1222" s="18" t="str">
        <f t="shared" si="209"/>
        <v xml:space="preserve">STEEL ZHARA NP-003 </v>
      </c>
      <c r="V1222" s="18">
        <f t="shared" si="210"/>
        <v>18000</v>
      </c>
      <c r="W1222" s="18" t="e">
        <f t="shared" si="211"/>
        <v>#VALUE!</v>
      </c>
      <c r="X1222" s="18" t="str">
        <f t="shared" si="212"/>
        <v/>
      </c>
      <c r="Y1222" s="18" t="str">
        <f t="shared" si="213"/>
        <v>USD</v>
      </c>
      <c r="Z1222" s="18">
        <f t="shared" si="214"/>
        <v>930237.21</v>
      </c>
      <c r="AA1222" s="18">
        <f t="shared" si="215"/>
        <v>2021</v>
      </c>
      <c r="AB1222" s="19" t="str">
        <f>IFERROR(VLOOKUP(D1222, 'Lookup Tables'!$A:$B, 2, FALSE), "Unknown")</f>
        <v>Table, kitchen or other household articles of iron or steel</v>
      </c>
      <c r="AC1222" s="18" t="str">
        <f t="shared" si="216"/>
        <v>Steel Products</v>
      </c>
      <c r="AD1222" s="18" t="str">
        <f t="shared" si="217"/>
        <v>Misc</v>
      </c>
      <c r="AE1222" s="18">
        <f t="shared" si="218"/>
        <v>148.4779761904762</v>
      </c>
      <c r="AF1222" s="20">
        <f t="shared" si="219"/>
        <v>0.36640000213867863</v>
      </c>
    </row>
    <row r="1223" spans="1:32">
      <c r="A1223" s="18" t="str">
        <f>'Raw Data'!A1223</f>
        <v>INNSA1</v>
      </c>
      <c r="B1223" s="19">
        <f>'Raw Data'!B1223</f>
        <v>44244</v>
      </c>
      <c r="C1223" s="18">
        <f>'Raw Data'!C1223</f>
        <v>301049751</v>
      </c>
      <c r="D1223" s="18">
        <f>'Raw Data'!D1223</f>
        <v>73239990</v>
      </c>
      <c r="E1223" s="18" t="str">
        <f>'Raw Data'!E1223</f>
        <v>STEEL SALT BOTTLE - NP-19 (QTY- 24096 PCS/USD 0.4984 PER PCS)</v>
      </c>
      <c r="F1223" s="18">
        <f>'Raw Data'!F1223</f>
        <v>0</v>
      </c>
      <c r="G1223" s="18">
        <f>'Raw Data'!G1223</f>
        <v>0</v>
      </c>
      <c r="H1223" s="18">
        <f>'Raw Data'!H1223</f>
        <v>0</v>
      </c>
      <c r="I1223" s="18">
        <f>'Raw Data'!I1223</f>
        <v>0</v>
      </c>
      <c r="J1223" s="18">
        <f>'Raw Data'!J1223</f>
        <v>0</v>
      </c>
      <c r="K1223" s="18">
        <f>'Raw Data'!K1223</f>
        <v>0</v>
      </c>
      <c r="L1223" s="18">
        <f>'Raw Data'!L1223</f>
        <v>0</v>
      </c>
      <c r="M1223" s="18">
        <f>'Raw Data'!M1223</f>
        <v>0</v>
      </c>
      <c r="N1223" s="18">
        <f>'Raw Data'!N1223</f>
        <v>3765</v>
      </c>
      <c r="O1223" s="18" t="str">
        <f>'Raw Data'!O1223</f>
        <v>KGS</v>
      </c>
      <c r="P1223" s="18">
        <f>'Raw Data'!P1223</f>
        <v>264.39362820000002</v>
      </c>
      <c r="Q1223" s="18">
        <f>'Raw Data'!Q1223</f>
        <v>995442.01</v>
      </c>
      <c r="R1223" s="18">
        <f>'Raw Data'!R1223</f>
        <v>3.5825694870000002</v>
      </c>
      <c r="S1223" s="18">
        <f>'Raw Data'!S1223</f>
        <v>13488.37412</v>
      </c>
      <c r="T1223" s="18">
        <f>'Raw Data'!T1223</f>
        <v>364729.9</v>
      </c>
      <c r="U1223" s="18" t="str">
        <f t="shared" si="209"/>
        <v xml:space="preserve">STEEL SALT BOTTLE - NP-19 </v>
      </c>
      <c r="V1223" s="18" t="str">
        <f t="shared" si="210"/>
        <v/>
      </c>
      <c r="W1223" s="18" t="e">
        <f t="shared" si="211"/>
        <v>#VALUE!</v>
      </c>
      <c r="X1223" s="18">
        <f t="shared" si="212"/>
        <v>0.49840000000000001</v>
      </c>
      <c r="Y1223" s="18" t="str">
        <f t="shared" si="213"/>
        <v>USD</v>
      </c>
      <c r="Z1223" s="18">
        <f t="shared" si="214"/>
        <v>1360171.9100000001</v>
      </c>
      <c r="AA1223" s="18">
        <f t="shared" si="215"/>
        <v>2021</v>
      </c>
      <c r="AB1223" s="19" t="str">
        <f>IFERROR(VLOOKUP(D1223, 'Lookup Tables'!$A:$B, 2, FALSE), "Unknown")</f>
        <v>Table, kitchen or other household articles of iron or steel</v>
      </c>
      <c r="AC1223" s="18" t="str">
        <f t="shared" si="216"/>
        <v>Steel Products</v>
      </c>
      <c r="AD1223" s="18" t="str">
        <f t="shared" si="217"/>
        <v>Misc</v>
      </c>
      <c r="AE1223" s="18">
        <f t="shared" si="218"/>
        <v>96.873811420982747</v>
      </c>
      <c r="AF1223" s="20">
        <f t="shared" si="219"/>
        <v>0.36639994729577469</v>
      </c>
    </row>
    <row r="1224" spans="1:32">
      <c r="A1224" s="18" t="str">
        <f>'Raw Data'!A1224</f>
        <v>INNSA1</v>
      </c>
      <c r="B1224" s="19">
        <f>'Raw Data'!B1224</f>
        <v>44244</v>
      </c>
      <c r="C1224" s="18">
        <f>'Raw Data'!C1224</f>
        <v>301049751</v>
      </c>
      <c r="D1224" s="18">
        <f>'Raw Data'!D1224</f>
        <v>73239990</v>
      </c>
      <c r="E1224" s="18" t="str">
        <f>'Raw Data'!E1224</f>
        <v>STEEL HAND BLENDER RS-02 (QTY:50000 PCS USD 0.4548 PER PCS)</v>
      </c>
      <c r="F1224" s="18">
        <f>'Raw Data'!F1224</f>
        <v>0</v>
      </c>
      <c r="G1224" s="18">
        <f>'Raw Data'!G1224</f>
        <v>0</v>
      </c>
      <c r="H1224" s="18">
        <f>'Raw Data'!H1224</f>
        <v>0</v>
      </c>
      <c r="I1224" s="18">
        <f>'Raw Data'!I1224</f>
        <v>0</v>
      </c>
      <c r="J1224" s="18">
        <f>'Raw Data'!J1224</f>
        <v>0</v>
      </c>
      <c r="K1224" s="18">
        <f>'Raw Data'!K1224</f>
        <v>0</v>
      </c>
      <c r="L1224" s="18">
        <f>'Raw Data'!L1224</f>
        <v>0</v>
      </c>
      <c r="M1224" s="18">
        <f>'Raw Data'!M1224</f>
        <v>0</v>
      </c>
      <c r="N1224" s="18">
        <f>'Raw Data'!N1224</f>
        <v>3000</v>
      </c>
      <c r="O1224" s="18" t="str">
        <f>'Raw Data'!O1224</f>
        <v>KGS</v>
      </c>
      <c r="P1224" s="18">
        <f>'Raw Data'!P1224</f>
        <v>628.29274329999998</v>
      </c>
      <c r="Q1224" s="18">
        <f>'Raw Data'!Q1224</f>
        <v>1884878.23</v>
      </c>
      <c r="R1224" s="18">
        <f>'Raw Data'!R1224</f>
        <v>8.5134518069999991</v>
      </c>
      <c r="S1224" s="18">
        <f>'Raw Data'!S1224</f>
        <v>25540.35542</v>
      </c>
      <c r="T1224" s="18">
        <f>'Raw Data'!T1224</f>
        <v>690619.4</v>
      </c>
      <c r="U1224" s="18" t="str">
        <f t="shared" si="209"/>
        <v xml:space="preserve">STEEL HAND BLENDER RS-02 </v>
      </c>
      <c r="V1224" s="18">
        <f t="shared" si="210"/>
        <v>50000</v>
      </c>
      <c r="W1224" s="18" t="e">
        <f t="shared" si="211"/>
        <v>#VALUE!</v>
      </c>
      <c r="X1224" s="18" t="str">
        <f t="shared" si="212"/>
        <v/>
      </c>
      <c r="Y1224" s="18" t="str">
        <f t="shared" si="213"/>
        <v>USD</v>
      </c>
      <c r="Z1224" s="18">
        <f t="shared" si="214"/>
        <v>2575497.63</v>
      </c>
      <c r="AA1224" s="18">
        <f t="shared" si="215"/>
        <v>2021</v>
      </c>
      <c r="AB1224" s="19" t="str">
        <f>IFERROR(VLOOKUP(D1224, 'Lookup Tables'!$A:$B, 2, FALSE), "Unknown")</f>
        <v>Table, kitchen or other household articles of iron or steel</v>
      </c>
      <c r="AC1224" s="18" t="str">
        <f t="shared" si="216"/>
        <v>Steel Products</v>
      </c>
      <c r="AD1224" s="18" t="str">
        <f t="shared" si="217"/>
        <v>Misc</v>
      </c>
      <c r="AE1224" s="18">
        <f t="shared" si="218"/>
        <v>230.20646666666667</v>
      </c>
      <c r="AF1224" s="20">
        <f t="shared" si="219"/>
        <v>0.36640000876873624</v>
      </c>
    </row>
    <row r="1225" spans="1:32">
      <c r="A1225" s="18" t="str">
        <f>'Raw Data'!A1225</f>
        <v>INNSA1</v>
      </c>
      <c r="B1225" s="19">
        <f>'Raw Data'!B1225</f>
        <v>44243</v>
      </c>
      <c r="C1225" s="18">
        <f>'Raw Data'!C1225</f>
        <v>301049751</v>
      </c>
      <c r="D1225" s="18">
        <f>'Raw Data'!D1225</f>
        <v>73239990</v>
      </c>
      <c r="E1225" s="18" t="str">
        <f>'Raw Data'!E1225</f>
        <v>STAINLESS STEEL SPORTS BOTTLE 650ML S115 - NP-21 (QTY-54612 PCS/USD 1.070 PER PCS)</v>
      </c>
      <c r="F1225" s="18">
        <f>'Raw Data'!F1225</f>
        <v>0</v>
      </c>
      <c r="G1225" s="18">
        <f>'Raw Data'!G1225</f>
        <v>0</v>
      </c>
      <c r="H1225" s="18">
        <f>'Raw Data'!H1225</f>
        <v>0</v>
      </c>
      <c r="I1225" s="18">
        <f>'Raw Data'!I1225</f>
        <v>0</v>
      </c>
      <c r="J1225" s="18">
        <f>'Raw Data'!J1225</f>
        <v>0</v>
      </c>
      <c r="K1225" s="18">
        <f>'Raw Data'!K1225</f>
        <v>0</v>
      </c>
      <c r="L1225" s="18">
        <f>'Raw Data'!L1225</f>
        <v>0</v>
      </c>
      <c r="M1225" s="18">
        <f>'Raw Data'!M1225</f>
        <v>0</v>
      </c>
      <c r="N1225" s="18">
        <f>'Raw Data'!N1225</f>
        <v>9708.7999999999993</v>
      </c>
      <c r="O1225" s="18" t="str">
        <f>'Raw Data'!O1225</f>
        <v>KGS</v>
      </c>
      <c r="P1225" s="18">
        <f>'Raw Data'!P1225</f>
        <v>477.8968256</v>
      </c>
      <c r="Q1225" s="18">
        <f>'Raw Data'!Q1225</f>
        <v>4639804.7</v>
      </c>
      <c r="R1225" s="18">
        <f>'Raw Data'!R1225</f>
        <v>6.4755667419999998</v>
      </c>
      <c r="S1225" s="18">
        <f>'Raw Data'!S1225</f>
        <v>62869.982380000001</v>
      </c>
      <c r="T1225" s="18">
        <f>'Raw Data'!T1225</f>
        <v>1700024.4</v>
      </c>
      <c r="U1225" s="18" t="str">
        <f t="shared" si="209"/>
        <v xml:space="preserve">STAINLESS STEEL SPORTS BOTTLE 650ML S115 - NP-21 </v>
      </c>
      <c r="V1225" s="18">
        <f t="shared" si="210"/>
        <v>54612</v>
      </c>
      <c r="W1225" s="18" t="e">
        <f t="shared" si="211"/>
        <v>#VALUE!</v>
      </c>
      <c r="X1225" s="18">
        <f t="shared" si="212"/>
        <v>1.07</v>
      </c>
      <c r="Y1225" s="18" t="str">
        <f t="shared" si="213"/>
        <v>USD</v>
      </c>
      <c r="Z1225" s="18">
        <f t="shared" si="214"/>
        <v>6339829.0999999996</v>
      </c>
      <c r="AA1225" s="18">
        <f t="shared" si="215"/>
        <v>2021</v>
      </c>
      <c r="AB1225" s="19" t="str">
        <f>IFERROR(VLOOKUP(D1225, 'Lookup Tables'!$A:$B, 2, FALSE), "Unknown")</f>
        <v>Table, kitchen or other household articles of iron or steel</v>
      </c>
      <c r="AC1225" s="18" t="str">
        <f t="shared" si="216"/>
        <v>Steel Products</v>
      </c>
      <c r="AD1225" s="18" t="str">
        <f t="shared" si="217"/>
        <v>Misc</v>
      </c>
      <c r="AE1225" s="18">
        <f t="shared" si="218"/>
        <v>175.10139255108768</v>
      </c>
      <c r="AF1225" s="20">
        <f t="shared" si="219"/>
        <v>0.36639999093065273</v>
      </c>
    </row>
    <row r="1226" spans="1:32">
      <c r="A1226" s="18" t="str">
        <f>'Raw Data'!A1226</f>
        <v>INNSA1</v>
      </c>
      <c r="B1226" s="19">
        <f>'Raw Data'!B1226</f>
        <v>44243</v>
      </c>
      <c r="C1226" s="18">
        <f>'Raw Data'!C1226</f>
        <v>301049751</v>
      </c>
      <c r="D1226" s="18">
        <f>'Raw Data'!D1226</f>
        <v>73231000</v>
      </c>
      <c r="E1226" s="18" t="str">
        <f>'Raw Data'!E1226</f>
        <v>STEEL SCRUBBER 6 PCS SET - OKS-4156 (QTY- 98000 PCS/USD 0.256 PER PCS)</v>
      </c>
      <c r="F1226" s="18">
        <f>'Raw Data'!F1226</f>
        <v>0</v>
      </c>
      <c r="G1226" s="18">
        <f>'Raw Data'!G1226</f>
        <v>0</v>
      </c>
      <c r="H1226" s="18">
        <f>'Raw Data'!H1226</f>
        <v>0</v>
      </c>
      <c r="I1226" s="18">
        <f>'Raw Data'!I1226</f>
        <v>0</v>
      </c>
      <c r="J1226" s="18">
        <f>'Raw Data'!J1226</f>
        <v>0</v>
      </c>
      <c r="K1226" s="18">
        <f>'Raw Data'!K1226</f>
        <v>0</v>
      </c>
      <c r="L1226" s="18">
        <f>'Raw Data'!L1226</f>
        <v>0</v>
      </c>
      <c r="M1226" s="18">
        <f>'Raw Data'!M1226</f>
        <v>0</v>
      </c>
      <c r="N1226" s="18">
        <f>'Raw Data'!N1226</f>
        <v>8537.7999999999993</v>
      </c>
      <c r="O1226" s="18" t="str">
        <f>'Raw Data'!O1226</f>
        <v>KGS</v>
      </c>
      <c r="P1226" s="18">
        <f>'Raw Data'!P1226</f>
        <v>237.29319849999999</v>
      </c>
      <c r="Q1226" s="18">
        <f>'Raw Data'!Q1226</f>
        <v>2025961.87</v>
      </c>
      <c r="R1226" s="18">
        <f>'Raw Data'!R1226</f>
        <v>3.2153549930000001</v>
      </c>
      <c r="S1226" s="18">
        <f>'Raw Data'!S1226</f>
        <v>27452.057860000001</v>
      </c>
      <c r="T1226" s="18">
        <f>'Raw Data'!T1226</f>
        <v>890612.8</v>
      </c>
      <c r="U1226" s="18" t="str">
        <f t="shared" si="209"/>
        <v xml:space="preserve">STEEL SCRUBBER 6 PCS SET - OKS-4156 </v>
      </c>
      <c r="V1226" s="18" t="str">
        <f t="shared" si="210"/>
        <v/>
      </c>
      <c r="W1226" s="18" t="e">
        <f t="shared" si="211"/>
        <v>#VALUE!</v>
      </c>
      <c r="X1226" s="18">
        <f t="shared" si="212"/>
        <v>0.25600000000000001</v>
      </c>
      <c r="Y1226" s="18" t="str">
        <f t="shared" si="213"/>
        <v>USD</v>
      </c>
      <c r="Z1226" s="18">
        <f t="shared" si="214"/>
        <v>2916574.67</v>
      </c>
      <c r="AA1226" s="18">
        <f t="shared" si="215"/>
        <v>2021</v>
      </c>
      <c r="AB1226" s="19" t="str">
        <f>IFERROR(VLOOKUP(D1226, 'Lookup Tables'!$A:$B, 2, FALSE), "Unknown")</f>
        <v>Steel Scrubbers</v>
      </c>
      <c r="AC1226" s="18" t="str">
        <f t="shared" si="216"/>
        <v>Steel Products</v>
      </c>
      <c r="AD1226" s="18" t="str">
        <f t="shared" si="217"/>
        <v>Scrubber</v>
      </c>
      <c r="AE1226" s="18">
        <f t="shared" si="218"/>
        <v>104.31408559582096</v>
      </c>
      <c r="AF1226" s="20">
        <f t="shared" si="219"/>
        <v>0.43959998121781035</v>
      </c>
    </row>
    <row r="1227" spans="1:32">
      <c r="A1227" s="18" t="str">
        <f>'Raw Data'!A1227</f>
        <v>INNSA1</v>
      </c>
      <c r="B1227" s="19">
        <f>'Raw Data'!B1227</f>
        <v>44243</v>
      </c>
      <c r="C1227" s="18">
        <f>'Raw Data'!C1227</f>
        <v>301049751</v>
      </c>
      <c r="D1227" s="18">
        <f>'Raw Data'!D1227</f>
        <v>73239990</v>
      </c>
      <c r="E1227" s="18" t="str">
        <f>'Raw Data'!E1227</f>
        <v>STAINLESS STEEL SPORTS BOTTLE 750ML S-308-C6 - NP-20 (QTY-19296 PCS/USD 1.022 PER PCS)</v>
      </c>
      <c r="F1227" s="18">
        <f>'Raw Data'!F1227</f>
        <v>0</v>
      </c>
      <c r="G1227" s="18">
        <f>'Raw Data'!G1227</f>
        <v>0</v>
      </c>
      <c r="H1227" s="18">
        <f>'Raw Data'!H1227</f>
        <v>0</v>
      </c>
      <c r="I1227" s="18">
        <f>'Raw Data'!I1227</f>
        <v>0</v>
      </c>
      <c r="J1227" s="18">
        <f>'Raw Data'!J1227</f>
        <v>0</v>
      </c>
      <c r="K1227" s="18">
        <f>'Raw Data'!K1227</f>
        <v>0</v>
      </c>
      <c r="L1227" s="18">
        <f>'Raw Data'!L1227</f>
        <v>0</v>
      </c>
      <c r="M1227" s="18">
        <f>'Raw Data'!M1227</f>
        <v>0</v>
      </c>
      <c r="N1227" s="18">
        <f>'Raw Data'!N1227</f>
        <v>3430.4</v>
      </c>
      <c r="O1227" s="18" t="str">
        <f>'Raw Data'!O1227</f>
        <v>KGS</v>
      </c>
      <c r="P1227" s="18">
        <f>'Raw Data'!P1227</f>
        <v>456.45846260000002</v>
      </c>
      <c r="Q1227" s="18">
        <f>'Raw Data'!Q1227</f>
        <v>1565835.11</v>
      </c>
      <c r="R1227" s="18">
        <f>'Raw Data'!R1227</f>
        <v>6.185074019</v>
      </c>
      <c r="S1227" s="18">
        <f>'Raw Data'!S1227</f>
        <v>21217.277910000001</v>
      </c>
      <c r="T1227" s="18">
        <f>'Raw Data'!T1227</f>
        <v>573722</v>
      </c>
      <c r="U1227" s="18" t="str">
        <f t="shared" si="209"/>
        <v xml:space="preserve">STAINLESS STEEL SPORTS BOTTLE 750ML S-308-C6 - NP-20 </v>
      </c>
      <c r="V1227" s="18">
        <f t="shared" si="210"/>
        <v>19296</v>
      </c>
      <c r="W1227" s="18" t="e">
        <f t="shared" si="211"/>
        <v>#VALUE!</v>
      </c>
      <c r="X1227" s="18">
        <f t="shared" si="212"/>
        <v>1.022</v>
      </c>
      <c r="Y1227" s="18" t="str">
        <f t="shared" si="213"/>
        <v>USD</v>
      </c>
      <c r="Z1227" s="18">
        <f t="shared" si="214"/>
        <v>2139557.1100000003</v>
      </c>
      <c r="AA1227" s="18">
        <f t="shared" si="215"/>
        <v>2021</v>
      </c>
      <c r="AB1227" s="19" t="str">
        <f>IFERROR(VLOOKUP(D1227, 'Lookup Tables'!$A:$B, 2, FALSE), "Unknown")</f>
        <v>Table, kitchen or other household articles of iron or steel</v>
      </c>
      <c r="AC1227" s="18" t="str">
        <f t="shared" si="216"/>
        <v>Steel Products</v>
      </c>
      <c r="AD1227" s="18" t="str">
        <f t="shared" si="217"/>
        <v>Misc</v>
      </c>
      <c r="AE1227" s="18">
        <f t="shared" si="218"/>
        <v>167.24638526119404</v>
      </c>
      <c r="AF1227" s="20">
        <f t="shared" si="219"/>
        <v>0.36640001002404393</v>
      </c>
    </row>
    <row r="1228" spans="1:32">
      <c r="A1228" s="18" t="str">
        <f>'Raw Data'!A1228</f>
        <v>INNSA1</v>
      </c>
      <c r="B1228" s="19">
        <f>'Raw Data'!B1228</f>
        <v>44237</v>
      </c>
      <c r="C1228" s="18">
        <f>'Raw Data'!C1228</f>
        <v>301049751</v>
      </c>
      <c r="D1228" s="18">
        <f>'Raw Data'!D1228</f>
        <v>73231000</v>
      </c>
      <c r="E1228" s="18" t="str">
        <f>'Raw Data'!E1228</f>
        <v>STEEL SCRUBBER 2 PCS SET -8001-2 (QTY- 165000 SET/USD 0.151 PER SET)</v>
      </c>
      <c r="F1228" s="18">
        <f>'Raw Data'!F1228</f>
        <v>0</v>
      </c>
      <c r="G1228" s="18">
        <f>'Raw Data'!G1228</f>
        <v>0</v>
      </c>
      <c r="H1228" s="18">
        <f>'Raw Data'!H1228</f>
        <v>0</v>
      </c>
      <c r="I1228" s="18">
        <f>'Raw Data'!I1228</f>
        <v>0</v>
      </c>
      <c r="J1228" s="18">
        <f>'Raw Data'!J1228</f>
        <v>0</v>
      </c>
      <c r="K1228" s="18">
        <f>'Raw Data'!K1228</f>
        <v>0</v>
      </c>
      <c r="L1228" s="18">
        <f>'Raw Data'!L1228</f>
        <v>0</v>
      </c>
      <c r="M1228" s="18">
        <f>'Raw Data'!M1228</f>
        <v>0</v>
      </c>
      <c r="N1228" s="18">
        <f>'Raw Data'!N1228</f>
        <v>4813</v>
      </c>
      <c r="O1228" s="18" t="str">
        <f>'Raw Data'!O1228</f>
        <v>KGS</v>
      </c>
      <c r="P1228" s="18">
        <f>'Raw Data'!P1228</f>
        <v>418.28202579999999</v>
      </c>
      <c r="Q1228" s="18">
        <f>'Raw Data'!Q1228</f>
        <v>2013191.39</v>
      </c>
      <c r="R1228" s="18">
        <f>'Raw Data'!R1228</f>
        <v>5.6677781270000001</v>
      </c>
      <c r="S1228" s="18">
        <f>'Raw Data'!S1228</f>
        <v>27279.01612</v>
      </c>
      <c r="T1228" s="18">
        <f>'Raw Data'!T1228</f>
        <v>884998.9</v>
      </c>
      <c r="U1228" s="18" t="str">
        <f t="shared" si="209"/>
        <v xml:space="preserve">STEEL SCRUBBER 2 PCS SET -8001-2 </v>
      </c>
      <c r="V1228" s="18" t="str">
        <f t="shared" si="210"/>
        <v/>
      </c>
      <c r="W1228" s="18" t="e">
        <f t="shared" si="211"/>
        <v>#VALUE!</v>
      </c>
      <c r="X1228" s="18">
        <f t="shared" si="212"/>
        <v>0.151</v>
      </c>
      <c r="Y1228" s="18" t="str">
        <f t="shared" si="213"/>
        <v>USD</v>
      </c>
      <c r="Z1228" s="18">
        <f t="shared" si="214"/>
        <v>2898190.29</v>
      </c>
      <c r="AA1228" s="18">
        <f t="shared" si="215"/>
        <v>2021</v>
      </c>
      <c r="AB1228" s="19" t="str">
        <f>IFERROR(VLOOKUP(D1228, 'Lookup Tables'!$A:$B, 2, FALSE), "Unknown")</f>
        <v>Steel Scrubbers</v>
      </c>
      <c r="AC1228" s="18" t="str">
        <f t="shared" si="216"/>
        <v>Steel Products</v>
      </c>
      <c r="AD1228" s="18" t="str">
        <f t="shared" si="217"/>
        <v>Scrubber</v>
      </c>
      <c r="AE1228" s="18">
        <f t="shared" si="218"/>
        <v>183.87677124454603</v>
      </c>
      <c r="AF1228" s="20">
        <f t="shared" si="219"/>
        <v>0.43959998259281252</v>
      </c>
    </row>
    <row r="1229" spans="1:32">
      <c r="A1229" s="18" t="str">
        <f>'Raw Data'!A1229</f>
        <v>INNSA1</v>
      </c>
      <c r="B1229" s="19">
        <f>'Raw Data'!B1229</f>
        <v>44235</v>
      </c>
      <c r="C1229" s="18">
        <f>'Raw Data'!C1229</f>
        <v>301049751</v>
      </c>
      <c r="D1229" s="18">
        <f>'Raw Data'!D1229</f>
        <v>73239990</v>
      </c>
      <c r="E1229" s="18" t="str">
        <f>'Raw Data'!E1229</f>
        <v>KWP-1000B SS OIL POT 900ML (QTY- 27000 PCS/USD 1.42 PER PCS)</v>
      </c>
      <c r="F1229" s="18">
        <f>'Raw Data'!F1229</f>
        <v>0</v>
      </c>
      <c r="G1229" s="18">
        <f>'Raw Data'!G1229</f>
        <v>0</v>
      </c>
      <c r="H1229" s="18">
        <f>'Raw Data'!H1229</f>
        <v>0</v>
      </c>
      <c r="I1229" s="18">
        <f>'Raw Data'!I1229</f>
        <v>0</v>
      </c>
      <c r="J1229" s="18">
        <f>'Raw Data'!J1229</f>
        <v>0</v>
      </c>
      <c r="K1229" s="18">
        <f>'Raw Data'!K1229</f>
        <v>0</v>
      </c>
      <c r="L1229" s="18">
        <f>'Raw Data'!L1229</f>
        <v>0</v>
      </c>
      <c r="M1229" s="18">
        <f>'Raw Data'!M1229</f>
        <v>0</v>
      </c>
      <c r="N1229" s="18">
        <f>'Raw Data'!N1229</f>
        <v>6750</v>
      </c>
      <c r="O1229" s="18" t="str">
        <f>'Raw Data'!O1229</f>
        <v>KGS</v>
      </c>
      <c r="P1229" s="18">
        <f>'Raw Data'!P1229</f>
        <v>454.81851849999998</v>
      </c>
      <c r="Q1229" s="18">
        <f>'Raw Data'!Q1229</f>
        <v>3070025</v>
      </c>
      <c r="R1229" s="18">
        <f>'Raw Data'!R1229</f>
        <v>6.1628525539999996</v>
      </c>
      <c r="S1229" s="18">
        <f>'Raw Data'!S1229</f>
        <v>41599.254739999997</v>
      </c>
      <c r="T1229" s="18">
        <f>'Raw Data'!T1229</f>
        <v>1124857.2</v>
      </c>
      <c r="U1229" s="18" t="str">
        <f t="shared" si="209"/>
        <v xml:space="preserve">KWP-1000B SS OIL POT 900ML </v>
      </c>
      <c r="V1229" s="18" t="str">
        <f t="shared" si="210"/>
        <v/>
      </c>
      <c r="W1229" s="18" t="e">
        <f t="shared" si="211"/>
        <v>#VALUE!</v>
      </c>
      <c r="X1229" s="18">
        <f t="shared" si="212"/>
        <v>1.42</v>
      </c>
      <c r="Y1229" s="18" t="str">
        <f t="shared" si="213"/>
        <v>USD</v>
      </c>
      <c r="Z1229" s="18">
        <f t="shared" si="214"/>
        <v>4194882.2</v>
      </c>
      <c r="AA1229" s="18">
        <f t="shared" si="215"/>
        <v>2021</v>
      </c>
      <c r="AB1229" s="19" t="str">
        <f>IFERROR(VLOOKUP(D1229, 'Lookup Tables'!$A:$B, 2, FALSE), "Unknown")</f>
        <v>Table, kitchen or other household articles of iron or steel</v>
      </c>
      <c r="AC1229" s="18" t="str">
        <f t="shared" si="216"/>
        <v>Other</v>
      </c>
      <c r="AD1229" s="18" t="str">
        <f t="shared" si="217"/>
        <v>Misc</v>
      </c>
      <c r="AE1229" s="18">
        <f t="shared" si="218"/>
        <v>166.64551111111109</v>
      </c>
      <c r="AF1229" s="20">
        <f t="shared" si="219"/>
        <v>0.36640001302920983</v>
      </c>
    </row>
    <row r="1230" spans="1:32">
      <c r="A1230" s="18" t="str">
        <f>'Raw Data'!A1230</f>
        <v>INNSA1</v>
      </c>
      <c r="B1230" s="19">
        <f>'Raw Data'!B1230</f>
        <v>44233</v>
      </c>
      <c r="C1230" s="18">
        <f>'Raw Data'!C1230</f>
        <v>301049751</v>
      </c>
      <c r="D1230" s="18">
        <f>'Raw Data'!D1230</f>
        <v>73239990</v>
      </c>
      <c r="E1230" s="18" t="str">
        <f>'Raw Data'!E1230</f>
        <v>HOUSEHOLD STEEL HOOK 3 PCS SET - 2628 (QTY : 167184 SET/USD 0.445 PER SET)</v>
      </c>
      <c r="F1230" s="18">
        <f>'Raw Data'!F1230</f>
        <v>0</v>
      </c>
      <c r="G1230" s="18">
        <f>'Raw Data'!G1230</f>
        <v>0</v>
      </c>
      <c r="H1230" s="18">
        <f>'Raw Data'!H1230</f>
        <v>0</v>
      </c>
      <c r="I1230" s="18">
        <f>'Raw Data'!I1230</f>
        <v>0</v>
      </c>
      <c r="J1230" s="18">
        <f>'Raw Data'!J1230</f>
        <v>0</v>
      </c>
      <c r="K1230" s="18">
        <f>'Raw Data'!K1230</f>
        <v>0</v>
      </c>
      <c r="L1230" s="18">
        <f>'Raw Data'!L1230</f>
        <v>0</v>
      </c>
      <c r="M1230" s="18">
        <f>'Raw Data'!M1230</f>
        <v>0</v>
      </c>
      <c r="N1230" s="18">
        <f>'Raw Data'!N1230</f>
        <v>5665.68</v>
      </c>
      <c r="O1230" s="18" t="str">
        <f>'Raw Data'!O1230</f>
        <v>KGS</v>
      </c>
      <c r="P1230" s="18">
        <f>'Raw Data'!P1230</f>
        <v>1012.297895</v>
      </c>
      <c r="Q1230" s="18">
        <f>'Raw Data'!Q1230</f>
        <v>5735355.9400000004</v>
      </c>
      <c r="R1230" s="18">
        <f>'Raw Data'!R1230</f>
        <v>13.71677365</v>
      </c>
      <c r="S1230" s="18">
        <f>'Raw Data'!S1230</f>
        <v>77714.850139999995</v>
      </c>
      <c r="T1230" s="18">
        <f>'Raw Data'!T1230</f>
        <v>2101434.4</v>
      </c>
      <c r="U1230" s="18" t="str">
        <f t="shared" si="209"/>
        <v xml:space="preserve">HOUSEHOLD STEEL HOOK 3 PCS SET - 2628 </v>
      </c>
      <c r="V1230" s="18" t="str">
        <f t="shared" si="210"/>
        <v/>
      </c>
      <c r="W1230" s="18" t="e">
        <f t="shared" si="211"/>
        <v>#VALUE!</v>
      </c>
      <c r="X1230" s="18">
        <f t="shared" si="212"/>
        <v>0.44500000000000001</v>
      </c>
      <c r="Y1230" s="18" t="str">
        <f t="shared" si="213"/>
        <v>USD</v>
      </c>
      <c r="Z1230" s="18">
        <f t="shared" si="214"/>
        <v>7836790.3399999999</v>
      </c>
      <c r="AA1230" s="18">
        <f t="shared" si="215"/>
        <v>2021</v>
      </c>
      <c r="AB1230" s="19" t="str">
        <f>IFERROR(VLOOKUP(D1230, 'Lookup Tables'!$A:$B, 2, FALSE), "Unknown")</f>
        <v>Table, kitchen or other household articles of iron or steel</v>
      </c>
      <c r="AC1230" s="18" t="str">
        <f t="shared" si="216"/>
        <v>Steel Products</v>
      </c>
      <c r="AD1230" s="18" t="str">
        <f t="shared" si="217"/>
        <v>Misc</v>
      </c>
      <c r="AE1230" s="18">
        <f t="shared" si="218"/>
        <v>370.90594597647589</v>
      </c>
      <c r="AF1230" s="20">
        <f t="shared" si="219"/>
        <v>0.3663999971377539</v>
      </c>
    </row>
    <row r="1231" spans="1:32">
      <c r="A1231" s="18" t="str">
        <f>'Raw Data'!A1231</f>
        <v>INNSA1</v>
      </c>
      <c r="B1231" s="19">
        <f>'Raw Data'!B1231</f>
        <v>44231</v>
      </c>
      <c r="C1231" s="18">
        <f>'Raw Data'!C1231</f>
        <v>301049751</v>
      </c>
      <c r="D1231" s="18">
        <f>'Raw Data'!D1231</f>
        <v>73239990</v>
      </c>
      <c r="E1231" s="18" t="str">
        <f>'Raw Data'!E1231</f>
        <v>MILD STEEL MULTI FUNCTION CLOTH STAND - RYX-02-020 (QTY : 2464 NUM/ USD 13.80 PER NUM)</v>
      </c>
      <c r="F1231" s="18">
        <f>'Raw Data'!F1231</f>
        <v>0</v>
      </c>
      <c r="G1231" s="18">
        <f>'Raw Data'!G1231</f>
        <v>0</v>
      </c>
      <c r="H1231" s="18">
        <f>'Raw Data'!H1231</f>
        <v>0</v>
      </c>
      <c r="I1231" s="18">
        <f>'Raw Data'!I1231</f>
        <v>0</v>
      </c>
      <c r="J1231" s="18">
        <f>'Raw Data'!J1231</f>
        <v>0</v>
      </c>
      <c r="K1231" s="18">
        <f>'Raw Data'!K1231</f>
        <v>0</v>
      </c>
      <c r="L1231" s="18">
        <f>'Raw Data'!L1231</f>
        <v>0</v>
      </c>
      <c r="M1231" s="18">
        <f>'Raw Data'!M1231</f>
        <v>0</v>
      </c>
      <c r="N1231" s="18">
        <f>'Raw Data'!N1231</f>
        <v>8008</v>
      </c>
      <c r="O1231" s="18" t="str">
        <f>'Raw Data'!O1231</f>
        <v>KGS</v>
      </c>
      <c r="P1231" s="18">
        <f>'Raw Data'!P1231</f>
        <v>373.59745629999998</v>
      </c>
      <c r="Q1231" s="18">
        <f>'Raw Data'!Q1231</f>
        <v>2991768.43</v>
      </c>
      <c r="R1231" s="18">
        <f>'Raw Data'!R1231</f>
        <v>5.0588687380000001</v>
      </c>
      <c r="S1231" s="18">
        <f>'Raw Data'!S1231</f>
        <v>40511.420850000002</v>
      </c>
      <c r="T1231" s="18">
        <f>'Raw Data'!T1231</f>
        <v>1096184</v>
      </c>
      <c r="U1231" s="18" t="str">
        <f t="shared" si="209"/>
        <v xml:space="preserve">MILD STEEL MULTI FUNCTION CLOTH STAND - RYX-02-020 </v>
      </c>
      <c r="V1231" s="18" t="str">
        <f t="shared" si="210"/>
        <v/>
      </c>
      <c r="W1231" s="18" t="e">
        <f t="shared" si="211"/>
        <v>#VALUE!</v>
      </c>
      <c r="X1231" s="18">
        <f t="shared" si="212"/>
        <v>13.8</v>
      </c>
      <c r="Y1231" s="18" t="str">
        <f t="shared" si="213"/>
        <v>USD</v>
      </c>
      <c r="Z1231" s="18">
        <f t="shared" si="214"/>
        <v>4087952.43</v>
      </c>
      <c r="AA1231" s="18">
        <f t="shared" si="215"/>
        <v>2021</v>
      </c>
      <c r="AB1231" s="19" t="str">
        <f>IFERROR(VLOOKUP(D1231, 'Lookup Tables'!$A:$B, 2, FALSE), "Unknown")</f>
        <v>Table, kitchen or other household articles of iron or steel</v>
      </c>
      <c r="AC1231" s="18" t="str">
        <f t="shared" si="216"/>
        <v>Steel Products</v>
      </c>
      <c r="AD1231" s="18" t="str">
        <f t="shared" si="217"/>
        <v>Cloth Stand</v>
      </c>
      <c r="AE1231" s="18">
        <f t="shared" si="218"/>
        <v>136.88611388611389</v>
      </c>
      <c r="AF1231" s="20">
        <f t="shared" si="219"/>
        <v>0.36640001579266612</v>
      </c>
    </row>
    <row r="1232" spans="1:32">
      <c r="A1232" s="18" t="str">
        <f>'Raw Data'!A1232</f>
        <v>INNSA1</v>
      </c>
      <c r="B1232" s="19">
        <f>'Raw Data'!B1232</f>
        <v>44231</v>
      </c>
      <c r="C1232" s="18">
        <f>'Raw Data'!C1232</f>
        <v>301049751</v>
      </c>
      <c r="D1232" s="18">
        <f>'Raw Data'!D1232</f>
        <v>73239990</v>
      </c>
      <c r="E1232" s="18" t="str">
        <f>'Raw Data'!E1232</f>
        <v>MILD STEEL MULTI FUNCTION CLOTH STAND - RYX-02-021A (QTY : 2592 NUM/ USD 8.85 PER NUM)</v>
      </c>
      <c r="F1232" s="18">
        <f>'Raw Data'!F1232</f>
        <v>0</v>
      </c>
      <c r="G1232" s="18">
        <f>'Raw Data'!G1232</f>
        <v>0</v>
      </c>
      <c r="H1232" s="18">
        <f>'Raw Data'!H1232</f>
        <v>0</v>
      </c>
      <c r="I1232" s="18">
        <f>'Raw Data'!I1232</f>
        <v>0</v>
      </c>
      <c r="J1232" s="18">
        <f>'Raw Data'!J1232</f>
        <v>0</v>
      </c>
      <c r="K1232" s="18">
        <f>'Raw Data'!K1232</f>
        <v>0</v>
      </c>
      <c r="L1232" s="18">
        <f>'Raw Data'!L1232</f>
        <v>0</v>
      </c>
      <c r="M1232" s="18">
        <f>'Raw Data'!M1232</f>
        <v>0</v>
      </c>
      <c r="N1232" s="18">
        <f>'Raw Data'!N1232</f>
        <v>9504</v>
      </c>
      <c r="O1232" s="18" t="str">
        <f>'Raw Data'!O1232</f>
        <v>KGS</v>
      </c>
      <c r="P1232" s="18">
        <f>'Raw Data'!P1232</f>
        <v>228.79762099999999</v>
      </c>
      <c r="Q1232" s="18">
        <f>'Raw Data'!Q1232</f>
        <v>2174492.59</v>
      </c>
      <c r="R1232" s="18">
        <f>'Raw Data'!R1232</f>
        <v>3.0981397560000001</v>
      </c>
      <c r="S1232" s="18">
        <f>'Raw Data'!S1232</f>
        <v>29444.720239999999</v>
      </c>
      <c r="T1232" s="18">
        <f>'Raw Data'!T1232</f>
        <v>796734.1</v>
      </c>
      <c r="U1232" s="18" t="str">
        <f t="shared" si="209"/>
        <v xml:space="preserve">MILD STEEL MULTI FUNCTION CLOTH STAND - RYX-02-021A </v>
      </c>
      <c r="V1232" s="18" t="str">
        <f t="shared" si="210"/>
        <v/>
      </c>
      <c r="W1232" s="18" t="e">
        <f t="shared" si="211"/>
        <v>#VALUE!</v>
      </c>
      <c r="X1232" s="18">
        <f t="shared" si="212"/>
        <v>8.85</v>
      </c>
      <c r="Y1232" s="18" t="str">
        <f t="shared" si="213"/>
        <v>USD</v>
      </c>
      <c r="Z1232" s="18">
        <f t="shared" si="214"/>
        <v>2971226.69</v>
      </c>
      <c r="AA1232" s="18">
        <f t="shared" si="215"/>
        <v>2021</v>
      </c>
      <c r="AB1232" s="19" t="str">
        <f>IFERROR(VLOOKUP(D1232, 'Lookup Tables'!$A:$B, 2, FALSE), "Unknown")</f>
        <v>Table, kitchen or other household articles of iron or steel</v>
      </c>
      <c r="AC1232" s="18" t="str">
        <f t="shared" si="216"/>
        <v>Steel Products</v>
      </c>
      <c r="AD1232" s="18" t="str">
        <f t="shared" si="217"/>
        <v>Cloth Stand</v>
      </c>
      <c r="AE1232" s="18">
        <f t="shared" si="218"/>
        <v>83.831449915824919</v>
      </c>
      <c r="AF1232" s="20">
        <f t="shared" si="219"/>
        <v>0.36640000690919811</v>
      </c>
    </row>
    <row r="1233" spans="1:32">
      <c r="A1233" s="18" t="str">
        <f>'Raw Data'!A1233</f>
        <v>INNSA1</v>
      </c>
      <c r="B1233" s="19">
        <f>'Raw Data'!B1233</f>
        <v>44225</v>
      </c>
      <c r="C1233" s="18">
        <f>'Raw Data'!C1233</f>
        <v>301049751</v>
      </c>
      <c r="D1233" s="18">
        <f>'Raw Data'!D1233</f>
        <v>73239990</v>
      </c>
      <c r="E1233" s="18" t="str">
        <f>'Raw Data'!E1233</f>
        <v>STAINLESS STEEL SPORTS BOTTLE 750ML S-308-C6 - NP-20 (QTY-10800 PCS/USD 1.022 PER PCS)</v>
      </c>
      <c r="F1233" s="18">
        <f>'Raw Data'!F1233</f>
        <v>0</v>
      </c>
      <c r="G1233" s="18">
        <f>'Raw Data'!G1233</f>
        <v>0</v>
      </c>
      <c r="H1233" s="18">
        <f>'Raw Data'!H1233</f>
        <v>0</v>
      </c>
      <c r="I1233" s="18">
        <f>'Raw Data'!I1233</f>
        <v>0</v>
      </c>
      <c r="J1233" s="18">
        <f>'Raw Data'!J1233</f>
        <v>0</v>
      </c>
      <c r="K1233" s="18">
        <f>'Raw Data'!K1233</f>
        <v>0</v>
      </c>
      <c r="L1233" s="18">
        <f>'Raw Data'!L1233</f>
        <v>0</v>
      </c>
      <c r="M1233" s="18">
        <f>'Raw Data'!M1233</f>
        <v>0</v>
      </c>
      <c r="N1233" s="18">
        <f>'Raw Data'!N1233</f>
        <v>1920</v>
      </c>
      <c r="O1233" s="18" t="str">
        <f>'Raw Data'!O1233</f>
        <v>KGS</v>
      </c>
      <c r="P1233" s="18">
        <f>'Raw Data'!P1233</f>
        <v>456.57528129999997</v>
      </c>
      <c r="Q1233" s="18">
        <f>'Raw Data'!Q1233</f>
        <v>876624.54</v>
      </c>
      <c r="R1233" s="18">
        <f>'Raw Data'!R1233</f>
        <v>6.1824682629999996</v>
      </c>
      <c r="S1233" s="18">
        <f>'Raw Data'!S1233</f>
        <v>11870.33907</v>
      </c>
      <c r="T1233" s="18">
        <f>'Raw Data'!T1233</f>
        <v>321195.2</v>
      </c>
      <c r="U1233" s="18" t="str">
        <f t="shared" si="209"/>
        <v xml:space="preserve">STAINLESS STEEL SPORTS BOTTLE 750ML S-308-C6 - NP-20 </v>
      </c>
      <c r="V1233" s="18">
        <f t="shared" si="210"/>
        <v>10800</v>
      </c>
      <c r="W1233" s="18" t="e">
        <f t="shared" si="211"/>
        <v>#VALUE!</v>
      </c>
      <c r="X1233" s="18">
        <f t="shared" si="212"/>
        <v>1.022</v>
      </c>
      <c r="Y1233" s="18" t="str">
        <f t="shared" si="213"/>
        <v>USD</v>
      </c>
      <c r="Z1233" s="18">
        <f t="shared" si="214"/>
        <v>1197819.74</v>
      </c>
      <c r="AA1233" s="18">
        <f t="shared" si="215"/>
        <v>2021</v>
      </c>
      <c r="AB1233" s="19" t="str">
        <f>IFERROR(VLOOKUP(D1233, 'Lookup Tables'!$A:$B, 2, FALSE), "Unknown")</f>
        <v>Table, kitchen or other household articles of iron or steel</v>
      </c>
      <c r="AC1233" s="18" t="str">
        <f t="shared" si="216"/>
        <v>Steel Products</v>
      </c>
      <c r="AD1233" s="18" t="str">
        <f t="shared" si="217"/>
        <v>Misc</v>
      </c>
      <c r="AE1233" s="18">
        <f t="shared" si="218"/>
        <v>167.28916666666666</v>
      </c>
      <c r="AF1233" s="20">
        <f t="shared" si="219"/>
        <v>0.3663999641169069</v>
      </c>
    </row>
    <row r="1234" spans="1:32">
      <c r="A1234" s="18" t="str">
        <f>'Raw Data'!A1234</f>
        <v>INNSA1</v>
      </c>
      <c r="B1234" s="19">
        <f>'Raw Data'!B1234</f>
        <v>44225</v>
      </c>
      <c r="C1234" s="18">
        <f>'Raw Data'!C1234</f>
        <v>301049751</v>
      </c>
      <c r="D1234" s="18">
        <f>'Raw Data'!D1234</f>
        <v>73239990</v>
      </c>
      <c r="E1234" s="18" t="str">
        <f>'Raw Data'!E1234</f>
        <v>STAINLESS STEEL SPORTS BOTTLE 650ML S115 - NP-21 (QTY-27000 PCS/USD 1.070 PER PCS)</v>
      </c>
      <c r="F1234" s="18">
        <f>'Raw Data'!F1234</f>
        <v>0</v>
      </c>
      <c r="G1234" s="18">
        <f>'Raw Data'!G1234</f>
        <v>0</v>
      </c>
      <c r="H1234" s="18">
        <f>'Raw Data'!H1234</f>
        <v>0</v>
      </c>
      <c r="I1234" s="18">
        <f>'Raw Data'!I1234</f>
        <v>0</v>
      </c>
      <c r="J1234" s="18">
        <f>'Raw Data'!J1234</f>
        <v>0</v>
      </c>
      <c r="K1234" s="18">
        <f>'Raw Data'!K1234</f>
        <v>0</v>
      </c>
      <c r="L1234" s="18">
        <f>'Raw Data'!L1234</f>
        <v>0</v>
      </c>
      <c r="M1234" s="18">
        <f>'Raw Data'!M1234</f>
        <v>0</v>
      </c>
      <c r="N1234" s="18">
        <f>'Raw Data'!N1234</f>
        <v>4800</v>
      </c>
      <c r="O1234" s="18" t="str">
        <f>'Raw Data'!O1234</f>
        <v>KGS</v>
      </c>
      <c r="P1234" s="18">
        <f>'Raw Data'!P1234</f>
        <v>478.01913130000003</v>
      </c>
      <c r="Q1234" s="18">
        <f>'Raw Data'!Q1234</f>
        <v>2294491.83</v>
      </c>
      <c r="R1234" s="18">
        <f>'Raw Data'!R1234</f>
        <v>6.4728386090000001</v>
      </c>
      <c r="S1234" s="18">
        <f>'Raw Data'!S1234</f>
        <v>31069.625319999999</v>
      </c>
      <c r="T1234" s="18">
        <f>'Raw Data'!T1234</f>
        <v>840701.8</v>
      </c>
      <c r="U1234" s="18" t="str">
        <f t="shared" si="209"/>
        <v xml:space="preserve">STAINLESS STEEL SPORTS BOTTLE 650ML S115 - NP-21 </v>
      </c>
      <c r="V1234" s="18">
        <f t="shared" si="210"/>
        <v>27000</v>
      </c>
      <c r="W1234" s="18" t="e">
        <f t="shared" si="211"/>
        <v>#VALUE!</v>
      </c>
      <c r="X1234" s="18">
        <f t="shared" si="212"/>
        <v>1.07</v>
      </c>
      <c r="Y1234" s="18" t="str">
        <f t="shared" si="213"/>
        <v>USD</v>
      </c>
      <c r="Z1234" s="18">
        <f t="shared" si="214"/>
        <v>3135193.63</v>
      </c>
      <c r="AA1234" s="18">
        <f t="shared" si="215"/>
        <v>2021</v>
      </c>
      <c r="AB1234" s="19" t="str">
        <f>IFERROR(VLOOKUP(D1234, 'Lookup Tables'!$A:$B, 2, FALSE), "Unknown")</f>
        <v>Table, kitchen or other household articles of iron or steel</v>
      </c>
      <c r="AC1234" s="18" t="str">
        <f t="shared" si="216"/>
        <v>Steel Products</v>
      </c>
      <c r="AD1234" s="18" t="str">
        <f t="shared" si="217"/>
        <v>Misc</v>
      </c>
      <c r="AE1234" s="18">
        <f t="shared" si="218"/>
        <v>175.14620833333333</v>
      </c>
      <c r="AF1234" s="20">
        <f t="shared" si="219"/>
        <v>0.3663999971618988</v>
      </c>
    </row>
    <row r="1235" spans="1:32">
      <c r="A1235" s="18" t="str">
        <f>'Raw Data'!A1235</f>
        <v>INNSA1</v>
      </c>
      <c r="B1235" s="19">
        <f>'Raw Data'!B1235</f>
        <v>44225</v>
      </c>
      <c r="C1235" s="18">
        <f>'Raw Data'!C1235</f>
        <v>301049751</v>
      </c>
      <c r="D1235" s="18">
        <f>'Raw Data'!D1235</f>
        <v>73239990</v>
      </c>
      <c r="E1235" s="18" t="str">
        <f>'Raw Data'!E1235</f>
        <v>SS OIL POT 900ML - KWP-1000B (QTY: 27000 PCS/USD 1.42 PER PCS)</v>
      </c>
      <c r="F1235" s="18">
        <f>'Raw Data'!F1235</f>
        <v>0</v>
      </c>
      <c r="G1235" s="18">
        <f>'Raw Data'!G1235</f>
        <v>0</v>
      </c>
      <c r="H1235" s="18">
        <f>'Raw Data'!H1235</f>
        <v>0</v>
      </c>
      <c r="I1235" s="18">
        <f>'Raw Data'!I1235</f>
        <v>0</v>
      </c>
      <c r="J1235" s="18">
        <f>'Raw Data'!J1235</f>
        <v>0</v>
      </c>
      <c r="K1235" s="18">
        <f>'Raw Data'!K1235</f>
        <v>0</v>
      </c>
      <c r="L1235" s="18">
        <f>'Raw Data'!L1235</f>
        <v>0</v>
      </c>
      <c r="M1235" s="18">
        <f>'Raw Data'!M1235</f>
        <v>0</v>
      </c>
      <c r="N1235" s="18">
        <f>'Raw Data'!N1235</f>
        <v>6750</v>
      </c>
      <c r="O1235" s="18" t="str">
        <f>'Raw Data'!O1235</f>
        <v>KGS</v>
      </c>
      <c r="P1235" s="18">
        <f>'Raw Data'!P1235</f>
        <v>454.57955559999999</v>
      </c>
      <c r="Q1235" s="18">
        <f>'Raw Data'!Q1235</f>
        <v>3068412</v>
      </c>
      <c r="R1235" s="18">
        <f>'Raw Data'!R1235</f>
        <v>6.1554442189999996</v>
      </c>
      <c r="S1235" s="18">
        <f>'Raw Data'!S1235</f>
        <v>41549.248480000002</v>
      </c>
      <c r="T1235" s="18">
        <f>'Raw Data'!T1235</f>
        <v>1124266.1000000001</v>
      </c>
      <c r="U1235" s="18" t="str">
        <f t="shared" si="209"/>
        <v xml:space="preserve">SS OIL POT 900ML - KWP-1000B </v>
      </c>
      <c r="V1235" s="18" t="str">
        <f t="shared" si="210"/>
        <v/>
      </c>
      <c r="W1235" s="18" t="str">
        <f t="shared" si="211"/>
        <v>27000 PCS</v>
      </c>
      <c r="X1235" s="18">
        <f t="shared" si="212"/>
        <v>1.42</v>
      </c>
      <c r="Y1235" s="18" t="str">
        <f t="shared" si="213"/>
        <v>USD</v>
      </c>
      <c r="Z1235" s="18">
        <f t="shared" si="214"/>
        <v>4192678.1</v>
      </c>
      <c r="AA1235" s="18">
        <f t="shared" si="215"/>
        <v>2021</v>
      </c>
      <c r="AB1235" s="19" t="str">
        <f>IFERROR(VLOOKUP(D1235, 'Lookup Tables'!$A:$B, 2, FALSE), "Unknown")</f>
        <v>Table, kitchen or other household articles of iron or steel</v>
      </c>
      <c r="AC1235" s="18" t="str">
        <f t="shared" si="216"/>
        <v>Other</v>
      </c>
      <c r="AD1235" s="18" t="str">
        <f t="shared" si="217"/>
        <v>Misc</v>
      </c>
      <c r="AE1235" s="18">
        <f t="shared" si="218"/>
        <v>166.55794074074075</v>
      </c>
      <c r="AF1235" s="20">
        <f t="shared" si="219"/>
        <v>0.36639998148879621</v>
      </c>
    </row>
    <row r="1236" spans="1:32">
      <c r="A1236" s="18" t="str">
        <f>'Raw Data'!A1236</f>
        <v>INNSA1</v>
      </c>
      <c r="B1236" s="19">
        <f>'Raw Data'!B1236</f>
        <v>44225</v>
      </c>
      <c r="C1236" s="18">
        <f>'Raw Data'!C1236</f>
        <v>301049751</v>
      </c>
      <c r="D1236" s="18">
        <f>'Raw Data'!D1236</f>
        <v>73239990</v>
      </c>
      <c r="E1236" s="18" t="str">
        <f>'Raw Data'!E1236</f>
        <v>STEEL SALT BOTTLE NP-19 (QTY 33024 PCS/USD 0.4976 PER PCS)</v>
      </c>
      <c r="F1236" s="18">
        <f>'Raw Data'!F1236</f>
        <v>0</v>
      </c>
      <c r="G1236" s="18">
        <f>'Raw Data'!G1236</f>
        <v>0</v>
      </c>
      <c r="H1236" s="18">
        <f>'Raw Data'!H1236</f>
        <v>0</v>
      </c>
      <c r="I1236" s="18">
        <f>'Raw Data'!I1236</f>
        <v>0</v>
      </c>
      <c r="J1236" s="18">
        <f>'Raw Data'!J1236</f>
        <v>0</v>
      </c>
      <c r="K1236" s="18">
        <f>'Raw Data'!K1236</f>
        <v>0</v>
      </c>
      <c r="L1236" s="18">
        <f>'Raw Data'!L1236</f>
        <v>0</v>
      </c>
      <c r="M1236" s="18">
        <f>'Raw Data'!M1236</f>
        <v>0</v>
      </c>
      <c r="N1236" s="18">
        <f>'Raw Data'!N1236</f>
        <v>5160</v>
      </c>
      <c r="O1236" s="18" t="str">
        <f>'Raw Data'!O1236</f>
        <v>KGS</v>
      </c>
      <c r="P1236" s="18">
        <f>'Raw Data'!P1236</f>
        <v>259.29615890000002</v>
      </c>
      <c r="Q1236" s="18">
        <f>'Raw Data'!Q1236</f>
        <v>1337968.18</v>
      </c>
      <c r="R1236" s="18">
        <f>'Raw Data'!R1236</f>
        <v>3.511119281</v>
      </c>
      <c r="S1236" s="18">
        <f>'Raw Data'!S1236</f>
        <v>18117.375489999999</v>
      </c>
      <c r="T1236" s="18">
        <f>'Raw Data'!T1236</f>
        <v>490231.5</v>
      </c>
      <c r="U1236" s="18" t="str">
        <f t="shared" si="209"/>
        <v xml:space="preserve">STEEL SALT BOTTLE NP-19 </v>
      </c>
      <c r="V1236" s="18">
        <f t="shared" si="210"/>
        <v>33024</v>
      </c>
      <c r="W1236" s="18" t="e">
        <f t="shared" si="211"/>
        <v>#VALUE!</v>
      </c>
      <c r="X1236" s="18">
        <f t="shared" si="212"/>
        <v>0.49759999999999999</v>
      </c>
      <c r="Y1236" s="18" t="str">
        <f t="shared" si="213"/>
        <v>USD</v>
      </c>
      <c r="Z1236" s="18">
        <f t="shared" si="214"/>
        <v>1828199.68</v>
      </c>
      <c r="AA1236" s="18">
        <f t="shared" si="215"/>
        <v>2021</v>
      </c>
      <c r="AB1236" s="19" t="str">
        <f>IFERROR(VLOOKUP(D1236, 'Lookup Tables'!$A:$B, 2, FALSE), "Unknown")</f>
        <v>Table, kitchen or other household articles of iron or steel</v>
      </c>
      <c r="AC1236" s="18" t="str">
        <f t="shared" si="216"/>
        <v>Steel Products</v>
      </c>
      <c r="AD1236" s="18" t="str">
        <f t="shared" si="217"/>
        <v>Misc</v>
      </c>
      <c r="AE1236" s="18">
        <f t="shared" si="218"/>
        <v>95.006104651162786</v>
      </c>
      <c r="AF1236" s="20">
        <f t="shared" si="219"/>
        <v>0.36639996924291579</v>
      </c>
    </row>
    <row r="1237" spans="1:32">
      <c r="A1237" s="18" t="str">
        <f>'Raw Data'!A1237</f>
        <v>INNSA1</v>
      </c>
      <c r="B1237" s="19">
        <f>'Raw Data'!B1237</f>
        <v>44225</v>
      </c>
      <c r="C1237" s="18">
        <f>'Raw Data'!C1237</f>
        <v>301049751</v>
      </c>
      <c r="D1237" s="18">
        <f>'Raw Data'!D1237</f>
        <v>73239990</v>
      </c>
      <c r="E1237" s="18" t="str">
        <f>'Raw Data'!E1237</f>
        <v>SS OIL POT 600ML - KWP-600B (QTY: 16680 PCS/USD 1.20 PER PCS)</v>
      </c>
      <c r="F1237" s="18">
        <f>'Raw Data'!F1237</f>
        <v>0</v>
      </c>
      <c r="G1237" s="18">
        <f>'Raw Data'!G1237</f>
        <v>0</v>
      </c>
      <c r="H1237" s="18">
        <f>'Raw Data'!H1237</f>
        <v>0</v>
      </c>
      <c r="I1237" s="18">
        <f>'Raw Data'!I1237</f>
        <v>0</v>
      </c>
      <c r="J1237" s="18">
        <f>'Raw Data'!J1237</f>
        <v>0</v>
      </c>
      <c r="K1237" s="18">
        <f>'Raw Data'!K1237</f>
        <v>0</v>
      </c>
      <c r="L1237" s="18">
        <f>'Raw Data'!L1237</f>
        <v>0</v>
      </c>
      <c r="M1237" s="18">
        <f>'Raw Data'!M1237</f>
        <v>0</v>
      </c>
      <c r="N1237" s="18">
        <f>'Raw Data'!N1237</f>
        <v>3006</v>
      </c>
      <c r="O1237" s="18" t="str">
        <f>'Raw Data'!O1237</f>
        <v>KGS</v>
      </c>
      <c r="P1237" s="18">
        <f>'Raw Data'!P1237</f>
        <v>543.45398869999997</v>
      </c>
      <c r="Q1237" s="18">
        <f>'Raw Data'!Q1237</f>
        <v>1633622.69</v>
      </c>
      <c r="R1237" s="18">
        <f>'Raw Data'!R1237</f>
        <v>7.358889488</v>
      </c>
      <c r="S1237" s="18">
        <f>'Raw Data'!S1237</f>
        <v>22120.821800000002</v>
      </c>
      <c r="T1237" s="18">
        <f>'Raw Data'!T1237</f>
        <v>598559.4</v>
      </c>
      <c r="U1237" s="18" t="str">
        <f t="shared" si="209"/>
        <v xml:space="preserve">SS OIL POT 600ML - KWP-600B </v>
      </c>
      <c r="V1237" s="18" t="str">
        <f t="shared" si="210"/>
        <v/>
      </c>
      <c r="W1237" s="18" t="str">
        <f t="shared" si="211"/>
        <v>16680 PCS</v>
      </c>
      <c r="X1237" s="18">
        <f t="shared" si="212"/>
        <v>1.2</v>
      </c>
      <c r="Y1237" s="18" t="str">
        <f t="shared" si="213"/>
        <v>USD</v>
      </c>
      <c r="Z1237" s="18">
        <f t="shared" si="214"/>
        <v>2232182.09</v>
      </c>
      <c r="AA1237" s="18">
        <f t="shared" si="215"/>
        <v>2021</v>
      </c>
      <c r="AB1237" s="19" t="str">
        <f>IFERROR(VLOOKUP(D1237, 'Lookup Tables'!$A:$B, 2, FALSE), "Unknown")</f>
        <v>Table, kitchen or other household articles of iron or steel</v>
      </c>
      <c r="AC1237" s="18" t="str">
        <f t="shared" si="216"/>
        <v>Other</v>
      </c>
      <c r="AD1237" s="18" t="str">
        <f t="shared" si="217"/>
        <v>Misc</v>
      </c>
      <c r="AE1237" s="18">
        <f t="shared" si="218"/>
        <v>199.12155688622755</v>
      </c>
      <c r="AF1237" s="20">
        <f t="shared" si="219"/>
        <v>0.3664000283933373</v>
      </c>
    </row>
    <row r="1238" spans="1:32">
      <c r="A1238" s="18" t="str">
        <f>'Raw Data'!A1238</f>
        <v>INNSA1</v>
      </c>
      <c r="B1238" s="19">
        <f>'Raw Data'!B1238</f>
        <v>44210</v>
      </c>
      <c r="C1238" s="18">
        <f>'Raw Data'!C1238</f>
        <v>301049751</v>
      </c>
      <c r="D1238" s="18">
        <f>'Raw Data'!D1238</f>
        <v>73239990</v>
      </c>
      <c r="E1238" s="18" t="str">
        <f>'Raw Data'!E1238</f>
        <v>STEEL KITCHEN CADDLE - AM-254 (QTY-10080 PCS/USD 0.5524 PER PCS)</v>
      </c>
      <c r="F1238" s="18">
        <f>'Raw Data'!F1238</f>
        <v>0</v>
      </c>
      <c r="G1238" s="18">
        <f>'Raw Data'!G1238</f>
        <v>0</v>
      </c>
      <c r="H1238" s="18">
        <f>'Raw Data'!H1238</f>
        <v>0</v>
      </c>
      <c r="I1238" s="18">
        <f>'Raw Data'!I1238</f>
        <v>0</v>
      </c>
      <c r="J1238" s="18">
        <f>'Raw Data'!J1238</f>
        <v>0</v>
      </c>
      <c r="K1238" s="18">
        <f>'Raw Data'!K1238</f>
        <v>0</v>
      </c>
      <c r="L1238" s="18">
        <f>'Raw Data'!L1238</f>
        <v>0</v>
      </c>
      <c r="M1238" s="18">
        <f>'Raw Data'!M1238</f>
        <v>0</v>
      </c>
      <c r="N1238" s="18">
        <f>'Raw Data'!N1238</f>
        <v>924</v>
      </c>
      <c r="O1238" s="18" t="str">
        <f>'Raw Data'!O1238</f>
        <v>KGS</v>
      </c>
      <c r="P1238" s="18">
        <f>'Raw Data'!P1238</f>
        <v>480.4657143</v>
      </c>
      <c r="Q1238" s="18">
        <f>'Raw Data'!Q1238</f>
        <v>443950.32</v>
      </c>
      <c r="R1238" s="18">
        <f>'Raw Data'!R1238</f>
        <v>6.4927799229999996</v>
      </c>
      <c r="S1238" s="18">
        <f>'Raw Data'!S1238</f>
        <v>5999.328649</v>
      </c>
      <c r="T1238" s="18">
        <f>'Raw Data'!T1238</f>
        <v>162663.4</v>
      </c>
      <c r="U1238" s="18" t="str">
        <f t="shared" si="209"/>
        <v xml:space="preserve">STEEL KITCHEN CADDLE - AM-254 </v>
      </c>
      <c r="V1238" s="18">
        <f t="shared" si="210"/>
        <v>10080</v>
      </c>
      <c r="W1238" s="18" t="e">
        <f t="shared" si="211"/>
        <v>#VALUE!</v>
      </c>
      <c r="X1238" s="18">
        <f t="shared" si="212"/>
        <v>0.5524</v>
      </c>
      <c r="Y1238" s="18" t="str">
        <f t="shared" si="213"/>
        <v>USD</v>
      </c>
      <c r="Z1238" s="18">
        <f t="shared" si="214"/>
        <v>606613.72</v>
      </c>
      <c r="AA1238" s="18">
        <f t="shared" si="215"/>
        <v>2021</v>
      </c>
      <c r="AB1238" s="19" t="str">
        <f>IFERROR(VLOOKUP(D1238, 'Lookup Tables'!$A:$B, 2, FALSE), "Unknown")</f>
        <v>Table, kitchen or other household articles of iron or steel</v>
      </c>
      <c r="AC1238" s="18" t="str">
        <f t="shared" si="216"/>
        <v>Steel Products</v>
      </c>
      <c r="AD1238" s="18" t="str">
        <f t="shared" si="217"/>
        <v>Misc</v>
      </c>
      <c r="AE1238" s="18">
        <f t="shared" si="218"/>
        <v>176.04264069264067</v>
      </c>
      <c r="AF1238" s="20">
        <f t="shared" si="219"/>
        <v>0.36640000619889179</v>
      </c>
    </row>
    <row r="1239" spans="1:32">
      <c r="A1239" s="18" t="str">
        <f>'Raw Data'!A1239</f>
        <v>INNSA1</v>
      </c>
      <c r="B1239" s="19">
        <f>'Raw Data'!B1239</f>
        <v>44210</v>
      </c>
      <c r="C1239" s="18">
        <f>'Raw Data'!C1239</f>
        <v>301049751</v>
      </c>
      <c r="D1239" s="18">
        <f>'Raw Data'!D1239</f>
        <v>73239990</v>
      </c>
      <c r="E1239" s="18" t="str">
        <f>'Raw Data'!E1239</f>
        <v>STEEL TEA STRAINER - NP-55 (QTY-60120 PCS/USD 0.3204 PER PCS)</v>
      </c>
      <c r="F1239" s="18">
        <f>'Raw Data'!F1239</f>
        <v>0</v>
      </c>
      <c r="G1239" s="18">
        <f>'Raw Data'!G1239</f>
        <v>0</v>
      </c>
      <c r="H1239" s="18">
        <f>'Raw Data'!H1239</f>
        <v>0</v>
      </c>
      <c r="I1239" s="18">
        <f>'Raw Data'!I1239</f>
        <v>0</v>
      </c>
      <c r="J1239" s="18">
        <f>'Raw Data'!J1239</f>
        <v>0</v>
      </c>
      <c r="K1239" s="18">
        <f>'Raw Data'!K1239</f>
        <v>0</v>
      </c>
      <c r="L1239" s="18">
        <f>'Raw Data'!L1239</f>
        <v>0</v>
      </c>
      <c r="M1239" s="18">
        <f>'Raw Data'!M1239</f>
        <v>0</v>
      </c>
      <c r="N1239" s="18">
        <f>'Raw Data'!N1239</f>
        <v>2755.5</v>
      </c>
      <c r="O1239" s="18" t="str">
        <f>'Raw Data'!O1239</f>
        <v>KGS</v>
      </c>
      <c r="P1239" s="18">
        <f>'Raw Data'!P1239</f>
        <v>567.62763559999996</v>
      </c>
      <c r="Q1239" s="18">
        <f>'Raw Data'!Q1239</f>
        <v>1564097.95</v>
      </c>
      <c r="R1239" s="18">
        <f>'Raw Data'!R1239</f>
        <v>7.6706437249999997</v>
      </c>
      <c r="S1239" s="18">
        <f>'Raw Data'!S1239</f>
        <v>21136.458780000001</v>
      </c>
      <c r="T1239" s="18">
        <f>'Raw Data'!T1239</f>
        <v>573085.5</v>
      </c>
      <c r="U1239" s="18" t="str">
        <f t="shared" si="209"/>
        <v xml:space="preserve">STEEL TEA STRAINER - NP-55 </v>
      </c>
      <c r="V1239" s="18">
        <f t="shared" si="210"/>
        <v>60120</v>
      </c>
      <c r="W1239" s="18" t="e">
        <f t="shared" si="211"/>
        <v>#VALUE!</v>
      </c>
      <c r="X1239" s="18">
        <f t="shared" si="212"/>
        <v>0.32040000000000002</v>
      </c>
      <c r="Y1239" s="18" t="str">
        <f t="shared" si="213"/>
        <v>USD</v>
      </c>
      <c r="Z1239" s="18">
        <f t="shared" si="214"/>
        <v>2137183.4500000002</v>
      </c>
      <c r="AA1239" s="18">
        <f t="shared" si="215"/>
        <v>2021</v>
      </c>
      <c r="AB1239" s="19" t="str">
        <f>IFERROR(VLOOKUP(D1239, 'Lookup Tables'!$A:$B, 2, FALSE), "Unknown")</f>
        <v>Table, kitchen or other household articles of iron or steel</v>
      </c>
      <c r="AC1239" s="18" t="str">
        <f t="shared" si="216"/>
        <v>Steel Products</v>
      </c>
      <c r="AD1239" s="18" t="str">
        <f t="shared" si="217"/>
        <v>Misc</v>
      </c>
      <c r="AE1239" s="18">
        <f t="shared" si="218"/>
        <v>207.97876973326075</v>
      </c>
      <c r="AF1239" s="20">
        <f t="shared" si="219"/>
        <v>0.36640000710952919</v>
      </c>
    </row>
    <row r="1240" spans="1:32">
      <c r="A1240" s="18" t="str">
        <f>'Raw Data'!A1240</f>
        <v>INNSA1</v>
      </c>
      <c r="B1240" s="19">
        <f>'Raw Data'!B1240</f>
        <v>44210</v>
      </c>
      <c r="C1240" s="18">
        <f>'Raw Data'!C1240</f>
        <v>301049751</v>
      </c>
      <c r="D1240" s="18">
        <f>'Raw Data'!D1240</f>
        <v>73239990</v>
      </c>
      <c r="E1240" s="18" t="str">
        <f>'Raw Data'!E1240</f>
        <v>STEEL ZHARA - NP-003 (QTY-84000 PCS/USD 0.4514 PER PCS)</v>
      </c>
      <c r="F1240" s="18">
        <f>'Raw Data'!F1240</f>
        <v>0</v>
      </c>
      <c r="G1240" s="18">
        <f>'Raw Data'!G1240</f>
        <v>0</v>
      </c>
      <c r="H1240" s="18">
        <f>'Raw Data'!H1240</f>
        <v>0</v>
      </c>
      <c r="I1240" s="18">
        <f>'Raw Data'!I1240</f>
        <v>0</v>
      </c>
      <c r="J1240" s="18">
        <f>'Raw Data'!J1240</f>
        <v>0</v>
      </c>
      <c r="K1240" s="18">
        <f>'Raw Data'!K1240</f>
        <v>0</v>
      </c>
      <c r="L1240" s="18">
        <f>'Raw Data'!L1240</f>
        <v>0</v>
      </c>
      <c r="M1240" s="18">
        <f>'Raw Data'!M1240</f>
        <v>0</v>
      </c>
      <c r="N1240" s="18">
        <f>'Raw Data'!N1240</f>
        <v>7840</v>
      </c>
      <c r="O1240" s="18" t="str">
        <f>'Raw Data'!O1240</f>
        <v>KGS</v>
      </c>
      <c r="P1240" s="18">
        <f>'Raw Data'!P1240</f>
        <v>392.7147832</v>
      </c>
      <c r="Q1240" s="18">
        <f>'Raw Data'!Q1240</f>
        <v>3078883.9</v>
      </c>
      <c r="R1240" s="18">
        <f>'Raw Data'!R1240</f>
        <v>5.3069565289999998</v>
      </c>
      <c r="S1240" s="18">
        <f>'Raw Data'!S1240</f>
        <v>41606.539190000003</v>
      </c>
      <c r="T1240" s="18">
        <f>'Raw Data'!T1240</f>
        <v>1128103.1000000001</v>
      </c>
      <c r="U1240" s="18" t="str">
        <f t="shared" si="209"/>
        <v xml:space="preserve">STEEL ZHARA - NP-003 </v>
      </c>
      <c r="V1240" s="18">
        <f t="shared" si="210"/>
        <v>84000</v>
      </c>
      <c r="W1240" s="18" t="e">
        <f t="shared" si="211"/>
        <v>#VALUE!</v>
      </c>
      <c r="X1240" s="18">
        <f t="shared" si="212"/>
        <v>0.45140000000000002</v>
      </c>
      <c r="Y1240" s="18" t="str">
        <f t="shared" si="213"/>
        <v>USD</v>
      </c>
      <c r="Z1240" s="18">
        <f t="shared" si="214"/>
        <v>4206987</v>
      </c>
      <c r="AA1240" s="18">
        <f t="shared" si="215"/>
        <v>2021</v>
      </c>
      <c r="AB1240" s="19" t="str">
        <f>IFERROR(VLOOKUP(D1240, 'Lookup Tables'!$A:$B, 2, FALSE), "Unknown")</f>
        <v>Table, kitchen or other household articles of iron or steel</v>
      </c>
      <c r="AC1240" s="18" t="str">
        <f t="shared" si="216"/>
        <v>Steel Products</v>
      </c>
      <c r="AD1240" s="18" t="str">
        <f t="shared" si="217"/>
        <v>Misc</v>
      </c>
      <c r="AE1240" s="18">
        <f t="shared" si="218"/>
        <v>143.89070153061226</v>
      </c>
      <c r="AF1240" s="20">
        <f t="shared" si="219"/>
        <v>0.36640001267991956</v>
      </c>
    </row>
    <row r="1241" spans="1:32">
      <c r="A1241" s="18" t="str">
        <f>'Raw Data'!A1241</f>
        <v>INNSA1</v>
      </c>
      <c r="B1241" s="19">
        <f>'Raw Data'!B1241</f>
        <v>44210</v>
      </c>
      <c r="C1241" s="18">
        <f>'Raw Data'!C1241</f>
        <v>301049751</v>
      </c>
      <c r="D1241" s="18">
        <f>'Raw Data'!D1241</f>
        <v>73239990</v>
      </c>
      <c r="E1241" s="18" t="str">
        <f>'Raw Data'!E1241</f>
        <v>STEEL HANGER WITH HOOK -SM1168 (QTY:25440 PCS USD 1.16 PER PCS)</v>
      </c>
      <c r="F1241" s="18">
        <f>'Raw Data'!F1241</f>
        <v>0</v>
      </c>
      <c r="G1241" s="18">
        <f>'Raw Data'!G1241</f>
        <v>0</v>
      </c>
      <c r="H1241" s="18">
        <f>'Raw Data'!H1241</f>
        <v>0</v>
      </c>
      <c r="I1241" s="18">
        <f>'Raw Data'!I1241</f>
        <v>0</v>
      </c>
      <c r="J1241" s="18">
        <f>'Raw Data'!J1241</f>
        <v>0</v>
      </c>
      <c r="K1241" s="18">
        <f>'Raw Data'!K1241</f>
        <v>0</v>
      </c>
      <c r="L1241" s="18">
        <f>'Raw Data'!L1241</f>
        <v>0</v>
      </c>
      <c r="M1241" s="18">
        <f>'Raw Data'!M1241</f>
        <v>0</v>
      </c>
      <c r="N1241" s="18">
        <f>'Raw Data'!N1241</f>
        <v>4770</v>
      </c>
      <c r="O1241" s="18" t="str">
        <f>'Raw Data'!O1241</f>
        <v>KGS</v>
      </c>
      <c r="P1241" s="18">
        <f>'Raw Data'!P1241</f>
        <v>490.5022495</v>
      </c>
      <c r="Q1241" s="18">
        <f>'Raw Data'!Q1241</f>
        <v>2339695.73</v>
      </c>
      <c r="R1241" s="18">
        <f>'Raw Data'!R1241</f>
        <v>6.6284087769999998</v>
      </c>
      <c r="S1241" s="18">
        <f>'Raw Data'!S1241</f>
        <v>31617.509859999998</v>
      </c>
      <c r="T1241" s="18">
        <f>'Raw Data'!T1241</f>
        <v>857264.5</v>
      </c>
      <c r="U1241" s="18" t="str">
        <f t="shared" si="209"/>
        <v xml:space="preserve">STEEL HANGER WITH HOOK -SM1168 </v>
      </c>
      <c r="V1241" s="18">
        <f t="shared" si="210"/>
        <v>25440</v>
      </c>
      <c r="W1241" s="18" t="e">
        <f t="shared" si="211"/>
        <v>#VALUE!</v>
      </c>
      <c r="X1241" s="18" t="str">
        <f t="shared" si="212"/>
        <v/>
      </c>
      <c r="Y1241" s="18" t="str">
        <f t="shared" si="213"/>
        <v>USD</v>
      </c>
      <c r="Z1241" s="18">
        <f t="shared" si="214"/>
        <v>3196960.23</v>
      </c>
      <c r="AA1241" s="18">
        <f t="shared" si="215"/>
        <v>2021</v>
      </c>
      <c r="AB1241" s="19" t="str">
        <f>IFERROR(VLOOKUP(D1241, 'Lookup Tables'!$A:$B, 2, FALSE), "Unknown")</f>
        <v>Table, kitchen or other household articles of iron or steel</v>
      </c>
      <c r="AC1241" s="18" t="str">
        <f t="shared" si="216"/>
        <v>Steel Products</v>
      </c>
      <c r="AD1241" s="18" t="str">
        <f t="shared" si="217"/>
        <v>Misc</v>
      </c>
      <c r="AE1241" s="18">
        <f t="shared" si="218"/>
        <v>179.7200209643606</v>
      </c>
      <c r="AF1241" s="20">
        <f t="shared" si="219"/>
        <v>0.36639999338717433</v>
      </c>
    </row>
    <row r="1242" spans="1:32">
      <c r="A1242" s="18" t="str">
        <f>'Raw Data'!A1242</f>
        <v>INNSA1</v>
      </c>
      <c r="B1242" s="19">
        <f>'Raw Data'!B1242</f>
        <v>44210</v>
      </c>
      <c r="C1242" s="18">
        <f>'Raw Data'!C1242</f>
        <v>301049751</v>
      </c>
      <c r="D1242" s="18">
        <f>'Raw Data'!D1242</f>
        <v>73239990</v>
      </c>
      <c r="E1242" s="18" t="str">
        <f>'Raw Data'!E1242</f>
        <v>STEEL HAND BLENDER - RS-02 (QTY-50000 PCS/USD 0.4499 PER PCS)</v>
      </c>
      <c r="F1242" s="18">
        <f>'Raw Data'!F1242</f>
        <v>0</v>
      </c>
      <c r="G1242" s="18">
        <f>'Raw Data'!G1242</f>
        <v>0</v>
      </c>
      <c r="H1242" s="18">
        <f>'Raw Data'!H1242</f>
        <v>0</v>
      </c>
      <c r="I1242" s="18">
        <f>'Raw Data'!I1242</f>
        <v>0</v>
      </c>
      <c r="J1242" s="18">
        <f>'Raw Data'!J1242</f>
        <v>0</v>
      </c>
      <c r="K1242" s="18">
        <f>'Raw Data'!K1242</f>
        <v>0</v>
      </c>
      <c r="L1242" s="18">
        <f>'Raw Data'!L1242</f>
        <v>0</v>
      </c>
      <c r="M1242" s="18">
        <f>'Raw Data'!M1242</f>
        <v>0</v>
      </c>
      <c r="N1242" s="18">
        <f>'Raw Data'!N1242</f>
        <v>3000</v>
      </c>
      <c r="O1242" s="18" t="str">
        <f>'Raw Data'!O1242</f>
        <v>KGS</v>
      </c>
      <c r="P1242" s="18">
        <f>'Raw Data'!P1242</f>
        <v>608.8595967</v>
      </c>
      <c r="Q1242" s="18">
        <f>'Raw Data'!Q1242</f>
        <v>1826578.79</v>
      </c>
      <c r="R1242" s="18">
        <f>'Raw Data'!R1242</f>
        <v>8.2278323869999994</v>
      </c>
      <c r="S1242" s="18">
        <f>'Raw Data'!S1242</f>
        <v>24683.497159999999</v>
      </c>
      <c r="T1242" s="18">
        <f>'Raw Data'!T1242</f>
        <v>669258.5</v>
      </c>
      <c r="U1242" s="18" t="str">
        <f t="shared" si="209"/>
        <v xml:space="preserve">STEEL HAND BLENDER - RS-02 </v>
      </c>
      <c r="V1242" s="18">
        <f t="shared" si="210"/>
        <v>50000</v>
      </c>
      <c r="W1242" s="18" t="e">
        <f t="shared" si="211"/>
        <v>#VALUE!</v>
      </c>
      <c r="X1242" s="18">
        <f t="shared" si="212"/>
        <v>0.44990000000000002</v>
      </c>
      <c r="Y1242" s="18" t="str">
        <f t="shared" si="213"/>
        <v>USD</v>
      </c>
      <c r="Z1242" s="18">
        <f t="shared" si="214"/>
        <v>2495837.29</v>
      </c>
      <c r="AA1242" s="18">
        <f t="shared" si="215"/>
        <v>2021</v>
      </c>
      <c r="AB1242" s="19" t="str">
        <f>IFERROR(VLOOKUP(D1242, 'Lookup Tables'!$A:$B, 2, FALSE), "Unknown")</f>
        <v>Table, kitchen or other household articles of iron or steel</v>
      </c>
      <c r="AC1242" s="18" t="str">
        <f t="shared" si="216"/>
        <v>Steel Products</v>
      </c>
      <c r="AD1242" s="18" t="str">
        <f t="shared" si="217"/>
        <v>Misc</v>
      </c>
      <c r="AE1242" s="18">
        <f t="shared" si="218"/>
        <v>223.08616666666666</v>
      </c>
      <c r="AF1242" s="20">
        <f t="shared" si="219"/>
        <v>0.36640001715994963</v>
      </c>
    </row>
    <row r="1243" spans="1:32">
      <c r="A1243" s="18" t="str">
        <f>'Raw Data'!A1243</f>
        <v>INNSA1</v>
      </c>
      <c r="B1243" s="19">
        <f>'Raw Data'!B1243</f>
        <v>44210</v>
      </c>
      <c r="C1243" s="18">
        <f>'Raw Data'!C1243</f>
        <v>301049751</v>
      </c>
      <c r="D1243" s="18">
        <f>'Raw Data'!D1243</f>
        <v>73239990</v>
      </c>
      <c r="E1243" s="18" t="str">
        <f>'Raw Data'!E1243</f>
        <v>STEEL KITCHEN TURNER - AM-253 (QTY-20016 PCS/USD 0.5524 PER PCS)</v>
      </c>
      <c r="F1243" s="18">
        <f>'Raw Data'!F1243</f>
        <v>0</v>
      </c>
      <c r="G1243" s="18">
        <f>'Raw Data'!G1243</f>
        <v>0</v>
      </c>
      <c r="H1243" s="18">
        <f>'Raw Data'!H1243</f>
        <v>0</v>
      </c>
      <c r="I1243" s="18">
        <f>'Raw Data'!I1243</f>
        <v>0</v>
      </c>
      <c r="J1243" s="18">
        <f>'Raw Data'!J1243</f>
        <v>0</v>
      </c>
      <c r="K1243" s="18">
        <f>'Raw Data'!K1243</f>
        <v>0</v>
      </c>
      <c r="L1243" s="18">
        <f>'Raw Data'!L1243</f>
        <v>0</v>
      </c>
      <c r="M1243" s="18">
        <f>'Raw Data'!M1243</f>
        <v>0</v>
      </c>
      <c r="N1243" s="18">
        <f>'Raw Data'!N1243</f>
        <v>1890.4</v>
      </c>
      <c r="O1243" s="18" t="str">
        <f>'Raw Data'!O1243</f>
        <v>KGS</v>
      </c>
      <c r="P1243" s="18">
        <f>'Raw Data'!P1243</f>
        <v>466.33457470000002</v>
      </c>
      <c r="Q1243" s="18">
        <f>'Raw Data'!Q1243</f>
        <v>881558.88</v>
      </c>
      <c r="R1243" s="18">
        <f>'Raw Data'!R1243</f>
        <v>6.3018185769999997</v>
      </c>
      <c r="S1243" s="18">
        <f>'Raw Data'!S1243</f>
        <v>11912.957839999999</v>
      </c>
      <c r="T1243" s="18">
        <f>'Raw Data'!T1243</f>
        <v>323003.2</v>
      </c>
      <c r="U1243" s="18" t="str">
        <f t="shared" si="209"/>
        <v xml:space="preserve">STEEL KITCHEN TURNER - AM-253 </v>
      </c>
      <c r="V1243" s="18">
        <f t="shared" si="210"/>
        <v>20016</v>
      </c>
      <c r="W1243" s="18" t="e">
        <f t="shared" si="211"/>
        <v>#VALUE!</v>
      </c>
      <c r="X1243" s="18">
        <f t="shared" si="212"/>
        <v>0.5524</v>
      </c>
      <c r="Y1243" s="18" t="str">
        <f t="shared" si="213"/>
        <v>USD</v>
      </c>
      <c r="Z1243" s="18">
        <f t="shared" si="214"/>
        <v>1204562.08</v>
      </c>
      <c r="AA1243" s="18">
        <f t="shared" si="215"/>
        <v>2021</v>
      </c>
      <c r="AB1243" s="19" t="str">
        <f>IFERROR(VLOOKUP(D1243, 'Lookup Tables'!$A:$B, 2, FALSE), "Unknown")</f>
        <v>Table, kitchen or other household articles of iron or steel</v>
      </c>
      <c r="AC1243" s="18" t="str">
        <f t="shared" si="216"/>
        <v>Steel Products</v>
      </c>
      <c r="AD1243" s="18" t="str">
        <f t="shared" si="217"/>
        <v>Misc</v>
      </c>
      <c r="AE1243" s="18">
        <f t="shared" si="218"/>
        <v>170.8650021159543</v>
      </c>
      <c r="AF1243" s="20">
        <f t="shared" si="219"/>
        <v>0.36640002991065102</v>
      </c>
    </row>
    <row r="1244" spans="1:32">
      <c r="A1244" s="18" t="str">
        <f>'Raw Data'!A1244</f>
        <v>INNSA1</v>
      </c>
      <c r="B1244" s="19">
        <f>'Raw Data'!B1244</f>
        <v>44209</v>
      </c>
      <c r="C1244" s="18">
        <f>'Raw Data'!C1244</f>
        <v>301049751</v>
      </c>
      <c r="D1244" s="18">
        <f>'Raw Data'!D1244</f>
        <v>73239990</v>
      </c>
      <c r="E1244" s="18" t="str">
        <f>'Raw Data'!E1244</f>
        <v>STAINLESS STEEL SPORTS BOTTLE 650ML S115 - NP-21 (QTY-19800 PCS/USD 1.070 PER PCS)</v>
      </c>
      <c r="F1244" s="18">
        <f>'Raw Data'!F1244</f>
        <v>0</v>
      </c>
      <c r="G1244" s="18">
        <f>'Raw Data'!G1244</f>
        <v>0</v>
      </c>
      <c r="H1244" s="18">
        <f>'Raw Data'!H1244</f>
        <v>0</v>
      </c>
      <c r="I1244" s="18">
        <f>'Raw Data'!I1244</f>
        <v>0</v>
      </c>
      <c r="J1244" s="18">
        <f>'Raw Data'!J1244</f>
        <v>0</v>
      </c>
      <c r="K1244" s="18">
        <f>'Raw Data'!K1244</f>
        <v>0</v>
      </c>
      <c r="L1244" s="18">
        <f>'Raw Data'!L1244</f>
        <v>0</v>
      </c>
      <c r="M1244" s="18">
        <f>'Raw Data'!M1244</f>
        <v>0</v>
      </c>
      <c r="N1244" s="18">
        <f>'Raw Data'!N1244</f>
        <v>3520</v>
      </c>
      <c r="O1244" s="18" t="str">
        <f>'Raw Data'!O1244</f>
        <v>KGS</v>
      </c>
      <c r="P1244" s="18">
        <f>'Raw Data'!P1244</f>
        <v>466.44168180000003</v>
      </c>
      <c r="Q1244" s="18">
        <f>'Raw Data'!Q1244</f>
        <v>1641874.72</v>
      </c>
      <c r="R1244" s="18">
        <f>'Raw Data'!R1244</f>
        <v>6.3032659710000001</v>
      </c>
      <c r="S1244" s="18">
        <f>'Raw Data'!S1244</f>
        <v>22187.496220000001</v>
      </c>
      <c r="T1244" s="18">
        <f>'Raw Data'!T1244</f>
        <v>601582.9</v>
      </c>
      <c r="U1244" s="18" t="str">
        <f t="shared" si="209"/>
        <v xml:space="preserve">STAINLESS STEEL SPORTS BOTTLE 650ML S115 - NP-21 </v>
      </c>
      <c r="V1244" s="18">
        <f t="shared" si="210"/>
        <v>19800</v>
      </c>
      <c r="W1244" s="18" t="e">
        <f t="shared" si="211"/>
        <v>#VALUE!</v>
      </c>
      <c r="X1244" s="18">
        <f t="shared" si="212"/>
        <v>1.07</v>
      </c>
      <c r="Y1244" s="18" t="str">
        <f t="shared" si="213"/>
        <v>USD</v>
      </c>
      <c r="Z1244" s="18">
        <f t="shared" si="214"/>
        <v>2243457.62</v>
      </c>
      <c r="AA1244" s="18">
        <f t="shared" si="215"/>
        <v>2021</v>
      </c>
      <c r="AB1244" s="19" t="str">
        <f>IFERROR(VLOOKUP(D1244, 'Lookup Tables'!$A:$B, 2, FALSE), "Unknown")</f>
        <v>Table, kitchen or other household articles of iron or steel</v>
      </c>
      <c r="AC1244" s="18" t="str">
        <f t="shared" si="216"/>
        <v>Steel Products</v>
      </c>
      <c r="AD1244" s="18" t="str">
        <f t="shared" si="217"/>
        <v>Misc</v>
      </c>
      <c r="AE1244" s="18">
        <f t="shared" si="218"/>
        <v>170.90423295454545</v>
      </c>
      <c r="AF1244" s="20">
        <f t="shared" si="219"/>
        <v>0.36640000157868319</v>
      </c>
    </row>
    <row r="1245" spans="1:32">
      <c r="A1245" s="18" t="str">
        <f>'Raw Data'!A1245</f>
        <v>INNSA1</v>
      </c>
      <c r="B1245" s="19">
        <f>'Raw Data'!B1245</f>
        <v>44209</v>
      </c>
      <c r="C1245" s="18">
        <f>'Raw Data'!C1245</f>
        <v>301049751</v>
      </c>
      <c r="D1245" s="18">
        <f>'Raw Data'!D1245</f>
        <v>73239990</v>
      </c>
      <c r="E1245" s="18" t="str">
        <f>'Raw Data'!E1245</f>
        <v>STAINLESS STEEL SPORTS BOTTLE 750ML S-308-C6 - NP-20 (QTY-14400 PCS/USD 1.022 PER PCS)</v>
      </c>
      <c r="F1245" s="18">
        <f>'Raw Data'!F1245</f>
        <v>0</v>
      </c>
      <c r="G1245" s="18">
        <f>'Raw Data'!G1245</f>
        <v>0</v>
      </c>
      <c r="H1245" s="18">
        <f>'Raw Data'!H1245</f>
        <v>0</v>
      </c>
      <c r="I1245" s="18">
        <f>'Raw Data'!I1245</f>
        <v>0</v>
      </c>
      <c r="J1245" s="18">
        <f>'Raw Data'!J1245</f>
        <v>0</v>
      </c>
      <c r="K1245" s="18">
        <f>'Raw Data'!K1245</f>
        <v>0</v>
      </c>
      <c r="L1245" s="18">
        <f>'Raw Data'!L1245</f>
        <v>0</v>
      </c>
      <c r="M1245" s="18">
        <f>'Raw Data'!M1245</f>
        <v>0</v>
      </c>
      <c r="N1245" s="18">
        <f>'Raw Data'!N1245</f>
        <v>2560</v>
      </c>
      <c r="O1245" s="18" t="str">
        <f>'Raw Data'!O1245</f>
        <v>KGS</v>
      </c>
      <c r="P1245" s="18">
        <f>'Raw Data'!P1245</f>
        <v>445.51719530000003</v>
      </c>
      <c r="Q1245" s="18">
        <f>'Raw Data'!Q1245</f>
        <v>1140524.02</v>
      </c>
      <c r="R1245" s="18">
        <f>'Raw Data'!R1245</f>
        <v>6.020502639</v>
      </c>
      <c r="S1245" s="18">
        <f>'Raw Data'!S1245</f>
        <v>15412.48676</v>
      </c>
      <c r="T1245" s="18">
        <f>'Raw Data'!T1245</f>
        <v>417888</v>
      </c>
      <c r="U1245" s="18" t="str">
        <f t="shared" si="209"/>
        <v xml:space="preserve">STAINLESS STEEL SPORTS BOTTLE 750ML S-308-C6 - NP-20 </v>
      </c>
      <c r="V1245" s="18">
        <f t="shared" si="210"/>
        <v>14400</v>
      </c>
      <c r="W1245" s="18" t="e">
        <f t="shared" si="211"/>
        <v>#VALUE!</v>
      </c>
      <c r="X1245" s="18">
        <f t="shared" si="212"/>
        <v>1.022</v>
      </c>
      <c r="Y1245" s="18" t="str">
        <f t="shared" si="213"/>
        <v>USD</v>
      </c>
      <c r="Z1245" s="18">
        <f t="shared" si="214"/>
        <v>1558412.02</v>
      </c>
      <c r="AA1245" s="18">
        <f t="shared" si="215"/>
        <v>2021</v>
      </c>
      <c r="AB1245" s="19" t="str">
        <f>IFERROR(VLOOKUP(D1245, 'Lookup Tables'!$A:$B, 2, FALSE), "Unknown")</f>
        <v>Table, kitchen or other household articles of iron or steel</v>
      </c>
      <c r="AC1245" s="18" t="str">
        <f t="shared" si="216"/>
        <v>Steel Products</v>
      </c>
      <c r="AD1245" s="18" t="str">
        <f t="shared" si="217"/>
        <v>Misc</v>
      </c>
      <c r="AE1245" s="18">
        <f t="shared" si="218"/>
        <v>163.23750000000001</v>
      </c>
      <c r="AF1245" s="20">
        <f t="shared" si="219"/>
        <v>0.36639999918633892</v>
      </c>
    </row>
    <row r="1246" spans="1:32">
      <c r="A1246" s="18" t="str">
        <f>'Raw Data'!A1246</f>
        <v>INNSA1</v>
      </c>
      <c r="B1246" s="19">
        <f>'Raw Data'!B1246</f>
        <v>44208</v>
      </c>
      <c r="C1246" s="18">
        <f>'Raw Data'!C1246</f>
        <v>301049751</v>
      </c>
      <c r="D1246" s="18">
        <f>'Raw Data'!D1246</f>
        <v>73239990</v>
      </c>
      <c r="E1246" s="18" t="str">
        <f>'Raw Data'!E1246</f>
        <v>STAINLESS STEEL GRATER WITH HANDLE DS-25 (QTY- 160200 PCS/USD 0.2200 PER PCS)</v>
      </c>
      <c r="F1246" s="18">
        <f>'Raw Data'!F1246</f>
        <v>0</v>
      </c>
      <c r="G1246" s="18">
        <f>'Raw Data'!G1246</f>
        <v>0</v>
      </c>
      <c r="H1246" s="18">
        <f>'Raw Data'!H1246</f>
        <v>0</v>
      </c>
      <c r="I1246" s="18">
        <f>'Raw Data'!I1246</f>
        <v>0</v>
      </c>
      <c r="J1246" s="18">
        <f>'Raw Data'!J1246</f>
        <v>0</v>
      </c>
      <c r="K1246" s="18">
        <f>'Raw Data'!K1246</f>
        <v>0</v>
      </c>
      <c r="L1246" s="18">
        <f>'Raw Data'!L1246</f>
        <v>0</v>
      </c>
      <c r="M1246" s="18">
        <f>'Raw Data'!M1246</f>
        <v>0</v>
      </c>
      <c r="N1246" s="18">
        <f>'Raw Data'!N1246</f>
        <v>5340</v>
      </c>
      <c r="O1246" s="18" t="str">
        <f>'Raw Data'!O1246</f>
        <v>KGS</v>
      </c>
      <c r="P1246" s="18">
        <f>'Raw Data'!P1246</f>
        <v>530.65390449999995</v>
      </c>
      <c r="Q1246" s="18">
        <f>'Raw Data'!Q1246</f>
        <v>2833691.85</v>
      </c>
      <c r="R1246" s="18">
        <f>'Raw Data'!R1246</f>
        <v>7.170998709</v>
      </c>
      <c r="S1246" s="18">
        <f>'Raw Data'!S1246</f>
        <v>38293.133110000002</v>
      </c>
      <c r="T1246" s="18">
        <f>'Raw Data'!T1246</f>
        <v>1038264.7</v>
      </c>
      <c r="U1246" s="18" t="str">
        <f t="shared" si="209"/>
        <v xml:space="preserve">STAINLESS STEEL GRATER WITH HANDLE DS-25 </v>
      </c>
      <c r="V1246" s="18" t="str">
        <f t="shared" si="210"/>
        <v/>
      </c>
      <c r="W1246" s="18" t="e">
        <f t="shared" si="211"/>
        <v>#VALUE!</v>
      </c>
      <c r="X1246" s="18">
        <f t="shared" si="212"/>
        <v>0.22</v>
      </c>
      <c r="Y1246" s="18" t="str">
        <f t="shared" si="213"/>
        <v>USD</v>
      </c>
      <c r="Z1246" s="18">
        <f t="shared" si="214"/>
        <v>3871956.55</v>
      </c>
      <c r="AA1246" s="18">
        <f t="shared" si="215"/>
        <v>2021</v>
      </c>
      <c r="AB1246" s="19" t="str">
        <f>IFERROR(VLOOKUP(D1246, 'Lookup Tables'!$A:$B, 2, FALSE), "Unknown")</f>
        <v>Table, kitchen or other household articles of iron or steel</v>
      </c>
      <c r="AC1246" s="18" t="str">
        <f t="shared" si="216"/>
        <v>Steel Products</v>
      </c>
      <c r="AD1246" s="18" t="str">
        <f t="shared" si="217"/>
        <v>Misc</v>
      </c>
      <c r="AE1246" s="18">
        <f t="shared" si="218"/>
        <v>194.43159176029963</v>
      </c>
      <c r="AF1246" s="20">
        <f t="shared" si="219"/>
        <v>0.36640000217384255</v>
      </c>
    </row>
    <row r="1247" spans="1:32">
      <c r="A1247" s="18" t="str">
        <f>'Raw Data'!A1247</f>
        <v>INNSA1</v>
      </c>
      <c r="B1247" s="19">
        <f>'Raw Data'!B1247</f>
        <v>44208</v>
      </c>
      <c r="C1247" s="18">
        <f>'Raw Data'!C1247</f>
        <v>301049751</v>
      </c>
      <c r="D1247" s="18">
        <f>'Raw Data'!D1247</f>
        <v>73239990</v>
      </c>
      <c r="E1247" s="18" t="str">
        <f>'Raw Data'!E1247</f>
        <v>STEEL SALT BOTTLE - NP-19 (QTY- 32832 PCS/USD 0.4923 PER PCS)</v>
      </c>
      <c r="F1247" s="18">
        <f>'Raw Data'!F1247</f>
        <v>0</v>
      </c>
      <c r="G1247" s="18">
        <f>'Raw Data'!G1247</f>
        <v>0</v>
      </c>
      <c r="H1247" s="18">
        <f>'Raw Data'!H1247</f>
        <v>0</v>
      </c>
      <c r="I1247" s="18">
        <f>'Raw Data'!I1247</f>
        <v>0</v>
      </c>
      <c r="J1247" s="18">
        <f>'Raw Data'!J1247</f>
        <v>0</v>
      </c>
      <c r="K1247" s="18">
        <f>'Raw Data'!K1247</f>
        <v>0</v>
      </c>
      <c r="L1247" s="18">
        <f>'Raw Data'!L1247</f>
        <v>0</v>
      </c>
      <c r="M1247" s="18">
        <f>'Raw Data'!M1247</f>
        <v>0</v>
      </c>
      <c r="N1247" s="18">
        <f>'Raw Data'!N1247</f>
        <v>5130</v>
      </c>
      <c r="O1247" s="18" t="str">
        <f>'Raw Data'!O1247</f>
        <v>KGS</v>
      </c>
      <c r="P1247" s="18">
        <f>'Raw Data'!P1247</f>
        <v>253.3244444</v>
      </c>
      <c r="Q1247" s="18">
        <f>'Raw Data'!Q1247</f>
        <v>1299554.3999999999</v>
      </c>
      <c r="R1247" s="18">
        <f>'Raw Data'!R1247</f>
        <v>3.423303303</v>
      </c>
      <c r="S1247" s="18">
        <f>'Raw Data'!S1247</f>
        <v>17561.54595</v>
      </c>
      <c r="T1247" s="18">
        <f>'Raw Data'!T1247</f>
        <v>476156.8</v>
      </c>
      <c r="U1247" s="18" t="str">
        <f t="shared" si="209"/>
        <v xml:space="preserve">STEEL SALT BOTTLE - NP-19 </v>
      </c>
      <c r="V1247" s="18" t="str">
        <f t="shared" si="210"/>
        <v/>
      </c>
      <c r="W1247" s="18" t="e">
        <f t="shared" si="211"/>
        <v>#VALUE!</v>
      </c>
      <c r="X1247" s="18">
        <f t="shared" si="212"/>
        <v>0.49230000000000002</v>
      </c>
      <c r="Y1247" s="18" t="str">
        <f t="shared" si="213"/>
        <v>USD</v>
      </c>
      <c r="Z1247" s="18">
        <f t="shared" si="214"/>
        <v>1775711.2</v>
      </c>
      <c r="AA1247" s="18">
        <f t="shared" si="215"/>
        <v>2021</v>
      </c>
      <c r="AB1247" s="19" t="str">
        <f>IFERROR(VLOOKUP(D1247, 'Lookup Tables'!$A:$B, 2, FALSE), "Unknown")</f>
        <v>Table, kitchen or other household articles of iron or steel</v>
      </c>
      <c r="AC1247" s="18" t="str">
        <f t="shared" si="216"/>
        <v>Steel Products</v>
      </c>
      <c r="AD1247" s="18" t="str">
        <f t="shared" si="217"/>
        <v>Misc</v>
      </c>
      <c r="AE1247" s="18">
        <f t="shared" si="218"/>
        <v>92.818089668615983</v>
      </c>
      <c r="AF1247" s="20">
        <f t="shared" si="219"/>
        <v>0.36640005220250882</v>
      </c>
    </row>
    <row r="1248" spans="1:32">
      <c r="A1248" s="18" t="str">
        <f>'Raw Data'!A1248</f>
        <v>INNSA1</v>
      </c>
      <c r="B1248" s="19">
        <f>'Raw Data'!B1248</f>
        <v>44208</v>
      </c>
      <c r="C1248" s="18">
        <f>'Raw Data'!C1248</f>
        <v>301049751</v>
      </c>
      <c r="D1248" s="18">
        <f>'Raw Data'!D1248</f>
        <v>73239990</v>
      </c>
      <c r="E1248" s="18" t="str">
        <f>'Raw Data'!E1248</f>
        <v>STEEL HANGER WITH HOOK SL-89 (QTY 70056 PCS / USD 1.05 PER PCS)</v>
      </c>
      <c r="F1248" s="18">
        <f>'Raw Data'!F1248</f>
        <v>0</v>
      </c>
      <c r="G1248" s="18">
        <f>'Raw Data'!G1248</f>
        <v>0</v>
      </c>
      <c r="H1248" s="18">
        <f>'Raw Data'!H1248</f>
        <v>0</v>
      </c>
      <c r="I1248" s="18">
        <f>'Raw Data'!I1248</f>
        <v>0</v>
      </c>
      <c r="J1248" s="18">
        <f>'Raw Data'!J1248</f>
        <v>0</v>
      </c>
      <c r="K1248" s="18">
        <f>'Raw Data'!K1248</f>
        <v>0</v>
      </c>
      <c r="L1248" s="18">
        <f>'Raw Data'!L1248</f>
        <v>0</v>
      </c>
      <c r="M1248" s="18">
        <f>'Raw Data'!M1248</f>
        <v>0</v>
      </c>
      <c r="N1248" s="18">
        <f>'Raw Data'!N1248</f>
        <v>15568</v>
      </c>
      <c r="O1248" s="18" t="str">
        <f>'Raw Data'!O1248</f>
        <v>KGS</v>
      </c>
      <c r="P1248" s="18">
        <f>'Raw Data'!P1248</f>
        <v>365.42023380000001</v>
      </c>
      <c r="Q1248" s="18">
        <f>'Raw Data'!Q1248</f>
        <v>5688862.2000000002</v>
      </c>
      <c r="R1248" s="18">
        <f>'Raw Data'!R1248</f>
        <v>4.9381112680000001</v>
      </c>
      <c r="S1248" s="18">
        <f>'Raw Data'!S1248</f>
        <v>76876.516220000005</v>
      </c>
      <c r="T1248" s="18">
        <f>'Raw Data'!T1248</f>
        <v>2084399</v>
      </c>
      <c r="U1248" s="18" t="str">
        <f t="shared" si="209"/>
        <v xml:space="preserve">STEEL HANGER WITH HOOK SL-89 </v>
      </c>
      <c r="V1248" s="18">
        <f t="shared" si="210"/>
        <v>70056</v>
      </c>
      <c r="W1248" s="18" t="e">
        <f t="shared" si="211"/>
        <v>#VALUE!</v>
      </c>
      <c r="X1248" s="18">
        <f t="shared" si="212"/>
        <v>1.05</v>
      </c>
      <c r="Y1248" s="18" t="str">
        <f t="shared" si="213"/>
        <v>USD</v>
      </c>
      <c r="Z1248" s="18">
        <f t="shared" si="214"/>
        <v>7773261.2000000002</v>
      </c>
      <c r="AA1248" s="18">
        <f t="shared" si="215"/>
        <v>2021</v>
      </c>
      <c r="AB1248" s="19" t="str">
        <f>IFERROR(VLOOKUP(D1248, 'Lookup Tables'!$A:$B, 2, FALSE), "Unknown")</f>
        <v>Table, kitchen or other household articles of iron or steel</v>
      </c>
      <c r="AC1248" s="18" t="str">
        <f t="shared" si="216"/>
        <v>Steel Products</v>
      </c>
      <c r="AD1248" s="18" t="str">
        <f t="shared" si="217"/>
        <v>Misc</v>
      </c>
      <c r="AE1248" s="18">
        <f t="shared" si="218"/>
        <v>133.88996659815004</v>
      </c>
      <c r="AF1248" s="20">
        <f t="shared" si="219"/>
        <v>0.3663999806499092</v>
      </c>
    </row>
    <row r="1249" spans="1:32">
      <c r="A1249" s="18" t="str">
        <f>'Raw Data'!A1249</f>
        <v>INNSA1</v>
      </c>
      <c r="B1249" s="19">
        <f>'Raw Data'!B1249</f>
        <v>44208</v>
      </c>
      <c r="C1249" s="18">
        <f>'Raw Data'!C1249</f>
        <v>301049751</v>
      </c>
      <c r="D1249" s="18">
        <f>'Raw Data'!D1249</f>
        <v>73239990</v>
      </c>
      <c r="E1249" s="18" t="str">
        <f>'Raw Data'!E1249</f>
        <v>STEEL ZHARA - NP-003 (QTY- 30240 PCS/USD 0.4507 PER PCS)</v>
      </c>
      <c r="F1249" s="18">
        <f>'Raw Data'!F1249</f>
        <v>0</v>
      </c>
      <c r="G1249" s="18">
        <f>'Raw Data'!G1249</f>
        <v>0</v>
      </c>
      <c r="H1249" s="18">
        <f>'Raw Data'!H1249</f>
        <v>0</v>
      </c>
      <c r="I1249" s="18">
        <f>'Raw Data'!I1249</f>
        <v>0</v>
      </c>
      <c r="J1249" s="18">
        <f>'Raw Data'!J1249</f>
        <v>0</v>
      </c>
      <c r="K1249" s="18">
        <f>'Raw Data'!K1249</f>
        <v>0</v>
      </c>
      <c r="L1249" s="18">
        <f>'Raw Data'!L1249</f>
        <v>0</v>
      </c>
      <c r="M1249" s="18">
        <f>'Raw Data'!M1249</f>
        <v>0</v>
      </c>
      <c r="N1249" s="18">
        <f>'Raw Data'!N1249</f>
        <v>2822.4</v>
      </c>
      <c r="O1249" s="18" t="str">
        <f>'Raw Data'!O1249</f>
        <v>KGS</v>
      </c>
      <c r="P1249" s="18">
        <f>'Raw Data'!P1249</f>
        <v>388.25606579999999</v>
      </c>
      <c r="Q1249" s="18">
        <f>'Raw Data'!Q1249</f>
        <v>1095813.92</v>
      </c>
      <c r="R1249" s="18">
        <f>'Raw Data'!R1249</f>
        <v>5.2467035910000002</v>
      </c>
      <c r="S1249" s="18">
        <f>'Raw Data'!S1249</f>
        <v>14808.29622</v>
      </c>
      <c r="T1249" s="18">
        <f>'Raw Data'!T1249</f>
        <v>401506.3</v>
      </c>
      <c r="U1249" s="18" t="str">
        <f t="shared" si="209"/>
        <v xml:space="preserve">STEEL ZHARA - NP-003 </v>
      </c>
      <c r="V1249" s="18" t="str">
        <f t="shared" si="210"/>
        <v/>
      </c>
      <c r="W1249" s="18" t="e">
        <f t="shared" si="211"/>
        <v>#VALUE!</v>
      </c>
      <c r="X1249" s="18">
        <f t="shared" si="212"/>
        <v>0.45069999999999999</v>
      </c>
      <c r="Y1249" s="18" t="str">
        <f t="shared" si="213"/>
        <v>USD</v>
      </c>
      <c r="Z1249" s="18">
        <f t="shared" si="214"/>
        <v>1497320.22</v>
      </c>
      <c r="AA1249" s="18">
        <f t="shared" si="215"/>
        <v>2021</v>
      </c>
      <c r="AB1249" s="19" t="str">
        <f>IFERROR(VLOOKUP(D1249, 'Lookup Tables'!$A:$B, 2, FALSE), "Unknown")</f>
        <v>Table, kitchen or other household articles of iron or steel</v>
      </c>
      <c r="AC1249" s="18" t="str">
        <f t="shared" si="216"/>
        <v>Steel Products</v>
      </c>
      <c r="AD1249" s="18" t="str">
        <f t="shared" si="217"/>
        <v>Misc</v>
      </c>
      <c r="AE1249" s="18">
        <f t="shared" si="218"/>
        <v>142.25705073696145</v>
      </c>
      <c r="AF1249" s="20">
        <f t="shared" si="219"/>
        <v>0.36640007274227726</v>
      </c>
    </row>
    <row r="1250" spans="1:32">
      <c r="A1250" s="18" t="str">
        <f>'Raw Data'!A1250</f>
        <v>INNSA1</v>
      </c>
      <c r="B1250" s="19">
        <f>'Raw Data'!B1250</f>
        <v>44204</v>
      </c>
      <c r="C1250" s="18">
        <f>'Raw Data'!C1250</f>
        <v>301049751</v>
      </c>
      <c r="D1250" s="18">
        <f>'Raw Data'!D1250</f>
        <v>73231000</v>
      </c>
      <c r="E1250" s="18" t="str">
        <f>'Raw Data'!E1250</f>
        <v>SS SCRUBBER 3 PCS SET - (ITEM NO-SS410) (QTY- 120000 SET/USD 0.162 PER SET)</v>
      </c>
      <c r="F1250" s="18">
        <f>'Raw Data'!F1250</f>
        <v>0</v>
      </c>
      <c r="G1250" s="18">
        <f>'Raw Data'!G1250</f>
        <v>0</v>
      </c>
      <c r="H1250" s="18">
        <f>'Raw Data'!H1250</f>
        <v>0</v>
      </c>
      <c r="I1250" s="18">
        <f>'Raw Data'!I1250</f>
        <v>0</v>
      </c>
      <c r="J1250" s="18">
        <f>'Raw Data'!J1250</f>
        <v>0</v>
      </c>
      <c r="K1250" s="18">
        <f>'Raw Data'!K1250</f>
        <v>0</v>
      </c>
      <c r="L1250" s="18">
        <f>'Raw Data'!L1250</f>
        <v>0</v>
      </c>
      <c r="M1250" s="18">
        <f>'Raw Data'!M1250</f>
        <v>0</v>
      </c>
      <c r="N1250" s="18">
        <f>'Raw Data'!N1250</f>
        <v>7500</v>
      </c>
      <c r="O1250" s="18" t="str">
        <f>'Raw Data'!O1250</f>
        <v>KGS</v>
      </c>
      <c r="P1250" s="18">
        <f>'Raw Data'!P1250</f>
        <v>220.34122669999999</v>
      </c>
      <c r="Q1250" s="18">
        <f>'Raw Data'!Q1250</f>
        <v>1652559.2</v>
      </c>
      <c r="R1250" s="18">
        <f>'Raw Data'!R1250</f>
        <v>2.9775841440000002</v>
      </c>
      <c r="S1250" s="18">
        <f>'Raw Data'!S1250</f>
        <v>22331.881079999999</v>
      </c>
      <c r="T1250" s="18">
        <f>'Raw Data'!T1250</f>
        <v>726465</v>
      </c>
      <c r="U1250" s="18" t="str">
        <f t="shared" si="209"/>
        <v xml:space="preserve">SS SCRUBBER 3 PCS SET - </v>
      </c>
      <c r="V1250" s="18" t="str">
        <f t="shared" si="210"/>
        <v/>
      </c>
      <c r="W1250" s="18" t="e">
        <f t="shared" si="211"/>
        <v>#VALUE!</v>
      </c>
      <c r="X1250" s="18">
        <f t="shared" si="212"/>
        <v>0.16200000000000001</v>
      </c>
      <c r="Y1250" s="18" t="str">
        <f t="shared" si="213"/>
        <v>USD</v>
      </c>
      <c r="Z1250" s="18">
        <f t="shared" si="214"/>
        <v>2379024.2000000002</v>
      </c>
      <c r="AA1250" s="18">
        <f t="shared" si="215"/>
        <v>2021</v>
      </c>
      <c r="AB1250" s="19" t="str">
        <f>IFERROR(VLOOKUP(D1250, 'Lookup Tables'!$A:$B, 2, FALSE), "Unknown")</f>
        <v>Steel Scrubbers</v>
      </c>
      <c r="AC1250" s="18" t="str">
        <f t="shared" si="216"/>
        <v>Cleaning Items</v>
      </c>
      <c r="AD1250" s="18" t="str">
        <f t="shared" si="217"/>
        <v>Scrubber</v>
      </c>
      <c r="AE1250" s="18">
        <f t="shared" si="218"/>
        <v>96.861999999999995</v>
      </c>
      <c r="AF1250" s="20">
        <f t="shared" si="219"/>
        <v>0.43959998528343192</v>
      </c>
    </row>
    <row r="1251" spans="1:32">
      <c r="A1251" s="18" t="str">
        <f>'Raw Data'!A1251</f>
        <v>INNSA1</v>
      </c>
      <c r="B1251" s="19">
        <f>'Raw Data'!B1251</f>
        <v>44196</v>
      </c>
      <c r="C1251" s="18">
        <f>'Raw Data'!C1251</f>
        <v>301049751</v>
      </c>
      <c r="D1251" s="18">
        <f>'Raw Data'!D1251</f>
        <v>73239990</v>
      </c>
      <c r="E1251" s="18" t="str">
        <f>'Raw Data'!E1251</f>
        <v>STAINLESS STEEL GRATER WITH HANDLE HEXA - KL326D-9S (MILD STEEL) (QTY - 35016 PCS/USD 0.96 PER PCS)</v>
      </c>
      <c r="F1251" s="18">
        <f>'Raw Data'!F1251</f>
        <v>0</v>
      </c>
      <c r="G1251" s="18">
        <f>'Raw Data'!G1251</f>
        <v>0</v>
      </c>
      <c r="H1251" s="18">
        <f>'Raw Data'!H1251</f>
        <v>0</v>
      </c>
      <c r="I1251" s="18">
        <f>'Raw Data'!I1251</f>
        <v>0</v>
      </c>
      <c r="J1251" s="18">
        <f>'Raw Data'!J1251</f>
        <v>0</v>
      </c>
      <c r="K1251" s="18">
        <f>'Raw Data'!K1251</f>
        <v>0</v>
      </c>
      <c r="L1251" s="18">
        <f>'Raw Data'!L1251</f>
        <v>0</v>
      </c>
      <c r="M1251" s="18">
        <f>'Raw Data'!M1251</f>
        <v>0</v>
      </c>
      <c r="N1251" s="18">
        <f>'Raw Data'!N1251</f>
        <v>8024.5</v>
      </c>
      <c r="O1251" s="18" t="str">
        <f>'Raw Data'!O1251</f>
        <v>KGS</v>
      </c>
      <c r="P1251" s="18">
        <f>'Raw Data'!P1251</f>
        <v>338.4254545</v>
      </c>
      <c r="Q1251" s="18">
        <f>'Raw Data'!Q1251</f>
        <v>2715695.06</v>
      </c>
      <c r="R1251" s="18">
        <f>'Raw Data'!R1251</f>
        <v>4.5456743389999996</v>
      </c>
      <c r="S1251" s="18">
        <f>'Raw Data'!S1251</f>
        <v>36476.763729999999</v>
      </c>
      <c r="T1251" s="18">
        <f>'Raw Data'!T1251</f>
        <v>995030.7</v>
      </c>
      <c r="U1251" s="18" t="str">
        <f t="shared" si="209"/>
        <v xml:space="preserve">STAINLESS STEEL GRATER WITH HANDLE HEXA - KL326D-9S </v>
      </c>
      <c r="V1251" s="18" t="str">
        <f t="shared" si="210"/>
        <v/>
      </c>
      <c r="W1251" s="18" t="e">
        <f t="shared" si="211"/>
        <v>#VALUE!</v>
      </c>
      <c r="X1251" s="18">
        <f t="shared" si="212"/>
        <v>0.96</v>
      </c>
      <c r="Y1251" s="18" t="str">
        <f t="shared" si="213"/>
        <v>USD</v>
      </c>
      <c r="Z1251" s="18">
        <f t="shared" si="214"/>
        <v>3710725.76</v>
      </c>
      <c r="AA1251" s="18">
        <f t="shared" si="215"/>
        <v>2020</v>
      </c>
      <c r="AB1251" s="19" t="str">
        <f>IFERROR(VLOOKUP(D1251, 'Lookup Tables'!$A:$B, 2, FALSE), "Unknown")</f>
        <v>Table, kitchen or other household articles of iron or steel</v>
      </c>
      <c r="AC1251" s="18" t="str">
        <f t="shared" si="216"/>
        <v>Steel Products</v>
      </c>
      <c r="AD1251" s="18" t="str">
        <f t="shared" si="217"/>
        <v>Misc</v>
      </c>
      <c r="AE1251" s="18">
        <f t="shared" si="218"/>
        <v>123.99909028599912</v>
      </c>
      <c r="AF1251" s="20">
        <f t="shared" si="219"/>
        <v>0.3664000110527873</v>
      </c>
    </row>
    <row r="1252" spans="1:32">
      <c r="A1252" s="18" t="str">
        <f>'Raw Data'!A1252</f>
        <v>INNSA1</v>
      </c>
      <c r="B1252" s="19">
        <f>'Raw Data'!B1252</f>
        <v>44196</v>
      </c>
      <c r="C1252" s="18">
        <f>'Raw Data'!C1252</f>
        <v>301049751</v>
      </c>
      <c r="D1252" s="18">
        <f>'Raw Data'!D1252</f>
        <v>73239990</v>
      </c>
      <c r="E1252" s="18" t="str">
        <f>'Raw Data'!E1252</f>
        <v>STAINLESS STEEL GRATER WITH HANDLE - KL3241-8S (MILD STEEL) (QTY - 7920 PCS/USD 0.59 PER PCS)</v>
      </c>
      <c r="F1252" s="18">
        <f>'Raw Data'!F1252</f>
        <v>0</v>
      </c>
      <c r="G1252" s="18">
        <f>'Raw Data'!G1252</f>
        <v>0</v>
      </c>
      <c r="H1252" s="18">
        <f>'Raw Data'!H1252</f>
        <v>0</v>
      </c>
      <c r="I1252" s="18">
        <f>'Raw Data'!I1252</f>
        <v>0</v>
      </c>
      <c r="J1252" s="18">
        <f>'Raw Data'!J1252</f>
        <v>0</v>
      </c>
      <c r="K1252" s="18">
        <f>'Raw Data'!K1252</f>
        <v>0</v>
      </c>
      <c r="L1252" s="18">
        <f>'Raw Data'!L1252</f>
        <v>0</v>
      </c>
      <c r="M1252" s="18">
        <f>'Raw Data'!M1252</f>
        <v>0</v>
      </c>
      <c r="N1252" s="18">
        <f>'Raw Data'!N1252</f>
        <v>1012</v>
      </c>
      <c r="O1252" s="18" t="str">
        <f>'Raw Data'!O1252</f>
        <v>KGS</v>
      </c>
      <c r="P1252" s="18">
        <f>'Raw Data'!P1252</f>
        <v>373.02667000000002</v>
      </c>
      <c r="Q1252" s="18">
        <f>'Raw Data'!Q1252</f>
        <v>377502.99</v>
      </c>
      <c r="R1252" s="18">
        <f>'Raw Data'!R1252</f>
        <v>5.0104321020000002</v>
      </c>
      <c r="S1252" s="18">
        <f>'Raw Data'!S1252</f>
        <v>5070.5572869999996</v>
      </c>
      <c r="T1252" s="18">
        <f>'Raw Data'!T1252</f>
        <v>138317.1</v>
      </c>
      <c r="U1252" s="18" t="str">
        <f t="shared" si="209"/>
        <v xml:space="preserve">STAINLESS STEEL GRATER WITH HANDLE - KL3241-8S </v>
      </c>
      <c r="V1252" s="18" t="str">
        <f t="shared" si="210"/>
        <v/>
      </c>
      <c r="W1252" s="18" t="e">
        <f t="shared" si="211"/>
        <v>#VALUE!</v>
      </c>
      <c r="X1252" s="18">
        <f t="shared" si="212"/>
        <v>0.59</v>
      </c>
      <c r="Y1252" s="18" t="str">
        <f t="shared" si="213"/>
        <v>USD</v>
      </c>
      <c r="Z1252" s="18">
        <f t="shared" si="214"/>
        <v>515820.08999999997</v>
      </c>
      <c r="AA1252" s="18">
        <f t="shared" si="215"/>
        <v>2020</v>
      </c>
      <c r="AB1252" s="19" t="str">
        <f>IFERROR(VLOOKUP(D1252, 'Lookup Tables'!$A:$B, 2, FALSE), "Unknown")</f>
        <v>Table, kitchen or other household articles of iron or steel</v>
      </c>
      <c r="AC1252" s="18" t="str">
        <f t="shared" si="216"/>
        <v>Steel Products</v>
      </c>
      <c r="AD1252" s="18" t="str">
        <f t="shared" si="217"/>
        <v>Misc</v>
      </c>
      <c r="AE1252" s="18">
        <f t="shared" si="218"/>
        <v>136.67697628458498</v>
      </c>
      <c r="AF1252" s="20">
        <f t="shared" si="219"/>
        <v>0.36640001182507193</v>
      </c>
    </row>
    <row r="1253" spans="1:32">
      <c r="A1253" s="18" t="str">
        <f>'Raw Data'!A1253</f>
        <v>INNSA1</v>
      </c>
      <c r="B1253" s="19">
        <f>'Raw Data'!B1253</f>
        <v>44193</v>
      </c>
      <c r="C1253" s="18">
        <f>'Raw Data'!C1253</f>
        <v>301049751</v>
      </c>
      <c r="D1253" s="18">
        <f>'Raw Data'!D1253</f>
        <v>73239990</v>
      </c>
      <c r="E1253" s="18" t="str">
        <f>'Raw Data'!E1253</f>
        <v>HOUSEHOLD STEEL HOOK 3 PCS SET -2628 (QTY : 36216 SET/USD 0.445 PER SET)</v>
      </c>
      <c r="F1253" s="18">
        <f>'Raw Data'!F1253</f>
        <v>0</v>
      </c>
      <c r="G1253" s="18">
        <f>'Raw Data'!G1253</f>
        <v>0</v>
      </c>
      <c r="H1253" s="18">
        <f>'Raw Data'!H1253</f>
        <v>0</v>
      </c>
      <c r="I1253" s="18">
        <f>'Raw Data'!I1253</f>
        <v>0</v>
      </c>
      <c r="J1253" s="18">
        <f>'Raw Data'!J1253</f>
        <v>0</v>
      </c>
      <c r="K1253" s="18">
        <f>'Raw Data'!K1253</f>
        <v>0</v>
      </c>
      <c r="L1253" s="18">
        <f>'Raw Data'!L1253</f>
        <v>0</v>
      </c>
      <c r="M1253" s="18">
        <f>'Raw Data'!M1253</f>
        <v>0</v>
      </c>
      <c r="N1253" s="18">
        <f>'Raw Data'!N1253</f>
        <v>1227.32</v>
      </c>
      <c r="O1253" s="18" t="str">
        <f>'Raw Data'!O1253</f>
        <v>KGS</v>
      </c>
      <c r="P1253" s="18">
        <f>'Raw Data'!P1253</f>
        <v>1006.849216</v>
      </c>
      <c r="Q1253" s="18">
        <f>'Raw Data'!Q1253</f>
        <v>1235726.18</v>
      </c>
      <c r="R1253" s="18">
        <f>'Raw Data'!R1253</f>
        <v>13.52383098</v>
      </c>
      <c r="S1253" s="18">
        <f>'Raw Data'!S1253</f>
        <v>16598.068230000001</v>
      </c>
      <c r="T1253" s="18">
        <f>'Raw Data'!T1253</f>
        <v>452770</v>
      </c>
      <c r="U1253" s="18" t="str">
        <f t="shared" si="209"/>
        <v xml:space="preserve">HOUSEHOLD STEEL HOOK 3 PCS SET -2628 </v>
      </c>
      <c r="V1253" s="18" t="str">
        <f t="shared" si="210"/>
        <v/>
      </c>
      <c r="W1253" s="18" t="e">
        <f t="shared" si="211"/>
        <v>#VALUE!</v>
      </c>
      <c r="X1253" s="18">
        <f t="shared" si="212"/>
        <v>0.44500000000000001</v>
      </c>
      <c r="Y1253" s="18" t="str">
        <f t="shared" si="213"/>
        <v>USD</v>
      </c>
      <c r="Z1253" s="18">
        <f t="shared" si="214"/>
        <v>1688496.18</v>
      </c>
      <c r="AA1253" s="18">
        <f t="shared" si="215"/>
        <v>2020</v>
      </c>
      <c r="AB1253" s="19" t="str">
        <f>IFERROR(VLOOKUP(D1253, 'Lookup Tables'!$A:$B, 2, FALSE), "Unknown")</f>
        <v>Table, kitchen or other household articles of iron or steel</v>
      </c>
      <c r="AC1253" s="18" t="str">
        <f t="shared" si="216"/>
        <v>Steel Products</v>
      </c>
      <c r="AD1253" s="18" t="str">
        <f t="shared" si="217"/>
        <v>Misc</v>
      </c>
      <c r="AE1253" s="18">
        <f t="shared" si="218"/>
        <v>368.90949385653295</v>
      </c>
      <c r="AF1253" s="20">
        <f t="shared" si="219"/>
        <v>0.36639994144981214</v>
      </c>
    </row>
    <row r="1254" spans="1:32">
      <c r="A1254" s="18" t="str">
        <f>'Raw Data'!A1254</f>
        <v>INNSA1</v>
      </c>
      <c r="B1254" s="19">
        <f>'Raw Data'!B1254</f>
        <v>44193</v>
      </c>
      <c r="C1254" s="18">
        <f>'Raw Data'!C1254</f>
        <v>301049751</v>
      </c>
      <c r="D1254" s="18">
        <f>'Raw Data'!D1254</f>
        <v>73231000</v>
      </c>
      <c r="E1254" s="18" t="str">
        <f>'Raw Data'!E1254</f>
        <v>STEEL SCRUBBER 6 PCS SET - OKS-4156 (QTY- 98000 PCS/USD 0.256 PER PCS)</v>
      </c>
      <c r="F1254" s="18">
        <f>'Raw Data'!F1254</f>
        <v>0</v>
      </c>
      <c r="G1254" s="18">
        <f>'Raw Data'!G1254</f>
        <v>0</v>
      </c>
      <c r="H1254" s="18">
        <f>'Raw Data'!H1254</f>
        <v>0</v>
      </c>
      <c r="I1254" s="18">
        <f>'Raw Data'!I1254</f>
        <v>0</v>
      </c>
      <c r="J1254" s="18">
        <f>'Raw Data'!J1254</f>
        <v>0</v>
      </c>
      <c r="K1254" s="18">
        <f>'Raw Data'!K1254</f>
        <v>0</v>
      </c>
      <c r="L1254" s="18">
        <f>'Raw Data'!L1254</f>
        <v>0</v>
      </c>
      <c r="M1254" s="18">
        <f>'Raw Data'!M1254</f>
        <v>0</v>
      </c>
      <c r="N1254" s="18">
        <f>'Raw Data'!N1254</f>
        <v>8621.6</v>
      </c>
      <c r="O1254" s="18" t="str">
        <f>'Raw Data'!O1254</f>
        <v>KGS</v>
      </c>
      <c r="P1254" s="18">
        <f>'Raw Data'!P1254</f>
        <v>226.19279370000001</v>
      </c>
      <c r="Q1254" s="18">
        <f>'Raw Data'!Q1254</f>
        <v>1950143.79</v>
      </c>
      <c r="R1254" s="18">
        <f>'Raw Data'!R1254</f>
        <v>3.0381839309999998</v>
      </c>
      <c r="S1254" s="18">
        <f>'Raw Data'!S1254</f>
        <v>26194.006580000001</v>
      </c>
      <c r="T1254" s="18">
        <f>'Raw Data'!T1254</f>
        <v>857283.3</v>
      </c>
      <c r="U1254" s="18" t="str">
        <f t="shared" si="209"/>
        <v xml:space="preserve">STEEL SCRUBBER 6 PCS SET - OKS-4156 </v>
      </c>
      <c r="V1254" s="18" t="str">
        <f t="shared" si="210"/>
        <v/>
      </c>
      <c r="W1254" s="18" t="e">
        <f t="shared" si="211"/>
        <v>#VALUE!</v>
      </c>
      <c r="X1254" s="18">
        <f t="shared" si="212"/>
        <v>0.25600000000000001</v>
      </c>
      <c r="Y1254" s="18" t="str">
        <f t="shared" si="213"/>
        <v>USD</v>
      </c>
      <c r="Z1254" s="18">
        <f t="shared" si="214"/>
        <v>2807427.09</v>
      </c>
      <c r="AA1254" s="18">
        <f t="shared" si="215"/>
        <v>2020</v>
      </c>
      <c r="AB1254" s="19" t="str">
        <f>IFERROR(VLOOKUP(D1254, 'Lookup Tables'!$A:$B, 2, FALSE), "Unknown")</f>
        <v>Steel Scrubbers</v>
      </c>
      <c r="AC1254" s="18" t="str">
        <f t="shared" si="216"/>
        <v>Steel Products</v>
      </c>
      <c r="AD1254" s="18" t="str">
        <f t="shared" si="217"/>
        <v>Scrubber</v>
      </c>
      <c r="AE1254" s="18">
        <f t="shared" si="218"/>
        <v>99.434362531316694</v>
      </c>
      <c r="AF1254" s="20">
        <f t="shared" si="219"/>
        <v>0.43960004610736936</v>
      </c>
    </row>
    <row r="1255" spans="1:32">
      <c r="A1255" s="18" t="str">
        <f>'Raw Data'!A1255</f>
        <v>INNSA1</v>
      </c>
      <c r="B1255" s="19">
        <f>'Raw Data'!B1255</f>
        <v>44182</v>
      </c>
      <c r="C1255" s="18">
        <f>'Raw Data'!C1255</f>
        <v>301049751</v>
      </c>
      <c r="D1255" s="18">
        <f>'Raw Data'!D1255</f>
        <v>73239990</v>
      </c>
      <c r="E1255" s="18" t="str">
        <f>'Raw Data'!E1255</f>
        <v>STEEL HAND BLENDER (ITEM NO-RS-02)(TOTAL:50000 PCS)</v>
      </c>
      <c r="F1255" s="18">
        <f>'Raw Data'!F1255</f>
        <v>0</v>
      </c>
      <c r="G1255" s="18">
        <f>'Raw Data'!G1255</f>
        <v>0</v>
      </c>
      <c r="H1255" s="18">
        <f>'Raw Data'!H1255</f>
        <v>0</v>
      </c>
      <c r="I1255" s="18">
        <f>'Raw Data'!I1255</f>
        <v>0</v>
      </c>
      <c r="J1255" s="18">
        <f>'Raw Data'!J1255</f>
        <v>0</v>
      </c>
      <c r="K1255" s="18">
        <f>'Raw Data'!K1255</f>
        <v>0</v>
      </c>
      <c r="L1255" s="18">
        <f>'Raw Data'!L1255</f>
        <v>0</v>
      </c>
      <c r="M1255" s="18">
        <f>'Raw Data'!M1255</f>
        <v>0</v>
      </c>
      <c r="N1255" s="18">
        <f>'Raw Data'!N1255</f>
        <v>3000</v>
      </c>
      <c r="O1255" s="18" t="str">
        <f>'Raw Data'!O1255</f>
        <v>KGS</v>
      </c>
      <c r="P1255" s="18">
        <f>'Raw Data'!P1255</f>
        <v>586.3515433</v>
      </c>
      <c r="Q1255" s="18">
        <f>'Raw Data'!Q1255</f>
        <v>1759054.63</v>
      </c>
      <c r="R1255" s="18">
        <f>'Raw Data'!R1255</f>
        <v>7.8494182510000003</v>
      </c>
      <c r="S1255" s="18">
        <f>'Raw Data'!S1255</f>
        <v>23548.25475</v>
      </c>
      <c r="T1255" s="18">
        <f>'Raw Data'!T1255</f>
        <v>644517.6</v>
      </c>
      <c r="U1255" s="18" t="str">
        <f t="shared" si="209"/>
        <v xml:space="preserve">STEEL HAND BLENDER </v>
      </c>
      <c r="V1255" s="18" t="str">
        <f t="shared" si="210"/>
        <v/>
      </c>
      <c r="W1255" s="18" t="e">
        <f t="shared" si="211"/>
        <v>#VALUE!</v>
      </c>
      <c r="X1255" s="18" t="str">
        <f t="shared" si="212"/>
        <v/>
      </c>
      <c r="Y1255" s="18" t="str">
        <f t="shared" si="213"/>
        <v/>
      </c>
      <c r="Z1255" s="18">
        <f t="shared" si="214"/>
        <v>2403572.23</v>
      </c>
      <c r="AA1255" s="18">
        <f t="shared" si="215"/>
        <v>2020</v>
      </c>
      <c r="AB1255" s="19" t="str">
        <f>IFERROR(VLOOKUP(D1255, 'Lookup Tables'!$A:$B, 2, FALSE), "Unknown")</f>
        <v>Table, kitchen or other household articles of iron or steel</v>
      </c>
      <c r="AC1255" s="18" t="str">
        <f t="shared" si="216"/>
        <v>Steel Products</v>
      </c>
      <c r="AD1255" s="18" t="str">
        <f t="shared" si="217"/>
        <v>Misc</v>
      </c>
      <c r="AE1255" s="18">
        <f t="shared" si="218"/>
        <v>214.83920000000001</v>
      </c>
      <c r="AF1255" s="20">
        <f t="shared" si="219"/>
        <v>0.36639999065861872</v>
      </c>
    </row>
    <row r="1256" spans="1:32">
      <c r="A1256" s="18" t="str">
        <f>'Raw Data'!A1256</f>
        <v>INNSA1</v>
      </c>
      <c r="B1256" s="19">
        <f>'Raw Data'!B1256</f>
        <v>44182</v>
      </c>
      <c r="C1256" s="18">
        <f>'Raw Data'!C1256</f>
        <v>301049751</v>
      </c>
      <c r="D1256" s="18">
        <f>'Raw Data'!D1256</f>
        <v>73239990</v>
      </c>
      <c r="E1256" s="18" t="str">
        <f>'Raw Data'!E1256</f>
        <v>STEEL TEA STRAINER BIG(ITEM NO-SB-12)((TOTAL:10080 PC)</v>
      </c>
      <c r="F1256" s="18">
        <f>'Raw Data'!F1256</f>
        <v>0</v>
      </c>
      <c r="G1256" s="18">
        <f>'Raw Data'!G1256</f>
        <v>0</v>
      </c>
      <c r="H1256" s="18">
        <f>'Raw Data'!H1256</f>
        <v>0</v>
      </c>
      <c r="I1256" s="18">
        <f>'Raw Data'!I1256</f>
        <v>0</v>
      </c>
      <c r="J1256" s="18">
        <f>'Raw Data'!J1256</f>
        <v>0</v>
      </c>
      <c r="K1256" s="18">
        <f>'Raw Data'!K1256</f>
        <v>0</v>
      </c>
      <c r="L1256" s="18">
        <f>'Raw Data'!L1256</f>
        <v>0</v>
      </c>
      <c r="M1256" s="18">
        <f>'Raw Data'!M1256</f>
        <v>0</v>
      </c>
      <c r="N1256" s="18">
        <f>'Raw Data'!N1256</f>
        <v>2394</v>
      </c>
      <c r="O1256" s="18" t="str">
        <f>'Raw Data'!O1256</f>
        <v>KGS</v>
      </c>
      <c r="P1256" s="18">
        <f>'Raw Data'!P1256</f>
        <v>393.20444029999999</v>
      </c>
      <c r="Q1256" s="18">
        <f>'Raw Data'!Q1256</f>
        <v>941331.43</v>
      </c>
      <c r="R1256" s="18">
        <f>'Raw Data'!R1256</f>
        <v>5.2637809940000002</v>
      </c>
      <c r="S1256" s="18">
        <f>'Raw Data'!S1256</f>
        <v>12601.4917</v>
      </c>
      <c r="T1256" s="18">
        <f>'Raw Data'!T1256</f>
        <v>344903.8</v>
      </c>
      <c r="U1256" s="18" t="str">
        <f t="shared" si="209"/>
        <v>STEEL TEA STRAINER BIG</v>
      </c>
      <c r="V1256" s="18" t="str">
        <f t="shared" si="210"/>
        <v/>
      </c>
      <c r="W1256" s="18" t="e">
        <f t="shared" si="211"/>
        <v>#VALUE!</v>
      </c>
      <c r="X1256" s="18" t="str">
        <f t="shared" si="212"/>
        <v/>
      </c>
      <c r="Y1256" s="18" t="str">
        <f t="shared" si="213"/>
        <v/>
      </c>
      <c r="Z1256" s="18">
        <f t="shared" si="214"/>
        <v>1286235.23</v>
      </c>
      <c r="AA1256" s="18">
        <f t="shared" si="215"/>
        <v>2020</v>
      </c>
      <c r="AB1256" s="19" t="str">
        <f>IFERROR(VLOOKUP(D1256, 'Lookup Tables'!$A:$B, 2, FALSE), "Unknown")</f>
        <v>Table, kitchen or other household articles of iron or steel</v>
      </c>
      <c r="AC1256" s="18" t="str">
        <f t="shared" si="216"/>
        <v>Steel Products</v>
      </c>
      <c r="AD1256" s="18" t="str">
        <f t="shared" si="217"/>
        <v>Misc</v>
      </c>
      <c r="AE1256" s="18">
        <f t="shared" si="218"/>
        <v>144.07009189640769</v>
      </c>
      <c r="AF1256" s="20">
        <f t="shared" si="219"/>
        <v>0.36639996180728818</v>
      </c>
    </row>
    <row r="1257" spans="1:32">
      <c r="A1257" s="18" t="str">
        <f>'Raw Data'!A1257</f>
        <v>INNSA1</v>
      </c>
      <c r="B1257" s="19">
        <f>'Raw Data'!B1257</f>
        <v>44182</v>
      </c>
      <c r="C1257" s="18">
        <f>'Raw Data'!C1257</f>
        <v>301049751</v>
      </c>
      <c r="D1257" s="18">
        <f>'Raw Data'!D1257</f>
        <v>73239990</v>
      </c>
      <c r="E1257" s="18" t="str">
        <f>'Raw Data'!E1257</f>
        <v>STAINLESS STEEL SPORTS BOTTLE 750ML SG-702 - SB-01 (QTY-23364 PCS/USD 1.11 PER PCS)</v>
      </c>
      <c r="F1257" s="18">
        <f>'Raw Data'!F1257</f>
        <v>0</v>
      </c>
      <c r="G1257" s="18">
        <f>'Raw Data'!G1257</f>
        <v>0</v>
      </c>
      <c r="H1257" s="18">
        <f>'Raw Data'!H1257</f>
        <v>0</v>
      </c>
      <c r="I1257" s="18">
        <f>'Raw Data'!I1257</f>
        <v>0</v>
      </c>
      <c r="J1257" s="18">
        <f>'Raw Data'!J1257</f>
        <v>0</v>
      </c>
      <c r="K1257" s="18">
        <f>'Raw Data'!K1257</f>
        <v>0</v>
      </c>
      <c r="L1257" s="18">
        <f>'Raw Data'!L1257</f>
        <v>0</v>
      </c>
      <c r="M1257" s="18">
        <f>'Raw Data'!M1257</f>
        <v>0</v>
      </c>
      <c r="N1257" s="18">
        <f>'Raw Data'!N1257</f>
        <v>3829.1</v>
      </c>
      <c r="O1257" s="18" t="str">
        <f>'Raw Data'!O1257</f>
        <v>KGS</v>
      </c>
      <c r="P1257" s="18">
        <f>'Raw Data'!P1257</f>
        <v>527.5260505</v>
      </c>
      <c r="Q1257" s="18">
        <f>'Raw Data'!Q1257</f>
        <v>2019950</v>
      </c>
      <c r="R1257" s="18">
        <f>'Raw Data'!R1257</f>
        <v>7.061928387</v>
      </c>
      <c r="S1257" s="18">
        <f>'Raw Data'!S1257</f>
        <v>27040.829989999998</v>
      </c>
      <c r="T1257" s="18">
        <f>'Raw Data'!T1257</f>
        <v>740109.7</v>
      </c>
      <c r="U1257" s="18" t="str">
        <f t="shared" si="209"/>
        <v xml:space="preserve">STAINLESS STEEL SPORTS BOTTLE 750ML SG-702 - SB-01 </v>
      </c>
      <c r="V1257" s="18">
        <f t="shared" si="210"/>
        <v>23364</v>
      </c>
      <c r="W1257" s="18" t="e">
        <f t="shared" si="211"/>
        <v>#VALUE!</v>
      </c>
      <c r="X1257" s="18">
        <f t="shared" si="212"/>
        <v>1.1100000000000001</v>
      </c>
      <c r="Y1257" s="18" t="str">
        <f t="shared" si="213"/>
        <v>USD</v>
      </c>
      <c r="Z1257" s="18">
        <f t="shared" si="214"/>
        <v>2760059.7</v>
      </c>
      <c r="AA1257" s="18">
        <f t="shared" si="215"/>
        <v>2020</v>
      </c>
      <c r="AB1257" s="19" t="str">
        <f>IFERROR(VLOOKUP(D1257, 'Lookup Tables'!$A:$B, 2, FALSE), "Unknown")</f>
        <v>Table, kitchen or other household articles of iron or steel</v>
      </c>
      <c r="AC1257" s="18" t="str">
        <f t="shared" si="216"/>
        <v>Steel Products</v>
      </c>
      <c r="AD1257" s="18" t="str">
        <f t="shared" si="217"/>
        <v>Misc</v>
      </c>
      <c r="AE1257" s="18">
        <f t="shared" si="218"/>
        <v>193.28555012927319</v>
      </c>
      <c r="AF1257" s="20">
        <f t="shared" si="219"/>
        <v>0.36640000990123517</v>
      </c>
    </row>
    <row r="1258" spans="1:32">
      <c r="A1258" s="18" t="str">
        <f>'Raw Data'!A1258</f>
        <v>INNSA1</v>
      </c>
      <c r="B1258" s="19">
        <f>'Raw Data'!B1258</f>
        <v>44182</v>
      </c>
      <c r="C1258" s="18">
        <f>'Raw Data'!C1258</f>
        <v>301049751</v>
      </c>
      <c r="D1258" s="18">
        <f>'Raw Data'!D1258</f>
        <v>73239990</v>
      </c>
      <c r="E1258" s="18" t="str">
        <f>'Raw Data'!E1258</f>
        <v>STEEL ZHARA(ITEM NO-NP-003)(TOTAL:59760 PCS)</v>
      </c>
      <c r="F1258" s="18">
        <f>'Raw Data'!F1258</f>
        <v>0</v>
      </c>
      <c r="G1258" s="18">
        <f>'Raw Data'!G1258</f>
        <v>0</v>
      </c>
      <c r="H1258" s="18">
        <f>'Raw Data'!H1258</f>
        <v>0</v>
      </c>
      <c r="I1258" s="18">
        <f>'Raw Data'!I1258</f>
        <v>0</v>
      </c>
      <c r="J1258" s="18">
        <f>'Raw Data'!J1258</f>
        <v>0</v>
      </c>
      <c r="K1258" s="18">
        <f>'Raw Data'!K1258</f>
        <v>0</v>
      </c>
      <c r="L1258" s="18">
        <f>'Raw Data'!L1258</f>
        <v>0</v>
      </c>
      <c r="M1258" s="18">
        <f>'Raw Data'!M1258</f>
        <v>0</v>
      </c>
      <c r="N1258" s="18">
        <f>'Raw Data'!N1258</f>
        <v>5577.6</v>
      </c>
      <c r="O1258" s="18" t="str">
        <f>'Raw Data'!O1258</f>
        <v>KGS</v>
      </c>
      <c r="P1258" s="18">
        <f>'Raw Data'!P1258</f>
        <v>378.20491249999998</v>
      </c>
      <c r="Q1258" s="18">
        <f>'Raw Data'!Q1258</f>
        <v>2109475.7200000002</v>
      </c>
      <c r="R1258" s="18">
        <f>'Raw Data'!R1258</f>
        <v>5.0629841029999998</v>
      </c>
      <c r="S1258" s="18">
        <f>'Raw Data'!S1258</f>
        <v>28239.30013</v>
      </c>
      <c r="T1258" s="18">
        <f>'Raw Data'!T1258</f>
        <v>772911.9</v>
      </c>
      <c r="U1258" s="18" t="str">
        <f t="shared" si="209"/>
        <v>STEEL ZHARA</v>
      </c>
      <c r="V1258" s="18" t="str">
        <f t="shared" si="210"/>
        <v/>
      </c>
      <c r="W1258" s="18" t="e">
        <f t="shared" si="211"/>
        <v>#VALUE!</v>
      </c>
      <c r="X1258" s="18" t="str">
        <f t="shared" si="212"/>
        <v/>
      </c>
      <c r="Y1258" s="18" t="str">
        <f t="shared" si="213"/>
        <v/>
      </c>
      <c r="Z1258" s="18">
        <f t="shared" si="214"/>
        <v>2882387.62</v>
      </c>
      <c r="AA1258" s="18">
        <f t="shared" si="215"/>
        <v>2020</v>
      </c>
      <c r="AB1258" s="19" t="str">
        <f>IFERROR(VLOOKUP(D1258, 'Lookup Tables'!$A:$B, 2, FALSE), "Unknown")</f>
        <v>Table, kitchen or other household articles of iron or steel</v>
      </c>
      <c r="AC1258" s="18" t="str">
        <f t="shared" si="216"/>
        <v>Steel Products</v>
      </c>
      <c r="AD1258" s="18" t="str">
        <f t="shared" si="217"/>
        <v>Misc</v>
      </c>
      <c r="AE1258" s="18">
        <f t="shared" si="218"/>
        <v>138.57427925989671</v>
      </c>
      <c r="AF1258" s="20">
        <f t="shared" si="219"/>
        <v>0.36639999819481212</v>
      </c>
    </row>
    <row r="1259" spans="1:32">
      <c r="A1259" s="18" t="str">
        <f>'Raw Data'!A1259</f>
        <v>INNSA1</v>
      </c>
      <c r="B1259" s="19">
        <f>'Raw Data'!B1259</f>
        <v>44182</v>
      </c>
      <c r="C1259" s="18">
        <f>'Raw Data'!C1259</f>
        <v>301049751</v>
      </c>
      <c r="D1259" s="18">
        <f>'Raw Data'!D1259</f>
        <v>73239990</v>
      </c>
      <c r="E1259" s="18" t="str">
        <f>'Raw Data'!E1259</f>
        <v>STAINLESS STEEL SPORTS BOTTLE 650ML S115 - NP-21 (QTY-17640 PCS/USD 1.07 PER PCS)</v>
      </c>
      <c r="F1259" s="18">
        <f>'Raw Data'!F1259</f>
        <v>0</v>
      </c>
      <c r="G1259" s="18">
        <f>'Raw Data'!G1259</f>
        <v>0</v>
      </c>
      <c r="H1259" s="18">
        <f>'Raw Data'!H1259</f>
        <v>0</v>
      </c>
      <c r="I1259" s="18">
        <f>'Raw Data'!I1259</f>
        <v>0</v>
      </c>
      <c r="J1259" s="18">
        <f>'Raw Data'!J1259</f>
        <v>0</v>
      </c>
      <c r="K1259" s="18">
        <f>'Raw Data'!K1259</f>
        <v>0</v>
      </c>
      <c r="L1259" s="18">
        <f>'Raw Data'!L1259</f>
        <v>0</v>
      </c>
      <c r="M1259" s="18">
        <f>'Raw Data'!M1259</f>
        <v>0</v>
      </c>
      <c r="N1259" s="18">
        <f>'Raw Data'!N1259</f>
        <v>3136</v>
      </c>
      <c r="O1259" s="18" t="str">
        <f>'Raw Data'!O1259</f>
        <v>KGS</v>
      </c>
      <c r="P1259" s="18">
        <f>'Raw Data'!P1259</f>
        <v>468.78830679999999</v>
      </c>
      <c r="Q1259" s="18">
        <f>'Raw Data'!Q1259</f>
        <v>1470120.13</v>
      </c>
      <c r="R1259" s="18">
        <f>'Raw Data'!R1259</f>
        <v>6.2756132100000004</v>
      </c>
      <c r="S1259" s="18">
        <f>'Raw Data'!S1259</f>
        <v>19680.32303</v>
      </c>
      <c r="T1259" s="18">
        <f>'Raw Data'!T1259</f>
        <v>538652</v>
      </c>
      <c r="U1259" s="18" t="str">
        <f t="shared" si="209"/>
        <v xml:space="preserve">STAINLESS STEEL SPORTS BOTTLE 650ML S115 - NP-21 </v>
      </c>
      <c r="V1259" s="18">
        <f t="shared" si="210"/>
        <v>17640</v>
      </c>
      <c r="W1259" s="18" t="e">
        <f t="shared" si="211"/>
        <v>#VALUE!</v>
      </c>
      <c r="X1259" s="18">
        <f t="shared" si="212"/>
        <v>1.07</v>
      </c>
      <c r="Y1259" s="18" t="str">
        <f t="shared" si="213"/>
        <v>USD</v>
      </c>
      <c r="Z1259" s="18">
        <f t="shared" si="214"/>
        <v>2008772.13</v>
      </c>
      <c r="AA1259" s="18">
        <f t="shared" si="215"/>
        <v>2020</v>
      </c>
      <c r="AB1259" s="19" t="str">
        <f>IFERROR(VLOOKUP(D1259, 'Lookup Tables'!$A:$B, 2, FALSE), "Unknown")</f>
        <v>Table, kitchen or other household articles of iron or steel</v>
      </c>
      <c r="AC1259" s="18" t="str">
        <f t="shared" si="216"/>
        <v>Steel Products</v>
      </c>
      <c r="AD1259" s="18" t="str">
        <f t="shared" si="217"/>
        <v>Misc</v>
      </c>
      <c r="AE1259" s="18">
        <f t="shared" si="218"/>
        <v>171.76403061224491</v>
      </c>
      <c r="AF1259" s="20">
        <f t="shared" si="219"/>
        <v>0.36639998936685536</v>
      </c>
    </row>
    <row r="1260" spans="1:32">
      <c r="A1260" s="18" t="str">
        <f>'Raw Data'!A1260</f>
        <v>INNSA1</v>
      </c>
      <c r="B1260" s="19">
        <f>'Raw Data'!B1260</f>
        <v>44176</v>
      </c>
      <c r="C1260" s="18">
        <f>'Raw Data'!C1260</f>
        <v>301049751</v>
      </c>
      <c r="D1260" s="18">
        <f>'Raw Data'!D1260</f>
        <v>73239990</v>
      </c>
      <c r="E1260" s="18" t="str">
        <f>'Raw Data'!E1260</f>
        <v>KWP-1000B SS OIL POT 900ML (QTY: 12732 PCS/USD 1.42 PER PCS)</v>
      </c>
      <c r="F1260" s="18">
        <f>'Raw Data'!F1260</f>
        <v>0</v>
      </c>
      <c r="G1260" s="18">
        <f>'Raw Data'!G1260</f>
        <v>0</v>
      </c>
      <c r="H1260" s="18">
        <f>'Raw Data'!H1260</f>
        <v>0</v>
      </c>
      <c r="I1260" s="18">
        <f>'Raw Data'!I1260</f>
        <v>0</v>
      </c>
      <c r="J1260" s="18">
        <f>'Raw Data'!J1260</f>
        <v>0</v>
      </c>
      <c r="K1260" s="18">
        <f>'Raw Data'!K1260</f>
        <v>0</v>
      </c>
      <c r="L1260" s="18">
        <f>'Raw Data'!L1260</f>
        <v>0</v>
      </c>
      <c r="M1260" s="18">
        <f>'Raw Data'!M1260</f>
        <v>0</v>
      </c>
      <c r="N1260" s="18">
        <f>'Raw Data'!N1260</f>
        <v>3183</v>
      </c>
      <c r="O1260" s="18" t="str">
        <f>'Raw Data'!O1260</f>
        <v>KGS</v>
      </c>
      <c r="P1260" s="18">
        <f>'Raw Data'!P1260</f>
        <v>435.22041469999999</v>
      </c>
      <c r="Q1260" s="18">
        <f>'Raw Data'!Q1260</f>
        <v>1385306.58</v>
      </c>
      <c r="R1260" s="18">
        <f>'Raw Data'!R1260</f>
        <v>5.8262438379999999</v>
      </c>
      <c r="S1260" s="18">
        <f>'Raw Data'!S1260</f>
        <v>18544.934140000001</v>
      </c>
      <c r="T1260" s="18">
        <f>'Raw Data'!T1260</f>
        <v>507576.3</v>
      </c>
      <c r="U1260" s="18" t="str">
        <f t="shared" si="209"/>
        <v xml:space="preserve">KWP-1000B SS OIL POT 900ML </v>
      </c>
      <c r="V1260" s="18" t="str">
        <f t="shared" si="210"/>
        <v/>
      </c>
      <c r="W1260" s="18" t="str">
        <f t="shared" si="211"/>
        <v>12732 PCS</v>
      </c>
      <c r="X1260" s="18">
        <f t="shared" si="212"/>
        <v>1.42</v>
      </c>
      <c r="Y1260" s="18" t="str">
        <f t="shared" si="213"/>
        <v>USD</v>
      </c>
      <c r="Z1260" s="18">
        <f t="shared" si="214"/>
        <v>1892882.8800000001</v>
      </c>
      <c r="AA1260" s="18">
        <f t="shared" si="215"/>
        <v>2020</v>
      </c>
      <c r="AB1260" s="19" t="str">
        <f>IFERROR(VLOOKUP(D1260, 'Lookup Tables'!$A:$B, 2, FALSE), "Unknown")</f>
        <v>Table, kitchen or other household articles of iron or steel</v>
      </c>
      <c r="AC1260" s="18" t="str">
        <f t="shared" si="216"/>
        <v>Other</v>
      </c>
      <c r="AD1260" s="18" t="str">
        <f t="shared" si="217"/>
        <v>Misc</v>
      </c>
      <c r="AE1260" s="18">
        <f t="shared" si="218"/>
        <v>159.46475023562675</v>
      </c>
      <c r="AF1260" s="20">
        <f t="shared" si="219"/>
        <v>0.36639997768580579</v>
      </c>
    </row>
    <row r="1261" spans="1:32">
      <c r="A1261" s="18" t="str">
        <f>'Raw Data'!A1261</f>
        <v>INNSA1</v>
      </c>
      <c r="B1261" s="19">
        <f>'Raw Data'!B1261</f>
        <v>44176</v>
      </c>
      <c r="C1261" s="18">
        <f>'Raw Data'!C1261</f>
        <v>301049751</v>
      </c>
      <c r="D1261" s="18">
        <f>'Raw Data'!D1261</f>
        <v>73239990</v>
      </c>
      <c r="E1261" s="18" t="str">
        <f>'Raw Data'!E1261</f>
        <v>KWB-600F STAINLESS STEEL SPORTS BOTTLE (QTY: 25296 PCS/USD 0.99 PER PCS)</v>
      </c>
      <c r="F1261" s="18">
        <f>'Raw Data'!F1261</f>
        <v>0</v>
      </c>
      <c r="G1261" s="18">
        <f>'Raw Data'!G1261</f>
        <v>0</v>
      </c>
      <c r="H1261" s="18">
        <f>'Raw Data'!H1261</f>
        <v>0</v>
      </c>
      <c r="I1261" s="18">
        <f>'Raw Data'!I1261</f>
        <v>0</v>
      </c>
      <c r="J1261" s="18">
        <f>'Raw Data'!J1261</f>
        <v>0</v>
      </c>
      <c r="K1261" s="18">
        <f>'Raw Data'!K1261</f>
        <v>0</v>
      </c>
      <c r="L1261" s="18">
        <f>'Raw Data'!L1261</f>
        <v>0</v>
      </c>
      <c r="M1261" s="18">
        <f>'Raw Data'!M1261</f>
        <v>0</v>
      </c>
      <c r="N1261" s="18">
        <f>'Raw Data'!N1261</f>
        <v>4110</v>
      </c>
      <c r="O1261" s="18" t="str">
        <f>'Raw Data'!O1261</f>
        <v>KGS</v>
      </c>
      <c r="P1261" s="18">
        <f>'Raw Data'!P1261</f>
        <v>466.88093670000001</v>
      </c>
      <c r="Q1261" s="18">
        <f>'Raw Data'!Q1261</f>
        <v>1918880.65</v>
      </c>
      <c r="R1261" s="18">
        <f>'Raw Data'!R1261</f>
        <v>6.2500794739999996</v>
      </c>
      <c r="S1261" s="18">
        <f>'Raw Data'!S1261</f>
        <v>25687.826639999999</v>
      </c>
      <c r="T1261" s="18">
        <f>'Raw Data'!T1261</f>
        <v>703077.8</v>
      </c>
      <c r="U1261" s="18" t="str">
        <f t="shared" si="209"/>
        <v xml:space="preserve">KWB-600F STAINLESS STEEL SPORTS BOTTLE </v>
      </c>
      <c r="V1261" s="18" t="str">
        <f t="shared" si="210"/>
        <v/>
      </c>
      <c r="W1261" s="18" t="str">
        <f t="shared" si="211"/>
        <v>25296 PCS</v>
      </c>
      <c r="X1261" s="18">
        <f t="shared" si="212"/>
        <v>0.99</v>
      </c>
      <c r="Y1261" s="18" t="str">
        <f t="shared" si="213"/>
        <v>USD</v>
      </c>
      <c r="Z1261" s="18">
        <f t="shared" si="214"/>
        <v>2621958.4500000002</v>
      </c>
      <c r="AA1261" s="18">
        <f t="shared" si="215"/>
        <v>2020</v>
      </c>
      <c r="AB1261" s="19" t="str">
        <f>IFERROR(VLOOKUP(D1261, 'Lookup Tables'!$A:$B, 2, FALSE), "Unknown")</f>
        <v>Table, kitchen or other household articles of iron or steel</v>
      </c>
      <c r="AC1261" s="18" t="str">
        <f t="shared" si="216"/>
        <v>Steel Products</v>
      </c>
      <c r="AD1261" s="18" t="str">
        <f t="shared" si="217"/>
        <v>Misc</v>
      </c>
      <c r="AE1261" s="18">
        <f t="shared" si="218"/>
        <v>171.0651581508516</v>
      </c>
      <c r="AF1261" s="20">
        <f t="shared" si="219"/>
        <v>0.36639996343701736</v>
      </c>
    </row>
    <row r="1262" spans="1:32">
      <c r="A1262" s="18" t="str">
        <f>'Raw Data'!A1262</f>
        <v>INNSA1</v>
      </c>
      <c r="B1262" s="19">
        <f>'Raw Data'!B1262</f>
        <v>44173</v>
      </c>
      <c r="C1262" s="18">
        <f>'Raw Data'!C1262</f>
        <v>301049751</v>
      </c>
      <c r="D1262" s="18">
        <f>'Raw Data'!D1262</f>
        <v>73239990</v>
      </c>
      <c r="E1262" s="18" t="str">
        <f>'Raw Data'!E1262</f>
        <v>MILD STEEL MULTI FUNCTION CLOTH STAND - RYX-02-021A (QTY : 3888 NUM/ USD 8.60 PER NUM)</v>
      </c>
      <c r="F1262" s="18">
        <f>'Raw Data'!F1262</f>
        <v>0</v>
      </c>
      <c r="G1262" s="18">
        <f>'Raw Data'!G1262</f>
        <v>0</v>
      </c>
      <c r="H1262" s="18">
        <f>'Raw Data'!H1262</f>
        <v>0</v>
      </c>
      <c r="I1262" s="18">
        <f>'Raw Data'!I1262</f>
        <v>0</v>
      </c>
      <c r="J1262" s="18">
        <f>'Raw Data'!J1262</f>
        <v>0</v>
      </c>
      <c r="K1262" s="18">
        <f>'Raw Data'!K1262</f>
        <v>0</v>
      </c>
      <c r="L1262" s="18">
        <f>'Raw Data'!L1262</f>
        <v>0</v>
      </c>
      <c r="M1262" s="18">
        <f>'Raw Data'!M1262</f>
        <v>0</v>
      </c>
      <c r="N1262" s="18">
        <f>'Raw Data'!N1262</f>
        <v>14256</v>
      </c>
      <c r="O1262" s="18" t="str">
        <f>'Raw Data'!O1262</f>
        <v>KGS</v>
      </c>
      <c r="P1262" s="18">
        <f>'Raw Data'!P1262</f>
        <v>226.33630539999999</v>
      </c>
      <c r="Q1262" s="18">
        <f>'Raw Data'!Q1262</f>
        <v>3226650.37</v>
      </c>
      <c r="R1262" s="18">
        <f>'Raw Data'!R1262</f>
        <v>3.0299371540000002</v>
      </c>
      <c r="S1262" s="18">
        <f>'Raw Data'!S1262</f>
        <v>43194.784070000002</v>
      </c>
      <c r="T1262" s="18">
        <f>'Raw Data'!T1262</f>
        <v>1182244.7</v>
      </c>
      <c r="U1262" s="18" t="str">
        <f t="shared" si="209"/>
        <v xml:space="preserve">MILD STEEL MULTI FUNCTION CLOTH STAND - RYX-02-021A </v>
      </c>
      <c r="V1262" s="18" t="str">
        <f t="shared" si="210"/>
        <v/>
      </c>
      <c r="W1262" s="18" t="e">
        <f t="shared" si="211"/>
        <v>#VALUE!</v>
      </c>
      <c r="X1262" s="18">
        <f t="shared" si="212"/>
        <v>8.6</v>
      </c>
      <c r="Y1262" s="18" t="str">
        <f t="shared" si="213"/>
        <v>USD</v>
      </c>
      <c r="Z1262" s="18">
        <f t="shared" si="214"/>
        <v>4408895.07</v>
      </c>
      <c r="AA1262" s="18">
        <f t="shared" si="215"/>
        <v>2020</v>
      </c>
      <c r="AB1262" s="19" t="str">
        <f>IFERROR(VLOOKUP(D1262, 'Lookup Tables'!$A:$B, 2, FALSE), "Unknown")</f>
        <v>Table, kitchen or other household articles of iron or steel</v>
      </c>
      <c r="AC1262" s="18" t="str">
        <f t="shared" si="216"/>
        <v>Steel Products</v>
      </c>
      <c r="AD1262" s="18" t="str">
        <f t="shared" si="217"/>
        <v>Cloth Stand</v>
      </c>
      <c r="AE1262" s="18">
        <f t="shared" si="218"/>
        <v>82.929622615039278</v>
      </c>
      <c r="AF1262" s="20">
        <f t="shared" si="219"/>
        <v>0.3664000013735606</v>
      </c>
    </row>
    <row r="1263" spans="1:32">
      <c r="A1263" s="18" t="str">
        <f>'Raw Data'!A1263</f>
        <v>INNSA1</v>
      </c>
      <c r="B1263" s="19">
        <f>'Raw Data'!B1263</f>
        <v>44165</v>
      </c>
      <c r="C1263" s="18">
        <f>'Raw Data'!C1263</f>
        <v>301049751</v>
      </c>
      <c r="D1263" s="18">
        <f>'Raw Data'!D1263</f>
        <v>73239990</v>
      </c>
      <c r="E1263" s="18" t="str">
        <f>'Raw Data'!E1263</f>
        <v>STAINLESS STEEL GRATER WITH HANDLE - KL324H-9S (MILD STEEL) (QTY - 58464 PCS/USD 0.67 PER PCS)</v>
      </c>
      <c r="F1263" s="18">
        <f>'Raw Data'!F1263</f>
        <v>0</v>
      </c>
      <c r="G1263" s="18">
        <f>'Raw Data'!G1263</f>
        <v>0</v>
      </c>
      <c r="H1263" s="18">
        <f>'Raw Data'!H1263</f>
        <v>0</v>
      </c>
      <c r="I1263" s="18">
        <f>'Raw Data'!I1263</f>
        <v>0</v>
      </c>
      <c r="J1263" s="18">
        <f>'Raw Data'!J1263</f>
        <v>0</v>
      </c>
      <c r="K1263" s="18">
        <f>'Raw Data'!K1263</f>
        <v>0</v>
      </c>
      <c r="L1263" s="18">
        <f>'Raw Data'!L1263</f>
        <v>0</v>
      </c>
      <c r="M1263" s="18">
        <f>'Raw Data'!M1263</f>
        <v>0</v>
      </c>
      <c r="N1263" s="18">
        <f>'Raw Data'!N1263</f>
        <v>9744</v>
      </c>
      <c r="O1263" s="18" t="str">
        <f>'Raw Data'!O1263</f>
        <v>KGS</v>
      </c>
      <c r="P1263" s="18">
        <f>'Raw Data'!P1263</f>
        <v>324.56375000000003</v>
      </c>
      <c r="Q1263" s="18">
        <f>'Raw Data'!Q1263</f>
        <v>3162549.18</v>
      </c>
      <c r="R1263" s="18">
        <f>'Raw Data'!R1263</f>
        <v>4.3160073140000002</v>
      </c>
      <c r="S1263" s="18">
        <f>'Raw Data'!S1263</f>
        <v>42055.17527</v>
      </c>
      <c r="T1263" s="18">
        <f>'Raw Data'!T1263</f>
        <v>1158758</v>
      </c>
      <c r="U1263" s="18" t="str">
        <f t="shared" si="209"/>
        <v xml:space="preserve">STAINLESS STEEL GRATER WITH HANDLE - KL324H-9S </v>
      </c>
      <c r="V1263" s="18" t="str">
        <f t="shared" si="210"/>
        <v/>
      </c>
      <c r="W1263" s="18" t="e">
        <f t="shared" si="211"/>
        <v>#VALUE!</v>
      </c>
      <c r="X1263" s="18">
        <f t="shared" si="212"/>
        <v>0.67</v>
      </c>
      <c r="Y1263" s="18" t="str">
        <f t="shared" si="213"/>
        <v>USD</v>
      </c>
      <c r="Z1263" s="18">
        <f t="shared" si="214"/>
        <v>4321307.18</v>
      </c>
      <c r="AA1263" s="18">
        <f t="shared" si="215"/>
        <v>2020</v>
      </c>
      <c r="AB1263" s="19" t="str">
        <f>IFERROR(VLOOKUP(D1263, 'Lookup Tables'!$A:$B, 2, FALSE), "Unknown")</f>
        <v>Table, kitchen or other household articles of iron or steel</v>
      </c>
      <c r="AC1263" s="18" t="str">
        <f t="shared" si="216"/>
        <v>Steel Products</v>
      </c>
      <c r="AD1263" s="18" t="str">
        <f t="shared" si="217"/>
        <v>Misc</v>
      </c>
      <c r="AE1263" s="18">
        <f t="shared" si="218"/>
        <v>118.92015599343186</v>
      </c>
      <c r="AF1263" s="20">
        <f t="shared" si="219"/>
        <v>0.36639999381764554</v>
      </c>
    </row>
    <row r="1264" spans="1:32">
      <c r="A1264" s="18" t="str">
        <f>'Raw Data'!A1264</f>
        <v>INNSA1</v>
      </c>
      <c r="B1264" s="19">
        <f>'Raw Data'!B1264</f>
        <v>44165</v>
      </c>
      <c r="C1264" s="18">
        <f>'Raw Data'!C1264</f>
        <v>301049751</v>
      </c>
      <c r="D1264" s="18">
        <f>'Raw Data'!D1264</f>
        <v>73239990</v>
      </c>
      <c r="E1264" s="18" t="str">
        <f>'Raw Data'!E1264</f>
        <v>STEEL ZHARA - NP-003 (QTY- 50400 PCS/USD 0.446 PER PCS)</v>
      </c>
      <c r="F1264" s="18">
        <f>'Raw Data'!F1264</f>
        <v>0</v>
      </c>
      <c r="G1264" s="18">
        <f>'Raw Data'!G1264</f>
        <v>0</v>
      </c>
      <c r="H1264" s="18">
        <f>'Raw Data'!H1264</f>
        <v>0</v>
      </c>
      <c r="I1264" s="18">
        <f>'Raw Data'!I1264</f>
        <v>0</v>
      </c>
      <c r="J1264" s="18">
        <f>'Raw Data'!J1264</f>
        <v>0</v>
      </c>
      <c r="K1264" s="18">
        <f>'Raw Data'!K1264</f>
        <v>0</v>
      </c>
      <c r="L1264" s="18">
        <f>'Raw Data'!L1264</f>
        <v>0</v>
      </c>
      <c r="M1264" s="18">
        <f>'Raw Data'!M1264</f>
        <v>0</v>
      </c>
      <c r="N1264" s="18">
        <f>'Raw Data'!N1264</f>
        <v>4704</v>
      </c>
      <c r="O1264" s="18" t="str">
        <f>'Raw Data'!O1264</f>
        <v>KGS</v>
      </c>
      <c r="P1264" s="18">
        <f>'Raw Data'!P1264</f>
        <v>381.597196</v>
      </c>
      <c r="Q1264" s="18">
        <f>'Raw Data'!Q1264</f>
        <v>1795033.21</v>
      </c>
      <c r="R1264" s="18">
        <f>'Raw Data'!R1264</f>
        <v>5.0744307979999999</v>
      </c>
      <c r="S1264" s="18">
        <f>'Raw Data'!S1264</f>
        <v>23870.122469999998</v>
      </c>
      <c r="T1264" s="18">
        <f>'Raw Data'!T1264</f>
        <v>657700.19999999995</v>
      </c>
      <c r="U1264" s="18" t="str">
        <f t="shared" si="209"/>
        <v xml:space="preserve">STEEL ZHARA - NP-003 </v>
      </c>
      <c r="V1264" s="18" t="str">
        <f t="shared" si="210"/>
        <v/>
      </c>
      <c r="W1264" s="18" t="e">
        <f t="shared" si="211"/>
        <v>#VALUE!</v>
      </c>
      <c r="X1264" s="18">
        <f t="shared" si="212"/>
        <v>0.44600000000000001</v>
      </c>
      <c r="Y1264" s="18" t="str">
        <f t="shared" si="213"/>
        <v>USD</v>
      </c>
      <c r="Z1264" s="18">
        <f t="shared" si="214"/>
        <v>2452733.41</v>
      </c>
      <c r="AA1264" s="18">
        <f t="shared" si="215"/>
        <v>2020</v>
      </c>
      <c r="AB1264" s="19" t="str">
        <f>IFERROR(VLOOKUP(D1264, 'Lookup Tables'!$A:$B, 2, FALSE), "Unknown")</f>
        <v>Table, kitchen or other household articles of iron or steel</v>
      </c>
      <c r="AC1264" s="18" t="str">
        <f t="shared" si="216"/>
        <v>Steel Products</v>
      </c>
      <c r="AD1264" s="18" t="str">
        <f t="shared" si="217"/>
        <v>Misc</v>
      </c>
      <c r="AE1264" s="18">
        <f t="shared" si="218"/>
        <v>139.8172193877551</v>
      </c>
      <c r="AF1264" s="20">
        <f t="shared" si="219"/>
        <v>0.36640001774674685</v>
      </c>
    </row>
    <row r="1265" spans="1:32">
      <c r="A1265" s="18" t="str">
        <f>'Raw Data'!A1265</f>
        <v>INNSA1</v>
      </c>
      <c r="B1265" s="19">
        <f>'Raw Data'!B1265</f>
        <v>44165</v>
      </c>
      <c r="C1265" s="18">
        <f>'Raw Data'!C1265</f>
        <v>301049751</v>
      </c>
      <c r="D1265" s="18">
        <f>'Raw Data'!D1265</f>
        <v>73239990</v>
      </c>
      <c r="E1265" s="18" t="str">
        <f>'Raw Data'!E1265</f>
        <v>STEEL SALT BOTTLE - NP-19 (QTY- 30000 PCS/USD 0.487 PER PCS)</v>
      </c>
      <c r="F1265" s="18">
        <f>'Raw Data'!F1265</f>
        <v>0</v>
      </c>
      <c r="G1265" s="18">
        <f>'Raw Data'!G1265</f>
        <v>0</v>
      </c>
      <c r="H1265" s="18">
        <f>'Raw Data'!H1265</f>
        <v>0</v>
      </c>
      <c r="I1265" s="18">
        <f>'Raw Data'!I1265</f>
        <v>0</v>
      </c>
      <c r="J1265" s="18">
        <f>'Raw Data'!J1265</f>
        <v>0</v>
      </c>
      <c r="K1265" s="18">
        <f>'Raw Data'!K1265</f>
        <v>0</v>
      </c>
      <c r="L1265" s="18">
        <f>'Raw Data'!L1265</f>
        <v>0</v>
      </c>
      <c r="M1265" s="18">
        <f>'Raw Data'!M1265</f>
        <v>0</v>
      </c>
      <c r="N1265" s="18">
        <f>'Raw Data'!N1265</f>
        <v>4687.5</v>
      </c>
      <c r="O1265" s="18" t="str">
        <f>'Raw Data'!O1265</f>
        <v>KGS</v>
      </c>
      <c r="P1265" s="18">
        <f>'Raw Data'!P1265</f>
        <v>248.89493970000001</v>
      </c>
      <c r="Q1265" s="18">
        <f>'Raw Data'!Q1265</f>
        <v>1166695.03</v>
      </c>
      <c r="R1265" s="18">
        <f>'Raw Data'!R1265</f>
        <v>3.3097731349999999</v>
      </c>
      <c r="S1265" s="18">
        <f>'Raw Data'!S1265</f>
        <v>15514.56157</v>
      </c>
      <c r="T1265" s="18">
        <f>'Raw Data'!T1265</f>
        <v>427477.1</v>
      </c>
      <c r="U1265" s="18" t="str">
        <f t="shared" si="209"/>
        <v xml:space="preserve">STEEL SALT BOTTLE - NP-19 </v>
      </c>
      <c r="V1265" s="18" t="str">
        <f t="shared" si="210"/>
        <v/>
      </c>
      <c r="W1265" s="18" t="e">
        <f t="shared" si="211"/>
        <v>#VALUE!</v>
      </c>
      <c r="X1265" s="18">
        <f t="shared" si="212"/>
        <v>0.48699999999999999</v>
      </c>
      <c r="Y1265" s="18" t="str">
        <f t="shared" si="213"/>
        <v>USD</v>
      </c>
      <c r="Z1265" s="18">
        <f t="shared" si="214"/>
        <v>1594172.13</v>
      </c>
      <c r="AA1265" s="18">
        <f t="shared" si="215"/>
        <v>2020</v>
      </c>
      <c r="AB1265" s="19" t="str">
        <f>IFERROR(VLOOKUP(D1265, 'Lookup Tables'!$A:$B, 2, FALSE), "Unknown")</f>
        <v>Table, kitchen or other household articles of iron or steel</v>
      </c>
      <c r="AC1265" s="18" t="str">
        <f t="shared" si="216"/>
        <v>Steel Products</v>
      </c>
      <c r="AD1265" s="18" t="str">
        <f t="shared" si="217"/>
        <v>Misc</v>
      </c>
      <c r="AE1265" s="18">
        <f t="shared" si="218"/>
        <v>91.195114666666669</v>
      </c>
      <c r="AF1265" s="20">
        <f t="shared" si="219"/>
        <v>0.36640003514885972</v>
      </c>
    </row>
    <row r="1266" spans="1:32">
      <c r="A1266" s="18" t="str">
        <f>'Raw Data'!A1266</f>
        <v>INNSA1</v>
      </c>
      <c r="B1266" s="19">
        <f>'Raw Data'!B1266</f>
        <v>44162</v>
      </c>
      <c r="C1266" s="18">
        <f>'Raw Data'!C1266</f>
        <v>301049751</v>
      </c>
      <c r="D1266" s="18">
        <f>'Raw Data'!D1266</f>
        <v>73239990</v>
      </c>
      <c r="E1266" s="18" t="str">
        <f>'Raw Data'!E1266</f>
        <v>HOUSEHOLD STEEL HOOK 3 PCS SET (ITEM NO-2628 )(24120 SET)</v>
      </c>
      <c r="F1266" s="18">
        <f>'Raw Data'!F1266</f>
        <v>0</v>
      </c>
      <c r="G1266" s="18">
        <f>'Raw Data'!G1266</f>
        <v>0</v>
      </c>
      <c r="H1266" s="18">
        <f>'Raw Data'!H1266</f>
        <v>0</v>
      </c>
      <c r="I1266" s="18">
        <f>'Raw Data'!I1266</f>
        <v>0</v>
      </c>
      <c r="J1266" s="18">
        <f>'Raw Data'!J1266</f>
        <v>0</v>
      </c>
      <c r="K1266" s="18">
        <f>'Raw Data'!K1266</f>
        <v>0</v>
      </c>
      <c r="L1266" s="18">
        <f>'Raw Data'!L1266</f>
        <v>0</v>
      </c>
      <c r="M1266" s="18">
        <f>'Raw Data'!M1266</f>
        <v>0</v>
      </c>
      <c r="N1266" s="18">
        <f>'Raw Data'!N1266</f>
        <v>817.4</v>
      </c>
      <c r="O1266" s="18" t="str">
        <f>'Raw Data'!O1266</f>
        <v>KGS</v>
      </c>
      <c r="P1266" s="18">
        <f>'Raw Data'!P1266</f>
        <v>1015.606582</v>
      </c>
      <c r="Q1266" s="18">
        <f>'Raw Data'!Q1266</f>
        <v>830156.82</v>
      </c>
      <c r="R1266" s="18">
        <f>'Raw Data'!R1266</f>
        <v>13.505406669999999</v>
      </c>
      <c r="S1266" s="18">
        <f>'Raw Data'!S1266</f>
        <v>11039.31941</v>
      </c>
      <c r="T1266" s="18">
        <f>'Raw Data'!T1266</f>
        <v>304169.5</v>
      </c>
      <c r="U1266" s="18" t="str">
        <f t="shared" si="209"/>
        <v xml:space="preserve">HOUSEHOLD STEEL HOOK 3 PCS SET </v>
      </c>
      <c r="V1266" s="18" t="str">
        <f t="shared" si="210"/>
        <v/>
      </c>
      <c r="W1266" s="18" t="e">
        <f t="shared" si="211"/>
        <v>#VALUE!</v>
      </c>
      <c r="X1266" s="18" t="str">
        <f t="shared" si="212"/>
        <v/>
      </c>
      <c r="Y1266" s="18" t="str">
        <f t="shared" si="213"/>
        <v/>
      </c>
      <c r="Z1266" s="18">
        <f t="shared" si="214"/>
        <v>1134326.3199999998</v>
      </c>
      <c r="AA1266" s="18">
        <f t="shared" si="215"/>
        <v>2020</v>
      </c>
      <c r="AB1266" s="19" t="str">
        <f>IFERROR(VLOOKUP(D1266, 'Lookup Tables'!$A:$B, 2, FALSE), "Unknown")</f>
        <v>Table, kitchen or other household articles of iron or steel</v>
      </c>
      <c r="AC1266" s="18" t="str">
        <f t="shared" si="216"/>
        <v>Steel Products</v>
      </c>
      <c r="AD1266" s="18" t="str">
        <f t="shared" si="217"/>
        <v>Misc</v>
      </c>
      <c r="AE1266" s="18">
        <f t="shared" si="218"/>
        <v>372.11830193295816</v>
      </c>
      <c r="AF1266" s="20">
        <f t="shared" si="219"/>
        <v>0.36640004957135691</v>
      </c>
    </row>
    <row r="1267" spans="1:32">
      <c r="A1267" s="18" t="str">
        <f>'Raw Data'!A1267</f>
        <v>INNSA1</v>
      </c>
      <c r="B1267" s="19">
        <f>'Raw Data'!B1267</f>
        <v>44162</v>
      </c>
      <c r="C1267" s="18">
        <f>'Raw Data'!C1267</f>
        <v>301049751</v>
      </c>
      <c r="D1267" s="18">
        <f>'Raw Data'!D1267</f>
        <v>73231000</v>
      </c>
      <c r="E1267" s="18" t="str">
        <f>'Raw Data'!E1267</f>
        <v>SS SCRUBBER 3 PCS SET - (ITEM NO-SS410) (QTY- 121200 SET/USD 0.169 PER SET)</v>
      </c>
      <c r="F1267" s="18">
        <f>'Raw Data'!F1267</f>
        <v>0</v>
      </c>
      <c r="G1267" s="18">
        <f>'Raw Data'!G1267</f>
        <v>0</v>
      </c>
      <c r="H1267" s="18">
        <f>'Raw Data'!H1267</f>
        <v>0</v>
      </c>
      <c r="I1267" s="18">
        <f>'Raw Data'!I1267</f>
        <v>0</v>
      </c>
      <c r="J1267" s="18">
        <f>'Raw Data'!J1267</f>
        <v>0</v>
      </c>
      <c r="K1267" s="18">
        <f>'Raw Data'!K1267</f>
        <v>0</v>
      </c>
      <c r="L1267" s="18">
        <f>'Raw Data'!L1267</f>
        <v>0</v>
      </c>
      <c r="M1267" s="18">
        <f>'Raw Data'!M1267</f>
        <v>0</v>
      </c>
      <c r="N1267" s="18">
        <f>'Raw Data'!N1267</f>
        <v>7575</v>
      </c>
      <c r="O1267" s="18" t="str">
        <f>'Raw Data'!O1267</f>
        <v>KGS</v>
      </c>
      <c r="P1267" s="18">
        <f>'Raw Data'!P1267</f>
        <v>228.70383630000001</v>
      </c>
      <c r="Q1267" s="18">
        <f>'Raw Data'!Q1267</f>
        <v>1732431.56</v>
      </c>
      <c r="R1267" s="18">
        <f>'Raw Data'!R1267</f>
        <v>3.0412744190000001</v>
      </c>
      <c r="S1267" s="18">
        <f>'Raw Data'!S1267</f>
        <v>23037.653719999998</v>
      </c>
      <c r="T1267" s="18">
        <f>'Raw Data'!T1267</f>
        <v>761576.9</v>
      </c>
      <c r="U1267" s="18" t="str">
        <f t="shared" si="209"/>
        <v xml:space="preserve">SS SCRUBBER 3 PCS SET - </v>
      </c>
      <c r="V1267" s="18" t="str">
        <f t="shared" si="210"/>
        <v/>
      </c>
      <c r="W1267" s="18" t="e">
        <f t="shared" si="211"/>
        <v>#VALUE!</v>
      </c>
      <c r="X1267" s="18">
        <f t="shared" si="212"/>
        <v>0.16900000000000001</v>
      </c>
      <c r="Y1267" s="18" t="str">
        <f t="shared" si="213"/>
        <v>USD</v>
      </c>
      <c r="Z1267" s="18">
        <f t="shared" si="214"/>
        <v>2494008.46</v>
      </c>
      <c r="AA1267" s="18">
        <f t="shared" si="215"/>
        <v>2020</v>
      </c>
      <c r="AB1267" s="19" t="str">
        <f>IFERROR(VLOOKUP(D1267, 'Lookup Tables'!$A:$B, 2, FALSE), "Unknown")</f>
        <v>Steel Scrubbers</v>
      </c>
      <c r="AC1267" s="18" t="str">
        <f t="shared" si="216"/>
        <v>Cleaning Items</v>
      </c>
      <c r="AD1267" s="18" t="str">
        <f t="shared" si="217"/>
        <v>Scrubber</v>
      </c>
      <c r="AE1267" s="18">
        <f t="shared" si="218"/>
        <v>100.53820462046205</v>
      </c>
      <c r="AF1267" s="20">
        <f t="shared" si="219"/>
        <v>0.43959999204817074</v>
      </c>
    </row>
    <row r="1268" spans="1:32">
      <c r="A1268" s="18" t="str">
        <f>'Raw Data'!A1268</f>
        <v>INNSA1</v>
      </c>
      <c r="B1268" s="19">
        <f>'Raw Data'!B1268</f>
        <v>44156</v>
      </c>
      <c r="C1268" s="18">
        <f>'Raw Data'!C1268</f>
        <v>301049751</v>
      </c>
      <c r="D1268" s="18">
        <f>'Raw Data'!D1268</f>
        <v>73239990</v>
      </c>
      <c r="E1268" s="18" t="str">
        <f>'Raw Data'!E1268</f>
        <v>STEEL HAND BLENDER RS-02 (QTY- 50000 PCS/USD 0.4397 PER PCS)</v>
      </c>
      <c r="F1268" s="18">
        <f>'Raw Data'!F1268</f>
        <v>0</v>
      </c>
      <c r="G1268" s="18">
        <f>'Raw Data'!G1268</f>
        <v>0</v>
      </c>
      <c r="H1268" s="18">
        <f>'Raw Data'!H1268</f>
        <v>0</v>
      </c>
      <c r="I1268" s="18">
        <f>'Raw Data'!I1268</f>
        <v>0</v>
      </c>
      <c r="J1268" s="18">
        <f>'Raw Data'!J1268</f>
        <v>0</v>
      </c>
      <c r="K1268" s="18">
        <f>'Raw Data'!K1268</f>
        <v>0</v>
      </c>
      <c r="L1268" s="18">
        <f>'Raw Data'!L1268</f>
        <v>0</v>
      </c>
      <c r="M1268" s="18">
        <f>'Raw Data'!M1268</f>
        <v>0</v>
      </c>
      <c r="N1268" s="18">
        <f>'Raw Data'!N1268</f>
        <v>3000</v>
      </c>
      <c r="O1268" s="18" t="str">
        <f>'Raw Data'!O1268</f>
        <v>KGS</v>
      </c>
      <c r="P1268" s="18">
        <f>'Raw Data'!P1268</f>
        <v>587.57682669999997</v>
      </c>
      <c r="Q1268" s="18">
        <f>'Raw Data'!Q1268</f>
        <v>1762730.48</v>
      </c>
      <c r="R1268" s="18">
        <f>'Raw Data'!R1268</f>
        <v>7.8135216310000004</v>
      </c>
      <c r="S1268" s="18">
        <f>'Raw Data'!S1268</f>
        <v>23440.564890000001</v>
      </c>
      <c r="T1268" s="18">
        <f>'Raw Data'!T1268</f>
        <v>645864.4</v>
      </c>
      <c r="U1268" s="18" t="str">
        <f t="shared" si="209"/>
        <v xml:space="preserve">STEEL HAND BLENDER RS-02 </v>
      </c>
      <c r="V1268" s="18" t="str">
        <f t="shared" si="210"/>
        <v/>
      </c>
      <c r="W1268" s="18" t="e">
        <f t="shared" si="211"/>
        <v>#VALUE!</v>
      </c>
      <c r="X1268" s="18">
        <f t="shared" si="212"/>
        <v>0.43969999999999998</v>
      </c>
      <c r="Y1268" s="18" t="str">
        <f t="shared" si="213"/>
        <v>USD</v>
      </c>
      <c r="Z1268" s="18">
        <f t="shared" si="214"/>
        <v>2408594.88</v>
      </c>
      <c r="AA1268" s="18">
        <f t="shared" si="215"/>
        <v>2020</v>
      </c>
      <c r="AB1268" s="19" t="str">
        <f>IFERROR(VLOOKUP(D1268, 'Lookup Tables'!$A:$B, 2, FALSE), "Unknown")</f>
        <v>Table, kitchen or other household articles of iron or steel</v>
      </c>
      <c r="AC1268" s="18" t="str">
        <f t="shared" si="216"/>
        <v>Steel Products</v>
      </c>
      <c r="AD1268" s="18" t="str">
        <f t="shared" si="217"/>
        <v>Misc</v>
      </c>
      <c r="AE1268" s="18">
        <f t="shared" si="218"/>
        <v>215.28813333333335</v>
      </c>
      <c r="AF1268" s="20">
        <f t="shared" si="219"/>
        <v>0.36639997284213299</v>
      </c>
    </row>
    <row r="1269" spans="1:32">
      <c r="A1269" s="18" t="str">
        <f>'Raw Data'!A1269</f>
        <v>INNSA1</v>
      </c>
      <c r="B1269" s="19">
        <f>'Raw Data'!B1269</f>
        <v>44156</v>
      </c>
      <c r="C1269" s="18">
        <f>'Raw Data'!C1269</f>
        <v>301049751</v>
      </c>
      <c r="D1269" s="18">
        <f>'Raw Data'!D1269</f>
        <v>73239990</v>
      </c>
      <c r="E1269" s="18" t="str">
        <f>'Raw Data'!E1269</f>
        <v>STEEL ZHARA - NP-003 (QTY- 60000 PCS/USD 0.4412 PER PCS)</v>
      </c>
      <c r="F1269" s="18">
        <f>'Raw Data'!F1269</f>
        <v>0</v>
      </c>
      <c r="G1269" s="18">
        <f>'Raw Data'!G1269</f>
        <v>0</v>
      </c>
      <c r="H1269" s="18">
        <f>'Raw Data'!H1269</f>
        <v>0</v>
      </c>
      <c r="I1269" s="18">
        <f>'Raw Data'!I1269</f>
        <v>0</v>
      </c>
      <c r="J1269" s="18">
        <f>'Raw Data'!J1269</f>
        <v>0</v>
      </c>
      <c r="K1269" s="18">
        <f>'Raw Data'!K1269</f>
        <v>0</v>
      </c>
      <c r="L1269" s="18">
        <f>'Raw Data'!L1269</f>
        <v>0</v>
      </c>
      <c r="M1269" s="18">
        <f>'Raw Data'!M1269</f>
        <v>0</v>
      </c>
      <c r="N1269" s="18">
        <f>'Raw Data'!N1269</f>
        <v>5600</v>
      </c>
      <c r="O1269" s="18" t="str">
        <f>'Raw Data'!O1269</f>
        <v>KGS</v>
      </c>
      <c r="P1269" s="18">
        <f>'Raw Data'!P1269</f>
        <v>379.0165768</v>
      </c>
      <c r="Q1269" s="18">
        <f>'Raw Data'!Q1269</f>
        <v>2122492.83</v>
      </c>
      <c r="R1269" s="18">
        <f>'Raw Data'!R1269</f>
        <v>5.0401140529999999</v>
      </c>
      <c r="S1269" s="18">
        <f>'Raw Data'!S1269</f>
        <v>28224.6387</v>
      </c>
      <c r="T1269" s="18">
        <f>'Raw Data'!T1269</f>
        <v>777681.5</v>
      </c>
      <c r="U1269" s="18" t="str">
        <f t="shared" si="209"/>
        <v xml:space="preserve">STEEL ZHARA - NP-003 </v>
      </c>
      <c r="V1269" s="18" t="str">
        <f t="shared" si="210"/>
        <v/>
      </c>
      <c r="W1269" s="18" t="e">
        <f t="shared" si="211"/>
        <v>#VALUE!</v>
      </c>
      <c r="X1269" s="18">
        <f t="shared" si="212"/>
        <v>0.44119999999999998</v>
      </c>
      <c r="Y1269" s="18" t="str">
        <f t="shared" si="213"/>
        <v>USD</v>
      </c>
      <c r="Z1269" s="18">
        <f t="shared" si="214"/>
        <v>2900174.33</v>
      </c>
      <c r="AA1269" s="18">
        <f t="shared" si="215"/>
        <v>2020</v>
      </c>
      <c r="AB1269" s="19" t="str">
        <f>IFERROR(VLOOKUP(D1269, 'Lookup Tables'!$A:$B, 2, FALSE), "Unknown")</f>
        <v>Table, kitchen or other household articles of iron or steel</v>
      </c>
      <c r="AC1269" s="18" t="str">
        <f t="shared" si="216"/>
        <v>Steel Products</v>
      </c>
      <c r="AD1269" s="18" t="str">
        <f t="shared" si="217"/>
        <v>Misc</v>
      </c>
      <c r="AE1269" s="18">
        <f t="shared" si="218"/>
        <v>138.87169642857143</v>
      </c>
      <c r="AF1269" s="20">
        <f t="shared" si="219"/>
        <v>0.36640005987676294</v>
      </c>
    </row>
    <row r="1270" spans="1:32">
      <c r="A1270" s="18" t="str">
        <f>'Raw Data'!A1270</f>
        <v>INNSA1</v>
      </c>
      <c r="B1270" s="19">
        <f>'Raw Data'!B1270</f>
        <v>44156</v>
      </c>
      <c r="C1270" s="18">
        <f>'Raw Data'!C1270</f>
        <v>301049751</v>
      </c>
      <c r="D1270" s="18">
        <f>'Raw Data'!D1270</f>
        <v>73239990</v>
      </c>
      <c r="E1270" s="18" t="str">
        <f>'Raw Data'!E1270</f>
        <v>STAINLESS STEEL GRATER WITH HANDLE DS-25 (QTY- 50400 PCS/USD 0.2153 PER PCS)</v>
      </c>
      <c r="F1270" s="18">
        <f>'Raw Data'!F1270</f>
        <v>0</v>
      </c>
      <c r="G1270" s="18">
        <f>'Raw Data'!G1270</f>
        <v>0</v>
      </c>
      <c r="H1270" s="18">
        <f>'Raw Data'!H1270</f>
        <v>0</v>
      </c>
      <c r="I1270" s="18">
        <f>'Raw Data'!I1270</f>
        <v>0</v>
      </c>
      <c r="J1270" s="18">
        <f>'Raw Data'!J1270</f>
        <v>0</v>
      </c>
      <c r="K1270" s="18">
        <f>'Raw Data'!K1270</f>
        <v>0</v>
      </c>
      <c r="L1270" s="18">
        <f>'Raw Data'!L1270</f>
        <v>0</v>
      </c>
      <c r="M1270" s="18">
        <f>'Raw Data'!M1270</f>
        <v>0</v>
      </c>
      <c r="N1270" s="18">
        <f>'Raw Data'!N1270</f>
        <v>1680</v>
      </c>
      <c r="O1270" s="18" t="str">
        <f>'Raw Data'!O1270</f>
        <v>KGS</v>
      </c>
      <c r="P1270" s="18">
        <f>'Raw Data'!P1270</f>
        <v>517.87476189999995</v>
      </c>
      <c r="Q1270" s="18">
        <f>'Raw Data'!Q1270</f>
        <v>870029.6</v>
      </c>
      <c r="R1270" s="18">
        <f>'Raw Data'!R1270</f>
        <v>6.8866324719999996</v>
      </c>
      <c r="S1270" s="18">
        <f>'Raw Data'!S1270</f>
        <v>11569.54255</v>
      </c>
      <c r="T1270" s="18">
        <f>'Raw Data'!T1270</f>
        <v>318778.8</v>
      </c>
      <c r="U1270" s="18" t="str">
        <f t="shared" si="209"/>
        <v xml:space="preserve">STAINLESS STEEL GRATER WITH HANDLE DS-25 </v>
      </c>
      <c r="V1270" s="18" t="str">
        <f t="shared" si="210"/>
        <v/>
      </c>
      <c r="W1270" s="18" t="e">
        <f t="shared" si="211"/>
        <v>#VALUE!</v>
      </c>
      <c r="X1270" s="18">
        <f t="shared" si="212"/>
        <v>0.21529999999999999</v>
      </c>
      <c r="Y1270" s="18" t="str">
        <f t="shared" si="213"/>
        <v>USD</v>
      </c>
      <c r="Z1270" s="18">
        <f t="shared" si="214"/>
        <v>1188808.3999999999</v>
      </c>
      <c r="AA1270" s="18">
        <f t="shared" si="215"/>
        <v>2020</v>
      </c>
      <c r="AB1270" s="19" t="str">
        <f>IFERROR(VLOOKUP(D1270, 'Lookup Tables'!$A:$B, 2, FALSE), "Unknown")</f>
        <v>Table, kitchen or other household articles of iron or steel</v>
      </c>
      <c r="AC1270" s="18" t="str">
        <f t="shared" si="216"/>
        <v>Steel Products</v>
      </c>
      <c r="AD1270" s="18" t="str">
        <f t="shared" si="217"/>
        <v>Misc</v>
      </c>
      <c r="AE1270" s="18">
        <f t="shared" si="218"/>
        <v>189.74928571428572</v>
      </c>
      <c r="AF1270" s="20">
        <f t="shared" si="219"/>
        <v>0.36639994777189189</v>
      </c>
    </row>
    <row r="1271" spans="1:32">
      <c r="A1271" s="18" t="str">
        <f>'Raw Data'!A1271</f>
        <v>INNSA1</v>
      </c>
      <c r="B1271" s="19">
        <f>'Raw Data'!B1271</f>
        <v>44147</v>
      </c>
      <c r="C1271" s="18">
        <f>'Raw Data'!C1271</f>
        <v>301049751</v>
      </c>
      <c r="D1271" s="18">
        <f>'Raw Data'!D1271</f>
        <v>73231000</v>
      </c>
      <c r="E1271" s="18" t="str">
        <f>'Raw Data'!E1271</f>
        <v>STEEL SCRUBBER 2PCS SET - 8001-2 (QTY-166800 SETS/USD 0.151 PER SET)</v>
      </c>
      <c r="F1271" s="18">
        <f>'Raw Data'!F1271</f>
        <v>0</v>
      </c>
      <c r="G1271" s="18">
        <f>'Raw Data'!G1271</f>
        <v>0</v>
      </c>
      <c r="H1271" s="18">
        <f>'Raw Data'!H1271</f>
        <v>0</v>
      </c>
      <c r="I1271" s="18">
        <f>'Raw Data'!I1271</f>
        <v>0</v>
      </c>
      <c r="J1271" s="18">
        <f>'Raw Data'!J1271</f>
        <v>0</v>
      </c>
      <c r="K1271" s="18">
        <f>'Raw Data'!K1271</f>
        <v>0</v>
      </c>
      <c r="L1271" s="18">
        <f>'Raw Data'!L1271</f>
        <v>0</v>
      </c>
      <c r="M1271" s="18">
        <f>'Raw Data'!M1271</f>
        <v>0</v>
      </c>
      <c r="N1271" s="18">
        <f>'Raw Data'!N1271</f>
        <v>4865</v>
      </c>
      <c r="O1271" s="18" t="str">
        <f>'Raw Data'!O1271</f>
        <v>KGS</v>
      </c>
      <c r="P1271" s="18">
        <f>'Raw Data'!P1271</f>
        <v>412.03519840000001</v>
      </c>
      <c r="Q1271" s="18">
        <f>'Raw Data'!Q1271</f>
        <v>2004551.24</v>
      </c>
      <c r="R1271" s="18">
        <f>'Raw Data'!R1271</f>
        <v>5.4828369710000002</v>
      </c>
      <c r="S1271" s="18">
        <f>'Raw Data'!S1271</f>
        <v>26674.00186</v>
      </c>
      <c r="T1271" s="18">
        <f>'Raw Data'!T1271</f>
        <v>881200.7</v>
      </c>
      <c r="U1271" s="18" t="str">
        <f t="shared" si="209"/>
        <v xml:space="preserve">STEEL SCRUBBER 2PCS SET - 8001-2 </v>
      </c>
      <c r="V1271" s="18">
        <f t="shared" si="210"/>
        <v>166800</v>
      </c>
      <c r="W1271" s="18" t="e">
        <f t="shared" si="211"/>
        <v>#VALUE!</v>
      </c>
      <c r="X1271" s="18">
        <f t="shared" si="212"/>
        <v>0.151</v>
      </c>
      <c r="Y1271" s="18" t="str">
        <f t="shared" si="213"/>
        <v>USD</v>
      </c>
      <c r="Z1271" s="18">
        <f t="shared" si="214"/>
        <v>2885751.94</v>
      </c>
      <c r="AA1271" s="18">
        <f t="shared" si="215"/>
        <v>2020</v>
      </c>
      <c r="AB1271" s="19" t="str">
        <f>IFERROR(VLOOKUP(D1271, 'Lookup Tables'!$A:$B, 2, FALSE), "Unknown")</f>
        <v>Steel Scrubbers</v>
      </c>
      <c r="AC1271" s="18" t="str">
        <f t="shared" si="216"/>
        <v>Steel Products</v>
      </c>
      <c r="AD1271" s="18" t="str">
        <f t="shared" si="217"/>
        <v>Scrubber</v>
      </c>
      <c r="AE1271" s="18">
        <f t="shared" si="218"/>
        <v>181.13066803699897</v>
      </c>
      <c r="AF1271" s="20">
        <f t="shared" si="219"/>
        <v>0.4395999874764987</v>
      </c>
    </row>
    <row r="1272" spans="1:32">
      <c r="A1272" s="18" t="str">
        <f>'Raw Data'!A1272</f>
        <v>INNSA1</v>
      </c>
      <c r="B1272" s="19">
        <f>'Raw Data'!B1272</f>
        <v>44146</v>
      </c>
      <c r="C1272" s="18">
        <f>'Raw Data'!C1272</f>
        <v>301049751</v>
      </c>
      <c r="D1272" s="18">
        <f>'Raw Data'!D1272</f>
        <v>73239990</v>
      </c>
      <c r="E1272" s="18" t="str">
        <f>'Raw Data'!E1272</f>
        <v>KWB-600F STAINLESS STEEL SPORTS BOTTLE (QTY 24240 PCS/USD 0.99 PER PCS)</v>
      </c>
      <c r="F1272" s="18">
        <f>'Raw Data'!F1272</f>
        <v>0</v>
      </c>
      <c r="G1272" s="18">
        <f>'Raw Data'!G1272</f>
        <v>0</v>
      </c>
      <c r="H1272" s="18">
        <f>'Raw Data'!H1272</f>
        <v>0</v>
      </c>
      <c r="I1272" s="18">
        <f>'Raw Data'!I1272</f>
        <v>0</v>
      </c>
      <c r="J1272" s="18">
        <f>'Raw Data'!J1272</f>
        <v>0</v>
      </c>
      <c r="K1272" s="18">
        <f>'Raw Data'!K1272</f>
        <v>0</v>
      </c>
      <c r="L1272" s="18">
        <f>'Raw Data'!L1272</f>
        <v>0</v>
      </c>
      <c r="M1272" s="18">
        <f>'Raw Data'!M1272</f>
        <v>0</v>
      </c>
      <c r="N1272" s="18">
        <f>'Raw Data'!N1272</f>
        <v>3787.5</v>
      </c>
      <c r="O1272" s="18" t="str">
        <f>'Raw Data'!O1272</f>
        <v>KGS</v>
      </c>
      <c r="P1272" s="18">
        <f>'Raw Data'!P1272</f>
        <v>488.08389440000002</v>
      </c>
      <c r="Q1272" s="18">
        <f>'Raw Data'!Q1272</f>
        <v>1848617.75</v>
      </c>
      <c r="R1272" s="18">
        <f>'Raw Data'!R1272</f>
        <v>6.494795667</v>
      </c>
      <c r="S1272" s="18">
        <f>'Raw Data'!S1272</f>
        <v>24599.03859</v>
      </c>
      <c r="T1272" s="18">
        <f>'Raw Data'!T1272</f>
        <v>677333.5</v>
      </c>
      <c r="U1272" s="18" t="str">
        <f t="shared" si="209"/>
        <v xml:space="preserve">KWB-600F STAINLESS STEEL SPORTS BOTTLE </v>
      </c>
      <c r="V1272" s="18">
        <f t="shared" si="210"/>
        <v>24240</v>
      </c>
      <c r="W1272" s="18" t="e">
        <f t="shared" si="211"/>
        <v>#VALUE!</v>
      </c>
      <c r="X1272" s="18">
        <f t="shared" si="212"/>
        <v>0.99</v>
      </c>
      <c r="Y1272" s="18" t="str">
        <f t="shared" si="213"/>
        <v>USD</v>
      </c>
      <c r="Z1272" s="18">
        <f t="shared" si="214"/>
        <v>2525951.25</v>
      </c>
      <c r="AA1272" s="18">
        <f t="shared" si="215"/>
        <v>2020</v>
      </c>
      <c r="AB1272" s="19" t="str">
        <f>IFERROR(VLOOKUP(D1272, 'Lookup Tables'!$A:$B, 2, FALSE), "Unknown")</f>
        <v>Table, kitchen or other household articles of iron or steel</v>
      </c>
      <c r="AC1272" s="18" t="str">
        <f t="shared" si="216"/>
        <v>Steel Products</v>
      </c>
      <c r="AD1272" s="18" t="str">
        <f t="shared" si="217"/>
        <v>Misc</v>
      </c>
      <c r="AE1272" s="18">
        <f t="shared" si="218"/>
        <v>178.83392739273927</v>
      </c>
      <c r="AF1272" s="20">
        <f t="shared" si="219"/>
        <v>0.36639997641481048</v>
      </c>
    </row>
    <row r="1273" spans="1:32">
      <c r="A1273" s="18" t="str">
        <f>'Raw Data'!A1273</f>
        <v>INNSA1</v>
      </c>
      <c r="B1273" s="19">
        <f>'Raw Data'!B1273</f>
        <v>44146</v>
      </c>
      <c r="C1273" s="18">
        <f>'Raw Data'!C1273</f>
        <v>301049751</v>
      </c>
      <c r="D1273" s="18">
        <f>'Raw Data'!D1273</f>
        <v>73231000</v>
      </c>
      <c r="E1273" s="18" t="str">
        <f>'Raw Data'!E1273</f>
        <v>STEEL SCRUBBER 6 PCS SET - OKS-4156 (QTY- 98000 PCS/USD 0.256 PER PCS)</v>
      </c>
      <c r="F1273" s="18">
        <f>'Raw Data'!F1273</f>
        <v>0</v>
      </c>
      <c r="G1273" s="18">
        <f>'Raw Data'!G1273</f>
        <v>0</v>
      </c>
      <c r="H1273" s="18">
        <f>'Raw Data'!H1273</f>
        <v>0</v>
      </c>
      <c r="I1273" s="18">
        <f>'Raw Data'!I1273</f>
        <v>0</v>
      </c>
      <c r="J1273" s="18">
        <f>'Raw Data'!J1273</f>
        <v>0</v>
      </c>
      <c r="K1273" s="18">
        <f>'Raw Data'!K1273</f>
        <v>0</v>
      </c>
      <c r="L1273" s="18">
        <f>'Raw Data'!L1273</f>
        <v>0</v>
      </c>
      <c r="M1273" s="18">
        <f>'Raw Data'!M1273</f>
        <v>0</v>
      </c>
      <c r="N1273" s="18">
        <f>'Raw Data'!N1273</f>
        <v>8511</v>
      </c>
      <c r="O1273" s="18" t="str">
        <f>'Raw Data'!O1273</f>
        <v>KGS</v>
      </c>
      <c r="P1273" s="18">
        <f>'Raw Data'!P1273</f>
        <v>231.2860287</v>
      </c>
      <c r="Q1273" s="18">
        <f>'Raw Data'!Q1273</f>
        <v>1968475.39</v>
      </c>
      <c r="R1273" s="18">
        <f>'Raw Data'!R1273</f>
        <v>3.0776583990000002</v>
      </c>
      <c r="S1273" s="18">
        <f>'Raw Data'!S1273</f>
        <v>26193.950629999999</v>
      </c>
      <c r="T1273" s="18">
        <f>'Raw Data'!T1273</f>
        <v>865341.8</v>
      </c>
      <c r="U1273" s="18" t="str">
        <f t="shared" si="209"/>
        <v xml:space="preserve">STEEL SCRUBBER 6 PCS SET - OKS-4156 </v>
      </c>
      <c r="V1273" s="18" t="str">
        <f t="shared" si="210"/>
        <v/>
      </c>
      <c r="W1273" s="18" t="e">
        <f t="shared" si="211"/>
        <v>#VALUE!</v>
      </c>
      <c r="X1273" s="18">
        <f t="shared" si="212"/>
        <v>0.25600000000000001</v>
      </c>
      <c r="Y1273" s="18" t="str">
        <f t="shared" si="213"/>
        <v>USD</v>
      </c>
      <c r="Z1273" s="18">
        <f t="shared" si="214"/>
        <v>2833817.19</v>
      </c>
      <c r="AA1273" s="18">
        <f t="shared" si="215"/>
        <v>2020</v>
      </c>
      <c r="AB1273" s="19" t="str">
        <f>IFERROR(VLOOKUP(D1273, 'Lookup Tables'!$A:$B, 2, FALSE), "Unknown")</f>
        <v>Steel Scrubbers</v>
      </c>
      <c r="AC1273" s="18" t="str">
        <f t="shared" si="216"/>
        <v>Steel Products</v>
      </c>
      <c r="AD1273" s="18" t="str">
        <f t="shared" si="217"/>
        <v>Scrubber</v>
      </c>
      <c r="AE1273" s="18">
        <f t="shared" si="218"/>
        <v>101.67334038303373</v>
      </c>
      <c r="AF1273" s="20">
        <f t="shared" si="219"/>
        <v>0.43960000942658473</v>
      </c>
    </row>
    <row r="1274" spans="1:32">
      <c r="A1274" s="18" t="str">
        <f>'Raw Data'!A1274</f>
        <v>INNSA1</v>
      </c>
      <c r="B1274" s="19">
        <f>'Raw Data'!B1274</f>
        <v>44146</v>
      </c>
      <c r="C1274" s="18">
        <f>'Raw Data'!C1274</f>
        <v>301049751</v>
      </c>
      <c r="D1274" s="18">
        <f>'Raw Data'!D1274</f>
        <v>73239990</v>
      </c>
      <c r="E1274" s="18" t="str">
        <f>'Raw Data'!E1274</f>
        <v>KWP-1000B SS OIL POT 900ML (QTY 14304 PCS/USD 1.42 PER PCS)</v>
      </c>
      <c r="F1274" s="18">
        <f>'Raw Data'!F1274</f>
        <v>0</v>
      </c>
      <c r="G1274" s="18">
        <f>'Raw Data'!G1274</f>
        <v>0</v>
      </c>
      <c r="H1274" s="18">
        <f>'Raw Data'!H1274</f>
        <v>0</v>
      </c>
      <c r="I1274" s="18">
        <f>'Raw Data'!I1274</f>
        <v>0</v>
      </c>
      <c r="J1274" s="18">
        <f>'Raw Data'!J1274</f>
        <v>0</v>
      </c>
      <c r="K1274" s="18">
        <f>'Raw Data'!K1274</f>
        <v>0</v>
      </c>
      <c r="L1274" s="18">
        <f>'Raw Data'!L1274</f>
        <v>0</v>
      </c>
      <c r="M1274" s="18">
        <f>'Raw Data'!M1274</f>
        <v>0</v>
      </c>
      <c r="N1274" s="18">
        <f>'Raw Data'!N1274</f>
        <v>3576</v>
      </c>
      <c r="O1274" s="18" t="str">
        <f>'Raw Data'!O1274</f>
        <v>KGS</v>
      </c>
      <c r="P1274" s="18">
        <f>'Raw Data'!P1274</f>
        <v>437.54995530000002</v>
      </c>
      <c r="Q1274" s="18">
        <f>'Raw Data'!Q1274</f>
        <v>1564678.64</v>
      </c>
      <c r="R1274" s="18">
        <f>'Raw Data'!R1274</f>
        <v>5.8223546940000004</v>
      </c>
      <c r="S1274" s="18">
        <f>'Raw Data'!S1274</f>
        <v>20820.740389999999</v>
      </c>
      <c r="T1274" s="18">
        <f>'Raw Data'!T1274</f>
        <v>573298.30000000005</v>
      </c>
      <c r="U1274" s="18" t="str">
        <f t="shared" si="209"/>
        <v xml:space="preserve">KWP-1000B SS OIL POT 900ML </v>
      </c>
      <c r="V1274" s="18">
        <f t="shared" si="210"/>
        <v>14304</v>
      </c>
      <c r="W1274" s="18" t="e">
        <f t="shared" si="211"/>
        <v>#VALUE!</v>
      </c>
      <c r="X1274" s="18">
        <f t="shared" si="212"/>
        <v>1.42</v>
      </c>
      <c r="Y1274" s="18" t="str">
        <f t="shared" si="213"/>
        <v>USD</v>
      </c>
      <c r="Z1274" s="18">
        <f t="shared" si="214"/>
        <v>2137976.94</v>
      </c>
      <c r="AA1274" s="18">
        <f t="shared" si="215"/>
        <v>2020</v>
      </c>
      <c r="AB1274" s="19" t="str">
        <f>IFERROR(VLOOKUP(D1274, 'Lookup Tables'!$A:$B, 2, FALSE), "Unknown")</f>
        <v>Table, kitchen or other household articles of iron or steel</v>
      </c>
      <c r="AC1274" s="18" t="str">
        <f t="shared" si="216"/>
        <v>Other</v>
      </c>
      <c r="AD1274" s="18" t="str">
        <f t="shared" si="217"/>
        <v>Misc</v>
      </c>
      <c r="AE1274" s="18">
        <f t="shared" si="218"/>
        <v>160.31831655480985</v>
      </c>
      <c r="AF1274" s="20">
        <f t="shared" si="219"/>
        <v>0.36640002959329726</v>
      </c>
    </row>
    <row r="1275" spans="1:32">
      <c r="A1275" s="18" t="str">
        <f>'Raw Data'!A1275</f>
        <v>INNSA1</v>
      </c>
      <c r="B1275" s="19">
        <f>'Raw Data'!B1275</f>
        <v>44138</v>
      </c>
      <c r="C1275" s="18">
        <f>'Raw Data'!C1275</f>
        <v>301049751</v>
      </c>
      <c r="D1275" s="18">
        <f>'Raw Data'!D1275</f>
        <v>73239990</v>
      </c>
      <c r="E1275" s="18" t="str">
        <f>'Raw Data'!E1275</f>
        <v>STEEL HANGER WITH HOOK ITEM NO. SM1168 (QTY: 25440 NUM / USD1.160 PER NUM</v>
      </c>
      <c r="F1275" s="18">
        <f>'Raw Data'!F1275</f>
        <v>0</v>
      </c>
      <c r="G1275" s="18">
        <f>'Raw Data'!G1275</f>
        <v>0</v>
      </c>
      <c r="H1275" s="18">
        <f>'Raw Data'!H1275</f>
        <v>0</v>
      </c>
      <c r="I1275" s="18">
        <f>'Raw Data'!I1275</f>
        <v>0</v>
      </c>
      <c r="J1275" s="18">
        <f>'Raw Data'!J1275</f>
        <v>0</v>
      </c>
      <c r="K1275" s="18">
        <f>'Raw Data'!K1275</f>
        <v>0</v>
      </c>
      <c r="L1275" s="18">
        <f>'Raw Data'!L1275</f>
        <v>0</v>
      </c>
      <c r="M1275" s="18">
        <f>'Raw Data'!M1275</f>
        <v>0</v>
      </c>
      <c r="N1275" s="18">
        <f>'Raw Data'!N1275</f>
        <v>4770</v>
      </c>
      <c r="O1275" s="18" t="str">
        <f>'Raw Data'!O1275</f>
        <v>KGS</v>
      </c>
      <c r="P1275" s="18">
        <f>'Raw Data'!P1275</f>
        <v>490.8418092</v>
      </c>
      <c r="Q1275" s="18">
        <f>'Raw Data'!Q1275</f>
        <v>2341315.4300000002</v>
      </c>
      <c r="R1275" s="18">
        <f>'Raw Data'!R1275</f>
        <v>6.6106640969999999</v>
      </c>
      <c r="S1275" s="18">
        <f>'Raw Data'!S1275</f>
        <v>31532.867740000002</v>
      </c>
      <c r="T1275" s="18">
        <f>'Raw Data'!T1275</f>
        <v>0</v>
      </c>
      <c r="U1275" s="18" t="str">
        <f t="shared" si="209"/>
        <v xml:space="preserve">STEEL HANGER WITH HOOK ITEM NO. SM1168 </v>
      </c>
      <c r="V1275" s="18" t="str">
        <f t="shared" si="210"/>
        <v/>
      </c>
      <c r="W1275" s="18" t="str">
        <f t="shared" si="211"/>
        <v>25440 NUM</v>
      </c>
      <c r="X1275" s="18">
        <f t="shared" si="212"/>
        <v>1.1599999999999999</v>
      </c>
      <c r="Y1275" s="18" t="str">
        <f t="shared" si="213"/>
        <v>USD</v>
      </c>
      <c r="Z1275" s="18">
        <f t="shared" si="214"/>
        <v>2341315.4300000002</v>
      </c>
      <c r="AA1275" s="18">
        <f t="shared" si="215"/>
        <v>2020</v>
      </c>
      <c r="AB1275" s="19" t="str">
        <f>IFERROR(VLOOKUP(D1275, 'Lookup Tables'!$A:$B, 2, FALSE), "Unknown")</f>
        <v>Table, kitchen or other household articles of iron or steel</v>
      </c>
      <c r="AC1275" s="18" t="str">
        <f t="shared" si="216"/>
        <v>Steel Products</v>
      </c>
      <c r="AD1275" s="18" t="str">
        <f t="shared" si="217"/>
        <v>Misc</v>
      </c>
      <c r="AE1275" s="18">
        <f t="shared" si="218"/>
        <v>0</v>
      </c>
      <c r="AF1275" s="20">
        <f t="shared" si="219"/>
        <v>0</v>
      </c>
    </row>
    <row r="1276" spans="1:32">
      <c r="A1276" s="18" t="str">
        <f>'Raw Data'!A1276</f>
        <v>INNSA1</v>
      </c>
      <c r="B1276" s="19">
        <f>'Raw Data'!B1276</f>
        <v>44137</v>
      </c>
      <c r="C1276" s="18">
        <f>'Raw Data'!C1276</f>
        <v>301049751</v>
      </c>
      <c r="D1276" s="18">
        <f>'Raw Data'!D1276</f>
        <v>73239990</v>
      </c>
      <c r="E1276" s="18" t="str">
        <f>'Raw Data'!E1276</f>
        <v>STEEL TEA STRAINER BIG - SB-12 (QTY- 10080 PCS/USD 1.1619 PER PCS)</v>
      </c>
      <c r="F1276" s="18">
        <f>'Raw Data'!F1276</f>
        <v>0</v>
      </c>
      <c r="G1276" s="18">
        <f>'Raw Data'!G1276</f>
        <v>0</v>
      </c>
      <c r="H1276" s="18">
        <f>'Raw Data'!H1276</f>
        <v>0</v>
      </c>
      <c r="I1276" s="18">
        <f>'Raw Data'!I1276</f>
        <v>0</v>
      </c>
      <c r="J1276" s="18">
        <f>'Raw Data'!J1276</f>
        <v>0</v>
      </c>
      <c r="K1276" s="18">
        <f>'Raw Data'!K1276</f>
        <v>0</v>
      </c>
      <c r="L1276" s="18">
        <f>'Raw Data'!L1276</f>
        <v>0</v>
      </c>
      <c r="M1276" s="18">
        <f>'Raw Data'!M1276</f>
        <v>0</v>
      </c>
      <c r="N1276" s="18">
        <f>'Raw Data'!N1276</f>
        <v>2394</v>
      </c>
      <c r="O1276" s="18" t="str">
        <f>'Raw Data'!O1276</f>
        <v>KGS</v>
      </c>
      <c r="P1276" s="18">
        <f>'Raw Data'!P1276</f>
        <v>384.9084628</v>
      </c>
      <c r="Q1276" s="18">
        <f>'Raw Data'!Q1276</f>
        <v>921470.86</v>
      </c>
      <c r="R1276" s="18">
        <f>'Raw Data'!R1276</f>
        <v>5.1839523610000002</v>
      </c>
      <c r="S1276" s="18">
        <f>'Raw Data'!S1276</f>
        <v>12410.381950000001</v>
      </c>
      <c r="T1276" s="18">
        <f>'Raw Data'!T1276</f>
        <v>0</v>
      </c>
      <c r="U1276" s="18" t="str">
        <f t="shared" si="209"/>
        <v xml:space="preserve">STEEL TEA STRAINER BIG - SB-12 </v>
      </c>
      <c r="V1276" s="18" t="str">
        <f t="shared" si="210"/>
        <v/>
      </c>
      <c r="W1276" s="18" t="e">
        <f t="shared" si="211"/>
        <v>#VALUE!</v>
      </c>
      <c r="X1276" s="18">
        <f t="shared" si="212"/>
        <v>1.1618999999999999</v>
      </c>
      <c r="Y1276" s="18" t="str">
        <f t="shared" si="213"/>
        <v>USD</v>
      </c>
      <c r="Z1276" s="18">
        <f t="shared" si="214"/>
        <v>921470.86</v>
      </c>
      <c r="AA1276" s="18">
        <f t="shared" si="215"/>
        <v>2020</v>
      </c>
      <c r="AB1276" s="19" t="str">
        <f>IFERROR(VLOOKUP(D1276, 'Lookup Tables'!$A:$B, 2, FALSE), "Unknown")</f>
        <v>Table, kitchen or other household articles of iron or steel</v>
      </c>
      <c r="AC1276" s="18" t="str">
        <f t="shared" si="216"/>
        <v>Steel Products</v>
      </c>
      <c r="AD1276" s="18" t="str">
        <f t="shared" si="217"/>
        <v>Misc</v>
      </c>
      <c r="AE1276" s="18">
        <f t="shared" si="218"/>
        <v>0</v>
      </c>
      <c r="AF1276" s="20">
        <f t="shared" si="219"/>
        <v>0</v>
      </c>
    </row>
    <row r="1277" spans="1:32">
      <c r="A1277" s="18" t="str">
        <f>'Raw Data'!A1277</f>
        <v>INNSA1</v>
      </c>
      <c r="B1277" s="19">
        <f>'Raw Data'!B1277</f>
        <v>44137</v>
      </c>
      <c r="C1277" s="18">
        <f>'Raw Data'!C1277</f>
        <v>301049751</v>
      </c>
      <c r="D1277" s="18">
        <f>'Raw Data'!D1277</f>
        <v>73239990</v>
      </c>
      <c r="E1277" s="18" t="str">
        <f>'Raw Data'!E1277</f>
        <v>STEEL ZHARA - NP-003 (QTY- 60120 PCS/USD 0.4392 PER PCS)</v>
      </c>
      <c r="F1277" s="18">
        <f>'Raw Data'!F1277</f>
        <v>0</v>
      </c>
      <c r="G1277" s="18">
        <f>'Raw Data'!G1277</f>
        <v>0</v>
      </c>
      <c r="H1277" s="18">
        <f>'Raw Data'!H1277</f>
        <v>0</v>
      </c>
      <c r="I1277" s="18">
        <f>'Raw Data'!I1277</f>
        <v>0</v>
      </c>
      <c r="J1277" s="18">
        <f>'Raw Data'!J1277</f>
        <v>0</v>
      </c>
      <c r="K1277" s="18">
        <f>'Raw Data'!K1277</f>
        <v>0</v>
      </c>
      <c r="L1277" s="18">
        <f>'Raw Data'!L1277</f>
        <v>0</v>
      </c>
      <c r="M1277" s="18">
        <f>'Raw Data'!M1277</f>
        <v>0</v>
      </c>
      <c r="N1277" s="18">
        <f>'Raw Data'!N1277</f>
        <v>5611.2</v>
      </c>
      <c r="O1277" s="18" t="str">
        <f>'Raw Data'!O1277</f>
        <v>KGS</v>
      </c>
      <c r="P1277" s="18">
        <f>'Raw Data'!P1277</f>
        <v>370.235365</v>
      </c>
      <c r="Q1277" s="18">
        <f>'Raw Data'!Q1277</f>
        <v>2077464.68</v>
      </c>
      <c r="R1277" s="18">
        <f>'Raw Data'!R1277</f>
        <v>4.9863348820000004</v>
      </c>
      <c r="S1277" s="18">
        <f>'Raw Data'!S1277</f>
        <v>27979.32229</v>
      </c>
      <c r="T1277" s="18">
        <f>'Raw Data'!T1277</f>
        <v>0</v>
      </c>
      <c r="U1277" s="18" t="str">
        <f t="shared" si="209"/>
        <v xml:space="preserve">STEEL ZHARA - NP-003 </v>
      </c>
      <c r="V1277" s="18" t="str">
        <f t="shared" si="210"/>
        <v/>
      </c>
      <c r="W1277" s="18" t="e">
        <f t="shared" si="211"/>
        <v>#VALUE!</v>
      </c>
      <c r="X1277" s="18">
        <f t="shared" si="212"/>
        <v>0.43919999999999998</v>
      </c>
      <c r="Y1277" s="18" t="str">
        <f t="shared" si="213"/>
        <v>USD</v>
      </c>
      <c r="Z1277" s="18">
        <f t="shared" si="214"/>
        <v>2077464.68</v>
      </c>
      <c r="AA1277" s="18">
        <f t="shared" si="215"/>
        <v>2020</v>
      </c>
      <c r="AB1277" s="19" t="str">
        <f>IFERROR(VLOOKUP(D1277, 'Lookup Tables'!$A:$B, 2, FALSE), "Unknown")</f>
        <v>Table, kitchen or other household articles of iron or steel</v>
      </c>
      <c r="AC1277" s="18" t="str">
        <f t="shared" si="216"/>
        <v>Steel Products</v>
      </c>
      <c r="AD1277" s="18" t="str">
        <f t="shared" si="217"/>
        <v>Misc</v>
      </c>
      <c r="AE1277" s="18">
        <f t="shared" si="218"/>
        <v>0</v>
      </c>
      <c r="AF1277" s="20">
        <f t="shared" si="219"/>
        <v>0</v>
      </c>
    </row>
    <row r="1278" spans="1:32">
      <c r="A1278" s="18" t="str">
        <f>'Raw Data'!A1278</f>
        <v>INNSA1</v>
      </c>
      <c r="B1278" s="19">
        <f>'Raw Data'!B1278</f>
        <v>44121</v>
      </c>
      <c r="C1278" s="18">
        <f>'Raw Data'!C1278</f>
        <v>301049751</v>
      </c>
      <c r="D1278" s="18">
        <f>'Raw Data'!D1278</f>
        <v>73239990</v>
      </c>
      <c r="E1278" s="18" t="str">
        <f>'Raw Data'!E1278</f>
        <v>STEEL TEA STRAINER - NP-55 (QTY- 61200 PCS/USD 0.3118 PER PCS)</v>
      </c>
      <c r="F1278" s="18">
        <f>'Raw Data'!F1278</f>
        <v>0</v>
      </c>
      <c r="G1278" s="18">
        <f>'Raw Data'!G1278</f>
        <v>0</v>
      </c>
      <c r="H1278" s="18">
        <f>'Raw Data'!H1278</f>
        <v>0</v>
      </c>
      <c r="I1278" s="18">
        <f>'Raw Data'!I1278</f>
        <v>0</v>
      </c>
      <c r="J1278" s="18">
        <f>'Raw Data'!J1278</f>
        <v>0</v>
      </c>
      <c r="K1278" s="18">
        <f>'Raw Data'!K1278</f>
        <v>0</v>
      </c>
      <c r="L1278" s="18">
        <f>'Raw Data'!L1278</f>
        <v>0</v>
      </c>
      <c r="M1278" s="18">
        <f>'Raw Data'!M1278</f>
        <v>0</v>
      </c>
      <c r="N1278" s="18">
        <f>'Raw Data'!N1278</f>
        <v>2805</v>
      </c>
      <c r="O1278" s="18" t="str">
        <f>'Raw Data'!O1278</f>
        <v>KGS</v>
      </c>
      <c r="P1278" s="18">
        <f>'Raw Data'!P1278</f>
        <v>539.47587520000002</v>
      </c>
      <c r="Q1278" s="18">
        <f>'Raw Data'!Q1278</f>
        <v>1513229.83</v>
      </c>
      <c r="R1278" s="18">
        <f>'Raw Data'!R1278</f>
        <v>7.2656683529999997</v>
      </c>
      <c r="S1278" s="18">
        <f>'Raw Data'!S1278</f>
        <v>20380.19973</v>
      </c>
      <c r="T1278" s="18">
        <f>'Raw Data'!T1278</f>
        <v>554447.5</v>
      </c>
      <c r="U1278" s="18" t="str">
        <f t="shared" si="209"/>
        <v xml:space="preserve">STEEL TEA STRAINER - NP-55 </v>
      </c>
      <c r="V1278" s="18" t="str">
        <f t="shared" si="210"/>
        <v/>
      </c>
      <c r="W1278" s="18" t="e">
        <f t="shared" si="211"/>
        <v>#VALUE!</v>
      </c>
      <c r="X1278" s="18">
        <f t="shared" si="212"/>
        <v>0.31180000000000002</v>
      </c>
      <c r="Y1278" s="18" t="str">
        <f t="shared" si="213"/>
        <v>USD</v>
      </c>
      <c r="Z1278" s="18">
        <f t="shared" si="214"/>
        <v>2067677.33</v>
      </c>
      <c r="AA1278" s="18">
        <f t="shared" si="215"/>
        <v>2020</v>
      </c>
      <c r="AB1278" s="19" t="str">
        <f>IFERROR(VLOOKUP(D1278, 'Lookup Tables'!$A:$B, 2, FALSE), "Unknown")</f>
        <v>Table, kitchen or other household articles of iron or steel</v>
      </c>
      <c r="AC1278" s="18" t="str">
        <f t="shared" si="216"/>
        <v>Steel Products</v>
      </c>
      <c r="AD1278" s="18" t="str">
        <f t="shared" si="217"/>
        <v>Misc</v>
      </c>
      <c r="AE1278" s="18">
        <f t="shared" si="218"/>
        <v>197.66399286987522</v>
      </c>
      <c r="AF1278" s="20">
        <f t="shared" si="219"/>
        <v>0.36640005966575478</v>
      </c>
    </row>
    <row r="1279" spans="1:32">
      <c r="A1279" s="18" t="str">
        <f>'Raw Data'!A1279</f>
        <v>INNSA1</v>
      </c>
      <c r="B1279" s="19">
        <f>'Raw Data'!B1279</f>
        <v>44120</v>
      </c>
      <c r="C1279" s="18">
        <f>'Raw Data'!C1279</f>
        <v>301049751</v>
      </c>
      <c r="D1279" s="18">
        <f>'Raw Data'!D1279</f>
        <v>73239990</v>
      </c>
      <c r="E1279" s="18" t="str">
        <f>'Raw Data'!E1279</f>
        <v>STEEL ZHARA-NP-(ITEM NO-NP-003)(TOTAL 47880 PCS)</v>
      </c>
      <c r="F1279" s="18">
        <f>'Raw Data'!F1279</f>
        <v>0</v>
      </c>
      <c r="G1279" s="18">
        <f>'Raw Data'!G1279</f>
        <v>0</v>
      </c>
      <c r="H1279" s="18">
        <f>'Raw Data'!H1279</f>
        <v>0</v>
      </c>
      <c r="I1279" s="18">
        <f>'Raw Data'!I1279</f>
        <v>0</v>
      </c>
      <c r="J1279" s="18">
        <f>'Raw Data'!J1279</f>
        <v>0</v>
      </c>
      <c r="K1279" s="18">
        <f>'Raw Data'!K1279</f>
        <v>0</v>
      </c>
      <c r="L1279" s="18">
        <f>'Raw Data'!L1279</f>
        <v>0</v>
      </c>
      <c r="M1279" s="18">
        <f>'Raw Data'!M1279</f>
        <v>0</v>
      </c>
      <c r="N1279" s="18">
        <f>'Raw Data'!N1279</f>
        <v>4468.8</v>
      </c>
      <c r="O1279" s="18" t="str">
        <f>'Raw Data'!O1279</f>
        <v>KGS</v>
      </c>
      <c r="P1279" s="18">
        <f>'Raw Data'!P1279</f>
        <v>369.37964110000001</v>
      </c>
      <c r="Q1279" s="18">
        <f>'Raw Data'!Q1279</f>
        <v>1650683.74</v>
      </c>
      <c r="R1279" s="18">
        <f>'Raw Data'!R1279</f>
        <v>4.9748099809999999</v>
      </c>
      <c r="S1279" s="18">
        <f>'Raw Data'!S1279</f>
        <v>22231.430840000001</v>
      </c>
      <c r="T1279" s="18">
        <f>'Raw Data'!T1279</f>
        <v>604810.5</v>
      </c>
      <c r="U1279" s="18" t="str">
        <f t="shared" si="209"/>
        <v>STEEL ZHARA-NP-</v>
      </c>
      <c r="V1279" s="18" t="str">
        <f t="shared" si="210"/>
        <v/>
      </c>
      <c r="W1279" s="18" t="e">
        <f t="shared" si="211"/>
        <v>#VALUE!</v>
      </c>
      <c r="X1279" s="18" t="str">
        <f t="shared" si="212"/>
        <v/>
      </c>
      <c r="Y1279" s="18" t="str">
        <f t="shared" si="213"/>
        <v/>
      </c>
      <c r="Z1279" s="18">
        <f t="shared" si="214"/>
        <v>2255494.2400000002</v>
      </c>
      <c r="AA1279" s="18">
        <f t="shared" si="215"/>
        <v>2020</v>
      </c>
      <c r="AB1279" s="19" t="str">
        <f>IFERROR(VLOOKUP(D1279, 'Lookup Tables'!$A:$B, 2, FALSE), "Unknown")</f>
        <v>Table, kitchen or other household articles of iron or steel</v>
      </c>
      <c r="AC1279" s="18" t="str">
        <f t="shared" si="216"/>
        <v>Steel Products</v>
      </c>
      <c r="AD1279" s="18" t="str">
        <f t="shared" si="217"/>
        <v>Misc</v>
      </c>
      <c r="AE1279" s="18">
        <f t="shared" si="218"/>
        <v>135.34069548872179</v>
      </c>
      <c r="AF1279" s="20">
        <f t="shared" si="219"/>
        <v>0.36639998646863753</v>
      </c>
    </row>
    <row r="1280" spans="1:32">
      <c r="A1280" s="18" t="str">
        <f>'Raw Data'!A1280</f>
        <v>INNSA1</v>
      </c>
      <c r="B1280" s="19">
        <f>'Raw Data'!B1280</f>
        <v>44120</v>
      </c>
      <c r="C1280" s="18">
        <f>'Raw Data'!C1280</f>
        <v>301049751</v>
      </c>
      <c r="D1280" s="18">
        <f>'Raw Data'!D1280</f>
        <v>73239990</v>
      </c>
      <c r="E1280" s="18" t="str">
        <f>'Raw Data'!E1280</f>
        <v>STEEL LEMON SQUEEZER (ITEM NO-AM-217) (TOTAL 480 PCS)</v>
      </c>
      <c r="F1280" s="18">
        <f>'Raw Data'!F1280</f>
        <v>0</v>
      </c>
      <c r="G1280" s="18">
        <f>'Raw Data'!G1280</f>
        <v>0</v>
      </c>
      <c r="H1280" s="18">
        <f>'Raw Data'!H1280</f>
        <v>0</v>
      </c>
      <c r="I1280" s="18">
        <f>'Raw Data'!I1280</f>
        <v>0</v>
      </c>
      <c r="J1280" s="18">
        <f>'Raw Data'!J1280</f>
        <v>0</v>
      </c>
      <c r="K1280" s="18">
        <f>'Raw Data'!K1280</f>
        <v>0</v>
      </c>
      <c r="L1280" s="18">
        <f>'Raw Data'!L1280</f>
        <v>0</v>
      </c>
      <c r="M1280" s="18">
        <f>'Raw Data'!M1280</f>
        <v>0</v>
      </c>
      <c r="N1280" s="18">
        <f>'Raw Data'!N1280</f>
        <v>92</v>
      </c>
      <c r="O1280" s="18" t="str">
        <f>'Raw Data'!O1280</f>
        <v>KGS</v>
      </c>
      <c r="P1280" s="18">
        <f>'Raw Data'!P1280</f>
        <v>828.8632609</v>
      </c>
      <c r="Q1280" s="18">
        <f>'Raw Data'!Q1280</f>
        <v>76255.42</v>
      </c>
      <c r="R1280" s="18">
        <f>'Raw Data'!R1280</f>
        <v>11.16314156</v>
      </c>
      <c r="S1280" s="18">
        <f>'Raw Data'!S1280</f>
        <v>1027.009024</v>
      </c>
      <c r="T1280" s="18">
        <f>'Raw Data'!T1280</f>
        <v>27940</v>
      </c>
      <c r="U1280" s="18" t="str">
        <f t="shared" si="209"/>
        <v xml:space="preserve">STEEL LEMON SQUEEZER </v>
      </c>
      <c r="V1280" s="18" t="str">
        <f t="shared" si="210"/>
        <v/>
      </c>
      <c r="W1280" s="18" t="e">
        <f t="shared" si="211"/>
        <v>#VALUE!</v>
      </c>
      <c r="X1280" s="18" t="str">
        <f t="shared" si="212"/>
        <v/>
      </c>
      <c r="Y1280" s="18" t="str">
        <f t="shared" si="213"/>
        <v/>
      </c>
      <c r="Z1280" s="18">
        <f t="shared" si="214"/>
        <v>104195.42</v>
      </c>
      <c r="AA1280" s="18">
        <f t="shared" si="215"/>
        <v>2020</v>
      </c>
      <c r="AB1280" s="19" t="str">
        <f>IFERROR(VLOOKUP(D1280, 'Lookup Tables'!$A:$B, 2, FALSE), "Unknown")</f>
        <v>Table, kitchen or other household articles of iron or steel</v>
      </c>
      <c r="AC1280" s="18" t="str">
        <f t="shared" si="216"/>
        <v>Steel Products</v>
      </c>
      <c r="AD1280" s="18" t="str">
        <f t="shared" si="217"/>
        <v>Misc</v>
      </c>
      <c r="AE1280" s="18">
        <f t="shared" si="218"/>
        <v>303.69565217391306</v>
      </c>
      <c r="AF1280" s="20">
        <f t="shared" si="219"/>
        <v>0.36640018506225525</v>
      </c>
    </row>
    <row r="1281" spans="1:32">
      <c r="A1281" s="18" t="str">
        <f>'Raw Data'!A1281</f>
        <v>INNSA1</v>
      </c>
      <c r="B1281" s="19">
        <f>'Raw Data'!B1281</f>
        <v>44120</v>
      </c>
      <c r="C1281" s="18">
        <f>'Raw Data'!C1281</f>
        <v>301049751</v>
      </c>
      <c r="D1281" s="18">
        <f>'Raw Data'!D1281</f>
        <v>73239990</v>
      </c>
      <c r="E1281" s="18" t="str">
        <f>'Raw Data'!E1281</f>
        <v>STEEL HAND BLENDER-(ITEM NO-RS-02) (TOTAL 50000 PCS)</v>
      </c>
      <c r="F1281" s="18">
        <f>'Raw Data'!F1281</f>
        <v>0</v>
      </c>
      <c r="G1281" s="18">
        <f>'Raw Data'!G1281</f>
        <v>0</v>
      </c>
      <c r="H1281" s="18">
        <f>'Raw Data'!H1281</f>
        <v>0</v>
      </c>
      <c r="I1281" s="18">
        <f>'Raw Data'!I1281</f>
        <v>0</v>
      </c>
      <c r="J1281" s="18">
        <f>'Raw Data'!J1281</f>
        <v>0</v>
      </c>
      <c r="K1281" s="18">
        <f>'Raw Data'!K1281</f>
        <v>0</v>
      </c>
      <c r="L1281" s="18">
        <f>'Raw Data'!L1281</f>
        <v>0</v>
      </c>
      <c r="M1281" s="18">
        <f>'Raw Data'!M1281</f>
        <v>0</v>
      </c>
      <c r="N1281" s="18">
        <f>'Raw Data'!N1281</f>
        <v>3000</v>
      </c>
      <c r="O1281" s="18" t="str">
        <f>'Raw Data'!O1281</f>
        <v>KGS</v>
      </c>
      <c r="P1281" s="18">
        <f>'Raw Data'!P1281</f>
        <v>588.31847000000005</v>
      </c>
      <c r="Q1281" s="18">
        <f>'Raw Data'!Q1281</f>
        <v>1764955.41</v>
      </c>
      <c r="R1281" s="18">
        <f>'Raw Data'!R1281</f>
        <v>7.9234810769999999</v>
      </c>
      <c r="S1281" s="18">
        <f>'Raw Data'!S1281</f>
        <v>23770.443230000001</v>
      </c>
      <c r="T1281" s="18">
        <f>'Raw Data'!T1281</f>
        <v>646679.69999999995</v>
      </c>
      <c r="U1281" s="18" t="str">
        <f t="shared" si="209"/>
        <v>STEEL HAND BLENDER-</v>
      </c>
      <c r="V1281" s="18" t="str">
        <f t="shared" si="210"/>
        <v/>
      </c>
      <c r="W1281" s="18" t="e">
        <f t="shared" si="211"/>
        <v>#VALUE!</v>
      </c>
      <c r="X1281" s="18" t="str">
        <f t="shared" si="212"/>
        <v/>
      </c>
      <c r="Y1281" s="18" t="str">
        <f t="shared" si="213"/>
        <v/>
      </c>
      <c r="Z1281" s="18">
        <f t="shared" si="214"/>
        <v>2411635.11</v>
      </c>
      <c r="AA1281" s="18">
        <f t="shared" si="215"/>
        <v>2020</v>
      </c>
      <c r="AB1281" s="19" t="str">
        <f>IFERROR(VLOOKUP(D1281, 'Lookup Tables'!$A:$B, 2, FALSE), "Unknown")</f>
        <v>Table, kitchen or other household articles of iron or steel</v>
      </c>
      <c r="AC1281" s="18" t="str">
        <f t="shared" si="216"/>
        <v>Steel Products</v>
      </c>
      <c r="AD1281" s="18" t="str">
        <f t="shared" si="217"/>
        <v>Misc</v>
      </c>
      <c r="AE1281" s="18">
        <f t="shared" si="218"/>
        <v>215.55989999999997</v>
      </c>
      <c r="AF1281" s="20">
        <f t="shared" si="219"/>
        <v>0.36640002140337358</v>
      </c>
    </row>
    <row r="1282" spans="1:32">
      <c r="A1282" s="18" t="str">
        <f>'Raw Data'!A1282</f>
        <v>INNSA1</v>
      </c>
      <c r="B1282" s="19">
        <f>'Raw Data'!B1282</f>
        <v>44119</v>
      </c>
      <c r="C1282" s="18">
        <f>'Raw Data'!C1282</f>
        <v>301049751</v>
      </c>
      <c r="D1282" s="18">
        <f>'Raw Data'!D1282</f>
        <v>73231000</v>
      </c>
      <c r="E1282" s="18" t="str">
        <f>'Raw Data'!E1282</f>
        <v>STEEL SCRUBBER 6 PCS SET - OKS-4156 (QTY- 98000 SETS/USD 0.256 PER SET)</v>
      </c>
      <c r="F1282" s="18">
        <f>'Raw Data'!F1282</f>
        <v>0</v>
      </c>
      <c r="G1282" s="18">
        <f>'Raw Data'!G1282</f>
        <v>0</v>
      </c>
      <c r="H1282" s="18">
        <f>'Raw Data'!H1282</f>
        <v>0</v>
      </c>
      <c r="I1282" s="18">
        <f>'Raw Data'!I1282</f>
        <v>0</v>
      </c>
      <c r="J1282" s="18">
        <f>'Raw Data'!J1282</f>
        <v>0</v>
      </c>
      <c r="K1282" s="18">
        <f>'Raw Data'!K1282</f>
        <v>0</v>
      </c>
      <c r="L1282" s="18">
        <f>'Raw Data'!L1282</f>
        <v>0</v>
      </c>
      <c r="M1282" s="18">
        <f>'Raw Data'!M1282</f>
        <v>0</v>
      </c>
      <c r="N1282" s="18">
        <f>'Raw Data'!N1282</f>
        <v>8908</v>
      </c>
      <c r="O1282" s="18" t="str">
        <f>'Raw Data'!O1282</f>
        <v>KGS</v>
      </c>
      <c r="P1282" s="18">
        <f>'Raw Data'!P1282</f>
        <v>222.41278629999999</v>
      </c>
      <c r="Q1282" s="18">
        <f>'Raw Data'!Q1282</f>
        <v>1981253.1</v>
      </c>
      <c r="R1282" s="18">
        <f>'Raw Data'!R1282</f>
        <v>2.9854065269999999</v>
      </c>
      <c r="S1282" s="18">
        <f>'Raw Data'!S1282</f>
        <v>26594.001339999999</v>
      </c>
      <c r="T1282" s="18">
        <f>'Raw Data'!T1282</f>
        <v>870958.9</v>
      </c>
      <c r="U1282" s="18" t="str">
        <f t="shared" si="209"/>
        <v xml:space="preserve">STEEL SCRUBBER 6 PCS SET - OKS-4156 </v>
      </c>
      <c r="V1282" s="18" t="str">
        <f t="shared" si="210"/>
        <v/>
      </c>
      <c r="W1282" s="18" t="e">
        <f t="shared" si="211"/>
        <v>#VALUE!</v>
      </c>
      <c r="X1282" s="18">
        <f t="shared" si="212"/>
        <v>0.25600000000000001</v>
      </c>
      <c r="Y1282" s="18" t="str">
        <f t="shared" si="213"/>
        <v>USD</v>
      </c>
      <c r="Z1282" s="18">
        <f t="shared" si="214"/>
        <v>2852212</v>
      </c>
      <c r="AA1282" s="18">
        <f t="shared" si="215"/>
        <v>2020</v>
      </c>
      <c r="AB1282" s="19" t="str">
        <f>IFERROR(VLOOKUP(D1282, 'Lookup Tables'!$A:$B, 2, FALSE), "Unknown")</f>
        <v>Steel Scrubbers</v>
      </c>
      <c r="AC1282" s="18" t="str">
        <f t="shared" si="216"/>
        <v>Steel Products</v>
      </c>
      <c r="AD1282" s="18" t="str">
        <f t="shared" si="217"/>
        <v>Scrubber</v>
      </c>
      <c r="AE1282" s="18">
        <f t="shared" si="218"/>
        <v>97.77266502020656</v>
      </c>
      <c r="AF1282" s="20">
        <f t="shared" si="219"/>
        <v>0.4396000187961851</v>
      </c>
    </row>
    <row r="1283" spans="1:32">
      <c r="A1283" s="18" t="str">
        <f>'Raw Data'!A1283</f>
        <v>INNSA1</v>
      </c>
      <c r="B1283" s="19">
        <f>'Raw Data'!B1283</f>
        <v>44111</v>
      </c>
      <c r="C1283" s="18">
        <f>'Raw Data'!C1283</f>
        <v>301049751</v>
      </c>
      <c r="D1283" s="18">
        <f>'Raw Data'!D1283</f>
        <v>73239990</v>
      </c>
      <c r="E1283" s="18" t="str">
        <f>'Raw Data'!E1283</f>
        <v>RYX-02-021A MILD STEEL MULTI FUNCTION CLOTH STAND (2592 NOS)(OTHER ARTICLES OF HOUSEHOLD OF IRON &amp; STEEL)</v>
      </c>
      <c r="F1283" s="18">
        <f>'Raw Data'!F1283</f>
        <v>0</v>
      </c>
      <c r="G1283" s="18">
        <f>'Raw Data'!G1283</f>
        <v>0</v>
      </c>
      <c r="H1283" s="18">
        <f>'Raw Data'!H1283</f>
        <v>0</v>
      </c>
      <c r="I1283" s="18">
        <f>'Raw Data'!I1283</f>
        <v>0</v>
      </c>
      <c r="J1283" s="18">
        <f>'Raw Data'!J1283</f>
        <v>0</v>
      </c>
      <c r="K1283" s="18">
        <f>'Raw Data'!K1283</f>
        <v>0</v>
      </c>
      <c r="L1283" s="18">
        <f>'Raw Data'!L1283</f>
        <v>0</v>
      </c>
      <c r="M1283" s="18">
        <f>'Raw Data'!M1283</f>
        <v>0</v>
      </c>
      <c r="N1283" s="18">
        <f>'Raw Data'!N1283</f>
        <v>9504</v>
      </c>
      <c r="O1283" s="18" t="str">
        <f>'Raw Data'!O1283</f>
        <v>KGS</v>
      </c>
      <c r="P1283" s="18">
        <f>'Raw Data'!P1283</f>
        <v>192.78123740000001</v>
      </c>
      <c r="Q1283" s="18">
        <f>'Raw Data'!Q1283</f>
        <v>1832192.88</v>
      </c>
      <c r="R1283" s="18">
        <f>'Raw Data'!R1283</f>
        <v>2.5876676160000001</v>
      </c>
      <c r="S1283" s="18">
        <f>'Raw Data'!S1283</f>
        <v>24593.193019999999</v>
      </c>
      <c r="T1283" s="18">
        <f>'Raw Data'!T1283</f>
        <v>671315.5</v>
      </c>
      <c r="U1283" s="18" t="str">
        <f t="shared" ref="U1283:U1346" si="220">LEFT(E1283, FIND("(", E1283)-1)</f>
        <v xml:space="preserve">RYX-02-021A MILD STEEL MULTI FUNCTION CLOTH STAND </v>
      </c>
      <c r="V1283" s="18" t="str">
        <f t="shared" ref="V1283:V1346" si="221">IFERROR(
    VALUE(
        MID(E1283,
            FIND("QTY",E1283)+4,
            FIND(" ",E1283,FIND("QTY",E1283)+4) - (FIND("QTY",E1283)+4)
        )
    ),
"")</f>
        <v/>
      </c>
      <c r="W1283" s="18" t="e">
        <f t="shared" ref="W1283:W1346" si="222">TRIM(MID(E1283, FIND(" ", E1283, FIND("QTY:", E1283)+4)+1, FIND("/", E1283) - FIND(" ", E1283, FIND("QTY:", E1283)+4)-1))</f>
        <v>#VALUE!</v>
      </c>
      <c r="X1283" s="18" t="str">
        <f t="shared" ref="X1283:X1346" si="223">IFERROR(
  IF(AND(ISNUMBER(FIND("/",E1283)), ISNUMBER(FIND("PER",E1283))),
     VALUE(TRIM(SUBSTITUTE(SUBSTITUTE(MID(E1283, FIND("/",E1283)+1, FIND("PER",E1283)-FIND("/",E1283)-1), "USD", ""), "CNY:", ""))),
     IF(ISNUMBER(SEARCH("USD",E1283)),
        VALUE(TRIM(MID(E1283, SEARCH("USD",E1283)+3, 12))),
        IF(ISNUMBER(SEARCH("CNY",E1283)),
           VALUE(TRIM(SUBSTITUTE(MID(E1283, SEARCH("CNY",E1283)+3, 12), ":", ""))),
           "" )
     )
  ),
"")</f>
        <v/>
      </c>
      <c r="Y1283" s="18" t="str">
        <f t="shared" ref="Y1283:Y1346" si="224">IF(ISNUMBER(FIND("USD", E1283)), "USD",
IF(ISNUMBER(FIND("CNY", E1283)), "CNY", ""))</f>
        <v/>
      </c>
      <c r="Z1283" s="18">
        <f t="shared" ref="Z1283:Z1346" si="225">Q1283 + T1283</f>
        <v>2503508.38</v>
      </c>
      <c r="AA1283" s="18">
        <f t="shared" ref="AA1283:AA1346" si="226">YEAR(B1283)</f>
        <v>2020</v>
      </c>
      <c r="AB1283" s="19" t="str">
        <f>IFERROR(VLOOKUP(D1283, 'Lookup Tables'!$A:$B, 2, FALSE), "Unknown")</f>
        <v>Table, kitchen or other household articles of iron or steel</v>
      </c>
      <c r="AC1283" s="18" t="str">
        <f t="shared" ref="AC1283:AC1346" si="227">IFERROR(
    IF(ISNUMBER(SEARCH("STEEL", E1283)), "Steel Products",
    IF(ISNUMBER(SEARCH("SCRUBBER", E1283)), "Cleaning Items",
    IF(ISNUMBER(SEARCH("CLOTH", E1283)), "Household Items",
    IF(ISNUMBER(SEARCH("HOLDER", E1283)), "Kitchen Items",
    "Other")))),
"Other")</f>
        <v>Steel Products</v>
      </c>
      <c r="AD1283" s="18" t="str">
        <f t="shared" ref="AD1283:AD1346" si="228">IFERROR(
    IF(ISNUMBER(SEARCH("SCRUBBER", E1283)), "Scrubber",
    IF(ISNUMBER(SEARCH("CUTLERY", E1283)), "Cutlery Holder",
    IF(ISNUMBER(SEARCH("CLOTH STAND", E1283)), "Cloth Stand",
    IF(ISNUMBER(SEARCH("HOLDER", E1283)), "Holder",
    "Misc")))),
"Misc")</f>
        <v>Cloth Stand</v>
      </c>
      <c r="AE1283" s="18">
        <f t="shared" ref="AE1283:AE1346" si="229">T1283/N1283</f>
        <v>70.635048400673398</v>
      </c>
      <c r="AF1283" s="20">
        <f t="shared" ref="AF1283:AF1346" si="230">IFERROR(T1283/Q1283,0)</f>
        <v>0.36640001570140368</v>
      </c>
    </row>
    <row r="1284" spans="1:32">
      <c r="A1284" s="18" t="str">
        <f>'Raw Data'!A1284</f>
        <v>INNSA1</v>
      </c>
      <c r="B1284" s="19">
        <f>'Raw Data'!B1284</f>
        <v>44111</v>
      </c>
      <c r="C1284" s="18">
        <f>'Raw Data'!C1284</f>
        <v>301049751</v>
      </c>
      <c r="D1284" s="18">
        <f>'Raw Data'!D1284</f>
        <v>73239990</v>
      </c>
      <c r="E1284" s="18" t="str">
        <f>'Raw Data'!E1284</f>
        <v>STEEL SALT BOTTLE - NP-19 (QTY 30000 PCS / USD 0.4821 PER PCS)</v>
      </c>
      <c r="F1284" s="18">
        <f>'Raw Data'!F1284</f>
        <v>0</v>
      </c>
      <c r="G1284" s="18">
        <f>'Raw Data'!G1284</f>
        <v>0</v>
      </c>
      <c r="H1284" s="18">
        <f>'Raw Data'!H1284</f>
        <v>0</v>
      </c>
      <c r="I1284" s="18">
        <f>'Raw Data'!I1284</f>
        <v>0</v>
      </c>
      <c r="J1284" s="18">
        <f>'Raw Data'!J1284</f>
        <v>0</v>
      </c>
      <c r="K1284" s="18">
        <f>'Raw Data'!K1284</f>
        <v>0</v>
      </c>
      <c r="L1284" s="18">
        <f>'Raw Data'!L1284</f>
        <v>0</v>
      </c>
      <c r="M1284" s="18">
        <f>'Raw Data'!M1284</f>
        <v>0</v>
      </c>
      <c r="N1284" s="18">
        <f>'Raw Data'!N1284</f>
        <v>4687.5</v>
      </c>
      <c r="O1284" s="18" t="str">
        <f>'Raw Data'!O1284</f>
        <v>KGS</v>
      </c>
      <c r="P1284" s="18">
        <f>'Raw Data'!P1284</f>
        <v>242.98251310000001</v>
      </c>
      <c r="Q1284" s="18">
        <f>'Raw Data'!Q1284</f>
        <v>1138980.53</v>
      </c>
      <c r="R1284" s="18">
        <f>'Raw Data'!R1284</f>
        <v>3.261510243</v>
      </c>
      <c r="S1284" s="18">
        <f>'Raw Data'!S1284</f>
        <v>15288.32926</v>
      </c>
      <c r="T1284" s="18">
        <f>'Raw Data'!T1284</f>
        <v>417322.5</v>
      </c>
      <c r="U1284" s="18" t="str">
        <f t="shared" si="220"/>
        <v xml:space="preserve">STEEL SALT BOTTLE - NP-19 </v>
      </c>
      <c r="V1284" s="18">
        <f t="shared" si="221"/>
        <v>30000</v>
      </c>
      <c r="W1284" s="18" t="e">
        <f t="shared" si="222"/>
        <v>#VALUE!</v>
      </c>
      <c r="X1284" s="18">
        <f t="shared" si="223"/>
        <v>0.48209999999999997</v>
      </c>
      <c r="Y1284" s="18" t="str">
        <f t="shared" si="224"/>
        <v>USD</v>
      </c>
      <c r="Z1284" s="18">
        <f t="shared" si="225"/>
        <v>1556303.03</v>
      </c>
      <c r="AA1284" s="18">
        <f t="shared" si="226"/>
        <v>2020</v>
      </c>
      <c r="AB1284" s="19" t="str">
        <f>IFERROR(VLOOKUP(D1284, 'Lookup Tables'!$A:$B, 2, FALSE), "Unknown")</f>
        <v>Table, kitchen or other household articles of iron or steel</v>
      </c>
      <c r="AC1284" s="18" t="str">
        <f t="shared" si="227"/>
        <v>Steel Products</v>
      </c>
      <c r="AD1284" s="18" t="str">
        <f t="shared" si="228"/>
        <v>Misc</v>
      </c>
      <c r="AE1284" s="18">
        <f t="shared" si="229"/>
        <v>89.028800000000004</v>
      </c>
      <c r="AF1284" s="20">
        <f t="shared" si="230"/>
        <v>0.36640002968268476</v>
      </c>
    </row>
    <row r="1285" spans="1:32">
      <c r="A1285" s="18" t="str">
        <f>'Raw Data'!A1285</f>
        <v>INNSA1</v>
      </c>
      <c r="B1285" s="19">
        <f>'Raw Data'!B1285</f>
        <v>44111</v>
      </c>
      <c r="C1285" s="18">
        <f>'Raw Data'!C1285</f>
        <v>301049751</v>
      </c>
      <c r="D1285" s="18">
        <f>'Raw Data'!D1285</f>
        <v>73239990</v>
      </c>
      <c r="E1285" s="18" t="str">
        <f>'Raw Data'!E1285</f>
        <v>STEEL ZHARA - NP-003 (QTY 36000 PCS / USD 0.4347 PER PCS)</v>
      </c>
      <c r="F1285" s="18">
        <f>'Raw Data'!F1285</f>
        <v>0</v>
      </c>
      <c r="G1285" s="18">
        <f>'Raw Data'!G1285</f>
        <v>0</v>
      </c>
      <c r="H1285" s="18">
        <f>'Raw Data'!H1285</f>
        <v>0</v>
      </c>
      <c r="I1285" s="18">
        <f>'Raw Data'!I1285</f>
        <v>0</v>
      </c>
      <c r="J1285" s="18">
        <f>'Raw Data'!J1285</f>
        <v>0</v>
      </c>
      <c r="K1285" s="18">
        <f>'Raw Data'!K1285</f>
        <v>0</v>
      </c>
      <c r="L1285" s="18">
        <f>'Raw Data'!L1285</f>
        <v>0</v>
      </c>
      <c r="M1285" s="18">
        <f>'Raw Data'!M1285</f>
        <v>0</v>
      </c>
      <c r="N1285" s="18">
        <f>'Raw Data'!N1285</f>
        <v>3360</v>
      </c>
      <c r="O1285" s="18" t="str">
        <f>'Raw Data'!O1285</f>
        <v>KGS</v>
      </c>
      <c r="P1285" s="18">
        <f>'Raw Data'!P1285</f>
        <v>366.78433330000001</v>
      </c>
      <c r="Q1285" s="18">
        <f>'Raw Data'!Q1285</f>
        <v>1232395.3600000001</v>
      </c>
      <c r="R1285" s="18">
        <f>'Raw Data'!R1285</f>
        <v>4.9232796419999998</v>
      </c>
      <c r="S1285" s="18">
        <f>'Raw Data'!S1285</f>
        <v>16542.2196</v>
      </c>
      <c r="T1285" s="18">
        <f>'Raw Data'!T1285</f>
        <v>451549.7</v>
      </c>
      <c r="U1285" s="18" t="str">
        <f t="shared" si="220"/>
        <v xml:space="preserve">STEEL ZHARA - NP-003 </v>
      </c>
      <c r="V1285" s="18">
        <f t="shared" si="221"/>
        <v>36000</v>
      </c>
      <c r="W1285" s="18" t="e">
        <f t="shared" si="222"/>
        <v>#VALUE!</v>
      </c>
      <c r="X1285" s="18">
        <f t="shared" si="223"/>
        <v>0.43469999999999998</v>
      </c>
      <c r="Y1285" s="18" t="str">
        <f t="shared" si="224"/>
        <v>USD</v>
      </c>
      <c r="Z1285" s="18">
        <f t="shared" si="225"/>
        <v>1683945.06</v>
      </c>
      <c r="AA1285" s="18">
        <f t="shared" si="226"/>
        <v>2020</v>
      </c>
      <c r="AB1285" s="19" t="str">
        <f>IFERROR(VLOOKUP(D1285, 'Lookup Tables'!$A:$B, 2, FALSE), "Unknown")</f>
        <v>Table, kitchen or other household articles of iron or steel</v>
      </c>
      <c r="AC1285" s="18" t="str">
        <f t="shared" si="227"/>
        <v>Steel Products</v>
      </c>
      <c r="AD1285" s="18" t="str">
        <f t="shared" si="228"/>
        <v>Misc</v>
      </c>
      <c r="AE1285" s="18">
        <f t="shared" si="229"/>
        <v>134.38979166666667</v>
      </c>
      <c r="AF1285" s="20">
        <f t="shared" si="230"/>
        <v>0.36640003253501374</v>
      </c>
    </row>
    <row r="1286" spans="1:32">
      <c r="A1286" s="18" t="str">
        <f>'Raw Data'!A1286</f>
        <v>INNSA1</v>
      </c>
      <c r="B1286" s="19">
        <f>'Raw Data'!B1286</f>
        <v>44111</v>
      </c>
      <c r="C1286" s="18">
        <f>'Raw Data'!C1286</f>
        <v>301049751</v>
      </c>
      <c r="D1286" s="18">
        <f>'Raw Data'!D1286</f>
        <v>73239990</v>
      </c>
      <c r="E1286" s="18" t="str">
        <f>'Raw Data'!E1286</f>
        <v>RYX-02-020 MILD STEEL MULTI FUNCTION CLOTH STAND (2464 NOS)(OTHER ARTICLES OF HOUSEHOLD OF IRON &amp; STEEL)</v>
      </c>
      <c r="F1286" s="18">
        <f>'Raw Data'!F1286</f>
        <v>0</v>
      </c>
      <c r="G1286" s="18">
        <f>'Raw Data'!G1286</f>
        <v>0</v>
      </c>
      <c r="H1286" s="18">
        <f>'Raw Data'!H1286</f>
        <v>0</v>
      </c>
      <c r="I1286" s="18">
        <f>'Raw Data'!I1286</f>
        <v>0</v>
      </c>
      <c r="J1286" s="18">
        <f>'Raw Data'!J1286</f>
        <v>0</v>
      </c>
      <c r="K1286" s="18">
        <f>'Raw Data'!K1286</f>
        <v>0</v>
      </c>
      <c r="L1286" s="18">
        <f>'Raw Data'!L1286</f>
        <v>0</v>
      </c>
      <c r="M1286" s="18">
        <f>'Raw Data'!M1286</f>
        <v>0</v>
      </c>
      <c r="N1286" s="18">
        <f>'Raw Data'!N1286</f>
        <v>8008</v>
      </c>
      <c r="O1286" s="18" t="str">
        <f>'Raw Data'!O1286</f>
        <v>KGS</v>
      </c>
      <c r="P1286" s="18">
        <f>'Raw Data'!P1286</f>
        <v>349.00640729999998</v>
      </c>
      <c r="Q1286" s="18">
        <f>'Raw Data'!Q1286</f>
        <v>2794843.31</v>
      </c>
      <c r="R1286" s="18">
        <f>'Raw Data'!R1286</f>
        <v>4.6846497630000004</v>
      </c>
      <c r="S1286" s="18">
        <f>'Raw Data'!S1286</f>
        <v>37514.675300000003</v>
      </c>
      <c r="T1286" s="18">
        <f>'Raw Data'!T1286</f>
        <v>1024030.7</v>
      </c>
      <c r="U1286" s="18" t="str">
        <f t="shared" si="220"/>
        <v xml:space="preserve">RYX-02-020 MILD STEEL MULTI FUNCTION CLOTH STAND </v>
      </c>
      <c r="V1286" s="18" t="str">
        <f t="shared" si="221"/>
        <v/>
      </c>
      <c r="W1286" s="18" t="e">
        <f t="shared" si="222"/>
        <v>#VALUE!</v>
      </c>
      <c r="X1286" s="18" t="str">
        <f t="shared" si="223"/>
        <v/>
      </c>
      <c r="Y1286" s="18" t="str">
        <f t="shared" si="224"/>
        <v/>
      </c>
      <c r="Z1286" s="18">
        <f t="shared" si="225"/>
        <v>3818874.01</v>
      </c>
      <c r="AA1286" s="18">
        <f t="shared" si="226"/>
        <v>2020</v>
      </c>
      <c r="AB1286" s="19" t="str">
        <f>IFERROR(VLOOKUP(D1286, 'Lookup Tables'!$A:$B, 2, FALSE), "Unknown")</f>
        <v>Table, kitchen or other household articles of iron or steel</v>
      </c>
      <c r="AC1286" s="18" t="str">
        <f t="shared" si="227"/>
        <v>Steel Products</v>
      </c>
      <c r="AD1286" s="18" t="str">
        <f t="shared" si="228"/>
        <v>Cloth Stand</v>
      </c>
      <c r="AE1286" s="18">
        <f t="shared" si="229"/>
        <v>127.87596153846154</v>
      </c>
      <c r="AF1286" s="20">
        <f t="shared" si="230"/>
        <v>0.36640003979328628</v>
      </c>
    </row>
    <row r="1287" spans="1:32">
      <c r="A1287" s="18" t="str">
        <f>'Raw Data'!A1287</f>
        <v>INNSA1</v>
      </c>
      <c r="B1287" s="19">
        <f>'Raw Data'!B1287</f>
        <v>44107</v>
      </c>
      <c r="C1287" s="18">
        <f>'Raw Data'!C1287</f>
        <v>301049751</v>
      </c>
      <c r="D1287" s="18">
        <f>'Raw Data'!D1287</f>
        <v>73239990</v>
      </c>
      <c r="E1287" s="18" t="str">
        <f>'Raw Data'!E1287</f>
        <v>STAINLESS STEEL GRATER WITH HANDLE HEXA - KL326D-9S (MILD STEEL) (TOTAL -24000 PCS)</v>
      </c>
      <c r="F1287" s="18">
        <f>'Raw Data'!F1287</f>
        <v>0</v>
      </c>
      <c r="G1287" s="18">
        <f>'Raw Data'!G1287</f>
        <v>0</v>
      </c>
      <c r="H1287" s="18">
        <f>'Raw Data'!H1287</f>
        <v>0</v>
      </c>
      <c r="I1287" s="18">
        <f>'Raw Data'!I1287</f>
        <v>0</v>
      </c>
      <c r="J1287" s="18">
        <f>'Raw Data'!J1287</f>
        <v>0</v>
      </c>
      <c r="K1287" s="18">
        <f>'Raw Data'!K1287</f>
        <v>0</v>
      </c>
      <c r="L1287" s="18">
        <f>'Raw Data'!L1287</f>
        <v>0</v>
      </c>
      <c r="M1287" s="18">
        <f>'Raw Data'!M1287</f>
        <v>0</v>
      </c>
      <c r="N1287" s="18">
        <f>'Raw Data'!N1287</f>
        <v>5500</v>
      </c>
      <c r="O1287" s="18" t="str">
        <f>'Raw Data'!O1287</f>
        <v>KGS</v>
      </c>
      <c r="P1287" s="18">
        <f>'Raw Data'!P1287</f>
        <v>321.06175089999999</v>
      </c>
      <c r="Q1287" s="18">
        <f>'Raw Data'!Q1287</f>
        <v>1765839.63</v>
      </c>
      <c r="R1287" s="18">
        <f>'Raw Data'!R1287</f>
        <v>4.3095537029999997</v>
      </c>
      <c r="S1287" s="18">
        <f>'Raw Data'!S1287</f>
        <v>23702.54537</v>
      </c>
      <c r="T1287" s="18">
        <f>'Raw Data'!T1287</f>
        <v>647003.6</v>
      </c>
      <c r="U1287" s="18" t="str">
        <f t="shared" si="220"/>
        <v xml:space="preserve">STAINLESS STEEL GRATER WITH HANDLE HEXA - KL326D-9S </v>
      </c>
      <c r="V1287" s="18" t="str">
        <f t="shared" si="221"/>
        <v/>
      </c>
      <c r="W1287" s="18" t="e">
        <f t="shared" si="222"/>
        <v>#VALUE!</v>
      </c>
      <c r="X1287" s="18" t="str">
        <f t="shared" si="223"/>
        <v/>
      </c>
      <c r="Y1287" s="18" t="str">
        <f t="shared" si="224"/>
        <v/>
      </c>
      <c r="Z1287" s="18">
        <f t="shared" si="225"/>
        <v>2412843.23</v>
      </c>
      <c r="AA1287" s="18">
        <f t="shared" si="226"/>
        <v>2020</v>
      </c>
      <c r="AB1287" s="19" t="str">
        <f>IFERROR(VLOOKUP(D1287, 'Lookup Tables'!$A:$B, 2, FALSE), "Unknown")</f>
        <v>Table, kitchen or other household articles of iron or steel</v>
      </c>
      <c r="AC1287" s="18" t="str">
        <f t="shared" si="227"/>
        <v>Steel Products</v>
      </c>
      <c r="AD1287" s="18" t="str">
        <f t="shared" si="228"/>
        <v>Misc</v>
      </c>
      <c r="AE1287" s="18">
        <f t="shared" si="229"/>
        <v>117.63701818181818</v>
      </c>
      <c r="AF1287" s="20">
        <f t="shared" si="230"/>
        <v>0.36639997710324351</v>
      </c>
    </row>
    <row r="1288" spans="1:32">
      <c r="A1288" s="18" t="str">
        <f>'Raw Data'!A1288</f>
        <v>INNSA1</v>
      </c>
      <c r="B1288" s="19">
        <f>'Raw Data'!B1288</f>
        <v>44107</v>
      </c>
      <c r="C1288" s="18">
        <f>'Raw Data'!C1288</f>
        <v>301049751</v>
      </c>
      <c r="D1288" s="18">
        <f>'Raw Data'!D1288</f>
        <v>73239990</v>
      </c>
      <c r="E1288" s="18" t="str">
        <f>'Raw Data'!E1288</f>
        <v>STAINLESS STEEL GRATER WITH HANDLE - KL3241-8S (MILD STEEL) (TOTAL - 39528 PCS)</v>
      </c>
      <c r="F1288" s="18">
        <f>'Raw Data'!F1288</f>
        <v>0</v>
      </c>
      <c r="G1288" s="18">
        <f>'Raw Data'!G1288</f>
        <v>0</v>
      </c>
      <c r="H1288" s="18">
        <f>'Raw Data'!H1288</f>
        <v>0</v>
      </c>
      <c r="I1288" s="18">
        <f>'Raw Data'!I1288</f>
        <v>0</v>
      </c>
      <c r="J1288" s="18">
        <f>'Raw Data'!J1288</f>
        <v>0</v>
      </c>
      <c r="K1288" s="18">
        <f>'Raw Data'!K1288</f>
        <v>0</v>
      </c>
      <c r="L1288" s="18">
        <f>'Raw Data'!L1288</f>
        <v>0</v>
      </c>
      <c r="M1288" s="18">
        <f>'Raw Data'!M1288</f>
        <v>0</v>
      </c>
      <c r="N1288" s="18">
        <f>'Raw Data'!N1288</f>
        <v>5050.8</v>
      </c>
      <c r="O1288" s="18" t="str">
        <f>'Raw Data'!O1288</f>
        <v>KGS</v>
      </c>
      <c r="P1288" s="18">
        <f>'Raw Data'!P1288</f>
        <v>353.88766729999998</v>
      </c>
      <c r="Q1288" s="18">
        <f>'Raw Data'!Q1288</f>
        <v>1787415.83</v>
      </c>
      <c r="R1288" s="18">
        <f>'Raw Data'!R1288</f>
        <v>4.7501700309999997</v>
      </c>
      <c r="S1288" s="18">
        <f>'Raw Data'!S1288</f>
        <v>23992.158790000001</v>
      </c>
      <c r="T1288" s="18">
        <f>'Raw Data'!T1288</f>
        <v>654909.19999999995</v>
      </c>
      <c r="U1288" s="18" t="str">
        <f t="shared" si="220"/>
        <v xml:space="preserve">STAINLESS STEEL GRATER WITH HANDLE - KL3241-8S </v>
      </c>
      <c r="V1288" s="18" t="str">
        <f t="shared" si="221"/>
        <v/>
      </c>
      <c r="W1288" s="18" t="e">
        <f t="shared" si="222"/>
        <v>#VALUE!</v>
      </c>
      <c r="X1288" s="18" t="str">
        <f t="shared" si="223"/>
        <v/>
      </c>
      <c r="Y1288" s="18" t="str">
        <f t="shared" si="224"/>
        <v/>
      </c>
      <c r="Z1288" s="18">
        <f t="shared" si="225"/>
        <v>2442325.0300000003</v>
      </c>
      <c r="AA1288" s="18">
        <f t="shared" si="226"/>
        <v>2020</v>
      </c>
      <c r="AB1288" s="19" t="str">
        <f>IFERROR(VLOOKUP(D1288, 'Lookup Tables'!$A:$B, 2, FALSE), "Unknown")</f>
        <v>Table, kitchen or other household articles of iron or steel</v>
      </c>
      <c r="AC1288" s="18" t="str">
        <f t="shared" si="227"/>
        <v>Steel Products</v>
      </c>
      <c r="AD1288" s="18" t="str">
        <f t="shared" si="228"/>
        <v>Misc</v>
      </c>
      <c r="AE1288" s="18">
        <f t="shared" si="229"/>
        <v>129.66444919616694</v>
      </c>
      <c r="AF1288" s="20">
        <f t="shared" si="230"/>
        <v>0.36640002231601582</v>
      </c>
    </row>
    <row r="1289" spans="1:32">
      <c r="A1289" s="18" t="str">
        <f>'Raw Data'!A1289</f>
        <v>INNSA1</v>
      </c>
      <c r="B1289" s="19">
        <f>'Raw Data'!B1289</f>
        <v>44097</v>
      </c>
      <c r="C1289" s="18">
        <f>'Raw Data'!C1289</f>
        <v>301049751</v>
      </c>
      <c r="D1289" s="18">
        <f>'Raw Data'!D1289</f>
        <v>73231000</v>
      </c>
      <c r="E1289" s="18" t="str">
        <f>'Raw Data'!E1289</f>
        <v>STEEL SCRUBBER 2 PCS SET - 8001-2 (QTY- 166800 SETS/USD 0.151 PER SET)</v>
      </c>
      <c r="F1289" s="18">
        <f>'Raw Data'!F1289</f>
        <v>0</v>
      </c>
      <c r="G1289" s="18">
        <f>'Raw Data'!G1289</f>
        <v>0</v>
      </c>
      <c r="H1289" s="18">
        <f>'Raw Data'!H1289</f>
        <v>0</v>
      </c>
      <c r="I1289" s="18">
        <f>'Raw Data'!I1289</f>
        <v>0</v>
      </c>
      <c r="J1289" s="18">
        <f>'Raw Data'!J1289</f>
        <v>0</v>
      </c>
      <c r="K1289" s="18">
        <f>'Raw Data'!K1289</f>
        <v>0</v>
      </c>
      <c r="L1289" s="18">
        <f>'Raw Data'!L1289</f>
        <v>0</v>
      </c>
      <c r="M1289" s="18">
        <f>'Raw Data'!M1289</f>
        <v>0</v>
      </c>
      <c r="N1289" s="18">
        <f>'Raw Data'!N1289</f>
        <v>4865</v>
      </c>
      <c r="O1289" s="18" t="str">
        <f>'Raw Data'!O1289</f>
        <v>KGS</v>
      </c>
      <c r="P1289" s="18">
        <f>'Raw Data'!P1289</f>
        <v>404.70777600000002</v>
      </c>
      <c r="Q1289" s="18">
        <f>'Raw Data'!Q1289</f>
        <v>1968903.33</v>
      </c>
      <c r="R1289" s="18">
        <f>'Raw Data'!R1289</f>
        <v>5.4250372110000002</v>
      </c>
      <c r="S1289" s="18">
        <f>'Raw Data'!S1289</f>
        <v>26392.80603</v>
      </c>
      <c r="T1289" s="18">
        <f>'Raw Data'!T1289</f>
        <v>865530</v>
      </c>
      <c r="U1289" s="18" t="str">
        <f t="shared" si="220"/>
        <v xml:space="preserve">STEEL SCRUBBER 2 PCS SET - 8001-2 </v>
      </c>
      <c r="V1289" s="18" t="str">
        <f t="shared" si="221"/>
        <v/>
      </c>
      <c r="W1289" s="18" t="e">
        <f t="shared" si="222"/>
        <v>#VALUE!</v>
      </c>
      <c r="X1289" s="18">
        <f t="shared" si="223"/>
        <v>0.151</v>
      </c>
      <c r="Y1289" s="18" t="str">
        <f t="shared" si="224"/>
        <v>USD</v>
      </c>
      <c r="Z1289" s="18">
        <f t="shared" si="225"/>
        <v>2834433.33</v>
      </c>
      <c r="AA1289" s="18">
        <f t="shared" si="226"/>
        <v>2020</v>
      </c>
      <c r="AB1289" s="19" t="str">
        <f>IFERROR(VLOOKUP(D1289, 'Lookup Tables'!$A:$B, 2, FALSE), "Unknown")</f>
        <v>Steel Scrubbers</v>
      </c>
      <c r="AC1289" s="18" t="str">
        <f t="shared" si="227"/>
        <v>Steel Products</v>
      </c>
      <c r="AD1289" s="18" t="str">
        <f t="shared" si="228"/>
        <v>Scrubber</v>
      </c>
      <c r="AE1289" s="18">
        <f t="shared" si="229"/>
        <v>177.90955806783145</v>
      </c>
      <c r="AF1289" s="20">
        <f t="shared" si="230"/>
        <v>0.43960004882514975</v>
      </c>
    </row>
    <row r="1290" spans="1:32">
      <c r="A1290" s="18" t="str">
        <f>'Raw Data'!A1290</f>
        <v>INNSA1</v>
      </c>
      <c r="B1290" s="19">
        <f>'Raw Data'!B1290</f>
        <v>44086</v>
      </c>
      <c r="C1290" s="18">
        <f>'Raw Data'!C1290</f>
        <v>301049751</v>
      </c>
      <c r="D1290" s="18">
        <f>'Raw Data'!D1290</f>
        <v>73239990</v>
      </c>
      <c r="E1290" s="18" t="str">
        <f>'Raw Data'!E1290</f>
        <v>STAINLESS STEEL GRATER WITH HANDLE - DS-25 (QTY-50400 PCS/USD 0.2078 PER PCS)</v>
      </c>
      <c r="F1290" s="18">
        <f>'Raw Data'!F1290</f>
        <v>0</v>
      </c>
      <c r="G1290" s="18">
        <f>'Raw Data'!G1290</f>
        <v>0</v>
      </c>
      <c r="H1290" s="18">
        <f>'Raw Data'!H1290</f>
        <v>0</v>
      </c>
      <c r="I1290" s="18">
        <f>'Raw Data'!I1290</f>
        <v>0</v>
      </c>
      <c r="J1290" s="18">
        <f>'Raw Data'!J1290</f>
        <v>0</v>
      </c>
      <c r="K1290" s="18">
        <f>'Raw Data'!K1290</f>
        <v>0</v>
      </c>
      <c r="L1290" s="18">
        <f>'Raw Data'!L1290</f>
        <v>0</v>
      </c>
      <c r="M1290" s="18">
        <f>'Raw Data'!M1290</f>
        <v>0</v>
      </c>
      <c r="N1290" s="18">
        <f>'Raw Data'!N1290</f>
        <v>1680</v>
      </c>
      <c r="O1290" s="18" t="str">
        <f>'Raw Data'!O1290</f>
        <v>KGS</v>
      </c>
      <c r="P1290" s="18">
        <f>'Raw Data'!P1290</f>
        <v>485.18457740000002</v>
      </c>
      <c r="Q1290" s="18">
        <f>'Raw Data'!Q1290</f>
        <v>815110.09</v>
      </c>
      <c r="R1290" s="18">
        <f>'Raw Data'!R1290</f>
        <v>6.5477001000000001</v>
      </c>
      <c r="S1290" s="18">
        <f>'Raw Data'!S1290</f>
        <v>11000.13617</v>
      </c>
      <c r="T1290" s="18">
        <f>'Raw Data'!T1290</f>
        <v>298656.3</v>
      </c>
      <c r="U1290" s="18" t="str">
        <f t="shared" si="220"/>
        <v xml:space="preserve">STAINLESS STEEL GRATER WITH HANDLE - DS-25 </v>
      </c>
      <c r="V1290" s="18">
        <f t="shared" si="221"/>
        <v>50400</v>
      </c>
      <c r="W1290" s="18" t="e">
        <f t="shared" si="222"/>
        <v>#VALUE!</v>
      </c>
      <c r="X1290" s="18">
        <f t="shared" si="223"/>
        <v>0.20780000000000001</v>
      </c>
      <c r="Y1290" s="18" t="str">
        <f t="shared" si="224"/>
        <v>USD</v>
      </c>
      <c r="Z1290" s="18">
        <f t="shared" si="225"/>
        <v>1113766.3899999999</v>
      </c>
      <c r="AA1290" s="18">
        <f t="shared" si="226"/>
        <v>2020</v>
      </c>
      <c r="AB1290" s="19" t="str">
        <f>IFERROR(VLOOKUP(D1290, 'Lookup Tables'!$A:$B, 2, FALSE), "Unknown")</f>
        <v>Table, kitchen or other household articles of iron or steel</v>
      </c>
      <c r="AC1290" s="18" t="str">
        <f t="shared" si="227"/>
        <v>Steel Products</v>
      </c>
      <c r="AD1290" s="18" t="str">
        <f t="shared" si="228"/>
        <v>Misc</v>
      </c>
      <c r="AE1290" s="18">
        <f t="shared" si="229"/>
        <v>177.77160714285714</v>
      </c>
      <c r="AF1290" s="20">
        <f t="shared" si="230"/>
        <v>0.36639995463680247</v>
      </c>
    </row>
    <row r="1291" spans="1:32">
      <c r="A1291" s="18" t="str">
        <f>'Raw Data'!A1291</f>
        <v>INNSA1</v>
      </c>
      <c r="B1291" s="19">
        <f>'Raw Data'!B1291</f>
        <v>44086</v>
      </c>
      <c r="C1291" s="18">
        <f>'Raw Data'!C1291</f>
        <v>301049751</v>
      </c>
      <c r="D1291" s="18">
        <f>'Raw Data'!D1291</f>
        <v>73239990</v>
      </c>
      <c r="E1291" s="18" t="str">
        <f>'Raw Data'!E1291</f>
        <v>STEEL ZHARA - NP-003 (QTY-30000 PCS/USD 0.4258 PER PCS)</v>
      </c>
      <c r="F1291" s="18">
        <f>'Raw Data'!F1291</f>
        <v>0</v>
      </c>
      <c r="G1291" s="18">
        <f>'Raw Data'!G1291</f>
        <v>0</v>
      </c>
      <c r="H1291" s="18">
        <f>'Raw Data'!H1291</f>
        <v>0</v>
      </c>
      <c r="I1291" s="18">
        <f>'Raw Data'!I1291</f>
        <v>0</v>
      </c>
      <c r="J1291" s="18">
        <f>'Raw Data'!J1291</f>
        <v>0</v>
      </c>
      <c r="K1291" s="18">
        <f>'Raw Data'!K1291</f>
        <v>0</v>
      </c>
      <c r="L1291" s="18">
        <f>'Raw Data'!L1291</f>
        <v>0</v>
      </c>
      <c r="M1291" s="18">
        <f>'Raw Data'!M1291</f>
        <v>0</v>
      </c>
      <c r="N1291" s="18">
        <f>'Raw Data'!N1291</f>
        <v>2800</v>
      </c>
      <c r="O1291" s="18" t="str">
        <f>'Raw Data'!O1291</f>
        <v>KGS</v>
      </c>
      <c r="P1291" s="18">
        <f>'Raw Data'!P1291</f>
        <v>355.06599640000002</v>
      </c>
      <c r="Q1291" s="18">
        <f>'Raw Data'!Q1291</f>
        <v>994184.79</v>
      </c>
      <c r="R1291" s="18">
        <f>'Raw Data'!R1291</f>
        <v>4.791713852</v>
      </c>
      <c r="S1291" s="18">
        <f>'Raw Data'!S1291</f>
        <v>13416.798790000001</v>
      </c>
      <c r="T1291" s="18">
        <f>'Raw Data'!T1291</f>
        <v>364269.4</v>
      </c>
      <c r="U1291" s="18" t="str">
        <f t="shared" si="220"/>
        <v xml:space="preserve">STEEL ZHARA - NP-003 </v>
      </c>
      <c r="V1291" s="18">
        <f t="shared" si="221"/>
        <v>30000</v>
      </c>
      <c r="W1291" s="18" t="e">
        <f t="shared" si="222"/>
        <v>#VALUE!</v>
      </c>
      <c r="X1291" s="18">
        <f t="shared" si="223"/>
        <v>0.42580000000000001</v>
      </c>
      <c r="Y1291" s="18" t="str">
        <f t="shared" si="224"/>
        <v>USD</v>
      </c>
      <c r="Z1291" s="18">
        <f t="shared" si="225"/>
        <v>1358454.19</v>
      </c>
      <c r="AA1291" s="18">
        <f t="shared" si="226"/>
        <v>2020</v>
      </c>
      <c r="AB1291" s="19" t="str">
        <f>IFERROR(VLOOKUP(D1291, 'Lookup Tables'!$A:$B, 2, FALSE), "Unknown")</f>
        <v>Table, kitchen or other household articles of iron or steel</v>
      </c>
      <c r="AC1291" s="18" t="str">
        <f t="shared" si="227"/>
        <v>Steel Products</v>
      </c>
      <c r="AD1291" s="18" t="str">
        <f t="shared" si="228"/>
        <v>Misc</v>
      </c>
      <c r="AE1291" s="18">
        <f t="shared" si="229"/>
        <v>130.0962142857143</v>
      </c>
      <c r="AF1291" s="20">
        <f t="shared" si="230"/>
        <v>0.36640009348765035</v>
      </c>
    </row>
    <row r="1292" spans="1:32">
      <c r="A1292" s="18" t="str">
        <f>'Raw Data'!A1292</f>
        <v>INNSA1</v>
      </c>
      <c r="B1292" s="19">
        <f>'Raw Data'!B1292</f>
        <v>44086</v>
      </c>
      <c r="C1292" s="18">
        <f>'Raw Data'!C1292</f>
        <v>301049751</v>
      </c>
      <c r="D1292" s="18">
        <f>'Raw Data'!D1292</f>
        <v>73239990</v>
      </c>
      <c r="E1292" s="18" t="str">
        <f>'Raw Data'!E1292</f>
        <v>STEEL TEA STRAINER - NP-55 (QTY-61200 PCS/USD 0.3023 PER PCS)</v>
      </c>
      <c r="F1292" s="18">
        <f>'Raw Data'!F1292</f>
        <v>0</v>
      </c>
      <c r="G1292" s="18">
        <f>'Raw Data'!G1292</f>
        <v>0</v>
      </c>
      <c r="H1292" s="18">
        <f>'Raw Data'!H1292</f>
        <v>0</v>
      </c>
      <c r="I1292" s="18">
        <f>'Raw Data'!I1292</f>
        <v>0</v>
      </c>
      <c r="J1292" s="18">
        <f>'Raw Data'!J1292</f>
        <v>0</v>
      </c>
      <c r="K1292" s="18">
        <f>'Raw Data'!K1292</f>
        <v>0</v>
      </c>
      <c r="L1292" s="18">
        <f>'Raw Data'!L1292</f>
        <v>0</v>
      </c>
      <c r="M1292" s="18">
        <f>'Raw Data'!M1292</f>
        <v>0</v>
      </c>
      <c r="N1292" s="18">
        <f>'Raw Data'!N1292</f>
        <v>2805</v>
      </c>
      <c r="O1292" s="18" t="str">
        <f>'Raw Data'!O1292</f>
        <v>KGS</v>
      </c>
      <c r="P1292" s="18">
        <f>'Raw Data'!P1292</f>
        <v>513.33026380000001</v>
      </c>
      <c r="Q1292" s="18">
        <f>'Raw Data'!Q1292</f>
        <v>1439891.39</v>
      </c>
      <c r="R1292" s="18">
        <f>'Raw Data'!R1292</f>
        <v>6.9275339249999996</v>
      </c>
      <c r="S1292" s="18">
        <f>'Raw Data'!S1292</f>
        <v>19431.732660000001</v>
      </c>
      <c r="T1292" s="18">
        <f>'Raw Data'!T1292</f>
        <v>527576.19999999995</v>
      </c>
      <c r="U1292" s="18" t="str">
        <f t="shared" si="220"/>
        <v xml:space="preserve">STEEL TEA STRAINER - NP-55 </v>
      </c>
      <c r="V1292" s="18">
        <f t="shared" si="221"/>
        <v>61200</v>
      </c>
      <c r="W1292" s="18" t="e">
        <f t="shared" si="222"/>
        <v>#VALUE!</v>
      </c>
      <c r="X1292" s="18">
        <f t="shared" si="223"/>
        <v>0.30230000000000001</v>
      </c>
      <c r="Y1292" s="18" t="str">
        <f t="shared" si="224"/>
        <v>USD</v>
      </c>
      <c r="Z1292" s="18">
        <f t="shared" si="225"/>
        <v>1967467.5899999999</v>
      </c>
      <c r="AA1292" s="18">
        <f t="shared" si="226"/>
        <v>2020</v>
      </c>
      <c r="AB1292" s="19" t="str">
        <f>IFERROR(VLOOKUP(D1292, 'Lookup Tables'!$A:$B, 2, FALSE), "Unknown")</f>
        <v>Table, kitchen or other household articles of iron or steel</v>
      </c>
      <c r="AC1292" s="18" t="str">
        <f t="shared" si="227"/>
        <v>Steel Products</v>
      </c>
      <c r="AD1292" s="18" t="str">
        <f t="shared" si="228"/>
        <v>Misc</v>
      </c>
      <c r="AE1292" s="18">
        <f t="shared" si="229"/>
        <v>188.08420677361852</v>
      </c>
      <c r="AF1292" s="20">
        <f t="shared" si="230"/>
        <v>0.36639999632194481</v>
      </c>
    </row>
    <row r="1293" spans="1:32">
      <c r="A1293" s="18" t="str">
        <f>'Raw Data'!A1293</f>
        <v>INNSA1</v>
      </c>
      <c r="B1293" s="19">
        <f>'Raw Data'!B1293</f>
        <v>44084</v>
      </c>
      <c r="C1293" s="18">
        <f>'Raw Data'!C1293</f>
        <v>301049751</v>
      </c>
      <c r="D1293" s="18">
        <f>'Raw Data'!D1293</f>
        <v>73239990</v>
      </c>
      <c r="E1293" s="18" t="str">
        <f>'Raw Data'!E1293</f>
        <v>STAINLESS STEEL SPORTS BOTTLE 750ML S-308-C6 - NP-20 (QTY-38160 PCS/USD 1.022 PER PCS)</v>
      </c>
      <c r="F1293" s="18">
        <f>'Raw Data'!F1293</f>
        <v>0</v>
      </c>
      <c r="G1293" s="18">
        <f>'Raw Data'!G1293</f>
        <v>0</v>
      </c>
      <c r="H1293" s="18">
        <f>'Raw Data'!H1293</f>
        <v>0</v>
      </c>
      <c r="I1293" s="18">
        <f>'Raw Data'!I1293</f>
        <v>0</v>
      </c>
      <c r="J1293" s="18">
        <f>'Raw Data'!J1293</f>
        <v>0</v>
      </c>
      <c r="K1293" s="18">
        <f>'Raw Data'!K1293</f>
        <v>0</v>
      </c>
      <c r="L1293" s="18">
        <f>'Raw Data'!L1293</f>
        <v>0</v>
      </c>
      <c r="M1293" s="18">
        <f>'Raw Data'!M1293</f>
        <v>0</v>
      </c>
      <c r="N1293" s="18">
        <f>'Raw Data'!N1293</f>
        <v>6784</v>
      </c>
      <c r="O1293" s="18" t="str">
        <f>'Raw Data'!O1293</f>
        <v>KGS</v>
      </c>
      <c r="P1293" s="18">
        <f>'Raw Data'!P1293</f>
        <v>447.11967279999999</v>
      </c>
      <c r="Q1293" s="18">
        <f>'Raw Data'!Q1293</f>
        <v>3033259.86</v>
      </c>
      <c r="R1293" s="18">
        <f>'Raw Data'!R1293</f>
        <v>6.0340036809999997</v>
      </c>
      <c r="S1293" s="18">
        <f>'Raw Data'!S1293</f>
        <v>40934.680970000001</v>
      </c>
      <c r="T1293" s="18">
        <f>'Raw Data'!T1293</f>
        <v>1111386.3999999999</v>
      </c>
      <c r="U1293" s="18" t="str">
        <f t="shared" si="220"/>
        <v xml:space="preserve">STAINLESS STEEL SPORTS BOTTLE 750ML S-308-C6 - NP-20 </v>
      </c>
      <c r="V1293" s="18">
        <f t="shared" si="221"/>
        <v>38160</v>
      </c>
      <c r="W1293" s="18" t="e">
        <f t="shared" si="222"/>
        <v>#VALUE!</v>
      </c>
      <c r="X1293" s="18">
        <f t="shared" si="223"/>
        <v>1.022</v>
      </c>
      <c r="Y1293" s="18" t="str">
        <f t="shared" si="224"/>
        <v>USD</v>
      </c>
      <c r="Z1293" s="18">
        <f t="shared" si="225"/>
        <v>4144646.26</v>
      </c>
      <c r="AA1293" s="18">
        <f t="shared" si="226"/>
        <v>2020</v>
      </c>
      <c r="AB1293" s="19" t="str">
        <f>IFERROR(VLOOKUP(D1293, 'Lookup Tables'!$A:$B, 2, FALSE), "Unknown")</f>
        <v>Table, kitchen or other household articles of iron or steel</v>
      </c>
      <c r="AC1293" s="18" t="str">
        <f t="shared" si="227"/>
        <v>Steel Products</v>
      </c>
      <c r="AD1293" s="18" t="str">
        <f t="shared" si="228"/>
        <v>Misc</v>
      </c>
      <c r="AE1293" s="18">
        <f t="shared" si="229"/>
        <v>163.82464622641507</v>
      </c>
      <c r="AF1293" s="20">
        <f t="shared" si="230"/>
        <v>0.36639999581176669</v>
      </c>
    </row>
    <row r="1294" spans="1:32">
      <c r="A1294" s="18" t="str">
        <f>'Raw Data'!A1294</f>
        <v>INNSA1</v>
      </c>
      <c r="B1294" s="19">
        <f>'Raw Data'!B1294</f>
        <v>44084</v>
      </c>
      <c r="C1294" s="18">
        <f>'Raw Data'!C1294</f>
        <v>301049751</v>
      </c>
      <c r="D1294" s="18">
        <f>'Raw Data'!D1294</f>
        <v>73239990</v>
      </c>
      <c r="E1294" s="18" t="str">
        <f>'Raw Data'!E1294</f>
        <v>STEEL ZHARA - NP-003 (QTY-72000 PCS/USD 0.4263 PER PCS)</v>
      </c>
      <c r="F1294" s="18">
        <f>'Raw Data'!F1294</f>
        <v>0</v>
      </c>
      <c r="G1294" s="18">
        <f>'Raw Data'!G1294</f>
        <v>0</v>
      </c>
      <c r="H1294" s="18">
        <f>'Raw Data'!H1294</f>
        <v>0</v>
      </c>
      <c r="I1294" s="18">
        <f>'Raw Data'!I1294</f>
        <v>0</v>
      </c>
      <c r="J1294" s="18">
        <f>'Raw Data'!J1294</f>
        <v>0</v>
      </c>
      <c r="K1294" s="18">
        <f>'Raw Data'!K1294</f>
        <v>0</v>
      </c>
      <c r="L1294" s="18">
        <f>'Raw Data'!L1294</f>
        <v>0</v>
      </c>
      <c r="M1294" s="18">
        <f>'Raw Data'!M1294</f>
        <v>0</v>
      </c>
      <c r="N1294" s="18">
        <f>'Raw Data'!N1294</f>
        <v>6720</v>
      </c>
      <c r="O1294" s="18" t="str">
        <f>'Raw Data'!O1294</f>
        <v>KGS</v>
      </c>
      <c r="P1294" s="18">
        <f>'Raw Data'!P1294</f>
        <v>353.5198929</v>
      </c>
      <c r="Q1294" s="18">
        <f>'Raw Data'!Q1294</f>
        <v>2375653.6800000002</v>
      </c>
      <c r="R1294" s="18">
        <f>'Raw Data'!R1294</f>
        <v>4.7708487570000004</v>
      </c>
      <c r="S1294" s="18">
        <f>'Raw Data'!S1294</f>
        <v>32060.103640000001</v>
      </c>
      <c r="T1294" s="18">
        <f>'Raw Data'!T1294</f>
        <v>870439.5</v>
      </c>
      <c r="U1294" s="18" t="str">
        <f t="shared" si="220"/>
        <v xml:space="preserve">STEEL ZHARA - NP-003 </v>
      </c>
      <c r="V1294" s="18">
        <f t="shared" si="221"/>
        <v>72000</v>
      </c>
      <c r="W1294" s="18" t="e">
        <f t="shared" si="222"/>
        <v>#VALUE!</v>
      </c>
      <c r="X1294" s="18">
        <f t="shared" si="223"/>
        <v>0.42630000000000001</v>
      </c>
      <c r="Y1294" s="18" t="str">
        <f t="shared" si="224"/>
        <v>USD</v>
      </c>
      <c r="Z1294" s="18">
        <f t="shared" si="225"/>
        <v>3246093.18</v>
      </c>
      <c r="AA1294" s="18">
        <f t="shared" si="226"/>
        <v>2020</v>
      </c>
      <c r="AB1294" s="19" t="str">
        <f>IFERROR(VLOOKUP(D1294, 'Lookup Tables'!$A:$B, 2, FALSE), "Unknown")</f>
        <v>Table, kitchen or other household articles of iron or steel</v>
      </c>
      <c r="AC1294" s="18" t="str">
        <f t="shared" si="227"/>
        <v>Steel Products</v>
      </c>
      <c r="AD1294" s="18" t="str">
        <f t="shared" si="228"/>
        <v>Misc</v>
      </c>
      <c r="AE1294" s="18">
        <f t="shared" si="229"/>
        <v>129.52968749999999</v>
      </c>
      <c r="AF1294" s="20">
        <f t="shared" si="230"/>
        <v>0.36639999648433602</v>
      </c>
    </row>
    <row r="1295" spans="1:32">
      <c r="A1295" s="18" t="str">
        <f>'Raw Data'!A1295</f>
        <v>INNSA1</v>
      </c>
      <c r="B1295" s="19">
        <f>'Raw Data'!B1295</f>
        <v>44084</v>
      </c>
      <c r="C1295" s="18">
        <f>'Raw Data'!C1295</f>
        <v>301049751</v>
      </c>
      <c r="D1295" s="18">
        <f>'Raw Data'!D1295</f>
        <v>73239990</v>
      </c>
      <c r="E1295" s="18" t="str">
        <f>'Raw Data'!E1295</f>
        <v>STAINLESS STEEL COLA BOTTLE 750ML SK750 - SL-01 (QTY-2232 PCS/USD 1.20 PER PCS)</v>
      </c>
      <c r="F1295" s="18">
        <f>'Raw Data'!F1295</f>
        <v>0</v>
      </c>
      <c r="G1295" s="18">
        <f>'Raw Data'!G1295</f>
        <v>0</v>
      </c>
      <c r="H1295" s="18">
        <f>'Raw Data'!H1295</f>
        <v>0</v>
      </c>
      <c r="I1295" s="18">
        <f>'Raw Data'!I1295</f>
        <v>0</v>
      </c>
      <c r="J1295" s="18">
        <f>'Raw Data'!J1295</f>
        <v>0</v>
      </c>
      <c r="K1295" s="18">
        <f>'Raw Data'!K1295</f>
        <v>0</v>
      </c>
      <c r="L1295" s="18">
        <f>'Raw Data'!L1295</f>
        <v>0</v>
      </c>
      <c r="M1295" s="18">
        <f>'Raw Data'!M1295</f>
        <v>0</v>
      </c>
      <c r="N1295" s="18">
        <f>'Raw Data'!N1295</f>
        <v>421.6</v>
      </c>
      <c r="O1295" s="18" t="str">
        <f>'Raw Data'!O1295</f>
        <v>KGS</v>
      </c>
      <c r="P1295" s="18">
        <f>'Raw Data'!P1295</f>
        <v>494.11174099999999</v>
      </c>
      <c r="Q1295" s="18">
        <f>'Raw Data'!Q1295</f>
        <v>208317.51</v>
      </c>
      <c r="R1295" s="18">
        <f>'Raw Data'!R1295</f>
        <v>6.6681746420000003</v>
      </c>
      <c r="S1295" s="18">
        <f>'Raw Data'!S1295</f>
        <v>2811.3024289999998</v>
      </c>
      <c r="T1295" s="18">
        <f>'Raw Data'!T1295</f>
        <v>76327.600000000006</v>
      </c>
      <c r="U1295" s="18" t="str">
        <f t="shared" si="220"/>
        <v xml:space="preserve">STAINLESS STEEL COLA BOTTLE 750ML SK750 - SL-01 </v>
      </c>
      <c r="V1295" s="18">
        <f t="shared" si="221"/>
        <v>2232</v>
      </c>
      <c r="W1295" s="18" t="e">
        <f t="shared" si="222"/>
        <v>#VALUE!</v>
      </c>
      <c r="X1295" s="18">
        <f t="shared" si="223"/>
        <v>1.2</v>
      </c>
      <c r="Y1295" s="18" t="str">
        <f t="shared" si="224"/>
        <v>USD</v>
      </c>
      <c r="Z1295" s="18">
        <f t="shared" si="225"/>
        <v>284645.11</v>
      </c>
      <c r="AA1295" s="18">
        <f t="shared" si="226"/>
        <v>2020</v>
      </c>
      <c r="AB1295" s="19" t="str">
        <f>IFERROR(VLOOKUP(D1295, 'Lookup Tables'!$A:$B, 2, FALSE), "Unknown")</f>
        <v>Table, kitchen or other household articles of iron or steel</v>
      </c>
      <c r="AC1295" s="18" t="str">
        <f t="shared" si="227"/>
        <v>Steel Products</v>
      </c>
      <c r="AD1295" s="18" t="str">
        <f t="shared" si="228"/>
        <v>Misc</v>
      </c>
      <c r="AE1295" s="18">
        <f t="shared" si="229"/>
        <v>181.04269449715372</v>
      </c>
      <c r="AF1295" s="20">
        <f t="shared" si="230"/>
        <v>0.36640030883625674</v>
      </c>
    </row>
    <row r="1296" spans="1:32">
      <c r="A1296" s="18" t="str">
        <f>'Raw Data'!A1296</f>
        <v>INNSA1</v>
      </c>
      <c r="B1296" s="19">
        <f>'Raw Data'!B1296</f>
        <v>44072</v>
      </c>
      <c r="C1296" s="18">
        <f>'Raw Data'!C1296</f>
        <v>301049751</v>
      </c>
      <c r="D1296" s="18">
        <f>'Raw Data'!D1296</f>
        <v>73239990</v>
      </c>
      <c r="E1296" s="18" t="str">
        <f>'Raw Data'!E1296</f>
        <v>RYX-02-020 MILD STEEL MULTI FUNCTION CLOTH STAND (1232 NOS)(OTHER ARTICLES OF HOUSEHOLD OF IRON &amp; STEEL)</v>
      </c>
      <c r="F1296" s="18">
        <f>'Raw Data'!F1296</f>
        <v>0</v>
      </c>
      <c r="G1296" s="18">
        <f>'Raw Data'!G1296</f>
        <v>0</v>
      </c>
      <c r="H1296" s="18">
        <f>'Raw Data'!H1296</f>
        <v>0</v>
      </c>
      <c r="I1296" s="18">
        <f>'Raw Data'!I1296</f>
        <v>0</v>
      </c>
      <c r="J1296" s="18">
        <f>'Raw Data'!J1296</f>
        <v>0</v>
      </c>
      <c r="K1296" s="18">
        <f>'Raw Data'!K1296</f>
        <v>0</v>
      </c>
      <c r="L1296" s="18">
        <f>'Raw Data'!L1296</f>
        <v>0</v>
      </c>
      <c r="M1296" s="18">
        <f>'Raw Data'!M1296</f>
        <v>0</v>
      </c>
      <c r="N1296" s="18">
        <f>'Raw Data'!N1296</f>
        <v>4004</v>
      </c>
      <c r="O1296" s="18" t="str">
        <f>'Raw Data'!O1296</f>
        <v>KGS</v>
      </c>
      <c r="P1296" s="18">
        <f>'Raw Data'!P1296</f>
        <v>337.04969779999999</v>
      </c>
      <c r="Q1296" s="18">
        <f>'Raw Data'!Q1296</f>
        <v>1349546.99</v>
      </c>
      <c r="R1296" s="18">
        <f>'Raw Data'!R1296</f>
        <v>4.4407074809999996</v>
      </c>
      <c r="S1296" s="18">
        <f>'Raw Data'!S1296</f>
        <v>17780.59275</v>
      </c>
      <c r="T1296" s="18">
        <f>'Raw Data'!T1296</f>
        <v>494474</v>
      </c>
      <c r="U1296" s="18" t="str">
        <f t="shared" si="220"/>
        <v xml:space="preserve">RYX-02-020 MILD STEEL MULTI FUNCTION CLOTH STAND </v>
      </c>
      <c r="V1296" s="18" t="str">
        <f t="shared" si="221"/>
        <v/>
      </c>
      <c r="W1296" s="18" t="e">
        <f t="shared" si="222"/>
        <v>#VALUE!</v>
      </c>
      <c r="X1296" s="18" t="str">
        <f t="shared" si="223"/>
        <v/>
      </c>
      <c r="Y1296" s="18" t="str">
        <f t="shared" si="224"/>
        <v/>
      </c>
      <c r="Z1296" s="18">
        <f t="shared" si="225"/>
        <v>1844020.99</v>
      </c>
      <c r="AA1296" s="18">
        <f t="shared" si="226"/>
        <v>2020</v>
      </c>
      <c r="AB1296" s="19" t="str">
        <f>IFERROR(VLOOKUP(D1296, 'Lookup Tables'!$A:$B, 2, FALSE), "Unknown")</f>
        <v>Table, kitchen or other household articles of iron or steel</v>
      </c>
      <c r="AC1296" s="18" t="str">
        <f t="shared" si="227"/>
        <v>Steel Products</v>
      </c>
      <c r="AD1296" s="18" t="str">
        <f t="shared" si="228"/>
        <v>Cloth Stand</v>
      </c>
      <c r="AE1296" s="18">
        <f t="shared" si="229"/>
        <v>123.49500499500499</v>
      </c>
      <c r="AF1296" s="20">
        <f t="shared" si="230"/>
        <v>0.36639998730240581</v>
      </c>
    </row>
    <row r="1297" spans="1:32">
      <c r="A1297" s="18" t="str">
        <f>'Raw Data'!A1297</f>
        <v>INNSA1</v>
      </c>
      <c r="B1297" s="19">
        <f>'Raw Data'!B1297</f>
        <v>44071</v>
      </c>
      <c r="C1297" s="18">
        <f>'Raw Data'!C1297</f>
        <v>301049751</v>
      </c>
      <c r="D1297" s="18">
        <f>'Raw Data'!D1297</f>
        <v>73239990</v>
      </c>
      <c r="E1297" s="18" t="str">
        <f>'Raw Data'!E1297</f>
        <v>STEEL KITCHEN CADDLE AM-254 (QTY- 540 PCS/USD 0.516 PER PCS)</v>
      </c>
      <c r="F1297" s="18">
        <f>'Raw Data'!F1297</f>
        <v>0</v>
      </c>
      <c r="G1297" s="18">
        <f>'Raw Data'!G1297</f>
        <v>0</v>
      </c>
      <c r="H1297" s="18">
        <f>'Raw Data'!H1297</f>
        <v>0</v>
      </c>
      <c r="I1297" s="18">
        <f>'Raw Data'!I1297</f>
        <v>0</v>
      </c>
      <c r="J1297" s="18">
        <f>'Raw Data'!J1297</f>
        <v>0</v>
      </c>
      <c r="K1297" s="18">
        <f>'Raw Data'!K1297</f>
        <v>0</v>
      </c>
      <c r="L1297" s="18">
        <f>'Raw Data'!L1297</f>
        <v>0</v>
      </c>
      <c r="M1297" s="18">
        <f>'Raw Data'!M1297</f>
        <v>0</v>
      </c>
      <c r="N1297" s="18">
        <f>'Raw Data'!N1297</f>
        <v>60</v>
      </c>
      <c r="O1297" s="18" t="str">
        <f>'Raw Data'!O1297</f>
        <v>KGS</v>
      </c>
      <c r="P1297" s="18">
        <f>'Raw Data'!P1297</f>
        <v>369.2658333</v>
      </c>
      <c r="Q1297" s="18">
        <f>'Raw Data'!Q1297</f>
        <v>22155.95</v>
      </c>
      <c r="R1297" s="18">
        <f>'Raw Data'!R1297</f>
        <v>4.8651624949999999</v>
      </c>
      <c r="S1297" s="18">
        <f>'Raw Data'!S1297</f>
        <v>291.90974970000002</v>
      </c>
      <c r="T1297" s="18">
        <f>'Raw Data'!T1297</f>
        <v>8117.9</v>
      </c>
      <c r="U1297" s="18" t="str">
        <f t="shared" si="220"/>
        <v xml:space="preserve">STEEL KITCHEN CADDLE AM-254 </v>
      </c>
      <c r="V1297" s="18" t="str">
        <f t="shared" si="221"/>
        <v/>
      </c>
      <c r="W1297" s="18" t="e">
        <f t="shared" si="222"/>
        <v>#VALUE!</v>
      </c>
      <c r="X1297" s="18">
        <f t="shared" si="223"/>
        <v>0.51600000000000001</v>
      </c>
      <c r="Y1297" s="18" t="str">
        <f t="shared" si="224"/>
        <v>USD</v>
      </c>
      <c r="Z1297" s="18">
        <f t="shared" si="225"/>
        <v>30273.85</v>
      </c>
      <c r="AA1297" s="18">
        <f t="shared" si="226"/>
        <v>2020</v>
      </c>
      <c r="AB1297" s="19" t="str">
        <f>IFERROR(VLOOKUP(D1297, 'Lookup Tables'!$A:$B, 2, FALSE), "Unknown")</f>
        <v>Table, kitchen or other household articles of iron or steel</v>
      </c>
      <c r="AC1297" s="18" t="str">
        <f t="shared" si="227"/>
        <v>Steel Products</v>
      </c>
      <c r="AD1297" s="18" t="str">
        <f t="shared" si="228"/>
        <v>Misc</v>
      </c>
      <c r="AE1297" s="18">
        <f t="shared" si="229"/>
        <v>135.29833333333332</v>
      </c>
      <c r="AF1297" s="20">
        <f t="shared" si="230"/>
        <v>0.366398191005125</v>
      </c>
    </row>
    <row r="1298" spans="1:32">
      <c r="A1298" s="18" t="str">
        <f>'Raw Data'!A1298</f>
        <v>INNSA1</v>
      </c>
      <c r="B1298" s="19">
        <f>'Raw Data'!B1298</f>
        <v>44071</v>
      </c>
      <c r="C1298" s="18">
        <f>'Raw Data'!C1298</f>
        <v>301049751</v>
      </c>
      <c r="D1298" s="18">
        <f>'Raw Data'!D1298</f>
        <v>73239990</v>
      </c>
      <c r="E1298" s="18" t="str">
        <f>'Raw Data'!E1298</f>
        <v>STEEL ZHARA NP-003 (QTY- 42000 PCS/USD 0.425 PER PCS)</v>
      </c>
      <c r="F1298" s="18">
        <f>'Raw Data'!F1298</f>
        <v>0</v>
      </c>
      <c r="G1298" s="18">
        <f>'Raw Data'!G1298</f>
        <v>0</v>
      </c>
      <c r="H1298" s="18">
        <f>'Raw Data'!H1298</f>
        <v>0</v>
      </c>
      <c r="I1298" s="18">
        <f>'Raw Data'!I1298</f>
        <v>0</v>
      </c>
      <c r="J1298" s="18">
        <f>'Raw Data'!J1298</f>
        <v>0</v>
      </c>
      <c r="K1298" s="18">
        <f>'Raw Data'!K1298</f>
        <v>0</v>
      </c>
      <c r="L1298" s="18">
        <f>'Raw Data'!L1298</f>
        <v>0</v>
      </c>
      <c r="M1298" s="18">
        <f>'Raw Data'!M1298</f>
        <v>0</v>
      </c>
      <c r="N1298" s="18">
        <f>'Raw Data'!N1298</f>
        <v>3920</v>
      </c>
      <c r="O1298" s="18" t="str">
        <f>'Raw Data'!O1298</f>
        <v>KGS</v>
      </c>
      <c r="P1298" s="18">
        <f>'Raw Data'!P1298</f>
        <v>362.07546170000001</v>
      </c>
      <c r="Q1298" s="18">
        <f>'Raw Data'!Q1298</f>
        <v>1419335.81</v>
      </c>
      <c r="R1298" s="18">
        <f>'Raw Data'!R1298</f>
        <v>4.7704276910000001</v>
      </c>
      <c r="S1298" s="18">
        <f>'Raw Data'!S1298</f>
        <v>18700.076550000002</v>
      </c>
      <c r="T1298" s="18">
        <f>'Raw Data'!T1298</f>
        <v>520044.7</v>
      </c>
      <c r="U1298" s="18" t="str">
        <f t="shared" si="220"/>
        <v xml:space="preserve">STEEL ZHARA NP-003 </v>
      </c>
      <c r="V1298" s="18" t="str">
        <f t="shared" si="221"/>
        <v/>
      </c>
      <c r="W1298" s="18" t="e">
        <f t="shared" si="222"/>
        <v>#VALUE!</v>
      </c>
      <c r="X1298" s="18">
        <f t="shared" si="223"/>
        <v>0.42499999999999999</v>
      </c>
      <c r="Y1298" s="18" t="str">
        <f t="shared" si="224"/>
        <v>USD</v>
      </c>
      <c r="Z1298" s="18">
        <f t="shared" si="225"/>
        <v>1939380.51</v>
      </c>
      <c r="AA1298" s="18">
        <f t="shared" si="226"/>
        <v>2020</v>
      </c>
      <c r="AB1298" s="19" t="str">
        <f>IFERROR(VLOOKUP(D1298, 'Lookup Tables'!$A:$B, 2, FALSE), "Unknown")</f>
        <v>Table, kitchen or other household articles of iron or steel</v>
      </c>
      <c r="AC1298" s="18" t="str">
        <f t="shared" si="227"/>
        <v>Steel Products</v>
      </c>
      <c r="AD1298" s="18" t="str">
        <f t="shared" si="228"/>
        <v>Misc</v>
      </c>
      <c r="AE1298" s="18">
        <f t="shared" si="229"/>
        <v>132.6644642857143</v>
      </c>
      <c r="AF1298" s="20">
        <f t="shared" si="230"/>
        <v>0.36640004172092294</v>
      </c>
    </row>
    <row r="1299" spans="1:32">
      <c r="A1299" s="18" t="str">
        <f>'Raw Data'!A1299</f>
        <v>INNSA1</v>
      </c>
      <c r="B1299" s="19">
        <f>'Raw Data'!B1299</f>
        <v>44071</v>
      </c>
      <c r="C1299" s="18">
        <f>'Raw Data'!C1299</f>
        <v>301049751</v>
      </c>
      <c r="D1299" s="18">
        <f>'Raw Data'!D1299</f>
        <v>73239990</v>
      </c>
      <c r="E1299" s="18" t="str">
        <f>'Raw Data'!E1299</f>
        <v>STEEL TEA STRAINER NP-55 (QTY- 61200 PCS/USD 0.3014 PER PCS)</v>
      </c>
      <c r="F1299" s="18">
        <f>'Raw Data'!F1299</f>
        <v>0</v>
      </c>
      <c r="G1299" s="18">
        <f>'Raw Data'!G1299</f>
        <v>0</v>
      </c>
      <c r="H1299" s="18">
        <f>'Raw Data'!H1299</f>
        <v>0</v>
      </c>
      <c r="I1299" s="18">
        <f>'Raw Data'!I1299</f>
        <v>0</v>
      </c>
      <c r="J1299" s="18">
        <f>'Raw Data'!J1299</f>
        <v>0</v>
      </c>
      <c r="K1299" s="18">
        <f>'Raw Data'!K1299</f>
        <v>0</v>
      </c>
      <c r="L1299" s="18">
        <f>'Raw Data'!L1299</f>
        <v>0</v>
      </c>
      <c r="M1299" s="18">
        <f>'Raw Data'!M1299</f>
        <v>0</v>
      </c>
      <c r="N1299" s="18">
        <f>'Raw Data'!N1299</f>
        <v>2805</v>
      </c>
      <c r="O1299" s="18" t="str">
        <f>'Raw Data'!O1299</f>
        <v>KGS</v>
      </c>
      <c r="P1299" s="18">
        <f>'Raw Data'!P1299</f>
        <v>522.63474510000003</v>
      </c>
      <c r="Q1299" s="18">
        <f>'Raw Data'!Q1299</f>
        <v>1465990.46</v>
      </c>
      <c r="R1299" s="18">
        <f>'Raw Data'!R1299</f>
        <v>6.8858332689999999</v>
      </c>
      <c r="S1299" s="18">
        <f>'Raw Data'!S1299</f>
        <v>19314.762320000002</v>
      </c>
      <c r="T1299" s="18">
        <f>'Raw Data'!T1299</f>
        <v>537138.9</v>
      </c>
      <c r="U1299" s="18" t="str">
        <f t="shared" si="220"/>
        <v xml:space="preserve">STEEL TEA STRAINER NP-55 </v>
      </c>
      <c r="V1299" s="18" t="str">
        <f t="shared" si="221"/>
        <v/>
      </c>
      <c r="W1299" s="18" t="e">
        <f t="shared" si="222"/>
        <v>#VALUE!</v>
      </c>
      <c r="X1299" s="18">
        <f t="shared" si="223"/>
        <v>0.3014</v>
      </c>
      <c r="Y1299" s="18" t="str">
        <f t="shared" si="224"/>
        <v>USD</v>
      </c>
      <c r="Z1299" s="18">
        <f t="shared" si="225"/>
        <v>2003129.3599999999</v>
      </c>
      <c r="AA1299" s="18">
        <f t="shared" si="226"/>
        <v>2020</v>
      </c>
      <c r="AB1299" s="19" t="str">
        <f>IFERROR(VLOOKUP(D1299, 'Lookup Tables'!$A:$B, 2, FALSE), "Unknown")</f>
        <v>Table, kitchen or other household articles of iron or steel</v>
      </c>
      <c r="AC1299" s="18" t="str">
        <f t="shared" si="227"/>
        <v>Steel Products</v>
      </c>
      <c r="AD1299" s="18" t="str">
        <f t="shared" si="228"/>
        <v>Misc</v>
      </c>
      <c r="AE1299" s="18">
        <f t="shared" si="229"/>
        <v>191.49336898395723</v>
      </c>
      <c r="AF1299" s="20">
        <f t="shared" si="230"/>
        <v>0.36639999690038916</v>
      </c>
    </row>
    <row r="1300" spans="1:32">
      <c r="A1300" s="18" t="str">
        <f>'Raw Data'!A1300</f>
        <v>INNSA1</v>
      </c>
      <c r="B1300" s="19">
        <f>'Raw Data'!B1300</f>
        <v>44071</v>
      </c>
      <c r="C1300" s="18">
        <f>'Raw Data'!C1300</f>
        <v>301049751</v>
      </c>
      <c r="D1300" s="18">
        <f>'Raw Data'!D1300</f>
        <v>73239990</v>
      </c>
      <c r="E1300" s="18" t="str">
        <f>'Raw Data'!E1300</f>
        <v>STEEL KITCHEN TURNER AM-253 (QTY- 540 PCS/USD 0.516 PER PCS)</v>
      </c>
      <c r="F1300" s="18">
        <f>'Raw Data'!F1300</f>
        <v>0</v>
      </c>
      <c r="G1300" s="18">
        <f>'Raw Data'!G1300</f>
        <v>0</v>
      </c>
      <c r="H1300" s="18">
        <f>'Raw Data'!H1300</f>
        <v>0</v>
      </c>
      <c r="I1300" s="18">
        <f>'Raw Data'!I1300</f>
        <v>0</v>
      </c>
      <c r="J1300" s="18">
        <f>'Raw Data'!J1300</f>
        <v>0</v>
      </c>
      <c r="K1300" s="18">
        <f>'Raw Data'!K1300</f>
        <v>0</v>
      </c>
      <c r="L1300" s="18">
        <f>'Raw Data'!L1300</f>
        <v>0</v>
      </c>
      <c r="M1300" s="18">
        <f>'Raw Data'!M1300</f>
        <v>0</v>
      </c>
      <c r="N1300" s="18">
        <f>'Raw Data'!N1300</f>
        <v>60</v>
      </c>
      <c r="O1300" s="18" t="str">
        <f>'Raw Data'!O1300</f>
        <v>KGS</v>
      </c>
      <c r="P1300" s="18">
        <f>'Raw Data'!P1300</f>
        <v>369.2658333</v>
      </c>
      <c r="Q1300" s="18">
        <f>'Raw Data'!Q1300</f>
        <v>22155.95</v>
      </c>
      <c r="R1300" s="18">
        <f>'Raw Data'!R1300</f>
        <v>4.8651624949999999</v>
      </c>
      <c r="S1300" s="18">
        <f>'Raw Data'!S1300</f>
        <v>291.90974970000002</v>
      </c>
      <c r="T1300" s="18">
        <f>'Raw Data'!T1300</f>
        <v>8117.9</v>
      </c>
      <c r="U1300" s="18" t="str">
        <f t="shared" si="220"/>
        <v xml:space="preserve">STEEL KITCHEN TURNER AM-253 </v>
      </c>
      <c r="V1300" s="18" t="str">
        <f t="shared" si="221"/>
        <v/>
      </c>
      <c r="W1300" s="18" t="e">
        <f t="shared" si="222"/>
        <v>#VALUE!</v>
      </c>
      <c r="X1300" s="18">
        <f t="shared" si="223"/>
        <v>0.51600000000000001</v>
      </c>
      <c r="Y1300" s="18" t="str">
        <f t="shared" si="224"/>
        <v>USD</v>
      </c>
      <c r="Z1300" s="18">
        <f t="shared" si="225"/>
        <v>30273.85</v>
      </c>
      <c r="AA1300" s="18">
        <f t="shared" si="226"/>
        <v>2020</v>
      </c>
      <c r="AB1300" s="19" t="str">
        <f>IFERROR(VLOOKUP(D1300, 'Lookup Tables'!$A:$B, 2, FALSE), "Unknown")</f>
        <v>Table, kitchen or other household articles of iron or steel</v>
      </c>
      <c r="AC1300" s="18" t="str">
        <f t="shared" si="227"/>
        <v>Steel Products</v>
      </c>
      <c r="AD1300" s="18" t="str">
        <f t="shared" si="228"/>
        <v>Misc</v>
      </c>
      <c r="AE1300" s="18">
        <f t="shared" si="229"/>
        <v>135.29833333333332</v>
      </c>
      <c r="AF1300" s="20">
        <f t="shared" si="230"/>
        <v>0.366398191005125</v>
      </c>
    </row>
    <row r="1301" spans="1:32">
      <c r="A1301" s="18" t="str">
        <f>'Raw Data'!A1301</f>
        <v>INNSA1</v>
      </c>
      <c r="B1301" s="19">
        <f>'Raw Data'!B1301</f>
        <v>44070</v>
      </c>
      <c r="C1301" s="18">
        <f>'Raw Data'!C1301</f>
        <v>301049751</v>
      </c>
      <c r="D1301" s="18">
        <f>'Raw Data'!D1301</f>
        <v>73239990</v>
      </c>
      <c r="E1301" s="18" t="str">
        <f>'Raw Data'!E1301</f>
        <v>STAINLESS STEEL SPORTS BOTTLE - KWB-600F (QTY-50400 PCS/USD 1.00 PER PCS) (NOT VACUUM BOTTLE) (MILD STEEL)</v>
      </c>
      <c r="F1301" s="18">
        <f>'Raw Data'!F1301</f>
        <v>0</v>
      </c>
      <c r="G1301" s="18">
        <f>'Raw Data'!G1301</f>
        <v>0</v>
      </c>
      <c r="H1301" s="18">
        <f>'Raw Data'!H1301</f>
        <v>0</v>
      </c>
      <c r="I1301" s="18">
        <f>'Raw Data'!I1301</f>
        <v>0</v>
      </c>
      <c r="J1301" s="18">
        <f>'Raw Data'!J1301</f>
        <v>0</v>
      </c>
      <c r="K1301" s="18">
        <f>'Raw Data'!K1301</f>
        <v>0</v>
      </c>
      <c r="L1301" s="18">
        <f>'Raw Data'!L1301</f>
        <v>0</v>
      </c>
      <c r="M1301" s="18">
        <f>'Raw Data'!M1301</f>
        <v>0</v>
      </c>
      <c r="N1301" s="18">
        <f>'Raw Data'!N1301</f>
        <v>7897.5</v>
      </c>
      <c r="O1301" s="18" t="str">
        <f>'Raw Data'!O1301</f>
        <v>KGS</v>
      </c>
      <c r="P1301" s="18">
        <f>'Raw Data'!P1301</f>
        <v>491.21719150000001</v>
      </c>
      <c r="Q1301" s="18">
        <f>'Raw Data'!Q1301</f>
        <v>3879387.77</v>
      </c>
      <c r="R1301" s="18">
        <f>'Raw Data'!R1301</f>
        <v>6.471899756</v>
      </c>
      <c r="S1301" s="18">
        <f>'Raw Data'!S1301</f>
        <v>51111.828329999997</v>
      </c>
      <c r="T1301" s="18">
        <f>'Raw Data'!T1301</f>
        <v>1421407.8</v>
      </c>
      <c r="U1301" s="18" t="str">
        <f t="shared" si="220"/>
        <v xml:space="preserve">STAINLESS STEEL SPORTS BOTTLE - KWB-600F </v>
      </c>
      <c r="V1301" s="18">
        <f t="shared" si="221"/>
        <v>50400</v>
      </c>
      <c r="W1301" s="18" t="e">
        <f t="shared" si="222"/>
        <v>#VALUE!</v>
      </c>
      <c r="X1301" s="18">
        <f t="shared" si="223"/>
        <v>1</v>
      </c>
      <c r="Y1301" s="18" t="str">
        <f t="shared" si="224"/>
        <v>USD</v>
      </c>
      <c r="Z1301" s="18">
        <f t="shared" si="225"/>
        <v>5300795.57</v>
      </c>
      <c r="AA1301" s="18">
        <f t="shared" si="226"/>
        <v>2020</v>
      </c>
      <c r="AB1301" s="19" t="str">
        <f>IFERROR(VLOOKUP(D1301, 'Lookup Tables'!$A:$B, 2, FALSE), "Unknown")</f>
        <v>Table, kitchen or other household articles of iron or steel</v>
      </c>
      <c r="AC1301" s="18" t="str">
        <f t="shared" si="227"/>
        <v>Steel Products</v>
      </c>
      <c r="AD1301" s="18" t="str">
        <f t="shared" si="228"/>
        <v>Misc</v>
      </c>
      <c r="AE1301" s="18">
        <f t="shared" si="229"/>
        <v>179.98199430199432</v>
      </c>
      <c r="AF1301" s="20">
        <f t="shared" si="230"/>
        <v>0.36640003120904824</v>
      </c>
    </row>
    <row r="1302" spans="1:32">
      <c r="A1302" s="18" t="str">
        <f>'Raw Data'!A1302</f>
        <v>INNSA1</v>
      </c>
      <c r="B1302" s="19">
        <f>'Raw Data'!B1302</f>
        <v>44058</v>
      </c>
      <c r="C1302" s="18">
        <f>'Raw Data'!C1302</f>
        <v>301049751</v>
      </c>
      <c r="D1302" s="18">
        <f>'Raw Data'!D1302</f>
        <v>73239990</v>
      </c>
      <c r="E1302" s="18" t="str">
        <f>'Raw Data'!E1302</f>
        <v>STEEL HAND BLENDER RS-02 (QTY-30000 PCS/USD 0.4304 PER PCS)</v>
      </c>
      <c r="F1302" s="18">
        <f>'Raw Data'!F1302</f>
        <v>0</v>
      </c>
      <c r="G1302" s="18">
        <f>'Raw Data'!G1302</f>
        <v>0</v>
      </c>
      <c r="H1302" s="18">
        <f>'Raw Data'!H1302</f>
        <v>0</v>
      </c>
      <c r="I1302" s="18">
        <f>'Raw Data'!I1302</f>
        <v>0</v>
      </c>
      <c r="J1302" s="18">
        <f>'Raw Data'!J1302</f>
        <v>0</v>
      </c>
      <c r="K1302" s="18">
        <f>'Raw Data'!K1302</f>
        <v>0</v>
      </c>
      <c r="L1302" s="18">
        <f>'Raw Data'!L1302</f>
        <v>0</v>
      </c>
      <c r="M1302" s="18">
        <f>'Raw Data'!M1302</f>
        <v>0</v>
      </c>
      <c r="N1302" s="18">
        <f>'Raw Data'!N1302</f>
        <v>1950</v>
      </c>
      <c r="O1302" s="18" t="str">
        <f>'Raw Data'!O1302</f>
        <v>KGS</v>
      </c>
      <c r="P1302" s="18">
        <f>'Raw Data'!P1302</f>
        <v>525.26660509999999</v>
      </c>
      <c r="Q1302" s="18">
        <f>'Raw Data'!Q1302</f>
        <v>1024269.88</v>
      </c>
      <c r="R1302" s="18">
        <f>'Raw Data'!R1302</f>
        <v>6.9342126090000002</v>
      </c>
      <c r="S1302" s="18">
        <f>'Raw Data'!S1302</f>
        <v>13521.71459</v>
      </c>
      <c r="T1302" s="18">
        <f>'Raw Data'!T1302</f>
        <v>375292.5</v>
      </c>
      <c r="U1302" s="18" t="str">
        <f t="shared" si="220"/>
        <v xml:space="preserve">STEEL HAND BLENDER RS-02 </v>
      </c>
      <c r="V1302" s="18">
        <f t="shared" si="221"/>
        <v>30000</v>
      </c>
      <c r="W1302" s="18" t="e">
        <f t="shared" si="222"/>
        <v>#VALUE!</v>
      </c>
      <c r="X1302" s="18">
        <f t="shared" si="223"/>
        <v>0.4304</v>
      </c>
      <c r="Y1302" s="18" t="str">
        <f t="shared" si="224"/>
        <v>USD</v>
      </c>
      <c r="Z1302" s="18">
        <f t="shared" si="225"/>
        <v>1399562.38</v>
      </c>
      <c r="AA1302" s="18">
        <f t="shared" si="226"/>
        <v>2020</v>
      </c>
      <c r="AB1302" s="19" t="str">
        <f>IFERROR(VLOOKUP(D1302, 'Lookup Tables'!$A:$B, 2, FALSE), "Unknown")</f>
        <v>Table, kitchen or other household articles of iron or steel</v>
      </c>
      <c r="AC1302" s="18" t="str">
        <f t="shared" si="227"/>
        <v>Steel Products</v>
      </c>
      <c r="AD1302" s="18" t="str">
        <f t="shared" si="228"/>
        <v>Misc</v>
      </c>
      <c r="AE1302" s="18">
        <f t="shared" si="229"/>
        <v>192.4576923076923</v>
      </c>
      <c r="AF1302" s="20">
        <f t="shared" si="230"/>
        <v>0.36640001558964125</v>
      </c>
    </row>
    <row r="1303" spans="1:32">
      <c r="A1303" s="18" t="str">
        <f>'Raw Data'!A1303</f>
        <v>INNSA1</v>
      </c>
      <c r="B1303" s="19">
        <f>'Raw Data'!B1303</f>
        <v>44058</v>
      </c>
      <c r="C1303" s="18">
        <f>'Raw Data'!C1303</f>
        <v>301049751</v>
      </c>
      <c r="D1303" s="18">
        <f>'Raw Data'!D1303</f>
        <v>73239990</v>
      </c>
      <c r="E1303" s="18" t="str">
        <f>'Raw Data'!E1303</f>
        <v>STEEL ZHARA NP-003 (QTY-48000 PCS/USD 0.4232 PER PCS)</v>
      </c>
      <c r="F1303" s="18">
        <f>'Raw Data'!F1303</f>
        <v>0</v>
      </c>
      <c r="G1303" s="18">
        <f>'Raw Data'!G1303</f>
        <v>0</v>
      </c>
      <c r="H1303" s="18">
        <f>'Raw Data'!H1303</f>
        <v>0</v>
      </c>
      <c r="I1303" s="18">
        <f>'Raw Data'!I1303</f>
        <v>0</v>
      </c>
      <c r="J1303" s="18">
        <f>'Raw Data'!J1303</f>
        <v>0</v>
      </c>
      <c r="K1303" s="18">
        <f>'Raw Data'!K1303</f>
        <v>0</v>
      </c>
      <c r="L1303" s="18">
        <f>'Raw Data'!L1303</f>
        <v>0</v>
      </c>
      <c r="M1303" s="18">
        <f>'Raw Data'!M1303</f>
        <v>0</v>
      </c>
      <c r="N1303" s="18">
        <f>'Raw Data'!N1303</f>
        <v>4480</v>
      </c>
      <c r="O1303" s="18" t="str">
        <f>'Raw Data'!O1303</f>
        <v>KGS</v>
      </c>
      <c r="P1303" s="18">
        <f>'Raw Data'!P1303</f>
        <v>359.69120759999998</v>
      </c>
      <c r="Q1303" s="18">
        <f>'Raw Data'!Q1303</f>
        <v>1611416.61</v>
      </c>
      <c r="R1303" s="18">
        <f>'Raw Data'!R1303</f>
        <v>4.7483987799999996</v>
      </c>
      <c r="S1303" s="18">
        <f>'Raw Data'!S1303</f>
        <v>21272.826529999998</v>
      </c>
      <c r="T1303" s="18">
        <f>'Raw Data'!T1303</f>
        <v>590423</v>
      </c>
      <c r="U1303" s="18" t="str">
        <f t="shared" si="220"/>
        <v xml:space="preserve">STEEL ZHARA NP-003 </v>
      </c>
      <c r="V1303" s="18">
        <f t="shared" si="221"/>
        <v>48000</v>
      </c>
      <c r="W1303" s="18" t="e">
        <f t="shared" si="222"/>
        <v>#VALUE!</v>
      </c>
      <c r="X1303" s="18">
        <f t="shared" si="223"/>
        <v>0.42320000000000002</v>
      </c>
      <c r="Y1303" s="18" t="str">
        <f t="shared" si="224"/>
        <v>USD</v>
      </c>
      <c r="Z1303" s="18">
        <f t="shared" si="225"/>
        <v>2201839.6100000003</v>
      </c>
      <c r="AA1303" s="18">
        <f t="shared" si="226"/>
        <v>2020</v>
      </c>
      <c r="AB1303" s="19" t="str">
        <f>IFERROR(VLOOKUP(D1303, 'Lookup Tables'!$A:$B, 2, FALSE), "Unknown")</f>
        <v>Table, kitchen or other household articles of iron or steel</v>
      </c>
      <c r="AC1303" s="18" t="str">
        <f t="shared" si="227"/>
        <v>Steel Products</v>
      </c>
      <c r="AD1303" s="18" t="str">
        <f t="shared" si="228"/>
        <v>Misc</v>
      </c>
      <c r="AE1303" s="18">
        <f t="shared" si="229"/>
        <v>131.79084821428572</v>
      </c>
      <c r="AF1303" s="20">
        <f t="shared" si="230"/>
        <v>0.3663999715132637</v>
      </c>
    </row>
    <row r="1304" spans="1:32">
      <c r="A1304" s="18" t="str">
        <f>'Raw Data'!A1304</f>
        <v>INNSA1</v>
      </c>
      <c r="B1304" s="19">
        <f>'Raw Data'!B1304</f>
        <v>44041</v>
      </c>
      <c r="C1304" s="18">
        <f>'Raw Data'!C1304</f>
        <v>301049751</v>
      </c>
      <c r="D1304" s="18">
        <f>'Raw Data'!D1304</f>
        <v>73239990</v>
      </c>
      <c r="E1304" s="18" t="str">
        <f>'Raw Data'!E1304</f>
        <v>STEEL ZHARA - NP-003 (TOTAL 36000 PCS)</v>
      </c>
      <c r="F1304" s="18">
        <f>'Raw Data'!F1304</f>
        <v>0</v>
      </c>
      <c r="G1304" s="18">
        <f>'Raw Data'!G1304</f>
        <v>0</v>
      </c>
      <c r="H1304" s="18">
        <f>'Raw Data'!H1304</f>
        <v>0</v>
      </c>
      <c r="I1304" s="18">
        <f>'Raw Data'!I1304</f>
        <v>0</v>
      </c>
      <c r="J1304" s="18">
        <f>'Raw Data'!J1304</f>
        <v>0</v>
      </c>
      <c r="K1304" s="18">
        <f>'Raw Data'!K1304</f>
        <v>0</v>
      </c>
      <c r="L1304" s="18">
        <f>'Raw Data'!L1304</f>
        <v>0</v>
      </c>
      <c r="M1304" s="18">
        <f>'Raw Data'!M1304</f>
        <v>0</v>
      </c>
      <c r="N1304" s="18">
        <f>'Raw Data'!N1304</f>
        <v>3360</v>
      </c>
      <c r="O1304" s="18" t="str">
        <f>'Raw Data'!O1304</f>
        <v>KGS</v>
      </c>
      <c r="P1304" s="18">
        <f>'Raw Data'!P1304</f>
        <v>360.21914290000001</v>
      </c>
      <c r="Q1304" s="18">
        <f>'Raw Data'!Q1304</f>
        <v>1210336.32</v>
      </c>
      <c r="R1304" s="18">
        <f>'Raw Data'!R1304</f>
        <v>4.7334972779999998</v>
      </c>
      <c r="S1304" s="18">
        <f>'Raw Data'!S1304</f>
        <v>15904.55085</v>
      </c>
      <c r="T1304" s="18">
        <f>'Raw Data'!T1304</f>
        <v>443467.2</v>
      </c>
      <c r="U1304" s="18" t="str">
        <f t="shared" si="220"/>
        <v xml:space="preserve">STEEL ZHARA - NP-003 </v>
      </c>
      <c r="V1304" s="18" t="str">
        <f t="shared" si="221"/>
        <v/>
      </c>
      <c r="W1304" s="18" t="e">
        <f t="shared" si="222"/>
        <v>#VALUE!</v>
      </c>
      <c r="X1304" s="18" t="str">
        <f t="shared" si="223"/>
        <v/>
      </c>
      <c r="Y1304" s="18" t="str">
        <f t="shared" si="224"/>
        <v/>
      </c>
      <c r="Z1304" s="18">
        <f t="shared" si="225"/>
        <v>1653803.52</v>
      </c>
      <c r="AA1304" s="18">
        <f t="shared" si="226"/>
        <v>2020</v>
      </c>
      <c r="AB1304" s="19" t="str">
        <f>IFERROR(VLOOKUP(D1304, 'Lookup Tables'!$A:$B, 2, FALSE), "Unknown")</f>
        <v>Table, kitchen or other household articles of iron or steel</v>
      </c>
      <c r="AC1304" s="18" t="str">
        <f t="shared" si="227"/>
        <v>Steel Products</v>
      </c>
      <c r="AD1304" s="18" t="str">
        <f t="shared" si="228"/>
        <v>Misc</v>
      </c>
      <c r="AE1304" s="18">
        <f t="shared" si="229"/>
        <v>131.9842857142857</v>
      </c>
      <c r="AF1304" s="20">
        <f t="shared" si="230"/>
        <v>0.36639997715676248</v>
      </c>
    </row>
    <row r="1305" spans="1:32">
      <c r="A1305" s="18" t="str">
        <f>'Raw Data'!A1305</f>
        <v>INNSA1</v>
      </c>
      <c r="B1305" s="19">
        <f>'Raw Data'!B1305</f>
        <v>44041</v>
      </c>
      <c r="C1305" s="18">
        <f>'Raw Data'!C1305</f>
        <v>301049751</v>
      </c>
      <c r="D1305" s="18">
        <f>'Raw Data'!D1305</f>
        <v>73239990</v>
      </c>
      <c r="E1305" s="18" t="str">
        <f>'Raw Data'!E1305</f>
        <v>STEEL TEA STRAINER - NP-55 (TOTAL 68328 PCS)</v>
      </c>
      <c r="F1305" s="18">
        <f>'Raw Data'!F1305</f>
        <v>0</v>
      </c>
      <c r="G1305" s="18">
        <f>'Raw Data'!G1305</f>
        <v>0</v>
      </c>
      <c r="H1305" s="18">
        <f>'Raw Data'!H1305</f>
        <v>0</v>
      </c>
      <c r="I1305" s="18">
        <f>'Raw Data'!I1305</f>
        <v>0</v>
      </c>
      <c r="J1305" s="18">
        <f>'Raw Data'!J1305</f>
        <v>0</v>
      </c>
      <c r="K1305" s="18">
        <f>'Raw Data'!K1305</f>
        <v>0</v>
      </c>
      <c r="L1305" s="18">
        <f>'Raw Data'!L1305</f>
        <v>0</v>
      </c>
      <c r="M1305" s="18">
        <f>'Raw Data'!M1305</f>
        <v>0</v>
      </c>
      <c r="N1305" s="18">
        <f>'Raw Data'!N1305</f>
        <v>3131.7</v>
      </c>
      <c r="O1305" s="18" t="str">
        <f>'Raw Data'!O1305</f>
        <v>KGS</v>
      </c>
      <c r="P1305" s="18">
        <f>'Raw Data'!P1305</f>
        <v>517.18018329999995</v>
      </c>
      <c r="Q1305" s="18">
        <f>'Raw Data'!Q1305</f>
        <v>1619653.18</v>
      </c>
      <c r="R1305" s="18">
        <f>'Raw Data'!R1305</f>
        <v>6.7960602269999999</v>
      </c>
      <c r="S1305" s="18">
        <f>'Raw Data'!S1305</f>
        <v>21283.221809999999</v>
      </c>
      <c r="T1305" s="18">
        <f>'Raw Data'!T1305</f>
        <v>593440.9</v>
      </c>
      <c r="U1305" s="18" t="str">
        <f t="shared" si="220"/>
        <v xml:space="preserve">STEEL TEA STRAINER - NP-55 </v>
      </c>
      <c r="V1305" s="18" t="str">
        <f t="shared" si="221"/>
        <v/>
      </c>
      <c r="W1305" s="18" t="e">
        <f t="shared" si="222"/>
        <v>#VALUE!</v>
      </c>
      <c r="X1305" s="18" t="str">
        <f t="shared" si="223"/>
        <v/>
      </c>
      <c r="Y1305" s="18" t="str">
        <f t="shared" si="224"/>
        <v/>
      </c>
      <c r="Z1305" s="18">
        <f t="shared" si="225"/>
        <v>2213094.08</v>
      </c>
      <c r="AA1305" s="18">
        <f t="shared" si="226"/>
        <v>2020</v>
      </c>
      <c r="AB1305" s="19" t="str">
        <f>IFERROR(VLOOKUP(D1305, 'Lookup Tables'!$A:$B, 2, FALSE), "Unknown")</f>
        <v>Table, kitchen or other household articles of iron or steel</v>
      </c>
      <c r="AC1305" s="18" t="str">
        <f t="shared" si="227"/>
        <v>Steel Products</v>
      </c>
      <c r="AD1305" s="18" t="str">
        <f t="shared" si="228"/>
        <v>Misc</v>
      </c>
      <c r="AE1305" s="18">
        <f t="shared" si="229"/>
        <v>189.49481112494814</v>
      </c>
      <c r="AF1305" s="20">
        <f t="shared" si="230"/>
        <v>0.36639998447074951</v>
      </c>
    </row>
    <row r="1306" spans="1:32">
      <c r="A1306" s="18" t="str">
        <f>'Raw Data'!A1306</f>
        <v>INNSA1</v>
      </c>
      <c r="B1306" s="19">
        <f>'Raw Data'!B1306</f>
        <v>44039</v>
      </c>
      <c r="C1306" s="18">
        <f>'Raw Data'!C1306</f>
        <v>301049751</v>
      </c>
      <c r="D1306" s="18">
        <f>'Raw Data'!D1306</f>
        <v>73239990</v>
      </c>
      <c r="E1306" s="18" t="str">
        <f>'Raw Data'!E1306</f>
        <v>STAINLESS STEEL BOTTLE 750ML SG805-AM-06 (TOTAL 15480 PCS)(NOT VACUUM BOTTLE)(MILD STEEL)</v>
      </c>
      <c r="F1306" s="18">
        <f>'Raw Data'!F1306</f>
        <v>0</v>
      </c>
      <c r="G1306" s="18">
        <f>'Raw Data'!G1306</f>
        <v>0</v>
      </c>
      <c r="H1306" s="18">
        <f>'Raw Data'!H1306</f>
        <v>0</v>
      </c>
      <c r="I1306" s="18">
        <f>'Raw Data'!I1306</f>
        <v>0</v>
      </c>
      <c r="J1306" s="18">
        <f>'Raw Data'!J1306</f>
        <v>0</v>
      </c>
      <c r="K1306" s="18">
        <f>'Raw Data'!K1306</f>
        <v>0</v>
      </c>
      <c r="L1306" s="18">
        <f>'Raw Data'!L1306</f>
        <v>0</v>
      </c>
      <c r="M1306" s="18">
        <f>'Raw Data'!M1306</f>
        <v>0</v>
      </c>
      <c r="N1306" s="18">
        <f>'Raw Data'!N1306</f>
        <v>2365</v>
      </c>
      <c r="O1306" s="18" t="str">
        <f>'Raw Data'!O1306</f>
        <v>KGS</v>
      </c>
      <c r="P1306" s="18">
        <f>'Raw Data'!P1306</f>
        <v>550.79768709999996</v>
      </c>
      <c r="Q1306" s="18">
        <f>'Raw Data'!Q1306</f>
        <v>1302636.53</v>
      </c>
      <c r="R1306" s="18">
        <f>'Raw Data'!R1306</f>
        <v>7.2378145480000002</v>
      </c>
      <c r="S1306" s="18">
        <f>'Raw Data'!S1306</f>
        <v>17117.431410000001</v>
      </c>
      <c r="T1306" s="18">
        <f>'Raw Data'!T1306</f>
        <v>477286</v>
      </c>
      <c r="U1306" s="18" t="str">
        <f t="shared" si="220"/>
        <v xml:space="preserve">STAINLESS STEEL BOTTLE 750ML SG805-AM-06 </v>
      </c>
      <c r="V1306" s="18" t="str">
        <f t="shared" si="221"/>
        <v/>
      </c>
      <c r="W1306" s="18" t="e">
        <f t="shared" si="222"/>
        <v>#VALUE!</v>
      </c>
      <c r="X1306" s="18" t="str">
        <f t="shared" si="223"/>
        <v/>
      </c>
      <c r="Y1306" s="18" t="str">
        <f t="shared" si="224"/>
        <v/>
      </c>
      <c r="Z1306" s="18">
        <f t="shared" si="225"/>
        <v>1779922.53</v>
      </c>
      <c r="AA1306" s="18">
        <f t="shared" si="226"/>
        <v>2020</v>
      </c>
      <c r="AB1306" s="19" t="str">
        <f>IFERROR(VLOOKUP(D1306, 'Lookup Tables'!$A:$B, 2, FALSE), "Unknown")</f>
        <v>Table, kitchen or other household articles of iron or steel</v>
      </c>
      <c r="AC1306" s="18" t="str">
        <f t="shared" si="227"/>
        <v>Steel Products</v>
      </c>
      <c r="AD1306" s="18" t="str">
        <f t="shared" si="228"/>
        <v>Misc</v>
      </c>
      <c r="AE1306" s="18">
        <f t="shared" si="229"/>
        <v>201.81226215644821</v>
      </c>
      <c r="AF1306" s="20">
        <f t="shared" si="230"/>
        <v>0.36639998112136468</v>
      </c>
    </row>
    <row r="1307" spans="1:32">
      <c r="A1307" s="18" t="str">
        <f>'Raw Data'!A1307</f>
        <v>INNSA1</v>
      </c>
      <c r="B1307" s="19">
        <f>'Raw Data'!B1307</f>
        <v>44039</v>
      </c>
      <c r="C1307" s="18">
        <f>'Raw Data'!C1307</f>
        <v>301049751</v>
      </c>
      <c r="D1307" s="18">
        <f>'Raw Data'!D1307</f>
        <v>73239990</v>
      </c>
      <c r="E1307" s="18" t="str">
        <f>'Raw Data'!E1307</f>
        <v>STAINLESS STEEL SPORTS BOTTLE 650ML S115 NP-21 (TOTAL PCS 27720) (NOT VACUUM BOTTLE) (MILD STEEL)</v>
      </c>
      <c r="F1307" s="18">
        <f>'Raw Data'!F1307</f>
        <v>0</v>
      </c>
      <c r="G1307" s="18">
        <f>'Raw Data'!G1307</f>
        <v>0</v>
      </c>
      <c r="H1307" s="18">
        <f>'Raw Data'!H1307</f>
        <v>0</v>
      </c>
      <c r="I1307" s="18">
        <f>'Raw Data'!I1307</f>
        <v>0</v>
      </c>
      <c r="J1307" s="18">
        <f>'Raw Data'!J1307</f>
        <v>0</v>
      </c>
      <c r="K1307" s="18">
        <f>'Raw Data'!K1307</f>
        <v>0</v>
      </c>
      <c r="L1307" s="18">
        <f>'Raw Data'!L1307</f>
        <v>0</v>
      </c>
      <c r="M1307" s="18">
        <f>'Raw Data'!M1307</f>
        <v>0</v>
      </c>
      <c r="N1307" s="18">
        <f>'Raw Data'!N1307</f>
        <v>4928</v>
      </c>
      <c r="O1307" s="18" t="str">
        <f>'Raw Data'!O1307</f>
        <v>KGS</v>
      </c>
      <c r="P1307" s="18">
        <f>'Raw Data'!P1307</f>
        <v>473.3417877</v>
      </c>
      <c r="Q1307" s="18">
        <f>'Raw Data'!Q1307</f>
        <v>2332628.33</v>
      </c>
      <c r="R1307" s="18">
        <f>'Raw Data'!R1307</f>
        <v>6.2199972109999999</v>
      </c>
      <c r="S1307" s="18">
        <f>'Raw Data'!S1307</f>
        <v>30652.146250000002</v>
      </c>
      <c r="T1307" s="18">
        <f>'Raw Data'!T1307</f>
        <v>854675.1</v>
      </c>
      <c r="U1307" s="18" t="str">
        <f t="shared" si="220"/>
        <v xml:space="preserve">STAINLESS STEEL SPORTS BOTTLE 650ML S115 NP-21 </v>
      </c>
      <c r="V1307" s="18" t="str">
        <f t="shared" si="221"/>
        <v/>
      </c>
      <c r="W1307" s="18" t="e">
        <f t="shared" si="222"/>
        <v>#VALUE!</v>
      </c>
      <c r="X1307" s="18" t="str">
        <f t="shared" si="223"/>
        <v/>
      </c>
      <c r="Y1307" s="18" t="str">
        <f t="shared" si="224"/>
        <v/>
      </c>
      <c r="Z1307" s="18">
        <f t="shared" si="225"/>
        <v>3187303.43</v>
      </c>
      <c r="AA1307" s="18">
        <f t="shared" si="226"/>
        <v>2020</v>
      </c>
      <c r="AB1307" s="19" t="str">
        <f>IFERROR(VLOOKUP(D1307, 'Lookup Tables'!$A:$B, 2, FALSE), "Unknown")</f>
        <v>Table, kitchen or other household articles of iron or steel</v>
      </c>
      <c r="AC1307" s="18" t="str">
        <f t="shared" si="227"/>
        <v>Steel Products</v>
      </c>
      <c r="AD1307" s="18" t="str">
        <f t="shared" si="228"/>
        <v>Misc</v>
      </c>
      <c r="AE1307" s="18">
        <f t="shared" si="229"/>
        <v>173.43244724025973</v>
      </c>
      <c r="AF1307" s="20">
        <f t="shared" si="230"/>
        <v>0.36640003424806211</v>
      </c>
    </row>
    <row r="1308" spans="1:32">
      <c r="A1308" s="18" t="str">
        <f>'Raw Data'!A1308</f>
        <v>INNSA1</v>
      </c>
      <c r="B1308" s="19">
        <f>'Raw Data'!B1308</f>
        <v>44034</v>
      </c>
      <c r="C1308" s="18">
        <f>'Raw Data'!C1308</f>
        <v>301049751</v>
      </c>
      <c r="D1308" s="18">
        <f>'Raw Data'!D1308</f>
        <v>73239990</v>
      </c>
      <c r="E1308" s="18" t="str">
        <f>'Raw Data'!E1308</f>
        <v>STEEL SPOON HOLDER ROUND MP-96 (TOTAL 216 PCS)</v>
      </c>
      <c r="F1308" s="18">
        <f>'Raw Data'!F1308</f>
        <v>0</v>
      </c>
      <c r="G1308" s="18">
        <f>'Raw Data'!G1308</f>
        <v>0</v>
      </c>
      <c r="H1308" s="18">
        <f>'Raw Data'!H1308</f>
        <v>0</v>
      </c>
      <c r="I1308" s="18">
        <f>'Raw Data'!I1308</f>
        <v>0</v>
      </c>
      <c r="J1308" s="18">
        <f>'Raw Data'!J1308</f>
        <v>0</v>
      </c>
      <c r="K1308" s="18">
        <f>'Raw Data'!K1308</f>
        <v>0</v>
      </c>
      <c r="L1308" s="18">
        <f>'Raw Data'!L1308</f>
        <v>0</v>
      </c>
      <c r="M1308" s="18">
        <f>'Raw Data'!M1308</f>
        <v>0</v>
      </c>
      <c r="N1308" s="18">
        <f>'Raw Data'!N1308</f>
        <v>46.2</v>
      </c>
      <c r="O1308" s="18" t="str">
        <f>'Raw Data'!O1308</f>
        <v>KGS</v>
      </c>
      <c r="P1308" s="18">
        <f>'Raw Data'!P1308</f>
        <v>261.20822509999999</v>
      </c>
      <c r="Q1308" s="18">
        <f>'Raw Data'!Q1308</f>
        <v>12067.82</v>
      </c>
      <c r="R1308" s="18">
        <f>'Raw Data'!R1308</f>
        <v>3.4324339699999999</v>
      </c>
      <c r="S1308" s="18">
        <f>'Raw Data'!S1308</f>
        <v>158.57844940000001</v>
      </c>
      <c r="T1308" s="18">
        <f>'Raw Data'!T1308</f>
        <v>4421.7</v>
      </c>
      <c r="U1308" s="18" t="str">
        <f t="shared" si="220"/>
        <v xml:space="preserve">STEEL SPOON HOLDER ROUND MP-96 </v>
      </c>
      <c r="V1308" s="18" t="str">
        <f t="shared" si="221"/>
        <v/>
      </c>
      <c r="W1308" s="18" t="e">
        <f t="shared" si="222"/>
        <v>#VALUE!</v>
      </c>
      <c r="X1308" s="18" t="str">
        <f t="shared" si="223"/>
        <v/>
      </c>
      <c r="Y1308" s="18" t="str">
        <f t="shared" si="224"/>
        <v/>
      </c>
      <c r="Z1308" s="18">
        <f t="shared" si="225"/>
        <v>16489.52</v>
      </c>
      <c r="AA1308" s="18">
        <f t="shared" si="226"/>
        <v>2020</v>
      </c>
      <c r="AB1308" s="19" t="str">
        <f>IFERROR(VLOOKUP(D1308, 'Lookup Tables'!$A:$B, 2, FALSE), "Unknown")</f>
        <v>Table, kitchen or other household articles of iron or steel</v>
      </c>
      <c r="AC1308" s="18" t="str">
        <f t="shared" si="227"/>
        <v>Steel Products</v>
      </c>
      <c r="AD1308" s="18" t="str">
        <f t="shared" si="228"/>
        <v>Holder</v>
      </c>
      <c r="AE1308" s="18">
        <f t="shared" si="229"/>
        <v>95.707792207792195</v>
      </c>
      <c r="AF1308" s="20">
        <f t="shared" si="230"/>
        <v>0.36640420556488246</v>
      </c>
    </row>
    <row r="1309" spans="1:32">
      <c r="A1309" s="18" t="str">
        <f>'Raw Data'!A1309</f>
        <v>INNSA1</v>
      </c>
      <c r="B1309" s="19">
        <f>'Raw Data'!B1309</f>
        <v>44034</v>
      </c>
      <c r="C1309" s="18">
        <f>'Raw Data'!C1309</f>
        <v>301049751</v>
      </c>
      <c r="D1309" s="18">
        <f>'Raw Data'!D1309</f>
        <v>73239990</v>
      </c>
      <c r="E1309" s="18" t="str">
        <f>'Raw Data'!E1309</f>
        <v>STEEL ZHARA-NP-003 (TOTAL 36000 PCS)</v>
      </c>
      <c r="F1309" s="18">
        <f>'Raw Data'!F1309</f>
        <v>0</v>
      </c>
      <c r="G1309" s="18">
        <f>'Raw Data'!G1309</f>
        <v>0</v>
      </c>
      <c r="H1309" s="18">
        <f>'Raw Data'!H1309</f>
        <v>0</v>
      </c>
      <c r="I1309" s="18">
        <f>'Raw Data'!I1309</f>
        <v>0</v>
      </c>
      <c r="J1309" s="18">
        <f>'Raw Data'!J1309</f>
        <v>0</v>
      </c>
      <c r="K1309" s="18">
        <f>'Raw Data'!K1309</f>
        <v>0</v>
      </c>
      <c r="L1309" s="18">
        <f>'Raw Data'!L1309</f>
        <v>0</v>
      </c>
      <c r="M1309" s="18">
        <f>'Raw Data'!M1309</f>
        <v>0</v>
      </c>
      <c r="N1309" s="18">
        <f>'Raw Data'!N1309</f>
        <v>3360</v>
      </c>
      <c r="O1309" s="18" t="str">
        <f>'Raw Data'!O1309</f>
        <v>KGS</v>
      </c>
      <c r="P1309" s="18">
        <f>'Raw Data'!P1309</f>
        <v>356.72552080000003</v>
      </c>
      <c r="Q1309" s="18">
        <f>'Raw Data'!Q1309</f>
        <v>1198597.75</v>
      </c>
      <c r="R1309" s="18">
        <f>'Raw Data'!R1309</f>
        <v>4.6875889730000004</v>
      </c>
      <c r="S1309" s="18">
        <f>'Raw Data'!S1309</f>
        <v>15750.29895</v>
      </c>
      <c r="T1309" s="18">
        <f>'Raw Data'!T1309</f>
        <v>439166.3</v>
      </c>
      <c r="U1309" s="18" t="str">
        <f t="shared" si="220"/>
        <v xml:space="preserve">STEEL ZHARA-NP-003 </v>
      </c>
      <c r="V1309" s="18" t="str">
        <f t="shared" si="221"/>
        <v/>
      </c>
      <c r="W1309" s="18" t="e">
        <f t="shared" si="222"/>
        <v>#VALUE!</v>
      </c>
      <c r="X1309" s="18" t="str">
        <f t="shared" si="223"/>
        <v/>
      </c>
      <c r="Y1309" s="18" t="str">
        <f t="shared" si="224"/>
        <v/>
      </c>
      <c r="Z1309" s="18">
        <f t="shared" si="225"/>
        <v>1637764.05</v>
      </c>
      <c r="AA1309" s="18">
        <f t="shared" si="226"/>
        <v>2020</v>
      </c>
      <c r="AB1309" s="19" t="str">
        <f>IFERROR(VLOOKUP(D1309, 'Lookup Tables'!$A:$B, 2, FALSE), "Unknown")</f>
        <v>Table, kitchen or other household articles of iron or steel</v>
      </c>
      <c r="AC1309" s="18" t="str">
        <f t="shared" si="227"/>
        <v>Steel Products</v>
      </c>
      <c r="AD1309" s="18" t="str">
        <f t="shared" si="228"/>
        <v>Misc</v>
      </c>
      <c r="AE1309" s="18">
        <f t="shared" si="229"/>
        <v>130.70425595238095</v>
      </c>
      <c r="AF1309" s="20">
        <f t="shared" si="230"/>
        <v>0.3664000704156169</v>
      </c>
    </row>
    <row r="1310" spans="1:32">
      <c r="A1310" s="18" t="str">
        <f>'Raw Data'!A1310</f>
        <v>INNSA1</v>
      </c>
      <c r="B1310" s="19">
        <f>'Raw Data'!B1310</f>
        <v>44033</v>
      </c>
      <c r="C1310" s="18">
        <f>'Raw Data'!C1310</f>
        <v>301049751</v>
      </c>
      <c r="D1310" s="18">
        <f>'Raw Data'!D1310</f>
        <v>73239990</v>
      </c>
      <c r="E1310" s="18" t="str">
        <f>'Raw Data'!E1310</f>
        <v>KWP-1000B SS OIL POT 1000ML (QTY- 27000 PCS/USD 1.45 PER PCS)</v>
      </c>
      <c r="F1310" s="18">
        <f>'Raw Data'!F1310</f>
        <v>0</v>
      </c>
      <c r="G1310" s="18">
        <f>'Raw Data'!G1310</f>
        <v>0</v>
      </c>
      <c r="H1310" s="18">
        <f>'Raw Data'!H1310</f>
        <v>0</v>
      </c>
      <c r="I1310" s="18">
        <f>'Raw Data'!I1310</f>
        <v>0</v>
      </c>
      <c r="J1310" s="18">
        <f>'Raw Data'!J1310</f>
        <v>0</v>
      </c>
      <c r="K1310" s="18">
        <f>'Raw Data'!K1310</f>
        <v>0</v>
      </c>
      <c r="L1310" s="18">
        <f>'Raw Data'!L1310</f>
        <v>0</v>
      </c>
      <c r="M1310" s="18">
        <f>'Raw Data'!M1310</f>
        <v>0</v>
      </c>
      <c r="N1310" s="18">
        <f>'Raw Data'!N1310</f>
        <v>6750</v>
      </c>
      <c r="O1310" s="18" t="str">
        <f>'Raw Data'!O1310</f>
        <v>KGS</v>
      </c>
      <c r="P1310" s="18">
        <f>'Raw Data'!P1310</f>
        <v>447.96585190000002</v>
      </c>
      <c r="Q1310" s="18">
        <f>'Raw Data'!Q1310</f>
        <v>3023769.5</v>
      </c>
      <c r="R1310" s="18">
        <f>'Raw Data'!R1310</f>
        <v>5.8865420740000003</v>
      </c>
      <c r="S1310" s="18">
        <f>'Raw Data'!S1310</f>
        <v>39734.159</v>
      </c>
      <c r="T1310" s="18">
        <f>'Raw Data'!T1310</f>
        <v>1107909.2</v>
      </c>
      <c r="U1310" s="18" t="str">
        <f t="shared" si="220"/>
        <v xml:space="preserve">KWP-1000B SS OIL POT 1000ML </v>
      </c>
      <c r="V1310" s="18" t="str">
        <f t="shared" si="221"/>
        <v/>
      </c>
      <c r="W1310" s="18" t="e">
        <f t="shared" si="222"/>
        <v>#VALUE!</v>
      </c>
      <c r="X1310" s="18">
        <f t="shared" si="223"/>
        <v>1.45</v>
      </c>
      <c r="Y1310" s="18" t="str">
        <f t="shared" si="224"/>
        <v>USD</v>
      </c>
      <c r="Z1310" s="18">
        <f t="shared" si="225"/>
        <v>4131678.7</v>
      </c>
      <c r="AA1310" s="18">
        <f t="shared" si="226"/>
        <v>2020</v>
      </c>
      <c r="AB1310" s="19" t="str">
        <f>IFERROR(VLOOKUP(D1310, 'Lookup Tables'!$A:$B, 2, FALSE), "Unknown")</f>
        <v>Table, kitchen or other household articles of iron or steel</v>
      </c>
      <c r="AC1310" s="18" t="str">
        <f t="shared" si="227"/>
        <v>Other</v>
      </c>
      <c r="AD1310" s="18" t="str">
        <f t="shared" si="228"/>
        <v>Misc</v>
      </c>
      <c r="AE1310" s="18">
        <f t="shared" si="229"/>
        <v>164.13469629629628</v>
      </c>
      <c r="AF1310" s="20">
        <f t="shared" si="230"/>
        <v>0.36640001825535973</v>
      </c>
    </row>
    <row r="1311" spans="1:32">
      <c r="A1311" s="18" t="str">
        <f>'Raw Data'!A1311</f>
        <v>INNSA1</v>
      </c>
      <c r="B1311" s="19">
        <f>'Raw Data'!B1311</f>
        <v>44032</v>
      </c>
      <c r="C1311" s="18">
        <f>'Raw Data'!C1311</f>
        <v>301049751</v>
      </c>
      <c r="D1311" s="18">
        <f>'Raw Data'!D1311</f>
        <v>73239990</v>
      </c>
      <c r="E1311" s="18" t="str">
        <f>'Raw Data'!E1311</f>
        <v>STEEL SPOON HOLDER ROUND MP-96</v>
      </c>
      <c r="F1311" s="18">
        <f>'Raw Data'!F1311</f>
        <v>0</v>
      </c>
      <c r="G1311" s="18">
        <f>'Raw Data'!G1311</f>
        <v>0</v>
      </c>
      <c r="H1311" s="18">
        <f>'Raw Data'!H1311</f>
        <v>0</v>
      </c>
      <c r="I1311" s="18">
        <f>'Raw Data'!I1311</f>
        <v>0</v>
      </c>
      <c r="J1311" s="18">
        <f>'Raw Data'!J1311</f>
        <v>0</v>
      </c>
      <c r="K1311" s="18">
        <f>'Raw Data'!K1311</f>
        <v>0</v>
      </c>
      <c r="L1311" s="18">
        <f>'Raw Data'!L1311</f>
        <v>0</v>
      </c>
      <c r="M1311" s="18">
        <f>'Raw Data'!M1311</f>
        <v>0</v>
      </c>
      <c r="N1311" s="18">
        <f>'Raw Data'!N1311</f>
        <v>216</v>
      </c>
      <c r="O1311" s="18" t="str">
        <f>'Raw Data'!O1311</f>
        <v>PCS</v>
      </c>
      <c r="P1311" s="18">
        <f>'Raw Data'!P1311</f>
        <v>55.869537039999997</v>
      </c>
      <c r="Q1311" s="18">
        <f>'Raw Data'!Q1311</f>
        <v>12067.82</v>
      </c>
      <c r="R1311" s="18">
        <f>'Raw Data'!R1311</f>
        <v>0.73415948799999997</v>
      </c>
      <c r="S1311" s="18">
        <f>'Raw Data'!S1311</f>
        <v>158.57844940000001</v>
      </c>
      <c r="T1311" s="18">
        <f>'Raw Data'!T1311</f>
        <v>5305.1</v>
      </c>
      <c r="U1311" s="18" t="e">
        <f t="shared" si="220"/>
        <v>#VALUE!</v>
      </c>
      <c r="V1311" s="18" t="str">
        <f t="shared" si="221"/>
        <v/>
      </c>
      <c r="W1311" s="18" t="e">
        <f t="shared" si="222"/>
        <v>#VALUE!</v>
      </c>
      <c r="X1311" s="18" t="str">
        <f t="shared" si="223"/>
        <v/>
      </c>
      <c r="Y1311" s="18" t="str">
        <f t="shared" si="224"/>
        <v/>
      </c>
      <c r="Z1311" s="18">
        <f t="shared" si="225"/>
        <v>17372.919999999998</v>
      </c>
      <c r="AA1311" s="18">
        <f t="shared" si="226"/>
        <v>2020</v>
      </c>
      <c r="AB1311" s="19" t="str">
        <f>IFERROR(VLOOKUP(D1311, 'Lookup Tables'!$A:$B, 2, FALSE), "Unknown")</f>
        <v>Table, kitchen or other household articles of iron or steel</v>
      </c>
      <c r="AC1311" s="18" t="str">
        <f t="shared" si="227"/>
        <v>Steel Products</v>
      </c>
      <c r="AD1311" s="18" t="str">
        <f t="shared" si="228"/>
        <v>Holder</v>
      </c>
      <c r="AE1311" s="18">
        <f t="shared" si="229"/>
        <v>24.56064814814815</v>
      </c>
      <c r="AF1311" s="20">
        <f t="shared" si="230"/>
        <v>0.43960715357040464</v>
      </c>
    </row>
    <row r="1312" spans="1:32">
      <c r="A1312" s="18" t="str">
        <f>'Raw Data'!A1312</f>
        <v>INNSA1</v>
      </c>
      <c r="B1312" s="19">
        <f>'Raw Data'!B1312</f>
        <v>44032</v>
      </c>
      <c r="C1312" s="18">
        <f>'Raw Data'!C1312</f>
        <v>301049751</v>
      </c>
      <c r="D1312" s="18">
        <f>'Raw Data'!D1312</f>
        <v>73239990</v>
      </c>
      <c r="E1312" s="18" t="str">
        <f>'Raw Data'!E1312</f>
        <v>STEEL ZHARA-NP-003</v>
      </c>
      <c r="F1312" s="18">
        <f>'Raw Data'!F1312</f>
        <v>0</v>
      </c>
      <c r="G1312" s="18">
        <f>'Raw Data'!G1312</f>
        <v>0</v>
      </c>
      <c r="H1312" s="18">
        <f>'Raw Data'!H1312</f>
        <v>0</v>
      </c>
      <c r="I1312" s="18">
        <f>'Raw Data'!I1312</f>
        <v>0</v>
      </c>
      <c r="J1312" s="18">
        <f>'Raw Data'!J1312</f>
        <v>0</v>
      </c>
      <c r="K1312" s="18">
        <f>'Raw Data'!K1312</f>
        <v>0</v>
      </c>
      <c r="L1312" s="18">
        <f>'Raw Data'!L1312</f>
        <v>0</v>
      </c>
      <c r="M1312" s="18">
        <f>'Raw Data'!M1312</f>
        <v>0</v>
      </c>
      <c r="N1312" s="18">
        <f>'Raw Data'!N1312</f>
        <v>36000</v>
      </c>
      <c r="O1312" s="18" t="str">
        <f>'Raw Data'!O1312</f>
        <v>PCS</v>
      </c>
      <c r="P1312" s="18">
        <f>'Raw Data'!P1312</f>
        <v>33.294379999999997</v>
      </c>
      <c r="Q1312" s="18">
        <f>'Raw Data'!Q1312</f>
        <v>1198597.68</v>
      </c>
      <c r="R1312" s="18">
        <f>'Raw Data'!R1312</f>
        <v>0.43750827860000002</v>
      </c>
      <c r="S1312" s="18">
        <f>'Raw Data'!S1312</f>
        <v>15750.29803</v>
      </c>
      <c r="T1312" s="18">
        <f>'Raw Data'!T1312</f>
        <v>526903.6</v>
      </c>
      <c r="U1312" s="18" t="e">
        <f t="shared" si="220"/>
        <v>#VALUE!</v>
      </c>
      <c r="V1312" s="18" t="str">
        <f t="shared" si="221"/>
        <v/>
      </c>
      <c r="W1312" s="18" t="e">
        <f t="shared" si="222"/>
        <v>#VALUE!</v>
      </c>
      <c r="X1312" s="18" t="str">
        <f t="shared" si="223"/>
        <v/>
      </c>
      <c r="Y1312" s="18" t="str">
        <f t="shared" si="224"/>
        <v/>
      </c>
      <c r="Z1312" s="18">
        <f t="shared" si="225"/>
        <v>1725501.2799999998</v>
      </c>
      <c r="AA1312" s="18">
        <f t="shared" si="226"/>
        <v>2020</v>
      </c>
      <c r="AB1312" s="19" t="str">
        <f>IFERROR(VLOOKUP(D1312, 'Lookup Tables'!$A:$B, 2, FALSE), "Unknown")</f>
        <v>Table, kitchen or other household articles of iron or steel</v>
      </c>
      <c r="AC1312" s="18" t="str">
        <f t="shared" si="227"/>
        <v>Steel Products</v>
      </c>
      <c r="AD1312" s="18" t="str">
        <f t="shared" si="228"/>
        <v>Misc</v>
      </c>
      <c r="AE1312" s="18">
        <f t="shared" si="229"/>
        <v>14.636211111111111</v>
      </c>
      <c r="AF1312" s="20">
        <f t="shared" si="230"/>
        <v>0.43960004995170693</v>
      </c>
    </row>
    <row r="1313" spans="1:32">
      <c r="A1313" s="18" t="str">
        <f>'Raw Data'!A1313</f>
        <v>INNSA1</v>
      </c>
      <c r="B1313" s="19">
        <f>'Raw Data'!B1313</f>
        <v>44022</v>
      </c>
      <c r="C1313" s="18">
        <f>'Raw Data'!C1313</f>
        <v>301049751</v>
      </c>
      <c r="D1313" s="18">
        <f>'Raw Data'!D1313</f>
        <v>73239990</v>
      </c>
      <c r="E1313" s="18" t="str">
        <f>'Raw Data'!E1313</f>
        <v>STAINLESS STEEL SPORTS BOTTLE KOOU 750ML-MP-202 (TOTAL 17640 PCS)(NOT VACUUM BOTTLE) (MILD STEEL)</v>
      </c>
      <c r="F1313" s="18">
        <f>'Raw Data'!F1313</f>
        <v>0</v>
      </c>
      <c r="G1313" s="18">
        <f>'Raw Data'!G1313</f>
        <v>0</v>
      </c>
      <c r="H1313" s="18">
        <f>'Raw Data'!H1313</f>
        <v>0</v>
      </c>
      <c r="I1313" s="18">
        <f>'Raw Data'!I1313</f>
        <v>0</v>
      </c>
      <c r="J1313" s="18">
        <f>'Raw Data'!J1313</f>
        <v>0</v>
      </c>
      <c r="K1313" s="18">
        <f>'Raw Data'!K1313</f>
        <v>0</v>
      </c>
      <c r="L1313" s="18">
        <f>'Raw Data'!L1313</f>
        <v>0</v>
      </c>
      <c r="M1313" s="18">
        <f>'Raw Data'!M1313</f>
        <v>0</v>
      </c>
      <c r="N1313" s="18">
        <f>'Raw Data'!N1313</f>
        <v>3332</v>
      </c>
      <c r="O1313" s="18" t="str">
        <f>'Raw Data'!O1313</f>
        <v>KGS</v>
      </c>
      <c r="P1313" s="18">
        <f>'Raw Data'!P1313</f>
        <v>459.8505912</v>
      </c>
      <c r="Q1313" s="18">
        <f>'Raw Data'!Q1313</f>
        <v>1532222.17</v>
      </c>
      <c r="R1313" s="18">
        <f>'Raw Data'!R1313</f>
        <v>6.0189867960000001</v>
      </c>
      <c r="S1313" s="18">
        <f>'Raw Data'!S1313</f>
        <v>20055.264009999999</v>
      </c>
      <c r="T1313" s="18">
        <f>'Raw Data'!T1313</f>
        <v>561406.1</v>
      </c>
      <c r="U1313" s="18" t="str">
        <f t="shared" si="220"/>
        <v xml:space="preserve">STAINLESS STEEL SPORTS BOTTLE KOOU 750ML-MP-202 </v>
      </c>
      <c r="V1313" s="18" t="str">
        <f t="shared" si="221"/>
        <v/>
      </c>
      <c r="W1313" s="18" t="e">
        <f t="shared" si="222"/>
        <v>#VALUE!</v>
      </c>
      <c r="X1313" s="18" t="str">
        <f t="shared" si="223"/>
        <v/>
      </c>
      <c r="Y1313" s="18" t="str">
        <f t="shared" si="224"/>
        <v/>
      </c>
      <c r="Z1313" s="18">
        <f t="shared" si="225"/>
        <v>2093628.27</v>
      </c>
      <c r="AA1313" s="18">
        <f t="shared" si="226"/>
        <v>2020</v>
      </c>
      <c r="AB1313" s="19" t="str">
        <f>IFERROR(VLOOKUP(D1313, 'Lookup Tables'!$A:$B, 2, FALSE), "Unknown")</f>
        <v>Table, kitchen or other household articles of iron or steel</v>
      </c>
      <c r="AC1313" s="18" t="str">
        <f t="shared" si="227"/>
        <v>Steel Products</v>
      </c>
      <c r="AD1313" s="18" t="str">
        <f t="shared" si="228"/>
        <v>Misc</v>
      </c>
      <c r="AE1313" s="18">
        <f t="shared" si="229"/>
        <v>168.4892256902761</v>
      </c>
      <c r="AF1313" s="20">
        <f t="shared" si="230"/>
        <v>0.3663999327199397</v>
      </c>
    </row>
    <row r="1314" spans="1:32">
      <c r="A1314" s="18" t="str">
        <f>'Raw Data'!A1314</f>
        <v>INNSA1</v>
      </c>
      <c r="B1314" s="19">
        <f>'Raw Data'!B1314</f>
        <v>44022</v>
      </c>
      <c r="C1314" s="18">
        <f>'Raw Data'!C1314</f>
        <v>301049751</v>
      </c>
      <c r="D1314" s="18">
        <f>'Raw Data'!D1314</f>
        <v>73239990</v>
      </c>
      <c r="E1314" s="18" t="str">
        <f>'Raw Data'!E1314</f>
        <v>STEEL PIZZA CUTTER (ITEM NO. RJ-388) (QTY 25200 PCS)</v>
      </c>
      <c r="F1314" s="18">
        <f>'Raw Data'!F1314</f>
        <v>0</v>
      </c>
      <c r="G1314" s="18">
        <f>'Raw Data'!G1314</f>
        <v>0</v>
      </c>
      <c r="H1314" s="18">
        <f>'Raw Data'!H1314</f>
        <v>0</v>
      </c>
      <c r="I1314" s="18">
        <f>'Raw Data'!I1314</f>
        <v>0</v>
      </c>
      <c r="J1314" s="18">
        <f>'Raw Data'!J1314</f>
        <v>0</v>
      </c>
      <c r="K1314" s="18">
        <f>'Raw Data'!K1314</f>
        <v>0</v>
      </c>
      <c r="L1314" s="18">
        <f>'Raw Data'!L1314</f>
        <v>0</v>
      </c>
      <c r="M1314" s="18">
        <f>'Raw Data'!M1314</f>
        <v>0</v>
      </c>
      <c r="N1314" s="18">
        <f>'Raw Data'!N1314</f>
        <v>2240</v>
      </c>
      <c r="O1314" s="18" t="str">
        <f>'Raw Data'!O1314</f>
        <v>KGS</v>
      </c>
      <c r="P1314" s="18">
        <f>'Raw Data'!P1314</f>
        <v>415.13342410000001</v>
      </c>
      <c r="Q1314" s="18">
        <f>'Raw Data'!Q1314</f>
        <v>929898.87</v>
      </c>
      <c r="R1314" s="18">
        <f>'Raw Data'!R1314</f>
        <v>5.4336835619999997</v>
      </c>
      <c r="S1314" s="18">
        <f>'Raw Data'!S1314</f>
        <v>12171.45118</v>
      </c>
      <c r="T1314" s="18">
        <f>'Raw Data'!T1314</f>
        <v>340715</v>
      </c>
      <c r="U1314" s="18" t="str">
        <f t="shared" si="220"/>
        <v xml:space="preserve">STEEL PIZZA CUTTER </v>
      </c>
      <c r="V1314" s="18">
        <f t="shared" si="221"/>
        <v>25200</v>
      </c>
      <c r="W1314" s="18" t="e">
        <f t="shared" si="222"/>
        <v>#VALUE!</v>
      </c>
      <c r="X1314" s="18" t="str">
        <f t="shared" si="223"/>
        <v/>
      </c>
      <c r="Y1314" s="18" t="str">
        <f t="shared" si="224"/>
        <v/>
      </c>
      <c r="Z1314" s="18">
        <f t="shared" si="225"/>
        <v>1270613.8700000001</v>
      </c>
      <c r="AA1314" s="18">
        <f t="shared" si="226"/>
        <v>2020</v>
      </c>
      <c r="AB1314" s="19" t="str">
        <f>IFERROR(VLOOKUP(D1314, 'Lookup Tables'!$A:$B, 2, FALSE), "Unknown")</f>
        <v>Table, kitchen or other household articles of iron or steel</v>
      </c>
      <c r="AC1314" s="18" t="str">
        <f t="shared" si="227"/>
        <v>Steel Products</v>
      </c>
      <c r="AD1314" s="18" t="str">
        <f t="shared" si="228"/>
        <v>Misc</v>
      </c>
      <c r="AE1314" s="18">
        <f t="shared" si="229"/>
        <v>152.10491071428572</v>
      </c>
      <c r="AF1314" s="20">
        <f t="shared" si="230"/>
        <v>0.36640005810524323</v>
      </c>
    </row>
    <row r="1315" spans="1:32">
      <c r="A1315" s="18" t="str">
        <f>'Raw Data'!A1315</f>
        <v>INNSA1</v>
      </c>
      <c r="B1315" s="19">
        <f>'Raw Data'!B1315</f>
        <v>44022</v>
      </c>
      <c r="C1315" s="18">
        <f>'Raw Data'!C1315</f>
        <v>301049751</v>
      </c>
      <c r="D1315" s="18">
        <f>'Raw Data'!D1315</f>
        <v>73239990</v>
      </c>
      <c r="E1315" s="18" t="str">
        <f>'Raw Data'!E1315</f>
        <v>STAINLESS STEEL SPORTS BOTTLE 750ML SG-702 -SB-01 (TOTAL 18720 PCS ) (NOT VACUUM BOTTLE) (MILD STEEL)</v>
      </c>
      <c r="F1315" s="18">
        <f>'Raw Data'!F1315</f>
        <v>0</v>
      </c>
      <c r="G1315" s="18">
        <f>'Raw Data'!G1315</f>
        <v>0</v>
      </c>
      <c r="H1315" s="18">
        <f>'Raw Data'!H1315</f>
        <v>0</v>
      </c>
      <c r="I1315" s="18">
        <f>'Raw Data'!I1315</f>
        <v>0</v>
      </c>
      <c r="J1315" s="18">
        <f>'Raw Data'!J1315</f>
        <v>0</v>
      </c>
      <c r="K1315" s="18">
        <f>'Raw Data'!K1315</f>
        <v>0</v>
      </c>
      <c r="L1315" s="18">
        <f>'Raw Data'!L1315</f>
        <v>0</v>
      </c>
      <c r="M1315" s="18">
        <f>'Raw Data'!M1315</f>
        <v>0</v>
      </c>
      <c r="N1315" s="18">
        <f>'Raw Data'!N1315</f>
        <v>3068</v>
      </c>
      <c r="O1315" s="18" t="str">
        <f>'Raw Data'!O1315</f>
        <v>KGS</v>
      </c>
      <c r="P1315" s="18">
        <f>'Raw Data'!P1315</f>
        <v>534.81545960000005</v>
      </c>
      <c r="Q1315" s="18">
        <f>'Raw Data'!Q1315</f>
        <v>1640813.83</v>
      </c>
      <c r="R1315" s="18">
        <f>'Raw Data'!R1315</f>
        <v>7.0002023510000004</v>
      </c>
      <c r="S1315" s="18">
        <f>'Raw Data'!S1315</f>
        <v>21476.62081</v>
      </c>
      <c r="T1315" s="18">
        <f>'Raw Data'!T1315</f>
        <v>601194.19999999995</v>
      </c>
      <c r="U1315" s="18" t="str">
        <f t="shared" si="220"/>
        <v xml:space="preserve">STAINLESS STEEL SPORTS BOTTLE 750ML SG-702 -SB-01 </v>
      </c>
      <c r="V1315" s="18" t="str">
        <f t="shared" si="221"/>
        <v/>
      </c>
      <c r="W1315" s="18" t="e">
        <f t="shared" si="222"/>
        <v>#VALUE!</v>
      </c>
      <c r="X1315" s="18" t="str">
        <f t="shared" si="223"/>
        <v/>
      </c>
      <c r="Y1315" s="18" t="str">
        <f t="shared" si="224"/>
        <v/>
      </c>
      <c r="Z1315" s="18">
        <f t="shared" si="225"/>
        <v>2242008.0300000003</v>
      </c>
      <c r="AA1315" s="18">
        <f t="shared" si="226"/>
        <v>2020</v>
      </c>
      <c r="AB1315" s="19" t="str">
        <f>IFERROR(VLOOKUP(D1315, 'Lookup Tables'!$A:$B, 2, FALSE), "Unknown")</f>
        <v>Table, kitchen or other household articles of iron or steel</v>
      </c>
      <c r="AC1315" s="18" t="str">
        <f t="shared" si="227"/>
        <v>Steel Products</v>
      </c>
      <c r="AD1315" s="18" t="str">
        <f t="shared" si="228"/>
        <v>Misc</v>
      </c>
      <c r="AE1315" s="18">
        <f t="shared" si="229"/>
        <v>195.95638852672749</v>
      </c>
      <c r="AF1315" s="20">
        <f t="shared" si="230"/>
        <v>0.36640000773274806</v>
      </c>
    </row>
    <row r="1316" spans="1:32">
      <c r="A1316" s="18" t="str">
        <f>'Raw Data'!A1316</f>
        <v>INNSA1</v>
      </c>
      <c r="B1316" s="19">
        <f>'Raw Data'!B1316</f>
        <v>44022</v>
      </c>
      <c r="C1316" s="18">
        <f>'Raw Data'!C1316</f>
        <v>301049751</v>
      </c>
      <c r="D1316" s="18">
        <f>'Raw Data'!D1316</f>
        <v>73239990</v>
      </c>
      <c r="E1316" s="18" t="str">
        <f>'Raw Data'!E1316</f>
        <v>STEEL SALT BOTTLE (ITEM NO. NP-19) (QTY 28896 PCS)</v>
      </c>
      <c r="F1316" s="18">
        <f>'Raw Data'!F1316</f>
        <v>0</v>
      </c>
      <c r="G1316" s="18">
        <f>'Raw Data'!G1316</f>
        <v>0</v>
      </c>
      <c r="H1316" s="18">
        <f>'Raw Data'!H1316</f>
        <v>0</v>
      </c>
      <c r="I1316" s="18">
        <f>'Raw Data'!I1316</f>
        <v>0</v>
      </c>
      <c r="J1316" s="18">
        <f>'Raw Data'!J1316</f>
        <v>0</v>
      </c>
      <c r="K1316" s="18">
        <f>'Raw Data'!K1316</f>
        <v>0</v>
      </c>
      <c r="L1316" s="18">
        <f>'Raw Data'!L1316</f>
        <v>0</v>
      </c>
      <c r="M1316" s="18">
        <f>'Raw Data'!M1316</f>
        <v>0</v>
      </c>
      <c r="N1316" s="18">
        <f>'Raw Data'!N1316</f>
        <v>4515</v>
      </c>
      <c r="O1316" s="18" t="str">
        <f>'Raw Data'!O1316</f>
        <v>KGS</v>
      </c>
      <c r="P1316" s="18">
        <f>'Raw Data'!P1316</f>
        <v>236.1647907</v>
      </c>
      <c r="Q1316" s="18">
        <f>'Raw Data'!Q1316</f>
        <v>1066284.03</v>
      </c>
      <c r="R1316" s="18">
        <f>'Raw Data'!R1316</f>
        <v>3.0911621820000001</v>
      </c>
      <c r="S1316" s="18">
        <f>'Raw Data'!S1316</f>
        <v>13956.597250000001</v>
      </c>
      <c r="T1316" s="18">
        <f>'Raw Data'!T1316</f>
        <v>390686.5</v>
      </c>
      <c r="U1316" s="18" t="str">
        <f t="shared" si="220"/>
        <v xml:space="preserve">STEEL SALT BOTTLE </v>
      </c>
      <c r="V1316" s="18">
        <f t="shared" si="221"/>
        <v>28896</v>
      </c>
      <c r="W1316" s="18" t="e">
        <f t="shared" si="222"/>
        <v>#VALUE!</v>
      </c>
      <c r="X1316" s="18" t="str">
        <f t="shared" si="223"/>
        <v/>
      </c>
      <c r="Y1316" s="18" t="str">
        <f t="shared" si="224"/>
        <v/>
      </c>
      <c r="Z1316" s="18">
        <f t="shared" si="225"/>
        <v>1456970.53</v>
      </c>
      <c r="AA1316" s="18">
        <f t="shared" si="226"/>
        <v>2020</v>
      </c>
      <c r="AB1316" s="19" t="str">
        <f>IFERROR(VLOOKUP(D1316, 'Lookup Tables'!$A:$B, 2, FALSE), "Unknown")</f>
        <v>Table, kitchen or other household articles of iron or steel</v>
      </c>
      <c r="AC1316" s="18" t="str">
        <f t="shared" si="227"/>
        <v>Steel Products</v>
      </c>
      <c r="AD1316" s="18" t="str">
        <f t="shared" si="228"/>
        <v>Misc</v>
      </c>
      <c r="AE1316" s="18">
        <f t="shared" si="229"/>
        <v>86.530786267995566</v>
      </c>
      <c r="AF1316" s="20">
        <f t="shared" si="230"/>
        <v>0.36640002945556632</v>
      </c>
    </row>
    <row r="1317" spans="1:32">
      <c r="A1317" s="18" t="str">
        <f>'Raw Data'!A1317</f>
        <v>INNSA1</v>
      </c>
      <c r="B1317" s="19">
        <f>'Raw Data'!B1317</f>
        <v>44022</v>
      </c>
      <c r="C1317" s="18">
        <f>'Raw Data'!C1317</f>
        <v>301049751</v>
      </c>
      <c r="D1317" s="18">
        <f>'Raw Data'!D1317</f>
        <v>73239990</v>
      </c>
      <c r="E1317" s="18" t="str">
        <f>'Raw Data'!E1317</f>
        <v>STAINLESS STEEL BOTTLE 750ML SG805-AM-06 (TOTAL 8280 PCS) (NOT VACUUM BOTTLE) (MILD STEEL)</v>
      </c>
      <c r="F1317" s="18">
        <f>'Raw Data'!F1317</f>
        <v>0</v>
      </c>
      <c r="G1317" s="18">
        <f>'Raw Data'!G1317</f>
        <v>0</v>
      </c>
      <c r="H1317" s="18">
        <f>'Raw Data'!H1317</f>
        <v>0</v>
      </c>
      <c r="I1317" s="18">
        <f>'Raw Data'!I1317</f>
        <v>0</v>
      </c>
      <c r="J1317" s="18">
        <f>'Raw Data'!J1317</f>
        <v>0</v>
      </c>
      <c r="K1317" s="18">
        <f>'Raw Data'!K1317</f>
        <v>0</v>
      </c>
      <c r="L1317" s="18">
        <f>'Raw Data'!L1317</f>
        <v>0</v>
      </c>
      <c r="M1317" s="18">
        <f>'Raw Data'!M1317</f>
        <v>0</v>
      </c>
      <c r="N1317" s="18">
        <f>'Raw Data'!N1317</f>
        <v>1311</v>
      </c>
      <c r="O1317" s="18" t="str">
        <f>'Raw Data'!O1317</f>
        <v>KGS</v>
      </c>
      <c r="P1317" s="18">
        <f>'Raw Data'!P1317</f>
        <v>533.63210530000003</v>
      </c>
      <c r="Q1317" s="18">
        <f>'Raw Data'!Q1317</f>
        <v>699591.69</v>
      </c>
      <c r="R1317" s="18">
        <f>'Raw Data'!R1317</f>
        <v>6.9847134200000003</v>
      </c>
      <c r="S1317" s="18">
        <f>'Raw Data'!S1317</f>
        <v>9156.9592929999999</v>
      </c>
      <c r="T1317" s="18">
        <f>'Raw Data'!T1317</f>
        <v>256330.3</v>
      </c>
      <c r="U1317" s="18" t="str">
        <f t="shared" si="220"/>
        <v xml:space="preserve">STAINLESS STEEL BOTTLE 750ML SG805-AM-06 </v>
      </c>
      <c r="V1317" s="18" t="str">
        <f t="shared" si="221"/>
        <v/>
      </c>
      <c r="W1317" s="18" t="e">
        <f t="shared" si="222"/>
        <v>#VALUE!</v>
      </c>
      <c r="X1317" s="18" t="str">
        <f t="shared" si="223"/>
        <v/>
      </c>
      <c r="Y1317" s="18" t="str">
        <f t="shared" si="224"/>
        <v/>
      </c>
      <c r="Z1317" s="18">
        <f t="shared" si="225"/>
        <v>955921.99</v>
      </c>
      <c r="AA1317" s="18">
        <f t="shared" si="226"/>
        <v>2020</v>
      </c>
      <c r="AB1317" s="19" t="str">
        <f>IFERROR(VLOOKUP(D1317, 'Lookup Tables'!$A:$B, 2, FALSE), "Unknown")</f>
        <v>Table, kitchen or other household articles of iron or steel</v>
      </c>
      <c r="AC1317" s="18" t="str">
        <f t="shared" si="227"/>
        <v>Steel Products</v>
      </c>
      <c r="AD1317" s="18" t="str">
        <f t="shared" si="228"/>
        <v>Misc</v>
      </c>
      <c r="AE1317" s="18">
        <f t="shared" si="229"/>
        <v>195.52273073989321</v>
      </c>
      <c r="AF1317" s="20">
        <f t="shared" si="230"/>
        <v>0.36639986389775442</v>
      </c>
    </row>
    <row r="1318" spans="1:32">
      <c r="A1318" s="18" t="str">
        <f>'Raw Data'!A1318</f>
        <v>INNSA1</v>
      </c>
      <c r="B1318" s="19">
        <f>'Raw Data'!B1318</f>
        <v>44022</v>
      </c>
      <c r="C1318" s="18">
        <f>'Raw Data'!C1318</f>
        <v>301049751</v>
      </c>
      <c r="D1318" s="18">
        <f>'Raw Data'!D1318</f>
        <v>73239990</v>
      </c>
      <c r="E1318" s="18" t="str">
        <f>'Raw Data'!E1318</f>
        <v>STEEL ZARA (ITEM NO. NP-003) (QTY 60000 PCS)</v>
      </c>
      <c r="F1318" s="18">
        <f>'Raw Data'!F1318</f>
        <v>0</v>
      </c>
      <c r="G1318" s="18">
        <f>'Raw Data'!G1318</f>
        <v>0</v>
      </c>
      <c r="H1318" s="18">
        <f>'Raw Data'!H1318</f>
        <v>0</v>
      </c>
      <c r="I1318" s="18">
        <f>'Raw Data'!I1318</f>
        <v>0</v>
      </c>
      <c r="J1318" s="18">
        <f>'Raw Data'!J1318</f>
        <v>0</v>
      </c>
      <c r="K1318" s="18">
        <f>'Raw Data'!K1318</f>
        <v>0</v>
      </c>
      <c r="L1318" s="18">
        <f>'Raw Data'!L1318</f>
        <v>0</v>
      </c>
      <c r="M1318" s="18">
        <f>'Raw Data'!M1318</f>
        <v>0</v>
      </c>
      <c r="N1318" s="18">
        <f>'Raw Data'!N1318</f>
        <v>5600</v>
      </c>
      <c r="O1318" s="18" t="str">
        <f>'Raw Data'!O1318</f>
        <v>KGS</v>
      </c>
      <c r="P1318" s="18">
        <f>'Raw Data'!P1318</f>
        <v>359.42287679999998</v>
      </c>
      <c r="Q1318" s="18">
        <f>'Raw Data'!Q1318</f>
        <v>2012768.11</v>
      </c>
      <c r="R1318" s="18">
        <f>'Raw Data'!R1318</f>
        <v>4.7044879159999997</v>
      </c>
      <c r="S1318" s="18">
        <f>'Raw Data'!S1318</f>
        <v>26345.13233</v>
      </c>
      <c r="T1318" s="18">
        <f>'Raw Data'!T1318</f>
        <v>737478.3</v>
      </c>
      <c r="U1318" s="18" t="str">
        <f t="shared" si="220"/>
        <v xml:space="preserve">STEEL ZARA </v>
      </c>
      <c r="V1318" s="18">
        <f t="shared" si="221"/>
        <v>60000</v>
      </c>
      <c r="W1318" s="18" t="e">
        <f t="shared" si="222"/>
        <v>#VALUE!</v>
      </c>
      <c r="X1318" s="18" t="str">
        <f t="shared" si="223"/>
        <v/>
      </c>
      <c r="Y1318" s="18" t="str">
        <f t="shared" si="224"/>
        <v/>
      </c>
      <c r="Z1318" s="18">
        <f t="shared" si="225"/>
        <v>2750246.41</v>
      </c>
      <c r="AA1318" s="18">
        <f t="shared" si="226"/>
        <v>2020</v>
      </c>
      <c r="AB1318" s="19" t="str">
        <f>IFERROR(VLOOKUP(D1318, 'Lookup Tables'!$A:$B, 2, FALSE), "Unknown")</f>
        <v>Table, kitchen or other household articles of iron or steel</v>
      </c>
      <c r="AC1318" s="18" t="str">
        <f t="shared" si="227"/>
        <v>Steel Products</v>
      </c>
      <c r="AD1318" s="18" t="str">
        <f t="shared" si="228"/>
        <v>Misc</v>
      </c>
      <c r="AE1318" s="18">
        <f t="shared" si="229"/>
        <v>131.69255357142859</v>
      </c>
      <c r="AF1318" s="20">
        <f t="shared" si="230"/>
        <v>0.36640003204343297</v>
      </c>
    </row>
    <row r="1319" spans="1:32">
      <c r="A1319" s="18" t="str">
        <f>'Raw Data'!A1319</f>
        <v>INNSA1</v>
      </c>
      <c r="B1319" s="19">
        <f>'Raw Data'!B1319</f>
        <v>44022</v>
      </c>
      <c r="C1319" s="18">
        <f>'Raw Data'!C1319</f>
        <v>301049751</v>
      </c>
      <c r="D1319" s="18">
        <f>'Raw Data'!D1319</f>
        <v>73239990</v>
      </c>
      <c r="E1319" s="18" t="str">
        <f>'Raw Data'!E1319</f>
        <v>STEEL SPOON HOLDER ROUND (ITEM NO. MP-96) (QTY 16200 PCS)</v>
      </c>
      <c r="F1319" s="18">
        <f>'Raw Data'!F1319</f>
        <v>0</v>
      </c>
      <c r="G1319" s="18">
        <f>'Raw Data'!G1319</f>
        <v>0</v>
      </c>
      <c r="H1319" s="18">
        <f>'Raw Data'!H1319</f>
        <v>0</v>
      </c>
      <c r="I1319" s="18">
        <f>'Raw Data'!I1319</f>
        <v>0</v>
      </c>
      <c r="J1319" s="18">
        <f>'Raw Data'!J1319</f>
        <v>0</v>
      </c>
      <c r="K1319" s="18">
        <f>'Raw Data'!K1319</f>
        <v>0</v>
      </c>
      <c r="L1319" s="18">
        <f>'Raw Data'!L1319</f>
        <v>0</v>
      </c>
      <c r="M1319" s="18">
        <f>'Raw Data'!M1319</f>
        <v>0</v>
      </c>
      <c r="N1319" s="18">
        <f>'Raw Data'!N1319</f>
        <v>3465</v>
      </c>
      <c r="O1319" s="18" t="str">
        <f>'Raw Data'!O1319</f>
        <v>KGS</v>
      </c>
      <c r="P1319" s="18">
        <f>'Raw Data'!P1319</f>
        <v>262.8921962</v>
      </c>
      <c r="Q1319" s="18">
        <f>'Raw Data'!Q1319</f>
        <v>910921.46</v>
      </c>
      <c r="R1319" s="18">
        <f>'Raw Data'!R1319</f>
        <v>3.4409973329999999</v>
      </c>
      <c r="S1319" s="18">
        <f>'Raw Data'!S1319</f>
        <v>11923.055759999999</v>
      </c>
      <c r="T1319" s="18">
        <f>'Raw Data'!T1319</f>
        <v>333761.59999999998</v>
      </c>
      <c r="U1319" s="18" t="str">
        <f t="shared" si="220"/>
        <v xml:space="preserve">STEEL SPOON HOLDER ROUND </v>
      </c>
      <c r="V1319" s="18">
        <f t="shared" si="221"/>
        <v>16200</v>
      </c>
      <c r="W1319" s="18" t="e">
        <f t="shared" si="222"/>
        <v>#VALUE!</v>
      </c>
      <c r="X1319" s="18" t="str">
        <f t="shared" si="223"/>
        <v/>
      </c>
      <c r="Y1319" s="18" t="str">
        <f t="shared" si="224"/>
        <v/>
      </c>
      <c r="Z1319" s="18">
        <f t="shared" si="225"/>
        <v>1244683.06</v>
      </c>
      <c r="AA1319" s="18">
        <f t="shared" si="226"/>
        <v>2020</v>
      </c>
      <c r="AB1319" s="19" t="str">
        <f>IFERROR(VLOOKUP(D1319, 'Lookup Tables'!$A:$B, 2, FALSE), "Unknown")</f>
        <v>Table, kitchen or other household articles of iron or steel</v>
      </c>
      <c r="AC1319" s="18" t="str">
        <f t="shared" si="227"/>
        <v>Steel Products</v>
      </c>
      <c r="AD1319" s="18" t="str">
        <f t="shared" si="228"/>
        <v>Holder</v>
      </c>
      <c r="AE1319" s="18">
        <f t="shared" si="229"/>
        <v>96.323694083694079</v>
      </c>
      <c r="AF1319" s="20">
        <f t="shared" si="230"/>
        <v>0.36639997481231806</v>
      </c>
    </row>
    <row r="1320" spans="1:32">
      <c r="A1320" s="18" t="str">
        <f>'Raw Data'!A1320</f>
        <v>INNSA1</v>
      </c>
      <c r="B1320" s="19">
        <f>'Raw Data'!B1320</f>
        <v>44018</v>
      </c>
      <c r="C1320" s="18">
        <f>'Raw Data'!C1320</f>
        <v>301049751</v>
      </c>
      <c r="D1320" s="18">
        <f>'Raw Data'!D1320</f>
        <v>73239990</v>
      </c>
      <c r="E1320" s="18" t="str">
        <f>'Raw Data'!E1320</f>
        <v>STEEL LUNCH BOX (ITEM NO. 6527) (QTY 25800 PCS) (MILD STEEL)</v>
      </c>
      <c r="F1320" s="18">
        <f>'Raw Data'!F1320</f>
        <v>0</v>
      </c>
      <c r="G1320" s="18">
        <f>'Raw Data'!G1320</f>
        <v>0</v>
      </c>
      <c r="H1320" s="18">
        <f>'Raw Data'!H1320</f>
        <v>0</v>
      </c>
      <c r="I1320" s="18">
        <f>'Raw Data'!I1320</f>
        <v>0</v>
      </c>
      <c r="J1320" s="18">
        <f>'Raw Data'!J1320</f>
        <v>0</v>
      </c>
      <c r="K1320" s="18">
        <f>'Raw Data'!K1320</f>
        <v>0</v>
      </c>
      <c r="L1320" s="18">
        <f>'Raw Data'!L1320</f>
        <v>0</v>
      </c>
      <c r="M1320" s="18">
        <f>'Raw Data'!M1320</f>
        <v>0</v>
      </c>
      <c r="N1320" s="18">
        <f>'Raw Data'!N1320</f>
        <v>8987</v>
      </c>
      <c r="O1320" s="18" t="str">
        <f>'Raw Data'!O1320</f>
        <v>KGS</v>
      </c>
      <c r="P1320" s="18">
        <f>'Raw Data'!P1320</f>
        <v>419.25525429999999</v>
      </c>
      <c r="Q1320" s="18">
        <f>'Raw Data'!Q1320</f>
        <v>3767846.97</v>
      </c>
      <c r="R1320" s="18">
        <f>'Raw Data'!R1320</f>
        <v>5.4876342180000002</v>
      </c>
      <c r="S1320" s="18">
        <f>'Raw Data'!S1320</f>
        <v>49317.368719999999</v>
      </c>
      <c r="T1320" s="18">
        <f>'Raw Data'!T1320</f>
        <v>1380539.1</v>
      </c>
      <c r="U1320" s="18" t="str">
        <f t="shared" si="220"/>
        <v xml:space="preserve">STEEL LUNCH BOX </v>
      </c>
      <c r="V1320" s="18">
        <f t="shared" si="221"/>
        <v>25800</v>
      </c>
      <c r="W1320" s="18" t="e">
        <f t="shared" si="222"/>
        <v>#VALUE!</v>
      </c>
      <c r="X1320" s="18" t="str">
        <f t="shared" si="223"/>
        <v/>
      </c>
      <c r="Y1320" s="18" t="str">
        <f t="shared" si="224"/>
        <v/>
      </c>
      <c r="Z1320" s="18">
        <f t="shared" si="225"/>
        <v>5148386.07</v>
      </c>
      <c r="AA1320" s="18">
        <f t="shared" si="226"/>
        <v>2020</v>
      </c>
      <c r="AB1320" s="19" t="str">
        <f>IFERROR(VLOOKUP(D1320, 'Lookup Tables'!$A:$B, 2, FALSE), "Unknown")</f>
        <v>Table, kitchen or other household articles of iron or steel</v>
      </c>
      <c r="AC1320" s="18" t="str">
        <f t="shared" si="227"/>
        <v>Steel Products</v>
      </c>
      <c r="AD1320" s="18" t="str">
        <f t="shared" si="228"/>
        <v>Misc</v>
      </c>
      <c r="AE1320" s="18">
        <f t="shared" si="229"/>
        <v>153.61512184266164</v>
      </c>
      <c r="AF1320" s="20">
        <f t="shared" si="230"/>
        <v>0.36639999208885066</v>
      </c>
    </row>
    <row r="1321" spans="1:32">
      <c r="A1321" s="18" t="str">
        <f>'Raw Data'!A1321</f>
        <v>INNSA1</v>
      </c>
      <c r="B1321" s="19">
        <f>'Raw Data'!B1321</f>
        <v>44016</v>
      </c>
      <c r="C1321" s="18">
        <f>'Raw Data'!C1321</f>
        <v>301049751</v>
      </c>
      <c r="D1321" s="18">
        <f>'Raw Data'!D1321</f>
        <v>73239990</v>
      </c>
      <c r="E1321" s="18" t="str">
        <f>'Raw Data'!E1321</f>
        <v>MILD STEEL MUTLI FUNCTION CLOTH STAND (RYX-02-020) (OTHER ARTICLES OF HOUSEHOLD OF IRON &amp; STEEL)(1232 NOS)</v>
      </c>
      <c r="F1321" s="18">
        <f>'Raw Data'!F1321</f>
        <v>0</v>
      </c>
      <c r="G1321" s="18">
        <f>'Raw Data'!G1321</f>
        <v>0</v>
      </c>
      <c r="H1321" s="18">
        <f>'Raw Data'!H1321</f>
        <v>0</v>
      </c>
      <c r="I1321" s="18">
        <f>'Raw Data'!I1321</f>
        <v>0</v>
      </c>
      <c r="J1321" s="18">
        <f>'Raw Data'!J1321</f>
        <v>0</v>
      </c>
      <c r="K1321" s="18">
        <f>'Raw Data'!K1321</f>
        <v>0</v>
      </c>
      <c r="L1321" s="18">
        <f>'Raw Data'!L1321</f>
        <v>0</v>
      </c>
      <c r="M1321" s="18">
        <f>'Raw Data'!M1321</f>
        <v>0</v>
      </c>
      <c r="N1321" s="18">
        <f>'Raw Data'!N1321</f>
        <v>4004</v>
      </c>
      <c r="O1321" s="18" t="str">
        <f>'Raw Data'!O1321</f>
        <v>KGS</v>
      </c>
      <c r="P1321" s="18">
        <f>'Raw Data'!P1321</f>
        <v>336.88443810000001</v>
      </c>
      <c r="Q1321" s="18">
        <f>'Raw Data'!Q1321</f>
        <v>1348885.29</v>
      </c>
      <c r="R1321" s="18">
        <f>'Raw Data'!R1321</f>
        <v>4.4094821739999999</v>
      </c>
      <c r="S1321" s="18">
        <f>'Raw Data'!S1321</f>
        <v>17655.566620000001</v>
      </c>
      <c r="T1321" s="18">
        <f>'Raw Data'!T1321</f>
        <v>494231.6</v>
      </c>
      <c r="U1321" s="18" t="str">
        <f t="shared" si="220"/>
        <v xml:space="preserve">MILD STEEL MUTLI FUNCTION CLOTH STAND </v>
      </c>
      <c r="V1321" s="18" t="str">
        <f t="shared" si="221"/>
        <v/>
      </c>
      <c r="W1321" s="18" t="e">
        <f t="shared" si="222"/>
        <v>#VALUE!</v>
      </c>
      <c r="X1321" s="18" t="str">
        <f t="shared" si="223"/>
        <v/>
      </c>
      <c r="Y1321" s="18" t="str">
        <f t="shared" si="224"/>
        <v/>
      </c>
      <c r="Z1321" s="18">
        <f t="shared" si="225"/>
        <v>1843116.8900000001</v>
      </c>
      <c r="AA1321" s="18">
        <f t="shared" si="226"/>
        <v>2020</v>
      </c>
      <c r="AB1321" s="19" t="str">
        <f>IFERROR(VLOOKUP(D1321, 'Lookup Tables'!$A:$B, 2, FALSE), "Unknown")</f>
        <v>Table, kitchen or other household articles of iron or steel</v>
      </c>
      <c r="AC1321" s="18" t="str">
        <f t="shared" si="227"/>
        <v>Steel Products</v>
      </c>
      <c r="AD1321" s="18" t="str">
        <f t="shared" si="228"/>
        <v>Cloth Stand</v>
      </c>
      <c r="AE1321" s="18">
        <f t="shared" si="229"/>
        <v>123.43446553446553</v>
      </c>
      <c r="AF1321" s="20">
        <f t="shared" si="230"/>
        <v>0.36640002205080013</v>
      </c>
    </row>
    <row r="1322" spans="1:32">
      <c r="A1322" s="18" t="str">
        <f>'Raw Data'!A1322</f>
        <v>INNSA1</v>
      </c>
      <c r="B1322" s="19">
        <f>'Raw Data'!B1322</f>
        <v>44011</v>
      </c>
      <c r="C1322" s="18">
        <f>'Raw Data'!C1322</f>
        <v>301049751</v>
      </c>
      <c r="D1322" s="18">
        <f>'Raw Data'!D1322</f>
        <v>73239990</v>
      </c>
      <c r="E1322" s="18" t="str">
        <f>'Raw Data'!E1322</f>
        <v>STEEL ZHARA -NP-003 (TOTAL 76800 PCS) (MILD STEEL)</v>
      </c>
      <c r="F1322" s="18">
        <f>'Raw Data'!F1322</f>
        <v>0</v>
      </c>
      <c r="G1322" s="18">
        <f>'Raw Data'!G1322</f>
        <v>0</v>
      </c>
      <c r="H1322" s="18">
        <f>'Raw Data'!H1322</f>
        <v>0</v>
      </c>
      <c r="I1322" s="18">
        <f>'Raw Data'!I1322</f>
        <v>0</v>
      </c>
      <c r="J1322" s="18">
        <f>'Raw Data'!J1322</f>
        <v>0</v>
      </c>
      <c r="K1322" s="18">
        <f>'Raw Data'!K1322</f>
        <v>0</v>
      </c>
      <c r="L1322" s="18">
        <f>'Raw Data'!L1322</f>
        <v>0</v>
      </c>
      <c r="M1322" s="18">
        <f>'Raw Data'!M1322</f>
        <v>0</v>
      </c>
      <c r="N1322" s="18">
        <f>'Raw Data'!N1322</f>
        <v>7168</v>
      </c>
      <c r="O1322" s="18" t="str">
        <f>'Raw Data'!O1322</f>
        <v>KGS</v>
      </c>
      <c r="P1322" s="18">
        <f>'Raw Data'!P1322</f>
        <v>359.63156670000001</v>
      </c>
      <c r="Q1322" s="18">
        <f>'Raw Data'!Q1322</f>
        <v>2577839.0699999998</v>
      </c>
      <c r="R1322" s="18">
        <f>'Raw Data'!R1322</f>
        <v>4.6675089769999998</v>
      </c>
      <c r="S1322" s="18">
        <f>'Raw Data'!S1322</f>
        <v>33456.70435</v>
      </c>
      <c r="T1322" s="18">
        <f>'Raw Data'!T1322</f>
        <v>944520.2</v>
      </c>
      <c r="U1322" s="18" t="str">
        <f t="shared" si="220"/>
        <v xml:space="preserve">STEEL ZHARA -NP-003 </v>
      </c>
      <c r="V1322" s="18" t="str">
        <f t="shared" si="221"/>
        <v/>
      </c>
      <c r="W1322" s="18" t="e">
        <f t="shared" si="222"/>
        <v>#VALUE!</v>
      </c>
      <c r="X1322" s="18" t="str">
        <f t="shared" si="223"/>
        <v/>
      </c>
      <c r="Y1322" s="18" t="str">
        <f t="shared" si="224"/>
        <v/>
      </c>
      <c r="Z1322" s="18">
        <f t="shared" si="225"/>
        <v>3522359.2699999996</v>
      </c>
      <c r="AA1322" s="18">
        <f t="shared" si="226"/>
        <v>2020</v>
      </c>
      <c r="AB1322" s="19" t="str">
        <f>IFERROR(VLOOKUP(D1322, 'Lookup Tables'!$A:$B, 2, FALSE), "Unknown")</f>
        <v>Table, kitchen or other household articles of iron or steel</v>
      </c>
      <c r="AC1322" s="18" t="str">
        <f t="shared" si="227"/>
        <v>Steel Products</v>
      </c>
      <c r="AD1322" s="18" t="str">
        <f t="shared" si="228"/>
        <v>Misc</v>
      </c>
      <c r="AE1322" s="18">
        <f t="shared" si="229"/>
        <v>131.76900111607142</v>
      </c>
      <c r="AF1322" s="20">
        <f t="shared" si="230"/>
        <v>0.36639998632653203</v>
      </c>
    </row>
    <row r="1323" spans="1:32">
      <c r="A1323" s="18" t="str">
        <f>'Raw Data'!A1323</f>
        <v>INNSA1</v>
      </c>
      <c r="B1323" s="19">
        <f>'Raw Data'!B1323</f>
        <v>44011</v>
      </c>
      <c r="C1323" s="18">
        <f>'Raw Data'!C1323</f>
        <v>301049751</v>
      </c>
      <c r="D1323" s="18">
        <f>'Raw Data'!D1323</f>
        <v>73239990</v>
      </c>
      <c r="E1323" s="18" t="str">
        <f>'Raw Data'!E1323</f>
        <v>STEEL SPOON HOLDER ROUND -MP-96 ( TOTAL 25200 PCS) (MILD STEEL)</v>
      </c>
      <c r="F1323" s="18">
        <f>'Raw Data'!F1323</f>
        <v>0</v>
      </c>
      <c r="G1323" s="18">
        <f>'Raw Data'!G1323</f>
        <v>0</v>
      </c>
      <c r="H1323" s="18">
        <f>'Raw Data'!H1323</f>
        <v>0</v>
      </c>
      <c r="I1323" s="18">
        <f>'Raw Data'!I1323</f>
        <v>0</v>
      </c>
      <c r="J1323" s="18">
        <f>'Raw Data'!J1323</f>
        <v>0</v>
      </c>
      <c r="K1323" s="18">
        <f>'Raw Data'!K1323</f>
        <v>0</v>
      </c>
      <c r="L1323" s="18">
        <f>'Raw Data'!L1323</f>
        <v>0</v>
      </c>
      <c r="M1323" s="18">
        <f>'Raw Data'!M1323</f>
        <v>0</v>
      </c>
      <c r="N1323" s="18">
        <f>'Raw Data'!N1323</f>
        <v>5390</v>
      </c>
      <c r="O1323" s="18" t="str">
        <f>'Raw Data'!O1323</f>
        <v>KGS</v>
      </c>
      <c r="P1323" s="18">
        <f>'Raw Data'!P1323</f>
        <v>263.34060670000002</v>
      </c>
      <c r="Q1323" s="18">
        <f>'Raw Data'!Q1323</f>
        <v>1419405.87</v>
      </c>
      <c r="R1323" s="18">
        <f>'Raw Data'!R1323</f>
        <v>3.4177885360000002</v>
      </c>
      <c r="S1323" s="18">
        <f>'Raw Data'!S1323</f>
        <v>18421.880209999999</v>
      </c>
      <c r="T1323" s="18">
        <f>'Raw Data'!T1323</f>
        <v>520070.3</v>
      </c>
      <c r="U1323" s="18" t="str">
        <f t="shared" si="220"/>
        <v xml:space="preserve">STEEL SPOON HOLDER ROUND -MP-96 </v>
      </c>
      <c r="V1323" s="18" t="str">
        <f t="shared" si="221"/>
        <v/>
      </c>
      <c r="W1323" s="18" t="e">
        <f t="shared" si="222"/>
        <v>#VALUE!</v>
      </c>
      <c r="X1323" s="18" t="str">
        <f t="shared" si="223"/>
        <v/>
      </c>
      <c r="Y1323" s="18" t="str">
        <f t="shared" si="224"/>
        <v/>
      </c>
      <c r="Z1323" s="18">
        <f t="shared" si="225"/>
        <v>1939476.1700000002</v>
      </c>
      <c r="AA1323" s="18">
        <f t="shared" si="226"/>
        <v>2020</v>
      </c>
      <c r="AB1323" s="19" t="str">
        <f>IFERROR(VLOOKUP(D1323, 'Lookup Tables'!$A:$B, 2, FALSE), "Unknown")</f>
        <v>Table, kitchen or other household articles of iron or steel</v>
      </c>
      <c r="AC1323" s="18" t="str">
        <f t="shared" si="227"/>
        <v>Steel Products</v>
      </c>
      <c r="AD1323" s="18" t="str">
        <f t="shared" si="228"/>
        <v>Holder</v>
      </c>
      <c r="AE1323" s="18">
        <f t="shared" si="229"/>
        <v>96.487996289424856</v>
      </c>
      <c r="AF1323" s="20">
        <f t="shared" si="230"/>
        <v>0.36639999241372728</v>
      </c>
    </row>
    <row r="1324" spans="1:32">
      <c r="A1324" s="18" t="str">
        <f>'Raw Data'!A1324</f>
        <v>INNSA1</v>
      </c>
      <c r="B1324" s="19">
        <f>'Raw Data'!B1324</f>
        <v>44011</v>
      </c>
      <c r="C1324" s="18">
        <f>'Raw Data'!C1324</f>
        <v>301049751</v>
      </c>
      <c r="D1324" s="18">
        <f>'Raw Data'!D1324</f>
        <v>73239990</v>
      </c>
      <c r="E1324" s="18" t="str">
        <f>'Raw Data'!E1324</f>
        <v>STEEL TEA STRAINER -NP-55 (TOTAL 54072 PCS) (MIL D STEEL)</v>
      </c>
      <c r="F1324" s="18">
        <f>'Raw Data'!F1324</f>
        <v>0</v>
      </c>
      <c r="G1324" s="18">
        <f>'Raw Data'!G1324</f>
        <v>0</v>
      </c>
      <c r="H1324" s="18">
        <f>'Raw Data'!H1324</f>
        <v>0</v>
      </c>
      <c r="I1324" s="18">
        <f>'Raw Data'!I1324</f>
        <v>0</v>
      </c>
      <c r="J1324" s="18">
        <f>'Raw Data'!J1324</f>
        <v>0</v>
      </c>
      <c r="K1324" s="18">
        <f>'Raw Data'!K1324</f>
        <v>0</v>
      </c>
      <c r="L1324" s="18">
        <f>'Raw Data'!L1324</f>
        <v>0</v>
      </c>
      <c r="M1324" s="18">
        <f>'Raw Data'!M1324</f>
        <v>0</v>
      </c>
      <c r="N1324" s="18">
        <f>'Raw Data'!N1324</f>
        <v>2478.3000000000002</v>
      </c>
      <c r="O1324" s="18" t="str">
        <f>'Raw Data'!O1324</f>
        <v>KGS</v>
      </c>
      <c r="P1324" s="18">
        <f>'Raw Data'!P1324</f>
        <v>516.38947259999998</v>
      </c>
      <c r="Q1324" s="18">
        <f>'Raw Data'!Q1324</f>
        <v>1279768.03</v>
      </c>
      <c r="R1324" s="18">
        <f>'Raw Data'!R1324</f>
        <v>6.7020048360000004</v>
      </c>
      <c r="S1324" s="18">
        <f>'Raw Data'!S1324</f>
        <v>16609.578590000001</v>
      </c>
      <c r="T1324" s="18">
        <f>'Raw Data'!T1324</f>
        <v>468907</v>
      </c>
      <c r="U1324" s="18" t="str">
        <f t="shared" si="220"/>
        <v xml:space="preserve">STEEL TEA STRAINER -NP-55 </v>
      </c>
      <c r="V1324" s="18" t="str">
        <f t="shared" si="221"/>
        <v/>
      </c>
      <c r="W1324" s="18" t="e">
        <f t="shared" si="222"/>
        <v>#VALUE!</v>
      </c>
      <c r="X1324" s="18" t="str">
        <f t="shared" si="223"/>
        <v/>
      </c>
      <c r="Y1324" s="18" t="str">
        <f t="shared" si="224"/>
        <v/>
      </c>
      <c r="Z1324" s="18">
        <f t="shared" si="225"/>
        <v>1748675.03</v>
      </c>
      <c r="AA1324" s="18">
        <f t="shared" si="226"/>
        <v>2020</v>
      </c>
      <c r="AB1324" s="19" t="str">
        <f>IFERROR(VLOOKUP(D1324, 'Lookup Tables'!$A:$B, 2, FALSE), "Unknown")</f>
        <v>Table, kitchen or other household articles of iron or steel</v>
      </c>
      <c r="AC1324" s="18" t="str">
        <f t="shared" si="227"/>
        <v>Steel Products</v>
      </c>
      <c r="AD1324" s="18" t="str">
        <f t="shared" si="228"/>
        <v>Misc</v>
      </c>
      <c r="AE1324" s="18">
        <f t="shared" si="229"/>
        <v>189.20510027034661</v>
      </c>
      <c r="AF1324" s="20">
        <f t="shared" si="230"/>
        <v>0.36639999516162314</v>
      </c>
    </row>
    <row r="1325" spans="1:32">
      <c r="A1325" s="18" t="str">
        <f>'Raw Data'!A1325</f>
        <v>INNSA1</v>
      </c>
      <c r="B1325" s="19">
        <f>'Raw Data'!B1325</f>
        <v>44006</v>
      </c>
      <c r="C1325" s="18">
        <f>'Raw Data'!C1325</f>
        <v>301049751</v>
      </c>
      <c r="D1325" s="18">
        <f>'Raw Data'!D1325</f>
        <v>73239990</v>
      </c>
      <c r="E1325" s="18" t="str">
        <f>'Raw Data'!E1325</f>
        <v>RYX-02-020 MILD STEEL MULTI FUNCTION CLOTH STAND (1232 NOS)(OTHER ARTICLES OF HOUSEHOLD OF IRON &amp; STEEL)</v>
      </c>
      <c r="F1325" s="18">
        <f>'Raw Data'!F1325</f>
        <v>0</v>
      </c>
      <c r="G1325" s="18">
        <f>'Raw Data'!G1325</f>
        <v>0</v>
      </c>
      <c r="H1325" s="18">
        <f>'Raw Data'!H1325</f>
        <v>0</v>
      </c>
      <c r="I1325" s="18">
        <f>'Raw Data'!I1325</f>
        <v>0</v>
      </c>
      <c r="J1325" s="18">
        <f>'Raw Data'!J1325</f>
        <v>0</v>
      </c>
      <c r="K1325" s="18">
        <f>'Raw Data'!K1325</f>
        <v>0</v>
      </c>
      <c r="L1325" s="18">
        <f>'Raw Data'!L1325</f>
        <v>0</v>
      </c>
      <c r="M1325" s="18">
        <f>'Raw Data'!M1325</f>
        <v>0</v>
      </c>
      <c r="N1325" s="18">
        <f>'Raw Data'!N1325</f>
        <v>4004</v>
      </c>
      <c r="O1325" s="18" t="str">
        <f>'Raw Data'!O1325</f>
        <v>KGS</v>
      </c>
      <c r="P1325" s="18">
        <f>'Raw Data'!P1325</f>
        <v>339.73472279999999</v>
      </c>
      <c r="Q1325" s="18">
        <f>'Raw Data'!Q1325</f>
        <v>1360297.83</v>
      </c>
      <c r="R1325" s="18">
        <f>'Raw Data'!R1325</f>
        <v>4.4092760909999997</v>
      </c>
      <c r="S1325" s="18">
        <f>'Raw Data'!S1325</f>
        <v>17654.741470000001</v>
      </c>
      <c r="T1325" s="18">
        <f>'Raw Data'!T1325</f>
        <v>498413.2</v>
      </c>
      <c r="U1325" s="18" t="str">
        <f t="shared" si="220"/>
        <v xml:space="preserve">RYX-02-020 MILD STEEL MULTI FUNCTION CLOTH STAND </v>
      </c>
      <c r="V1325" s="18" t="str">
        <f t="shared" si="221"/>
        <v/>
      </c>
      <c r="W1325" s="18" t="e">
        <f t="shared" si="222"/>
        <v>#VALUE!</v>
      </c>
      <c r="X1325" s="18" t="str">
        <f t="shared" si="223"/>
        <v/>
      </c>
      <c r="Y1325" s="18" t="str">
        <f t="shared" si="224"/>
        <v/>
      </c>
      <c r="Z1325" s="18">
        <f t="shared" si="225"/>
        <v>1858711.03</v>
      </c>
      <c r="AA1325" s="18">
        <f t="shared" si="226"/>
        <v>2020</v>
      </c>
      <c r="AB1325" s="19" t="str">
        <f>IFERROR(VLOOKUP(D1325, 'Lookup Tables'!$A:$B, 2, FALSE), "Unknown")</f>
        <v>Table, kitchen or other household articles of iron or steel</v>
      </c>
      <c r="AC1325" s="18" t="str">
        <f t="shared" si="227"/>
        <v>Steel Products</v>
      </c>
      <c r="AD1325" s="18" t="str">
        <f t="shared" si="228"/>
        <v>Cloth Stand</v>
      </c>
      <c r="AE1325" s="18">
        <f t="shared" si="229"/>
        <v>124.47882117882118</v>
      </c>
      <c r="AF1325" s="20">
        <f t="shared" si="230"/>
        <v>0.36640005519967639</v>
      </c>
    </row>
    <row r="1326" spans="1:32">
      <c r="A1326" s="18" t="str">
        <f>'Raw Data'!A1326</f>
        <v>INNSA1</v>
      </c>
      <c r="B1326" s="19">
        <f>'Raw Data'!B1326</f>
        <v>44006</v>
      </c>
      <c r="C1326" s="18">
        <f>'Raw Data'!C1326</f>
        <v>301049751</v>
      </c>
      <c r="D1326" s="18">
        <f>'Raw Data'!D1326</f>
        <v>73239990</v>
      </c>
      <c r="E1326" s="18" t="str">
        <f>'Raw Data'!E1326</f>
        <v>RYX-02-021A MILD STEEL MULTI FUNCTION CLOTH STAND (6480 NOS)(OTHER ARTICLES OF HOUSEHOLD OF IRON &amp; STEEL)</v>
      </c>
      <c r="F1326" s="18">
        <f>'Raw Data'!F1326</f>
        <v>0</v>
      </c>
      <c r="G1326" s="18">
        <f>'Raw Data'!G1326</f>
        <v>0</v>
      </c>
      <c r="H1326" s="18">
        <f>'Raw Data'!H1326</f>
        <v>0</v>
      </c>
      <c r="I1326" s="18">
        <f>'Raw Data'!I1326</f>
        <v>0</v>
      </c>
      <c r="J1326" s="18">
        <f>'Raw Data'!J1326</f>
        <v>0</v>
      </c>
      <c r="K1326" s="18">
        <f>'Raw Data'!K1326</f>
        <v>0</v>
      </c>
      <c r="L1326" s="18">
        <f>'Raw Data'!L1326</f>
        <v>0</v>
      </c>
      <c r="M1326" s="18">
        <f>'Raw Data'!M1326</f>
        <v>0</v>
      </c>
      <c r="N1326" s="18">
        <f>'Raw Data'!N1326</f>
        <v>23760</v>
      </c>
      <c r="O1326" s="18" t="str">
        <f>'Raw Data'!O1326</f>
        <v>KGS</v>
      </c>
      <c r="P1326" s="18">
        <f>'Raw Data'!P1326</f>
        <v>191.2983897</v>
      </c>
      <c r="Q1326" s="18">
        <f>'Raw Data'!Q1326</f>
        <v>4545249.74</v>
      </c>
      <c r="R1326" s="18">
        <f>'Raw Data'!R1326</f>
        <v>2.482782475</v>
      </c>
      <c r="S1326" s="18">
        <f>'Raw Data'!S1326</f>
        <v>58990.911619999999</v>
      </c>
      <c r="T1326" s="18">
        <f>'Raw Data'!T1326</f>
        <v>1665379.5</v>
      </c>
      <c r="U1326" s="18" t="str">
        <f t="shared" si="220"/>
        <v xml:space="preserve">RYX-02-021A MILD STEEL MULTI FUNCTION CLOTH STAND </v>
      </c>
      <c r="V1326" s="18" t="str">
        <f t="shared" si="221"/>
        <v/>
      </c>
      <c r="W1326" s="18" t="e">
        <f t="shared" si="222"/>
        <v>#VALUE!</v>
      </c>
      <c r="X1326" s="18" t="str">
        <f t="shared" si="223"/>
        <v/>
      </c>
      <c r="Y1326" s="18" t="str">
        <f t="shared" si="224"/>
        <v/>
      </c>
      <c r="Z1326" s="18">
        <f t="shared" si="225"/>
        <v>6210629.2400000002</v>
      </c>
      <c r="AA1326" s="18">
        <f t="shared" si="226"/>
        <v>2020</v>
      </c>
      <c r="AB1326" s="19" t="str">
        <f>IFERROR(VLOOKUP(D1326, 'Lookup Tables'!$A:$B, 2, FALSE), "Unknown")</f>
        <v>Table, kitchen or other household articles of iron or steel</v>
      </c>
      <c r="AC1326" s="18" t="str">
        <f t="shared" si="227"/>
        <v>Steel Products</v>
      </c>
      <c r="AD1326" s="18" t="str">
        <f t="shared" si="228"/>
        <v>Cloth Stand</v>
      </c>
      <c r="AE1326" s="18">
        <f t="shared" si="229"/>
        <v>70.091729797979795</v>
      </c>
      <c r="AF1326" s="20">
        <f t="shared" si="230"/>
        <v>0.36639999895803305</v>
      </c>
    </row>
    <row r="1327" spans="1:32">
      <c r="A1327" s="18" t="str">
        <f>'Raw Data'!A1327</f>
        <v>INNSA1</v>
      </c>
      <c r="B1327" s="19">
        <f>'Raw Data'!B1327</f>
        <v>44000</v>
      </c>
      <c r="C1327" s="18">
        <f>'Raw Data'!C1327</f>
        <v>301049751</v>
      </c>
      <c r="D1327" s="18">
        <f>'Raw Data'!D1327</f>
        <v>73239990</v>
      </c>
      <c r="E1327" s="18" t="str">
        <f>'Raw Data'!E1327</f>
        <v>RYX-02-020 MILD STEEL MULTI FUNCTION CLOTH STAND (1232 NOS)(OTHER ARTICLES OF HOUSEHOLD OF IRON &amp; STEEL)</v>
      </c>
      <c r="F1327" s="18">
        <f>'Raw Data'!F1327</f>
        <v>0</v>
      </c>
      <c r="G1327" s="18">
        <f>'Raw Data'!G1327</f>
        <v>0</v>
      </c>
      <c r="H1327" s="18">
        <f>'Raw Data'!H1327</f>
        <v>0</v>
      </c>
      <c r="I1327" s="18">
        <f>'Raw Data'!I1327</f>
        <v>0</v>
      </c>
      <c r="J1327" s="18">
        <f>'Raw Data'!J1327</f>
        <v>0</v>
      </c>
      <c r="K1327" s="18">
        <f>'Raw Data'!K1327</f>
        <v>0</v>
      </c>
      <c r="L1327" s="18">
        <f>'Raw Data'!L1327</f>
        <v>0</v>
      </c>
      <c r="M1327" s="18">
        <f>'Raw Data'!M1327</f>
        <v>0</v>
      </c>
      <c r="N1327" s="18">
        <f>'Raw Data'!N1327</f>
        <v>4004</v>
      </c>
      <c r="O1327" s="18" t="str">
        <f>'Raw Data'!O1327</f>
        <v>KGS</v>
      </c>
      <c r="P1327" s="18">
        <f>'Raw Data'!P1327</f>
        <v>338.05953299999999</v>
      </c>
      <c r="Q1327" s="18">
        <f>'Raw Data'!Q1327</f>
        <v>1353590.37</v>
      </c>
      <c r="R1327" s="18">
        <f>'Raw Data'!R1327</f>
        <v>4.4219690380000003</v>
      </c>
      <c r="S1327" s="18">
        <f>'Raw Data'!S1327</f>
        <v>17705.564030000001</v>
      </c>
      <c r="T1327" s="18">
        <f>'Raw Data'!T1327</f>
        <v>495955.5</v>
      </c>
      <c r="U1327" s="18" t="str">
        <f t="shared" si="220"/>
        <v xml:space="preserve">RYX-02-020 MILD STEEL MULTI FUNCTION CLOTH STAND </v>
      </c>
      <c r="V1327" s="18" t="str">
        <f t="shared" si="221"/>
        <v/>
      </c>
      <c r="W1327" s="18" t="e">
        <f t="shared" si="222"/>
        <v>#VALUE!</v>
      </c>
      <c r="X1327" s="18" t="str">
        <f t="shared" si="223"/>
        <v/>
      </c>
      <c r="Y1327" s="18" t="str">
        <f t="shared" si="224"/>
        <v/>
      </c>
      <c r="Z1327" s="18">
        <f t="shared" si="225"/>
        <v>1849545.87</v>
      </c>
      <c r="AA1327" s="18">
        <f t="shared" si="226"/>
        <v>2020</v>
      </c>
      <c r="AB1327" s="19" t="str">
        <f>IFERROR(VLOOKUP(D1327, 'Lookup Tables'!$A:$B, 2, FALSE), "Unknown")</f>
        <v>Table, kitchen or other household articles of iron or steel</v>
      </c>
      <c r="AC1327" s="18" t="str">
        <f t="shared" si="227"/>
        <v>Steel Products</v>
      </c>
      <c r="AD1327" s="18" t="str">
        <f t="shared" si="228"/>
        <v>Cloth Stand</v>
      </c>
      <c r="AE1327" s="18">
        <f t="shared" si="229"/>
        <v>123.86500999000999</v>
      </c>
      <c r="AF1327" s="20">
        <f t="shared" si="230"/>
        <v>0.36639999145383989</v>
      </c>
    </row>
    <row r="1328" spans="1:32">
      <c r="A1328" s="18" t="str">
        <f>'Raw Data'!A1328</f>
        <v>INNSA1</v>
      </c>
      <c r="B1328" s="19">
        <f>'Raw Data'!B1328</f>
        <v>43987</v>
      </c>
      <c r="C1328" s="18">
        <f>'Raw Data'!C1328</f>
        <v>301049751</v>
      </c>
      <c r="D1328" s="18">
        <f>'Raw Data'!D1328</f>
        <v>73239990</v>
      </c>
      <c r="E1328" s="18" t="str">
        <f>'Raw Data'!E1328</f>
        <v>RYX-02-020 MILD STEEL MULTI FUNCTION CLOTH STAND (2464 NOS)(OTHER ARTICLES OF HOUSEHOLD OF IRON &amp; STEEL)</v>
      </c>
      <c r="F1328" s="18">
        <f>'Raw Data'!F1328</f>
        <v>0</v>
      </c>
      <c r="G1328" s="18">
        <f>'Raw Data'!G1328</f>
        <v>0</v>
      </c>
      <c r="H1328" s="18">
        <f>'Raw Data'!H1328</f>
        <v>0</v>
      </c>
      <c r="I1328" s="18">
        <f>'Raw Data'!I1328</f>
        <v>0</v>
      </c>
      <c r="J1328" s="18">
        <f>'Raw Data'!J1328</f>
        <v>0</v>
      </c>
      <c r="K1328" s="18">
        <f>'Raw Data'!K1328</f>
        <v>0</v>
      </c>
      <c r="L1328" s="18">
        <f>'Raw Data'!L1328</f>
        <v>0</v>
      </c>
      <c r="M1328" s="18">
        <f>'Raw Data'!M1328</f>
        <v>0</v>
      </c>
      <c r="N1328" s="18">
        <f>'Raw Data'!N1328</f>
        <v>8008</v>
      </c>
      <c r="O1328" s="18" t="str">
        <f>'Raw Data'!O1328</f>
        <v>KGS</v>
      </c>
      <c r="P1328" s="18">
        <f>'Raw Data'!P1328</f>
        <v>338.536993</v>
      </c>
      <c r="Q1328" s="18">
        <f>'Raw Data'!Q1328</f>
        <v>2711004.24</v>
      </c>
      <c r="R1328" s="18">
        <f>'Raw Data'!R1328</f>
        <v>4.4282144280000004</v>
      </c>
      <c r="S1328" s="18">
        <f>'Raw Data'!S1328</f>
        <v>35461.14114</v>
      </c>
      <c r="T1328" s="18">
        <f>'Raw Data'!T1328</f>
        <v>993311.9</v>
      </c>
      <c r="U1328" s="18" t="str">
        <f t="shared" si="220"/>
        <v xml:space="preserve">RYX-02-020 MILD STEEL MULTI FUNCTION CLOTH STAND </v>
      </c>
      <c r="V1328" s="18" t="str">
        <f t="shared" si="221"/>
        <v/>
      </c>
      <c r="W1328" s="18" t="e">
        <f t="shared" si="222"/>
        <v>#VALUE!</v>
      </c>
      <c r="X1328" s="18" t="str">
        <f t="shared" si="223"/>
        <v/>
      </c>
      <c r="Y1328" s="18" t="str">
        <f t="shared" si="224"/>
        <v/>
      </c>
      <c r="Z1328" s="18">
        <f t="shared" si="225"/>
        <v>3704316.14</v>
      </c>
      <c r="AA1328" s="18">
        <f t="shared" si="226"/>
        <v>2020</v>
      </c>
      <c r="AB1328" s="19" t="str">
        <f>IFERROR(VLOOKUP(D1328, 'Lookup Tables'!$A:$B, 2, FALSE), "Unknown")</f>
        <v>Table, kitchen or other household articles of iron or steel</v>
      </c>
      <c r="AC1328" s="18" t="str">
        <f t="shared" si="227"/>
        <v>Steel Products</v>
      </c>
      <c r="AD1328" s="18" t="str">
        <f t="shared" si="228"/>
        <v>Cloth Stand</v>
      </c>
      <c r="AE1328" s="18">
        <f t="shared" si="229"/>
        <v>124.03994755244756</v>
      </c>
      <c r="AF1328" s="20">
        <f t="shared" si="230"/>
        <v>0.36639998025233628</v>
      </c>
    </row>
    <row r="1329" spans="1:32">
      <c r="A1329" s="18" t="str">
        <f>'Raw Data'!A1329</f>
        <v>INNSA1</v>
      </c>
      <c r="B1329" s="19">
        <f>'Raw Data'!B1329</f>
        <v>43985</v>
      </c>
      <c r="C1329" s="18">
        <f>'Raw Data'!C1329</f>
        <v>301049751</v>
      </c>
      <c r="D1329" s="18">
        <f>'Raw Data'!D1329</f>
        <v>73239990</v>
      </c>
      <c r="E1329" s="18" t="str">
        <f>'Raw Data'!E1329</f>
        <v>KW-830 STAINLESS STEEL SPORT BOTTLE 1000ML (QTY 35280 PCS / USD 0.98 PER PCS)</v>
      </c>
      <c r="F1329" s="18">
        <f>'Raw Data'!F1329</f>
        <v>0</v>
      </c>
      <c r="G1329" s="18">
        <f>'Raw Data'!G1329</f>
        <v>0</v>
      </c>
      <c r="H1329" s="18">
        <f>'Raw Data'!H1329</f>
        <v>0</v>
      </c>
      <c r="I1329" s="18">
        <f>'Raw Data'!I1329</f>
        <v>0</v>
      </c>
      <c r="J1329" s="18">
        <f>'Raw Data'!J1329</f>
        <v>0</v>
      </c>
      <c r="K1329" s="18">
        <f>'Raw Data'!K1329</f>
        <v>0</v>
      </c>
      <c r="L1329" s="18">
        <f>'Raw Data'!L1329</f>
        <v>0</v>
      </c>
      <c r="M1329" s="18">
        <f>'Raw Data'!M1329</f>
        <v>0</v>
      </c>
      <c r="N1329" s="18">
        <f>'Raw Data'!N1329</f>
        <v>6850</v>
      </c>
      <c r="O1329" s="18" t="str">
        <f>'Raw Data'!O1329</f>
        <v>KGS</v>
      </c>
      <c r="P1329" s="18">
        <f>'Raw Data'!P1329</f>
        <v>394.54528759999999</v>
      </c>
      <c r="Q1329" s="18">
        <f>'Raw Data'!Q1329</f>
        <v>2702635.22</v>
      </c>
      <c r="R1329" s="18">
        <f>'Raw Data'!R1329</f>
        <v>5.1507217699999996</v>
      </c>
      <c r="S1329" s="18">
        <f>'Raw Data'!S1329</f>
        <v>35282.444130000003</v>
      </c>
      <c r="T1329" s="18">
        <f>'Raw Data'!T1329</f>
        <v>990245.5</v>
      </c>
      <c r="U1329" s="18" t="str">
        <f t="shared" si="220"/>
        <v xml:space="preserve">KW-830 STAINLESS STEEL SPORT BOTTLE 1000ML </v>
      </c>
      <c r="V1329" s="18">
        <f t="shared" si="221"/>
        <v>35280</v>
      </c>
      <c r="W1329" s="18" t="e">
        <f t="shared" si="222"/>
        <v>#VALUE!</v>
      </c>
      <c r="X1329" s="18">
        <f t="shared" si="223"/>
        <v>0.98</v>
      </c>
      <c r="Y1329" s="18" t="str">
        <f t="shared" si="224"/>
        <v>USD</v>
      </c>
      <c r="Z1329" s="18">
        <f t="shared" si="225"/>
        <v>3692880.72</v>
      </c>
      <c r="AA1329" s="18">
        <f t="shared" si="226"/>
        <v>2020</v>
      </c>
      <c r="AB1329" s="19" t="str">
        <f>IFERROR(VLOOKUP(D1329, 'Lookup Tables'!$A:$B, 2, FALSE), "Unknown")</f>
        <v>Table, kitchen or other household articles of iron or steel</v>
      </c>
      <c r="AC1329" s="18" t="str">
        <f t="shared" si="227"/>
        <v>Steel Products</v>
      </c>
      <c r="AD1329" s="18" t="str">
        <f t="shared" si="228"/>
        <v>Misc</v>
      </c>
      <c r="AE1329" s="18">
        <f t="shared" si="229"/>
        <v>144.56138686131388</v>
      </c>
      <c r="AF1329" s="20">
        <f t="shared" si="230"/>
        <v>0.36639998349462788</v>
      </c>
    </row>
    <row r="1330" spans="1:32">
      <c r="A1330" s="18" t="str">
        <f>'Raw Data'!A1330</f>
        <v>INNSA1</v>
      </c>
      <c r="B1330" s="19">
        <f>'Raw Data'!B1330</f>
        <v>43980</v>
      </c>
      <c r="C1330" s="18">
        <f>'Raw Data'!C1330</f>
        <v>301049751</v>
      </c>
      <c r="D1330" s="18">
        <f>'Raw Data'!D1330</f>
        <v>73239990</v>
      </c>
      <c r="E1330" s="18" t="str">
        <f>'Raw Data'!E1330</f>
        <v>STAINLESS STEEL BOTTLE 750ML SG805-AM-06 (TOTAL 22320 PCS)(NOT VACUUM BOTTLE)(MILD STEEL)</v>
      </c>
      <c r="F1330" s="18">
        <f>'Raw Data'!F1330</f>
        <v>0</v>
      </c>
      <c r="G1330" s="18">
        <f>'Raw Data'!G1330</f>
        <v>0</v>
      </c>
      <c r="H1330" s="18">
        <f>'Raw Data'!H1330</f>
        <v>0</v>
      </c>
      <c r="I1330" s="18">
        <f>'Raw Data'!I1330</f>
        <v>0</v>
      </c>
      <c r="J1330" s="18">
        <f>'Raw Data'!J1330</f>
        <v>0</v>
      </c>
      <c r="K1330" s="18">
        <f>'Raw Data'!K1330</f>
        <v>0</v>
      </c>
      <c r="L1330" s="18">
        <f>'Raw Data'!L1330</f>
        <v>0</v>
      </c>
      <c r="M1330" s="18">
        <f>'Raw Data'!M1330</f>
        <v>0</v>
      </c>
      <c r="N1330" s="18">
        <f>'Raw Data'!N1330</f>
        <v>3534</v>
      </c>
      <c r="O1330" s="18" t="str">
        <f>'Raw Data'!O1330</f>
        <v>KGS</v>
      </c>
      <c r="P1330" s="18">
        <f>'Raw Data'!P1330</f>
        <v>536.39073289999999</v>
      </c>
      <c r="Q1330" s="18">
        <f>'Raw Data'!Q1330</f>
        <v>1895604.85</v>
      </c>
      <c r="R1330" s="18">
        <f>'Raw Data'!R1330</f>
        <v>7.0024899850000004</v>
      </c>
      <c r="S1330" s="18">
        <f>'Raw Data'!S1330</f>
        <v>24746.799609999998</v>
      </c>
      <c r="T1330" s="18">
        <f>'Raw Data'!T1330</f>
        <v>694549.7</v>
      </c>
      <c r="U1330" s="18" t="str">
        <f t="shared" si="220"/>
        <v xml:space="preserve">STAINLESS STEEL BOTTLE 750ML SG805-AM-06 </v>
      </c>
      <c r="V1330" s="18" t="str">
        <f t="shared" si="221"/>
        <v/>
      </c>
      <c r="W1330" s="18" t="e">
        <f t="shared" si="222"/>
        <v>#VALUE!</v>
      </c>
      <c r="X1330" s="18" t="str">
        <f t="shared" si="223"/>
        <v/>
      </c>
      <c r="Y1330" s="18" t="str">
        <f t="shared" si="224"/>
        <v/>
      </c>
      <c r="Z1330" s="18">
        <f t="shared" si="225"/>
        <v>2590154.5499999998</v>
      </c>
      <c r="AA1330" s="18">
        <f t="shared" si="226"/>
        <v>2020</v>
      </c>
      <c r="AB1330" s="19" t="str">
        <f>IFERROR(VLOOKUP(D1330, 'Lookup Tables'!$A:$B, 2, FALSE), "Unknown")</f>
        <v>Table, kitchen or other household articles of iron or steel</v>
      </c>
      <c r="AC1330" s="18" t="str">
        <f t="shared" si="227"/>
        <v>Steel Products</v>
      </c>
      <c r="AD1330" s="18" t="str">
        <f t="shared" si="228"/>
        <v>Misc</v>
      </c>
      <c r="AE1330" s="18">
        <f t="shared" si="229"/>
        <v>196.53358800226371</v>
      </c>
      <c r="AF1330" s="20">
        <f t="shared" si="230"/>
        <v>0.36640004376439528</v>
      </c>
    </row>
    <row r="1331" spans="1:32">
      <c r="A1331" s="18" t="str">
        <f>'Raw Data'!A1331</f>
        <v>INNSA1</v>
      </c>
      <c r="B1331" s="19">
        <f>'Raw Data'!B1331</f>
        <v>43980</v>
      </c>
      <c r="C1331" s="18">
        <f>'Raw Data'!C1331</f>
        <v>301049751</v>
      </c>
      <c r="D1331" s="18">
        <f>'Raw Data'!D1331</f>
        <v>73239990</v>
      </c>
      <c r="E1331" s="18" t="str">
        <f>'Raw Data'!E1331</f>
        <v>STEEL LUNCH BOX (ITEM NO. 6527) (QTY 51600 PCS) (MILD STEEL)</v>
      </c>
      <c r="F1331" s="18">
        <f>'Raw Data'!F1331</f>
        <v>0</v>
      </c>
      <c r="G1331" s="18">
        <f>'Raw Data'!G1331</f>
        <v>0</v>
      </c>
      <c r="H1331" s="18">
        <f>'Raw Data'!H1331</f>
        <v>0</v>
      </c>
      <c r="I1331" s="18">
        <f>'Raw Data'!I1331</f>
        <v>0</v>
      </c>
      <c r="J1331" s="18">
        <f>'Raw Data'!J1331</f>
        <v>0</v>
      </c>
      <c r="K1331" s="18">
        <f>'Raw Data'!K1331</f>
        <v>0</v>
      </c>
      <c r="L1331" s="18">
        <f>'Raw Data'!L1331</f>
        <v>0</v>
      </c>
      <c r="M1331" s="18">
        <f>'Raw Data'!M1331</f>
        <v>0</v>
      </c>
      <c r="N1331" s="18">
        <f>'Raw Data'!N1331</f>
        <v>17974</v>
      </c>
      <c r="O1331" s="18" t="str">
        <f>'Raw Data'!O1331</f>
        <v>KGS</v>
      </c>
      <c r="P1331" s="18">
        <f>'Raw Data'!P1331</f>
        <v>421.96315850000002</v>
      </c>
      <c r="Q1331" s="18">
        <f>'Raw Data'!Q1331</f>
        <v>7584365.8099999996</v>
      </c>
      <c r="R1331" s="18">
        <f>'Raw Data'!R1331</f>
        <v>5.5086574209999997</v>
      </c>
      <c r="S1331" s="18">
        <f>'Raw Data'!S1331</f>
        <v>99012.608489999999</v>
      </c>
      <c r="T1331" s="18">
        <f>'Raw Data'!T1331</f>
        <v>2778911.7</v>
      </c>
      <c r="U1331" s="18" t="str">
        <f t="shared" si="220"/>
        <v xml:space="preserve">STEEL LUNCH BOX </v>
      </c>
      <c r="V1331" s="18">
        <f t="shared" si="221"/>
        <v>51600</v>
      </c>
      <c r="W1331" s="18" t="e">
        <f t="shared" si="222"/>
        <v>#VALUE!</v>
      </c>
      <c r="X1331" s="18" t="str">
        <f t="shared" si="223"/>
        <v/>
      </c>
      <c r="Y1331" s="18" t="str">
        <f t="shared" si="224"/>
        <v/>
      </c>
      <c r="Z1331" s="18">
        <f t="shared" si="225"/>
        <v>10363277.51</v>
      </c>
      <c r="AA1331" s="18">
        <f t="shared" si="226"/>
        <v>2020</v>
      </c>
      <c r="AB1331" s="19" t="str">
        <f>IFERROR(VLOOKUP(D1331, 'Lookup Tables'!$A:$B, 2, FALSE), "Unknown")</f>
        <v>Table, kitchen or other household articles of iron or steel</v>
      </c>
      <c r="AC1331" s="18" t="str">
        <f t="shared" si="227"/>
        <v>Steel Products</v>
      </c>
      <c r="AD1331" s="18" t="str">
        <f t="shared" si="228"/>
        <v>Misc</v>
      </c>
      <c r="AE1331" s="18">
        <f t="shared" si="229"/>
        <v>154.60730499610548</v>
      </c>
      <c r="AF1331" s="20">
        <f t="shared" si="230"/>
        <v>0.36640000886244178</v>
      </c>
    </row>
    <row r="1332" spans="1:32">
      <c r="A1332" s="18" t="str">
        <f>'Raw Data'!A1332</f>
        <v>INNSA1</v>
      </c>
      <c r="B1332" s="19">
        <f>'Raw Data'!B1332</f>
        <v>43980</v>
      </c>
      <c r="C1332" s="18">
        <f>'Raw Data'!C1332</f>
        <v>301049751</v>
      </c>
      <c r="D1332" s="18">
        <f>'Raw Data'!D1332</f>
        <v>73239990</v>
      </c>
      <c r="E1332" s="18" t="str">
        <f>'Raw Data'!E1332</f>
        <v>STEEL LUNCH BOX 3LAYER (ITEM NO. 8505) (QTY 6840 PCS) (MILD STEEL)</v>
      </c>
      <c r="F1332" s="18">
        <f>'Raw Data'!F1332</f>
        <v>0</v>
      </c>
      <c r="G1332" s="18">
        <f>'Raw Data'!G1332</f>
        <v>0</v>
      </c>
      <c r="H1332" s="18">
        <f>'Raw Data'!H1332</f>
        <v>0</v>
      </c>
      <c r="I1332" s="18">
        <f>'Raw Data'!I1332</f>
        <v>0</v>
      </c>
      <c r="J1332" s="18">
        <f>'Raw Data'!J1332</f>
        <v>0</v>
      </c>
      <c r="K1332" s="18">
        <f>'Raw Data'!K1332</f>
        <v>0</v>
      </c>
      <c r="L1332" s="18">
        <f>'Raw Data'!L1332</f>
        <v>0</v>
      </c>
      <c r="M1332" s="18">
        <f>'Raw Data'!M1332</f>
        <v>0</v>
      </c>
      <c r="N1332" s="18">
        <f>'Raw Data'!N1332</f>
        <v>4434.6000000000004</v>
      </c>
      <c r="O1332" s="18" t="str">
        <f>'Raw Data'!O1332</f>
        <v>KGS</v>
      </c>
      <c r="P1332" s="18">
        <f>'Raw Data'!P1332</f>
        <v>404.991758</v>
      </c>
      <c r="Q1332" s="18">
        <f>'Raw Data'!Q1332</f>
        <v>1795976.45</v>
      </c>
      <c r="R1332" s="18">
        <f>'Raw Data'!R1332</f>
        <v>5.2870986679999996</v>
      </c>
      <c r="S1332" s="18">
        <f>'Raw Data'!S1332</f>
        <v>23446.167750000001</v>
      </c>
      <c r="T1332" s="18">
        <f>'Raw Data'!T1332</f>
        <v>658045.80000000005</v>
      </c>
      <c r="U1332" s="18" t="str">
        <f t="shared" si="220"/>
        <v xml:space="preserve">STEEL LUNCH BOX 3LAYER </v>
      </c>
      <c r="V1332" s="18">
        <f t="shared" si="221"/>
        <v>6840</v>
      </c>
      <c r="W1332" s="18" t="e">
        <f t="shared" si="222"/>
        <v>#VALUE!</v>
      </c>
      <c r="X1332" s="18" t="str">
        <f t="shared" si="223"/>
        <v/>
      </c>
      <c r="Y1332" s="18" t="str">
        <f t="shared" si="224"/>
        <v/>
      </c>
      <c r="Z1332" s="18">
        <f t="shared" si="225"/>
        <v>2454022.25</v>
      </c>
      <c r="AA1332" s="18">
        <f t="shared" si="226"/>
        <v>2020</v>
      </c>
      <c r="AB1332" s="19" t="str">
        <f>IFERROR(VLOOKUP(D1332, 'Lookup Tables'!$A:$B, 2, FALSE), "Unknown")</f>
        <v>Table, kitchen or other household articles of iron or steel</v>
      </c>
      <c r="AC1332" s="18" t="str">
        <f t="shared" si="227"/>
        <v>Steel Products</v>
      </c>
      <c r="AD1332" s="18" t="str">
        <f t="shared" si="228"/>
        <v>Misc</v>
      </c>
      <c r="AE1332" s="18">
        <f t="shared" si="229"/>
        <v>148.38898660533081</v>
      </c>
      <c r="AF1332" s="20">
        <f t="shared" si="230"/>
        <v>0.36640001599130101</v>
      </c>
    </row>
    <row r="1333" spans="1:32">
      <c r="A1333" s="18" t="str">
        <f>'Raw Data'!A1333</f>
        <v>INNSA1</v>
      </c>
      <c r="B1333" s="19">
        <f>'Raw Data'!B1333</f>
        <v>43980</v>
      </c>
      <c r="C1333" s="18">
        <f>'Raw Data'!C1333</f>
        <v>301049751</v>
      </c>
      <c r="D1333" s="18">
        <f>'Raw Data'!D1333</f>
        <v>73239990</v>
      </c>
      <c r="E1333" s="18" t="str">
        <f>'Raw Data'!E1333</f>
        <v>STEEL LUNCH BOX 2 LAYER (ITEM NO. 8504) (QTY 22080 PCS) (MILD STEEL)</v>
      </c>
      <c r="F1333" s="18">
        <f>'Raw Data'!F1333</f>
        <v>0</v>
      </c>
      <c r="G1333" s="18">
        <f>'Raw Data'!G1333</f>
        <v>0</v>
      </c>
      <c r="H1333" s="18">
        <f>'Raw Data'!H1333</f>
        <v>0</v>
      </c>
      <c r="I1333" s="18">
        <f>'Raw Data'!I1333</f>
        <v>0</v>
      </c>
      <c r="J1333" s="18">
        <f>'Raw Data'!J1333</f>
        <v>0</v>
      </c>
      <c r="K1333" s="18">
        <f>'Raw Data'!K1333</f>
        <v>0</v>
      </c>
      <c r="L1333" s="18">
        <f>'Raw Data'!L1333</f>
        <v>0</v>
      </c>
      <c r="M1333" s="18">
        <f>'Raw Data'!M1333</f>
        <v>0</v>
      </c>
      <c r="N1333" s="18">
        <f>'Raw Data'!N1333</f>
        <v>10561.6</v>
      </c>
      <c r="O1333" s="18" t="str">
        <f>'Raw Data'!O1333</f>
        <v>KGS</v>
      </c>
      <c r="P1333" s="18">
        <f>'Raw Data'!P1333</f>
        <v>390.6420751</v>
      </c>
      <c r="Q1333" s="18">
        <f>'Raw Data'!Q1333</f>
        <v>4125805.34</v>
      </c>
      <c r="R1333" s="18">
        <f>'Raw Data'!R1333</f>
        <v>5.0997659930000001</v>
      </c>
      <c r="S1333" s="18">
        <f>'Raw Data'!S1333</f>
        <v>53861.68851</v>
      </c>
      <c r="T1333" s="18">
        <f>'Raw Data'!T1333</f>
        <v>1511695.1</v>
      </c>
      <c r="U1333" s="18" t="str">
        <f t="shared" si="220"/>
        <v xml:space="preserve">STEEL LUNCH BOX 2 LAYER </v>
      </c>
      <c r="V1333" s="18">
        <f t="shared" si="221"/>
        <v>22080</v>
      </c>
      <c r="W1333" s="18" t="e">
        <f t="shared" si="222"/>
        <v>#VALUE!</v>
      </c>
      <c r="X1333" s="18" t="str">
        <f t="shared" si="223"/>
        <v/>
      </c>
      <c r="Y1333" s="18" t="str">
        <f t="shared" si="224"/>
        <v/>
      </c>
      <c r="Z1333" s="18">
        <f t="shared" si="225"/>
        <v>5637500.4399999995</v>
      </c>
      <c r="AA1333" s="18">
        <f t="shared" si="226"/>
        <v>2020</v>
      </c>
      <c r="AB1333" s="19" t="str">
        <f>IFERROR(VLOOKUP(D1333, 'Lookup Tables'!$A:$B, 2, FALSE), "Unknown")</f>
        <v>Table, kitchen or other household articles of iron or steel</v>
      </c>
      <c r="AC1333" s="18" t="str">
        <f t="shared" si="227"/>
        <v>Steel Products</v>
      </c>
      <c r="AD1333" s="18" t="str">
        <f t="shared" si="228"/>
        <v>Misc</v>
      </c>
      <c r="AE1333" s="18">
        <f t="shared" si="229"/>
        <v>143.13125852143614</v>
      </c>
      <c r="AF1333" s="20">
        <f t="shared" si="230"/>
        <v>0.36640000567743708</v>
      </c>
    </row>
    <row r="1334" spans="1:32">
      <c r="A1334" s="18" t="str">
        <f>'Raw Data'!A1334</f>
        <v>INNSA1</v>
      </c>
      <c r="B1334" s="19">
        <f>'Raw Data'!B1334</f>
        <v>43980</v>
      </c>
      <c r="C1334" s="18">
        <f>'Raw Data'!C1334</f>
        <v>301049751</v>
      </c>
      <c r="D1334" s="18">
        <f>'Raw Data'!D1334</f>
        <v>73239990</v>
      </c>
      <c r="E1334" s="18" t="str">
        <f>'Raw Data'!E1334</f>
        <v>STEEL LUNCH BOX-6900(MILD STEEL)(TOTAL 38880 PCS)</v>
      </c>
      <c r="F1334" s="18">
        <f>'Raw Data'!F1334</f>
        <v>0</v>
      </c>
      <c r="G1334" s="18">
        <f>'Raw Data'!G1334</f>
        <v>0</v>
      </c>
      <c r="H1334" s="18">
        <f>'Raw Data'!H1334</f>
        <v>0</v>
      </c>
      <c r="I1334" s="18">
        <f>'Raw Data'!I1334</f>
        <v>0</v>
      </c>
      <c r="J1334" s="18">
        <f>'Raw Data'!J1334</f>
        <v>0</v>
      </c>
      <c r="K1334" s="18">
        <f>'Raw Data'!K1334</f>
        <v>0</v>
      </c>
      <c r="L1334" s="18">
        <f>'Raw Data'!L1334</f>
        <v>0</v>
      </c>
      <c r="M1334" s="18">
        <f>'Raw Data'!M1334</f>
        <v>0</v>
      </c>
      <c r="N1334" s="18">
        <f>'Raw Data'!N1334</f>
        <v>4552.2</v>
      </c>
      <c r="O1334" s="18" t="str">
        <f>'Raw Data'!O1334</f>
        <v>KGS</v>
      </c>
      <c r="P1334" s="18">
        <f>'Raw Data'!P1334</f>
        <v>492.05102590000001</v>
      </c>
      <c r="Q1334" s="18">
        <f>'Raw Data'!Q1334</f>
        <v>2239914.6800000002</v>
      </c>
      <c r="R1334" s="18">
        <f>'Raw Data'!R1334</f>
        <v>6.4236426350000002</v>
      </c>
      <c r="S1334" s="18">
        <f>'Raw Data'!S1334</f>
        <v>29241.706010000002</v>
      </c>
      <c r="T1334" s="18">
        <f>'Raw Data'!T1334</f>
        <v>820704.7</v>
      </c>
      <c r="U1334" s="18" t="str">
        <f t="shared" si="220"/>
        <v>STEEL LUNCH BOX-6900</v>
      </c>
      <c r="V1334" s="18" t="str">
        <f t="shared" si="221"/>
        <v/>
      </c>
      <c r="W1334" s="18" t="e">
        <f t="shared" si="222"/>
        <v>#VALUE!</v>
      </c>
      <c r="X1334" s="18" t="str">
        <f t="shared" si="223"/>
        <v/>
      </c>
      <c r="Y1334" s="18" t="str">
        <f t="shared" si="224"/>
        <v/>
      </c>
      <c r="Z1334" s="18">
        <f t="shared" si="225"/>
        <v>3060619.38</v>
      </c>
      <c r="AA1334" s="18">
        <f t="shared" si="226"/>
        <v>2020</v>
      </c>
      <c r="AB1334" s="19" t="str">
        <f>IFERROR(VLOOKUP(D1334, 'Lookup Tables'!$A:$B, 2, FALSE), "Unknown")</f>
        <v>Table, kitchen or other household articles of iron or steel</v>
      </c>
      <c r="AC1334" s="18" t="str">
        <f t="shared" si="227"/>
        <v>Steel Products</v>
      </c>
      <c r="AD1334" s="18" t="str">
        <f t="shared" si="228"/>
        <v>Misc</v>
      </c>
      <c r="AE1334" s="18">
        <f t="shared" si="229"/>
        <v>180.28748736874479</v>
      </c>
      <c r="AF1334" s="20">
        <f t="shared" si="230"/>
        <v>0.36639998269934099</v>
      </c>
    </row>
    <row r="1335" spans="1:32">
      <c r="A1335" s="18" t="str">
        <f>'Raw Data'!A1335</f>
        <v>INNSA1</v>
      </c>
      <c r="B1335" s="19">
        <f>'Raw Data'!B1335</f>
        <v>43980</v>
      </c>
      <c r="C1335" s="18">
        <f>'Raw Data'!C1335</f>
        <v>301049751</v>
      </c>
      <c r="D1335" s="18">
        <f>'Raw Data'!D1335</f>
        <v>73239990</v>
      </c>
      <c r="E1335" s="18" t="str">
        <f>'Raw Data'!E1335</f>
        <v>STAINLESS STEEL SPORTS BOTTLE 750ML S-308-C6-NP-20 (TOTAL 19800 PCS)(NOT VACUUM BOTTLE)(MILD STEEL)</v>
      </c>
      <c r="F1335" s="18">
        <f>'Raw Data'!F1335</f>
        <v>0</v>
      </c>
      <c r="G1335" s="18">
        <f>'Raw Data'!G1335</f>
        <v>0</v>
      </c>
      <c r="H1335" s="18">
        <f>'Raw Data'!H1335</f>
        <v>0</v>
      </c>
      <c r="I1335" s="18">
        <f>'Raw Data'!I1335</f>
        <v>0</v>
      </c>
      <c r="J1335" s="18">
        <f>'Raw Data'!J1335</f>
        <v>0</v>
      </c>
      <c r="K1335" s="18">
        <f>'Raw Data'!K1335</f>
        <v>0</v>
      </c>
      <c r="L1335" s="18">
        <f>'Raw Data'!L1335</f>
        <v>0</v>
      </c>
      <c r="M1335" s="18">
        <f>'Raw Data'!M1335</f>
        <v>0</v>
      </c>
      <c r="N1335" s="18">
        <f>'Raw Data'!N1335</f>
        <v>3520</v>
      </c>
      <c r="O1335" s="18" t="str">
        <f>'Raw Data'!O1335</f>
        <v>KGS</v>
      </c>
      <c r="P1335" s="18">
        <f>'Raw Data'!P1335</f>
        <v>456.29241480000002</v>
      </c>
      <c r="Q1335" s="18">
        <f>'Raw Data'!Q1335</f>
        <v>1606149.3</v>
      </c>
      <c r="R1335" s="18">
        <f>'Raw Data'!R1335</f>
        <v>5.9568200359999999</v>
      </c>
      <c r="S1335" s="18">
        <f>'Raw Data'!S1335</f>
        <v>20968.006529999999</v>
      </c>
      <c r="T1335" s="18">
        <f>'Raw Data'!T1335</f>
        <v>588493.19999999995</v>
      </c>
      <c r="U1335" s="18" t="str">
        <f t="shared" si="220"/>
        <v xml:space="preserve">STAINLESS STEEL SPORTS BOTTLE 750ML S-308-C6-NP-20 </v>
      </c>
      <c r="V1335" s="18" t="str">
        <f t="shared" si="221"/>
        <v/>
      </c>
      <c r="W1335" s="18" t="e">
        <f t="shared" si="222"/>
        <v>#VALUE!</v>
      </c>
      <c r="X1335" s="18" t="str">
        <f t="shared" si="223"/>
        <v/>
      </c>
      <c r="Y1335" s="18" t="str">
        <f t="shared" si="224"/>
        <v/>
      </c>
      <c r="Z1335" s="18">
        <f t="shared" si="225"/>
        <v>2194642.5</v>
      </c>
      <c r="AA1335" s="18">
        <f t="shared" si="226"/>
        <v>2020</v>
      </c>
      <c r="AB1335" s="19" t="str">
        <f>IFERROR(VLOOKUP(D1335, 'Lookup Tables'!$A:$B, 2, FALSE), "Unknown")</f>
        <v>Table, kitchen or other household articles of iron or steel</v>
      </c>
      <c r="AC1335" s="18" t="str">
        <f t="shared" si="227"/>
        <v>Steel Products</v>
      </c>
      <c r="AD1335" s="18" t="str">
        <f t="shared" si="228"/>
        <v>Misc</v>
      </c>
      <c r="AE1335" s="18">
        <f t="shared" si="229"/>
        <v>167.18556818181816</v>
      </c>
      <c r="AF1335" s="20">
        <f t="shared" si="230"/>
        <v>0.3664000600691355</v>
      </c>
    </row>
    <row r="1336" spans="1:32">
      <c r="A1336" s="18" t="str">
        <f>'Raw Data'!A1336</f>
        <v>INNSA1</v>
      </c>
      <c r="B1336" s="19">
        <f>'Raw Data'!B1336</f>
        <v>43980</v>
      </c>
      <c r="C1336" s="18">
        <f>'Raw Data'!C1336</f>
        <v>301049751</v>
      </c>
      <c r="D1336" s="18">
        <f>'Raw Data'!D1336</f>
        <v>73239990</v>
      </c>
      <c r="E1336" s="18" t="str">
        <f>'Raw Data'!E1336</f>
        <v>STEEL RECTANGLE CONTAINER LARGE (ITEM NO. 6862) (QTY 20400 PCS) (MILD STEEL)</v>
      </c>
      <c r="F1336" s="18">
        <f>'Raw Data'!F1336</f>
        <v>0</v>
      </c>
      <c r="G1336" s="18">
        <f>'Raw Data'!G1336</f>
        <v>0</v>
      </c>
      <c r="H1336" s="18">
        <f>'Raw Data'!H1336</f>
        <v>0</v>
      </c>
      <c r="I1336" s="18">
        <f>'Raw Data'!I1336</f>
        <v>0</v>
      </c>
      <c r="J1336" s="18">
        <f>'Raw Data'!J1336</f>
        <v>0</v>
      </c>
      <c r="K1336" s="18">
        <f>'Raw Data'!K1336</f>
        <v>0</v>
      </c>
      <c r="L1336" s="18">
        <f>'Raw Data'!L1336</f>
        <v>0</v>
      </c>
      <c r="M1336" s="18">
        <f>'Raw Data'!M1336</f>
        <v>0</v>
      </c>
      <c r="N1336" s="18">
        <f>'Raw Data'!N1336</f>
        <v>5100</v>
      </c>
      <c r="O1336" s="18" t="str">
        <f>'Raw Data'!O1336</f>
        <v>KGS</v>
      </c>
      <c r="P1336" s="18">
        <f>'Raw Data'!P1336</f>
        <v>468.19646269999998</v>
      </c>
      <c r="Q1336" s="18">
        <f>'Raw Data'!Q1336</f>
        <v>2387801.96</v>
      </c>
      <c r="R1336" s="18">
        <f>'Raw Data'!R1336</f>
        <v>6.1122253620000002</v>
      </c>
      <c r="S1336" s="18">
        <f>'Raw Data'!S1336</f>
        <v>31172.34935</v>
      </c>
      <c r="T1336" s="18">
        <f>'Raw Data'!T1336</f>
        <v>874890.6</v>
      </c>
      <c r="U1336" s="18" t="str">
        <f t="shared" si="220"/>
        <v xml:space="preserve">STEEL RECTANGLE CONTAINER LARGE </v>
      </c>
      <c r="V1336" s="18">
        <f t="shared" si="221"/>
        <v>20400</v>
      </c>
      <c r="W1336" s="18" t="e">
        <f t="shared" si="222"/>
        <v>#VALUE!</v>
      </c>
      <c r="X1336" s="18" t="str">
        <f t="shared" si="223"/>
        <v/>
      </c>
      <c r="Y1336" s="18" t="str">
        <f t="shared" si="224"/>
        <v/>
      </c>
      <c r="Z1336" s="18">
        <f t="shared" si="225"/>
        <v>3262692.56</v>
      </c>
      <c r="AA1336" s="18">
        <f t="shared" si="226"/>
        <v>2020</v>
      </c>
      <c r="AB1336" s="19" t="str">
        <f>IFERROR(VLOOKUP(D1336, 'Lookup Tables'!$A:$B, 2, FALSE), "Unknown")</f>
        <v>Table, kitchen or other household articles of iron or steel</v>
      </c>
      <c r="AC1336" s="18" t="str">
        <f t="shared" si="227"/>
        <v>Steel Products</v>
      </c>
      <c r="AD1336" s="18" t="str">
        <f t="shared" si="228"/>
        <v>Misc</v>
      </c>
      <c r="AE1336" s="18">
        <f t="shared" si="229"/>
        <v>171.54717647058823</v>
      </c>
      <c r="AF1336" s="20">
        <f t="shared" si="230"/>
        <v>0.36639998402547586</v>
      </c>
    </row>
    <row r="1337" spans="1:32">
      <c r="A1337" s="18" t="str">
        <f>'Raw Data'!A1337</f>
        <v>INNSA1</v>
      </c>
      <c r="B1337" s="19">
        <f>'Raw Data'!B1337</f>
        <v>43974</v>
      </c>
      <c r="C1337" s="18">
        <f>'Raw Data'!C1337</f>
        <v>301049751</v>
      </c>
      <c r="D1337" s="18">
        <f>'Raw Data'!D1337</f>
        <v>73239990</v>
      </c>
      <c r="E1337" s="18" t="str">
        <f>'Raw Data'!E1337</f>
        <v>HOUSEHOLD STEEL HOOK 3 PCS SET(TOTAL 68760 SET) (MILD STEEL)</v>
      </c>
      <c r="F1337" s="18">
        <f>'Raw Data'!F1337</f>
        <v>0</v>
      </c>
      <c r="G1337" s="18">
        <f>'Raw Data'!G1337</f>
        <v>0</v>
      </c>
      <c r="H1337" s="18">
        <f>'Raw Data'!H1337</f>
        <v>0</v>
      </c>
      <c r="I1337" s="18">
        <f>'Raw Data'!I1337</f>
        <v>0</v>
      </c>
      <c r="J1337" s="18">
        <f>'Raw Data'!J1337</f>
        <v>0</v>
      </c>
      <c r="K1337" s="18">
        <f>'Raw Data'!K1337</f>
        <v>0</v>
      </c>
      <c r="L1337" s="18">
        <f>'Raw Data'!L1337</f>
        <v>0</v>
      </c>
      <c r="M1337" s="18">
        <f>'Raw Data'!M1337</f>
        <v>0</v>
      </c>
      <c r="N1337" s="18">
        <f>'Raw Data'!N1337</f>
        <v>2330.1999999999998</v>
      </c>
      <c r="O1337" s="18" t="str">
        <f>'Raw Data'!O1337</f>
        <v>KGS</v>
      </c>
      <c r="P1337" s="18">
        <f>'Raw Data'!P1337</f>
        <v>1029.20921</v>
      </c>
      <c r="Q1337" s="18">
        <f>'Raw Data'!Q1337</f>
        <v>2398263.2999999998</v>
      </c>
      <c r="R1337" s="18">
        <f>'Raw Data'!R1337</f>
        <v>13.436151560000001</v>
      </c>
      <c r="S1337" s="18">
        <f>'Raw Data'!S1337</f>
        <v>31308.92037</v>
      </c>
      <c r="T1337" s="18">
        <f>'Raw Data'!T1337</f>
        <v>878723.8</v>
      </c>
      <c r="U1337" s="18" t="str">
        <f t="shared" si="220"/>
        <v>HOUSEHOLD STEEL HOOK 3 PCS SET</v>
      </c>
      <c r="V1337" s="18" t="str">
        <f t="shared" si="221"/>
        <v/>
      </c>
      <c r="W1337" s="18" t="e">
        <f t="shared" si="222"/>
        <v>#VALUE!</v>
      </c>
      <c r="X1337" s="18" t="str">
        <f t="shared" si="223"/>
        <v/>
      </c>
      <c r="Y1337" s="18" t="str">
        <f t="shared" si="224"/>
        <v/>
      </c>
      <c r="Z1337" s="18">
        <f t="shared" si="225"/>
        <v>3276987.0999999996</v>
      </c>
      <c r="AA1337" s="18">
        <f t="shared" si="226"/>
        <v>2020</v>
      </c>
      <c r="AB1337" s="19" t="str">
        <f>IFERROR(VLOOKUP(D1337, 'Lookup Tables'!$A:$B, 2, FALSE), "Unknown")</f>
        <v>Table, kitchen or other household articles of iron or steel</v>
      </c>
      <c r="AC1337" s="18" t="str">
        <f t="shared" si="227"/>
        <v>Steel Products</v>
      </c>
      <c r="AD1337" s="18" t="str">
        <f t="shared" si="228"/>
        <v>Misc</v>
      </c>
      <c r="AE1337" s="18">
        <f t="shared" si="229"/>
        <v>377.10230881469408</v>
      </c>
      <c r="AF1337" s="20">
        <f t="shared" si="230"/>
        <v>0.36640005290495004</v>
      </c>
    </row>
    <row r="1338" spans="1:32">
      <c r="A1338" s="18" t="str">
        <f>'Raw Data'!A1338</f>
        <v>INNSA1</v>
      </c>
      <c r="B1338" s="19">
        <f>'Raw Data'!B1338</f>
        <v>43966</v>
      </c>
      <c r="C1338" s="18">
        <f>'Raw Data'!C1338</f>
        <v>301049751</v>
      </c>
      <c r="D1338" s="18">
        <f>'Raw Data'!D1338</f>
        <v>73239990</v>
      </c>
      <c r="E1338" s="18" t="str">
        <f>'Raw Data'!E1338</f>
        <v>STAINLESS STEEL SPORTS BOTTLE 750ML SG-702-SB-01(TOTAL 23616 PCS)(NOT VACUUM BOTTLE)(MILD STEEL)</v>
      </c>
      <c r="F1338" s="18">
        <f>'Raw Data'!F1338</f>
        <v>0</v>
      </c>
      <c r="G1338" s="18">
        <f>'Raw Data'!G1338</f>
        <v>0</v>
      </c>
      <c r="H1338" s="18">
        <f>'Raw Data'!H1338</f>
        <v>0</v>
      </c>
      <c r="I1338" s="18">
        <f>'Raw Data'!I1338</f>
        <v>0</v>
      </c>
      <c r="J1338" s="18">
        <f>'Raw Data'!J1338</f>
        <v>0</v>
      </c>
      <c r="K1338" s="18">
        <f>'Raw Data'!K1338</f>
        <v>0</v>
      </c>
      <c r="L1338" s="18">
        <f>'Raw Data'!L1338</f>
        <v>0</v>
      </c>
      <c r="M1338" s="18">
        <f>'Raw Data'!M1338</f>
        <v>0</v>
      </c>
      <c r="N1338" s="18">
        <f>'Raw Data'!N1338</f>
        <v>3870.4</v>
      </c>
      <c r="O1338" s="18" t="str">
        <f>'Raw Data'!O1338</f>
        <v>KGS</v>
      </c>
      <c r="P1338" s="18">
        <f>'Raw Data'!P1338</f>
        <v>547.83854380000002</v>
      </c>
      <c r="Q1338" s="18">
        <f>'Raw Data'!Q1338</f>
        <v>2120354.2999999998</v>
      </c>
      <c r="R1338" s="18">
        <f>'Raw Data'!R1338</f>
        <v>7.1426146519999998</v>
      </c>
      <c r="S1338" s="18">
        <f>'Raw Data'!S1338</f>
        <v>27644.775750000001</v>
      </c>
      <c r="T1338" s="18">
        <f>'Raw Data'!T1338</f>
        <v>776897.9</v>
      </c>
      <c r="U1338" s="18" t="str">
        <f t="shared" si="220"/>
        <v>STAINLESS STEEL SPORTS BOTTLE 750ML SG-702-SB-01</v>
      </c>
      <c r="V1338" s="18" t="str">
        <f t="shared" si="221"/>
        <v/>
      </c>
      <c r="W1338" s="18" t="e">
        <f t="shared" si="222"/>
        <v>#VALUE!</v>
      </c>
      <c r="X1338" s="18" t="str">
        <f t="shared" si="223"/>
        <v/>
      </c>
      <c r="Y1338" s="18" t="str">
        <f t="shared" si="224"/>
        <v/>
      </c>
      <c r="Z1338" s="18">
        <f t="shared" si="225"/>
        <v>2897252.1999999997</v>
      </c>
      <c r="AA1338" s="18">
        <f t="shared" si="226"/>
        <v>2020</v>
      </c>
      <c r="AB1338" s="19" t="str">
        <f>IFERROR(VLOOKUP(D1338, 'Lookup Tables'!$A:$B, 2, FALSE), "Unknown")</f>
        <v>Table, kitchen or other household articles of iron or steel</v>
      </c>
      <c r="AC1338" s="18" t="str">
        <f t="shared" si="227"/>
        <v>Steel Products</v>
      </c>
      <c r="AD1338" s="18" t="str">
        <f t="shared" si="228"/>
        <v>Misc</v>
      </c>
      <c r="AE1338" s="18">
        <f t="shared" si="229"/>
        <v>200.72806428276147</v>
      </c>
      <c r="AF1338" s="20">
        <f t="shared" si="230"/>
        <v>0.36640003984239811</v>
      </c>
    </row>
    <row r="1339" spans="1:32">
      <c r="A1339" s="18" t="str">
        <f>'Raw Data'!A1339</f>
        <v>INNSA1</v>
      </c>
      <c r="B1339" s="19">
        <f>'Raw Data'!B1339</f>
        <v>43966</v>
      </c>
      <c r="C1339" s="18">
        <f>'Raw Data'!C1339</f>
        <v>301049751</v>
      </c>
      <c r="D1339" s="18">
        <f>'Raw Data'!D1339</f>
        <v>73239990</v>
      </c>
      <c r="E1339" s="18" t="str">
        <f>'Raw Data'!E1339</f>
        <v>STAINLESS STEEL SPORTS BOTTLE KOOU 750ML-MP-202(TOTAL 20880 PCS)(NOT VACUUM BOTTLE)(MILD STEEL)</v>
      </c>
      <c r="F1339" s="18">
        <f>'Raw Data'!F1339</f>
        <v>0</v>
      </c>
      <c r="G1339" s="18">
        <f>'Raw Data'!G1339</f>
        <v>0</v>
      </c>
      <c r="H1339" s="18">
        <f>'Raw Data'!H1339</f>
        <v>0</v>
      </c>
      <c r="I1339" s="18">
        <f>'Raw Data'!I1339</f>
        <v>0</v>
      </c>
      <c r="J1339" s="18">
        <f>'Raw Data'!J1339</f>
        <v>0</v>
      </c>
      <c r="K1339" s="18">
        <f>'Raw Data'!K1339</f>
        <v>0</v>
      </c>
      <c r="L1339" s="18">
        <f>'Raw Data'!L1339</f>
        <v>0</v>
      </c>
      <c r="M1339" s="18">
        <f>'Raw Data'!M1339</f>
        <v>0</v>
      </c>
      <c r="N1339" s="18">
        <f>'Raw Data'!N1339</f>
        <v>3944</v>
      </c>
      <c r="O1339" s="18" t="str">
        <f>'Raw Data'!O1339</f>
        <v>KGS</v>
      </c>
      <c r="P1339" s="18">
        <f>'Raw Data'!P1339</f>
        <v>471.04823529999999</v>
      </c>
      <c r="Q1339" s="18">
        <f>'Raw Data'!Q1339</f>
        <v>1857814.24</v>
      </c>
      <c r="R1339" s="18">
        <f>'Raw Data'!R1339</f>
        <v>6.1414372269999999</v>
      </c>
      <c r="S1339" s="18">
        <f>'Raw Data'!S1339</f>
        <v>24221.828420000002</v>
      </c>
      <c r="T1339" s="18">
        <f>'Raw Data'!T1339</f>
        <v>680703.1</v>
      </c>
      <c r="U1339" s="18" t="str">
        <f t="shared" si="220"/>
        <v>STAINLESS STEEL SPORTS BOTTLE KOOU 750ML-MP-202</v>
      </c>
      <c r="V1339" s="18" t="str">
        <f t="shared" si="221"/>
        <v/>
      </c>
      <c r="W1339" s="18" t="e">
        <f t="shared" si="222"/>
        <v>#VALUE!</v>
      </c>
      <c r="X1339" s="18" t="str">
        <f t="shared" si="223"/>
        <v/>
      </c>
      <c r="Y1339" s="18" t="str">
        <f t="shared" si="224"/>
        <v/>
      </c>
      <c r="Z1339" s="18">
        <f t="shared" si="225"/>
        <v>2538517.34</v>
      </c>
      <c r="AA1339" s="18">
        <f t="shared" si="226"/>
        <v>2020</v>
      </c>
      <c r="AB1339" s="19" t="str">
        <f>IFERROR(VLOOKUP(D1339, 'Lookup Tables'!$A:$B, 2, FALSE), "Unknown")</f>
        <v>Table, kitchen or other household articles of iron or steel</v>
      </c>
      <c r="AC1339" s="18" t="str">
        <f t="shared" si="227"/>
        <v>Steel Products</v>
      </c>
      <c r="AD1339" s="18" t="str">
        <f t="shared" si="228"/>
        <v>Misc</v>
      </c>
      <c r="AE1339" s="18">
        <f t="shared" si="229"/>
        <v>172.59206389452331</v>
      </c>
      <c r="AF1339" s="20">
        <f t="shared" si="230"/>
        <v>0.36639997979561184</v>
      </c>
    </row>
    <row r="1340" spans="1:32">
      <c r="A1340" s="18" t="str">
        <f>'Raw Data'!A1340</f>
        <v>INNSA1</v>
      </c>
      <c r="B1340" s="19">
        <f>'Raw Data'!B1340</f>
        <v>43966</v>
      </c>
      <c r="C1340" s="18">
        <f>'Raw Data'!C1340</f>
        <v>301049751</v>
      </c>
      <c r="D1340" s="18">
        <f>'Raw Data'!D1340</f>
        <v>73239990</v>
      </c>
      <c r="E1340" s="18" t="str">
        <f>'Raw Data'!E1340</f>
        <v>03-027I FAMILY CLOTH RACK 3LAYERS (3648 PCS) (OTHER ARTICLESOF HOUSEHOLD OF IRON &amp; STEEL) (MADE UP OF MILD STEEL)</v>
      </c>
      <c r="F1340" s="18">
        <f>'Raw Data'!F1340</f>
        <v>0</v>
      </c>
      <c r="G1340" s="18">
        <f>'Raw Data'!G1340</f>
        <v>0</v>
      </c>
      <c r="H1340" s="18">
        <f>'Raw Data'!H1340</f>
        <v>0</v>
      </c>
      <c r="I1340" s="18">
        <f>'Raw Data'!I1340</f>
        <v>0</v>
      </c>
      <c r="J1340" s="18">
        <f>'Raw Data'!J1340</f>
        <v>0</v>
      </c>
      <c r="K1340" s="18">
        <f>'Raw Data'!K1340</f>
        <v>0</v>
      </c>
      <c r="L1340" s="18">
        <f>'Raw Data'!L1340</f>
        <v>0</v>
      </c>
      <c r="M1340" s="18">
        <f>'Raw Data'!M1340</f>
        <v>0</v>
      </c>
      <c r="N1340" s="18">
        <f>'Raw Data'!N1340</f>
        <v>20976</v>
      </c>
      <c r="O1340" s="18" t="str">
        <f>'Raw Data'!O1340</f>
        <v>KGS</v>
      </c>
      <c r="P1340" s="18">
        <f>'Raw Data'!P1340</f>
        <v>154.93120949999999</v>
      </c>
      <c r="Q1340" s="18">
        <f>'Raw Data'!Q1340</f>
        <v>3249837.05</v>
      </c>
      <c r="R1340" s="18">
        <f>'Raw Data'!R1340</f>
        <v>2.0199636179999998</v>
      </c>
      <c r="S1340" s="18">
        <f>'Raw Data'!S1340</f>
        <v>42370.756840000002</v>
      </c>
      <c r="T1340" s="18">
        <f>'Raw Data'!T1340</f>
        <v>1190740.2</v>
      </c>
      <c r="U1340" s="18" t="str">
        <f t="shared" si="220"/>
        <v xml:space="preserve">03-027I FAMILY CLOTH RACK 3LAYERS </v>
      </c>
      <c r="V1340" s="18" t="str">
        <f t="shared" si="221"/>
        <v/>
      </c>
      <c r="W1340" s="18" t="e">
        <f t="shared" si="222"/>
        <v>#VALUE!</v>
      </c>
      <c r="X1340" s="18" t="str">
        <f t="shared" si="223"/>
        <v/>
      </c>
      <c r="Y1340" s="18" t="str">
        <f t="shared" si="224"/>
        <v/>
      </c>
      <c r="Z1340" s="18">
        <f t="shared" si="225"/>
        <v>4440577.25</v>
      </c>
      <c r="AA1340" s="18">
        <f t="shared" si="226"/>
        <v>2020</v>
      </c>
      <c r="AB1340" s="19" t="str">
        <f>IFERROR(VLOOKUP(D1340, 'Lookup Tables'!$A:$B, 2, FALSE), "Unknown")</f>
        <v>Table, kitchen or other household articles of iron or steel</v>
      </c>
      <c r="AC1340" s="18" t="str">
        <f t="shared" si="227"/>
        <v>Steel Products</v>
      </c>
      <c r="AD1340" s="18" t="str">
        <f t="shared" si="228"/>
        <v>Misc</v>
      </c>
      <c r="AE1340" s="18">
        <f t="shared" si="229"/>
        <v>56.766790617848969</v>
      </c>
      <c r="AF1340" s="20">
        <f t="shared" si="230"/>
        <v>0.36639997073084019</v>
      </c>
    </row>
    <row r="1341" spans="1:32">
      <c r="A1341" s="18" t="str">
        <f>'Raw Data'!A1341</f>
        <v>INNSA1</v>
      </c>
      <c r="B1341" s="19">
        <f>'Raw Data'!B1341</f>
        <v>43966</v>
      </c>
      <c r="C1341" s="18">
        <f>'Raw Data'!C1341</f>
        <v>301049751</v>
      </c>
      <c r="D1341" s="18">
        <f>'Raw Data'!D1341</f>
        <v>73239990</v>
      </c>
      <c r="E1341" s="18" t="str">
        <f>'Raw Data'!E1341</f>
        <v>RYX-02-021A MILD STEEL MULTI FUNCTION CLOTH STAND (10368 NOS) (OTHER ARTICLES OF HOUSEHOLD OF IRON &amp; STEEL)</v>
      </c>
      <c r="F1341" s="18">
        <f>'Raw Data'!F1341</f>
        <v>0</v>
      </c>
      <c r="G1341" s="18">
        <f>'Raw Data'!G1341</f>
        <v>0</v>
      </c>
      <c r="H1341" s="18">
        <f>'Raw Data'!H1341</f>
        <v>0</v>
      </c>
      <c r="I1341" s="18">
        <f>'Raw Data'!I1341</f>
        <v>0</v>
      </c>
      <c r="J1341" s="18">
        <f>'Raw Data'!J1341</f>
        <v>0</v>
      </c>
      <c r="K1341" s="18">
        <f>'Raw Data'!K1341</f>
        <v>0</v>
      </c>
      <c r="L1341" s="18">
        <f>'Raw Data'!L1341</f>
        <v>0</v>
      </c>
      <c r="M1341" s="18">
        <f>'Raw Data'!M1341</f>
        <v>0</v>
      </c>
      <c r="N1341" s="18">
        <f>'Raw Data'!N1341</f>
        <v>38016</v>
      </c>
      <c r="O1341" s="18" t="str">
        <f>'Raw Data'!O1341</f>
        <v>KGS</v>
      </c>
      <c r="P1341" s="18">
        <f>'Raw Data'!P1341</f>
        <v>198.17704280000001</v>
      </c>
      <c r="Q1341" s="18">
        <f>'Raw Data'!Q1341</f>
        <v>7533898.46</v>
      </c>
      <c r="R1341" s="18">
        <f>'Raw Data'!R1341</f>
        <v>2.5837945609999999</v>
      </c>
      <c r="S1341" s="18">
        <f>'Raw Data'!S1341</f>
        <v>98225.534029999995</v>
      </c>
      <c r="T1341" s="18">
        <f>'Raw Data'!T1341</f>
        <v>2760420.4</v>
      </c>
      <c r="U1341" s="18" t="str">
        <f t="shared" si="220"/>
        <v xml:space="preserve">RYX-02-021A MILD STEEL MULTI FUNCTION CLOTH STAND </v>
      </c>
      <c r="V1341" s="18" t="str">
        <f t="shared" si="221"/>
        <v/>
      </c>
      <c r="W1341" s="18" t="e">
        <f t="shared" si="222"/>
        <v>#VALUE!</v>
      </c>
      <c r="X1341" s="18" t="str">
        <f t="shared" si="223"/>
        <v/>
      </c>
      <c r="Y1341" s="18" t="str">
        <f t="shared" si="224"/>
        <v/>
      </c>
      <c r="Z1341" s="18">
        <f t="shared" si="225"/>
        <v>10294318.859999999</v>
      </c>
      <c r="AA1341" s="18">
        <f t="shared" si="226"/>
        <v>2020</v>
      </c>
      <c r="AB1341" s="19" t="str">
        <f>IFERROR(VLOOKUP(D1341, 'Lookup Tables'!$A:$B, 2, FALSE), "Unknown")</f>
        <v>Table, kitchen or other household articles of iron or steel</v>
      </c>
      <c r="AC1341" s="18" t="str">
        <f t="shared" si="227"/>
        <v>Steel Products</v>
      </c>
      <c r="AD1341" s="18" t="str">
        <f t="shared" si="228"/>
        <v>Cloth Stand</v>
      </c>
      <c r="AE1341" s="18">
        <f t="shared" si="229"/>
        <v>72.612068602693597</v>
      </c>
      <c r="AF1341" s="20">
        <f t="shared" si="230"/>
        <v>0.36640000056491334</v>
      </c>
    </row>
    <row r="1342" spans="1:32">
      <c r="A1342" s="18" t="str">
        <f>'Raw Data'!A1342</f>
        <v>INNSA1</v>
      </c>
      <c r="B1342" s="19">
        <f>'Raw Data'!B1342</f>
        <v>43965</v>
      </c>
      <c r="C1342" s="18">
        <f>'Raw Data'!C1342</f>
        <v>301049751</v>
      </c>
      <c r="D1342" s="18">
        <f>'Raw Data'!D1342</f>
        <v>73231000</v>
      </c>
      <c r="E1342" s="18" t="str">
        <f>'Raw Data'!E1342</f>
        <v>STEEL SCRUBBER 2PCS SET - 8001-2 (QTY- 158040 SETS/USD 0.156 PER SET)</v>
      </c>
      <c r="F1342" s="18">
        <f>'Raw Data'!F1342</f>
        <v>0</v>
      </c>
      <c r="G1342" s="18">
        <f>'Raw Data'!G1342</f>
        <v>0</v>
      </c>
      <c r="H1342" s="18">
        <f>'Raw Data'!H1342</f>
        <v>0</v>
      </c>
      <c r="I1342" s="18">
        <f>'Raw Data'!I1342</f>
        <v>0</v>
      </c>
      <c r="J1342" s="18">
        <f>'Raw Data'!J1342</f>
        <v>0</v>
      </c>
      <c r="K1342" s="18">
        <f>'Raw Data'!K1342</f>
        <v>0</v>
      </c>
      <c r="L1342" s="18">
        <f>'Raw Data'!L1342</f>
        <v>0</v>
      </c>
      <c r="M1342" s="18">
        <f>'Raw Data'!M1342</f>
        <v>0</v>
      </c>
      <c r="N1342" s="18">
        <f>'Raw Data'!N1342</f>
        <v>5005</v>
      </c>
      <c r="O1342" s="18" t="str">
        <f>'Raw Data'!O1342</f>
        <v>KGS</v>
      </c>
      <c r="P1342" s="18">
        <f>'Raw Data'!P1342</f>
        <v>395.98999600000002</v>
      </c>
      <c r="Q1342" s="18">
        <f>'Raw Data'!Q1342</f>
        <v>1981929.93</v>
      </c>
      <c r="R1342" s="18">
        <f>'Raw Data'!R1342</f>
        <v>5.1628421900000001</v>
      </c>
      <c r="S1342" s="18">
        <f>'Raw Data'!S1342</f>
        <v>25840.025160000001</v>
      </c>
      <c r="T1342" s="18">
        <f>'Raw Data'!T1342</f>
        <v>871256.4</v>
      </c>
      <c r="U1342" s="18" t="str">
        <f t="shared" si="220"/>
        <v xml:space="preserve">STEEL SCRUBBER 2PCS SET - 8001-2 </v>
      </c>
      <c r="V1342" s="18" t="str">
        <f t="shared" si="221"/>
        <v/>
      </c>
      <c r="W1342" s="18" t="e">
        <f t="shared" si="222"/>
        <v>#VALUE!</v>
      </c>
      <c r="X1342" s="18">
        <f t="shared" si="223"/>
        <v>0.156</v>
      </c>
      <c r="Y1342" s="18" t="str">
        <f t="shared" si="224"/>
        <v>USD</v>
      </c>
      <c r="Z1342" s="18">
        <f t="shared" si="225"/>
        <v>2853186.33</v>
      </c>
      <c r="AA1342" s="18">
        <f t="shared" si="226"/>
        <v>2020</v>
      </c>
      <c r="AB1342" s="19" t="str">
        <f>IFERROR(VLOOKUP(D1342, 'Lookup Tables'!$A:$B, 2, FALSE), "Unknown")</f>
        <v>Steel Scrubbers</v>
      </c>
      <c r="AC1342" s="18" t="str">
        <f t="shared" si="227"/>
        <v>Steel Products</v>
      </c>
      <c r="AD1342" s="18" t="str">
        <f t="shared" si="228"/>
        <v>Scrubber</v>
      </c>
      <c r="AE1342" s="18">
        <f t="shared" si="229"/>
        <v>174.0772027972028</v>
      </c>
      <c r="AF1342" s="20">
        <f t="shared" si="230"/>
        <v>0.43960000139863675</v>
      </c>
    </row>
    <row r="1343" spans="1:32">
      <c r="A1343" s="18" t="str">
        <f>'Raw Data'!A1343</f>
        <v>INNSA1</v>
      </c>
      <c r="B1343" s="19">
        <f>'Raw Data'!B1343</f>
        <v>43960</v>
      </c>
      <c r="C1343" s="18">
        <f>'Raw Data'!C1343</f>
        <v>301049751</v>
      </c>
      <c r="D1343" s="18">
        <f>'Raw Data'!D1343</f>
        <v>73239990</v>
      </c>
      <c r="E1343" s="18" t="str">
        <f>'Raw Data'!E1343</f>
        <v>STAINLESS STEEL SPORTS BOTTLE 750ML S-308-C6-NP-20 (TOTAL 7200 PCS ) (NOT VACUUM BOTTLE) (MILD STEEL)</v>
      </c>
      <c r="F1343" s="18">
        <f>'Raw Data'!F1343</f>
        <v>0</v>
      </c>
      <c r="G1343" s="18">
        <f>'Raw Data'!G1343</f>
        <v>0</v>
      </c>
      <c r="H1343" s="18">
        <f>'Raw Data'!H1343</f>
        <v>0</v>
      </c>
      <c r="I1343" s="18">
        <f>'Raw Data'!I1343</f>
        <v>0</v>
      </c>
      <c r="J1343" s="18">
        <f>'Raw Data'!J1343</f>
        <v>0</v>
      </c>
      <c r="K1343" s="18">
        <f>'Raw Data'!K1343</f>
        <v>0</v>
      </c>
      <c r="L1343" s="18">
        <f>'Raw Data'!L1343</f>
        <v>0</v>
      </c>
      <c r="M1343" s="18">
        <f>'Raw Data'!M1343</f>
        <v>0</v>
      </c>
      <c r="N1343" s="18">
        <f>'Raw Data'!N1343</f>
        <v>1280</v>
      </c>
      <c r="O1343" s="18" t="str">
        <f>'Raw Data'!O1343</f>
        <v>KGS</v>
      </c>
      <c r="P1343" s="18">
        <f>'Raw Data'!P1343</f>
        <v>462.13492189999999</v>
      </c>
      <c r="Q1343" s="18">
        <f>'Raw Data'!Q1343</f>
        <v>591532.69999999995</v>
      </c>
      <c r="R1343" s="18">
        <f>'Raw Data'!R1343</f>
        <v>6.0252271430000004</v>
      </c>
      <c r="S1343" s="18">
        <f>'Raw Data'!S1343</f>
        <v>7712.2907429999996</v>
      </c>
      <c r="T1343" s="18">
        <f>'Raw Data'!T1343</f>
        <v>216737.6</v>
      </c>
      <c r="U1343" s="18" t="str">
        <f t="shared" si="220"/>
        <v xml:space="preserve">STAINLESS STEEL SPORTS BOTTLE 750ML S-308-C6-NP-20 </v>
      </c>
      <c r="V1343" s="18" t="str">
        <f t="shared" si="221"/>
        <v/>
      </c>
      <c r="W1343" s="18" t="e">
        <f t="shared" si="222"/>
        <v>#VALUE!</v>
      </c>
      <c r="X1343" s="18" t="str">
        <f t="shared" si="223"/>
        <v/>
      </c>
      <c r="Y1343" s="18" t="str">
        <f t="shared" si="224"/>
        <v/>
      </c>
      <c r="Z1343" s="18">
        <f t="shared" si="225"/>
        <v>808270.29999999993</v>
      </c>
      <c r="AA1343" s="18">
        <f t="shared" si="226"/>
        <v>2020</v>
      </c>
      <c r="AB1343" s="19" t="str">
        <f>IFERROR(VLOOKUP(D1343, 'Lookup Tables'!$A:$B, 2, FALSE), "Unknown")</f>
        <v>Table, kitchen or other household articles of iron or steel</v>
      </c>
      <c r="AC1343" s="18" t="str">
        <f t="shared" si="227"/>
        <v>Steel Products</v>
      </c>
      <c r="AD1343" s="18" t="str">
        <f t="shared" si="228"/>
        <v>Misc</v>
      </c>
      <c r="AE1343" s="18">
        <f t="shared" si="229"/>
        <v>169.32625000000002</v>
      </c>
      <c r="AF1343" s="20">
        <f t="shared" si="230"/>
        <v>0.36640003164660218</v>
      </c>
    </row>
    <row r="1344" spans="1:32">
      <c r="A1344" s="18" t="str">
        <f>'Raw Data'!A1344</f>
        <v>INNSA1</v>
      </c>
      <c r="B1344" s="19">
        <f>'Raw Data'!B1344</f>
        <v>43960</v>
      </c>
      <c r="C1344" s="18">
        <f>'Raw Data'!C1344</f>
        <v>301049751</v>
      </c>
      <c r="D1344" s="18">
        <f>'Raw Data'!D1344</f>
        <v>73239990</v>
      </c>
      <c r="E1344" s="18" t="str">
        <f>'Raw Data'!E1344</f>
        <v>STEEL TEA STRAINER -NP-55 (TOTAL 61200 PCS)</v>
      </c>
      <c r="F1344" s="18">
        <f>'Raw Data'!F1344</f>
        <v>0</v>
      </c>
      <c r="G1344" s="18">
        <f>'Raw Data'!G1344</f>
        <v>0</v>
      </c>
      <c r="H1344" s="18">
        <f>'Raw Data'!H1344</f>
        <v>0</v>
      </c>
      <c r="I1344" s="18">
        <f>'Raw Data'!I1344</f>
        <v>0</v>
      </c>
      <c r="J1344" s="18">
        <f>'Raw Data'!J1344</f>
        <v>0</v>
      </c>
      <c r="K1344" s="18">
        <f>'Raw Data'!K1344</f>
        <v>0</v>
      </c>
      <c r="L1344" s="18">
        <f>'Raw Data'!L1344</f>
        <v>0</v>
      </c>
      <c r="M1344" s="18">
        <f>'Raw Data'!M1344</f>
        <v>0</v>
      </c>
      <c r="N1344" s="18">
        <f>'Raw Data'!N1344</f>
        <v>2805</v>
      </c>
      <c r="O1344" s="18" t="str">
        <f>'Raw Data'!O1344</f>
        <v>KGS</v>
      </c>
      <c r="P1344" s="18">
        <f>'Raw Data'!P1344</f>
        <v>524.38285559999997</v>
      </c>
      <c r="Q1344" s="18">
        <f>'Raw Data'!Q1344</f>
        <v>1470893.91</v>
      </c>
      <c r="R1344" s="18">
        <f>'Raw Data'!R1344</f>
        <v>6.8368038540000002</v>
      </c>
      <c r="S1344" s="18">
        <f>'Raw Data'!S1344</f>
        <v>19177.234810000002</v>
      </c>
      <c r="T1344" s="18">
        <f>'Raw Data'!T1344</f>
        <v>538935.6</v>
      </c>
      <c r="U1344" s="18" t="str">
        <f t="shared" si="220"/>
        <v xml:space="preserve">STEEL TEA STRAINER -NP-55 </v>
      </c>
      <c r="V1344" s="18" t="str">
        <f t="shared" si="221"/>
        <v/>
      </c>
      <c r="W1344" s="18" t="e">
        <f t="shared" si="222"/>
        <v>#VALUE!</v>
      </c>
      <c r="X1344" s="18" t="str">
        <f t="shared" si="223"/>
        <v/>
      </c>
      <c r="Y1344" s="18" t="str">
        <f t="shared" si="224"/>
        <v/>
      </c>
      <c r="Z1344" s="18">
        <f t="shared" si="225"/>
        <v>2009829.5099999998</v>
      </c>
      <c r="AA1344" s="18">
        <f t="shared" si="226"/>
        <v>2020</v>
      </c>
      <c r="AB1344" s="19" t="str">
        <f>IFERROR(VLOOKUP(D1344, 'Lookup Tables'!$A:$B, 2, FALSE), "Unknown")</f>
        <v>Table, kitchen or other household articles of iron or steel</v>
      </c>
      <c r="AC1344" s="18" t="str">
        <f t="shared" si="227"/>
        <v>Steel Products</v>
      </c>
      <c r="AD1344" s="18" t="str">
        <f t="shared" si="228"/>
        <v>Misc</v>
      </c>
      <c r="AE1344" s="18">
        <f t="shared" si="229"/>
        <v>192.1339037433155</v>
      </c>
      <c r="AF1344" s="20">
        <f t="shared" si="230"/>
        <v>0.36640004852559355</v>
      </c>
    </row>
    <row r="1345" spans="1:32">
      <c r="A1345" s="18" t="str">
        <f>'Raw Data'!A1345</f>
        <v>INNSA1</v>
      </c>
      <c r="B1345" s="19">
        <f>'Raw Data'!B1345</f>
        <v>43960</v>
      </c>
      <c r="C1345" s="18">
        <f>'Raw Data'!C1345</f>
        <v>301049751</v>
      </c>
      <c r="D1345" s="18">
        <f>'Raw Data'!D1345</f>
        <v>73239990</v>
      </c>
      <c r="E1345" s="18" t="str">
        <f>'Raw Data'!E1345</f>
        <v>STEEL SALT BOTTLE -NP-19 (TOTAL 21024 PCS)</v>
      </c>
      <c r="F1345" s="18">
        <f>'Raw Data'!F1345</f>
        <v>0</v>
      </c>
      <c r="G1345" s="18">
        <f>'Raw Data'!G1345</f>
        <v>0</v>
      </c>
      <c r="H1345" s="18">
        <f>'Raw Data'!H1345</f>
        <v>0</v>
      </c>
      <c r="I1345" s="18">
        <f>'Raw Data'!I1345</f>
        <v>0</v>
      </c>
      <c r="J1345" s="18">
        <f>'Raw Data'!J1345</f>
        <v>0</v>
      </c>
      <c r="K1345" s="18">
        <f>'Raw Data'!K1345</f>
        <v>0</v>
      </c>
      <c r="L1345" s="18">
        <f>'Raw Data'!L1345</f>
        <v>0</v>
      </c>
      <c r="M1345" s="18">
        <f>'Raw Data'!M1345</f>
        <v>0</v>
      </c>
      <c r="N1345" s="18">
        <f>'Raw Data'!N1345</f>
        <v>3285</v>
      </c>
      <c r="O1345" s="18" t="str">
        <f>'Raw Data'!O1345</f>
        <v>KGS</v>
      </c>
      <c r="P1345" s="18">
        <f>'Raw Data'!P1345</f>
        <v>240.371309</v>
      </c>
      <c r="Q1345" s="18">
        <f>'Raw Data'!Q1345</f>
        <v>789619.75</v>
      </c>
      <c r="R1345" s="18">
        <f>'Raw Data'!R1345</f>
        <v>3.1339153710000001</v>
      </c>
      <c r="S1345" s="18">
        <f>'Raw Data'!S1345</f>
        <v>10294.911990000001</v>
      </c>
      <c r="T1345" s="18">
        <f>'Raw Data'!T1345</f>
        <v>289316.7</v>
      </c>
      <c r="U1345" s="18" t="str">
        <f t="shared" si="220"/>
        <v xml:space="preserve">STEEL SALT BOTTLE -NP-19 </v>
      </c>
      <c r="V1345" s="18" t="str">
        <f t="shared" si="221"/>
        <v/>
      </c>
      <c r="W1345" s="18" t="e">
        <f t="shared" si="222"/>
        <v>#VALUE!</v>
      </c>
      <c r="X1345" s="18" t="str">
        <f t="shared" si="223"/>
        <v/>
      </c>
      <c r="Y1345" s="18" t="str">
        <f t="shared" si="224"/>
        <v/>
      </c>
      <c r="Z1345" s="18">
        <f t="shared" si="225"/>
        <v>1078936.45</v>
      </c>
      <c r="AA1345" s="18">
        <f t="shared" si="226"/>
        <v>2020</v>
      </c>
      <c r="AB1345" s="19" t="str">
        <f>IFERROR(VLOOKUP(D1345, 'Lookup Tables'!$A:$B, 2, FALSE), "Unknown")</f>
        <v>Table, kitchen or other household articles of iron or steel</v>
      </c>
      <c r="AC1345" s="18" t="str">
        <f t="shared" si="227"/>
        <v>Steel Products</v>
      </c>
      <c r="AD1345" s="18" t="str">
        <f t="shared" si="228"/>
        <v>Misc</v>
      </c>
      <c r="AE1345" s="18">
        <f t="shared" si="229"/>
        <v>88.072054794520554</v>
      </c>
      <c r="AF1345" s="20">
        <f t="shared" si="230"/>
        <v>0.36640002988780362</v>
      </c>
    </row>
    <row r="1346" spans="1:32">
      <c r="A1346" s="18" t="str">
        <f>'Raw Data'!A1346</f>
        <v>INNSA1</v>
      </c>
      <c r="B1346" s="19">
        <f>'Raw Data'!B1346</f>
        <v>43960</v>
      </c>
      <c r="C1346" s="18">
        <f>'Raw Data'!C1346</f>
        <v>301049751</v>
      </c>
      <c r="D1346" s="18">
        <f>'Raw Data'!D1346</f>
        <v>73239990</v>
      </c>
      <c r="E1346" s="18" t="str">
        <f>'Raw Data'!E1346</f>
        <v>STAINLESS STEEL COLA BOTTLE 750ML SK750-SL-01(TOTAL 41400 PCS) (NOT VACUUM BOTTLE) (MILD STEEL)</v>
      </c>
      <c r="F1346" s="18">
        <f>'Raw Data'!F1346</f>
        <v>0</v>
      </c>
      <c r="G1346" s="18">
        <f>'Raw Data'!G1346</f>
        <v>0</v>
      </c>
      <c r="H1346" s="18">
        <f>'Raw Data'!H1346</f>
        <v>0</v>
      </c>
      <c r="I1346" s="18">
        <f>'Raw Data'!I1346</f>
        <v>0</v>
      </c>
      <c r="J1346" s="18">
        <f>'Raw Data'!J1346</f>
        <v>0</v>
      </c>
      <c r="K1346" s="18">
        <f>'Raw Data'!K1346</f>
        <v>0</v>
      </c>
      <c r="L1346" s="18">
        <f>'Raw Data'!L1346</f>
        <v>0</v>
      </c>
      <c r="M1346" s="18">
        <f>'Raw Data'!M1346</f>
        <v>0</v>
      </c>
      <c r="N1346" s="18">
        <f>'Raw Data'!N1346</f>
        <v>7820</v>
      </c>
      <c r="O1346" s="18" t="str">
        <f>'Raw Data'!O1346</f>
        <v>KGS</v>
      </c>
      <c r="P1346" s="18">
        <f>'Raw Data'!P1346</f>
        <v>510.70508699999999</v>
      </c>
      <c r="Q1346" s="18">
        <f>'Raw Data'!Q1346</f>
        <v>3993713.78</v>
      </c>
      <c r="R1346" s="18">
        <f>'Raw Data'!R1346</f>
        <v>6.6584757100000003</v>
      </c>
      <c r="S1346" s="18">
        <f>'Raw Data'!S1346</f>
        <v>52069.280050000001</v>
      </c>
      <c r="T1346" s="18">
        <f>'Raw Data'!T1346</f>
        <v>1463296.8</v>
      </c>
      <c r="U1346" s="18" t="str">
        <f t="shared" si="220"/>
        <v>STAINLESS STEEL COLA BOTTLE 750ML SK750-SL-01</v>
      </c>
      <c r="V1346" s="18" t="str">
        <f t="shared" si="221"/>
        <v/>
      </c>
      <c r="W1346" s="18" t="e">
        <f t="shared" si="222"/>
        <v>#VALUE!</v>
      </c>
      <c r="X1346" s="18" t="str">
        <f t="shared" si="223"/>
        <v/>
      </c>
      <c r="Y1346" s="18" t="str">
        <f t="shared" si="224"/>
        <v/>
      </c>
      <c r="Z1346" s="18">
        <f t="shared" si="225"/>
        <v>5457010.5800000001</v>
      </c>
      <c r="AA1346" s="18">
        <f t="shared" si="226"/>
        <v>2020</v>
      </c>
      <c r="AB1346" s="19" t="str">
        <f>IFERROR(VLOOKUP(D1346, 'Lookup Tables'!$A:$B, 2, FALSE), "Unknown")</f>
        <v>Table, kitchen or other household articles of iron or steel</v>
      </c>
      <c r="AC1346" s="18" t="str">
        <f t="shared" si="227"/>
        <v>Steel Products</v>
      </c>
      <c r="AD1346" s="18" t="str">
        <f t="shared" si="228"/>
        <v>Misc</v>
      </c>
      <c r="AE1346" s="18">
        <f t="shared" si="229"/>
        <v>187.12235294117647</v>
      </c>
      <c r="AF1346" s="20">
        <f t="shared" si="230"/>
        <v>0.36640001777994219</v>
      </c>
    </row>
    <row r="1347" spans="1:32">
      <c r="A1347" s="18" t="str">
        <f>'Raw Data'!A1347</f>
        <v>INNSA1</v>
      </c>
      <c r="B1347" s="19">
        <f>'Raw Data'!B1347</f>
        <v>43960</v>
      </c>
      <c r="C1347" s="18">
        <f>'Raw Data'!C1347</f>
        <v>301049751</v>
      </c>
      <c r="D1347" s="18">
        <f>'Raw Data'!D1347</f>
        <v>73239990</v>
      </c>
      <c r="E1347" s="18" t="str">
        <f>'Raw Data'!E1347</f>
        <v>STEEL ZHARA-NP-003(TOTAL 36000 PCS)</v>
      </c>
      <c r="F1347" s="18">
        <f>'Raw Data'!F1347</f>
        <v>0</v>
      </c>
      <c r="G1347" s="18">
        <f>'Raw Data'!G1347</f>
        <v>0</v>
      </c>
      <c r="H1347" s="18">
        <f>'Raw Data'!H1347</f>
        <v>0</v>
      </c>
      <c r="I1347" s="18">
        <f>'Raw Data'!I1347</f>
        <v>0</v>
      </c>
      <c r="J1347" s="18">
        <f>'Raw Data'!J1347</f>
        <v>0</v>
      </c>
      <c r="K1347" s="18">
        <f>'Raw Data'!K1347</f>
        <v>0</v>
      </c>
      <c r="L1347" s="18">
        <f>'Raw Data'!L1347</f>
        <v>0</v>
      </c>
      <c r="M1347" s="18">
        <f>'Raw Data'!M1347</f>
        <v>0</v>
      </c>
      <c r="N1347" s="18">
        <f>'Raw Data'!N1347</f>
        <v>3360</v>
      </c>
      <c r="O1347" s="18" t="str">
        <f>'Raw Data'!O1347</f>
        <v>KGS</v>
      </c>
      <c r="P1347" s="18">
        <f>'Raw Data'!P1347</f>
        <v>365.2739315</v>
      </c>
      <c r="Q1347" s="18">
        <f>'Raw Data'!Q1347</f>
        <v>1227320.4099999999</v>
      </c>
      <c r="R1347" s="18">
        <f>'Raw Data'!R1347</f>
        <v>4.762371989</v>
      </c>
      <c r="S1347" s="18">
        <f>'Raw Data'!S1347</f>
        <v>16001.569879999999</v>
      </c>
      <c r="T1347" s="18">
        <f>'Raw Data'!T1347</f>
        <v>449690.2</v>
      </c>
      <c r="U1347" s="18" t="str">
        <f t="shared" ref="U1347:U1410" si="231">LEFT(E1347, FIND("(", E1347)-1)</f>
        <v>STEEL ZHARA-NP-003</v>
      </c>
      <c r="V1347" s="18" t="str">
        <f t="shared" ref="V1347:V1410" si="232">IFERROR(
    VALUE(
        MID(E1347,
            FIND("QTY",E1347)+4,
            FIND(" ",E1347,FIND("QTY",E1347)+4) - (FIND("QTY",E1347)+4)
        )
    ),
"")</f>
        <v/>
      </c>
      <c r="W1347" s="18" t="e">
        <f t="shared" ref="W1347:W1410" si="233">TRIM(MID(E1347, FIND(" ", E1347, FIND("QTY:", E1347)+4)+1, FIND("/", E1347) - FIND(" ", E1347, FIND("QTY:", E1347)+4)-1))</f>
        <v>#VALUE!</v>
      </c>
      <c r="X1347" s="18" t="str">
        <f t="shared" ref="X1347:X1410" si="234">IFERROR(
  IF(AND(ISNUMBER(FIND("/",E1347)), ISNUMBER(FIND("PER",E1347))),
     VALUE(TRIM(SUBSTITUTE(SUBSTITUTE(MID(E1347, FIND("/",E1347)+1, FIND("PER",E1347)-FIND("/",E1347)-1), "USD", ""), "CNY:", ""))),
     IF(ISNUMBER(SEARCH("USD",E1347)),
        VALUE(TRIM(MID(E1347, SEARCH("USD",E1347)+3, 12))),
        IF(ISNUMBER(SEARCH("CNY",E1347)),
           VALUE(TRIM(SUBSTITUTE(MID(E1347, SEARCH("CNY",E1347)+3, 12), ":", ""))),
           "" )
     )
  ),
"")</f>
        <v/>
      </c>
      <c r="Y1347" s="18" t="str">
        <f t="shared" ref="Y1347:Y1410" si="235">IF(ISNUMBER(FIND("USD", E1347)), "USD",
IF(ISNUMBER(FIND("CNY", E1347)), "CNY", ""))</f>
        <v/>
      </c>
      <c r="Z1347" s="18">
        <f t="shared" ref="Z1347:Z1410" si="236">Q1347 + T1347</f>
        <v>1677010.6099999999</v>
      </c>
      <c r="AA1347" s="18">
        <f t="shared" ref="AA1347:AA1410" si="237">YEAR(B1347)</f>
        <v>2020</v>
      </c>
      <c r="AB1347" s="19" t="str">
        <f>IFERROR(VLOOKUP(D1347, 'Lookup Tables'!$A:$B, 2, FALSE), "Unknown")</f>
        <v>Table, kitchen or other household articles of iron or steel</v>
      </c>
      <c r="AC1347" s="18" t="str">
        <f t="shared" ref="AC1347:AC1410" si="238">IFERROR(
    IF(ISNUMBER(SEARCH("STEEL", E1347)), "Steel Products",
    IF(ISNUMBER(SEARCH("SCRUBBER", E1347)), "Cleaning Items",
    IF(ISNUMBER(SEARCH("CLOTH", E1347)), "Household Items",
    IF(ISNUMBER(SEARCH("HOLDER", E1347)), "Kitchen Items",
    "Other")))),
"Other")</f>
        <v>Steel Products</v>
      </c>
      <c r="AD1347" s="18" t="str">
        <f t="shared" ref="AD1347:AD1410" si="239">IFERROR(
    IF(ISNUMBER(SEARCH("SCRUBBER", E1347)), "Scrubber",
    IF(ISNUMBER(SEARCH("CUTLERY", E1347)), "Cutlery Holder",
    IF(ISNUMBER(SEARCH("CLOTH STAND", E1347)), "Cloth Stand",
    IF(ISNUMBER(SEARCH("HOLDER", E1347)), "Holder",
    "Misc")))),
"Misc")</f>
        <v>Misc</v>
      </c>
      <c r="AE1347" s="18">
        <f t="shared" ref="AE1347:AE1410" si="240">T1347/N1347</f>
        <v>133.83636904761906</v>
      </c>
      <c r="AF1347" s="20">
        <f t="shared" ref="AF1347:AF1410" si="241">IFERROR(T1347/Q1347,0)</f>
        <v>0.36640000144705492</v>
      </c>
    </row>
    <row r="1348" spans="1:32">
      <c r="A1348" s="18" t="str">
        <f>'Raw Data'!A1348</f>
        <v>INNSA1</v>
      </c>
      <c r="B1348" s="19">
        <f>'Raw Data'!B1348</f>
        <v>43960</v>
      </c>
      <c r="C1348" s="18">
        <f>'Raw Data'!C1348</f>
        <v>301049751</v>
      </c>
      <c r="D1348" s="18">
        <f>'Raw Data'!D1348</f>
        <v>73231000</v>
      </c>
      <c r="E1348" s="18" t="str">
        <f>'Raw Data'!E1348</f>
        <v>STEEL SCRUBBER 6PCS SET - OKS-4156 (QTY- 98000 PCS/USD 0.265 PER PCS)</v>
      </c>
      <c r="F1348" s="18">
        <f>'Raw Data'!F1348</f>
        <v>0</v>
      </c>
      <c r="G1348" s="18">
        <f>'Raw Data'!G1348</f>
        <v>0</v>
      </c>
      <c r="H1348" s="18">
        <f>'Raw Data'!H1348</f>
        <v>0</v>
      </c>
      <c r="I1348" s="18">
        <f>'Raw Data'!I1348</f>
        <v>0</v>
      </c>
      <c r="J1348" s="18">
        <f>'Raw Data'!J1348</f>
        <v>0</v>
      </c>
      <c r="K1348" s="18">
        <f>'Raw Data'!K1348</f>
        <v>0</v>
      </c>
      <c r="L1348" s="18">
        <f>'Raw Data'!L1348</f>
        <v>0</v>
      </c>
      <c r="M1348" s="18">
        <f>'Raw Data'!M1348</f>
        <v>0</v>
      </c>
      <c r="N1348" s="18">
        <f>'Raw Data'!N1348</f>
        <v>9112</v>
      </c>
      <c r="O1348" s="18" t="str">
        <f>'Raw Data'!O1348</f>
        <v>KGS</v>
      </c>
      <c r="P1348" s="18">
        <f>'Raw Data'!P1348</f>
        <v>228.9723826</v>
      </c>
      <c r="Q1348" s="18">
        <f>'Raw Data'!Q1348</f>
        <v>2086396.35</v>
      </c>
      <c r="R1348" s="18">
        <f>'Raw Data'!R1348</f>
        <v>2.9852983389999999</v>
      </c>
      <c r="S1348" s="18">
        <f>'Raw Data'!S1348</f>
        <v>27202.03846</v>
      </c>
      <c r="T1348" s="18">
        <f>'Raw Data'!T1348</f>
        <v>917179.8</v>
      </c>
      <c r="U1348" s="18" t="str">
        <f t="shared" si="231"/>
        <v xml:space="preserve">STEEL SCRUBBER 6PCS SET - OKS-4156 </v>
      </c>
      <c r="V1348" s="18" t="str">
        <f t="shared" si="232"/>
        <v/>
      </c>
      <c r="W1348" s="18" t="e">
        <f t="shared" si="233"/>
        <v>#VALUE!</v>
      </c>
      <c r="X1348" s="18">
        <f t="shared" si="234"/>
        <v>0.26500000000000001</v>
      </c>
      <c r="Y1348" s="18" t="str">
        <f t="shared" si="235"/>
        <v>USD</v>
      </c>
      <c r="Z1348" s="18">
        <f t="shared" si="236"/>
        <v>3003576.1500000004</v>
      </c>
      <c r="AA1348" s="18">
        <f t="shared" si="237"/>
        <v>2020</v>
      </c>
      <c r="AB1348" s="19" t="str">
        <f>IFERROR(VLOOKUP(D1348, 'Lookup Tables'!$A:$B, 2, FALSE), "Unknown")</f>
        <v>Steel Scrubbers</v>
      </c>
      <c r="AC1348" s="18" t="str">
        <f t="shared" si="238"/>
        <v>Steel Products</v>
      </c>
      <c r="AD1348" s="18" t="str">
        <f t="shared" si="239"/>
        <v>Scrubber</v>
      </c>
      <c r="AE1348" s="18">
        <f t="shared" si="240"/>
        <v>100.65625548726953</v>
      </c>
      <c r="AF1348" s="20">
        <f t="shared" si="241"/>
        <v>0.43959998300418807</v>
      </c>
    </row>
    <row r="1349" spans="1:32">
      <c r="A1349" s="18" t="str">
        <f>'Raw Data'!A1349</f>
        <v>INNSA1</v>
      </c>
      <c r="B1349" s="19">
        <f>'Raw Data'!B1349</f>
        <v>43960</v>
      </c>
      <c r="C1349" s="18">
        <f>'Raw Data'!C1349</f>
        <v>301049751</v>
      </c>
      <c r="D1349" s="18">
        <f>'Raw Data'!D1349</f>
        <v>73239990</v>
      </c>
      <c r="E1349" s="18" t="str">
        <f>'Raw Data'!E1349</f>
        <v>STEEL HAND BLENDER-RS-02 (TOTAL 20000 PCS)</v>
      </c>
      <c r="F1349" s="18">
        <f>'Raw Data'!F1349</f>
        <v>0</v>
      </c>
      <c r="G1349" s="18">
        <f>'Raw Data'!G1349</f>
        <v>0</v>
      </c>
      <c r="H1349" s="18">
        <f>'Raw Data'!H1349</f>
        <v>0</v>
      </c>
      <c r="I1349" s="18">
        <f>'Raw Data'!I1349</f>
        <v>0</v>
      </c>
      <c r="J1349" s="18">
        <f>'Raw Data'!J1349</f>
        <v>0</v>
      </c>
      <c r="K1349" s="18">
        <f>'Raw Data'!K1349</f>
        <v>0</v>
      </c>
      <c r="L1349" s="18">
        <f>'Raw Data'!L1349</f>
        <v>0</v>
      </c>
      <c r="M1349" s="18">
        <f>'Raw Data'!M1349</f>
        <v>0</v>
      </c>
      <c r="N1349" s="18">
        <f>'Raw Data'!N1349</f>
        <v>1300</v>
      </c>
      <c r="O1349" s="18" t="str">
        <f>'Raw Data'!O1349</f>
        <v>KGS</v>
      </c>
      <c r="P1349" s="18">
        <f>'Raw Data'!P1349</f>
        <v>560.04227690000005</v>
      </c>
      <c r="Q1349" s="18">
        <f>'Raw Data'!Q1349</f>
        <v>728054.96</v>
      </c>
      <c r="R1349" s="18">
        <f>'Raw Data'!R1349</f>
        <v>7.3017246010000001</v>
      </c>
      <c r="S1349" s="18">
        <f>'Raw Data'!S1349</f>
        <v>9492.2419819999996</v>
      </c>
      <c r="T1349" s="18">
        <f>'Raw Data'!T1349</f>
        <v>266759.40000000002</v>
      </c>
      <c r="U1349" s="18" t="str">
        <f t="shared" si="231"/>
        <v xml:space="preserve">STEEL HAND BLENDER-RS-02 </v>
      </c>
      <c r="V1349" s="18" t="str">
        <f t="shared" si="232"/>
        <v/>
      </c>
      <c r="W1349" s="18" t="e">
        <f t="shared" si="233"/>
        <v>#VALUE!</v>
      </c>
      <c r="X1349" s="18" t="str">
        <f t="shared" si="234"/>
        <v/>
      </c>
      <c r="Y1349" s="18" t="str">
        <f t="shared" si="235"/>
        <v/>
      </c>
      <c r="Z1349" s="18">
        <f t="shared" si="236"/>
        <v>994814.36</v>
      </c>
      <c r="AA1349" s="18">
        <f t="shared" si="237"/>
        <v>2020</v>
      </c>
      <c r="AB1349" s="19" t="str">
        <f>IFERROR(VLOOKUP(D1349, 'Lookup Tables'!$A:$B, 2, FALSE), "Unknown")</f>
        <v>Table, kitchen or other household articles of iron or steel</v>
      </c>
      <c r="AC1349" s="18" t="str">
        <f t="shared" si="238"/>
        <v>Steel Products</v>
      </c>
      <c r="AD1349" s="18" t="str">
        <f t="shared" si="239"/>
        <v>Misc</v>
      </c>
      <c r="AE1349" s="18">
        <f t="shared" si="240"/>
        <v>205.19953846153848</v>
      </c>
      <c r="AF1349" s="20">
        <f t="shared" si="241"/>
        <v>0.36640008605943708</v>
      </c>
    </row>
    <row r="1350" spans="1:32">
      <c r="A1350" s="18" t="str">
        <f>'Raw Data'!A1350</f>
        <v>INNSA1</v>
      </c>
      <c r="B1350" s="19">
        <f>'Raw Data'!B1350</f>
        <v>43960</v>
      </c>
      <c r="C1350" s="18">
        <f>'Raw Data'!C1350</f>
        <v>301049751</v>
      </c>
      <c r="D1350" s="18">
        <f>'Raw Data'!D1350</f>
        <v>73239990</v>
      </c>
      <c r="E1350" s="18" t="str">
        <f>'Raw Data'!E1350</f>
        <v>STAINLESS STEEL SPORTS BOTTLE 650ML S115-NP-21 (TOTAL 7200 PCS ) (NOT VACUUM BOTTLE) (MILD STEEL)</v>
      </c>
      <c r="F1350" s="18">
        <f>'Raw Data'!F1350</f>
        <v>0</v>
      </c>
      <c r="G1350" s="18">
        <f>'Raw Data'!G1350</f>
        <v>0</v>
      </c>
      <c r="H1350" s="18">
        <f>'Raw Data'!H1350</f>
        <v>0</v>
      </c>
      <c r="I1350" s="18">
        <f>'Raw Data'!I1350</f>
        <v>0</v>
      </c>
      <c r="J1350" s="18">
        <f>'Raw Data'!J1350</f>
        <v>0</v>
      </c>
      <c r="K1350" s="18">
        <f>'Raw Data'!K1350</f>
        <v>0</v>
      </c>
      <c r="L1350" s="18">
        <f>'Raw Data'!L1350</f>
        <v>0</v>
      </c>
      <c r="M1350" s="18">
        <f>'Raw Data'!M1350</f>
        <v>0</v>
      </c>
      <c r="N1350" s="18">
        <f>'Raw Data'!N1350</f>
        <v>1280</v>
      </c>
      <c r="O1350" s="18" t="str">
        <f>'Raw Data'!O1350</f>
        <v>KGS</v>
      </c>
      <c r="P1350" s="18">
        <f>'Raw Data'!P1350</f>
        <v>483.8398828</v>
      </c>
      <c r="Q1350" s="18">
        <f>'Raw Data'!Q1350</f>
        <v>619315.05000000005</v>
      </c>
      <c r="R1350" s="18">
        <f>'Raw Data'!R1350</f>
        <v>6.3082122920000003</v>
      </c>
      <c r="S1350" s="18">
        <f>'Raw Data'!S1350</f>
        <v>8074.5117339999997</v>
      </c>
      <c r="T1350" s="18">
        <f>'Raw Data'!T1350</f>
        <v>226917</v>
      </c>
      <c r="U1350" s="18" t="str">
        <f t="shared" si="231"/>
        <v xml:space="preserve">STAINLESS STEEL SPORTS BOTTLE 650ML S115-NP-21 </v>
      </c>
      <c r="V1350" s="18" t="str">
        <f t="shared" si="232"/>
        <v/>
      </c>
      <c r="W1350" s="18" t="e">
        <f t="shared" si="233"/>
        <v>#VALUE!</v>
      </c>
      <c r="X1350" s="18" t="str">
        <f t="shared" si="234"/>
        <v/>
      </c>
      <c r="Y1350" s="18" t="str">
        <f t="shared" si="235"/>
        <v/>
      </c>
      <c r="Z1350" s="18">
        <f t="shared" si="236"/>
        <v>846232.05</v>
      </c>
      <c r="AA1350" s="18">
        <f t="shared" si="237"/>
        <v>2020</v>
      </c>
      <c r="AB1350" s="19" t="str">
        <f>IFERROR(VLOOKUP(D1350, 'Lookup Tables'!$A:$B, 2, FALSE), "Unknown")</f>
        <v>Table, kitchen or other household articles of iron or steel</v>
      </c>
      <c r="AC1350" s="18" t="str">
        <f t="shared" si="238"/>
        <v>Steel Products</v>
      </c>
      <c r="AD1350" s="18" t="str">
        <f t="shared" si="239"/>
        <v>Misc</v>
      </c>
      <c r="AE1350" s="18">
        <f t="shared" si="240"/>
        <v>177.27890625000001</v>
      </c>
      <c r="AF1350" s="20">
        <f t="shared" si="241"/>
        <v>0.36639994458393993</v>
      </c>
    </row>
    <row r="1351" spans="1:32">
      <c r="A1351" s="18" t="str">
        <f>'Raw Data'!A1351</f>
        <v>INNSA1</v>
      </c>
      <c r="B1351" s="19">
        <f>'Raw Data'!B1351</f>
        <v>43960</v>
      </c>
      <c r="C1351" s="18">
        <f>'Raw Data'!C1351</f>
        <v>301049751</v>
      </c>
      <c r="D1351" s="18">
        <f>'Raw Data'!D1351</f>
        <v>73239990</v>
      </c>
      <c r="E1351" s="18" t="str">
        <f>'Raw Data'!E1351</f>
        <v>STAINLESS STEEL BOTTLE 750ML SG805-AM-06 (TOTAL 25560 PCS ) (NOT VACUUM BOTTLE) (MILD STEEL)</v>
      </c>
      <c r="F1351" s="18">
        <f>'Raw Data'!F1351</f>
        <v>0</v>
      </c>
      <c r="G1351" s="18">
        <f>'Raw Data'!G1351</f>
        <v>0</v>
      </c>
      <c r="H1351" s="18">
        <f>'Raw Data'!H1351</f>
        <v>0</v>
      </c>
      <c r="I1351" s="18">
        <f>'Raw Data'!I1351</f>
        <v>0</v>
      </c>
      <c r="J1351" s="18">
        <f>'Raw Data'!J1351</f>
        <v>0</v>
      </c>
      <c r="K1351" s="18">
        <f>'Raw Data'!K1351</f>
        <v>0</v>
      </c>
      <c r="L1351" s="18">
        <f>'Raw Data'!L1351</f>
        <v>0</v>
      </c>
      <c r="M1351" s="18">
        <f>'Raw Data'!M1351</f>
        <v>0</v>
      </c>
      <c r="N1351" s="18">
        <f>'Raw Data'!N1351</f>
        <v>4047</v>
      </c>
      <c r="O1351" s="18" t="str">
        <f>'Raw Data'!O1351</f>
        <v>KGS</v>
      </c>
      <c r="P1351" s="18">
        <f>'Raw Data'!P1351</f>
        <v>543.25883859999999</v>
      </c>
      <c r="Q1351" s="18">
        <f>'Raw Data'!Q1351</f>
        <v>2198568.52</v>
      </c>
      <c r="R1351" s="18">
        <f>'Raw Data'!R1351</f>
        <v>7.0829053279999998</v>
      </c>
      <c r="S1351" s="18">
        <f>'Raw Data'!S1351</f>
        <v>28664.51786</v>
      </c>
      <c r="T1351" s="18">
        <f>'Raw Data'!T1351</f>
        <v>805555.5</v>
      </c>
      <c r="U1351" s="18" t="str">
        <f t="shared" si="231"/>
        <v xml:space="preserve">STAINLESS STEEL BOTTLE 750ML SG805-AM-06 </v>
      </c>
      <c r="V1351" s="18" t="str">
        <f t="shared" si="232"/>
        <v/>
      </c>
      <c r="W1351" s="18" t="e">
        <f t="shared" si="233"/>
        <v>#VALUE!</v>
      </c>
      <c r="X1351" s="18" t="str">
        <f t="shared" si="234"/>
        <v/>
      </c>
      <c r="Y1351" s="18" t="str">
        <f t="shared" si="235"/>
        <v/>
      </c>
      <c r="Z1351" s="18">
        <f t="shared" si="236"/>
        <v>3004124.02</v>
      </c>
      <c r="AA1351" s="18">
        <f t="shared" si="237"/>
        <v>2020</v>
      </c>
      <c r="AB1351" s="19" t="str">
        <f>IFERROR(VLOOKUP(D1351, 'Lookup Tables'!$A:$B, 2, FALSE), "Unknown")</f>
        <v>Table, kitchen or other household articles of iron or steel</v>
      </c>
      <c r="AC1351" s="18" t="str">
        <f t="shared" si="238"/>
        <v>Steel Products</v>
      </c>
      <c r="AD1351" s="18" t="str">
        <f t="shared" si="239"/>
        <v>Misc</v>
      </c>
      <c r="AE1351" s="18">
        <f t="shared" si="240"/>
        <v>199.05003706449222</v>
      </c>
      <c r="AF1351" s="20">
        <f t="shared" si="241"/>
        <v>0.36639999739466844</v>
      </c>
    </row>
    <row r="1352" spans="1:32">
      <c r="A1352" s="18" t="str">
        <f>'Raw Data'!A1352</f>
        <v>INNSA1</v>
      </c>
      <c r="B1352" s="19">
        <f>'Raw Data'!B1352</f>
        <v>43958</v>
      </c>
      <c r="C1352" s="18">
        <f>'Raw Data'!C1352</f>
        <v>301049751</v>
      </c>
      <c r="D1352" s="18">
        <f>'Raw Data'!D1352</f>
        <v>73239990</v>
      </c>
      <c r="E1352" s="18" t="str">
        <f>'Raw Data'!E1352</f>
        <v>RYX-02-021A MILD STEEL MULTI FUNCTION CLOTH STAND (9072 NOS)(OTHER ARTICLES OF HOUSEHOLD OF IRON &amp; STEEL)</v>
      </c>
      <c r="F1352" s="18">
        <f>'Raw Data'!F1352</f>
        <v>0</v>
      </c>
      <c r="G1352" s="18">
        <f>'Raw Data'!G1352</f>
        <v>0</v>
      </c>
      <c r="H1352" s="18">
        <f>'Raw Data'!H1352</f>
        <v>0</v>
      </c>
      <c r="I1352" s="18">
        <f>'Raw Data'!I1352</f>
        <v>0</v>
      </c>
      <c r="J1352" s="18">
        <f>'Raw Data'!J1352</f>
        <v>0</v>
      </c>
      <c r="K1352" s="18">
        <f>'Raw Data'!K1352</f>
        <v>0</v>
      </c>
      <c r="L1352" s="18">
        <f>'Raw Data'!L1352</f>
        <v>0</v>
      </c>
      <c r="M1352" s="18">
        <f>'Raw Data'!M1352</f>
        <v>0</v>
      </c>
      <c r="N1352" s="18">
        <f>'Raw Data'!N1352</f>
        <v>33264</v>
      </c>
      <c r="O1352" s="18" t="str">
        <f>'Raw Data'!O1352</f>
        <v>KGS</v>
      </c>
      <c r="P1352" s="18">
        <f>'Raw Data'!P1352</f>
        <v>196.27017649999999</v>
      </c>
      <c r="Q1352" s="18">
        <f>'Raw Data'!Q1352</f>
        <v>6528731.1500000004</v>
      </c>
      <c r="R1352" s="18">
        <f>'Raw Data'!R1352</f>
        <v>2.5589331999999998</v>
      </c>
      <c r="S1352" s="18">
        <f>'Raw Data'!S1352</f>
        <v>85120.35398</v>
      </c>
      <c r="T1352" s="18">
        <f>'Raw Data'!T1352</f>
        <v>2392127</v>
      </c>
      <c r="U1352" s="18" t="str">
        <f t="shared" si="231"/>
        <v xml:space="preserve">RYX-02-021A MILD STEEL MULTI FUNCTION CLOTH STAND </v>
      </c>
      <c r="V1352" s="18" t="str">
        <f t="shared" si="232"/>
        <v/>
      </c>
      <c r="W1352" s="18" t="e">
        <f t="shared" si="233"/>
        <v>#VALUE!</v>
      </c>
      <c r="X1352" s="18" t="str">
        <f t="shared" si="234"/>
        <v/>
      </c>
      <c r="Y1352" s="18" t="str">
        <f t="shared" si="235"/>
        <v/>
      </c>
      <c r="Z1352" s="18">
        <f t="shared" si="236"/>
        <v>8920858.1500000004</v>
      </c>
      <c r="AA1352" s="18">
        <f t="shared" si="237"/>
        <v>2020</v>
      </c>
      <c r="AB1352" s="19" t="str">
        <f>IFERROR(VLOOKUP(D1352, 'Lookup Tables'!$A:$B, 2, FALSE), "Unknown")</f>
        <v>Table, kitchen or other household articles of iron or steel</v>
      </c>
      <c r="AC1352" s="18" t="str">
        <f t="shared" si="238"/>
        <v>Steel Products</v>
      </c>
      <c r="AD1352" s="18" t="str">
        <f t="shared" si="239"/>
        <v>Cloth Stand</v>
      </c>
      <c r="AE1352" s="18">
        <f t="shared" si="240"/>
        <v>71.913389850889857</v>
      </c>
      <c r="AF1352" s="20">
        <f t="shared" si="241"/>
        <v>0.36639998570013099</v>
      </c>
    </row>
    <row r="1353" spans="1:32">
      <c r="A1353" s="18" t="str">
        <f>'Raw Data'!A1353</f>
        <v>INNSA1</v>
      </c>
      <c r="B1353" s="19">
        <f>'Raw Data'!B1353</f>
        <v>43958</v>
      </c>
      <c r="C1353" s="18">
        <f>'Raw Data'!C1353</f>
        <v>301049751</v>
      </c>
      <c r="D1353" s="18">
        <f>'Raw Data'!D1353</f>
        <v>73239990</v>
      </c>
      <c r="E1353" s="18" t="str">
        <f>'Raw Data'!E1353</f>
        <v>RYX-02-020 MILD STEEL MULTI FUNCTION CLOTH STAND (2464 NOS)(OTHER ARTICLES OF HOUSEHOLD OF IRON &amp; STEEL)</v>
      </c>
      <c r="F1353" s="18">
        <f>'Raw Data'!F1353</f>
        <v>0</v>
      </c>
      <c r="G1353" s="18">
        <f>'Raw Data'!G1353</f>
        <v>0</v>
      </c>
      <c r="H1353" s="18">
        <f>'Raw Data'!H1353</f>
        <v>0</v>
      </c>
      <c r="I1353" s="18">
        <f>'Raw Data'!I1353</f>
        <v>0</v>
      </c>
      <c r="J1353" s="18">
        <f>'Raw Data'!J1353</f>
        <v>0</v>
      </c>
      <c r="K1353" s="18">
        <f>'Raw Data'!K1353</f>
        <v>0</v>
      </c>
      <c r="L1353" s="18">
        <f>'Raw Data'!L1353</f>
        <v>0</v>
      </c>
      <c r="M1353" s="18">
        <f>'Raw Data'!M1353</f>
        <v>0</v>
      </c>
      <c r="N1353" s="18">
        <f>'Raw Data'!N1353</f>
        <v>8008</v>
      </c>
      <c r="O1353" s="18" t="str">
        <f>'Raw Data'!O1353</f>
        <v>KGS</v>
      </c>
      <c r="P1353" s="18">
        <f>'Raw Data'!P1353</f>
        <v>355.32269609999997</v>
      </c>
      <c r="Q1353" s="18">
        <f>'Raw Data'!Q1353</f>
        <v>2845424.15</v>
      </c>
      <c r="R1353" s="18">
        <f>'Raw Data'!R1353</f>
        <v>4.6326296749999996</v>
      </c>
      <c r="S1353" s="18">
        <f>'Raw Data'!S1353</f>
        <v>37098.098440000002</v>
      </c>
      <c r="T1353" s="18">
        <f>'Raw Data'!T1353</f>
        <v>1042563.4</v>
      </c>
      <c r="U1353" s="18" t="str">
        <f t="shared" si="231"/>
        <v xml:space="preserve">RYX-02-020 MILD STEEL MULTI FUNCTION CLOTH STAND </v>
      </c>
      <c r="V1353" s="18" t="str">
        <f t="shared" si="232"/>
        <v/>
      </c>
      <c r="W1353" s="18" t="e">
        <f t="shared" si="233"/>
        <v>#VALUE!</v>
      </c>
      <c r="X1353" s="18" t="str">
        <f t="shared" si="234"/>
        <v/>
      </c>
      <c r="Y1353" s="18" t="str">
        <f t="shared" si="235"/>
        <v/>
      </c>
      <c r="Z1353" s="18">
        <f t="shared" si="236"/>
        <v>3887987.55</v>
      </c>
      <c r="AA1353" s="18">
        <f t="shared" si="237"/>
        <v>2020</v>
      </c>
      <c r="AB1353" s="19" t="str">
        <f>IFERROR(VLOOKUP(D1353, 'Lookup Tables'!$A:$B, 2, FALSE), "Unknown")</f>
        <v>Table, kitchen or other household articles of iron or steel</v>
      </c>
      <c r="AC1353" s="18" t="str">
        <f t="shared" si="238"/>
        <v>Steel Products</v>
      </c>
      <c r="AD1353" s="18" t="str">
        <f t="shared" si="239"/>
        <v>Cloth Stand</v>
      </c>
      <c r="AE1353" s="18">
        <f t="shared" si="240"/>
        <v>130.19023476523478</v>
      </c>
      <c r="AF1353" s="20">
        <f t="shared" si="241"/>
        <v>0.3663999969916612</v>
      </c>
    </row>
    <row r="1354" spans="1:32">
      <c r="A1354" s="18" t="str">
        <f>'Raw Data'!A1354</f>
        <v>INNSA1</v>
      </c>
      <c r="B1354" s="19">
        <f>'Raw Data'!B1354</f>
        <v>43957</v>
      </c>
      <c r="C1354" s="18">
        <f>'Raw Data'!C1354</f>
        <v>301049751</v>
      </c>
      <c r="D1354" s="18">
        <f>'Raw Data'!D1354</f>
        <v>73239990</v>
      </c>
      <c r="E1354" s="18" t="str">
        <f>'Raw Data'!E1354</f>
        <v>KWP-1000B SS OIL POT 1000ML (QTY:27000 PCS/USD 1.45 PER PCS)</v>
      </c>
      <c r="F1354" s="18">
        <f>'Raw Data'!F1354</f>
        <v>0</v>
      </c>
      <c r="G1354" s="18">
        <f>'Raw Data'!G1354</f>
        <v>0</v>
      </c>
      <c r="H1354" s="18">
        <f>'Raw Data'!H1354</f>
        <v>0</v>
      </c>
      <c r="I1354" s="18">
        <f>'Raw Data'!I1354</f>
        <v>0</v>
      </c>
      <c r="J1354" s="18">
        <f>'Raw Data'!J1354</f>
        <v>0</v>
      </c>
      <c r="K1354" s="18">
        <f>'Raw Data'!K1354</f>
        <v>0</v>
      </c>
      <c r="L1354" s="18">
        <f>'Raw Data'!L1354</f>
        <v>0</v>
      </c>
      <c r="M1354" s="18">
        <f>'Raw Data'!M1354</f>
        <v>0</v>
      </c>
      <c r="N1354" s="18">
        <f>'Raw Data'!N1354</f>
        <v>6097.5</v>
      </c>
      <c r="O1354" s="18" t="str">
        <f>'Raw Data'!O1354</f>
        <v>KGS</v>
      </c>
      <c r="P1354" s="18">
        <f>'Raw Data'!P1354</f>
        <v>514.59727759999998</v>
      </c>
      <c r="Q1354" s="18">
        <f>'Raw Data'!Q1354</f>
        <v>3137756.9</v>
      </c>
      <c r="R1354" s="18">
        <f>'Raw Data'!R1354</f>
        <v>6.6271381529999998</v>
      </c>
      <c r="S1354" s="18">
        <f>'Raw Data'!S1354</f>
        <v>40408.974889999998</v>
      </c>
      <c r="T1354" s="18">
        <f>'Raw Data'!T1354</f>
        <v>1149674.1000000001</v>
      </c>
      <c r="U1354" s="18" t="str">
        <f t="shared" si="231"/>
        <v xml:space="preserve">KWP-1000B SS OIL POT 1000ML </v>
      </c>
      <c r="V1354" s="18">
        <f t="shared" si="232"/>
        <v>27000</v>
      </c>
      <c r="W1354" s="18" t="str">
        <f t="shared" si="233"/>
        <v>PCS</v>
      </c>
      <c r="X1354" s="18">
        <f t="shared" si="234"/>
        <v>1.45</v>
      </c>
      <c r="Y1354" s="18" t="str">
        <f t="shared" si="235"/>
        <v>USD</v>
      </c>
      <c r="Z1354" s="18">
        <f t="shared" si="236"/>
        <v>4287431</v>
      </c>
      <c r="AA1354" s="18">
        <f t="shared" si="237"/>
        <v>2020</v>
      </c>
      <c r="AB1354" s="19" t="str">
        <f>IFERROR(VLOOKUP(D1354, 'Lookup Tables'!$A:$B, 2, FALSE), "Unknown")</f>
        <v>Table, kitchen or other household articles of iron or steel</v>
      </c>
      <c r="AC1354" s="18" t="str">
        <f t="shared" si="238"/>
        <v>Other</v>
      </c>
      <c r="AD1354" s="18" t="str">
        <f t="shared" si="239"/>
        <v>Misc</v>
      </c>
      <c r="AE1354" s="18">
        <f t="shared" si="240"/>
        <v>188.54843788437887</v>
      </c>
      <c r="AF1354" s="20">
        <f t="shared" si="241"/>
        <v>0.36639999102543608</v>
      </c>
    </row>
    <row r="1355" spans="1:32">
      <c r="A1355" s="18" t="str">
        <f>'Raw Data'!A1355</f>
        <v>INNSA1</v>
      </c>
      <c r="B1355" s="19">
        <f>'Raw Data'!B1355</f>
        <v>43957</v>
      </c>
      <c r="C1355" s="18">
        <f>'Raw Data'!C1355</f>
        <v>301049751</v>
      </c>
      <c r="D1355" s="18">
        <f>'Raw Data'!D1355</f>
        <v>73239990</v>
      </c>
      <c r="E1355" s="18" t="str">
        <f>'Raw Data'!E1355</f>
        <v>KWP-600P SS OIL POT 600ML (QTY:38760 PCS/USD 1.20 PER PCS)</v>
      </c>
      <c r="F1355" s="18">
        <f>'Raw Data'!F1355</f>
        <v>0</v>
      </c>
      <c r="G1355" s="18">
        <f>'Raw Data'!G1355</f>
        <v>0</v>
      </c>
      <c r="H1355" s="18">
        <f>'Raw Data'!H1355</f>
        <v>0</v>
      </c>
      <c r="I1355" s="18">
        <f>'Raw Data'!I1355</f>
        <v>0</v>
      </c>
      <c r="J1355" s="18">
        <f>'Raw Data'!J1355</f>
        <v>0</v>
      </c>
      <c r="K1355" s="18">
        <f>'Raw Data'!K1355</f>
        <v>0</v>
      </c>
      <c r="L1355" s="18">
        <f>'Raw Data'!L1355</f>
        <v>0</v>
      </c>
      <c r="M1355" s="18">
        <f>'Raw Data'!M1355</f>
        <v>0</v>
      </c>
      <c r="N1355" s="18">
        <f>'Raw Data'!N1355</f>
        <v>6783</v>
      </c>
      <c r="O1355" s="18" t="str">
        <f>'Raw Data'!O1355</f>
        <v>KGS</v>
      </c>
      <c r="P1355" s="18">
        <f>'Raw Data'!P1355</f>
        <v>546.8888958</v>
      </c>
      <c r="Q1355" s="18">
        <f>'Raw Data'!Q1355</f>
        <v>3709547.38</v>
      </c>
      <c r="R1355" s="18">
        <f>'Raw Data'!R1355</f>
        <v>7.0429993020000001</v>
      </c>
      <c r="S1355" s="18">
        <f>'Raw Data'!S1355</f>
        <v>47772.664259999998</v>
      </c>
      <c r="T1355" s="18">
        <f>'Raw Data'!T1355</f>
        <v>1359178.1</v>
      </c>
      <c r="U1355" s="18" t="str">
        <f t="shared" si="231"/>
        <v xml:space="preserve">KWP-600P SS OIL POT 600ML </v>
      </c>
      <c r="V1355" s="18">
        <f t="shared" si="232"/>
        <v>38760</v>
      </c>
      <c r="W1355" s="18" t="str">
        <f t="shared" si="233"/>
        <v>PCS</v>
      </c>
      <c r="X1355" s="18">
        <f t="shared" si="234"/>
        <v>1.2</v>
      </c>
      <c r="Y1355" s="18" t="str">
        <f t="shared" si="235"/>
        <v>USD</v>
      </c>
      <c r="Z1355" s="18">
        <f t="shared" si="236"/>
        <v>5068725.4800000004</v>
      </c>
      <c r="AA1355" s="18">
        <f t="shared" si="237"/>
        <v>2020</v>
      </c>
      <c r="AB1355" s="19" t="str">
        <f>IFERROR(VLOOKUP(D1355, 'Lookup Tables'!$A:$B, 2, FALSE), "Unknown")</f>
        <v>Table, kitchen or other household articles of iron or steel</v>
      </c>
      <c r="AC1355" s="18" t="str">
        <f t="shared" si="238"/>
        <v>Other</v>
      </c>
      <c r="AD1355" s="18" t="str">
        <f t="shared" si="239"/>
        <v>Misc</v>
      </c>
      <c r="AE1355" s="18">
        <f t="shared" si="240"/>
        <v>200.38008255933954</v>
      </c>
      <c r="AF1355" s="20">
        <f t="shared" si="241"/>
        <v>0.36639998381689365</v>
      </c>
    </row>
    <row r="1356" spans="1:32">
      <c r="A1356" s="18" t="str">
        <f>'Raw Data'!A1356</f>
        <v>INNSA1</v>
      </c>
      <c r="B1356" s="19">
        <f>'Raw Data'!B1356</f>
        <v>43954</v>
      </c>
      <c r="C1356" s="18">
        <f>'Raw Data'!C1356</f>
        <v>301049751</v>
      </c>
      <c r="D1356" s="18">
        <f>'Raw Data'!D1356</f>
        <v>73239990</v>
      </c>
      <c r="E1356" s="18" t="str">
        <f>'Raw Data'!E1356</f>
        <v>STEEL ZHARA NP-003 (QTY 30000 PCS)</v>
      </c>
      <c r="F1356" s="18">
        <f>'Raw Data'!F1356</f>
        <v>0</v>
      </c>
      <c r="G1356" s="18">
        <f>'Raw Data'!G1356</f>
        <v>0</v>
      </c>
      <c r="H1356" s="18">
        <f>'Raw Data'!H1356</f>
        <v>0</v>
      </c>
      <c r="I1356" s="18">
        <f>'Raw Data'!I1356</f>
        <v>0</v>
      </c>
      <c r="J1356" s="18">
        <f>'Raw Data'!J1356</f>
        <v>0</v>
      </c>
      <c r="K1356" s="18">
        <f>'Raw Data'!K1356</f>
        <v>0</v>
      </c>
      <c r="L1356" s="18">
        <f>'Raw Data'!L1356</f>
        <v>0</v>
      </c>
      <c r="M1356" s="18">
        <f>'Raw Data'!M1356</f>
        <v>0</v>
      </c>
      <c r="N1356" s="18">
        <f>'Raw Data'!N1356</f>
        <v>2800</v>
      </c>
      <c r="O1356" s="18" t="str">
        <f>'Raw Data'!O1356</f>
        <v>KGS</v>
      </c>
      <c r="P1356" s="18">
        <f>'Raw Data'!P1356</f>
        <v>367.51845359999999</v>
      </c>
      <c r="Q1356" s="18">
        <f>'Raw Data'!Q1356</f>
        <v>1029051.67</v>
      </c>
      <c r="R1356" s="18">
        <f>'Raw Data'!R1356</f>
        <v>4.7330129239999996</v>
      </c>
      <c r="S1356" s="18">
        <f>'Raw Data'!S1356</f>
        <v>13252.43619</v>
      </c>
      <c r="T1356" s="18">
        <f>'Raw Data'!T1356</f>
        <v>377044.5</v>
      </c>
      <c r="U1356" s="18" t="str">
        <f t="shared" si="231"/>
        <v xml:space="preserve">STEEL ZHARA NP-003 </v>
      </c>
      <c r="V1356" s="18">
        <f t="shared" si="232"/>
        <v>30000</v>
      </c>
      <c r="W1356" s="18" t="e">
        <f t="shared" si="233"/>
        <v>#VALUE!</v>
      </c>
      <c r="X1356" s="18" t="str">
        <f t="shared" si="234"/>
        <v/>
      </c>
      <c r="Y1356" s="18" t="str">
        <f t="shared" si="235"/>
        <v/>
      </c>
      <c r="Z1356" s="18">
        <f t="shared" si="236"/>
        <v>1406096.17</v>
      </c>
      <c r="AA1356" s="18">
        <f t="shared" si="237"/>
        <v>2020</v>
      </c>
      <c r="AB1356" s="19" t="str">
        <f>IFERROR(VLOOKUP(D1356, 'Lookup Tables'!$A:$B, 2, FALSE), "Unknown")</f>
        <v>Table, kitchen or other household articles of iron or steel</v>
      </c>
      <c r="AC1356" s="18" t="str">
        <f t="shared" si="238"/>
        <v>Steel Products</v>
      </c>
      <c r="AD1356" s="18" t="str">
        <f t="shared" si="239"/>
        <v>Misc</v>
      </c>
      <c r="AE1356" s="18">
        <f t="shared" si="240"/>
        <v>134.65875</v>
      </c>
      <c r="AF1356" s="20">
        <f t="shared" si="241"/>
        <v>0.36639996901224597</v>
      </c>
    </row>
    <row r="1357" spans="1:32">
      <c r="A1357" s="18" t="str">
        <f>'Raw Data'!A1357</f>
        <v>INNSA1</v>
      </c>
      <c r="B1357" s="19">
        <f>'Raw Data'!B1357</f>
        <v>43954</v>
      </c>
      <c r="C1357" s="18">
        <f>'Raw Data'!C1357</f>
        <v>301049751</v>
      </c>
      <c r="D1357" s="18">
        <f>'Raw Data'!D1357</f>
        <v>73239990</v>
      </c>
      <c r="E1357" s="18" t="str">
        <f>'Raw Data'!E1357</f>
        <v>STAINLESS STEEL SPORTS BOTTLE 800ML SB-10(TOTAL 2520 PCS ) (NOT VACUUM BOTTLE) (MILD STEEL)</v>
      </c>
      <c r="F1357" s="18">
        <f>'Raw Data'!F1357</f>
        <v>0</v>
      </c>
      <c r="G1357" s="18">
        <f>'Raw Data'!G1357</f>
        <v>0</v>
      </c>
      <c r="H1357" s="18">
        <f>'Raw Data'!H1357</f>
        <v>0</v>
      </c>
      <c r="I1357" s="18">
        <f>'Raw Data'!I1357</f>
        <v>0</v>
      </c>
      <c r="J1357" s="18">
        <f>'Raw Data'!J1357</f>
        <v>0</v>
      </c>
      <c r="K1357" s="18">
        <f>'Raw Data'!K1357</f>
        <v>0</v>
      </c>
      <c r="L1357" s="18">
        <f>'Raw Data'!L1357</f>
        <v>0</v>
      </c>
      <c r="M1357" s="18">
        <f>'Raw Data'!M1357</f>
        <v>0</v>
      </c>
      <c r="N1357" s="18">
        <f>'Raw Data'!N1357</f>
        <v>406</v>
      </c>
      <c r="O1357" s="18" t="str">
        <f>'Raw Data'!O1357</f>
        <v>KGS</v>
      </c>
      <c r="P1357" s="18">
        <f>'Raw Data'!P1357</f>
        <v>611.44891629999995</v>
      </c>
      <c r="Q1357" s="18">
        <f>'Raw Data'!Q1357</f>
        <v>248248.26</v>
      </c>
      <c r="R1357" s="18">
        <f>'Raw Data'!R1357</f>
        <v>7.8744226179999997</v>
      </c>
      <c r="S1357" s="18">
        <f>'Raw Data'!S1357</f>
        <v>3197.0155829999999</v>
      </c>
      <c r="T1357" s="18">
        <f>'Raw Data'!T1357</f>
        <v>90958.3</v>
      </c>
      <c r="U1357" s="18" t="str">
        <f t="shared" si="231"/>
        <v>STAINLESS STEEL SPORTS BOTTLE 800ML SB-10</v>
      </c>
      <c r="V1357" s="18" t="str">
        <f t="shared" si="232"/>
        <v/>
      </c>
      <c r="W1357" s="18" t="e">
        <f t="shared" si="233"/>
        <v>#VALUE!</v>
      </c>
      <c r="X1357" s="18" t="str">
        <f t="shared" si="234"/>
        <v/>
      </c>
      <c r="Y1357" s="18" t="str">
        <f t="shared" si="235"/>
        <v/>
      </c>
      <c r="Z1357" s="18">
        <f t="shared" si="236"/>
        <v>339206.56</v>
      </c>
      <c r="AA1357" s="18">
        <f t="shared" si="237"/>
        <v>2020</v>
      </c>
      <c r="AB1357" s="19" t="str">
        <f>IFERROR(VLOOKUP(D1357, 'Lookup Tables'!$A:$B, 2, FALSE), "Unknown")</f>
        <v>Table, kitchen or other household articles of iron or steel</v>
      </c>
      <c r="AC1357" s="18" t="str">
        <f t="shared" si="238"/>
        <v>Steel Products</v>
      </c>
      <c r="AD1357" s="18" t="str">
        <f t="shared" si="239"/>
        <v>Misc</v>
      </c>
      <c r="AE1357" s="18">
        <f t="shared" si="240"/>
        <v>224.03522167487685</v>
      </c>
      <c r="AF1357" s="20">
        <f t="shared" si="241"/>
        <v>0.36640055402603827</v>
      </c>
    </row>
    <row r="1358" spans="1:32">
      <c r="A1358" s="18" t="str">
        <f>'Raw Data'!A1358</f>
        <v>INNSA1</v>
      </c>
      <c r="B1358" s="19">
        <f>'Raw Data'!B1358</f>
        <v>43954</v>
      </c>
      <c r="C1358" s="18">
        <f>'Raw Data'!C1358</f>
        <v>301049751</v>
      </c>
      <c r="D1358" s="18">
        <f>'Raw Data'!D1358</f>
        <v>73239990</v>
      </c>
      <c r="E1358" s="18" t="str">
        <f>'Raw Data'!E1358</f>
        <v>STAINLESS STEEL SPORTS BOTTLE 750ML SG-127 -SB-09 (TOTAL 2520 PCS ) (NOT VACUUM BOTTLE) (MILD STEEL)</v>
      </c>
      <c r="F1358" s="18">
        <f>'Raw Data'!F1358</f>
        <v>0</v>
      </c>
      <c r="G1358" s="18">
        <f>'Raw Data'!G1358</f>
        <v>0</v>
      </c>
      <c r="H1358" s="18">
        <f>'Raw Data'!H1358</f>
        <v>0</v>
      </c>
      <c r="I1358" s="18">
        <f>'Raw Data'!I1358</f>
        <v>0</v>
      </c>
      <c r="J1358" s="18">
        <f>'Raw Data'!J1358</f>
        <v>0</v>
      </c>
      <c r="K1358" s="18">
        <f>'Raw Data'!K1358</f>
        <v>0</v>
      </c>
      <c r="L1358" s="18">
        <f>'Raw Data'!L1358</f>
        <v>0</v>
      </c>
      <c r="M1358" s="18">
        <f>'Raw Data'!M1358</f>
        <v>0</v>
      </c>
      <c r="N1358" s="18">
        <f>'Raw Data'!N1358</f>
        <v>413</v>
      </c>
      <c r="O1358" s="18" t="str">
        <f>'Raw Data'!O1358</f>
        <v>KGS</v>
      </c>
      <c r="P1358" s="18">
        <f>'Raw Data'!P1358</f>
        <v>566.31181600000002</v>
      </c>
      <c r="Q1358" s="18">
        <f>'Raw Data'!Q1358</f>
        <v>233886.78</v>
      </c>
      <c r="R1358" s="18">
        <f>'Raw Data'!R1358</f>
        <v>7.2931334960000003</v>
      </c>
      <c r="S1358" s="18">
        <f>'Raw Data'!S1358</f>
        <v>3012.0641340000002</v>
      </c>
      <c r="T1358" s="18">
        <f>'Raw Data'!T1358</f>
        <v>85696.1</v>
      </c>
      <c r="U1358" s="18" t="str">
        <f t="shared" si="231"/>
        <v xml:space="preserve">STAINLESS STEEL SPORTS BOTTLE 750ML SG-127 -SB-09 </v>
      </c>
      <c r="V1358" s="18" t="str">
        <f t="shared" si="232"/>
        <v/>
      </c>
      <c r="W1358" s="18" t="e">
        <f t="shared" si="233"/>
        <v>#VALUE!</v>
      </c>
      <c r="X1358" s="18" t="str">
        <f t="shared" si="234"/>
        <v/>
      </c>
      <c r="Y1358" s="18" t="str">
        <f t="shared" si="235"/>
        <v/>
      </c>
      <c r="Z1358" s="18">
        <f t="shared" si="236"/>
        <v>319582.88</v>
      </c>
      <c r="AA1358" s="18">
        <f t="shared" si="237"/>
        <v>2020</v>
      </c>
      <c r="AB1358" s="19" t="str">
        <f>IFERROR(VLOOKUP(D1358, 'Lookup Tables'!$A:$B, 2, FALSE), "Unknown")</f>
        <v>Table, kitchen or other household articles of iron or steel</v>
      </c>
      <c r="AC1358" s="18" t="str">
        <f t="shared" si="238"/>
        <v>Steel Products</v>
      </c>
      <c r="AD1358" s="18" t="str">
        <f t="shared" si="239"/>
        <v>Misc</v>
      </c>
      <c r="AE1358" s="18">
        <f t="shared" si="240"/>
        <v>207.49661016949153</v>
      </c>
      <c r="AF1358" s="20">
        <f t="shared" si="241"/>
        <v>0.36639993076992211</v>
      </c>
    </row>
    <row r="1359" spans="1:32">
      <c r="A1359" s="18" t="str">
        <f>'Raw Data'!A1359</f>
        <v>INNSA1</v>
      </c>
      <c r="B1359" s="19">
        <f>'Raw Data'!B1359</f>
        <v>43954</v>
      </c>
      <c r="C1359" s="18">
        <f>'Raw Data'!C1359</f>
        <v>301049751</v>
      </c>
      <c r="D1359" s="18">
        <f>'Raw Data'!D1359</f>
        <v>73239990</v>
      </c>
      <c r="E1359" s="18" t="str">
        <f>'Raw Data'!E1359</f>
        <v>STEEL TEA STRAINER NP-55 (QTY 61200 PCS)</v>
      </c>
      <c r="F1359" s="18">
        <f>'Raw Data'!F1359</f>
        <v>0</v>
      </c>
      <c r="G1359" s="18">
        <f>'Raw Data'!G1359</f>
        <v>0</v>
      </c>
      <c r="H1359" s="18">
        <f>'Raw Data'!H1359</f>
        <v>0</v>
      </c>
      <c r="I1359" s="18">
        <f>'Raw Data'!I1359</f>
        <v>0</v>
      </c>
      <c r="J1359" s="18">
        <f>'Raw Data'!J1359</f>
        <v>0</v>
      </c>
      <c r="K1359" s="18">
        <f>'Raw Data'!K1359</f>
        <v>0</v>
      </c>
      <c r="L1359" s="18">
        <f>'Raw Data'!L1359</f>
        <v>0</v>
      </c>
      <c r="M1359" s="18">
        <f>'Raw Data'!M1359</f>
        <v>0</v>
      </c>
      <c r="N1359" s="18">
        <f>'Raw Data'!N1359</f>
        <v>2805</v>
      </c>
      <c r="O1359" s="18" t="str">
        <f>'Raw Data'!O1359</f>
        <v>KGS</v>
      </c>
      <c r="P1359" s="18">
        <f>'Raw Data'!P1359</f>
        <v>527.63176109999995</v>
      </c>
      <c r="Q1359" s="18">
        <f>'Raw Data'!Q1359</f>
        <v>1480007.09</v>
      </c>
      <c r="R1359" s="18">
        <f>'Raw Data'!R1359</f>
        <v>6.7950001430000002</v>
      </c>
      <c r="S1359" s="18">
        <f>'Raw Data'!S1359</f>
        <v>19059.975399999999</v>
      </c>
      <c r="T1359" s="18">
        <f>'Raw Data'!T1359</f>
        <v>542274.5</v>
      </c>
      <c r="U1359" s="18" t="str">
        <f t="shared" si="231"/>
        <v xml:space="preserve">STEEL TEA STRAINER NP-55 </v>
      </c>
      <c r="V1359" s="18">
        <f t="shared" si="232"/>
        <v>61200</v>
      </c>
      <c r="W1359" s="18" t="e">
        <f t="shared" si="233"/>
        <v>#VALUE!</v>
      </c>
      <c r="X1359" s="18" t="str">
        <f t="shared" si="234"/>
        <v/>
      </c>
      <c r="Y1359" s="18" t="str">
        <f t="shared" si="235"/>
        <v/>
      </c>
      <c r="Z1359" s="18">
        <f t="shared" si="236"/>
        <v>2022281.59</v>
      </c>
      <c r="AA1359" s="18">
        <f t="shared" si="237"/>
        <v>2020</v>
      </c>
      <c r="AB1359" s="19" t="str">
        <f>IFERROR(VLOOKUP(D1359, 'Lookup Tables'!$A:$B, 2, FALSE), "Unknown")</f>
        <v>Table, kitchen or other household articles of iron or steel</v>
      </c>
      <c r="AC1359" s="18" t="str">
        <f t="shared" si="238"/>
        <v>Steel Products</v>
      </c>
      <c r="AD1359" s="18" t="str">
        <f t="shared" si="239"/>
        <v>Misc</v>
      </c>
      <c r="AE1359" s="18">
        <f t="shared" si="240"/>
        <v>193.32424242424241</v>
      </c>
      <c r="AF1359" s="20">
        <f t="shared" si="241"/>
        <v>0.36639993393545162</v>
      </c>
    </row>
    <row r="1360" spans="1:32">
      <c r="A1360" s="18" t="str">
        <f>'Raw Data'!A1360</f>
        <v>INNSA1</v>
      </c>
      <c r="B1360" s="19">
        <f>'Raw Data'!B1360</f>
        <v>43954</v>
      </c>
      <c r="C1360" s="18">
        <f>'Raw Data'!C1360</f>
        <v>301049751</v>
      </c>
      <c r="D1360" s="18">
        <f>'Raw Data'!D1360</f>
        <v>73239990</v>
      </c>
      <c r="E1360" s="18" t="str">
        <f>'Raw Data'!E1360</f>
        <v>STAINLESS STEEL SPORTS BOTTLE 650ML S115 -NP-21(TOTAL 36000 PCS)(NOT VACUUM BOTTLE)(MILD STEEL)</v>
      </c>
      <c r="F1360" s="18">
        <f>'Raw Data'!F1360</f>
        <v>0</v>
      </c>
      <c r="G1360" s="18">
        <f>'Raw Data'!G1360</f>
        <v>0</v>
      </c>
      <c r="H1360" s="18">
        <f>'Raw Data'!H1360</f>
        <v>0</v>
      </c>
      <c r="I1360" s="18">
        <f>'Raw Data'!I1360</f>
        <v>0</v>
      </c>
      <c r="J1360" s="18">
        <f>'Raw Data'!J1360</f>
        <v>0</v>
      </c>
      <c r="K1360" s="18">
        <f>'Raw Data'!K1360</f>
        <v>0</v>
      </c>
      <c r="L1360" s="18">
        <f>'Raw Data'!L1360</f>
        <v>0</v>
      </c>
      <c r="M1360" s="18">
        <f>'Raw Data'!M1360</f>
        <v>0</v>
      </c>
      <c r="N1360" s="18">
        <f>'Raw Data'!N1360</f>
        <v>6400</v>
      </c>
      <c r="O1360" s="18" t="str">
        <f>'Raw Data'!O1360</f>
        <v>KGS</v>
      </c>
      <c r="P1360" s="18">
        <f>'Raw Data'!P1360</f>
        <v>490.01186089999999</v>
      </c>
      <c r="Q1360" s="18">
        <f>'Raw Data'!Q1360</f>
        <v>3136075.91</v>
      </c>
      <c r="R1360" s="18">
        <f>'Raw Data'!R1360</f>
        <v>6.3105197799999999</v>
      </c>
      <c r="S1360" s="18">
        <f>'Raw Data'!S1360</f>
        <v>40387.326589999997</v>
      </c>
      <c r="T1360" s="18">
        <f>'Raw Data'!T1360</f>
        <v>1149058.2</v>
      </c>
      <c r="U1360" s="18" t="str">
        <f t="shared" si="231"/>
        <v>STAINLESS STEEL SPORTS BOTTLE 650ML S115 -NP-21</v>
      </c>
      <c r="V1360" s="18" t="str">
        <f t="shared" si="232"/>
        <v/>
      </c>
      <c r="W1360" s="18" t="e">
        <f t="shared" si="233"/>
        <v>#VALUE!</v>
      </c>
      <c r="X1360" s="18" t="str">
        <f t="shared" si="234"/>
        <v/>
      </c>
      <c r="Y1360" s="18" t="str">
        <f t="shared" si="235"/>
        <v/>
      </c>
      <c r="Z1360" s="18">
        <f t="shared" si="236"/>
        <v>4285134.1100000003</v>
      </c>
      <c r="AA1360" s="18">
        <f t="shared" si="237"/>
        <v>2020</v>
      </c>
      <c r="AB1360" s="19" t="str">
        <f>IFERROR(VLOOKUP(D1360, 'Lookup Tables'!$A:$B, 2, FALSE), "Unknown")</f>
        <v>Table, kitchen or other household articles of iron or steel</v>
      </c>
      <c r="AC1360" s="18" t="str">
        <f t="shared" si="238"/>
        <v>Steel Products</v>
      </c>
      <c r="AD1360" s="18" t="str">
        <f t="shared" si="239"/>
        <v>Misc</v>
      </c>
      <c r="AE1360" s="18">
        <f t="shared" si="240"/>
        <v>179.54034375000001</v>
      </c>
      <c r="AF1360" s="20">
        <f t="shared" si="241"/>
        <v>0.36639999571949133</v>
      </c>
    </row>
    <row r="1361" spans="1:32">
      <c r="A1361" s="18" t="str">
        <f>'Raw Data'!A1361</f>
        <v>INNSA1</v>
      </c>
      <c r="B1361" s="19">
        <f>'Raw Data'!B1361</f>
        <v>43954</v>
      </c>
      <c r="C1361" s="18">
        <f>'Raw Data'!C1361</f>
        <v>301049751</v>
      </c>
      <c r="D1361" s="18">
        <f>'Raw Data'!D1361</f>
        <v>73239990</v>
      </c>
      <c r="E1361" s="18" t="str">
        <f>'Raw Data'!E1361</f>
        <v>STEEL LUNCH BOX 2 LAYER 8504 (MILD STEEL) (QTY 22020 PCS)</v>
      </c>
      <c r="F1361" s="18">
        <f>'Raw Data'!F1361</f>
        <v>0</v>
      </c>
      <c r="G1361" s="18">
        <f>'Raw Data'!G1361</f>
        <v>0</v>
      </c>
      <c r="H1361" s="18">
        <f>'Raw Data'!H1361</f>
        <v>0</v>
      </c>
      <c r="I1361" s="18">
        <f>'Raw Data'!I1361</f>
        <v>0</v>
      </c>
      <c r="J1361" s="18">
        <f>'Raw Data'!J1361</f>
        <v>0</v>
      </c>
      <c r="K1361" s="18">
        <f>'Raw Data'!K1361</f>
        <v>0</v>
      </c>
      <c r="L1361" s="18">
        <f>'Raw Data'!L1361</f>
        <v>0</v>
      </c>
      <c r="M1361" s="18">
        <f>'Raw Data'!M1361</f>
        <v>0</v>
      </c>
      <c r="N1361" s="18">
        <f>'Raw Data'!N1361</f>
        <v>10532.9</v>
      </c>
      <c r="O1361" s="18" t="str">
        <f>'Raw Data'!O1361</f>
        <v>KGS</v>
      </c>
      <c r="P1361" s="18">
        <f>'Raw Data'!P1361</f>
        <v>399.53418340000002</v>
      </c>
      <c r="Q1361" s="18">
        <f>'Raw Data'!Q1361</f>
        <v>4208253.5999999996</v>
      </c>
      <c r="R1361" s="18">
        <f>'Raw Data'!R1361</f>
        <v>5.1453210990000002</v>
      </c>
      <c r="S1361" s="18">
        <f>'Raw Data'!S1361</f>
        <v>54195.152609999997</v>
      </c>
      <c r="T1361" s="18">
        <f>'Raw Data'!T1361</f>
        <v>1541904.1</v>
      </c>
      <c r="U1361" s="18" t="str">
        <f t="shared" si="231"/>
        <v xml:space="preserve">STEEL LUNCH BOX 2 LAYER 8504 </v>
      </c>
      <c r="V1361" s="18">
        <f t="shared" si="232"/>
        <v>22020</v>
      </c>
      <c r="W1361" s="18" t="e">
        <f t="shared" si="233"/>
        <v>#VALUE!</v>
      </c>
      <c r="X1361" s="18" t="str">
        <f t="shared" si="234"/>
        <v/>
      </c>
      <c r="Y1361" s="18" t="str">
        <f t="shared" si="235"/>
        <v/>
      </c>
      <c r="Z1361" s="18">
        <f t="shared" si="236"/>
        <v>5750157.6999999993</v>
      </c>
      <c r="AA1361" s="18">
        <f t="shared" si="237"/>
        <v>2020</v>
      </c>
      <c r="AB1361" s="19" t="str">
        <f>IFERROR(VLOOKUP(D1361, 'Lookup Tables'!$A:$B, 2, FALSE), "Unknown")</f>
        <v>Table, kitchen or other household articles of iron or steel</v>
      </c>
      <c r="AC1361" s="18" t="str">
        <f t="shared" si="238"/>
        <v>Steel Products</v>
      </c>
      <c r="AD1361" s="18" t="str">
        <f t="shared" si="239"/>
        <v>Misc</v>
      </c>
      <c r="AE1361" s="18">
        <f t="shared" si="240"/>
        <v>146.38932297847697</v>
      </c>
      <c r="AF1361" s="20">
        <f t="shared" si="241"/>
        <v>0.3663999954755579</v>
      </c>
    </row>
    <row r="1362" spans="1:32">
      <c r="A1362" s="18" t="str">
        <f>'Raw Data'!A1362</f>
        <v>INNSA1</v>
      </c>
      <c r="B1362" s="19">
        <f>'Raw Data'!B1362</f>
        <v>43954</v>
      </c>
      <c r="C1362" s="18">
        <f>'Raw Data'!C1362</f>
        <v>301049751</v>
      </c>
      <c r="D1362" s="18">
        <f>'Raw Data'!D1362</f>
        <v>73239990</v>
      </c>
      <c r="E1362" s="18" t="str">
        <f>'Raw Data'!E1362</f>
        <v>STEEL LUNCH BOX 6900 (MILD STEEL) (QTY 86400 PCS)</v>
      </c>
      <c r="F1362" s="18">
        <f>'Raw Data'!F1362</f>
        <v>0</v>
      </c>
      <c r="G1362" s="18">
        <f>'Raw Data'!G1362</f>
        <v>0</v>
      </c>
      <c r="H1362" s="18">
        <f>'Raw Data'!H1362</f>
        <v>0</v>
      </c>
      <c r="I1362" s="18">
        <f>'Raw Data'!I1362</f>
        <v>0</v>
      </c>
      <c r="J1362" s="18">
        <f>'Raw Data'!J1362</f>
        <v>0</v>
      </c>
      <c r="K1362" s="18">
        <f>'Raw Data'!K1362</f>
        <v>0</v>
      </c>
      <c r="L1362" s="18">
        <f>'Raw Data'!L1362</f>
        <v>0</v>
      </c>
      <c r="M1362" s="18">
        <f>'Raw Data'!M1362</f>
        <v>0</v>
      </c>
      <c r="N1362" s="18">
        <f>'Raw Data'!N1362</f>
        <v>10116</v>
      </c>
      <c r="O1362" s="18" t="str">
        <f>'Raw Data'!O1362</f>
        <v>KGS</v>
      </c>
      <c r="P1362" s="18">
        <f>'Raw Data'!P1362</f>
        <v>498.55653319999999</v>
      </c>
      <c r="Q1362" s="18">
        <f>'Raw Data'!Q1362</f>
        <v>5043397.8899999997</v>
      </c>
      <c r="R1362" s="18">
        <f>'Raw Data'!R1362</f>
        <v>6.4205606340000001</v>
      </c>
      <c r="S1362" s="18">
        <f>'Raw Data'!S1362</f>
        <v>64950.391369999998</v>
      </c>
      <c r="T1362" s="18">
        <f>'Raw Data'!T1362</f>
        <v>1847901.1</v>
      </c>
      <c r="U1362" s="18" t="str">
        <f t="shared" si="231"/>
        <v xml:space="preserve">STEEL LUNCH BOX 6900 </v>
      </c>
      <c r="V1362" s="18">
        <f t="shared" si="232"/>
        <v>86400</v>
      </c>
      <c r="W1362" s="18" t="e">
        <f t="shared" si="233"/>
        <v>#VALUE!</v>
      </c>
      <c r="X1362" s="18" t="str">
        <f t="shared" si="234"/>
        <v/>
      </c>
      <c r="Y1362" s="18" t="str">
        <f t="shared" si="235"/>
        <v/>
      </c>
      <c r="Z1362" s="18">
        <f t="shared" si="236"/>
        <v>6891298.9900000002</v>
      </c>
      <c r="AA1362" s="18">
        <f t="shared" si="237"/>
        <v>2020</v>
      </c>
      <c r="AB1362" s="19" t="str">
        <f>IFERROR(VLOOKUP(D1362, 'Lookup Tables'!$A:$B, 2, FALSE), "Unknown")</f>
        <v>Table, kitchen or other household articles of iron or steel</v>
      </c>
      <c r="AC1362" s="18" t="str">
        <f t="shared" si="238"/>
        <v>Steel Products</v>
      </c>
      <c r="AD1362" s="18" t="str">
        <f t="shared" si="239"/>
        <v>Misc</v>
      </c>
      <c r="AE1362" s="18">
        <f t="shared" si="240"/>
        <v>182.67112495057336</v>
      </c>
      <c r="AF1362" s="20">
        <f t="shared" si="241"/>
        <v>0.3664000224261505</v>
      </c>
    </row>
    <row r="1363" spans="1:32">
      <c r="A1363" s="18" t="str">
        <f>'Raw Data'!A1363</f>
        <v>INNSA1</v>
      </c>
      <c r="B1363" s="19">
        <f>'Raw Data'!B1363</f>
        <v>43954</v>
      </c>
      <c r="C1363" s="18">
        <f>'Raw Data'!C1363</f>
        <v>301049751</v>
      </c>
      <c r="D1363" s="18">
        <f>'Raw Data'!D1363</f>
        <v>73239990</v>
      </c>
      <c r="E1363" s="18" t="str">
        <f>'Raw Data'!E1363</f>
        <v>STEEL LUNCH BOX 6527 (MILD STEEL) (QTY 25800 PCS)</v>
      </c>
      <c r="F1363" s="18">
        <f>'Raw Data'!F1363</f>
        <v>0</v>
      </c>
      <c r="G1363" s="18">
        <f>'Raw Data'!G1363</f>
        <v>0</v>
      </c>
      <c r="H1363" s="18">
        <f>'Raw Data'!H1363</f>
        <v>0</v>
      </c>
      <c r="I1363" s="18">
        <f>'Raw Data'!I1363</f>
        <v>0</v>
      </c>
      <c r="J1363" s="18">
        <f>'Raw Data'!J1363</f>
        <v>0</v>
      </c>
      <c r="K1363" s="18">
        <f>'Raw Data'!K1363</f>
        <v>0</v>
      </c>
      <c r="L1363" s="18">
        <f>'Raw Data'!L1363</f>
        <v>0</v>
      </c>
      <c r="M1363" s="18">
        <f>'Raw Data'!M1363</f>
        <v>0</v>
      </c>
      <c r="N1363" s="18">
        <f>'Raw Data'!N1363</f>
        <v>8967</v>
      </c>
      <c r="O1363" s="18" t="str">
        <f>'Raw Data'!O1363</f>
        <v>KGS</v>
      </c>
      <c r="P1363" s="18">
        <f>'Raw Data'!P1363</f>
        <v>432.5308119</v>
      </c>
      <c r="Q1363" s="18">
        <f>'Raw Data'!Q1363</f>
        <v>3878503.79</v>
      </c>
      <c r="R1363" s="18">
        <f>'Raw Data'!R1363</f>
        <v>5.5702615819999997</v>
      </c>
      <c r="S1363" s="18">
        <f>'Raw Data'!S1363</f>
        <v>49948.535609999999</v>
      </c>
      <c r="T1363" s="18">
        <f>'Raw Data'!T1363</f>
        <v>1421083.9</v>
      </c>
      <c r="U1363" s="18" t="str">
        <f t="shared" si="231"/>
        <v xml:space="preserve">STEEL LUNCH BOX 6527 </v>
      </c>
      <c r="V1363" s="18">
        <f t="shared" si="232"/>
        <v>25800</v>
      </c>
      <c r="W1363" s="18" t="e">
        <f t="shared" si="233"/>
        <v>#VALUE!</v>
      </c>
      <c r="X1363" s="18" t="str">
        <f t="shared" si="234"/>
        <v/>
      </c>
      <c r="Y1363" s="18" t="str">
        <f t="shared" si="235"/>
        <v/>
      </c>
      <c r="Z1363" s="18">
        <f t="shared" si="236"/>
        <v>5299587.6899999995</v>
      </c>
      <c r="AA1363" s="18">
        <f t="shared" si="237"/>
        <v>2020</v>
      </c>
      <c r="AB1363" s="19" t="str">
        <f>IFERROR(VLOOKUP(D1363, 'Lookup Tables'!$A:$B, 2, FALSE), "Unknown")</f>
        <v>Table, kitchen or other household articles of iron or steel</v>
      </c>
      <c r="AC1363" s="18" t="str">
        <f t="shared" si="238"/>
        <v>Steel Products</v>
      </c>
      <c r="AD1363" s="18" t="str">
        <f t="shared" si="239"/>
        <v>Misc</v>
      </c>
      <c r="AE1363" s="18">
        <f t="shared" si="240"/>
        <v>158.47930188468828</v>
      </c>
      <c r="AF1363" s="20">
        <f t="shared" si="241"/>
        <v>0.36640002870797761</v>
      </c>
    </row>
    <row r="1364" spans="1:32">
      <c r="A1364" s="18" t="str">
        <f>'Raw Data'!A1364</f>
        <v>INNSA1</v>
      </c>
      <c r="B1364" s="19">
        <f>'Raw Data'!B1364</f>
        <v>43954</v>
      </c>
      <c r="C1364" s="18">
        <f>'Raw Data'!C1364</f>
        <v>301049751</v>
      </c>
      <c r="D1364" s="18">
        <f>'Raw Data'!D1364</f>
        <v>73239990</v>
      </c>
      <c r="E1364" s="18" t="str">
        <f>'Raw Data'!E1364</f>
        <v>STEEL TEA STRAINER BIG SB-12 (QTY 456 PCS)</v>
      </c>
      <c r="F1364" s="18">
        <f>'Raw Data'!F1364</f>
        <v>0</v>
      </c>
      <c r="G1364" s="18">
        <f>'Raw Data'!G1364</f>
        <v>0</v>
      </c>
      <c r="H1364" s="18">
        <f>'Raw Data'!H1364</f>
        <v>0</v>
      </c>
      <c r="I1364" s="18">
        <f>'Raw Data'!I1364</f>
        <v>0</v>
      </c>
      <c r="J1364" s="18">
        <f>'Raw Data'!J1364</f>
        <v>0</v>
      </c>
      <c r="K1364" s="18">
        <f>'Raw Data'!K1364</f>
        <v>0</v>
      </c>
      <c r="L1364" s="18">
        <f>'Raw Data'!L1364</f>
        <v>0</v>
      </c>
      <c r="M1364" s="18">
        <f>'Raw Data'!M1364</f>
        <v>0</v>
      </c>
      <c r="N1364" s="18">
        <f>'Raw Data'!N1364</f>
        <v>108.3</v>
      </c>
      <c r="O1364" s="18" t="str">
        <f>'Raw Data'!O1364</f>
        <v>KGS</v>
      </c>
      <c r="P1364" s="18">
        <f>'Raw Data'!P1364</f>
        <v>391.67774700000001</v>
      </c>
      <c r="Q1364" s="18">
        <f>'Raw Data'!Q1364</f>
        <v>42418.7</v>
      </c>
      <c r="R1364" s="18">
        <f>'Raw Data'!R1364</f>
        <v>5.0441435539999997</v>
      </c>
      <c r="S1364" s="18">
        <f>'Raw Data'!S1364</f>
        <v>546.28074690000005</v>
      </c>
      <c r="T1364" s="18">
        <f>'Raw Data'!T1364</f>
        <v>15542.2</v>
      </c>
      <c r="U1364" s="18" t="str">
        <f t="shared" si="231"/>
        <v xml:space="preserve">STEEL TEA STRAINER BIG SB-12 </v>
      </c>
      <c r="V1364" s="18">
        <f t="shared" si="232"/>
        <v>456</v>
      </c>
      <c r="W1364" s="18" t="e">
        <f t="shared" si="233"/>
        <v>#VALUE!</v>
      </c>
      <c r="X1364" s="18" t="str">
        <f t="shared" si="234"/>
        <v/>
      </c>
      <c r="Y1364" s="18" t="str">
        <f t="shared" si="235"/>
        <v/>
      </c>
      <c r="Z1364" s="18">
        <f t="shared" si="236"/>
        <v>57960.899999999994</v>
      </c>
      <c r="AA1364" s="18">
        <f t="shared" si="237"/>
        <v>2020</v>
      </c>
      <c r="AB1364" s="19" t="str">
        <f>IFERROR(VLOOKUP(D1364, 'Lookup Tables'!$A:$B, 2, FALSE), "Unknown")</f>
        <v>Table, kitchen or other household articles of iron or steel</v>
      </c>
      <c r="AC1364" s="18" t="str">
        <f t="shared" si="238"/>
        <v>Steel Products</v>
      </c>
      <c r="AD1364" s="18" t="str">
        <f t="shared" si="239"/>
        <v>Misc</v>
      </c>
      <c r="AE1364" s="18">
        <f t="shared" si="240"/>
        <v>143.51061865189291</v>
      </c>
      <c r="AF1364" s="20">
        <f t="shared" si="241"/>
        <v>0.3663997246497418</v>
      </c>
    </row>
    <row r="1365" spans="1:32">
      <c r="A1365" s="18" t="str">
        <f>'Raw Data'!A1365</f>
        <v>INNSA1</v>
      </c>
      <c r="B1365" s="19">
        <f>'Raw Data'!B1365</f>
        <v>43952</v>
      </c>
      <c r="C1365" s="18">
        <f>'Raw Data'!C1365</f>
        <v>301049751</v>
      </c>
      <c r="D1365" s="18">
        <f>'Raw Data'!D1365</f>
        <v>73239990</v>
      </c>
      <c r="E1365" s="18" t="str">
        <f>'Raw Data'!E1365</f>
        <v>03-027I FAMILY CLOTH RACK 3LAYERS (1824 PCS) (OTHER ARTICLESOF HOUSEHOLD OF IRON &amp; STEEL) (MADE UP OF MILD STEEL)</v>
      </c>
      <c r="F1365" s="18">
        <f>'Raw Data'!F1365</f>
        <v>0</v>
      </c>
      <c r="G1365" s="18">
        <f>'Raw Data'!G1365</f>
        <v>0</v>
      </c>
      <c r="H1365" s="18">
        <f>'Raw Data'!H1365</f>
        <v>0</v>
      </c>
      <c r="I1365" s="18">
        <f>'Raw Data'!I1365</f>
        <v>0</v>
      </c>
      <c r="J1365" s="18">
        <f>'Raw Data'!J1365</f>
        <v>0</v>
      </c>
      <c r="K1365" s="18">
        <f>'Raw Data'!K1365</f>
        <v>0</v>
      </c>
      <c r="L1365" s="18">
        <f>'Raw Data'!L1365</f>
        <v>0</v>
      </c>
      <c r="M1365" s="18">
        <f>'Raw Data'!M1365</f>
        <v>0</v>
      </c>
      <c r="N1365" s="18">
        <f>'Raw Data'!N1365</f>
        <v>10488</v>
      </c>
      <c r="O1365" s="18" t="str">
        <f>'Raw Data'!O1365</f>
        <v>KGS</v>
      </c>
      <c r="P1365" s="18">
        <f>'Raw Data'!P1365</f>
        <v>157.16831139999999</v>
      </c>
      <c r="Q1365" s="18">
        <f>'Raw Data'!Q1365</f>
        <v>1648381.25</v>
      </c>
      <c r="R1365" s="18">
        <f>'Raw Data'!R1365</f>
        <v>2.0240606749999999</v>
      </c>
      <c r="S1365" s="18">
        <f>'Raw Data'!S1365</f>
        <v>21228.34836</v>
      </c>
      <c r="T1365" s="18">
        <f>'Raw Data'!T1365</f>
        <v>603966.80000000005</v>
      </c>
      <c r="U1365" s="18" t="str">
        <f t="shared" si="231"/>
        <v xml:space="preserve">03-027I FAMILY CLOTH RACK 3LAYERS </v>
      </c>
      <c r="V1365" s="18" t="str">
        <f t="shared" si="232"/>
        <v/>
      </c>
      <c r="W1365" s="18" t="e">
        <f t="shared" si="233"/>
        <v>#VALUE!</v>
      </c>
      <c r="X1365" s="18" t="str">
        <f t="shared" si="234"/>
        <v/>
      </c>
      <c r="Y1365" s="18" t="str">
        <f t="shared" si="235"/>
        <v/>
      </c>
      <c r="Z1365" s="18">
        <f t="shared" si="236"/>
        <v>2252348.0499999998</v>
      </c>
      <c r="AA1365" s="18">
        <f t="shared" si="237"/>
        <v>2020</v>
      </c>
      <c r="AB1365" s="19" t="str">
        <f>IFERROR(VLOOKUP(D1365, 'Lookup Tables'!$A:$B, 2, FALSE), "Unknown")</f>
        <v>Table, kitchen or other household articles of iron or steel</v>
      </c>
      <c r="AC1365" s="18" t="str">
        <f t="shared" si="238"/>
        <v>Steel Products</v>
      </c>
      <c r="AD1365" s="18" t="str">
        <f t="shared" si="239"/>
        <v>Misc</v>
      </c>
      <c r="AE1365" s="18">
        <f t="shared" si="240"/>
        <v>57.586460717009921</v>
      </c>
      <c r="AF1365" s="20">
        <f t="shared" si="241"/>
        <v>0.36639994540098053</v>
      </c>
    </row>
    <row r="1366" spans="1:32">
      <c r="A1366" s="18" t="str">
        <f>'Raw Data'!A1366</f>
        <v>INNSA1</v>
      </c>
      <c r="B1366" s="19">
        <f>'Raw Data'!B1366</f>
        <v>43948</v>
      </c>
      <c r="C1366" s="18">
        <f>'Raw Data'!C1366</f>
        <v>301049751</v>
      </c>
      <c r="D1366" s="18">
        <f>'Raw Data'!D1366</f>
        <v>73239990</v>
      </c>
      <c r="E1366" s="18" t="str">
        <f>'Raw Data'!E1366</f>
        <v>2628 HOUSEHOLD STEEL HOOK 3PCS SET (QTY 96984 SET / USD 0.445 PER PCS)</v>
      </c>
      <c r="F1366" s="18">
        <f>'Raw Data'!F1366</f>
        <v>0</v>
      </c>
      <c r="G1366" s="18">
        <f>'Raw Data'!G1366</f>
        <v>0</v>
      </c>
      <c r="H1366" s="18">
        <f>'Raw Data'!H1366</f>
        <v>0</v>
      </c>
      <c r="I1366" s="18">
        <f>'Raw Data'!I1366</f>
        <v>0</v>
      </c>
      <c r="J1366" s="18">
        <f>'Raw Data'!J1366</f>
        <v>0</v>
      </c>
      <c r="K1366" s="18">
        <f>'Raw Data'!K1366</f>
        <v>0</v>
      </c>
      <c r="L1366" s="18">
        <f>'Raw Data'!L1366</f>
        <v>0</v>
      </c>
      <c r="M1366" s="18">
        <f>'Raw Data'!M1366</f>
        <v>0</v>
      </c>
      <c r="N1366" s="18">
        <f>'Raw Data'!N1366</f>
        <v>3286.68</v>
      </c>
      <c r="O1366" s="18" t="str">
        <f>'Raw Data'!O1366</f>
        <v>KGS</v>
      </c>
      <c r="P1366" s="18">
        <f>'Raw Data'!P1366</f>
        <v>1033.3314800000001</v>
      </c>
      <c r="Q1366" s="18">
        <f>'Raw Data'!Q1366</f>
        <v>3396229.91</v>
      </c>
      <c r="R1366" s="18">
        <f>'Raw Data'!R1366</f>
        <v>13.30755287</v>
      </c>
      <c r="S1366" s="18">
        <f>'Raw Data'!S1366</f>
        <v>43737.667869999997</v>
      </c>
      <c r="T1366" s="18">
        <f>'Raw Data'!T1366</f>
        <v>1244378.7</v>
      </c>
      <c r="U1366" s="18" t="str">
        <f t="shared" si="231"/>
        <v xml:space="preserve">2628 HOUSEHOLD STEEL HOOK 3PCS SET </v>
      </c>
      <c r="V1366" s="18">
        <f t="shared" si="232"/>
        <v>96984</v>
      </c>
      <c r="W1366" s="18" t="e">
        <f t="shared" si="233"/>
        <v>#VALUE!</v>
      </c>
      <c r="X1366" s="18">
        <f t="shared" si="234"/>
        <v>0.44500000000000001</v>
      </c>
      <c r="Y1366" s="18" t="str">
        <f t="shared" si="235"/>
        <v>USD</v>
      </c>
      <c r="Z1366" s="18">
        <f t="shared" si="236"/>
        <v>4640608.6100000003</v>
      </c>
      <c r="AA1366" s="18">
        <f t="shared" si="237"/>
        <v>2020</v>
      </c>
      <c r="AB1366" s="19" t="str">
        <f>IFERROR(VLOOKUP(D1366, 'Lookup Tables'!$A:$B, 2, FALSE), "Unknown")</f>
        <v>Table, kitchen or other household articles of iron or steel</v>
      </c>
      <c r="AC1366" s="18" t="str">
        <f t="shared" si="238"/>
        <v>Steel Products</v>
      </c>
      <c r="AD1366" s="18" t="str">
        <f t="shared" si="239"/>
        <v>Misc</v>
      </c>
      <c r="AE1366" s="18">
        <f t="shared" si="240"/>
        <v>378.61267297090075</v>
      </c>
      <c r="AF1366" s="20">
        <f t="shared" si="241"/>
        <v>0.36640001795402594</v>
      </c>
    </row>
    <row r="1367" spans="1:32">
      <c r="A1367" s="18" t="str">
        <f>'Raw Data'!A1367</f>
        <v>INNSA1</v>
      </c>
      <c r="B1367" s="19">
        <f>'Raw Data'!B1367</f>
        <v>43946</v>
      </c>
      <c r="C1367" s="18">
        <f>'Raw Data'!C1367</f>
        <v>301049751</v>
      </c>
      <c r="D1367" s="18">
        <f>'Raw Data'!D1367</f>
        <v>73239990</v>
      </c>
      <c r="E1367" s="18" t="str">
        <f>'Raw Data'!E1367</f>
        <v>STAINLESS STEEL COLA BOTTLE 750ML SK750-SL-01(TOTAL 25200 (NOT VACUUM BOTTLE) (MILD STEEL)</v>
      </c>
      <c r="F1367" s="18">
        <f>'Raw Data'!F1367</f>
        <v>0</v>
      </c>
      <c r="G1367" s="18">
        <f>'Raw Data'!G1367</f>
        <v>0</v>
      </c>
      <c r="H1367" s="18">
        <f>'Raw Data'!H1367</f>
        <v>0</v>
      </c>
      <c r="I1367" s="18">
        <f>'Raw Data'!I1367</f>
        <v>0</v>
      </c>
      <c r="J1367" s="18">
        <f>'Raw Data'!J1367</f>
        <v>0</v>
      </c>
      <c r="K1367" s="18">
        <f>'Raw Data'!K1367</f>
        <v>0</v>
      </c>
      <c r="L1367" s="18">
        <f>'Raw Data'!L1367</f>
        <v>0</v>
      </c>
      <c r="M1367" s="18">
        <f>'Raw Data'!M1367</f>
        <v>0</v>
      </c>
      <c r="N1367" s="18">
        <f>'Raw Data'!N1367</f>
        <v>4760</v>
      </c>
      <c r="O1367" s="18" t="str">
        <f>'Raw Data'!O1367</f>
        <v>KGS</v>
      </c>
      <c r="P1367" s="18">
        <f>'Raw Data'!P1367</f>
        <v>516.7088109</v>
      </c>
      <c r="Q1367" s="18">
        <f>'Raw Data'!Q1367</f>
        <v>2459533.94</v>
      </c>
      <c r="R1367" s="18">
        <f>'Raw Data'!R1367</f>
        <v>6.6543311129999996</v>
      </c>
      <c r="S1367" s="18">
        <f>'Raw Data'!S1367</f>
        <v>31674.616099999999</v>
      </c>
      <c r="T1367" s="18">
        <f>'Raw Data'!T1367</f>
        <v>901173.3</v>
      </c>
      <c r="U1367" s="18" t="str">
        <f t="shared" si="231"/>
        <v>STAINLESS STEEL COLA BOTTLE 750ML SK750-SL-01</v>
      </c>
      <c r="V1367" s="18" t="str">
        <f t="shared" si="232"/>
        <v/>
      </c>
      <c r="W1367" s="18" t="e">
        <f t="shared" si="233"/>
        <v>#VALUE!</v>
      </c>
      <c r="X1367" s="18" t="str">
        <f t="shared" si="234"/>
        <v/>
      </c>
      <c r="Y1367" s="18" t="str">
        <f t="shared" si="235"/>
        <v/>
      </c>
      <c r="Z1367" s="18">
        <f t="shared" si="236"/>
        <v>3360707.24</v>
      </c>
      <c r="AA1367" s="18">
        <f t="shared" si="237"/>
        <v>2020</v>
      </c>
      <c r="AB1367" s="19" t="str">
        <f>IFERROR(VLOOKUP(D1367, 'Lookup Tables'!$A:$B, 2, FALSE), "Unknown")</f>
        <v>Table, kitchen or other household articles of iron or steel</v>
      </c>
      <c r="AC1367" s="18" t="str">
        <f t="shared" si="238"/>
        <v>Steel Products</v>
      </c>
      <c r="AD1367" s="18" t="str">
        <f t="shared" si="239"/>
        <v>Misc</v>
      </c>
      <c r="AE1367" s="18">
        <f t="shared" si="240"/>
        <v>189.3221218487395</v>
      </c>
      <c r="AF1367" s="20">
        <f t="shared" si="241"/>
        <v>0.36640002617731721</v>
      </c>
    </row>
    <row r="1368" spans="1:32">
      <c r="A1368" s="18" t="str">
        <f>'Raw Data'!A1368</f>
        <v>INNSA1</v>
      </c>
      <c r="B1368" s="19">
        <f>'Raw Data'!B1368</f>
        <v>43946</v>
      </c>
      <c r="C1368" s="18">
        <f>'Raw Data'!C1368</f>
        <v>301049751</v>
      </c>
      <c r="D1368" s="18">
        <f>'Raw Data'!D1368</f>
        <v>73239990</v>
      </c>
      <c r="E1368" s="18" t="str">
        <f>'Raw Data'!E1368</f>
        <v>STAINLESS STEEL BOTTLE 750ML SG805-AM-06 (TOTAL 3600 PCS) (NOT VACUUM BOTTLE) (MILD STEEL)</v>
      </c>
      <c r="F1368" s="18">
        <f>'Raw Data'!F1368</f>
        <v>0</v>
      </c>
      <c r="G1368" s="18">
        <f>'Raw Data'!G1368</f>
        <v>0</v>
      </c>
      <c r="H1368" s="18">
        <f>'Raw Data'!H1368</f>
        <v>0</v>
      </c>
      <c r="I1368" s="18">
        <f>'Raw Data'!I1368</f>
        <v>0</v>
      </c>
      <c r="J1368" s="18">
        <f>'Raw Data'!J1368</f>
        <v>0</v>
      </c>
      <c r="K1368" s="18">
        <f>'Raw Data'!K1368</f>
        <v>0</v>
      </c>
      <c r="L1368" s="18">
        <f>'Raw Data'!L1368</f>
        <v>0</v>
      </c>
      <c r="M1368" s="18">
        <f>'Raw Data'!M1368</f>
        <v>0</v>
      </c>
      <c r="N1368" s="18">
        <f>'Raw Data'!N1368</f>
        <v>570</v>
      </c>
      <c r="O1368" s="18" t="str">
        <f>'Raw Data'!O1368</f>
        <v>KGS</v>
      </c>
      <c r="P1368" s="18">
        <f>'Raw Data'!P1368</f>
        <v>549.64526320000004</v>
      </c>
      <c r="Q1368" s="18">
        <f>'Raw Data'!Q1368</f>
        <v>313297.8</v>
      </c>
      <c r="R1368" s="18">
        <f>'Raw Data'!R1368</f>
        <v>7.0784966279999999</v>
      </c>
      <c r="S1368" s="18">
        <f>'Raw Data'!S1368</f>
        <v>4034.743078</v>
      </c>
      <c r="T1368" s="18">
        <f>'Raw Data'!T1368</f>
        <v>114792.4</v>
      </c>
      <c r="U1368" s="18" t="str">
        <f t="shared" si="231"/>
        <v xml:space="preserve">STAINLESS STEEL BOTTLE 750ML SG805-AM-06 </v>
      </c>
      <c r="V1368" s="18" t="str">
        <f t="shared" si="232"/>
        <v/>
      </c>
      <c r="W1368" s="18" t="e">
        <f t="shared" si="233"/>
        <v>#VALUE!</v>
      </c>
      <c r="X1368" s="18" t="str">
        <f t="shared" si="234"/>
        <v/>
      </c>
      <c r="Y1368" s="18" t="str">
        <f t="shared" si="235"/>
        <v/>
      </c>
      <c r="Z1368" s="18">
        <f t="shared" si="236"/>
        <v>428090.19999999995</v>
      </c>
      <c r="AA1368" s="18">
        <f t="shared" si="237"/>
        <v>2020</v>
      </c>
      <c r="AB1368" s="19" t="str">
        <f>IFERROR(VLOOKUP(D1368, 'Lookup Tables'!$A:$B, 2, FALSE), "Unknown")</f>
        <v>Table, kitchen or other household articles of iron or steel</v>
      </c>
      <c r="AC1368" s="18" t="str">
        <f t="shared" si="238"/>
        <v>Steel Products</v>
      </c>
      <c r="AD1368" s="18" t="str">
        <f t="shared" si="239"/>
        <v>Misc</v>
      </c>
      <c r="AE1368" s="18">
        <f t="shared" si="240"/>
        <v>201.39017543859649</v>
      </c>
      <c r="AF1368" s="20">
        <f t="shared" si="241"/>
        <v>0.3664002747545626</v>
      </c>
    </row>
    <row r="1369" spans="1:32">
      <c r="A1369" s="18" t="str">
        <f>'Raw Data'!A1369</f>
        <v>INNSA1</v>
      </c>
      <c r="B1369" s="19">
        <f>'Raw Data'!B1369</f>
        <v>43946</v>
      </c>
      <c r="C1369" s="18">
        <f>'Raw Data'!C1369</f>
        <v>301049751</v>
      </c>
      <c r="D1369" s="18">
        <f>'Raw Data'!D1369</f>
        <v>73239990</v>
      </c>
      <c r="E1369" s="18" t="str">
        <f>'Raw Data'!E1369</f>
        <v>STAINLESS STEEL SPORTS BOTTLE 750ML SG-702 -SB-01 (TOTAL 21600 PCS ) (NOT VACUUM BOTTLE) (MILD STEEL)</v>
      </c>
      <c r="F1369" s="18">
        <f>'Raw Data'!F1369</f>
        <v>0</v>
      </c>
      <c r="G1369" s="18">
        <f>'Raw Data'!G1369</f>
        <v>0</v>
      </c>
      <c r="H1369" s="18">
        <f>'Raw Data'!H1369</f>
        <v>0</v>
      </c>
      <c r="I1369" s="18">
        <f>'Raw Data'!I1369</f>
        <v>0</v>
      </c>
      <c r="J1369" s="18">
        <f>'Raw Data'!J1369</f>
        <v>0</v>
      </c>
      <c r="K1369" s="18">
        <f>'Raw Data'!K1369</f>
        <v>0</v>
      </c>
      <c r="L1369" s="18">
        <f>'Raw Data'!L1369</f>
        <v>0</v>
      </c>
      <c r="M1369" s="18">
        <f>'Raw Data'!M1369</f>
        <v>0</v>
      </c>
      <c r="N1369" s="18">
        <f>'Raw Data'!N1369</f>
        <v>3540</v>
      </c>
      <c r="O1369" s="18" t="str">
        <f>'Raw Data'!O1369</f>
        <v>KGS</v>
      </c>
      <c r="P1369" s="18">
        <f>'Raw Data'!P1369</f>
        <v>550.86412429999996</v>
      </c>
      <c r="Q1369" s="18">
        <f>'Raw Data'!Q1369</f>
        <v>1950059</v>
      </c>
      <c r="R1369" s="18">
        <f>'Raw Data'!R1369</f>
        <v>7.0941934870000001</v>
      </c>
      <c r="S1369" s="18">
        <f>'Raw Data'!S1369</f>
        <v>25113.444950000001</v>
      </c>
      <c r="T1369" s="18">
        <f>'Raw Data'!T1369</f>
        <v>714501.6</v>
      </c>
      <c r="U1369" s="18" t="str">
        <f t="shared" si="231"/>
        <v xml:space="preserve">STAINLESS STEEL SPORTS BOTTLE 750ML SG-702 -SB-01 </v>
      </c>
      <c r="V1369" s="18" t="str">
        <f t="shared" si="232"/>
        <v/>
      </c>
      <c r="W1369" s="18" t="e">
        <f t="shared" si="233"/>
        <v>#VALUE!</v>
      </c>
      <c r="X1369" s="18" t="str">
        <f t="shared" si="234"/>
        <v/>
      </c>
      <c r="Y1369" s="18" t="str">
        <f t="shared" si="235"/>
        <v/>
      </c>
      <c r="Z1369" s="18">
        <f t="shared" si="236"/>
        <v>2664560.6</v>
      </c>
      <c r="AA1369" s="18">
        <f t="shared" si="237"/>
        <v>2020</v>
      </c>
      <c r="AB1369" s="19" t="str">
        <f>IFERROR(VLOOKUP(D1369, 'Lookup Tables'!$A:$B, 2, FALSE), "Unknown")</f>
        <v>Table, kitchen or other household articles of iron or steel</v>
      </c>
      <c r="AC1369" s="18" t="str">
        <f t="shared" si="238"/>
        <v>Steel Products</v>
      </c>
      <c r="AD1369" s="18" t="str">
        <f t="shared" si="239"/>
        <v>Misc</v>
      </c>
      <c r="AE1369" s="18">
        <f t="shared" si="240"/>
        <v>201.83661016949151</v>
      </c>
      <c r="AF1369" s="20">
        <f t="shared" si="241"/>
        <v>0.36639999097463205</v>
      </c>
    </row>
    <row r="1370" spans="1:32">
      <c r="A1370" s="18" t="str">
        <f>'Raw Data'!A1370</f>
        <v>INNSA1</v>
      </c>
      <c r="B1370" s="19">
        <f>'Raw Data'!B1370</f>
        <v>43946</v>
      </c>
      <c r="C1370" s="18">
        <f>'Raw Data'!C1370</f>
        <v>301049751</v>
      </c>
      <c r="D1370" s="18">
        <f>'Raw Data'!D1370</f>
        <v>73239990</v>
      </c>
      <c r="E1370" s="18" t="str">
        <f>'Raw Data'!E1370</f>
        <v>STAINLESS STEEL SPORTS BOTTLE KOOU 750ML-MP-202 (TOTAL 16560PCS)(NOT VACUUM BOTTLE)(MILD STEEL)</v>
      </c>
      <c r="F1370" s="18">
        <f>'Raw Data'!F1370</f>
        <v>0</v>
      </c>
      <c r="G1370" s="18">
        <f>'Raw Data'!G1370</f>
        <v>0</v>
      </c>
      <c r="H1370" s="18">
        <f>'Raw Data'!H1370</f>
        <v>0</v>
      </c>
      <c r="I1370" s="18">
        <f>'Raw Data'!I1370</f>
        <v>0</v>
      </c>
      <c r="J1370" s="18">
        <f>'Raw Data'!J1370</f>
        <v>0</v>
      </c>
      <c r="K1370" s="18">
        <f>'Raw Data'!K1370</f>
        <v>0</v>
      </c>
      <c r="L1370" s="18">
        <f>'Raw Data'!L1370</f>
        <v>0</v>
      </c>
      <c r="M1370" s="18">
        <f>'Raw Data'!M1370</f>
        <v>0</v>
      </c>
      <c r="N1370" s="18">
        <f>'Raw Data'!N1370</f>
        <v>3128</v>
      </c>
      <c r="O1370" s="18" t="str">
        <f>'Raw Data'!O1370</f>
        <v>KGS</v>
      </c>
      <c r="P1370" s="18">
        <f>'Raw Data'!P1370</f>
        <v>473.64972189999997</v>
      </c>
      <c r="Q1370" s="18">
        <f>'Raw Data'!Q1370</f>
        <v>1481576.33</v>
      </c>
      <c r="R1370" s="18">
        <f>'Raw Data'!R1370</f>
        <v>6.0998032440000003</v>
      </c>
      <c r="S1370" s="18">
        <f>'Raw Data'!S1370</f>
        <v>19080.184550000002</v>
      </c>
      <c r="T1370" s="18">
        <f>'Raw Data'!T1370</f>
        <v>542849.6</v>
      </c>
      <c r="U1370" s="18" t="str">
        <f t="shared" si="231"/>
        <v xml:space="preserve">STAINLESS STEEL SPORTS BOTTLE KOOU 750ML-MP-202 </v>
      </c>
      <c r="V1370" s="18" t="str">
        <f t="shared" si="232"/>
        <v/>
      </c>
      <c r="W1370" s="18" t="e">
        <f t="shared" si="233"/>
        <v>#VALUE!</v>
      </c>
      <c r="X1370" s="18" t="str">
        <f t="shared" si="234"/>
        <v/>
      </c>
      <c r="Y1370" s="18" t="str">
        <f t="shared" si="235"/>
        <v/>
      </c>
      <c r="Z1370" s="18">
        <f t="shared" si="236"/>
        <v>2024425.9300000002</v>
      </c>
      <c r="AA1370" s="18">
        <f t="shared" si="237"/>
        <v>2020</v>
      </c>
      <c r="AB1370" s="19" t="str">
        <f>IFERROR(VLOOKUP(D1370, 'Lookup Tables'!$A:$B, 2, FALSE), "Unknown")</f>
        <v>Table, kitchen or other household articles of iron or steel</v>
      </c>
      <c r="AC1370" s="18" t="str">
        <f t="shared" si="238"/>
        <v>Steel Products</v>
      </c>
      <c r="AD1370" s="18" t="str">
        <f t="shared" si="239"/>
        <v>Misc</v>
      </c>
      <c r="AE1370" s="18">
        <f t="shared" si="240"/>
        <v>173.54526854219949</v>
      </c>
      <c r="AF1370" s="20">
        <f t="shared" si="241"/>
        <v>0.36640002206298744</v>
      </c>
    </row>
    <row r="1371" spans="1:32">
      <c r="A1371" s="18" t="str">
        <f>'Raw Data'!A1371</f>
        <v>INNSA1</v>
      </c>
      <c r="B1371" s="19">
        <f>'Raw Data'!B1371</f>
        <v>43946</v>
      </c>
      <c r="C1371" s="18">
        <f>'Raw Data'!C1371</f>
        <v>301049751</v>
      </c>
      <c r="D1371" s="18">
        <f>'Raw Data'!D1371</f>
        <v>73239990</v>
      </c>
      <c r="E1371" s="18" t="str">
        <f>'Raw Data'!E1371</f>
        <v>STAINLESS STEEL SPORTS BOTTLE 650ML S115 -NP-21(TOTAL 17280(NOT VACUUM BOTTLE)(MILD STEEL)</v>
      </c>
      <c r="F1371" s="18">
        <f>'Raw Data'!F1371</f>
        <v>0</v>
      </c>
      <c r="G1371" s="18">
        <f>'Raw Data'!G1371</f>
        <v>0</v>
      </c>
      <c r="H1371" s="18">
        <f>'Raw Data'!H1371</f>
        <v>0</v>
      </c>
      <c r="I1371" s="18">
        <f>'Raw Data'!I1371</f>
        <v>0</v>
      </c>
      <c r="J1371" s="18">
        <f>'Raw Data'!J1371</f>
        <v>0</v>
      </c>
      <c r="K1371" s="18">
        <f>'Raw Data'!K1371</f>
        <v>0</v>
      </c>
      <c r="L1371" s="18">
        <f>'Raw Data'!L1371</f>
        <v>0</v>
      </c>
      <c r="M1371" s="18">
        <f>'Raw Data'!M1371</f>
        <v>0</v>
      </c>
      <c r="N1371" s="18">
        <f>'Raw Data'!N1371</f>
        <v>3072</v>
      </c>
      <c r="O1371" s="18" t="str">
        <f>'Raw Data'!O1371</f>
        <v>KGS</v>
      </c>
      <c r="P1371" s="18">
        <f>'Raw Data'!P1371</f>
        <v>489.52778649999999</v>
      </c>
      <c r="Q1371" s="18">
        <f>'Raw Data'!Q1371</f>
        <v>1503829.36</v>
      </c>
      <c r="R1371" s="18">
        <f>'Raw Data'!R1371</f>
        <v>6.3042857239999996</v>
      </c>
      <c r="S1371" s="18">
        <f>'Raw Data'!S1371</f>
        <v>19366.765739999999</v>
      </c>
      <c r="T1371" s="18">
        <f>'Raw Data'!T1371</f>
        <v>551003.1</v>
      </c>
      <c r="U1371" s="18" t="str">
        <f t="shared" si="231"/>
        <v>STAINLESS STEEL SPORTS BOTTLE 650ML S115 -NP-21</v>
      </c>
      <c r="V1371" s="18" t="str">
        <f t="shared" si="232"/>
        <v/>
      </c>
      <c r="W1371" s="18" t="e">
        <f t="shared" si="233"/>
        <v>#VALUE!</v>
      </c>
      <c r="X1371" s="18" t="str">
        <f t="shared" si="234"/>
        <v/>
      </c>
      <c r="Y1371" s="18" t="str">
        <f t="shared" si="235"/>
        <v/>
      </c>
      <c r="Z1371" s="18">
        <f t="shared" si="236"/>
        <v>2054832.46</v>
      </c>
      <c r="AA1371" s="18">
        <f t="shared" si="237"/>
        <v>2020</v>
      </c>
      <c r="AB1371" s="19" t="str">
        <f>IFERROR(VLOOKUP(D1371, 'Lookup Tables'!$A:$B, 2, FALSE), "Unknown")</f>
        <v>Table, kitchen or other household articles of iron or steel</v>
      </c>
      <c r="AC1371" s="18" t="str">
        <f t="shared" si="238"/>
        <v>Steel Products</v>
      </c>
      <c r="AD1371" s="18" t="str">
        <f t="shared" si="239"/>
        <v>Misc</v>
      </c>
      <c r="AE1371" s="18">
        <f t="shared" si="240"/>
        <v>179.36298828124998</v>
      </c>
      <c r="AF1371" s="20">
        <f t="shared" si="241"/>
        <v>0.36640001495914398</v>
      </c>
    </row>
    <row r="1372" spans="1:32">
      <c r="A1372" s="18" t="str">
        <f>'Raw Data'!A1372</f>
        <v>INNSA1</v>
      </c>
      <c r="B1372" s="19">
        <f>'Raw Data'!B1372</f>
        <v>43946</v>
      </c>
      <c r="C1372" s="18">
        <f>'Raw Data'!C1372</f>
        <v>301049751</v>
      </c>
      <c r="D1372" s="18">
        <f>'Raw Data'!D1372</f>
        <v>73239990</v>
      </c>
      <c r="E1372" s="18" t="str">
        <f>'Raw Data'!E1372</f>
        <v>STAINLESS STEEL SPORTS BOTTLE KWB-600F(50400 PCS)(NOT VACUUM BOTTLE) (MILD STEEL)</v>
      </c>
      <c r="F1372" s="18">
        <f>'Raw Data'!F1372</f>
        <v>0</v>
      </c>
      <c r="G1372" s="18">
        <f>'Raw Data'!G1372</f>
        <v>0</v>
      </c>
      <c r="H1372" s="18">
        <f>'Raw Data'!H1372</f>
        <v>0</v>
      </c>
      <c r="I1372" s="18">
        <f>'Raw Data'!I1372</f>
        <v>0</v>
      </c>
      <c r="J1372" s="18">
        <f>'Raw Data'!J1372</f>
        <v>0</v>
      </c>
      <c r="K1372" s="18">
        <f>'Raw Data'!K1372</f>
        <v>0</v>
      </c>
      <c r="L1372" s="18">
        <f>'Raw Data'!L1372</f>
        <v>0</v>
      </c>
      <c r="M1372" s="18">
        <f>'Raw Data'!M1372</f>
        <v>0</v>
      </c>
      <c r="N1372" s="18">
        <f>'Raw Data'!N1372</f>
        <v>7897.5</v>
      </c>
      <c r="O1372" s="18" t="str">
        <f>'Raw Data'!O1372</f>
        <v>KGS</v>
      </c>
      <c r="P1372" s="18">
        <f>'Raw Data'!P1372</f>
        <v>507.94811779999998</v>
      </c>
      <c r="Q1372" s="18">
        <f>'Raw Data'!Q1372</f>
        <v>4011520.26</v>
      </c>
      <c r="R1372" s="18">
        <f>'Raw Data'!R1372</f>
        <v>6.5415082780000002</v>
      </c>
      <c r="S1372" s="18">
        <f>'Raw Data'!S1372</f>
        <v>51661.56162</v>
      </c>
      <c r="T1372" s="18">
        <f>'Raw Data'!T1372</f>
        <v>1469821.1</v>
      </c>
      <c r="U1372" s="18" t="str">
        <f t="shared" si="231"/>
        <v>STAINLESS STEEL SPORTS BOTTLE KWB-600F</v>
      </c>
      <c r="V1372" s="18" t="str">
        <f t="shared" si="232"/>
        <v/>
      </c>
      <c r="W1372" s="18" t="e">
        <f t="shared" si="233"/>
        <v>#VALUE!</v>
      </c>
      <c r="X1372" s="18" t="str">
        <f t="shared" si="234"/>
        <v/>
      </c>
      <c r="Y1372" s="18" t="str">
        <f t="shared" si="235"/>
        <v/>
      </c>
      <c r="Z1372" s="18">
        <f t="shared" si="236"/>
        <v>5481341.3599999994</v>
      </c>
      <c r="AA1372" s="18">
        <f t="shared" si="237"/>
        <v>2020</v>
      </c>
      <c r="AB1372" s="19" t="str">
        <f>IFERROR(VLOOKUP(D1372, 'Lookup Tables'!$A:$B, 2, FALSE), "Unknown")</f>
        <v>Table, kitchen or other household articles of iron or steel</v>
      </c>
      <c r="AC1372" s="18" t="str">
        <f t="shared" si="238"/>
        <v>Steel Products</v>
      </c>
      <c r="AD1372" s="18" t="str">
        <f t="shared" si="239"/>
        <v>Misc</v>
      </c>
      <c r="AE1372" s="18">
        <f t="shared" si="240"/>
        <v>186.11220006331118</v>
      </c>
      <c r="AF1372" s="20">
        <f t="shared" si="241"/>
        <v>0.36640001912890757</v>
      </c>
    </row>
    <row r="1373" spans="1:32">
      <c r="A1373" s="18" t="str">
        <f>'Raw Data'!A1373</f>
        <v>INNSA1</v>
      </c>
      <c r="B1373" s="19">
        <f>'Raw Data'!B1373</f>
        <v>43945</v>
      </c>
      <c r="C1373" s="18">
        <f>'Raw Data'!C1373</f>
        <v>301049751</v>
      </c>
      <c r="D1373" s="18">
        <f>'Raw Data'!D1373</f>
        <v>73239990</v>
      </c>
      <c r="E1373" s="18" t="str">
        <f>'Raw Data'!E1373</f>
        <v>03-027I FAMILY CLOTH RACK 3LAYERS (3648 PCS) (OTHER ARTICLESOF HOUSEHOLD OF IRON &amp; STEEL) (MADE UP OF MILD STEEL)</v>
      </c>
      <c r="F1373" s="18">
        <f>'Raw Data'!F1373</f>
        <v>0</v>
      </c>
      <c r="G1373" s="18">
        <f>'Raw Data'!G1373</f>
        <v>0</v>
      </c>
      <c r="H1373" s="18">
        <f>'Raw Data'!H1373</f>
        <v>0</v>
      </c>
      <c r="I1373" s="18">
        <f>'Raw Data'!I1373</f>
        <v>0</v>
      </c>
      <c r="J1373" s="18">
        <f>'Raw Data'!J1373</f>
        <v>0</v>
      </c>
      <c r="K1373" s="18">
        <f>'Raw Data'!K1373</f>
        <v>0</v>
      </c>
      <c r="L1373" s="18">
        <f>'Raw Data'!L1373</f>
        <v>0</v>
      </c>
      <c r="M1373" s="18">
        <f>'Raw Data'!M1373</f>
        <v>0</v>
      </c>
      <c r="N1373" s="18">
        <f>'Raw Data'!N1373</f>
        <v>20976</v>
      </c>
      <c r="O1373" s="18" t="str">
        <f>'Raw Data'!O1373</f>
        <v>KGS</v>
      </c>
      <c r="P1373" s="18">
        <f>'Raw Data'!P1373</f>
        <v>157.01942650000001</v>
      </c>
      <c r="Q1373" s="18">
        <f>'Raw Data'!Q1373</f>
        <v>3293639.49</v>
      </c>
      <c r="R1373" s="18">
        <f>'Raw Data'!R1373</f>
        <v>2.0221432899999998</v>
      </c>
      <c r="S1373" s="18">
        <f>'Raw Data'!S1373</f>
        <v>42416.477659999997</v>
      </c>
      <c r="T1373" s="18">
        <f>'Raw Data'!T1373</f>
        <v>1206789.5</v>
      </c>
      <c r="U1373" s="18" t="str">
        <f t="shared" si="231"/>
        <v xml:space="preserve">03-027I FAMILY CLOTH RACK 3LAYERS </v>
      </c>
      <c r="V1373" s="18" t="str">
        <f t="shared" si="232"/>
        <v/>
      </c>
      <c r="W1373" s="18" t="e">
        <f t="shared" si="233"/>
        <v>#VALUE!</v>
      </c>
      <c r="X1373" s="18" t="str">
        <f t="shared" si="234"/>
        <v/>
      </c>
      <c r="Y1373" s="18" t="str">
        <f t="shared" si="235"/>
        <v/>
      </c>
      <c r="Z1373" s="18">
        <f t="shared" si="236"/>
        <v>4500428.99</v>
      </c>
      <c r="AA1373" s="18">
        <f t="shared" si="237"/>
        <v>2020</v>
      </c>
      <c r="AB1373" s="19" t="str">
        <f>IFERROR(VLOOKUP(D1373, 'Lookup Tables'!$A:$B, 2, FALSE), "Unknown")</f>
        <v>Table, kitchen or other household articles of iron or steel</v>
      </c>
      <c r="AC1373" s="18" t="str">
        <f t="shared" si="238"/>
        <v>Steel Products</v>
      </c>
      <c r="AD1373" s="18" t="str">
        <f t="shared" si="239"/>
        <v>Misc</v>
      </c>
      <c r="AE1373" s="18">
        <f t="shared" si="240"/>
        <v>57.531917429443176</v>
      </c>
      <c r="AF1373" s="20">
        <f t="shared" si="241"/>
        <v>0.36639999722616878</v>
      </c>
    </row>
    <row r="1374" spans="1:32">
      <c r="A1374" s="18" t="str">
        <f>'Raw Data'!A1374</f>
        <v>INNSA1</v>
      </c>
      <c r="B1374" s="19">
        <f>'Raw Data'!B1374</f>
        <v>43945</v>
      </c>
      <c r="C1374" s="18">
        <f>'Raw Data'!C1374</f>
        <v>301049751</v>
      </c>
      <c r="D1374" s="18">
        <f>'Raw Data'!D1374</f>
        <v>73239990</v>
      </c>
      <c r="E1374" s="18" t="str">
        <f>'Raw Data'!E1374</f>
        <v>RYX-02-021A MILD STEEL MULTI FUNCTION CLOTH STAND (3888 NOS)(OTHER ARTICLES OF HOUSEHOLD OF IRON &amp; STEEL)</v>
      </c>
      <c r="F1374" s="18">
        <f>'Raw Data'!F1374</f>
        <v>0</v>
      </c>
      <c r="G1374" s="18">
        <f>'Raw Data'!G1374</f>
        <v>0</v>
      </c>
      <c r="H1374" s="18">
        <f>'Raw Data'!H1374</f>
        <v>0</v>
      </c>
      <c r="I1374" s="18">
        <f>'Raw Data'!I1374</f>
        <v>0</v>
      </c>
      <c r="J1374" s="18">
        <f>'Raw Data'!J1374</f>
        <v>0</v>
      </c>
      <c r="K1374" s="18">
        <f>'Raw Data'!K1374</f>
        <v>0</v>
      </c>
      <c r="L1374" s="18">
        <f>'Raw Data'!L1374</f>
        <v>0</v>
      </c>
      <c r="M1374" s="18">
        <f>'Raw Data'!M1374</f>
        <v>0</v>
      </c>
      <c r="N1374" s="18">
        <f>'Raw Data'!N1374</f>
        <v>14256</v>
      </c>
      <c r="O1374" s="18" t="str">
        <f>'Raw Data'!O1374</f>
        <v>KGS</v>
      </c>
      <c r="P1374" s="18">
        <f>'Raw Data'!P1374</f>
        <v>197.69450130000001</v>
      </c>
      <c r="Q1374" s="18">
        <f>'Raw Data'!Q1374</f>
        <v>2818332.81</v>
      </c>
      <c r="R1374" s="18">
        <f>'Raw Data'!R1374</f>
        <v>2.545969108</v>
      </c>
      <c r="S1374" s="18">
        <f>'Raw Data'!S1374</f>
        <v>36295.335610000002</v>
      </c>
      <c r="T1374" s="18">
        <f>'Raw Data'!T1374</f>
        <v>1032637.2</v>
      </c>
      <c r="U1374" s="18" t="str">
        <f t="shared" si="231"/>
        <v xml:space="preserve">RYX-02-021A MILD STEEL MULTI FUNCTION CLOTH STAND </v>
      </c>
      <c r="V1374" s="18" t="str">
        <f t="shared" si="232"/>
        <v/>
      </c>
      <c r="W1374" s="18" t="e">
        <f t="shared" si="233"/>
        <v>#VALUE!</v>
      </c>
      <c r="X1374" s="18" t="str">
        <f t="shared" si="234"/>
        <v/>
      </c>
      <c r="Y1374" s="18" t="str">
        <f t="shared" si="235"/>
        <v/>
      </c>
      <c r="Z1374" s="18">
        <f t="shared" si="236"/>
        <v>3850970.01</v>
      </c>
      <c r="AA1374" s="18">
        <f t="shared" si="237"/>
        <v>2020</v>
      </c>
      <c r="AB1374" s="19" t="str">
        <f>IFERROR(VLOOKUP(D1374, 'Lookup Tables'!$A:$B, 2, FALSE), "Unknown")</f>
        <v>Table, kitchen or other household articles of iron or steel</v>
      </c>
      <c r="AC1374" s="18" t="str">
        <f t="shared" si="238"/>
        <v>Steel Products</v>
      </c>
      <c r="AD1374" s="18" t="str">
        <f t="shared" si="239"/>
        <v>Cloth Stand</v>
      </c>
      <c r="AE1374" s="18">
        <f t="shared" si="240"/>
        <v>72.435269360269359</v>
      </c>
      <c r="AF1374" s="20">
        <f t="shared" si="241"/>
        <v>0.3664000207271475</v>
      </c>
    </row>
    <row r="1375" spans="1:32">
      <c r="A1375" s="18" t="str">
        <f>'Raw Data'!A1375</f>
        <v>INNSA1</v>
      </c>
      <c r="B1375" s="19">
        <f>'Raw Data'!B1375</f>
        <v>43945</v>
      </c>
      <c r="C1375" s="18">
        <f>'Raw Data'!C1375</f>
        <v>301049751</v>
      </c>
      <c r="D1375" s="18">
        <f>'Raw Data'!D1375</f>
        <v>73239990</v>
      </c>
      <c r="E1375" s="18" t="str">
        <f>'Raw Data'!E1375</f>
        <v>RYX-02-020 MILD STEEL MULTI FUNCTION CLOTH STAND (2464 NOS)(OTHER ARTICLES OF HOUSEHOLD OF IRON &amp; STEEL)</v>
      </c>
      <c r="F1375" s="18">
        <f>'Raw Data'!F1375</f>
        <v>0</v>
      </c>
      <c r="G1375" s="18">
        <f>'Raw Data'!G1375</f>
        <v>0</v>
      </c>
      <c r="H1375" s="18">
        <f>'Raw Data'!H1375</f>
        <v>0</v>
      </c>
      <c r="I1375" s="18">
        <f>'Raw Data'!I1375</f>
        <v>0</v>
      </c>
      <c r="J1375" s="18">
        <f>'Raw Data'!J1375</f>
        <v>0</v>
      </c>
      <c r="K1375" s="18">
        <f>'Raw Data'!K1375</f>
        <v>0</v>
      </c>
      <c r="L1375" s="18">
        <f>'Raw Data'!L1375</f>
        <v>0</v>
      </c>
      <c r="M1375" s="18">
        <f>'Raw Data'!M1375</f>
        <v>0</v>
      </c>
      <c r="N1375" s="18">
        <f>'Raw Data'!N1375</f>
        <v>8008</v>
      </c>
      <c r="O1375" s="18" t="str">
        <f>'Raw Data'!O1375</f>
        <v>KGS</v>
      </c>
      <c r="P1375" s="18">
        <f>'Raw Data'!P1375</f>
        <v>357.90125870000003</v>
      </c>
      <c r="Q1375" s="18">
        <f>'Raw Data'!Q1375</f>
        <v>2866073.28</v>
      </c>
      <c r="R1375" s="18">
        <f>'Raw Data'!R1375</f>
        <v>4.6091598029999998</v>
      </c>
      <c r="S1375" s="18">
        <f>'Raw Data'!S1375</f>
        <v>36910.151709999998</v>
      </c>
      <c r="T1375" s="18">
        <f>'Raw Data'!T1375</f>
        <v>1050129.3</v>
      </c>
      <c r="U1375" s="18" t="str">
        <f t="shared" si="231"/>
        <v xml:space="preserve">RYX-02-020 MILD STEEL MULTI FUNCTION CLOTH STAND </v>
      </c>
      <c r="V1375" s="18" t="str">
        <f t="shared" si="232"/>
        <v/>
      </c>
      <c r="W1375" s="18" t="e">
        <f t="shared" si="233"/>
        <v>#VALUE!</v>
      </c>
      <c r="X1375" s="18" t="str">
        <f t="shared" si="234"/>
        <v/>
      </c>
      <c r="Y1375" s="18" t="str">
        <f t="shared" si="235"/>
        <v/>
      </c>
      <c r="Z1375" s="18">
        <f t="shared" si="236"/>
        <v>3916202.58</v>
      </c>
      <c r="AA1375" s="18">
        <f t="shared" si="237"/>
        <v>2020</v>
      </c>
      <c r="AB1375" s="19" t="str">
        <f>IFERROR(VLOOKUP(D1375, 'Lookup Tables'!$A:$B, 2, FALSE), "Unknown")</f>
        <v>Table, kitchen or other household articles of iron or steel</v>
      </c>
      <c r="AC1375" s="18" t="str">
        <f t="shared" si="238"/>
        <v>Steel Products</v>
      </c>
      <c r="AD1375" s="18" t="str">
        <f t="shared" si="239"/>
        <v>Cloth Stand</v>
      </c>
      <c r="AE1375" s="18">
        <f t="shared" si="240"/>
        <v>131.13502747252747</v>
      </c>
      <c r="AF1375" s="20">
        <f t="shared" si="241"/>
        <v>0.3664000175180448</v>
      </c>
    </row>
    <row r="1376" spans="1:32">
      <c r="A1376" s="18" t="str">
        <f>'Raw Data'!A1376</f>
        <v>INNSA1</v>
      </c>
      <c r="B1376" s="19">
        <f>'Raw Data'!B1376</f>
        <v>43938</v>
      </c>
      <c r="C1376" s="18">
        <f>'Raw Data'!C1376</f>
        <v>301049751</v>
      </c>
      <c r="D1376" s="18">
        <f>'Raw Data'!D1376</f>
        <v>73239990</v>
      </c>
      <c r="E1376" s="18" t="str">
        <f>'Raw Data'!E1376</f>
        <v>RYX-02-021A MILD STEEL MULTI FUNCTION CLOTH STAND (2592 NOS) (OTHER ARTICLES OF HOUSEHOLD OF IRON &amp; STEEL)</v>
      </c>
      <c r="F1376" s="18">
        <f>'Raw Data'!F1376</f>
        <v>0</v>
      </c>
      <c r="G1376" s="18">
        <f>'Raw Data'!G1376</f>
        <v>0</v>
      </c>
      <c r="H1376" s="18">
        <f>'Raw Data'!H1376</f>
        <v>0</v>
      </c>
      <c r="I1376" s="18">
        <f>'Raw Data'!I1376</f>
        <v>0</v>
      </c>
      <c r="J1376" s="18">
        <f>'Raw Data'!J1376</f>
        <v>0</v>
      </c>
      <c r="K1376" s="18">
        <f>'Raw Data'!K1376</f>
        <v>0</v>
      </c>
      <c r="L1376" s="18">
        <f>'Raw Data'!L1376</f>
        <v>0</v>
      </c>
      <c r="M1376" s="18">
        <f>'Raw Data'!M1376</f>
        <v>0</v>
      </c>
      <c r="N1376" s="18">
        <f>'Raw Data'!N1376</f>
        <v>9504</v>
      </c>
      <c r="O1376" s="18" t="str">
        <f>'Raw Data'!O1376</f>
        <v>KGS</v>
      </c>
      <c r="P1376" s="18">
        <f>'Raw Data'!P1376</f>
        <v>196.45386679999999</v>
      </c>
      <c r="Q1376" s="18">
        <f>'Raw Data'!Q1376</f>
        <v>1867097.55</v>
      </c>
      <c r="R1376" s="18">
        <f>'Raw Data'!R1376</f>
        <v>2.5299918450000001</v>
      </c>
      <c r="S1376" s="18">
        <f>'Raw Data'!S1376</f>
        <v>24045.0425</v>
      </c>
      <c r="T1376" s="18">
        <f>'Raw Data'!T1376</f>
        <v>684104.6</v>
      </c>
      <c r="U1376" s="18" t="str">
        <f t="shared" si="231"/>
        <v xml:space="preserve">RYX-02-021A MILD STEEL MULTI FUNCTION CLOTH STAND </v>
      </c>
      <c r="V1376" s="18" t="str">
        <f t="shared" si="232"/>
        <v/>
      </c>
      <c r="W1376" s="18" t="e">
        <f t="shared" si="233"/>
        <v>#VALUE!</v>
      </c>
      <c r="X1376" s="18" t="str">
        <f t="shared" si="234"/>
        <v/>
      </c>
      <c r="Y1376" s="18" t="str">
        <f t="shared" si="235"/>
        <v/>
      </c>
      <c r="Z1376" s="18">
        <f t="shared" si="236"/>
        <v>2551202.15</v>
      </c>
      <c r="AA1376" s="18">
        <f t="shared" si="237"/>
        <v>2020</v>
      </c>
      <c r="AB1376" s="19" t="str">
        <f>IFERROR(VLOOKUP(D1376, 'Lookup Tables'!$A:$B, 2, FALSE), "Unknown")</f>
        <v>Table, kitchen or other household articles of iron or steel</v>
      </c>
      <c r="AC1376" s="18" t="str">
        <f t="shared" si="238"/>
        <v>Steel Products</v>
      </c>
      <c r="AD1376" s="18" t="str">
        <f t="shared" si="239"/>
        <v>Cloth Stand</v>
      </c>
      <c r="AE1376" s="18">
        <f t="shared" si="240"/>
        <v>71.980702861952864</v>
      </c>
      <c r="AF1376" s="20">
        <f t="shared" si="241"/>
        <v>0.36640003089286899</v>
      </c>
    </row>
    <row r="1377" spans="1:32">
      <c r="A1377" s="18" t="str">
        <f>'Raw Data'!A1377</f>
        <v>INNSA1</v>
      </c>
      <c r="B1377" s="19">
        <f>'Raw Data'!B1377</f>
        <v>43938</v>
      </c>
      <c r="C1377" s="18">
        <f>'Raw Data'!C1377</f>
        <v>301049751</v>
      </c>
      <c r="D1377" s="18">
        <f>'Raw Data'!D1377</f>
        <v>73239990</v>
      </c>
      <c r="E1377" s="18" t="str">
        <f>'Raw Data'!E1377</f>
        <v>03-027I FAMILY CLOTH RACK 3LAYERS (3648 PCS) (OTHER ARTICLESOF HOUSEHOLD OF IRON &amp; STEEL) (MADE UP OF MILD STEEL)</v>
      </c>
      <c r="F1377" s="18">
        <f>'Raw Data'!F1377</f>
        <v>0</v>
      </c>
      <c r="G1377" s="18">
        <f>'Raw Data'!G1377</f>
        <v>0</v>
      </c>
      <c r="H1377" s="18">
        <f>'Raw Data'!H1377</f>
        <v>0</v>
      </c>
      <c r="I1377" s="18">
        <f>'Raw Data'!I1377</f>
        <v>0</v>
      </c>
      <c r="J1377" s="18">
        <f>'Raw Data'!J1377</f>
        <v>0</v>
      </c>
      <c r="K1377" s="18">
        <f>'Raw Data'!K1377</f>
        <v>0</v>
      </c>
      <c r="L1377" s="18">
        <f>'Raw Data'!L1377</f>
        <v>0</v>
      </c>
      <c r="M1377" s="18">
        <f>'Raw Data'!M1377</f>
        <v>0</v>
      </c>
      <c r="N1377" s="18">
        <f>'Raw Data'!N1377</f>
        <v>20976</v>
      </c>
      <c r="O1377" s="18" t="str">
        <f>'Raw Data'!O1377</f>
        <v>KGS</v>
      </c>
      <c r="P1377" s="18">
        <f>'Raw Data'!P1377</f>
        <v>156.7973155</v>
      </c>
      <c r="Q1377" s="18">
        <f>'Raw Data'!Q1377</f>
        <v>3288980.49</v>
      </c>
      <c r="R1377" s="18">
        <f>'Raw Data'!R1377</f>
        <v>2.0192828779999998</v>
      </c>
      <c r="S1377" s="18">
        <f>'Raw Data'!S1377</f>
        <v>42356.477659999997</v>
      </c>
      <c r="T1377" s="18">
        <f>'Raw Data'!T1377</f>
        <v>1205082.3999999999</v>
      </c>
      <c r="U1377" s="18" t="str">
        <f t="shared" si="231"/>
        <v xml:space="preserve">03-027I FAMILY CLOTH RACK 3LAYERS </v>
      </c>
      <c r="V1377" s="18" t="str">
        <f t="shared" si="232"/>
        <v/>
      </c>
      <c r="W1377" s="18" t="e">
        <f t="shared" si="233"/>
        <v>#VALUE!</v>
      </c>
      <c r="X1377" s="18" t="str">
        <f t="shared" si="234"/>
        <v/>
      </c>
      <c r="Y1377" s="18" t="str">
        <f t="shared" si="235"/>
        <v/>
      </c>
      <c r="Z1377" s="18">
        <f t="shared" si="236"/>
        <v>4494062.8900000006</v>
      </c>
      <c r="AA1377" s="18">
        <f t="shared" si="237"/>
        <v>2020</v>
      </c>
      <c r="AB1377" s="19" t="str">
        <f>IFERROR(VLOOKUP(D1377, 'Lookup Tables'!$A:$B, 2, FALSE), "Unknown")</f>
        <v>Table, kitchen or other household articles of iron or steel</v>
      </c>
      <c r="AC1377" s="18" t="str">
        <f t="shared" si="238"/>
        <v>Steel Products</v>
      </c>
      <c r="AD1377" s="18" t="str">
        <f t="shared" si="239"/>
        <v>Misc</v>
      </c>
      <c r="AE1377" s="18">
        <f t="shared" si="240"/>
        <v>57.450533943554532</v>
      </c>
      <c r="AF1377" s="20">
        <f t="shared" si="241"/>
        <v>0.36639998433070664</v>
      </c>
    </row>
    <row r="1378" spans="1:32">
      <c r="A1378" s="18" t="str">
        <f>'Raw Data'!A1378</f>
        <v>INNSA1</v>
      </c>
      <c r="B1378" s="19">
        <f>'Raw Data'!B1378</f>
        <v>43938</v>
      </c>
      <c r="C1378" s="18">
        <f>'Raw Data'!C1378</f>
        <v>301049751</v>
      </c>
      <c r="D1378" s="18">
        <f>'Raw Data'!D1378</f>
        <v>73239990</v>
      </c>
      <c r="E1378" s="18" t="str">
        <f>'Raw Data'!E1378</f>
        <v>RYX-02-020 MILD STEEL MULTI FUNCTION CLOTH STAND (3696 NOS)(OTHER ARTICLES OF HOUSEHOLD OF IRON &amp; STEEL)</v>
      </c>
      <c r="F1378" s="18">
        <f>'Raw Data'!F1378</f>
        <v>0</v>
      </c>
      <c r="G1378" s="18">
        <f>'Raw Data'!G1378</f>
        <v>0</v>
      </c>
      <c r="H1378" s="18">
        <f>'Raw Data'!H1378</f>
        <v>0</v>
      </c>
      <c r="I1378" s="18">
        <f>'Raw Data'!I1378</f>
        <v>0</v>
      </c>
      <c r="J1378" s="18">
        <f>'Raw Data'!J1378</f>
        <v>0</v>
      </c>
      <c r="K1378" s="18">
        <f>'Raw Data'!K1378</f>
        <v>0</v>
      </c>
      <c r="L1378" s="18">
        <f>'Raw Data'!L1378</f>
        <v>0</v>
      </c>
      <c r="M1378" s="18">
        <f>'Raw Data'!M1378</f>
        <v>0</v>
      </c>
      <c r="N1378" s="18">
        <f>'Raw Data'!N1378</f>
        <v>12012</v>
      </c>
      <c r="O1378" s="18" t="str">
        <f>'Raw Data'!O1378</f>
        <v>KGS</v>
      </c>
      <c r="P1378" s="18">
        <f>'Raw Data'!P1378</f>
        <v>355.6552456</v>
      </c>
      <c r="Q1378" s="18">
        <f>'Raw Data'!Q1378</f>
        <v>4272130.8099999996</v>
      </c>
      <c r="R1378" s="18">
        <f>'Raw Data'!R1378</f>
        <v>4.5802349720000004</v>
      </c>
      <c r="S1378" s="18">
        <f>'Raw Data'!S1378</f>
        <v>55017.782489999998</v>
      </c>
      <c r="T1378" s="18">
        <f>'Raw Data'!T1378</f>
        <v>1565308.8</v>
      </c>
      <c r="U1378" s="18" t="str">
        <f t="shared" si="231"/>
        <v xml:space="preserve">RYX-02-020 MILD STEEL MULTI FUNCTION CLOTH STAND </v>
      </c>
      <c r="V1378" s="18" t="str">
        <f t="shared" si="232"/>
        <v/>
      </c>
      <c r="W1378" s="18" t="e">
        <f t="shared" si="233"/>
        <v>#VALUE!</v>
      </c>
      <c r="X1378" s="18" t="str">
        <f t="shared" si="234"/>
        <v/>
      </c>
      <c r="Y1378" s="18" t="str">
        <f t="shared" si="235"/>
        <v/>
      </c>
      <c r="Z1378" s="18">
        <f t="shared" si="236"/>
        <v>5837439.6099999994</v>
      </c>
      <c r="AA1378" s="18">
        <f t="shared" si="237"/>
        <v>2020</v>
      </c>
      <c r="AB1378" s="19" t="str">
        <f>IFERROR(VLOOKUP(D1378, 'Lookup Tables'!$A:$B, 2, FALSE), "Unknown")</f>
        <v>Table, kitchen or other household articles of iron or steel</v>
      </c>
      <c r="AC1378" s="18" t="str">
        <f t="shared" si="238"/>
        <v>Steel Products</v>
      </c>
      <c r="AD1378" s="18" t="str">
        <f t="shared" si="239"/>
        <v>Cloth Stand</v>
      </c>
      <c r="AE1378" s="18">
        <f t="shared" si="240"/>
        <v>130.31208791208792</v>
      </c>
      <c r="AF1378" s="20">
        <f t="shared" si="241"/>
        <v>0.36640001666990157</v>
      </c>
    </row>
    <row r="1379" spans="1:32">
      <c r="A1379" s="18" t="str">
        <f>'Raw Data'!A1379</f>
        <v>INNSA1</v>
      </c>
      <c r="B1379" s="19">
        <f>'Raw Data'!B1379</f>
        <v>43932</v>
      </c>
      <c r="C1379" s="18">
        <f>'Raw Data'!C1379</f>
        <v>301049751</v>
      </c>
      <c r="D1379" s="18">
        <f>'Raw Data'!D1379</f>
        <v>73239990</v>
      </c>
      <c r="E1379" s="18" t="str">
        <f>'Raw Data'!E1379</f>
        <v>STEEL RECTANGLE CONTAINER- 6901(TOTAL 55200 PCS) (MILD STEEL)</v>
      </c>
      <c r="F1379" s="18">
        <f>'Raw Data'!F1379</f>
        <v>0</v>
      </c>
      <c r="G1379" s="18">
        <f>'Raw Data'!G1379</f>
        <v>0</v>
      </c>
      <c r="H1379" s="18">
        <f>'Raw Data'!H1379</f>
        <v>0</v>
      </c>
      <c r="I1379" s="18">
        <f>'Raw Data'!I1379</f>
        <v>0</v>
      </c>
      <c r="J1379" s="18">
        <f>'Raw Data'!J1379</f>
        <v>0</v>
      </c>
      <c r="K1379" s="18">
        <f>'Raw Data'!K1379</f>
        <v>0</v>
      </c>
      <c r="L1379" s="18">
        <f>'Raw Data'!L1379</f>
        <v>0</v>
      </c>
      <c r="M1379" s="18">
        <f>'Raw Data'!M1379</f>
        <v>0</v>
      </c>
      <c r="N1379" s="18">
        <f>'Raw Data'!N1379</f>
        <v>8970</v>
      </c>
      <c r="O1379" s="18" t="str">
        <f>'Raw Data'!O1379</f>
        <v>KGS</v>
      </c>
      <c r="P1379" s="18">
        <f>'Raw Data'!P1379</f>
        <v>457.3741483</v>
      </c>
      <c r="Q1379" s="18">
        <f>'Raw Data'!Q1379</f>
        <v>4102646.11</v>
      </c>
      <c r="R1379" s="18">
        <f>'Raw Data'!R1379</f>
        <v>5.9904931010000002</v>
      </c>
      <c r="S1379" s="18">
        <f>'Raw Data'!S1379</f>
        <v>53734.723120000002</v>
      </c>
      <c r="T1379" s="18">
        <f>'Raw Data'!T1379</f>
        <v>1503209.5</v>
      </c>
      <c r="U1379" s="18" t="str">
        <f t="shared" si="231"/>
        <v>STEEL RECTANGLE CONTAINER- 6901</v>
      </c>
      <c r="V1379" s="18" t="str">
        <f t="shared" si="232"/>
        <v/>
      </c>
      <c r="W1379" s="18" t="e">
        <f t="shared" si="233"/>
        <v>#VALUE!</v>
      </c>
      <c r="X1379" s="18" t="str">
        <f t="shared" si="234"/>
        <v/>
      </c>
      <c r="Y1379" s="18" t="str">
        <f t="shared" si="235"/>
        <v/>
      </c>
      <c r="Z1379" s="18">
        <f t="shared" si="236"/>
        <v>5605855.6099999994</v>
      </c>
      <c r="AA1379" s="18">
        <f t="shared" si="237"/>
        <v>2020</v>
      </c>
      <c r="AB1379" s="19" t="str">
        <f>IFERROR(VLOOKUP(D1379, 'Lookup Tables'!$A:$B, 2, FALSE), "Unknown")</f>
        <v>Table, kitchen or other household articles of iron or steel</v>
      </c>
      <c r="AC1379" s="18" t="str">
        <f t="shared" si="238"/>
        <v>Steel Products</v>
      </c>
      <c r="AD1379" s="18" t="str">
        <f t="shared" si="239"/>
        <v>Misc</v>
      </c>
      <c r="AE1379" s="18">
        <f t="shared" si="240"/>
        <v>167.58188405797102</v>
      </c>
      <c r="AF1379" s="20">
        <f t="shared" si="241"/>
        <v>0.36639999154106911</v>
      </c>
    </row>
    <row r="1380" spans="1:32">
      <c r="A1380" s="18" t="str">
        <f>'Raw Data'!A1380</f>
        <v>INNSA1</v>
      </c>
      <c r="B1380" s="19">
        <f>'Raw Data'!B1380</f>
        <v>43932</v>
      </c>
      <c r="C1380" s="18">
        <f>'Raw Data'!C1380</f>
        <v>301049751</v>
      </c>
      <c r="D1380" s="18">
        <f>'Raw Data'!D1380</f>
        <v>73239990</v>
      </c>
      <c r="E1380" s="18" t="str">
        <f>'Raw Data'!E1380</f>
        <v>STAINLESS STEEL SPORTS BOTTLE 650ML S115 -NP-21(TOTAL 19728PCS)(NOT VACUUM BOTTLE)(MILD STEEL)</v>
      </c>
      <c r="F1380" s="18">
        <f>'Raw Data'!F1380</f>
        <v>0</v>
      </c>
      <c r="G1380" s="18">
        <f>'Raw Data'!G1380</f>
        <v>0</v>
      </c>
      <c r="H1380" s="18">
        <f>'Raw Data'!H1380</f>
        <v>0</v>
      </c>
      <c r="I1380" s="18">
        <f>'Raw Data'!I1380</f>
        <v>0</v>
      </c>
      <c r="J1380" s="18">
        <f>'Raw Data'!J1380</f>
        <v>0</v>
      </c>
      <c r="K1380" s="18">
        <f>'Raw Data'!K1380</f>
        <v>0</v>
      </c>
      <c r="L1380" s="18">
        <f>'Raw Data'!L1380</f>
        <v>0</v>
      </c>
      <c r="M1380" s="18">
        <f>'Raw Data'!M1380</f>
        <v>0</v>
      </c>
      <c r="N1380" s="18">
        <f>'Raw Data'!N1380</f>
        <v>3507.2</v>
      </c>
      <c r="O1380" s="18" t="str">
        <f>'Raw Data'!O1380</f>
        <v>KGS</v>
      </c>
      <c r="P1380" s="18">
        <f>'Raw Data'!P1380</f>
        <v>482.27909440000002</v>
      </c>
      <c r="Q1380" s="18">
        <f>'Raw Data'!Q1380</f>
        <v>1691449.24</v>
      </c>
      <c r="R1380" s="18">
        <f>'Raw Data'!R1380</f>
        <v>6.3166875500000002</v>
      </c>
      <c r="S1380" s="18">
        <f>'Raw Data'!S1380</f>
        <v>22153.886569999999</v>
      </c>
      <c r="T1380" s="18">
        <f>'Raw Data'!T1380</f>
        <v>619747</v>
      </c>
      <c r="U1380" s="18" t="str">
        <f t="shared" si="231"/>
        <v>STAINLESS STEEL SPORTS BOTTLE 650ML S115 -NP-21</v>
      </c>
      <c r="V1380" s="18" t="str">
        <f t="shared" si="232"/>
        <v/>
      </c>
      <c r="W1380" s="18" t="e">
        <f t="shared" si="233"/>
        <v>#VALUE!</v>
      </c>
      <c r="X1380" s="18" t="str">
        <f t="shared" si="234"/>
        <v/>
      </c>
      <c r="Y1380" s="18" t="str">
        <f t="shared" si="235"/>
        <v/>
      </c>
      <c r="Z1380" s="18">
        <f t="shared" si="236"/>
        <v>2311196.2400000002</v>
      </c>
      <c r="AA1380" s="18">
        <f t="shared" si="237"/>
        <v>2020</v>
      </c>
      <c r="AB1380" s="19" t="str">
        <f>IFERROR(VLOOKUP(D1380, 'Lookup Tables'!$A:$B, 2, FALSE), "Unknown")</f>
        <v>Table, kitchen or other household articles of iron or steel</v>
      </c>
      <c r="AC1380" s="18" t="str">
        <f t="shared" si="238"/>
        <v>Steel Products</v>
      </c>
      <c r="AD1380" s="18" t="str">
        <f t="shared" si="239"/>
        <v>Misc</v>
      </c>
      <c r="AE1380" s="18">
        <f t="shared" si="240"/>
        <v>176.70705976277372</v>
      </c>
      <c r="AF1380" s="20">
        <f t="shared" si="241"/>
        <v>0.36639999909190302</v>
      </c>
    </row>
    <row r="1381" spans="1:32">
      <c r="A1381" s="18" t="str">
        <f>'Raw Data'!A1381</f>
        <v>INNSA1</v>
      </c>
      <c r="B1381" s="19">
        <f>'Raw Data'!B1381</f>
        <v>43932</v>
      </c>
      <c r="C1381" s="18">
        <f>'Raw Data'!C1381</f>
        <v>301049751</v>
      </c>
      <c r="D1381" s="18">
        <f>'Raw Data'!D1381</f>
        <v>73239990</v>
      </c>
      <c r="E1381" s="18" t="str">
        <f>'Raw Data'!E1381</f>
        <v>STAINLESS STEEL COLA BOTTLE 750ML SK750-SL-01(TOTAL 3600 PCS(NOT VACUUM BOTTLE) (MILD STEEL)</v>
      </c>
      <c r="F1381" s="18">
        <f>'Raw Data'!F1381</f>
        <v>0</v>
      </c>
      <c r="G1381" s="18">
        <f>'Raw Data'!G1381</f>
        <v>0</v>
      </c>
      <c r="H1381" s="18">
        <f>'Raw Data'!H1381</f>
        <v>0</v>
      </c>
      <c r="I1381" s="18">
        <f>'Raw Data'!I1381</f>
        <v>0</v>
      </c>
      <c r="J1381" s="18">
        <f>'Raw Data'!J1381</f>
        <v>0</v>
      </c>
      <c r="K1381" s="18">
        <f>'Raw Data'!K1381</f>
        <v>0</v>
      </c>
      <c r="L1381" s="18">
        <f>'Raw Data'!L1381</f>
        <v>0</v>
      </c>
      <c r="M1381" s="18">
        <f>'Raw Data'!M1381</f>
        <v>0</v>
      </c>
      <c r="N1381" s="18">
        <f>'Raw Data'!N1381</f>
        <v>680</v>
      </c>
      <c r="O1381" s="18" t="str">
        <f>'Raw Data'!O1381</f>
        <v>KGS</v>
      </c>
      <c r="P1381" s="18">
        <f>'Raw Data'!P1381</f>
        <v>509.05763239999999</v>
      </c>
      <c r="Q1381" s="18">
        <f>'Raw Data'!Q1381</f>
        <v>346159.19</v>
      </c>
      <c r="R1381" s="18">
        <f>'Raw Data'!R1381</f>
        <v>6.6674215109999997</v>
      </c>
      <c r="S1381" s="18">
        <f>'Raw Data'!S1381</f>
        <v>4533.8466269999999</v>
      </c>
      <c r="T1381" s="18">
        <f>'Raw Data'!T1381</f>
        <v>126832.7</v>
      </c>
      <c r="U1381" s="18" t="str">
        <f t="shared" si="231"/>
        <v>STAINLESS STEEL COLA BOTTLE 750ML SK750-SL-01</v>
      </c>
      <c r="V1381" s="18" t="str">
        <f t="shared" si="232"/>
        <v/>
      </c>
      <c r="W1381" s="18" t="e">
        <f t="shared" si="233"/>
        <v>#VALUE!</v>
      </c>
      <c r="X1381" s="18" t="str">
        <f t="shared" si="234"/>
        <v/>
      </c>
      <c r="Y1381" s="18" t="str">
        <f t="shared" si="235"/>
        <v/>
      </c>
      <c r="Z1381" s="18">
        <f t="shared" si="236"/>
        <v>472991.89</v>
      </c>
      <c r="AA1381" s="18">
        <f t="shared" si="237"/>
        <v>2020</v>
      </c>
      <c r="AB1381" s="19" t="str">
        <f>IFERROR(VLOOKUP(D1381, 'Lookup Tables'!$A:$B, 2, FALSE), "Unknown")</f>
        <v>Table, kitchen or other household articles of iron or steel</v>
      </c>
      <c r="AC1381" s="18" t="str">
        <f t="shared" si="238"/>
        <v>Steel Products</v>
      </c>
      <c r="AD1381" s="18" t="str">
        <f t="shared" si="239"/>
        <v>Misc</v>
      </c>
      <c r="AE1381" s="18">
        <f t="shared" si="240"/>
        <v>186.51867647058822</v>
      </c>
      <c r="AF1381" s="20">
        <f t="shared" si="241"/>
        <v>0.36639992137721378</v>
      </c>
    </row>
    <row r="1382" spans="1:32">
      <c r="A1382" s="18" t="str">
        <f>'Raw Data'!A1382</f>
        <v>INNSA1</v>
      </c>
      <c r="B1382" s="19">
        <f>'Raw Data'!B1382</f>
        <v>43932</v>
      </c>
      <c r="C1382" s="18">
        <f>'Raw Data'!C1382</f>
        <v>301049751</v>
      </c>
      <c r="D1382" s="18">
        <f>'Raw Data'!D1382</f>
        <v>73231000</v>
      </c>
      <c r="E1382" s="18" t="str">
        <f>'Raw Data'!E1382</f>
        <v>SS SCRUBBER 3PCS SET-SS410 (TOTAL 122640 SET)</v>
      </c>
      <c r="F1382" s="18">
        <f>'Raw Data'!F1382</f>
        <v>0</v>
      </c>
      <c r="G1382" s="18">
        <f>'Raw Data'!G1382</f>
        <v>0</v>
      </c>
      <c r="H1382" s="18">
        <f>'Raw Data'!H1382</f>
        <v>0</v>
      </c>
      <c r="I1382" s="18">
        <f>'Raw Data'!I1382</f>
        <v>0</v>
      </c>
      <c r="J1382" s="18">
        <f>'Raw Data'!J1382</f>
        <v>0</v>
      </c>
      <c r="K1382" s="18">
        <f>'Raw Data'!K1382</f>
        <v>0</v>
      </c>
      <c r="L1382" s="18">
        <f>'Raw Data'!L1382</f>
        <v>0</v>
      </c>
      <c r="M1382" s="18">
        <f>'Raw Data'!M1382</f>
        <v>0</v>
      </c>
      <c r="N1382" s="18">
        <f>'Raw Data'!N1382</f>
        <v>7665</v>
      </c>
      <c r="O1382" s="18" t="str">
        <f>'Raw Data'!O1382</f>
        <v>KGS</v>
      </c>
      <c r="P1382" s="18">
        <f>'Raw Data'!P1382</f>
        <v>210.43208480000001</v>
      </c>
      <c r="Q1382" s="18">
        <f>'Raw Data'!Q1382</f>
        <v>1612961.93</v>
      </c>
      <c r="R1382" s="18">
        <f>'Raw Data'!R1382</f>
        <v>2.7561504229999998</v>
      </c>
      <c r="S1382" s="18">
        <f>'Raw Data'!S1382</f>
        <v>21125.89299</v>
      </c>
      <c r="T1382" s="18">
        <f>'Raw Data'!T1382</f>
        <v>709058</v>
      </c>
      <c r="U1382" s="18" t="str">
        <f t="shared" si="231"/>
        <v xml:space="preserve">SS SCRUBBER 3PCS SET-SS410 </v>
      </c>
      <c r="V1382" s="18" t="str">
        <f t="shared" si="232"/>
        <v/>
      </c>
      <c r="W1382" s="18" t="e">
        <f t="shared" si="233"/>
        <v>#VALUE!</v>
      </c>
      <c r="X1382" s="18" t="str">
        <f t="shared" si="234"/>
        <v/>
      </c>
      <c r="Y1382" s="18" t="str">
        <f t="shared" si="235"/>
        <v/>
      </c>
      <c r="Z1382" s="18">
        <f t="shared" si="236"/>
        <v>2322019.9299999997</v>
      </c>
      <c r="AA1382" s="18">
        <f t="shared" si="237"/>
        <v>2020</v>
      </c>
      <c r="AB1382" s="19" t="str">
        <f>IFERROR(VLOOKUP(D1382, 'Lookup Tables'!$A:$B, 2, FALSE), "Unknown")</f>
        <v>Steel Scrubbers</v>
      </c>
      <c r="AC1382" s="18" t="str">
        <f t="shared" si="238"/>
        <v>Cleaning Items</v>
      </c>
      <c r="AD1382" s="18" t="str">
        <f t="shared" si="239"/>
        <v>Scrubber</v>
      </c>
      <c r="AE1382" s="18">
        <f t="shared" si="240"/>
        <v>92.50593607305936</v>
      </c>
      <c r="AF1382" s="20">
        <f t="shared" si="241"/>
        <v>0.43959996005609386</v>
      </c>
    </row>
    <row r="1383" spans="1:32">
      <c r="A1383" s="18" t="str">
        <f>'Raw Data'!A1383</f>
        <v>INNSA1</v>
      </c>
      <c r="B1383" s="19">
        <f>'Raw Data'!B1383</f>
        <v>43932</v>
      </c>
      <c r="C1383" s="18">
        <f>'Raw Data'!C1383</f>
        <v>301049751</v>
      </c>
      <c r="D1383" s="18">
        <f>'Raw Data'!D1383</f>
        <v>73239990</v>
      </c>
      <c r="E1383" s="18" t="str">
        <f>'Raw Data'!E1383</f>
        <v>STAINLESS STEEL SPORTS BOTTLE 750ML S-308-C6-NP-20(TOTAL 18000 PCS) (NOT VACUUM BOTTLE) (MILD STEEL)</v>
      </c>
      <c r="F1383" s="18">
        <f>'Raw Data'!F1383</f>
        <v>0</v>
      </c>
      <c r="G1383" s="18">
        <f>'Raw Data'!G1383</f>
        <v>0</v>
      </c>
      <c r="H1383" s="18">
        <f>'Raw Data'!H1383</f>
        <v>0</v>
      </c>
      <c r="I1383" s="18">
        <f>'Raw Data'!I1383</f>
        <v>0</v>
      </c>
      <c r="J1383" s="18">
        <f>'Raw Data'!J1383</f>
        <v>0</v>
      </c>
      <c r="K1383" s="18">
        <f>'Raw Data'!K1383</f>
        <v>0</v>
      </c>
      <c r="L1383" s="18">
        <f>'Raw Data'!L1383</f>
        <v>0</v>
      </c>
      <c r="M1383" s="18">
        <f>'Raw Data'!M1383</f>
        <v>0</v>
      </c>
      <c r="N1383" s="18">
        <f>'Raw Data'!N1383</f>
        <v>3200</v>
      </c>
      <c r="O1383" s="18" t="str">
        <f>'Raw Data'!O1383</f>
        <v>KGS</v>
      </c>
      <c r="P1383" s="18">
        <f>'Raw Data'!P1383</f>
        <v>460.64414690000001</v>
      </c>
      <c r="Q1383" s="18">
        <f>'Raw Data'!Q1383</f>
        <v>1474061.27</v>
      </c>
      <c r="R1383" s="18">
        <f>'Raw Data'!R1383</f>
        <v>6.0333221589999999</v>
      </c>
      <c r="S1383" s="18">
        <f>'Raw Data'!S1383</f>
        <v>19306.63091</v>
      </c>
      <c r="T1383" s="18">
        <f>'Raw Data'!T1383</f>
        <v>540096.1</v>
      </c>
      <c r="U1383" s="18" t="str">
        <f t="shared" si="231"/>
        <v>STAINLESS STEEL SPORTS BOTTLE 750ML S-308-C6-NP-20</v>
      </c>
      <c r="V1383" s="18" t="str">
        <f t="shared" si="232"/>
        <v/>
      </c>
      <c r="W1383" s="18" t="e">
        <f t="shared" si="233"/>
        <v>#VALUE!</v>
      </c>
      <c r="X1383" s="18" t="str">
        <f t="shared" si="234"/>
        <v/>
      </c>
      <c r="Y1383" s="18" t="str">
        <f t="shared" si="235"/>
        <v/>
      </c>
      <c r="Z1383" s="18">
        <f t="shared" si="236"/>
        <v>2014157.37</v>
      </c>
      <c r="AA1383" s="18">
        <f t="shared" si="237"/>
        <v>2020</v>
      </c>
      <c r="AB1383" s="19" t="str">
        <f>IFERROR(VLOOKUP(D1383, 'Lookup Tables'!$A:$B, 2, FALSE), "Unknown")</f>
        <v>Table, kitchen or other household articles of iron or steel</v>
      </c>
      <c r="AC1383" s="18" t="str">
        <f t="shared" si="238"/>
        <v>Steel Products</v>
      </c>
      <c r="AD1383" s="18" t="str">
        <f t="shared" si="239"/>
        <v>Misc</v>
      </c>
      <c r="AE1383" s="18">
        <f t="shared" si="240"/>
        <v>168.78003124999998</v>
      </c>
      <c r="AF1383" s="20">
        <f t="shared" si="241"/>
        <v>0.36640003437577595</v>
      </c>
    </row>
    <row r="1384" spans="1:32">
      <c r="A1384" s="18" t="str">
        <f>'Raw Data'!A1384</f>
        <v>INNSA1</v>
      </c>
      <c r="B1384" s="19">
        <f>'Raw Data'!B1384</f>
        <v>43925</v>
      </c>
      <c r="C1384" s="18">
        <f>'Raw Data'!C1384</f>
        <v>301049751</v>
      </c>
      <c r="D1384" s="18">
        <f>'Raw Data'!D1384</f>
        <v>73239990</v>
      </c>
      <c r="E1384" s="18" t="str">
        <f>'Raw Data'!E1384</f>
        <v>STEEL LUNCH BOX-6527 (MILD STEEL) (TOTAL 25800 PCS)</v>
      </c>
      <c r="F1384" s="18">
        <f>'Raw Data'!F1384</f>
        <v>0</v>
      </c>
      <c r="G1384" s="18">
        <f>'Raw Data'!G1384</f>
        <v>0</v>
      </c>
      <c r="H1384" s="18">
        <f>'Raw Data'!H1384</f>
        <v>0</v>
      </c>
      <c r="I1384" s="18">
        <f>'Raw Data'!I1384</f>
        <v>0</v>
      </c>
      <c r="J1384" s="18">
        <f>'Raw Data'!J1384</f>
        <v>0</v>
      </c>
      <c r="K1384" s="18">
        <f>'Raw Data'!K1384</f>
        <v>0</v>
      </c>
      <c r="L1384" s="18">
        <f>'Raw Data'!L1384</f>
        <v>0</v>
      </c>
      <c r="M1384" s="18">
        <f>'Raw Data'!M1384</f>
        <v>0</v>
      </c>
      <c r="N1384" s="18">
        <f>'Raw Data'!N1384</f>
        <v>8987</v>
      </c>
      <c r="O1384" s="18" t="str">
        <f>'Raw Data'!O1384</f>
        <v>KGS</v>
      </c>
      <c r="P1384" s="18">
        <f>'Raw Data'!P1384</f>
        <v>425.61472240000001</v>
      </c>
      <c r="Q1384" s="18">
        <f>'Raw Data'!Q1384</f>
        <v>3824999.51</v>
      </c>
      <c r="R1384" s="18">
        <f>'Raw Data'!R1384</f>
        <v>5.5745215769999996</v>
      </c>
      <c r="S1384" s="18">
        <f>'Raw Data'!S1384</f>
        <v>50098.225409999999</v>
      </c>
      <c r="T1384" s="18">
        <f>'Raw Data'!T1384</f>
        <v>1401479.8</v>
      </c>
      <c r="U1384" s="18" t="str">
        <f t="shared" si="231"/>
        <v xml:space="preserve">STEEL LUNCH BOX-6527 </v>
      </c>
      <c r="V1384" s="18" t="str">
        <f t="shared" si="232"/>
        <v/>
      </c>
      <c r="W1384" s="18" t="e">
        <f t="shared" si="233"/>
        <v>#VALUE!</v>
      </c>
      <c r="X1384" s="18" t="str">
        <f t="shared" si="234"/>
        <v/>
      </c>
      <c r="Y1384" s="18" t="str">
        <f t="shared" si="235"/>
        <v/>
      </c>
      <c r="Z1384" s="18">
        <f t="shared" si="236"/>
        <v>5226479.3099999996</v>
      </c>
      <c r="AA1384" s="18">
        <f t="shared" si="237"/>
        <v>2020</v>
      </c>
      <c r="AB1384" s="19" t="str">
        <f>IFERROR(VLOOKUP(D1384, 'Lookup Tables'!$A:$B, 2, FALSE), "Unknown")</f>
        <v>Table, kitchen or other household articles of iron or steel</v>
      </c>
      <c r="AC1384" s="18" t="str">
        <f t="shared" si="238"/>
        <v>Steel Products</v>
      </c>
      <c r="AD1384" s="18" t="str">
        <f t="shared" si="239"/>
        <v>Misc</v>
      </c>
      <c r="AE1384" s="18">
        <f t="shared" si="240"/>
        <v>155.94523200178037</v>
      </c>
      <c r="AF1384" s="20">
        <f t="shared" si="241"/>
        <v>0.366399994649934</v>
      </c>
    </row>
    <row r="1385" spans="1:32">
      <c r="A1385" s="18" t="str">
        <f>'Raw Data'!A1385</f>
        <v>INNSA1</v>
      </c>
      <c r="B1385" s="19">
        <f>'Raw Data'!B1385</f>
        <v>43925</v>
      </c>
      <c r="C1385" s="18">
        <f>'Raw Data'!C1385</f>
        <v>301049751</v>
      </c>
      <c r="D1385" s="18">
        <f>'Raw Data'!D1385</f>
        <v>73239990</v>
      </c>
      <c r="E1385" s="18" t="str">
        <f>'Raw Data'!E1385</f>
        <v>STEEL LUNCH BOX-6561 (TOTAL 21240 PCS) (MILD STEEL)</v>
      </c>
      <c r="F1385" s="18">
        <f>'Raw Data'!F1385</f>
        <v>0</v>
      </c>
      <c r="G1385" s="18">
        <f>'Raw Data'!G1385</f>
        <v>0</v>
      </c>
      <c r="H1385" s="18">
        <f>'Raw Data'!H1385</f>
        <v>0</v>
      </c>
      <c r="I1385" s="18">
        <f>'Raw Data'!I1385</f>
        <v>0</v>
      </c>
      <c r="J1385" s="18">
        <f>'Raw Data'!J1385</f>
        <v>0</v>
      </c>
      <c r="K1385" s="18">
        <f>'Raw Data'!K1385</f>
        <v>0</v>
      </c>
      <c r="L1385" s="18">
        <f>'Raw Data'!L1385</f>
        <v>0</v>
      </c>
      <c r="M1385" s="18">
        <f>'Raw Data'!M1385</f>
        <v>0</v>
      </c>
      <c r="N1385" s="18">
        <f>'Raw Data'!N1385</f>
        <v>8094.8</v>
      </c>
      <c r="O1385" s="18" t="str">
        <f>'Raw Data'!O1385</f>
        <v>KGS</v>
      </c>
      <c r="P1385" s="18">
        <f>'Raw Data'!P1385</f>
        <v>502.81530240000001</v>
      </c>
      <c r="Q1385" s="18">
        <f>'Raw Data'!Q1385</f>
        <v>4070189.31</v>
      </c>
      <c r="R1385" s="18">
        <f>'Raw Data'!R1385</f>
        <v>6.5856621139999998</v>
      </c>
      <c r="S1385" s="18">
        <f>'Raw Data'!S1385</f>
        <v>53309.617680000003</v>
      </c>
      <c r="T1385" s="18">
        <f>'Raw Data'!T1385</f>
        <v>1491317.4</v>
      </c>
      <c r="U1385" s="18" t="str">
        <f t="shared" si="231"/>
        <v xml:space="preserve">STEEL LUNCH BOX-6561 </v>
      </c>
      <c r="V1385" s="18" t="str">
        <f t="shared" si="232"/>
        <v/>
      </c>
      <c r="W1385" s="18" t="e">
        <f t="shared" si="233"/>
        <v>#VALUE!</v>
      </c>
      <c r="X1385" s="18" t="str">
        <f t="shared" si="234"/>
        <v/>
      </c>
      <c r="Y1385" s="18" t="str">
        <f t="shared" si="235"/>
        <v/>
      </c>
      <c r="Z1385" s="18">
        <f t="shared" si="236"/>
        <v>5561506.71</v>
      </c>
      <c r="AA1385" s="18">
        <f t="shared" si="237"/>
        <v>2020</v>
      </c>
      <c r="AB1385" s="19" t="str">
        <f>IFERROR(VLOOKUP(D1385, 'Lookup Tables'!$A:$B, 2, FALSE), "Unknown")</f>
        <v>Table, kitchen or other household articles of iron or steel</v>
      </c>
      <c r="AC1385" s="18" t="str">
        <f t="shared" si="238"/>
        <v>Steel Products</v>
      </c>
      <c r="AD1385" s="18" t="str">
        <f t="shared" si="239"/>
        <v>Misc</v>
      </c>
      <c r="AE1385" s="18">
        <f t="shared" si="240"/>
        <v>184.23153135346146</v>
      </c>
      <c r="AF1385" s="20">
        <f t="shared" si="241"/>
        <v>0.36640000904527947</v>
      </c>
    </row>
    <row r="1386" spans="1:32">
      <c r="A1386" s="18" t="str">
        <f>'Raw Data'!A1386</f>
        <v>INNSA1</v>
      </c>
      <c r="B1386" s="19">
        <f>'Raw Data'!B1386</f>
        <v>43921</v>
      </c>
      <c r="C1386" s="18">
        <f>'Raw Data'!C1386</f>
        <v>301049751</v>
      </c>
      <c r="D1386" s="18">
        <f>'Raw Data'!D1386</f>
        <v>73239990</v>
      </c>
      <c r="E1386" s="18" t="str">
        <f>'Raw Data'!E1386</f>
        <v>RYX-02-021A MILD STEEL MULTI FUNCTION CLOTH STAND (5184 NOS)(OTHER ARTICLES OF HOUSEHOLD OF IRON &amp; STEEL)</v>
      </c>
      <c r="F1386" s="18">
        <f>'Raw Data'!F1386</f>
        <v>0</v>
      </c>
      <c r="G1386" s="18">
        <f>'Raw Data'!G1386</f>
        <v>0</v>
      </c>
      <c r="H1386" s="18">
        <f>'Raw Data'!H1386</f>
        <v>0</v>
      </c>
      <c r="I1386" s="18">
        <f>'Raw Data'!I1386</f>
        <v>0</v>
      </c>
      <c r="J1386" s="18">
        <f>'Raw Data'!J1386</f>
        <v>0</v>
      </c>
      <c r="K1386" s="18">
        <f>'Raw Data'!K1386</f>
        <v>0</v>
      </c>
      <c r="L1386" s="18">
        <f>'Raw Data'!L1386</f>
        <v>0</v>
      </c>
      <c r="M1386" s="18">
        <f>'Raw Data'!M1386</f>
        <v>0</v>
      </c>
      <c r="N1386" s="18">
        <f>'Raw Data'!N1386</f>
        <v>19008</v>
      </c>
      <c r="O1386" s="18" t="str">
        <f>'Raw Data'!O1386</f>
        <v>KGS</v>
      </c>
      <c r="P1386" s="18">
        <f>'Raw Data'!P1386</f>
        <v>192.9811243</v>
      </c>
      <c r="Q1386" s="18">
        <f>'Raw Data'!Q1386</f>
        <v>3668185.21</v>
      </c>
      <c r="R1386" s="18">
        <f>'Raw Data'!R1386</f>
        <v>2.5476056009999999</v>
      </c>
      <c r="S1386" s="18">
        <f>'Raw Data'!S1386</f>
        <v>48424.887260000003</v>
      </c>
      <c r="T1386" s="18">
        <f>'Raw Data'!T1386</f>
        <v>1344023</v>
      </c>
      <c r="U1386" s="18" t="str">
        <f t="shared" si="231"/>
        <v xml:space="preserve">RYX-02-021A MILD STEEL MULTI FUNCTION CLOTH STAND </v>
      </c>
      <c r="V1386" s="18" t="str">
        <f t="shared" si="232"/>
        <v/>
      </c>
      <c r="W1386" s="18" t="e">
        <f t="shared" si="233"/>
        <v>#VALUE!</v>
      </c>
      <c r="X1386" s="18" t="str">
        <f t="shared" si="234"/>
        <v/>
      </c>
      <c r="Y1386" s="18" t="str">
        <f t="shared" si="235"/>
        <v/>
      </c>
      <c r="Z1386" s="18">
        <f t="shared" si="236"/>
        <v>5012208.21</v>
      </c>
      <c r="AA1386" s="18">
        <f t="shared" si="237"/>
        <v>2020</v>
      </c>
      <c r="AB1386" s="19" t="str">
        <f>IFERROR(VLOOKUP(D1386, 'Lookup Tables'!$A:$B, 2, FALSE), "Unknown")</f>
        <v>Table, kitchen or other household articles of iron or steel</v>
      </c>
      <c r="AC1386" s="18" t="str">
        <f t="shared" si="238"/>
        <v>Steel Products</v>
      </c>
      <c r="AD1386" s="18" t="str">
        <f t="shared" si="239"/>
        <v>Cloth Stand</v>
      </c>
      <c r="AE1386" s="18">
        <f t="shared" si="240"/>
        <v>70.70828072390573</v>
      </c>
      <c r="AF1386" s="20">
        <f t="shared" si="241"/>
        <v>0.36639998338578983</v>
      </c>
    </row>
    <row r="1387" spans="1:32">
      <c r="A1387" s="18" t="str">
        <f>'Raw Data'!A1387</f>
        <v>INNSA1</v>
      </c>
      <c r="B1387" s="19">
        <f>'Raw Data'!B1387</f>
        <v>43921</v>
      </c>
      <c r="C1387" s="18">
        <f>'Raw Data'!C1387</f>
        <v>301049751</v>
      </c>
      <c r="D1387" s="18">
        <f>'Raw Data'!D1387</f>
        <v>73239990</v>
      </c>
      <c r="E1387" s="18" t="str">
        <f>'Raw Data'!E1387</f>
        <v>RYX-02-020 MILD STEEL MULTI FUNCTION CLOTH STAND (3696 NOS)(OTHER ARTICLES OF HOUSEHOLD OF IRON &amp; STEEL)</v>
      </c>
      <c r="F1387" s="18">
        <f>'Raw Data'!F1387</f>
        <v>0</v>
      </c>
      <c r="G1387" s="18">
        <f>'Raw Data'!G1387</f>
        <v>0</v>
      </c>
      <c r="H1387" s="18">
        <f>'Raw Data'!H1387</f>
        <v>0</v>
      </c>
      <c r="I1387" s="18">
        <f>'Raw Data'!I1387</f>
        <v>0</v>
      </c>
      <c r="J1387" s="18">
        <f>'Raw Data'!J1387</f>
        <v>0</v>
      </c>
      <c r="K1387" s="18">
        <f>'Raw Data'!K1387</f>
        <v>0</v>
      </c>
      <c r="L1387" s="18">
        <f>'Raw Data'!L1387</f>
        <v>0</v>
      </c>
      <c r="M1387" s="18">
        <f>'Raw Data'!M1387</f>
        <v>0</v>
      </c>
      <c r="N1387" s="18">
        <f>'Raw Data'!N1387</f>
        <v>12012</v>
      </c>
      <c r="O1387" s="18" t="str">
        <f>'Raw Data'!O1387</f>
        <v>KGS</v>
      </c>
      <c r="P1387" s="18">
        <f>'Raw Data'!P1387</f>
        <v>349.36827670000002</v>
      </c>
      <c r="Q1387" s="18">
        <f>'Raw Data'!Q1387</f>
        <v>4196611.74</v>
      </c>
      <c r="R1387" s="18">
        <f>'Raw Data'!R1387</f>
        <v>4.6121224649999997</v>
      </c>
      <c r="S1387" s="18">
        <f>'Raw Data'!S1387</f>
        <v>55400.815049999997</v>
      </c>
      <c r="T1387" s="18">
        <f>'Raw Data'!T1387</f>
        <v>1537638.5</v>
      </c>
      <c r="U1387" s="18" t="str">
        <f t="shared" si="231"/>
        <v xml:space="preserve">RYX-02-020 MILD STEEL MULTI FUNCTION CLOTH STAND </v>
      </c>
      <c r="V1387" s="18" t="str">
        <f t="shared" si="232"/>
        <v/>
      </c>
      <c r="W1387" s="18" t="e">
        <f t="shared" si="233"/>
        <v>#VALUE!</v>
      </c>
      <c r="X1387" s="18" t="str">
        <f t="shared" si="234"/>
        <v/>
      </c>
      <c r="Y1387" s="18" t="str">
        <f t="shared" si="235"/>
        <v/>
      </c>
      <c r="Z1387" s="18">
        <f t="shared" si="236"/>
        <v>5734250.2400000002</v>
      </c>
      <c r="AA1387" s="18">
        <f t="shared" si="237"/>
        <v>2020</v>
      </c>
      <c r="AB1387" s="19" t="str">
        <f>IFERROR(VLOOKUP(D1387, 'Lookup Tables'!$A:$B, 2, FALSE), "Unknown")</f>
        <v>Table, kitchen or other household articles of iron or steel</v>
      </c>
      <c r="AC1387" s="18" t="str">
        <f t="shared" si="238"/>
        <v>Steel Products</v>
      </c>
      <c r="AD1387" s="18" t="str">
        <f t="shared" si="239"/>
        <v>Cloth Stand</v>
      </c>
      <c r="AE1387" s="18">
        <f t="shared" si="240"/>
        <v>128.00853313353312</v>
      </c>
      <c r="AF1387" s="20">
        <f t="shared" si="241"/>
        <v>0.36639999010249158</v>
      </c>
    </row>
    <row r="1388" spans="1:32">
      <c r="A1388" s="18" t="str">
        <f>'Raw Data'!A1388</f>
        <v>INNSA1</v>
      </c>
      <c r="B1388" s="19">
        <f>'Raw Data'!B1388</f>
        <v>43910</v>
      </c>
      <c r="C1388" s="18">
        <f>'Raw Data'!C1388</f>
        <v>301049751</v>
      </c>
      <c r="D1388" s="18">
        <f>'Raw Data'!D1388</f>
        <v>73239990</v>
      </c>
      <c r="E1388" s="18" t="str">
        <f>'Raw Data'!E1388</f>
        <v>STAINLESS STEEL SPORT BOTTLE 1000ML (ITEM NO: KW-830) (QTY 32220 PCS)</v>
      </c>
      <c r="F1388" s="18">
        <f>'Raw Data'!F1388</f>
        <v>0</v>
      </c>
      <c r="G1388" s="18">
        <f>'Raw Data'!G1388</f>
        <v>0</v>
      </c>
      <c r="H1388" s="18">
        <f>'Raw Data'!H1388</f>
        <v>0</v>
      </c>
      <c r="I1388" s="18">
        <f>'Raw Data'!I1388</f>
        <v>0</v>
      </c>
      <c r="J1388" s="18">
        <f>'Raw Data'!J1388</f>
        <v>0</v>
      </c>
      <c r="K1388" s="18">
        <f>'Raw Data'!K1388</f>
        <v>0</v>
      </c>
      <c r="L1388" s="18">
        <f>'Raw Data'!L1388</f>
        <v>0</v>
      </c>
      <c r="M1388" s="18">
        <f>'Raw Data'!M1388</f>
        <v>0</v>
      </c>
      <c r="N1388" s="18">
        <f>'Raw Data'!N1388</f>
        <v>6450</v>
      </c>
      <c r="O1388" s="18" t="str">
        <f>'Raw Data'!O1388</f>
        <v>KGS</v>
      </c>
      <c r="P1388" s="18">
        <f>'Raw Data'!P1388</f>
        <v>384.97500309999998</v>
      </c>
      <c r="Q1388" s="18">
        <f>'Raw Data'!Q1388</f>
        <v>2483088.77</v>
      </c>
      <c r="R1388" s="18">
        <f>'Raw Data'!R1388</f>
        <v>5.082178259</v>
      </c>
      <c r="S1388" s="18">
        <f>'Raw Data'!S1388</f>
        <v>32780.049769999998</v>
      </c>
      <c r="T1388" s="18">
        <f>'Raw Data'!T1388</f>
        <v>909803.8</v>
      </c>
      <c r="U1388" s="18" t="str">
        <f t="shared" si="231"/>
        <v xml:space="preserve">STAINLESS STEEL SPORT BOTTLE 1000ML </v>
      </c>
      <c r="V1388" s="18">
        <f t="shared" si="232"/>
        <v>32220</v>
      </c>
      <c r="W1388" s="18" t="e">
        <f t="shared" si="233"/>
        <v>#VALUE!</v>
      </c>
      <c r="X1388" s="18" t="str">
        <f t="shared" si="234"/>
        <v/>
      </c>
      <c r="Y1388" s="18" t="str">
        <f t="shared" si="235"/>
        <v/>
      </c>
      <c r="Z1388" s="18">
        <f t="shared" si="236"/>
        <v>3392892.5700000003</v>
      </c>
      <c r="AA1388" s="18">
        <f t="shared" si="237"/>
        <v>2020</v>
      </c>
      <c r="AB1388" s="19" t="str">
        <f>IFERROR(VLOOKUP(D1388, 'Lookup Tables'!$A:$B, 2, FALSE), "Unknown")</f>
        <v>Table, kitchen or other household articles of iron or steel</v>
      </c>
      <c r="AC1388" s="18" t="str">
        <f t="shared" si="238"/>
        <v>Steel Products</v>
      </c>
      <c r="AD1388" s="18" t="str">
        <f t="shared" si="239"/>
        <v>Misc</v>
      </c>
      <c r="AE1388" s="18">
        <f t="shared" si="240"/>
        <v>141.05485271317829</v>
      </c>
      <c r="AF1388" s="20">
        <f t="shared" si="241"/>
        <v>0.36640003007222333</v>
      </c>
    </row>
    <row r="1389" spans="1:32">
      <c r="A1389" s="18" t="str">
        <f>'Raw Data'!A1389</f>
        <v>INNSA1</v>
      </c>
      <c r="B1389" s="19">
        <f>'Raw Data'!B1389</f>
        <v>43866</v>
      </c>
      <c r="C1389" s="18">
        <f>'Raw Data'!C1389</f>
        <v>301049751</v>
      </c>
      <c r="D1389" s="18">
        <f>'Raw Data'!D1389</f>
        <v>73239990</v>
      </c>
      <c r="E1389" s="18" t="str">
        <f>'Raw Data'!E1389</f>
        <v>STAINLESS STEEL SPORTS BOTTLE 750ML S-308-C6-NP-20(TOTAL 7884 PCS) (NOT VACUUM BOTTLE) (MILD STEEL)</v>
      </c>
      <c r="F1389" s="18">
        <f>'Raw Data'!F1389</f>
        <v>0</v>
      </c>
      <c r="G1389" s="18">
        <f>'Raw Data'!G1389</f>
        <v>0</v>
      </c>
      <c r="H1389" s="18">
        <f>'Raw Data'!H1389</f>
        <v>0</v>
      </c>
      <c r="I1389" s="18">
        <f>'Raw Data'!I1389</f>
        <v>0</v>
      </c>
      <c r="J1389" s="18">
        <f>'Raw Data'!J1389</f>
        <v>0</v>
      </c>
      <c r="K1389" s="18">
        <f>'Raw Data'!K1389</f>
        <v>0</v>
      </c>
      <c r="L1389" s="18">
        <f>'Raw Data'!L1389</f>
        <v>0</v>
      </c>
      <c r="M1389" s="18">
        <f>'Raw Data'!M1389</f>
        <v>0</v>
      </c>
      <c r="N1389" s="18">
        <f>'Raw Data'!N1389</f>
        <v>1401.6</v>
      </c>
      <c r="O1389" s="18" t="str">
        <f>'Raw Data'!O1389</f>
        <v>KGS</v>
      </c>
      <c r="P1389" s="18">
        <f>'Raw Data'!P1389</f>
        <v>431.49974320000001</v>
      </c>
      <c r="Q1389" s="18">
        <f>'Raw Data'!Q1389</f>
        <v>604790.04</v>
      </c>
      <c r="R1389" s="18">
        <f>'Raw Data'!R1389</f>
        <v>6.0223271900000004</v>
      </c>
      <c r="S1389" s="18">
        <f>'Raw Data'!S1389</f>
        <v>8440.8937889999997</v>
      </c>
      <c r="T1389" s="18">
        <f>'Raw Data'!T1389</f>
        <v>221595.1</v>
      </c>
      <c r="U1389" s="18" t="str">
        <f t="shared" si="231"/>
        <v>STAINLESS STEEL SPORTS BOTTLE 750ML S-308-C6-NP-20</v>
      </c>
      <c r="V1389" s="18" t="str">
        <f t="shared" si="232"/>
        <v/>
      </c>
      <c r="W1389" s="18" t="e">
        <f t="shared" si="233"/>
        <v>#VALUE!</v>
      </c>
      <c r="X1389" s="18" t="str">
        <f t="shared" si="234"/>
        <v/>
      </c>
      <c r="Y1389" s="18" t="str">
        <f t="shared" si="235"/>
        <v/>
      </c>
      <c r="Z1389" s="18">
        <f t="shared" si="236"/>
        <v>826385.14</v>
      </c>
      <c r="AA1389" s="18">
        <f t="shared" si="237"/>
        <v>2020</v>
      </c>
      <c r="AB1389" s="19" t="str">
        <f>IFERROR(VLOOKUP(D1389, 'Lookup Tables'!$A:$B, 2, FALSE), "Unknown")</f>
        <v>Table, kitchen or other household articles of iron or steel</v>
      </c>
      <c r="AC1389" s="18" t="str">
        <f t="shared" si="238"/>
        <v>Steel Products</v>
      </c>
      <c r="AD1389" s="18" t="str">
        <f t="shared" si="239"/>
        <v>Misc</v>
      </c>
      <c r="AE1389" s="18">
        <f t="shared" si="240"/>
        <v>158.10152682648402</v>
      </c>
      <c r="AF1389" s="20">
        <f t="shared" si="241"/>
        <v>0.36640004851931751</v>
      </c>
    </row>
    <row r="1390" spans="1:32">
      <c r="A1390" s="18" t="str">
        <f>'Raw Data'!A1390</f>
        <v>INNSA1</v>
      </c>
      <c r="B1390" s="19">
        <f>'Raw Data'!B1390</f>
        <v>43866</v>
      </c>
      <c r="C1390" s="18">
        <f>'Raw Data'!C1390</f>
        <v>301049751</v>
      </c>
      <c r="D1390" s="18">
        <f>'Raw Data'!D1390</f>
        <v>73239990</v>
      </c>
      <c r="E1390" s="18" t="str">
        <f>'Raw Data'!E1390</f>
        <v>STAINLESS STEEL BOTTLE 750ML SG805-AM-06 (TOTAL 21600 PCS) (NOT VACUUM BOTTLE) (MILD STEEL)</v>
      </c>
      <c r="F1390" s="18">
        <f>'Raw Data'!F1390</f>
        <v>0</v>
      </c>
      <c r="G1390" s="18">
        <f>'Raw Data'!G1390</f>
        <v>0</v>
      </c>
      <c r="H1390" s="18">
        <f>'Raw Data'!H1390</f>
        <v>0</v>
      </c>
      <c r="I1390" s="18">
        <f>'Raw Data'!I1390</f>
        <v>0</v>
      </c>
      <c r="J1390" s="18">
        <f>'Raw Data'!J1390</f>
        <v>0</v>
      </c>
      <c r="K1390" s="18">
        <f>'Raw Data'!K1390</f>
        <v>0</v>
      </c>
      <c r="L1390" s="18">
        <f>'Raw Data'!L1390</f>
        <v>0</v>
      </c>
      <c r="M1390" s="18">
        <f>'Raw Data'!M1390</f>
        <v>0</v>
      </c>
      <c r="N1390" s="18">
        <f>'Raw Data'!N1390</f>
        <v>3420</v>
      </c>
      <c r="O1390" s="18" t="str">
        <f>'Raw Data'!O1390</f>
        <v>KGS</v>
      </c>
      <c r="P1390" s="18">
        <f>'Raw Data'!P1390</f>
        <v>507.24583039999999</v>
      </c>
      <c r="Q1390" s="18">
        <f>'Raw Data'!Q1390</f>
        <v>1734780.74</v>
      </c>
      <c r="R1390" s="18">
        <f>'Raw Data'!R1390</f>
        <v>7.0794951910000004</v>
      </c>
      <c r="S1390" s="18">
        <f>'Raw Data'!S1390</f>
        <v>24211.87355</v>
      </c>
      <c r="T1390" s="18">
        <f>'Raw Data'!T1390</f>
        <v>635623.6</v>
      </c>
      <c r="U1390" s="18" t="str">
        <f t="shared" si="231"/>
        <v xml:space="preserve">STAINLESS STEEL BOTTLE 750ML SG805-AM-06 </v>
      </c>
      <c r="V1390" s="18" t="str">
        <f t="shared" si="232"/>
        <v/>
      </c>
      <c r="W1390" s="18" t="e">
        <f t="shared" si="233"/>
        <v>#VALUE!</v>
      </c>
      <c r="X1390" s="18" t="str">
        <f t="shared" si="234"/>
        <v/>
      </c>
      <c r="Y1390" s="18" t="str">
        <f t="shared" si="235"/>
        <v/>
      </c>
      <c r="Z1390" s="18">
        <f t="shared" si="236"/>
        <v>2370404.34</v>
      </c>
      <c r="AA1390" s="18">
        <f t="shared" si="237"/>
        <v>2020</v>
      </c>
      <c r="AB1390" s="19" t="str">
        <f>IFERROR(VLOOKUP(D1390, 'Lookup Tables'!$A:$B, 2, FALSE), "Unknown")</f>
        <v>Table, kitchen or other household articles of iron or steel</v>
      </c>
      <c r="AC1390" s="18" t="str">
        <f t="shared" si="238"/>
        <v>Steel Products</v>
      </c>
      <c r="AD1390" s="18" t="str">
        <f t="shared" si="239"/>
        <v>Misc</v>
      </c>
      <c r="AE1390" s="18">
        <f t="shared" si="240"/>
        <v>185.85485380116958</v>
      </c>
      <c r="AF1390" s="20">
        <f t="shared" si="241"/>
        <v>0.36639996360577531</v>
      </c>
    </row>
    <row r="1391" spans="1:32">
      <c r="A1391" s="18" t="str">
        <f>'Raw Data'!A1391</f>
        <v>INNSA1</v>
      </c>
      <c r="B1391" s="19">
        <f>'Raw Data'!B1391</f>
        <v>43866</v>
      </c>
      <c r="C1391" s="18">
        <f>'Raw Data'!C1391</f>
        <v>301049751</v>
      </c>
      <c r="D1391" s="18">
        <f>'Raw Data'!D1391</f>
        <v>73239990</v>
      </c>
      <c r="E1391" s="18" t="str">
        <f>'Raw Data'!E1391</f>
        <v>STAINLESS STEEL SPORTS BOTTLE 650ML S115 -NP-21(TOTAL 14400PCS)(NOT VACUUM BOTTLE)(MILD STEEL)</v>
      </c>
      <c r="F1391" s="18">
        <f>'Raw Data'!F1391</f>
        <v>0</v>
      </c>
      <c r="G1391" s="18">
        <f>'Raw Data'!G1391</f>
        <v>0</v>
      </c>
      <c r="H1391" s="18">
        <f>'Raw Data'!H1391</f>
        <v>0</v>
      </c>
      <c r="I1391" s="18">
        <f>'Raw Data'!I1391</f>
        <v>0</v>
      </c>
      <c r="J1391" s="18">
        <f>'Raw Data'!J1391</f>
        <v>0</v>
      </c>
      <c r="K1391" s="18">
        <f>'Raw Data'!K1391</f>
        <v>0</v>
      </c>
      <c r="L1391" s="18">
        <f>'Raw Data'!L1391</f>
        <v>0</v>
      </c>
      <c r="M1391" s="18">
        <f>'Raw Data'!M1391</f>
        <v>0</v>
      </c>
      <c r="N1391" s="18">
        <f>'Raw Data'!N1391</f>
        <v>2560</v>
      </c>
      <c r="O1391" s="18" t="str">
        <f>'Raw Data'!O1391</f>
        <v>KGS</v>
      </c>
      <c r="P1391" s="18">
        <f>'Raw Data'!P1391</f>
        <v>451.76580080000002</v>
      </c>
      <c r="Q1391" s="18">
        <f>'Raw Data'!Q1391</f>
        <v>1156520.45</v>
      </c>
      <c r="R1391" s="18">
        <f>'Raw Data'!R1391</f>
        <v>6.3051751679999999</v>
      </c>
      <c r="S1391" s="18">
        <f>'Raw Data'!S1391</f>
        <v>16141.24843</v>
      </c>
      <c r="T1391" s="18">
        <f>'Raw Data'!T1391</f>
        <v>423749.1</v>
      </c>
      <c r="U1391" s="18" t="str">
        <f t="shared" si="231"/>
        <v>STAINLESS STEEL SPORTS BOTTLE 650ML S115 -NP-21</v>
      </c>
      <c r="V1391" s="18" t="str">
        <f t="shared" si="232"/>
        <v/>
      </c>
      <c r="W1391" s="18" t="e">
        <f t="shared" si="233"/>
        <v>#VALUE!</v>
      </c>
      <c r="X1391" s="18" t="str">
        <f t="shared" si="234"/>
        <v/>
      </c>
      <c r="Y1391" s="18" t="str">
        <f t="shared" si="235"/>
        <v/>
      </c>
      <c r="Z1391" s="18">
        <f t="shared" si="236"/>
        <v>1580269.5499999998</v>
      </c>
      <c r="AA1391" s="18">
        <f t="shared" si="237"/>
        <v>2020</v>
      </c>
      <c r="AB1391" s="19" t="str">
        <f>IFERROR(VLOOKUP(D1391, 'Lookup Tables'!$A:$B, 2, FALSE), "Unknown")</f>
        <v>Table, kitchen or other household articles of iron or steel</v>
      </c>
      <c r="AC1391" s="18" t="str">
        <f t="shared" si="238"/>
        <v>Steel Products</v>
      </c>
      <c r="AD1391" s="18" t="str">
        <f t="shared" si="239"/>
        <v>Misc</v>
      </c>
      <c r="AE1391" s="18">
        <f t="shared" si="240"/>
        <v>165.52699218749999</v>
      </c>
      <c r="AF1391" s="20">
        <f t="shared" si="241"/>
        <v>0.36640000615639784</v>
      </c>
    </row>
    <row r="1392" spans="1:32">
      <c r="A1392" s="18" t="str">
        <f>'Raw Data'!A1392</f>
        <v>INNSA1</v>
      </c>
      <c r="B1392" s="19">
        <f>'Raw Data'!B1392</f>
        <v>43866</v>
      </c>
      <c r="C1392" s="18">
        <f>'Raw Data'!C1392</f>
        <v>301049751</v>
      </c>
      <c r="D1392" s="18">
        <f>'Raw Data'!D1392</f>
        <v>73239990</v>
      </c>
      <c r="E1392" s="18" t="str">
        <f>'Raw Data'!E1392</f>
        <v>STAINLESS STEEL SPORTS BOTTLE 750ML SG-702 -SB-01 (TOTAL 18540 PCS ) (NOT VACUUM BOTTLE) (MILD STEEL)</v>
      </c>
      <c r="F1392" s="18">
        <f>'Raw Data'!F1392</f>
        <v>0</v>
      </c>
      <c r="G1392" s="18">
        <f>'Raw Data'!G1392</f>
        <v>0</v>
      </c>
      <c r="H1392" s="18">
        <f>'Raw Data'!H1392</f>
        <v>0</v>
      </c>
      <c r="I1392" s="18">
        <f>'Raw Data'!I1392</f>
        <v>0</v>
      </c>
      <c r="J1392" s="18">
        <f>'Raw Data'!J1392</f>
        <v>0</v>
      </c>
      <c r="K1392" s="18">
        <f>'Raw Data'!K1392</f>
        <v>0</v>
      </c>
      <c r="L1392" s="18">
        <f>'Raw Data'!L1392</f>
        <v>0</v>
      </c>
      <c r="M1392" s="18">
        <f>'Raw Data'!M1392</f>
        <v>0</v>
      </c>
      <c r="N1392" s="18">
        <f>'Raw Data'!N1392</f>
        <v>3038.5</v>
      </c>
      <c r="O1392" s="18" t="str">
        <f>'Raw Data'!O1392</f>
        <v>KGS</v>
      </c>
      <c r="P1392" s="18">
        <f>'Raw Data'!P1392</f>
        <v>508.37067630000001</v>
      </c>
      <c r="Q1392" s="18">
        <f>'Raw Data'!Q1392</f>
        <v>1544684.3</v>
      </c>
      <c r="R1392" s="18">
        <f>'Raw Data'!R1392</f>
        <v>7.0951943660000003</v>
      </c>
      <c r="S1392" s="18">
        <f>'Raw Data'!S1392</f>
        <v>21558.748080000001</v>
      </c>
      <c r="T1392" s="18">
        <f>'Raw Data'!T1392</f>
        <v>565972.4</v>
      </c>
      <c r="U1392" s="18" t="str">
        <f t="shared" si="231"/>
        <v xml:space="preserve">STAINLESS STEEL SPORTS BOTTLE 750ML SG-702 -SB-01 </v>
      </c>
      <c r="V1392" s="18" t="str">
        <f t="shared" si="232"/>
        <v/>
      </c>
      <c r="W1392" s="18" t="e">
        <f t="shared" si="233"/>
        <v>#VALUE!</v>
      </c>
      <c r="X1392" s="18" t="str">
        <f t="shared" si="234"/>
        <v/>
      </c>
      <c r="Y1392" s="18" t="str">
        <f t="shared" si="235"/>
        <v/>
      </c>
      <c r="Z1392" s="18">
        <f t="shared" si="236"/>
        <v>2110656.7000000002</v>
      </c>
      <c r="AA1392" s="18">
        <f t="shared" si="237"/>
        <v>2020</v>
      </c>
      <c r="AB1392" s="19" t="str">
        <f>IFERROR(VLOOKUP(D1392, 'Lookup Tables'!$A:$B, 2, FALSE), "Unknown")</f>
        <v>Table, kitchen or other household articles of iron or steel</v>
      </c>
      <c r="AC1392" s="18" t="str">
        <f t="shared" si="238"/>
        <v>Steel Products</v>
      </c>
      <c r="AD1392" s="18" t="str">
        <f t="shared" si="239"/>
        <v>Misc</v>
      </c>
      <c r="AE1392" s="18">
        <f t="shared" si="240"/>
        <v>186.26703965772586</v>
      </c>
      <c r="AF1392" s="20">
        <f t="shared" si="241"/>
        <v>0.36640004692220929</v>
      </c>
    </row>
    <row r="1393" spans="1:32">
      <c r="A1393" s="18" t="str">
        <f>'Raw Data'!A1393</f>
        <v>INNSA1</v>
      </c>
      <c r="B1393" s="19">
        <f>'Raw Data'!B1393</f>
        <v>43866</v>
      </c>
      <c r="C1393" s="18">
        <f>'Raw Data'!C1393</f>
        <v>301049751</v>
      </c>
      <c r="D1393" s="18">
        <f>'Raw Data'!D1393</f>
        <v>73239990</v>
      </c>
      <c r="E1393" s="18" t="str">
        <f>'Raw Data'!E1393</f>
        <v>STAINLESS STEEL COLA BOTTLE 750ML SK750-SL-01(TOTAL 23436 PCS (NOT VACUUM BOTTLE) (MILD STEEL)</v>
      </c>
      <c r="F1393" s="18">
        <f>'Raw Data'!F1393</f>
        <v>0</v>
      </c>
      <c r="G1393" s="18">
        <f>'Raw Data'!G1393</f>
        <v>0</v>
      </c>
      <c r="H1393" s="18">
        <f>'Raw Data'!H1393</f>
        <v>0</v>
      </c>
      <c r="I1393" s="18">
        <f>'Raw Data'!I1393</f>
        <v>0</v>
      </c>
      <c r="J1393" s="18">
        <f>'Raw Data'!J1393</f>
        <v>0</v>
      </c>
      <c r="K1393" s="18">
        <f>'Raw Data'!K1393</f>
        <v>0</v>
      </c>
      <c r="L1393" s="18">
        <f>'Raw Data'!L1393</f>
        <v>0</v>
      </c>
      <c r="M1393" s="18">
        <f>'Raw Data'!M1393</f>
        <v>0</v>
      </c>
      <c r="N1393" s="18">
        <f>'Raw Data'!N1393</f>
        <v>4426.8</v>
      </c>
      <c r="O1393" s="18" t="str">
        <f>'Raw Data'!O1393</f>
        <v>KGS</v>
      </c>
      <c r="P1393" s="18">
        <f>'Raw Data'!P1393</f>
        <v>476.85008809999999</v>
      </c>
      <c r="Q1393" s="18">
        <f>'Raw Data'!Q1393</f>
        <v>2110919.9700000002</v>
      </c>
      <c r="R1393" s="18">
        <f>'Raw Data'!R1393</f>
        <v>6.6552698970000002</v>
      </c>
      <c r="S1393" s="18">
        <f>'Raw Data'!S1393</f>
        <v>29461.548780000001</v>
      </c>
      <c r="T1393" s="18">
        <f>'Raw Data'!T1393</f>
        <v>773441.1</v>
      </c>
      <c r="U1393" s="18" t="str">
        <f t="shared" si="231"/>
        <v>STAINLESS STEEL COLA BOTTLE 750ML SK750-SL-01</v>
      </c>
      <c r="V1393" s="18" t="str">
        <f t="shared" si="232"/>
        <v/>
      </c>
      <c r="W1393" s="18" t="e">
        <f t="shared" si="233"/>
        <v>#VALUE!</v>
      </c>
      <c r="X1393" s="18" t="str">
        <f t="shared" si="234"/>
        <v/>
      </c>
      <c r="Y1393" s="18" t="str">
        <f t="shared" si="235"/>
        <v/>
      </c>
      <c r="Z1393" s="18">
        <f t="shared" si="236"/>
        <v>2884361.0700000003</v>
      </c>
      <c r="AA1393" s="18">
        <f t="shared" si="237"/>
        <v>2020</v>
      </c>
      <c r="AB1393" s="19" t="str">
        <f>IFERROR(VLOOKUP(D1393, 'Lookup Tables'!$A:$B, 2, FALSE), "Unknown")</f>
        <v>Table, kitchen or other household articles of iron or steel</v>
      </c>
      <c r="AC1393" s="18" t="str">
        <f t="shared" si="238"/>
        <v>Steel Products</v>
      </c>
      <c r="AD1393" s="18" t="str">
        <f t="shared" si="239"/>
        <v>Misc</v>
      </c>
      <c r="AE1393" s="18">
        <f t="shared" si="240"/>
        <v>174.71787747357007</v>
      </c>
      <c r="AF1393" s="20">
        <f t="shared" si="241"/>
        <v>0.36640001089193347</v>
      </c>
    </row>
    <row r="1394" spans="1:32">
      <c r="A1394" s="18" t="str">
        <f>'Raw Data'!A1394</f>
        <v>INNSA1</v>
      </c>
      <c r="B1394" s="19">
        <f>'Raw Data'!B1394</f>
        <v>43861</v>
      </c>
      <c r="C1394" s="18">
        <f>'Raw Data'!C1394</f>
        <v>301049751</v>
      </c>
      <c r="D1394" s="18">
        <f>'Raw Data'!D1394</f>
        <v>73239990</v>
      </c>
      <c r="E1394" s="18" t="str">
        <f>'Raw Data'!E1394</f>
        <v>STEEL HANGER WITH HOOK-SL-89 (MILD STEEL)(TOTAL 70056 PCS)(HOUSEHOLD)</v>
      </c>
      <c r="F1394" s="18">
        <f>'Raw Data'!F1394</f>
        <v>0</v>
      </c>
      <c r="G1394" s="18">
        <f>'Raw Data'!G1394</f>
        <v>0</v>
      </c>
      <c r="H1394" s="18">
        <f>'Raw Data'!H1394</f>
        <v>0</v>
      </c>
      <c r="I1394" s="18">
        <f>'Raw Data'!I1394</f>
        <v>0</v>
      </c>
      <c r="J1394" s="18">
        <f>'Raw Data'!J1394</f>
        <v>0</v>
      </c>
      <c r="K1394" s="18">
        <f>'Raw Data'!K1394</f>
        <v>0</v>
      </c>
      <c r="L1394" s="18">
        <f>'Raw Data'!L1394</f>
        <v>0</v>
      </c>
      <c r="M1394" s="18">
        <f>'Raw Data'!M1394</f>
        <v>0</v>
      </c>
      <c r="N1394" s="18">
        <f>'Raw Data'!N1394</f>
        <v>15568</v>
      </c>
      <c r="O1394" s="18" t="str">
        <f>'Raw Data'!O1394</f>
        <v>KGS</v>
      </c>
      <c r="P1394" s="18">
        <f>'Raw Data'!P1394</f>
        <v>328.46774149999999</v>
      </c>
      <c r="Q1394" s="18">
        <f>'Raw Data'!Q1394</f>
        <v>5113585.8</v>
      </c>
      <c r="R1394" s="18">
        <f>'Raw Data'!R1394</f>
        <v>4.5843369369999998</v>
      </c>
      <c r="S1394" s="18">
        <f>'Raw Data'!S1394</f>
        <v>71368.957429999995</v>
      </c>
      <c r="T1394" s="18">
        <f>'Raw Data'!T1394</f>
        <v>1243624.1000000001</v>
      </c>
      <c r="U1394" s="18" t="str">
        <f t="shared" si="231"/>
        <v xml:space="preserve">STEEL HANGER WITH HOOK-SL-89 </v>
      </c>
      <c r="V1394" s="18" t="str">
        <f t="shared" si="232"/>
        <v/>
      </c>
      <c r="W1394" s="18" t="e">
        <f t="shared" si="233"/>
        <v>#VALUE!</v>
      </c>
      <c r="X1394" s="18" t="str">
        <f t="shared" si="234"/>
        <v/>
      </c>
      <c r="Y1394" s="18" t="str">
        <f t="shared" si="235"/>
        <v/>
      </c>
      <c r="Z1394" s="18">
        <f t="shared" si="236"/>
        <v>6357209.9000000004</v>
      </c>
      <c r="AA1394" s="18">
        <f t="shared" si="237"/>
        <v>2020</v>
      </c>
      <c r="AB1394" s="19" t="str">
        <f>IFERROR(VLOOKUP(D1394, 'Lookup Tables'!$A:$B, 2, FALSE), "Unknown")</f>
        <v>Table, kitchen or other household articles of iron or steel</v>
      </c>
      <c r="AC1394" s="18" t="str">
        <f t="shared" si="238"/>
        <v>Steel Products</v>
      </c>
      <c r="AD1394" s="18" t="str">
        <f t="shared" si="239"/>
        <v>Misc</v>
      </c>
      <c r="AE1394" s="18">
        <f t="shared" si="240"/>
        <v>79.883356885919838</v>
      </c>
      <c r="AF1394" s="20">
        <f t="shared" si="241"/>
        <v>0.24320000653944246</v>
      </c>
    </row>
    <row r="1395" spans="1:32">
      <c r="A1395" s="18" t="str">
        <f>'Raw Data'!A1395</f>
        <v>INNSA1</v>
      </c>
      <c r="B1395" s="19">
        <f>'Raw Data'!B1395</f>
        <v>43860</v>
      </c>
      <c r="C1395" s="18">
        <f>'Raw Data'!C1395</f>
        <v>301049751</v>
      </c>
      <c r="D1395" s="18">
        <f>'Raw Data'!D1395</f>
        <v>73239990</v>
      </c>
      <c r="E1395" s="18" t="str">
        <f>'Raw Data'!E1395</f>
        <v>STEEL ROUND CONTAINER -6856(TOTAL 2208 PCS)- (MILD STEEL)</v>
      </c>
      <c r="F1395" s="18">
        <f>'Raw Data'!F1395</f>
        <v>0</v>
      </c>
      <c r="G1395" s="18">
        <f>'Raw Data'!G1395</f>
        <v>0</v>
      </c>
      <c r="H1395" s="18">
        <f>'Raw Data'!H1395</f>
        <v>0</v>
      </c>
      <c r="I1395" s="18">
        <f>'Raw Data'!I1395</f>
        <v>0</v>
      </c>
      <c r="J1395" s="18">
        <f>'Raw Data'!J1395</f>
        <v>0</v>
      </c>
      <c r="K1395" s="18">
        <f>'Raw Data'!K1395</f>
        <v>0</v>
      </c>
      <c r="L1395" s="18">
        <f>'Raw Data'!L1395</f>
        <v>0</v>
      </c>
      <c r="M1395" s="18">
        <f>'Raw Data'!M1395</f>
        <v>0</v>
      </c>
      <c r="N1395" s="18">
        <f>'Raw Data'!N1395</f>
        <v>184</v>
      </c>
      <c r="O1395" s="18" t="str">
        <f>'Raw Data'!O1395</f>
        <v>KGS</v>
      </c>
      <c r="P1395" s="18">
        <f>'Raw Data'!P1395</f>
        <v>514.7641304</v>
      </c>
      <c r="Q1395" s="18">
        <f>'Raw Data'!Q1395</f>
        <v>94716.6</v>
      </c>
      <c r="R1395" s="18">
        <f>'Raw Data'!R1395</f>
        <v>7.184426105</v>
      </c>
      <c r="S1395" s="18">
        <f>'Raw Data'!S1395</f>
        <v>1321.934403</v>
      </c>
      <c r="T1395" s="18">
        <f>'Raw Data'!T1395</f>
        <v>23035.200000000001</v>
      </c>
      <c r="U1395" s="18" t="str">
        <f t="shared" si="231"/>
        <v>STEEL ROUND CONTAINER -6856</v>
      </c>
      <c r="V1395" s="18" t="str">
        <f t="shared" si="232"/>
        <v/>
      </c>
      <c r="W1395" s="18" t="e">
        <f t="shared" si="233"/>
        <v>#VALUE!</v>
      </c>
      <c r="X1395" s="18" t="str">
        <f t="shared" si="234"/>
        <v/>
      </c>
      <c r="Y1395" s="18" t="str">
        <f t="shared" si="235"/>
        <v/>
      </c>
      <c r="Z1395" s="18">
        <f t="shared" si="236"/>
        <v>117751.8</v>
      </c>
      <c r="AA1395" s="18">
        <f t="shared" si="237"/>
        <v>2020</v>
      </c>
      <c r="AB1395" s="19" t="str">
        <f>IFERROR(VLOOKUP(D1395, 'Lookup Tables'!$A:$B, 2, FALSE), "Unknown")</f>
        <v>Table, kitchen or other household articles of iron or steel</v>
      </c>
      <c r="AC1395" s="18" t="str">
        <f t="shared" si="238"/>
        <v>Steel Products</v>
      </c>
      <c r="AD1395" s="18" t="str">
        <f t="shared" si="239"/>
        <v>Misc</v>
      </c>
      <c r="AE1395" s="18">
        <f t="shared" si="240"/>
        <v>125.19130434782609</v>
      </c>
      <c r="AF1395" s="20">
        <f t="shared" si="241"/>
        <v>0.24320129734386581</v>
      </c>
    </row>
    <row r="1396" spans="1:32">
      <c r="A1396" s="18" t="str">
        <f>'Raw Data'!A1396</f>
        <v>INNSA1</v>
      </c>
      <c r="B1396" s="19">
        <f>'Raw Data'!B1396</f>
        <v>43860</v>
      </c>
      <c r="C1396" s="18">
        <f>'Raw Data'!C1396</f>
        <v>301049751</v>
      </c>
      <c r="D1396" s="18">
        <f>'Raw Data'!D1396</f>
        <v>73239990</v>
      </c>
      <c r="E1396" s="18" t="str">
        <f>'Raw Data'!E1396</f>
        <v>STEEL ROUND CONTAINER -6857(TOTAL 69696 PCS) (MILD STEEL)</v>
      </c>
      <c r="F1396" s="18">
        <f>'Raw Data'!F1396</f>
        <v>0</v>
      </c>
      <c r="G1396" s="18">
        <f>'Raw Data'!G1396</f>
        <v>0</v>
      </c>
      <c r="H1396" s="18">
        <f>'Raw Data'!H1396</f>
        <v>0</v>
      </c>
      <c r="I1396" s="18">
        <f>'Raw Data'!I1396</f>
        <v>0</v>
      </c>
      <c r="J1396" s="18">
        <f>'Raw Data'!J1396</f>
        <v>0</v>
      </c>
      <c r="K1396" s="18">
        <f>'Raw Data'!K1396</f>
        <v>0</v>
      </c>
      <c r="L1396" s="18">
        <f>'Raw Data'!L1396</f>
        <v>0</v>
      </c>
      <c r="M1396" s="18">
        <f>'Raw Data'!M1396</f>
        <v>0</v>
      </c>
      <c r="N1396" s="18">
        <f>'Raw Data'!N1396</f>
        <v>8886.24</v>
      </c>
      <c r="O1396" s="18" t="str">
        <f>'Raw Data'!O1396</f>
        <v>KGS</v>
      </c>
      <c r="P1396" s="18">
        <f>'Raw Data'!P1396</f>
        <v>406.05688459999999</v>
      </c>
      <c r="Q1396" s="18">
        <f>'Raw Data'!Q1396</f>
        <v>3608318.93</v>
      </c>
      <c r="R1396" s="18">
        <f>'Raw Data'!R1396</f>
        <v>5.6672279769999996</v>
      </c>
      <c r="S1396" s="18">
        <f>'Raw Data'!S1396</f>
        <v>50360.34794</v>
      </c>
      <c r="T1396" s="18">
        <f>'Raw Data'!T1396</f>
        <v>877543.2</v>
      </c>
      <c r="U1396" s="18" t="str">
        <f t="shared" si="231"/>
        <v>STEEL ROUND CONTAINER -6857</v>
      </c>
      <c r="V1396" s="18" t="str">
        <f t="shared" si="232"/>
        <v/>
      </c>
      <c r="W1396" s="18" t="e">
        <f t="shared" si="233"/>
        <v>#VALUE!</v>
      </c>
      <c r="X1396" s="18" t="str">
        <f t="shared" si="234"/>
        <v/>
      </c>
      <c r="Y1396" s="18" t="str">
        <f t="shared" si="235"/>
        <v/>
      </c>
      <c r="Z1396" s="18">
        <f t="shared" si="236"/>
        <v>4485862.13</v>
      </c>
      <c r="AA1396" s="18">
        <f t="shared" si="237"/>
        <v>2020</v>
      </c>
      <c r="AB1396" s="19" t="str">
        <f>IFERROR(VLOOKUP(D1396, 'Lookup Tables'!$A:$B, 2, FALSE), "Unknown")</f>
        <v>Table, kitchen or other household articles of iron or steel</v>
      </c>
      <c r="AC1396" s="18" t="str">
        <f t="shared" si="238"/>
        <v>Steel Products</v>
      </c>
      <c r="AD1396" s="18" t="str">
        <f t="shared" si="239"/>
        <v>Misc</v>
      </c>
      <c r="AE1396" s="18">
        <f t="shared" si="240"/>
        <v>98.753038405444826</v>
      </c>
      <c r="AF1396" s="20">
        <f t="shared" si="241"/>
        <v>0.24320001003902389</v>
      </c>
    </row>
    <row r="1397" spans="1:32">
      <c r="A1397" s="18" t="str">
        <f>'Raw Data'!A1397</f>
        <v>INNSA1</v>
      </c>
      <c r="B1397" s="19">
        <f>'Raw Data'!B1397</f>
        <v>43860</v>
      </c>
      <c r="C1397" s="18">
        <f>'Raw Data'!C1397</f>
        <v>301049751</v>
      </c>
      <c r="D1397" s="18">
        <f>'Raw Data'!D1397</f>
        <v>73239990</v>
      </c>
      <c r="E1397" s="18" t="str">
        <f>'Raw Data'!E1397</f>
        <v>STEEL ROUND CONTAINER -6857(TOTAL 504 PCS) (MILD STEEL)</v>
      </c>
      <c r="F1397" s="18">
        <f>'Raw Data'!F1397</f>
        <v>0</v>
      </c>
      <c r="G1397" s="18">
        <f>'Raw Data'!G1397</f>
        <v>0</v>
      </c>
      <c r="H1397" s="18">
        <f>'Raw Data'!H1397</f>
        <v>0</v>
      </c>
      <c r="I1397" s="18">
        <f>'Raw Data'!I1397</f>
        <v>0</v>
      </c>
      <c r="J1397" s="18">
        <f>'Raw Data'!J1397</f>
        <v>0</v>
      </c>
      <c r="K1397" s="18">
        <f>'Raw Data'!K1397</f>
        <v>0</v>
      </c>
      <c r="L1397" s="18">
        <f>'Raw Data'!L1397</f>
        <v>0</v>
      </c>
      <c r="M1397" s="18">
        <f>'Raw Data'!M1397</f>
        <v>0</v>
      </c>
      <c r="N1397" s="18">
        <f>'Raw Data'!N1397</f>
        <v>64.260000000000005</v>
      </c>
      <c r="O1397" s="18" t="str">
        <f>'Raw Data'!O1397</f>
        <v>KGS</v>
      </c>
      <c r="P1397" s="18">
        <f>'Raw Data'!P1397</f>
        <v>428.04964210000003</v>
      </c>
      <c r="Q1397" s="18">
        <f>'Raw Data'!Q1397</f>
        <v>27506.47</v>
      </c>
      <c r="R1397" s="18">
        <f>'Raw Data'!R1397</f>
        <v>5.974175046</v>
      </c>
      <c r="S1397" s="18">
        <f>'Raw Data'!S1397</f>
        <v>383.90048849999999</v>
      </c>
      <c r="T1397" s="18">
        <f>'Raw Data'!T1397</f>
        <v>6689.6</v>
      </c>
      <c r="U1397" s="18" t="str">
        <f t="shared" si="231"/>
        <v>STEEL ROUND CONTAINER -6857</v>
      </c>
      <c r="V1397" s="18" t="str">
        <f t="shared" si="232"/>
        <v/>
      </c>
      <c r="W1397" s="18" t="e">
        <f t="shared" si="233"/>
        <v>#VALUE!</v>
      </c>
      <c r="X1397" s="18" t="str">
        <f t="shared" si="234"/>
        <v/>
      </c>
      <c r="Y1397" s="18" t="str">
        <f t="shared" si="235"/>
        <v/>
      </c>
      <c r="Z1397" s="18">
        <f t="shared" si="236"/>
        <v>34196.07</v>
      </c>
      <c r="AA1397" s="18">
        <f t="shared" si="237"/>
        <v>2020</v>
      </c>
      <c r="AB1397" s="19" t="str">
        <f>IFERROR(VLOOKUP(D1397, 'Lookup Tables'!$A:$B, 2, FALSE), "Unknown")</f>
        <v>Table, kitchen or other household articles of iron or steel</v>
      </c>
      <c r="AC1397" s="18" t="str">
        <f t="shared" si="238"/>
        <v>Steel Products</v>
      </c>
      <c r="AD1397" s="18" t="str">
        <f t="shared" si="239"/>
        <v>Misc</v>
      </c>
      <c r="AE1397" s="18">
        <f t="shared" si="240"/>
        <v>104.10208527855586</v>
      </c>
      <c r="AF1397" s="20">
        <f t="shared" si="241"/>
        <v>0.24320096326427929</v>
      </c>
    </row>
    <row r="1398" spans="1:32">
      <c r="A1398" s="18" t="str">
        <f>'Raw Data'!A1398</f>
        <v>INNSA1</v>
      </c>
      <c r="B1398" s="19">
        <f>'Raw Data'!B1398</f>
        <v>43860</v>
      </c>
      <c r="C1398" s="18">
        <f>'Raw Data'!C1398</f>
        <v>301049751</v>
      </c>
      <c r="D1398" s="18">
        <f>'Raw Data'!D1398</f>
        <v>73239990</v>
      </c>
      <c r="E1398" s="18" t="str">
        <f>'Raw Data'!E1398</f>
        <v>STEEL ROUND CONTAINER MEDIUM-6581 (MILD STEEL) (TOTAL 28320PCS)</v>
      </c>
      <c r="F1398" s="18">
        <f>'Raw Data'!F1398</f>
        <v>0</v>
      </c>
      <c r="G1398" s="18">
        <f>'Raw Data'!G1398</f>
        <v>0</v>
      </c>
      <c r="H1398" s="18">
        <f>'Raw Data'!H1398</f>
        <v>0</v>
      </c>
      <c r="I1398" s="18">
        <f>'Raw Data'!I1398</f>
        <v>0</v>
      </c>
      <c r="J1398" s="18">
        <f>'Raw Data'!J1398</f>
        <v>0</v>
      </c>
      <c r="K1398" s="18">
        <f>'Raw Data'!K1398</f>
        <v>0</v>
      </c>
      <c r="L1398" s="18">
        <f>'Raw Data'!L1398</f>
        <v>0</v>
      </c>
      <c r="M1398" s="18">
        <f>'Raw Data'!M1398</f>
        <v>0</v>
      </c>
      <c r="N1398" s="18">
        <f>'Raw Data'!N1398</f>
        <v>6230.4</v>
      </c>
      <c r="O1398" s="18" t="str">
        <f>'Raw Data'!O1398</f>
        <v>KGS</v>
      </c>
      <c r="P1398" s="18">
        <f>'Raw Data'!P1398</f>
        <v>295.84144839999999</v>
      </c>
      <c r="Q1398" s="18">
        <f>'Raw Data'!Q1398</f>
        <v>1843210.56</v>
      </c>
      <c r="R1398" s="18">
        <f>'Raw Data'!R1398</f>
        <v>4.1289804380000001</v>
      </c>
      <c r="S1398" s="18">
        <f>'Raw Data'!S1398</f>
        <v>25725.199720000001</v>
      </c>
      <c r="T1398" s="18">
        <f>'Raw Data'!T1398</f>
        <v>448268.9</v>
      </c>
      <c r="U1398" s="18" t="str">
        <f t="shared" si="231"/>
        <v xml:space="preserve">STEEL ROUND CONTAINER MEDIUM-6581 </v>
      </c>
      <c r="V1398" s="18" t="str">
        <f t="shared" si="232"/>
        <v/>
      </c>
      <c r="W1398" s="18" t="e">
        <f t="shared" si="233"/>
        <v>#VALUE!</v>
      </c>
      <c r="X1398" s="18" t="str">
        <f t="shared" si="234"/>
        <v/>
      </c>
      <c r="Y1398" s="18" t="str">
        <f t="shared" si="235"/>
        <v/>
      </c>
      <c r="Z1398" s="18">
        <f t="shared" si="236"/>
        <v>2291479.46</v>
      </c>
      <c r="AA1398" s="18">
        <f t="shared" si="237"/>
        <v>2020</v>
      </c>
      <c r="AB1398" s="19" t="str">
        <f>IFERROR(VLOOKUP(D1398, 'Lookup Tables'!$A:$B, 2, FALSE), "Unknown")</f>
        <v>Table, kitchen or other household articles of iron or steel</v>
      </c>
      <c r="AC1398" s="18" t="str">
        <f t="shared" si="238"/>
        <v>Steel Products</v>
      </c>
      <c r="AD1398" s="18" t="str">
        <f t="shared" si="239"/>
        <v>Misc</v>
      </c>
      <c r="AE1398" s="18">
        <f t="shared" si="240"/>
        <v>71.948654982023641</v>
      </c>
      <c r="AF1398" s="20">
        <f t="shared" si="241"/>
        <v>0.24320004980874241</v>
      </c>
    </row>
    <row r="1399" spans="1:32">
      <c r="A1399" s="18" t="str">
        <f>'Raw Data'!A1399</f>
        <v>INNSA1</v>
      </c>
      <c r="B1399" s="19">
        <f>'Raw Data'!B1399</f>
        <v>43860</v>
      </c>
      <c r="C1399" s="18">
        <f>'Raw Data'!C1399</f>
        <v>301049751</v>
      </c>
      <c r="D1399" s="18">
        <f>'Raw Data'!D1399</f>
        <v>73239990</v>
      </c>
      <c r="E1399" s="18" t="str">
        <f>'Raw Data'!E1399</f>
        <v>STEEL LUNCH BOX-6527 (MILD STEEL) (TOTAL 276 PCS)</v>
      </c>
      <c r="F1399" s="18">
        <f>'Raw Data'!F1399</f>
        <v>0</v>
      </c>
      <c r="G1399" s="18">
        <f>'Raw Data'!G1399</f>
        <v>0</v>
      </c>
      <c r="H1399" s="18">
        <f>'Raw Data'!H1399</f>
        <v>0</v>
      </c>
      <c r="I1399" s="18">
        <f>'Raw Data'!I1399</f>
        <v>0</v>
      </c>
      <c r="J1399" s="18">
        <f>'Raw Data'!J1399</f>
        <v>0</v>
      </c>
      <c r="K1399" s="18">
        <f>'Raw Data'!K1399</f>
        <v>0</v>
      </c>
      <c r="L1399" s="18">
        <f>'Raw Data'!L1399</f>
        <v>0</v>
      </c>
      <c r="M1399" s="18">
        <f>'Raw Data'!M1399</f>
        <v>0</v>
      </c>
      <c r="N1399" s="18">
        <f>'Raw Data'!N1399</f>
        <v>96.14</v>
      </c>
      <c r="O1399" s="18" t="str">
        <f>'Raw Data'!O1399</f>
        <v>KGS</v>
      </c>
      <c r="P1399" s="18">
        <f>'Raw Data'!P1399</f>
        <v>399.17360100000002</v>
      </c>
      <c r="Q1399" s="18">
        <f>'Raw Data'!Q1399</f>
        <v>38376.550000000003</v>
      </c>
      <c r="R1399" s="18">
        <f>'Raw Data'!R1399</f>
        <v>5.571159819</v>
      </c>
      <c r="S1399" s="18">
        <f>'Raw Data'!S1399</f>
        <v>535.61130500000002</v>
      </c>
      <c r="T1399" s="18">
        <f>'Raw Data'!T1399</f>
        <v>9333.2999999999993</v>
      </c>
      <c r="U1399" s="18" t="str">
        <f t="shared" si="231"/>
        <v xml:space="preserve">STEEL LUNCH BOX-6527 </v>
      </c>
      <c r="V1399" s="18" t="str">
        <f t="shared" si="232"/>
        <v/>
      </c>
      <c r="W1399" s="18" t="e">
        <f t="shared" si="233"/>
        <v>#VALUE!</v>
      </c>
      <c r="X1399" s="18" t="str">
        <f t="shared" si="234"/>
        <v/>
      </c>
      <c r="Y1399" s="18" t="str">
        <f t="shared" si="235"/>
        <v/>
      </c>
      <c r="Z1399" s="18">
        <f t="shared" si="236"/>
        <v>47709.850000000006</v>
      </c>
      <c r="AA1399" s="18">
        <f t="shared" si="237"/>
        <v>2020</v>
      </c>
      <c r="AB1399" s="19" t="str">
        <f>IFERROR(VLOOKUP(D1399, 'Lookup Tables'!$A:$B, 2, FALSE), "Unknown")</f>
        <v>Table, kitchen or other household articles of iron or steel</v>
      </c>
      <c r="AC1399" s="18" t="str">
        <f t="shared" si="238"/>
        <v>Steel Products</v>
      </c>
      <c r="AD1399" s="18" t="str">
        <f t="shared" si="239"/>
        <v>Misc</v>
      </c>
      <c r="AE1399" s="18">
        <f t="shared" si="240"/>
        <v>97.080299563137089</v>
      </c>
      <c r="AF1399" s="20">
        <f t="shared" si="241"/>
        <v>0.24320320612457344</v>
      </c>
    </row>
    <row r="1400" spans="1:32">
      <c r="A1400" s="18" t="str">
        <f>'Raw Data'!A1400</f>
        <v>INNSA1</v>
      </c>
      <c r="B1400" s="19">
        <f>'Raw Data'!B1400</f>
        <v>43860</v>
      </c>
      <c r="C1400" s="18">
        <f>'Raw Data'!C1400</f>
        <v>301049751</v>
      </c>
      <c r="D1400" s="18">
        <f>'Raw Data'!D1400</f>
        <v>73239990</v>
      </c>
      <c r="E1400" s="18" t="str">
        <f>'Raw Data'!E1400</f>
        <v>STEEL LUNCH BOX BIG-6588(TOTAL 2400 PCS) (MILD STEEL)</v>
      </c>
      <c r="F1400" s="18">
        <f>'Raw Data'!F1400</f>
        <v>0</v>
      </c>
      <c r="G1400" s="18">
        <f>'Raw Data'!G1400</f>
        <v>0</v>
      </c>
      <c r="H1400" s="18">
        <f>'Raw Data'!H1400</f>
        <v>0</v>
      </c>
      <c r="I1400" s="18">
        <f>'Raw Data'!I1400</f>
        <v>0</v>
      </c>
      <c r="J1400" s="18">
        <f>'Raw Data'!J1400</f>
        <v>0</v>
      </c>
      <c r="K1400" s="18">
        <f>'Raw Data'!K1400</f>
        <v>0</v>
      </c>
      <c r="L1400" s="18">
        <f>'Raw Data'!L1400</f>
        <v>0</v>
      </c>
      <c r="M1400" s="18">
        <f>'Raw Data'!M1400</f>
        <v>0</v>
      </c>
      <c r="N1400" s="18">
        <f>'Raw Data'!N1400</f>
        <v>715</v>
      </c>
      <c r="O1400" s="18" t="str">
        <f>'Raw Data'!O1400</f>
        <v>KGS</v>
      </c>
      <c r="P1400" s="18">
        <f>'Raw Data'!P1400</f>
        <v>510.32418180000002</v>
      </c>
      <c r="Q1400" s="18">
        <f>'Raw Data'!Q1400</f>
        <v>364881.79</v>
      </c>
      <c r="R1400" s="18">
        <f>'Raw Data'!R1400</f>
        <v>7.1224589229999999</v>
      </c>
      <c r="S1400" s="18">
        <f>'Raw Data'!S1400</f>
        <v>5092.5581300000003</v>
      </c>
      <c r="T1400" s="18">
        <f>'Raw Data'!T1400</f>
        <v>88739.3</v>
      </c>
      <c r="U1400" s="18" t="str">
        <f t="shared" si="231"/>
        <v>STEEL LUNCH BOX BIG-6588</v>
      </c>
      <c r="V1400" s="18" t="str">
        <f t="shared" si="232"/>
        <v/>
      </c>
      <c r="W1400" s="18" t="e">
        <f t="shared" si="233"/>
        <v>#VALUE!</v>
      </c>
      <c r="X1400" s="18" t="str">
        <f t="shared" si="234"/>
        <v/>
      </c>
      <c r="Y1400" s="18" t="str">
        <f t="shared" si="235"/>
        <v/>
      </c>
      <c r="Z1400" s="18">
        <f t="shared" si="236"/>
        <v>453621.08999999997</v>
      </c>
      <c r="AA1400" s="18">
        <f t="shared" si="237"/>
        <v>2020</v>
      </c>
      <c r="AB1400" s="19" t="str">
        <f>IFERROR(VLOOKUP(D1400, 'Lookup Tables'!$A:$B, 2, FALSE), "Unknown")</f>
        <v>Table, kitchen or other household articles of iron or steel</v>
      </c>
      <c r="AC1400" s="18" t="str">
        <f t="shared" si="238"/>
        <v>Steel Products</v>
      </c>
      <c r="AD1400" s="18" t="str">
        <f t="shared" si="239"/>
        <v>Misc</v>
      </c>
      <c r="AE1400" s="18">
        <f t="shared" si="240"/>
        <v>124.11090909090909</v>
      </c>
      <c r="AF1400" s="20">
        <f t="shared" si="241"/>
        <v>0.24320013339114568</v>
      </c>
    </row>
    <row r="1401" spans="1:32">
      <c r="A1401" s="18" t="str">
        <f>'Raw Data'!A1401</f>
        <v>INNSA1</v>
      </c>
      <c r="B1401" s="19">
        <f>'Raw Data'!B1401</f>
        <v>43860</v>
      </c>
      <c r="C1401" s="18">
        <f>'Raw Data'!C1401</f>
        <v>301049751</v>
      </c>
      <c r="D1401" s="18">
        <f>'Raw Data'!D1401</f>
        <v>73239990</v>
      </c>
      <c r="E1401" s="18" t="str">
        <f>'Raw Data'!E1401</f>
        <v>STEEL LUNCH BOX SMALL-6587 (TOTAL 2400 PCS) (MILD STEEL)</v>
      </c>
      <c r="F1401" s="18">
        <f>'Raw Data'!F1401</f>
        <v>0</v>
      </c>
      <c r="G1401" s="18">
        <f>'Raw Data'!G1401</f>
        <v>0</v>
      </c>
      <c r="H1401" s="18">
        <f>'Raw Data'!H1401</f>
        <v>0</v>
      </c>
      <c r="I1401" s="18">
        <f>'Raw Data'!I1401</f>
        <v>0</v>
      </c>
      <c r="J1401" s="18">
        <f>'Raw Data'!J1401</f>
        <v>0</v>
      </c>
      <c r="K1401" s="18">
        <f>'Raw Data'!K1401</f>
        <v>0</v>
      </c>
      <c r="L1401" s="18">
        <f>'Raw Data'!L1401</f>
        <v>0</v>
      </c>
      <c r="M1401" s="18">
        <f>'Raw Data'!M1401</f>
        <v>0</v>
      </c>
      <c r="N1401" s="18">
        <f>'Raw Data'!N1401</f>
        <v>487</v>
      </c>
      <c r="O1401" s="18" t="str">
        <f>'Raw Data'!O1401</f>
        <v>KGS</v>
      </c>
      <c r="P1401" s="18">
        <f>'Raw Data'!P1401</f>
        <v>557.13008209999998</v>
      </c>
      <c r="Q1401" s="18">
        <f>'Raw Data'!Q1401</f>
        <v>271322.34999999998</v>
      </c>
      <c r="R1401" s="18">
        <f>'Raw Data'!R1401</f>
        <v>7.775716429</v>
      </c>
      <c r="S1401" s="18">
        <f>'Raw Data'!S1401</f>
        <v>3786.773901</v>
      </c>
      <c r="T1401" s="18">
        <f>'Raw Data'!T1401</f>
        <v>65985.5</v>
      </c>
      <c r="U1401" s="18" t="str">
        <f t="shared" si="231"/>
        <v xml:space="preserve">STEEL LUNCH BOX SMALL-6587 </v>
      </c>
      <c r="V1401" s="18" t="str">
        <f t="shared" si="232"/>
        <v/>
      </c>
      <c r="W1401" s="18" t="e">
        <f t="shared" si="233"/>
        <v>#VALUE!</v>
      </c>
      <c r="X1401" s="18" t="str">
        <f t="shared" si="234"/>
        <v/>
      </c>
      <c r="Y1401" s="18" t="str">
        <f t="shared" si="235"/>
        <v/>
      </c>
      <c r="Z1401" s="18">
        <f t="shared" si="236"/>
        <v>337307.85</v>
      </c>
      <c r="AA1401" s="18">
        <f t="shared" si="237"/>
        <v>2020</v>
      </c>
      <c r="AB1401" s="19" t="str">
        <f>IFERROR(VLOOKUP(D1401, 'Lookup Tables'!$A:$B, 2, FALSE), "Unknown")</f>
        <v>Table, kitchen or other household articles of iron or steel</v>
      </c>
      <c r="AC1401" s="18" t="str">
        <f t="shared" si="238"/>
        <v>Steel Products</v>
      </c>
      <c r="AD1401" s="18" t="str">
        <f t="shared" si="239"/>
        <v>Misc</v>
      </c>
      <c r="AE1401" s="18">
        <f t="shared" si="240"/>
        <v>135.49383983572895</v>
      </c>
      <c r="AF1401" s="20">
        <f t="shared" si="241"/>
        <v>0.24319964794643717</v>
      </c>
    </row>
    <row r="1402" spans="1:32">
      <c r="A1402" s="18" t="str">
        <f>'Raw Data'!A1402</f>
        <v>INNSA1</v>
      </c>
      <c r="B1402" s="19">
        <f>'Raw Data'!B1402</f>
        <v>43860</v>
      </c>
      <c r="C1402" s="18">
        <f>'Raw Data'!C1402</f>
        <v>301049751</v>
      </c>
      <c r="D1402" s="18">
        <f>'Raw Data'!D1402</f>
        <v>73239990</v>
      </c>
      <c r="E1402" s="18" t="str">
        <f>'Raw Data'!E1402</f>
        <v>STEEL RECTANGLE CONTAINER MEDIUM-6577(TOTAL 21000 PCS) (MILDSTEEL)</v>
      </c>
      <c r="F1402" s="18">
        <f>'Raw Data'!F1402</f>
        <v>0</v>
      </c>
      <c r="G1402" s="18">
        <f>'Raw Data'!G1402</f>
        <v>0</v>
      </c>
      <c r="H1402" s="18">
        <f>'Raw Data'!H1402</f>
        <v>0</v>
      </c>
      <c r="I1402" s="18">
        <f>'Raw Data'!I1402</f>
        <v>0</v>
      </c>
      <c r="J1402" s="18">
        <f>'Raw Data'!J1402</f>
        <v>0</v>
      </c>
      <c r="K1402" s="18">
        <f>'Raw Data'!K1402</f>
        <v>0</v>
      </c>
      <c r="L1402" s="18">
        <f>'Raw Data'!L1402</f>
        <v>0</v>
      </c>
      <c r="M1402" s="18">
        <f>'Raw Data'!M1402</f>
        <v>0</v>
      </c>
      <c r="N1402" s="18">
        <f>'Raw Data'!N1402</f>
        <v>4620</v>
      </c>
      <c r="O1402" s="18" t="str">
        <f>'Raw Data'!O1402</f>
        <v>KGS</v>
      </c>
      <c r="P1402" s="18">
        <f>'Raw Data'!P1402</f>
        <v>470.65682249999998</v>
      </c>
      <c r="Q1402" s="18">
        <f>'Raw Data'!Q1402</f>
        <v>2174434.52</v>
      </c>
      <c r="R1402" s="18">
        <f>'Raw Data'!R1402</f>
        <v>6.5688321360000002</v>
      </c>
      <c r="S1402" s="18">
        <f>'Raw Data'!S1402</f>
        <v>30348.00447</v>
      </c>
      <c r="T1402" s="18">
        <f>'Raw Data'!T1402</f>
        <v>528822.5</v>
      </c>
      <c r="U1402" s="18" t="str">
        <f t="shared" si="231"/>
        <v>STEEL RECTANGLE CONTAINER MEDIUM-6577</v>
      </c>
      <c r="V1402" s="18" t="str">
        <f t="shared" si="232"/>
        <v/>
      </c>
      <c r="W1402" s="18" t="e">
        <f t="shared" si="233"/>
        <v>#VALUE!</v>
      </c>
      <c r="X1402" s="18" t="str">
        <f t="shared" si="234"/>
        <v/>
      </c>
      <c r="Y1402" s="18" t="str">
        <f t="shared" si="235"/>
        <v/>
      </c>
      <c r="Z1402" s="18">
        <f t="shared" si="236"/>
        <v>2703257.02</v>
      </c>
      <c r="AA1402" s="18">
        <f t="shared" si="237"/>
        <v>2020</v>
      </c>
      <c r="AB1402" s="19" t="str">
        <f>IFERROR(VLOOKUP(D1402, 'Lookup Tables'!$A:$B, 2, FALSE), "Unknown")</f>
        <v>Table, kitchen or other household articles of iron or steel</v>
      </c>
      <c r="AC1402" s="18" t="str">
        <f t="shared" si="238"/>
        <v>Steel Products</v>
      </c>
      <c r="AD1402" s="18" t="str">
        <f t="shared" si="239"/>
        <v>Misc</v>
      </c>
      <c r="AE1402" s="18">
        <f t="shared" si="240"/>
        <v>114.46374458874459</v>
      </c>
      <c r="AF1402" s="20">
        <f t="shared" si="241"/>
        <v>0.24320001137583117</v>
      </c>
    </row>
    <row r="1403" spans="1:32">
      <c r="A1403" s="18" t="str">
        <f>'Raw Data'!A1403</f>
        <v>INNSA1</v>
      </c>
      <c r="B1403" s="19">
        <f>'Raw Data'!B1403</f>
        <v>43860</v>
      </c>
      <c r="C1403" s="18">
        <f>'Raw Data'!C1403</f>
        <v>301049751</v>
      </c>
      <c r="D1403" s="18">
        <f>'Raw Data'!D1403</f>
        <v>73239990</v>
      </c>
      <c r="E1403" s="18" t="str">
        <f>'Raw Data'!E1403</f>
        <v>STEEL RECTANGLE CONTAINER BIG-6578(MILD STEEL) (TOTAL 17040PCS)</v>
      </c>
      <c r="F1403" s="18">
        <f>'Raw Data'!F1403</f>
        <v>0</v>
      </c>
      <c r="G1403" s="18">
        <f>'Raw Data'!G1403</f>
        <v>0</v>
      </c>
      <c r="H1403" s="18">
        <f>'Raw Data'!H1403</f>
        <v>0</v>
      </c>
      <c r="I1403" s="18">
        <f>'Raw Data'!I1403</f>
        <v>0</v>
      </c>
      <c r="J1403" s="18">
        <f>'Raw Data'!J1403</f>
        <v>0</v>
      </c>
      <c r="K1403" s="18">
        <f>'Raw Data'!K1403</f>
        <v>0</v>
      </c>
      <c r="L1403" s="18">
        <f>'Raw Data'!L1403</f>
        <v>0</v>
      </c>
      <c r="M1403" s="18">
        <f>'Raw Data'!M1403</f>
        <v>0</v>
      </c>
      <c r="N1403" s="18">
        <f>'Raw Data'!N1403</f>
        <v>5033.8999999999996</v>
      </c>
      <c r="O1403" s="18" t="str">
        <f>'Raw Data'!O1403</f>
        <v>KGS</v>
      </c>
      <c r="P1403" s="18">
        <f>'Raw Data'!P1403</f>
        <v>415.59673609999999</v>
      </c>
      <c r="Q1403" s="18">
        <f>'Raw Data'!Q1403</f>
        <v>2092072.41</v>
      </c>
      <c r="R1403" s="18">
        <f>'Raw Data'!R1403</f>
        <v>5.8003731490000003</v>
      </c>
      <c r="S1403" s="18">
        <f>'Raw Data'!S1403</f>
        <v>29198.498390000001</v>
      </c>
      <c r="T1403" s="18">
        <f>'Raw Data'!T1403</f>
        <v>508791.9</v>
      </c>
      <c r="U1403" s="18" t="str">
        <f t="shared" si="231"/>
        <v>STEEL RECTANGLE CONTAINER BIG-6578</v>
      </c>
      <c r="V1403" s="18" t="str">
        <f t="shared" si="232"/>
        <v/>
      </c>
      <c r="W1403" s="18" t="e">
        <f t="shared" si="233"/>
        <v>#VALUE!</v>
      </c>
      <c r="X1403" s="18" t="str">
        <f t="shared" si="234"/>
        <v/>
      </c>
      <c r="Y1403" s="18" t="str">
        <f t="shared" si="235"/>
        <v/>
      </c>
      <c r="Z1403" s="18">
        <f t="shared" si="236"/>
        <v>2600864.31</v>
      </c>
      <c r="AA1403" s="18">
        <f t="shared" si="237"/>
        <v>2020</v>
      </c>
      <c r="AB1403" s="19" t="str">
        <f>IFERROR(VLOOKUP(D1403, 'Lookup Tables'!$A:$B, 2, FALSE), "Unknown")</f>
        <v>Table, kitchen or other household articles of iron or steel</v>
      </c>
      <c r="AC1403" s="18" t="str">
        <f t="shared" si="238"/>
        <v>Steel Products</v>
      </c>
      <c r="AD1403" s="18" t="str">
        <f t="shared" si="239"/>
        <v>Misc</v>
      </c>
      <c r="AE1403" s="18">
        <f t="shared" si="240"/>
        <v>101.07310435249013</v>
      </c>
      <c r="AF1403" s="20">
        <f t="shared" si="241"/>
        <v>0.24319994736702255</v>
      </c>
    </row>
    <row r="1404" spans="1:32">
      <c r="A1404" s="18" t="str">
        <f>'Raw Data'!A1404</f>
        <v>INNSA1</v>
      </c>
      <c r="B1404" s="19">
        <f>'Raw Data'!B1404</f>
        <v>43860</v>
      </c>
      <c r="C1404" s="18">
        <f>'Raw Data'!C1404</f>
        <v>301049751</v>
      </c>
      <c r="D1404" s="18">
        <f>'Raw Data'!D1404</f>
        <v>73239990</v>
      </c>
      <c r="E1404" s="18" t="str">
        <f>'Raw Data'!E1404</f>
        <v>STEEL RECTANGLE CONTAINER- 6901(TOTAL 2400 PCS) (MILD STEEL)</v>
      </c>
      <c r="F1404" s="18">
        <f>'Raw Data'!F1404</f>
        <v>0</v>
      </c>
      <c r="G1404" s="18">
        <f>'Raw Data'!G1404</f>
        <v>0</v>
      </c>
      <c r="H1404" s="18">
        <f>'Raw Data'!H1404</f>
        <v>0</v>
      </c>
      <c r="I1404" s="18">
        <f>'Raw Data'!I1404</f>
        <v>0</v>
      </c>
      <c r="J1404" s="18">
        <f>'Raw Data'!J1404</f>
        <v>0</v>
      </c>
      <c r="K1404" s="18">
        <f>'Raw Data'!K1404</f>
        <v>0</v>
      </c>
      <c r="L1404" s="18">
        <f>'Raw Data'!L1404</f>
        <v>0</v>
      </c>
      <c r="M1404" s="18">
        <f>'Raw Data'!M1404</f>
        <v>0</v>
      </c>
      <c r="N1404" s="18">
        <f>'Raw Data'!N1404</f>
        <v>390</v>
      </c>
      <c r="O1404" s="18" t="str">
        <f>'Raw Data'!O1404</f>
        <v>KGS</v>
      </c>
      <c r="P1404" s="18">
        <f>'Raw Data'!P1404</f>
        <v>432.38366669999999</v>
      </c>
      <c r="Q1404" s="18">
        <f>'Raw Data'!Q1404</f>
        <v>168629.63</v>
      </c>
      <c r="R1404" s="18">
        <f>'Raw Data'!R1404</f>
        <v>6.0346638749999997</v>
      </c>
      <c r="S1404" s="18">
        <f>'Raw Data'!S1404</f>
        <v>2353.5189110000001</v>
      </c>
      <c r="T1404" s="18">
        <f>'Raw Data'!T1404</f>
        <v>41010.800000000003</v>
      </c>
      <c r="U1404" s="18" t="str">
        <f t="shared" si="231"/>
        <v>STEEL RECTANGLE CONTAINER- 6901</v>
      </c>
      <c r="V1404" s="18" t="str">
        <f t="shared" si="232"/>
        <v/>
      </c>
      <c r="W1404" s="18" t="e">
        <f t="shared" si="233"/>
        <v>#VALUE!</v>
      </c>
      <c r="X1404" s="18" t="str">
        <f t="shared" si="234"/>
        <v/>
      </c>
      <c r="Y1404" s="18" t="str">
        <f t="shared" si="235"/>
        <v/>
      </c>
      <c r="Z1404" s="18">
        <f t="shared" si="236"/>
        <v>209640.43</v>
      </c>
      <c r="AA1404" s="18">
        <f t="shared" si="237"/>
        <v>2020</v>
      </c>
      <c r="AB1404" s="19" t="str">
        <f>IFERROR(VLOOKUP(D1404, 'Lookup Tables'!$A:$B, 2, FALSE), "Unknown")</f>
        <v>Table, kitchen or other household articles of iron or steel</v>
      </c>
      <c r="AC1404" s="18" t="str">
        <f t="shared" si="238"/>
        <v>Steel Products</v>
      </c>
      <c r="AD1404" s="18" t="str">
        <f t="shared" si="239"/>
        <v>Misc</v>
      </c>
      <c r="AE1404" s="18">
        <f t="shared" si="240"/>
        <v>105.15589743589744</v>
      </c>
      <c r="AF1404" s="20">
        <f t="shared" si="241"/>
        <v>0.2432004387366562</v>
      </c>
    </row>
    <row r="1405" spans="1:32">
      <c r="A1405" s="18" t="str">
        <f>'Raw Data'!A1405</f>
        <v>INNSA1</v>
      </c>
      <c r="B1405" s="19">
        <f>'Raw Data'!B1405</f>
        <v>43860</v>
      </c>
      <c r="C1405" s="18">
        <f>'Raw Data'!C1405</f>
        <v>301049751</v>
      </c>
      <c r="D1405" s="18">
        <f>'Raw Data'!D1405</f>
        <v>73239990</v>
      </c>
      <c r="E1405" s="18" t="str">
        <f>'Raw Data'!E1405</f>
        <v>HOUSEHOLD STEEL HOOK 3 PCS SET-2628(TOTAL 70200 SET) (MILD STEEL)</v>
      </c>
      <c r="F1405" s="18">
        <f>'Raw Data'!F1405</f>
        <v>0</v>
      </c>
      <c r="G1405" s="18">
        <f>'Raw Data'!G1405</f>
        <v>0</v>
      </c>
      <c r="H1405" s="18">
        <f>'Raw Data'!H1405</f>
        <v>0</v>
      </c>
      <c r="I1405" s="18">
        <f>'Raw Data'!I1405</f>
        <v>0</v>
      </c>
      <c r="J1405" s="18">
        <f>'Raw Data'!J1405</f>
        <v>0</v>
      </c>
      <c r="K1405" s="18">
        <f>'Raw Data'!K1405</f>
        <v>0</v>
      </c>
      <c r="L1405" s="18">
        <f>'Raw Data'!L1405</f>
        <v>0</v>
      </c>
      <c r="M1405" s="18">
        <f>'Raw Data'!M1405</f>
        <v>0</v>
      </c>
      <c r="N1405" s="18">
        <f>'Raw Data'!N1405</f>
        <v>2379</v>
      </c>
      <c r="O1405" s="18" t="str">
        <f>'Raw Data'!O1405</f>
        <v>KGS</v>
      </c>
      <c r="P1405" s="18">
        <f>'Raw Data'!P1405</f>
        <v>970.79386720000002</v>
      </c>
      <c r="Q1405" s="18">
        <f>'Raw Data'!Q1405</f>
        <v>2309518.61</v>
      </c>
      <c r="R1405" s="18">
        <f>'Raw Data'!R1405</f>
        <v>13.549111890000001</v>
      </c>
      <c r="S1405" s="18">
        <f>'Raw Data'!S1405</f>
        <v>32233.337189999998</v>
      </c>
      <c r="T1405" s="18">
        <f>'Raw Data'!T1405</f>
        <v>561675</v>
      </c>
      <c r="U1405" s="18" t="str">
        <f t="shared" si="231"/>
        <v>HOUSEHOLD STEEL HOOK 3 PCS SET-2628</v>
      </c>
      <c r="V1405" s="18" t="str">
        <f t="shared" si="232"/>
        <v/>
      </c>
      <c r="W1405" s="18" t="e">
        <f t="shared" si="233"/>
        <v>#VALUE!</v>
      </c>
      <c r="X1405" s="18" t="str">
        <f t="shared" si="234"/>
        <v/>
      </c>
      <c r="Y1405" s="18" t="str">
        <f t="shared" si="235"/>
        <v/>
      </c>
      <c r="Z1405" s="18">
        <f t="shared" si="236"/>
        <v>2871193.61</v>
      </c>
      <c r="AA1405" s="18">
        <f t="shared" si="237"/>
        <v>2020</v>
      </c>
      <c r="AB1405" s="19" t="str">
        <f>IFERROR(VLOOKUP(D1405, 'Lookup Tables'!$A:$B, 2, FALSE), "Unknown")</f>
        <v>Table, kitchen or other household articles of iron or steel</v>
      </c>
      <c r="AC1405" s="18" t="str">
        <f t="shared" si="238"/>
        <v>Steel Products</v>
      </c>
      <c r="AD1405" s="18" t="str">
        <f t="shared" si="239"/>
        <v>Misc</v>
      </c>
      <c r="AE1405" s="18">
        <f t="shared" si="240"/>
        <v>236.09709962168978</v>
      </c>
      <c r="AF1405" s="20">
        <f t="shared" si="241"/>
        <v>0.24320003206209281</v>
      </c>
    </row>
    <row r="1406" spans="1:32">
      <c r="A1406" s="18" t="str">
        <f>'Raw Data'!A1406</f>
        <v>INNSA1</v>
      </c>
      <c r="B1406" s="19">
        <f>'Raw Data'!B1406</f>
        <v>43860</v>
      </c>
      <c r="C1406" s="18">
        <f>'Raw Data'!C1406</f>
        <v>301049751</v>
      </c>
      <c r="D1406" s="18">
        <f>'Raw Data'!D1406</f>
        <v>73239990</v>
      </c>
      <c r="E1406" s="18" t="str">
        <f>'Raw Data'!E1406</f>
        <v>STEEL LUNCH BOX-6561 (TOTAL 21240 PCS) (MILD STEEL)</v>
      </c>
      <c r="F1406" s="18">
        <f>'Raw Data'!F1406</f>
        <v>0</v>
      </c>
      <c r="G1406" s="18">
        <f>'Raw Data'!G1406</f>
        <v>0</v>
      </c>
      <c r="H1406" s="18">
        <f>'Raw Data'!H1406</f>
        <v>0</v>
      </c>
      <c r="I1406" s="18">
        <f>'Raw Data'!I1406</f>
        <v>0</v>
      </c>
      <c r="J1406" s="18">
        <f>'Raw Data'!J1406</f>
        <v>0</v>
      </c>
      <c r="K1406" s="18">
        <f>'Raw Data'!K1406</f>
        <v>0</v>
      </c>
      <c r="L1406" s="18">
        <f>'Raw Data'!L1406</f>
        <v>0</v>
      </c>
      <c r="M1406" s="18">
        <f>'Raw Data'!M1406</f>
        <v>0</v>
      </c>
      <c r="N1406" s="18">
        <f>'Raw Data'!N1406</f>
        <v>8094.8</v>
      </c>
      <c r="O1406" s="18" t="str">
        <f>'Raw Data'!O1406</f>
        <v>KGS</v>
      </c>
      <c r="P1406" s="18">
        <f>'Raw Data'!P1406</f>
        <v>471.57814769999999</v>
      </c>
      <c r="Q1406" s="18">
        <f>'Raw Data'!Q1406</f>
        <v>3817330.79</v>
      </c>
      <c r="R1406" s="18">
        <f>'Raw Data'!R1406</f>
        <v>6.581690826</v>
      </c>
      <c r="S1406" s="18">
        <f>'Raw Data'!S1406</f>
        <v>53277.4709</v>
      </c>
      <c r="T1406" s="18">
        <f>'Raw Data'!T1406</f>
        <v>928374.9</v>
      </c>
      <c r="U1406" s="18" t="str">
        <f t="shared" si="231"/>
        <v xml:space="preserve">STEEL LUNCH BOX-6561 </v>
      </c>
      <c r="V1406" s="18" t="str">
        <f t="shared" si="232"/>
        <v/>
      </c>
      <c r="W1406" s="18" t="e">
        <f t="shared" si="233"/>
        <v>#VALUE!</v>
      </c>
      <c r="X1406" s="18" t="str">
        <f t="shared" si="234"/>
        <v/>
      </c>
      <c r="Y1406" s="18" t="str">
        <f t="shared" si="235"/>
        <v/>
      </c>
      <c r="Z1406" s="18">
        <f t="shared" si="236"/>
        <v>4745705.6900000004</v>
      </c>
      <c r="AA1406" s="18">
        <f t="shared" si="237"/>
        <v>2020</v>
      </c>
      <c r="AB1406" s="19" t="str">
        <f>IFERROR(VLOOKUP(D1406, 'Lookup Tables'!$A:$B, 2, FALSE), "Unknown")</f>
        <v>Table, kitchen or other household articles of iron or steel</v>
      </c>
      <c r="AC1406" s="18" t="str">
        <f t="shared" si="238"/>
        <v>Steel Products</v>
      </c>
      <c r="AD1406" s="18" t="str">
        <f t="shared" si="239"/>
        <v>Misc</v>
      </c>
      <c r="AE1406" s="18">
        <f t="shared" si="240"/>
        <v>114.68781192864554</v>
      </c>
      <c r="AF1406" s="20">
        <f t="shared" si="241"/>
        <v>0.24320001358855253</v>
      </c>
    </row>
    <row r="1407" spans="1:32">
      <c r="A1407" s="18" t="str">
        <f>'Raw Data'!A1407</f>
        <v>INNSA1</v>
      </c>
      <c r="B1407" s="19">
        <f>'Raw Data'!B1407</f>
        <v>43860</v>
      </c>
      <c r="C1407" s="18">
        <f>'Raw Data'!C1407</f>
        <v>301049751</v>
      </c>
      <c r="D1407" s="18">
        <f>'Raw Data'!D1407</f>
        <v>73239990</v>
      </c>
      <c r="E1407" s="18" t="str">
        <f>'Raw Data'!E1407</f>
        <v>STEEL LUNCH BOX 2 LAYER-8504 (MILD STEEL) (TOTAL 672 PCS)</v>
      </c>
      <c r="F1407" s="18">
        <f>'Raw Data'!F1407</f>
        <v>0</v>
      </c>
      <c r="G1407" s="18">
        <f>'Raw Data'!G1407</f>
        <v>0</v>
      </c>
      <c r="H1407" s="18">
        <f>'Raw Data'!H1407</f>
        <v>0</v>
      </c>
      <c r="I1407" s="18">
        <f>'Raw Data'!I1407</f>
        <v>0</v>
      </c>
      <c r="J1407" s="18">
        <f>'Raw Data'!J1407</f>
        <v>0</v>
      </c>
      <c r="K1407" s="18">
        <f>'Raw Data'!K1407</f>
        <v>0</v>
      </c>
      <c r="L1407" s="18">
        <f>'Raw Data'!L1407</f>
        <v>0</v>
      </c>
      <c r="M1407" s="18">
        <f>'Raw Data'!M1407</f>
        <v>0</v>
      </c>
      <c r="N1407" s="18">
        <f>'Raw Data'!N1407</f>
        <v>321.44</v>
      </c>
      <c r="O1407" s="18" t="str">
        <f>'Raw Data'!O1407</f>
        <v>KGS</v>
      </c>
      <c r="P1407" s="18">
        <f>'Raw Data'!P1407</f>
        <v>369.54414509999998</v>
      </c>
      <c r="Q1407" s="18">
        <f>'Raw Data'!Q1407</f>
        <v>118786.27</v>
      </c>
      <c r="R1407" s="18">
        <f>'Raw Data'!R1407</f>
        <v>5.1576293800000004</v>
      </c>
      <c r="S1407" s="18">
        <f>'Raw Data'!S1407</f>
        <v>1657.8683880000001</v>
      </c>
      <c r="T1407" s="18">
        <f>'Raw Data'!T1407</f>
        <v>28888.799999999999</v>
      </c>
      <c r="U1407" s="18" t="str">
        <f t="shared" si="231"/>
        <v xml:space="preserve">STEEL LUNCH BOX 2 LAYER-8504 </v>
      </c>
      <c r="V1407" s="18" t="str">
        <f t="shared" si="232"/>
        <v/>
      </c>
      <c r="W1407" s="18" t="e">
        <f t="shared" si="233"/>
        <v>#VALUE!</v>
      </c>
      <c r="X1407" s="18" t="str">
        <f t="shared" si="234"/>
        <v/>
      </c>
      <c r="Y1407" s="18" t="str">
        <f t="shared" si="235"/>
        <v/>
      </c>
      <c r="Z1407" s="18">
        <f t="shared" si="236"/>
        <v>147675.07</v>
      </c>
      <c r="AA1407" s="18">
        <f t="shared" si="237"/>
        <v>2020</v>
      </c>
      <c r="AB1407" s="19" t="str">
        <f>IFERROR(VLOOKUP(D1407, 'Lookup Tables'!$A:$B, 2, FALSE), "Unknown")</f>
        <v>Table, kitchen or other household articles of iron or steel</v>
      </c>
      <c r="AC1407" s="18" t="str">
        <f t="shared" si="238"/>
        <v>Steel Products</v>
      </c>
      <c r="AD1407" s="18" t="str">
        <f t="shared" si="239"/>
        <v>Misc</v>
      </c>
      <c r="AE1407" s="18">
        <f t="shared" si="240"/>
        <v>89.873071179691394</v>
      </c>
      <c r="AF1407" s="20">
        <f t="shared" si="241"/>
        <v>0.24319982435680487</v>
      </c>
    </row>
    <row r="1408" spans="1:32">
      <c r="A1408" s="18" t="str">
        <f>'Raw Data'!A1408</f>
        <v>INNSA1</v>
      </c>
      <c r="B1408" s="19">
        <f>'Raw Data'!B1408</f>
        <v>43859</v>
      </c>
      <c r="C1408" s="18">
        <f>'Raw Data'!C1408</f>
        <v>301049751</v>
      </c>
      <c r="D1408" s="18">
        <f>'Raw Data'!D1408</f>
        <v>73239990</v>
      </c>
      <c r="E1408" s="18" t="str">
        <f>'Raw Data'!E1408</f>
        <v>STEEL TEA STRAINER -NP-55 (TOTAL 61200 PCS) (MILD STEEL)</v>
      </c>
      <c r="F1408" s="18">
        <f>'Raw Data'!F1408</f>
        <v>0</v>
      </c>
      <c r="G1408" s="18">
        <f>'Raw Data'!G1408</f>
        <v>0</v>
      </c>
      <c r="H1408" s="18">
        <f>'Raw Data'!H1408</f>
        <v>0</v>
      </c>
      <c r="I1408" s="18">
        <f>'Raw Data'!I1408</f>
        <v>0</v>
      </c>
      <c r="J1408" s="18">
        <f>'Raw Data'!J1408</f>
        <v>0</v>
      </c>
      <c r="K1408" s="18">
        <f>'Raw Data'!K1408</f>
        <v>0</v>
      </c>
      <c r="L1408" s="18">
        <f>'Raw Data'!L1408</f>
        <v>0</v>
      </c>
      <c r="M1408" s="18">
        <f>'Raw Data'!M1408</f>
        <v>0</v>
      </c>
      <c r="N1408" s="18">
        <f>'Raw Data'!N1408</f>
        <v>2805</v>
      </c>
      <c r="O1408" s="18" t="str">
        <f>'Raw Data'!O1408</f>
        <v>KGS</v>
      </c>
      <c r="P1408" s="18">
        <f>'Raw Data'!P1408</f>
        <v>496.74485920000001</v>
      </c>
      <c r="Q1408" s="18">
        <f>'Raw Data'!Q1408</f>
        <v>1393369.33</v>
      </c>
      <c r="R1408" s="18">
        <f>'Raw Data'!R1408</f>
        <v>6.9329359269999999</v>
      </c>
      <c r="S1408" s="18">
        <f>'Raw Data'!S1408</f>
        <v>19446.885279999999</v>
      </c>
      <c r="T1408" s="18">
        <f>'Raw Data'!T1408</f>
        <v>338867.4</v>
      </c>
      <c r="U1408" s="18" t="str">
        <f t="shared" si="231"/>
        <v xml:space="preserve">STEEL TEA STRAINER -NP-55 </v>
      </c>
      <c r="V1408" s="18" t="str">
        <f t="shared" si="232"/>
        <v/>
      </c>
      <c r="W1408" s="18" t="e">
        <f t="shared" si="233"/>
        <v>#VALUE!</v>
      </c>
      <c r="X1408" s="18" t="str">
        <f t="shared" si="234"/>
        <v/>
      </c>
      <c r="Y1408" s="18" t="str">
        <f t="shared" si="235"/>
        <v/>
      </c>
      <c r="Z1408" s="18">
        <f t="shared" si="236"/>
        <v>1732236.73</v>
      </c>
      <c r="AA1408" s="18">
        <f t="shared" si="237"/>
        <v>2020</v>
      </c>
      <c r="AB1408" s="19" t="str">
        <f>IFERROR(VLOOKUP(D1408, 'Lookup Tables'!$A:$B, 2, FALSE), "Unknown")</f>
        <v>Table, kitchen or other household articles of iron or steel</v>
      </c>
      <c r="AC1408" s="18" t="str">
        <f t="shared" si="238"/>
        <v>Steel Products</v>
      </c>
      <c r="AD1408" s="18" t="str">
        <f t="shared" si="239"/>
        <v>Misc</v>
      </c>
      <c r="AE1408" s="18">
        <f t="shared" si="240"/>
        <v>120.80834224598931</v>
      </c>
      <c r="AF1408" s="20">
        <f t="shared" si="241"/>
        <v>0.2431999848884287</v>
      </c>
    </row>
    <row r="1409" spans="1:32">
      <c r="A1409" s="18" t="str">
        <f>'Raw Data'!A1409</f>
        <v>INNSA1</v>
      </c>
      <c r="B1409" s="19">
        <f>'Raw Data'!B1409</f>
        <v>43859</v>
      </c>
      <c r="C1409" s="18">
        <f>'Raw Data'!C1409</f>
        <v>301049751</v>
      </c>
      <c r="D1409" s="18">
        <f>'Raw Data'!D1409</f>
        <v>73239990</v>
      </c>
      <c r="E1409" s="18" t="str">
        <f>'Raw Data'!E1409</f>
        <v>RYX-02-021A-13 MILD STEEL MULTI FUNCTION CLOTH STAND (1164 NOS) (OTHER ARTICLES OF HOUSEHOLD OF IRON &amp; STEEL)</v>
      </c>
      <c r="F1409" s="18">
        <f>'Raw Data'!F1409</f>
        <v>0</v>
      </c>
      <c r="G1409" s="18">
        <f>'Raw Data'!G1409</f>
        <v>0</v>
      </c>
      <c r="H1409" s="18">
        <f>'Raw Data'!H1409</f>
        <v>0</v>
      </c>
      <c r="I1409" s="18">
        <f>'Raw Data'!I1409</f>
        <v>0</v>
      </c>
      <c r="J1409" s="18">
        <f>'Raw Data'!J1409</f>
        <v>0</v>
      </c>
      <c r="K1409" s="18">
        <f>'Raw Data'!K1409</f>
        <v>0</v>
      </c>
      <c r="L1409" s="18">
        <f>'Raw Data'!L1409</f>
        <v>0</v>
      </c>
      <c r="M1409" s="18">
        <f>'Raw Data'!M1409</f>
        <v>0</v>
      </c>
      <c r="N1409" s="18">
        <f>'Raw Data'!N1409</f>
        <v>4268</v>
      </c>
      <c r="O1409" s="18" t="str">
        <f>'Raw Data'!O1409</f>
        <v>KGS</v>
      </c>
      <c r="P1409" s="18">
        <f>'Raw Data'!P1409</f>
        <v>198.68522730000001</v>
      </c>
      <c r="Q1409" s="18">
        <f>'Raw Data'!Q1409</f>
        <v>847988.55</v>
      </c>
      <c r="R1409" s="18">
        <f>'Raw Data'!R1409</f>
        <v>2.772996891</v>
      </c>
      <c r="S1409" s="18">
        <f>'Raw Data'!S1409</f>
        <v>11835.150729999999</v>
      </c>
      <c r="T1409" s="18">
        <f>'Raw Data'!T1409</f>
        <v>206230.9</v>
      </c>
      <c r="U1409" s="18" t="str">
        <f t="shared" si="231"/>
        <v xml:space="preserve">RYX-02-021A-13 MILD STEEL MULTI FUNCTION CLOTH STAND </v>
      </c>
      <c r="V1409" s="18" t="str">
        <f t="shared" si="232"/>
        <v/>
      </c>
      <c r="W1409" s="18" t="e">
        <f t="shared" si="233"/>
        <v>#VALUE!</v>
      </c>
      <c r="X1409" s="18" t="str">
        <f t="shared" si="234"/>
        <v/>
      </c>
      <c r="Y1409" s="18" t="str">
        <f t="shared" si="235"/>
        <v/>
      </c>
      <c r="Z1409" s="18">
        <f t="shared" si="236"/>
        <v>1054219.45</v>
      </c>
      <c r="AA1409" s="18">
        <f t="shared" si="237"/>
        <v>2020</v>
      </c>
      <c r="AB1409" s="19" t="str">
        <f>IFERROR(VLOOKUP(D1409, 'Lookup Tables'!$A:$B, 2, FALSE), "Unknown")</f>
        <v>Table, kitchen or other household articles of iron or steel</v>
      </c>
      <c r="AC1409" s="18" t="str">
        <f t="shared" si="238"/>
        <v>Steel Products</v>
      </c>
      <c r="AD1409" s="18" t="str">
        <f t="shared" si="239"/>
        <v>Cloth Stand</v>
      </c>
      <c r="AE1409" s="18">
        <f t="shared" si="240"/>
        <v>48.320267104029988</v>
      </c>
      <c r="AF1409" s="20">
        <f t="shared" si="241"/>
        <v>0.24320009981266844</v>
      </c>
    </row>
    <row r="1410" spans="1:32">
      <c r="A1410" s="18" t="str">
        <f>'Raw Data'!A1410</f>
        <v>INNSA1</v>
      </c>
      <c r="B1410" s="19">
        <f>'Raw Data'!B1410</f>
        <v>43859</v>
      </c>
      <c r="C1410" s="18">
        <f>'Raw Data'!C1410</f>
        <v>301049751</v>
      </c>
      <c r="D1410" s="18">
        <f>'Raw Data'!D1410</f>
        <v>73239990</v>
      </c>
      <c r="E1410" s="18" t="str">
        <f>'Raw Data'!E1410</f>
        <v>RYX-02-021A MILD STEEL MULTI FUNCTION CLOTH STAND (1296 NOS)(OTHER ARTICLES OF HOUSEHOLD OF IRON &amp; STEEL)</v>
      </c>
      <c r="F1410" s="18">
        <f>'Raw Data'!F1410</f>
        <v>0</v>
      </c>
      <c r="G1410" s="18">
        <f>'Raw Data'!G1410</f>
        <v>0</v>
      </c>
      <c r="H1410" s="18">
        <f>'Raw Data'!H1410</f>
        <v>0</v>
      </c>
      <c r="I1410" s="18">
        <f>'Raw Data'!I1410</f>
        <v>0</v>
      </c>
      <c r="J1410" s="18">
        <f>'Raw Data'!J1410</f>
        <v>0</v>
      </c>
      <c r="K1410" s="18">
        <f>'Raw Data'!K1410</f>
        <v>0</v>
      </c>
      <c r="L1410" s="18">
        <f>'Raw Data'!L1410</f>
        <v>0</v>
      </c>
      <c r="M1410" s="18">
        <f>'Raw Data'!M1410</f>
        <v>0</v>
      </c>
      <c r="N1410" s="18">
        <f>'Raw Data'!N1410</f>
        <v>4752</v>
      </c>
      <c r="O1410" s="18" t="str">
        <f>'Raw Data'!O1410</f>
        <v>KGS</v>
      </c>
      <c r="P1410" s="18">
        <f>'Raw Data'!P1410</f>
        <v>193.07271679999999</v>
      </c>
      <c r="Q1410" s="18">
        <f>'Raw Data'!Q1410</f>
        <v>917481.55</v>
      </c>
      <c r="R1410" s="18">
        <f>'Raw Data'!R1410</f>
        <v>2.6946645739999999</v>
      </c>
      <c r="S1410" s="18">
        <f>'Raw Data'!S1410</f>
        <v>12805.046060000001</v>
      </c>
      <c r="T1410" s="18">
        <f>'Raw Data'!T1410</f>
        <v>223131.5</v>
      </c>
      <c r="U1410" s="18" t="str">
        <f t="shared" si="231"/>
        <v xml:space="preserve">RYX-02-021A MILD STEEL MULTI FUNCTION CLOTH STAND </v>
      </c>
      <c r="V1410" s="18" t="str">
        <f t="shared" si="232"/>
        <v/>
      </c>
      <c r="W1410" s="18" t="e">
        <f t="shared" si="233"/>
        <v>#VALUE!</v>
      </c>
      <c r="X1410" s="18" t="str">
        <f t="shared" si="234"/>
        <v/>
      </c>
      <c r="Y1410" s="18" t="str">
        <f t="shared" si="235"/>
        <v/>
      </c>
      <c r="Z1410" s="18">
        <f t="shared" si="236"/>
        <v>1140613.05</v>
      </c>
      <c r="AA1410" s="18">
        <f t="shared" si="237"/>
        <v>2020</v>
      </c>
      <c r="AB1410" s="19" t="str">
        <f>IFERROR(VLOOKUP(D1410, 'Lookup Tables'!$A:$B, 2, FALSE), "Unknown")</f>
        <v>Table, kitchen or other household articles of iron or steel</v>
      </c>
      <c r="AC1410" s="18" t="str">
        <f t="shared" si="238"/>
        <v>Steel Products</v>
      </c>
      <c r="AD1410" s="18" t="str">
        <f t="shared" si="239"/>
        <v>Cloth Stand</v>
      </c>
      <c r="AE1410" s="18">
        <f t="shared" si="240"/>
        <v>46.955281986531986</v>
      </c>
      <c r="AF1410" s="20">
        <f t="shared" si="241"/>
        <v>0.24319998587437533</v>
      </c>
    </row>
    <row r="1411" spans="1:32">
      <c r="A1411" s="18" t="str">
        <f>'Raw Data'!A1411</f>
        <v>INNSA1</v>
      </c>
      <c r="B1411" s="19">
        <f>'Raw Data'!B1411</f>
        <v>43859</v>
      </c>
      <c r="C1411" s="18">
        <f>'Raw Data'!C1411</f>
        <v>301049751</v>
      </c>
      <c r="D1411" s="18">
        <f>'Raw Data'!D1411</f>
        <v>73239990</v>
      </c>
      <c r="E1411" s="18" t="str">
        <f>'Raw Data'!E1411</f>
        <v>STEEL HAND BLENDER-RS-02 (TOTAL 10000 PCS) (MILD STEEL)</v>
      </c>
      <c r="F1411" s="18">
        <f>'Raw Data'!F1411</f>
        <v>0</v>
      </c>
      <c r="G1411" s="18">
        <f>'Raw Data'!G1411</f>
        <v>0</v>
      </c>
      <c r="H1411" s="18">
        <f>'Raw Data'!H1411</f>
        <v>0</v>
      </c>
      <c r="I1411" s="18">
        <f>'Raw Data'!I1411</f>
        <v>0</v>
      </c>
      <c r="J1411" s="18">
        <f>'Raw Data'!J1411</f>
        <v>0</v>
      </c>
      <c r="K1411" s="18">
        <f>'Raw Data'!K1411</f>
        <v>0</v>
      </c>
      <c r="L1411" s="18">
        <f>'Raw Data'!L1411</f>
        <v>0</v>
      </c>
      <c r="M1411" s="18">
        <f>'Raw Data'!M1411</f>
        <v>0</v>
      </c>
      <c r="N1411" s="18">
        <f>'Raw Data'!N1411</f>
        <v>650</v>
      </c>
      <c r="O1411" s="18" t="str">
        <f>'Raw Data'!O1411</f>
        <v>KGS</v>
      </c>
      <c r="P1411" s="18">
        <f>'Raw Data'!P1411</f>
        <v>530.44350770000005</v>
      </c>
      <c r="Q1411" s="18">
        <f>'Raw Data'!Q1411</f>
        <v>344788.28</v>
      </c>
      <c r="R1411" s="18">
        <f>'Raw Data'!R1411</f>
        <v>7.4032590049999998</v>
      </c>
      <c r="S1411" s="18">
        <f>'Raw Data'!S1411</f>
        <v>4812.1183529999998</v>
      </c>
      <c r="T1411" s="18">
        <f>'Raw Data'!T1411</f>
        <v>83852.5</v>
      </c>
      <c r="U1411" s="18" t="str">
        <f t="shared" ref="U1411:U1474" si="242">LEFT(E1411, FIND("(", E1411)-1)</f>
        <v xml:space="preserve">STEEL HAND BLENDER-RS-02 </v>
      </c>
      <c r="V1411" s="18" t="str">
        <f t="shared" ref="V1411:V1474" si="243">IFERROR(
    VALUE(
        MID(E1411,
            FIND("QTY",E1411)+4,
            FIND(" ",E1411,FIND("QTY",E1411)+4) - (FIND("QTY",E1411)+4)
        )
    ),
"")</f>
        <v/>
      </c>
      <c r="W1411" s="18" t="e">
        <f t="shared" ref="W1411:W1474" si="244">TRIM(MID(E1411, FIND(" ", E1411, FIND("QTY:", E1411)+4)+1, FIND("/", E1411) - FIND(" ", E1411, FIND("QTY:", E1411)+4)-1))</f>
        <v>#VALUE!</v>
      </c>
      <c r="X1411" s="18" t="str">
        <f t="shared" ref="X1411:X1474" si="245">IFERROR(
  IF(AND(ISNUMBER(FIND("/",E1411)), ISNUMBER(FIND("PER",E1411))),
     VALUE(TRIM(SUBSTITUTE(SUBSTITUTE(MID(E1411, FIND("/",E1411)+1, FIND("PER",E1411)-FIND("/",E1411)-1), "USD", ""), "CNY:", ""))),
     IF(ISNUMBER(SEARCH("USD",E1411)),
        VALUE(TRIM(MID(E1411, SEARCH("USD",E1411)+3, 12))),
        IF(ISNUMBER(SEARCH("CNY",E1411)),
           VALUE(TRIM(SUBSTITUTE(MID(E1411, SEARCH("CNY",E1411)+3, 12), ":", ""))),
           "" )
     )
  ),
"")</f>
        <v/>
      </c>
      <c r="Y1411" s="18" t="str">
        <f t="shared" ref="Y1411:Y1474" si="246">IF(ISNUMBER(FIND("USD", E1411)), "USD",
IF(ISNUMBER(FIND("CNY", E1411)), "CNY", ""))</f>
        <v/>
      </c>
      <c r="Z1411" s="18">
        <f t="shared" ref="Z1411:Z1474" si="247">Q1411 + T1411</f>
        <v>428640.78</v>
      </c>
      <c r="AA1411" s="18">
        <f t="shared" ref="AA1411:AA1474" si="248">YEAR(B1411)</f>
        <v>2020</v>
      </c>
      <c r="AB1411" s="19" t="str">
        <f>IFERROR(VLOOKUP(D1411, 'Lookup Tables'!$A:$B, 2, FALSE), "Unknown")</f>
        <v>Table, kitchen or other household articles of iron or steel</v>
      </c>
      <c r="AC1411" s="18" t="str">
        <f t="shared" ref="AC1411:AC1474" si="249">IFERROR(
    IF(ISNUMBER(SEARCH("STEEL", E1411)), "Steel Products",
    IF(ISNUMBER(SEARCH("SCRUBBER", E1411)), "Cleaning Items",
    IF(ISNUMBER(SEARCH("CLOTH", E1411)), "Household Items",
    IF(ISNUMBER(SEARCH("HOLDER", E1411)), "Kitchen Items",
    "Other")))),
"Other")</f>
        <v>Steel Products</v>
      </c>
      <c r="AD1411" s="18" t="str">
        <f t="shared" ref="AD1411:AD1474" si="250">IFERROR(
    IF(ISNUMBER(SEARCH("SCRUBBER", E1411)), "Scrubber",
    IF(ISNUMBER(SEARCH("CUTLERY", E1411)), "Cutlery Holder",
    IF(ISNUMBER(SEARCH("CLOTH STAND", E1411)), "Cloth Stand",
    IF(ISNUMBER(SEARCH("HOLDER", E1411)), "Holder",
    "Misc")))),
"Misc")</f>
        <v>Misc</v>
      </c>
      <c r="AE1411" s="18">
        <f t="shared" ref="AE1411:AE1474" si="251">T1411/N1411</f>
        <v>129.00384615384615</v>
      </c>
      <c r="AF1411" s="20">
        <f t="shared" ref="AF1411:AF1474" si="252">IFERROR(T1411/Q1411,0)</f>
        <v>0.24319997187839446</v>
      </c>
    </row>
    <row r="1412" spans="1:32">
      <c r="A1412" s="18" t="str">
        <f>'Raw Data'!A1412</f>
        <v>INNSA1</v>
      </c>
      <c r="B1412" s="19">
        <f>'Raw Data'!B1412</f>
        <v>43859</v>
      </c>
      <c r="C1412" s="18">
        <f>'Raw Data'!C1412</f>
        <v>301049751</v>
      </c>
      <c r="D1412" s="18">
        <f>'Raw Data'!D1412</f>
        <v>73239990</v>
      </c>
      <c r="E1412" s="18" t="str">
        <f>'Raw Data'!E1412</f>
        <v>STEEL SPOON HOLDER ROUND -MP-96 ( TOTAL 18936 PCS) (MILD STEEL)</v>
      </c>
      <c r="F1412" s="18">
        <f>'Raw Data'!F1412</f>
        <v>0</v>
      </c>
      <c r="G1412" s="18">
        <f>'Raw Data'!G1412</f>
        <v>0</v>
      </c>
      <c r="H1412" s="18">
        <f>'Raw Data'!H1412</f>
        <v>0</v>
      </c>
      <c r="I1412" s="18">
        <f>'Raw Data'!I1412</f>
        <v>0</v>
      </c>
      <c r="J1412" s="18">
        <f>'Raw Data'!J1412</f>
        <v>0</v>
      </c>
      <c r="K1412" s="18">
        <f>'Raw Data'!K1412</f>
        <v>0</v>
      </c>
      <c r="L1412" s="18">
        <f>'Raw Data'!L1412</f>
        <v>0</v>
      </c>
      <c r="M1412" s="18">
        <f>'Raw Data'!M1412</f>
        <v>0</v>
      </c>
      <c r="N1412" s="18">
        <f>'Raw Data'!N1412</f>
        <v>4050.2</v>
      </c>
      <c r="O1412" s="18" t="str">
        <f>'Raw Data'!O1412</f>
        <v>KGS</v>
      </c>
      <c r="P1412" s="18">
        <f>'Raw Data'!P1412</f>
        <v>253.31386850000001</v>
      </c>
      <c r="Q1412" s="18">
        <f>'Raw Data'!Q1412</f>
        <v>1025971.83</v>
      </c>
      <c r="R1412" s="18">
        <f>'Raw Data'!R1412</f>
        <v>3.535434312</v>
      </c>
      <c r="S1412" s="18">
        <f>'Raw Data'!S1412</f>
        <v>14319.216050000001</v>
      </c>
      <c r="T1412" s="18">
        <f>'Raw Data'!T1412</f>
        <v>249516.4</v>
      </c>
      <c r="U1412" s="18" t="str">
        <f t="shared" si="242"/>
        <v xml:space="preserve">STEEL SPOON HOLDER ROUND -MP-96 </v>
      </c>
      <c r="V1412" s="18" t="str">
        <f t="shared" si="243"/>
        <v/>
      </c>
      <c r="W1412" s="18" t="e">
        <f t="shared" si="244"/>
        <v>#VALUE!</v>
      </c>
      <c r="X1412" s="18" t="str">
        <f t="shared" si="245"/>
        <v/>
      </c>
      <c r="Y1412" s="18" t="str">
        <f t="shared" si="246"/>
        <v/>
      </c>
      <c r="Z1412" s="18">
        <f t="shared" si="247"/>
        <v>1275488.23</v>
      </c>
      <c r="AA1412" s="18">
        <f t="shared" si="248"/>
        <v>2020</v>
      </c>
      <c r="AB1412" s="19" t="str">
        <f>IFERROR(VLOOKUP(D1412, 'Lookup Tables'!$A:$B, 2, FALSE), "Unknown")</f>
        <v>Table, kitchen or other household articles of iron or steel</v>
      </c>
      <c r="AC1412" s="18" t="str">
        <f t="shared" si="249"/>
        <v>Steel Products</v>
      </c>
      <c r="AD1412" s="18" t="str">
        <f t="shared" si="250"/>
        <v>Holder</v>
      </c>
      <c r="AE1412" s="18">
        <f t="shared" si="251"/>
        <v>61.605945385413065</v>
      </c>
      <c r="AF1412" s="20">
        <f t="shared" si="252"/>
        <v>0.24320004965438477</v>
      </c>
    </row>
    <row r="1413" spans="1:32">
      <c r="A1413" s="18" t="str">
        <f>'Raw Data'!A1413</f>
        <v>INNSA1</v>
      </c>
      <c r="B1413" s="19">
        <f>'Raw Data'!B1413</f>
        <v>43859</v>
      </c>
      <c r="C1413" s="18">
        <f>'Raw Data'!C1413</f>
        <v>301049751</v>
      </c>
      <c r="D1413" s="18">
        <f>'Raw Data'!D1413</f>
        <v>73239990</v>
      </c>
      <c r="E1413" s="18" t="str">
        <f>'Raw Data'!E1413</f>
        <v>STEEL ZHARA -NP-003 (TOTAL 12000 PCS) (MILD STEEL)</v>
      </c>
      <c r="F1413" s="18">
        <f>'Raw Data'!F1413</f>
        <v>0</v>
      </c>
      <c r="G1413" s="18">
        <f>'Raw Data'!G1413</f>
        <v>0</v>
      </c>
      <c r="H1413" s="18">
        <f>'Raw Data'!H1413</f>
        <v>0</v>
      </c>
      <c r="I1413" s="18">
        <f>'Raw Data'!I1413</f>
        <v>0</v>
      </c>
      <c r="J1413" s="18">
        <f>'Raw Data'!J1413</f>
        <v>0</v>
      </c>
      <c r="K1413" s="18">
        <f>'Raw Data'!K1413</f>
        <v>0</v>
      </c>
      <c r="L1413" s="18">
        <f>'Raw Data'!L1413</f>
        <v>0</v>
      </c>
      <c r="M1413" s="18">
        <f>'Raw Data'!M1413</f>
        <v>0</v>
      </c>
      <c r="N1413" s="18">
        <f>'Raw Data'!N1413</f>
        <v>1120</v>
      </c>
      <c r="O1413" s="18" t="str">
        <f>'Raw Data'!O1413</f>
        <v>KGS</v>
      </c>
      <c r="P1413" s="18">
        <f>'Raw Data'!P1413</f>
        <v>345.93410710000001</v>
      </c>
      <c r="Q1413" s="18">
        <f>'Raw Data'!Q1413</f>
        <v>387446.2</v>
      </c>
      <c r="R1413" s="18">
        <f>'Raw Data'!R1413</f>
        <v>4.828110358</v>
      </c>
      <c r="S1413" s="18">
        <f>'Raw Data'!S1413</f>
        <v>5407.4836009999999</v>
      </c>
      <c r="T1413" s="18">
        <f>'Raw Data'!T1413</f>
        <v>94226.9</v>
      </c>
      <c r="U1413" s="18" t="str">
        <f t="shared" si="242"/>
        <v xml:space="preserve">STEEL ZHARA -NP-003 </v>
      </c>
      <c r="V1413" s="18" t="str">
        <f t="shared" si="243"/>
        <v/>
      </c>
      <c r="W1413" s="18" t="e">
        <f t="shared" si="244"/>
        <v>#VALUE!</v>
      </c>
      <c r="X1413" s="18" t="str">
        <f t="shared" si="245"/>
        <v/>
      </c>
      <c r="Y1413" s="18" t="str">
        <f t="shared" si="246"/>
        <v/>
      </c>
      <c r="Z1413" s="18">
        <f t="shared" si="247"/>
        <v>481673.1</v>
      </c>
      <c r="AA1413" s="18">
        <f t="shared" si="248"/>
        <v>2020</v>
      </c>
      <c r="AB1413" s="19" t="str">
        <f>IFERROR(VLOOKUP(D1413, 'Lookup Tables'!$A:$B, 2, FALSE), "Unknown")</f>
        <v>Table, kitchen or other household articles of iron or steel</v>
      </c>
      <c r="AC1413" s="18" t="str">
        <f t="shared" si="249"/>
        <v>Steel Products</v>
      </c>
      <c r="AD1413" s="18" t="str">
        <f t="shared" si="250"/>
        <v>Misc</v>
      </c>
      <c r="AE1413" s="18">
        <f t="shared" si="251"/>
        <v>84.131160714285713</v>
      </c>
      <c r="AF1413" s="20">
        <f t="shared" si="252"/>
        <v>0.24319995911690448</v>
      </c>
    </row>
    <row r="1414" spans="1:32">
      <c r="A1414" s="18" t="str">
        <f>'Raw Data'!A1414</f>
        <v>INNSA1</v>
      </c>
      <c r="B1414" s="19">
        <f>'Raw Data'!B1414</f>
        <v>43852</v>
      </c>
      <c r="C1414" s="18">
        <f>'Raw Data'!C1414</f>
        <v>301049751</v>
      </c>
      <c r="D1414" s="18">
        <f>'Raw Data'!D1414</f>
        <v>73239990</v>
      </c>
      <c r="E1414" s="18" t="str">
        <f>'Raw Data'!E1414</f>
        <v>STEEL ZHARA-NP-003(TOTAL 60000 PCS) (MILD STEEL)</v>
      </c>
      <c r="F1414" s="18">
        <f>'Raw Data'!F1414</f>
        <v>0</v>
      </c>
      <c r="G1414" s="18">
        <f>'Raw Data'!G1414</f>
        <v>0</v>
      </c>
      <c r="H1414" s="18">
        <f>'Raw Data'!H1414</f>
        <v>0</v>
      </c>
      <c r="I1414" s="18">
        <f>'Raw Data'!I1414</f>
        <v>0</v>
      </c>
      <c r="J1414" s="18">
        <f>'Raw Data'!J1414</f>
        <v>0</v>
      </c>
      <c r="K1414" s="18">
        <f>'Raw Data'!K1414</f>
        <v>0</v>
      </c>
      <c r="L1414" s="18">
        <f>'Raw Data'!L1414</f>
        <v>0</v>
      </c>
      <c r="M1414" s="18">
        <f>'Raw Data'!M1414</f>
        <v>0</v>
      </c>
      <c r="N1414" s="18">
        <f>'Raw Data'!N1414</f>
        <v>5600</v>
      </c>
      <c r="O1414" s="18" t="str">
        <f>'Raw Data'!O1414</f>
        <v>KGS</v>
      </c>
      <c r="P1414" s="18">
        <f>'Raw Data'!P1414</f>
        <v>343.15831429999997</v>
      </c>
      <c r="Q1414" s="18">
        <f>'Raw Data'!Q1414</f>
        <v>1921686.56</v>
      </c>
      <c r="R1414" s="18">
        <f>'Raw Data'!R1414</f>
        <v>4.7893693549999998</v>
      </c>
      <c r="S1414" s="18">
        <f>'Raw Data'!S1414</f>
        <v>26820.468390000002</v>
      </c>
      <c r="T1414" s="18">
        <f>'Raw Data'!T1414</f>
        <v>467354.3</v>
      </c>
      <c r="U1414" s="18" t="str">
        <f t="shared" si="242"/>
        <v>STEEL ZHARA-NP-003</v>
      </c>
      <c r="V1414" s="18" t="str">
        <f t="shared" si="243"/>
        <v/>
      </c>
      <c r="W1414" s="18" t="e">
        <f t="shared" si="244"/>
        <v>#VALUE!</v>
      </c>
      <c r="X1414" s="18" t="str">
        <f t="shared" si="245"/>
        <v/>
      </c>
      <c r="Y1414" s="18" t="str">
        <f t="shared" si="246"/>
        <v/>
      </c>
      <c r="Z1414" s="18">
        <f t="shared" si="247"/>
        <v>2389040.86</v>
      </c>
      <c r="AA1414" s="18">
        <f t="shared" si="248"/>
        <v>2020</v>
      </c>
      <c r="AB1414" s="19" t="str">
        <f>IFERROR(VLOOKUP(D1414, 'Lookup Tables'!$A:$B, 2, FALSE), "Unknown")</f>
        <v>Table, kitchen or other household articles of iron or steel</v>
      </c>
      <c r="AC1414" s="18" t="str">
        <f t="shared" si="249"/>
        <v>Steel Products</v>
      </c>
      <c r="AD1414" s="18" t="str">
        <f t="shared" si="250"/>
        <v>Misc</v>
      </c>
      <c r="AE1414" s="18">
        <f t="shared" si="251"/>
        <v>83.456125</v>
      </c>
      <c r="AF1414" s="20">
        <f t="shared" si="252"/>
        <v>0.24320006692454568</v>
      </c>
    </row>
    <row r="1415" spans="1:32">
      <c r="A1415" s="18" t="str">
        <f>'Raw Data'!A1415</f>
        <v>INNSA1</v>
      </c>
      <c r="B1415" s="19">
        <f>'Raw Data'!B1415</f>
        <v>43852</v>
      </c>
      <c r="C1415" s="18">
        <f>'Raw Data'!C1415</f>
        <v>301049751</v>
      </c>
      <c r="D1415" s="18">
        <f>'Raw Data'!D1415</f>
        <v>73239990</v>
      </c>
      <c r="E1415" s="18" t="str">
        <f>'Raw Data'!E1415</f>
        <v>STAINLESS STEEL BOTTLE 750ML SG805-AM-06 (TOTAL 14400 PCS) (NOT VACUUM BOTTLE) (MILD STEEL)</v>
      </c>
      <c r="F1415" s="18">
        <f>'Raw Data'!F1415</f>
        <v>0</v>
      </c>
      <c r="G1415" s="18">
        <f>'Raw Data'!G1415</f>
        <v>0</v>
      </c>
      <c r="H1415" s="18">
        <f>'Raw Data'!H1415</f>
        <v>0</v>
      </c>
      <c r="I1415" s="18">
        <f>'Raw Data'!I1415</f>
        <v>0</v>
      </c>
      <c r="J1415" s="18">
        <f>'Raw Data'!J1415</f>
        <v>0</v>
      </c>
      <c r="K1415" s="18">
        <f>'Raw Data'!K1415</f>
        <v>0</v>
      </c>
      <c r="L1415" s="18">
        <f>'Raw Data'!L1415</f>
        <v>0</v>
      </c>
      <c r="M1415" s="18">
        <f>'Raw Data'!M1415</f>
        <v>0</v>
      </c>
      <c r="N1415" s="18">
        <f>'Raw Data'!N1415</f>
        <v>2280</v>
      </c>
      <c r="O1415" s="18" t="str">
        <f>'Raw Data'!O1415</f>
        <v>KGS</v>
      </c>
      <c r="P1415" s="18">
        <f>'Raw Data'!P1415</f>
        <v>508.59969740000003</v>
      </c>
      <c r="Q1415" s="18">
        <f>'Raw Data'!Q1415</f>
        <v>1159607.31</v>
      </c>
      <c r="R1415" s="18">
        <f>'Raw Data'!R1415</f>
        <v>7.0983907520000002</v>
      </c>
      <c r="S1415" s="18">
        <f>'Raw Data'!S1415</f>
        <v>16184.330910000001</v>
      </c>
      <c r="T1415" s="18">
        <f>'Raw Data'!T1415</f>
        <v>282016.5</v>
      </c>
      <c r="U1415" s="18" t="str">
        <f t="shared" si="242"/>
        <v xml:space="preserve">STAINLESS STEEL BOTTLE 750ML SG805-AM-06 </v>
      </c>
      <c r="V1415" s="18" t="str">
        <f t="shared" si="243"/>
        <v/>
      </c>
      <c r="W1415" s="18" t="e">
        <f t="shared" si="244"/>
        <v>#VALUE!</v>
      </c>
      <c r="X1415" s="18" t="str">
        <f t="shared" si="245"/>
        <v/>
      </c>
      <c r="Y1415" s="18" t="str">
        <f t="shared" si="246"/>
        <v/>
      </c>
      <c r="Z1415" s="18">
        <f t="shared" si="247"/>
        <v>1441623.81</v>
      </c>
      <c r="AA1415" s="18">
        <f t="shared" si="248"/>
        <v>2020</v>
      </c>
      <c r="AB1415" s="19" t="str">
        <f>IFERROR(VLOOKUP(D1415, 'Lookup Tables'!$A:$B, 2, FALSE), "Unknown")</f>
        <v>Table, kitchen or other household articles of iron or steel</v>
      </c>
      <c r="AC1415" s="18" t="str">
        <f t="shared" si="249"/>
        <v>Steel Products</v>
      </c>
      <c r="AD1415" s="18" t="str">
        <f t="shared" si="250"/>
        <v>Misc</v>
      </c>
      <c r="AE1415" s="18">
        <f t="shared" si="251"/>
        <v>123.69144736842105</v>
      </c>
      <c r="AF1415" s="20">
        <f t="shared" si="252"/>
        <v>0.24320000190409286</v>
      </c>
    </row>
    <row r="1416" spans="1:32">
      <c r="A1416" s="18" t="str">
        <f>'Raw Data'!A1416</f>
        <v>INNSA1</v>
      </c>
      <c r="B1416" s="19">
        <f>'Raw Data'!B1416</f>
        <v>43852</v>
      </c>
      <c r="C1416" s="18">
        <f>'Raw Data'!C1416</f>
        <v>301049751</v>
      </c>
      <c r="D1416" s="18">
        <f>'Raw Data'!D1416</f>
        <v>73239990</v>
      </c>
      <c r="E1416" s="18" t="str">
        <f>'Raw Data'!E1416</f>
        <v>STAINLESS STEEL SPORTS BOTTLE KOOU 750ML-MP-202 (TOTAL 21348PCS)(NOT VACUUM BOTTLE)(MILD STEEL)</v>
      </c>
      <c r="F1416" s="18">
        <f>'Raw Data'!F1416</f>
        <v>0</v>
      </c>
      <c r="G1416" s="18">
        <f>'Raw Data'!G1416</f>
        <v>0</v>
      </c>
      <c r="H1416" s="18">
        <f>'Raw Data'!H1416</f>
        <v>0</v>
      </c>
      <c r="I1416" s="18">
        <f>'Raw Data'!I1416</f>
        <v>0</v>
      </c>
      <c r="J1416" s="18">
        <f>'Raw Data'!J1416</f>
        <v>0</v>
      </c>
      <c r="K1416" s="18">
        <f>'Raw Data'!K1416</f>
        <v>0</v>
      </c>
      <c r="L1416" s="18">
        <f>'Raw Data'!L1416</f>
        <v>0</v>
      </c>
      <c r="M1416" s="18">
        <f>'Raw Data'!M1416</f>
        <v>0</v>
      </c>
      <c r="N1416" s="18">
        <f>'Raw Data'!N1416</f>
        <v>4032.4</v>
      </c>
      <c r="O1416" s="18" t="str">
        <f>'Raw Data'!O1416</f>
        <v>KGS</v>
      </c>
      <c r="P1416" s="18">
        <f>'Raw Data'!P1416</f>
        <v>438.2792407</v>
      </c>
      <c r="Q1416" s="18">
        <f>'Raw Data'!Q1416</f>
        <v>1767317.21</v>
      </c>
      <c r="R1416" s="18">
        <f>'Raw Data'!R1416</f>
        <v>6.1169468340000002</v>
      </c>
      <c r="S1416" s="18">
        <f>'Raw Data'!S1416</f>
        <v>24665.976409999999</v>
      </c>
      <c r="T1416" s="18">
        <f>'Raw Data'!T1416</f>
        <v>429811.6</v>
      </c>
      <c r="U1416" s="18" t="str">
        <f t="shared" si="242"/>
        <v xml:space="preserve">STAINLESS STEEL SPORTS BOTTLE KOOU 750ML-MP-202 </v>
      </c>
      <c r="V1416" s="18" t="str">
        <f t="shared" si="243"/>
        <v/>
      </c>
      <c r="W1416" s="18" t="e">
        <f t="shared" si="244"/>
        <v>#VALUE!</v>
      </c>
      <c r="X1416" s="18" t="str">
        <f t="shared" si="245"/>
        <v/>
      </c>
      <c r="Y1416" s="18" t="str">
        <f t="shared" si="246"/>
        <v/>
      </c>
      <c r="Z1416" s="18">
        <f t="shared" si="247"/>
        <v>2197128.81</v>
      </c>
      <c r="AA1416" s="18">
        <f t="shared" si="248"/>
        <v>2020</v>
      </c>
      <c r="AB1416" s="19" t="str">
        <f>IFERROR(VLOOKUP(D1416, 'Lookup Tables'!$A:$B, 2, FALSE), "Unknown")</f>
        <v>Table, kitchen or other household articles of iron or steel</v>
      </c>
      <c r="AC1416" s="18" t="str">
        <f t="shared" si="249"/>
        <v>Steel Products</v>
      </c>
      <c r="AD1416" s="18" t="str">
        <f t="shared" si="250"/>
        <v>Misc</v>
      </c>
      <c r="AE1416" s="18">
        <f t="shared" si="251"/>
        <v>106.58952484872532</v>
      </c>
      <c r="AF1416" s="20">
        <f t="shared" si="252"/>
        <v>0.24320003085354439</v>
      </c>
    </row>
    <row r="1417" spans="1:32">
      <c r="A1417" s="18" t="str">
        <f>'Raw Data'!A1417</f>
        <v>INNSA1</v>
      </c>
      <c r="B1417" s="19">
        <f>'Raw Data'!B1417</f>
        <v>43852</v>
      </c>
      <c r="C1417" s="18">
        <f>'Raw Data'!C1417</f>
        <v>301049751</v>
      </c>
      <c r="D1417" s="18">
        <f>'Raw Data'!D1417</f>
        <v>73239990</v>
      </c>
      <c r="E1417" s="18" t="str">
        <f>'Raw Data'!E1417</f>
        <v>STAINLESS STEEL SPORTS BOTTLE 750ML SG-702 -SB-01 (TOTAL 12528 PCS ) (NOT VACUUM BOTTLE) (MILD STEEL)</v>
      </c>
      <c r="F1417" s="18">
        <f>'Raw Data'!F1417</f>
        <v>0</v>
      </c>
      <c r="G1417" s="18">
        <f>'Raw Data'!G1417</f>
        <v>0</v>
      </c>
      <c r="H1417" s="18">
        <f>'Raw Data'!H1417</f>
        <v>0</v>
      </c>
      <c r="I1417" s="18">
        <f>'Raw Data'!I1417</f>
        <v>0</v>
      </c>
      <c r="J1417" s="18">
        <f>'Raw Data'!J1417</f>
        <v>0</v>
      </c>
      <c r="K1417" s="18">
        <f>'Raw Data'!K1417</f>
        <v>0</v>
      </c>
      <c r="L1417" s="18">
        <f>'Raw Data'!L1417</f>
        <v>0</v>
      </c>
      <c r="M1417" s="18">
        <f>'Raw Data'!M1417</f>
        <v>0</v>
      </c>
      <c r="N1417" s="18">
        <f>'Raw Data'!N1417</f>
        <v>2053.1999999999998</v>
      </c>
      <c r="O1417" s="18" t="str">
        <f>'Raw Data'!O1417</f>
        <v>KGS</v>
      </c>
      <c r="P1417" s="18">
        <f>'Raw Data'!P1417</f>
        <v>509.7275472</v>
      </c>
      <c r="Q1417" s="18">
        <f>'Raw Data'!Q1417</f>
        <v>1046572.6</v>
      </c>
      <c r="R1417" s="18">
        <f>'Raw Data'!R1417</f>
        <v>7.1141318529999999</v>
      </c>
      <c r="S1417" s="18">
        <f>'Raw Data'!S1417</f>
        <v>14606.73552</v>
      </c>
      <c r="T1417" s="18">
        <f>'Raw Data'!T1417</f>
        <v>254526.5</v>
      </c>
      <c r="U1417" s="18" t="str">
        <f t="shared" si="242"/>
        <v xml:space="preserve">STAINLESS STEEL SPORTS BOTTLE 750ML SG-702 -SB-01 </v>
      </c>
      <c r="V1417" s="18" t="str">
        <f t="shared" si="243"/>
        <v/>
      </c>
      <c r="W1417" s="18" t="e">
        <f t="shared" si="244"/>
        <v>#VALUE!</v>
      </c>
      <c r="X1417" s="18" t="str">
        <f t="shared" si="245"/>
        <v/>
      </c>
      <c r="Y1417" s="18" t="str">
        <f t="shared" si="246"/>
        <v/>
      </c>
      <c r="Z1417" s="18">
        <f t="shared" si="247"/>
        <v>1301099.1000000001</v>
      </c>
      <c r="AA1417" s="18">
        <f t="shared" si="248"/>
        <v>2020</v>
      </c>
      <c r="AB1417" s="19" t="str">
        <f>IFERROR(VLOOKUP(D1417, 'Lookup Tables'!$A:$B, 2, FALSE), "Unknown")</f>
        <v>Table, kitchen or other household articles of iron or steel</v>
      </c>
      <c r="AC1417" s="18" t="str">
        <f t="shared" si="249"/>
        <v>Steel Products</v>
      </c>
      <c r="AD1417" s="18" t="str">
        <f t="shared" si="250"/>
        <v>Misc</v>
      </c>
      <c r="AE1417" s="18">
        <f t="shared" si="251"/>
        <v>123.96576076368596</v>
      </c>
      <c r="AF1417" s="20">
        <f t="shared" si="252"/>
        <v>0.24320004173623502</v>
      </c>
    </row>
    <row r="1418" spans="1:32">
      <c r="A1418" s="18" t="str">
        <f>'Raw Data'!A1418</f>
        <v>INNSA1</v>
      </c>
      <c r="B1418" s="19">
        <f>'Raw Data'!B1418</f>
        <v>43852</v>
      </c>
      <c r="C1418" s="18">
        <f>'Raw Data'!C1418</f>
        <v>301049751</v>
      </c>
      <c r="D1418" s="18">
        <f>'Raw Data'!D1418</f>
        <v>73239990</v>
      </c>
      <c r="E1418" s="18" t="str">
        <f>'Raw Data'!E1418</f>
        <v>STAINLESS STEEL SPORTS BOTTLE 750ML S-308-C6 -NP-20 (TOTAL 22320 PCS (NOT VACUUM BOTTLE)(MILD STEEL)</v>
      </c>
      <c r="F1418" s="18">
        <f>'Raw Data'!F1418</f>
        <v>0</v>
      </c>
      <c r="G1418" s="18">
        <f>'Raw Data'!G1418</f>
        <v>0</v>
      </c>
      <c r="H1418" s="18">
        <f>'Raw Data'!H1418</f>
        <v>0</v>
      </c>
      <c r="I1418" s="18">
        <f>'Raw Data'!I1418</f>
        <v>0</v>
      </c>
      <c r="J1418" s="18">
        <f>'Raw Data'!J1418</f>
        <v>0</v>
      </c>
      <c r="K1418" s="18">
        <f>'Raw Data'!K1418</f>
        <v>0</v>
      </c>
      <c r="L1418" s="18">
        <f>'Raw Data'!L1418</f>
        <v>0</v>
      </c>
      <c r="M1418" s="18">
        <f>'Raw Data'!M1418</f>
        <v>0</v>
      </c>
      <c r="N1418" s="18">
        <f>'Raw Data'!N1418</f>
        <v>3968</v>
      </c>
      <c r="O1418" s="18" t="str">
        <f>'Raw Data'!O1418</f>
        <v>KGS</v>
      </c>
      <c r="P1418" s="18">
        <f>'Raw Data'!P1418</f>
        <v>432.65136840000002</v>
      </c>
      <c r="Q1418" s="18">
        <f>'Raw Data'!Q1418</f>
        <v>1716760.63</v>
      </c>
      <c r="R1418" s="18">
        <f>'Raw Data'!R1418</f>
        <v>6.0384001180000002</v>
      </c>
      <c r="S1418" s="18">
        <f>'Raw Data'!S1418</f>
        <v>23960.37167</v>
      </c>
      <c r="T1418" s="18">
        <f>'Raw Data'!T1418</f>
        <v>417516.2</v>
      </c>
      <c r="U1418" s="18" t="str">
        <f t="shared" si="242"/>
        <v xml:space="preserve">STAINLESS STEEL SPORTS BOTTLE 750ML S-308-C6 -NP-20 </v>
      </c>
      <c r="V1418" s="18" t="str">
        <f t="shared" si="243"/>
        <v/>
      </c>
      <c r="W1418" s="18" t="e">
        <f t="shared" si="244"/>
        <v>#VALUE!</v>
      </c>
      <c r="X1418" s="18" t="str">
        <f t="shared" si="245"/>
        <v/>
      </c>
      <c r="Y1418" s="18" t="str">
        <f t="shared" si="246"/>
        <v/>
      </c>
      <c r="Z1418" s="18">
        <f t="shared" si="247"/>
        <v>2134276.83</v>
      </c>
      <c r="AA1418" s="18">
        <f t="shared" si="248"/>
        <v>2020</v>
      </c>
      <c r="AB1418" s="19" t="str">
        <f>IFERROR(VLOOKUP(D1418, 'Lookup Tables'!$A:$B, 2, FALSE), "Unknown")</f>
        <v>Table, kitchen or other household articles of iron or steel</v>
      </c>
      <c r="AC1418" s="18" t="str">
        <f t="shared" si="249"/>
        <v>Steel Products</v>
      </c>
      <c r="AD1418" s="18" t="str">
        <f t="shared" si="250"/>
        <v>Misc</v>
      </c>
      <c r="AE1418" s="18">
        <f t="shared" si="251"/>
        <v>105.22081653225807</v>
      </c>
      <c r="AF1418" s="20">
        <f t="shared" si="252"/>
        <v>0.24320000861156749</v>
      </c>
    </row>
    <row r="1419" spans="1:32">
      <c r="A1419" s="18" t="str">
        <f>'Raw Data'!A1419</f>
        <v>INNSA1</v>
      </c>
      <c r="B1419" s="19">
        <f>'Raw Data'!B1419</f>
        <v>43852</v>
      </c>
      <c r="C1419" s="18">
        <f>'Raw Data'!C1419</f>
        <v>301049751</v>
      </c>
      <c r="D1419" s="18">
        <f>'Raw Data'!D1419</f>
        <v>73239990</v>
      </c>
      <c r="E1419" s="18" t="str">
        <f>'Raw Data'!E1419</f>
        <v>STAINLESS STEEL SPORTS BOTTLE 650ML S115 -NP-21(TOTAL 3168 PCS)(NOT VACUUM BOTTLE)(MILD STEEL)</v>
      </c>
      <c r="F1419" s="18">
        <f>'Raw Data'!F1419</f>
        <v>0</v>
      </c>
      <c r="G1419" s="18">
        <f>'Raw Data'!G1419</f>
        <v>0</v>
      </c>
      <c r="H1419" s="18">
        <f>'Raw Data'!H1419</f>
        <v>0</v>
      </c>
      <c r="I1419" s="18">
        <f>'Raw Data'!I1419</f>
        <v>0</v>
      </c>
      <c r="J1419" s="18">
        <f>'Raw Data'!J1419</f>
        <v>0</v>
      </c>
      <c r="K1419" s="18">
        <f>'Raw Data'!K1419</f>
        <v>0</v>
      </c>
      <c r="L1419" s="18">
        <f>'Raw Data'!L1419</f>
        <v>0</v>
      </c>
      <c r="M1419" s="18">
        <f>'Raw Data'!M1419</f>
        <v>0</v>
      </c>
      <c r="N1419" s="18">
        <f>'Raw Data'!N1419</f>
        <v>563.20000000000005</v>
      </c>
      <c r="O1419" s="18" t="str">
        <f>'Raw Data'!O1419</f>
        <v>KGS</v>
      </c>
      <c r="P1419" s="18">
        <f>'Raw Data'!P1419</f>
        <v>452.97159090000002</v>
      </c>
      <c r="Q1419" s="18">
        <f>'Raw Data'!Q1419</f>
        <v>255113.60000000001</v>
      </c>
      <c r="R1419" s="18">
        <f>'Raw Data'!R1419</f>
        <v>6.3220040600000003</v>
      </c>
      <c r="S1419" s="18">
        <f>'Raw Data'!S1419</f>
        <v>3560.5526869999999</v>
      </c>
      <c r="T1419" s="18">
        <f>'Raw Data'!T1419</f>
        <v>62043.6</v>
      </c>
      <c r="U1419" s="18" t="str">
        <f t="shared" si="242"/>
        <v>STAINLESS STEEL SPORTS BOTTLE 650ML S115 -NP-21</v>
      </c>
      <c r="V1419" s="18" t="str">
        <f t="shared" si="243"/>
        <v/>
      </c>
      <c r="W1419" s="18" t="e">
        <f t="shared" si="244"/>
        <v>#VALUE!</v>
      </c>
      <c r="X1419" s="18" t="str">
        <f t="shared" si="245"/>
        <v/>
      </c>
      <c r="Y1419" s="18" t="str">
        <f t="shared" si="246"/>
        <v/>
      </c>
      <c r="Z1419" s="18">
        <f t="shared" si="247"/>
        <v>317157.2</v>
      </c>
      <c r="AA1419" s="18">
        <f t="shared" si="248"/>
        <v>2020</v>
      </c>
      <c r="AB1419" s="19" t="str">
        <f>IFERROR(VLOOKUP(D1419, 'Lookup Tables'!$A:$B, 2, FALSE), "Unknown")</f>
        <v>Table, kitchen or other household articles of iron or steel</v>
      </c>
      <c r="AC1419" s="18" t="str">
        <f t="shared" si="249"/>
        <v>Steel Products</v>
      </c>
      <c r="AD1419" s="18" t="str">
        <f t="shared" si="250"/>
        <v>Misc</v>
      </c>
      <c r="AE1419" s="18">
        <f t="shared" si="251"/>
        <v>110.16264204545453</v>
      </c>
      <c r="AF1419" s="20">
        <f t="shared" si="252"/>
        <v>0.24319989212648796</v>
      </c>
    </row>
    <row r="1420" spans="1:32">
      <c r="A1420" s="18" t="str">
        <f>'Raw Data'!A1420</f>
        <v>INNSA1</v>
      </c>
      <c r="B1420" s="19">
        <f>'Raw Data'!B1420</f>
        <v>43851</v>
      </c>
      <c r="C1420" s="18">
        <f>'Raw Data'!C1420</f>
        <v>301049751</v>
      </c>
      <c r="D1420" s="18">
        <f>'Raw Data'!D1420</f>
        <v>73239990</v>
      </c>
      <c r="E1420" s="18" t="str">
        <f>'Raw Data'!E1420</f>
        <v>KW-830 STAINLESS STEEL SPORT BOTTLE 1000ML (QTY- 34920 PCS/USD 0.98 PER PCS)</v>
      </c>
      <c r="F1420" s="18">
        <f>'Raw Data'!F1420</f>
        <v>0</v>
      </c>
      <c r="G1420" s="18">
        <f>'Raw Data'!G1420</f>
        <v>0</v>
      </c>
      <c r="H1420" s="18">
        <f>'Raw Data'!H1420</f>
        <v>0</v>
      </c>
      <c r="I1420" s="18">
        <f>'Raw Data'!I1420</f>
        <v>0</v>
      </c>
      <c r="J1420" s="18">
        <f>'Raw Data'!J1420</f>
        <v>0</v>
      </c>
      <c r="K1420" s="18">
        <f>'Raw Data'!K1420</f>
        <v>0</v>
      </c>
      <c r="L1420" s="18">
        <f>'Raw Data'!L1420</f>
        <v>0</v>
      </c>
      <c r="M1420" s="18">
        <f>'Raw Data'!M1420</f>
        <v>0</v>
      </c>
      <c r="N1420" s="18">
        <f>'Raw Data'!N1420</f>
        <v>6790</v>
      </c>
      <c r="O1420" s="18" t="str">
        <f>'Raw Data'!O1420</f>
        <v>KGS</v>
      </c>
      <c r="P1420" s="18">
        <f>'Raw Data'!P1420</f>
        <v>373.83264209999999</v>
      </c>
      <c r="Q1420" s="18">
        <f>'Raw Data'!Q1420</f>
        <v>2538323.64</v>
      </c>
      <c r="R1420" s="18">
        <f>'Raw Data'!R1420</f>
        <v>5.2174827930000003</v>
      </c>
      <c r="S1420" s="18">
        <f>'Raw Data'!S1420</f>
        <v>35426.708160000002</v>
      </c>
      <c r="T1420" s="18">
        <f>'Raw Data'!T1420</f>
        <v>617320.30000000005</v>
      </c>
      <c r="U1420" s="18" t="str">
        <f t="shared" si="242"/>
        <v xml:space="preserve">KW-830 STAINLESS STEEL SPORT BOTTLE 1000ML </v>
      </c>
      <c r="V1420" s="18" t="str">
        <f t="shared" si="243"/>
        <v/>
      </c>
      <c r="W1420" s="18" t="e">
        <f t="shared" si="244"/>
        <v>#VALUE!</v>
      </c>
      <c r="X1420" s="18">
        <f t="shared" si="245"/>
        <v>0.98</v>
      </c>
      <c r="Y1420" s="18" t="str">
        <f t="shared" si="246"/>
        <v>USD</v>
      </c>
      <c r="Z1420" s="18">
        <f t="shared" si="247"/>
        <v>3155643.9400000004</v>
      </c>
      <c r="AA1420" s="18">
        <f t="shared" si="248"/>
        <v>2020</v>
      </c>
      <c r="AB1420" s="19" t="str">
        <f>IFERROR(VLOOKUP(D1420, 'Lookup Tables'!$A:$B, 2, FALSE), "Unknown")</f>
        <v>Table, kitchen or other household articles of iron or steel</v>
      </c>
      <c r="AC1420" s="18" t="str">
        <f t="shared" si="249"/>
        <v>Steel Products</v>
      </c>
      <c r="AD1420" s="18" t="str">
        <f t="shared" si="250"/>
        <v>Misc</v>
      </c>
      <c r="AE1420" s="18">
        <f t="shared" si="251"/>
        <v>90.916097201767315</v>
      </c>
      <c r="AF1420" s="20">
        <f t="shared" si="252"/>
        <v>0.24319999635665057</v>
      </c>
    </row>
    <row r="1421" spans="1:32">
      <c r="A1421" s="18" t="str">
        <f>'Raw Data'!A1421</f>
        <v>INNSA1</v>
      </c>
      <c r="B1421" s="19">
        <f>'Raw Data'!B1421</f>
        <v>43847</v>
      </c>
      <c r="C1421" s="18">
        <f>'Raw Data'!C1421</f>
        <v>301049751</v>
      </c>
      <c r="D1421" s="18">
        <f>'Raw Data'!D1421</f>
        <v>73231000</v>
      </c>
      <c r="E1421" s="18" t="str">
        <f>'Raw Data'!E1421</f>
        <v>STEEL SCRUBBER 6PCS SET - OKS-4156 (QTY- 98000 PCS/USD 0.268 PER PCS)</v>
      </c>
      <c r="F1421" s="18">
        <f>'Raw Data'!F1421</f>
        <v>0</v>
      </c>
      <c r="G1421" s="18">
        <f>'Raw Data'!G1421</f>
        <v>0</v>
      </c>
      <c r="H1421" s="18">
        <f>'Raw Data'!H1421</f>
        <v>0</v>
      </c>
      <c r="I1421" s="18">
        <f>'Raw Data'!I1421</f>
        <v>0</v>
      </c>
      <c r="J1421" s="18">
        <f>'Raw Data'!J1421</f>
        <v>0</v>
      </c>
      <c r="K1421" s="18">
        <f>'Raw Data'!K1421</f>
        <v>0</v>
      </c>
      <c r="L1421" s="18">
        <f>'Raw Data'!L1421</f>
        <v>0</v>
      </c>
      <c r="M1421" s="18">
        <f>'Raw Data'!M1421</f>
        <v>0</v>
      </c>
      <c r="N1421" s="18">
        <f>'Raw Data'!N1421</f>
        <v>9212</v>
      </c>
      <c r="O1421" s="18" t="str">
        <f>'Raw Data'!O1421</f>
        <v>KGS</v>
      </c>
      <c r="P1421" s="18">
        <f>'Raw Data'!P1421</f>
        <v>213.64271819999999</v>
      </c>
      <c r="Q1421" s="18">
        <f>'Raw Data'!Q1421</f>
        <v>1968076.72</v>
      </c>
      <c r="R1421" s="18">
        <f>'Raw Data'!R1421</f>
        <v>2.9817546149999998</v>
      </c>
      <c r="S1421" s="18">
        <f>'Raw Data'!S1421</f>
        <v>27467.92352</v>
      </c>
      <c r="T1421" s="18">
        <f>'Raw Data'!T1421</f>
        <v>609710.19999999995</v>
      </c>
      <c r="U1421" s="18" t="str">
        <f t="shared" si="242"/>
        <v xml:space="preserve">STEEL SCRUBBER 6PCS SET - OKS-4156 </v>
      </c>
      <c r="V1421" s="18" t="str">
        <f t="shared" si="243"/>
        <v/>
      </c>
      <c r="W1421" s="18" t="e">
        <f t="shared" si="244"/>
        <v>#VALUE!</v>
      </c>
      <c r="X1421" s="18">
        <f t="shared" si="245"/>
        <v>0.26800000000000002</v>
      </c>
      <c r="Y1421" s="18" t="str">
        <f t="shared" si="246"/>
        <v>USD</v>
      </c>
      <c r="Z1421" s="18">
        <f t="shared" si="247"/>
        <v>2577786.92</v>
      </c>
      <c r="AA1421" s="18">
        <f t="shared" si="248"/>
        <v>2020</v>
      </c>
      <c r="AB1421" s="19" t="str">
        <f>IFERROR(VLOOKUP(D1421, 'Lookup Tables'!$A:$B, 2, FALSE), "Unknown")</f>
        <v>Steel Scrubbers</v>
      </c>
      <c r="AC1421" s="18" t="str">
        <f t="shared" si="249"/>
        <v>Steel Products</v>
      </c>
      <c r="AD1421" s="18" t="str">
        <f t="shared" si="250"/>
        <v>Scrubber</v>
      </c>
      <c r="AE1421" s="18">
        <f t="shared" si="251"/>
        <v>66.186517585757699</v>
      </c>
      <c r="AF1421" s="20">
        <f t="shared" si="252"/>
        <v>0.3098000163326966</v>
      </c>
    </row>
    <row r="1422" spans="1:32">
      <c r="A1422" s="18" t="str">
        <f>'Raw Data'!A1422</f>
        <v>INNSA1</v>
      </c>
      <c r="B1422" s="19">
        <f>'Raw Data'!B1422</f>
        <v>43846</v>
      </c>
      <c r="C1422" s="18">
        <f>'Raw Data'!C1422</f>
        <v>301049751</v>
      </c>
      <c r="D1422" s="18">
        <f>'Raw Data'!D1422</f>
        <v>73239990</v>
      </c>
      <c r="E1422" s="18" t="str">
        <f>'Raw Data'!E1422</f>
        <v>STAINLESS STEEL GRATER WITH HANDLE-DS-25 (TOTAL 102000 PCS)(MILD STEEL)</v>
      </c>
      <c r="F1422" s="18">
        <f>'Raw Data'!F1422</f>
        <v>0</v>
      </c>
      <c r="G1422" s="18">
        <f>'Raw Data'!G1422</f>
        <v>0</v>
      </c>
      <c r="H1422" s="18">
        <f>'Raw Data'!H1422</f>
        <v>0</v>
      </c>
      <c r="I1422" s="18">
        <f>'Raw Data'!I1422</f>
        <v>0</v>
      </c>
      <c r="J1422" s="18">
        <f>'Raw Data'!J1422</f>
        <v>0</v>
      </c>
      <c r="K1422" s="18">
        <f>'Raw Data'!K1422</f>
        <v>0</v>
      </c>
      <c r="L1422" s="18">
        <f>'Raw Data'!L1422</f>
        <v>0</v>
      </c>
      <c r="M1422" s="18">
        <f>'Raw Data'!M1422</f>
        <v>0</v>
      </c>
      <c r="N1422" s="18">
        <f>'Raw Data'!N1422</f>
        <v>3400</v>
      </c>
      <c r="O1422" s="18" t="str">
        <f>'Raw Data'!O1422</f>
        <v>KGS</v>
      </c>
      <c r="P1422" s="18">
        <f>'Raw Data'!P1422</f>
        <v>471.79493530000002</v>
      </c>
      <c r="Q1422" s="18">
        <f>'Raw Data'!Q1422</f>
        <v>1604102.78</v>
      </c>
      <c r="R1422" s="18">
        <f>'Raw Data'!R1422</f>
        <v>6.5390843419999998</v>
      </c>
      <c r="S1422" s="18">
        <f>'Raw Data'!S1422</f>
        <v>22232.886760000001</v>
      </c>
      <c r="T1422" s="18">
        <f>'Raw Data'!T1422</f>
        <v>390117.8</v>
      </c>
      <c r="U1422" s="18" t="str">
        <f t="shared" si="242"/>
        <v xml:space="preserve">STAINLESS STEEL GRATER WITH HANDLE-DS-25 </v>
      </c>
      <c r="V1422" s="18" t="str">
        <f t="shared" si="243"/>
        <v/>
      </c>
      <c r="W1422" s="18" t="e">
        <f t="shared" si="244"/>
        <v>#VALUE!</v>
      </c>
      <c r="X1422" s="18" t="str">
        <f t="shared" si="245"/>
        <v/>
      </c>
      <c r="Y1422" s="18" t="str">
        <f t="shared" si="246"/>
        <v/>
      </c>
      <c r="Z1422" s="18">
        <f t="shared" si="247"/>
        <v>1994220.58</v>
      </c>
      <c r="AA1422" s="18">
        <f t="shared" si="248"/>
        <v>2020</v>
      </c>
      <c r="AB1422" s="19" t="str">
        <f>IFERROR(VLOOKUP(D1422, 'Lookup Tables'!$A:$B, 2, FALSE), "Unknown")</f>
        <v>Table, kitchen or other household articles of iron or steel</v>
      </c>
      <c r="AC1422" s="18" t="str">
        <f t="shared" si="249"/>
        <v>Steel Products</v>
      </c>
      <c r="AD1422" s="18" t="str">
        <f t="shared" si="250"/>
        <v>Misc</v>
      </c>
      <c r="AE1422" s="18">
        <f t="shared" si="251"/>
        <v>114.7405294117647</v>
      </c>
      <c r="AF1422" s="20">
        <f t="shared" si="252"/>
        <v>0.24320000243375925</v>
      </c>
    </row>
    <row r="1423" spans="1:32">
      <c r="A1423" s="18" t="str">
        <f>'Raw Data'!A1423</f>
        <v>INNSA1</v>
      </c>
      <c r="B1423" s="19">
        <f>'Raw Data'!B1423</f>
        <v>43846</v>
      </c>
      <c r="C1423" s="18">
        <f>'Raw Data'!C1423</f>
        <v>301049751</v>
      </c>
      <c r="D1423" s="18">
        <f>'Raw Data'!D1423</f>
        <v>73239990</v>
      </c>
      <c r="E1423" s="18" t="str">
        <f>'Raw Data'!E1423</f>
        <v>STEEL HAND BLENDER-RS-02 (TOTAL 20400 PCS) (MILD STEEL)</v>
      </c>
      <c r="F1423" s="18">
        <f>'Raw Data'!F1423</f>
        <v>0</v>
      </c>
      <c r="G1423" s="18">
        <f>'Raw Data'!G1423</f>
        <v>0</v>
      </c>
      <c r="H1423" s="18">
        <f>'Raw Data'!H1423</f>
        <v>0</v>
      </c>
      <c r="I1423" s="18">
        <f>'Raw Data'!I1423</f>
        <v>0</v>
      </c>
      <c r="J1423" s="18">
        <f>'Raw Data'!J1423</f>
        <v>0</v>
      </c>
      <c r="K1423" s="18">
        <f>'Raw Data'!K1423</f>
        <v>0</v>
      </c>
      <c r="L1423" s="18">
        <f>'Raw Data'!L1423</f>
        <v>0</v>
      </c>
      <c r="M1423" s="18">
        <f>'Raw Data'!M1423</f>
        <v>0</v>
      </c>
      <c r="N1423" s="18">
        <f>'Raw Data'!N1423</f>
        <v>1326</v>
      </c>
      <c r="O1423" s="18" t="str">
        <f>'Raw Data'!O1423</f>
        <v>KGS</v>
      </c>
      <c r="P1423" s="18">
        <f>'Raw Data'!P1423</f>
        <v>533.05778280000004</v>
      </c>
      <c r="Q1423" s="18">
        <f>'Raw Data'!Q1423</f>
        <v>706834.62</v>
      </c>
      <c r="R1423" s="18">
        <f>'Raw Data'!R1423</f>
        <v>7.3881882579999996</v>
      </c>
      <c r="S1423" s="18">
        <f>'Raw Data'!S1423</f>
        <v>9796.7376299999996</v>
      </c>
      <c r="T1423" s="18">
        <f>'Raw Data'!T1423</f>
        <v>171902.2</v>
      </c>
      <c r="U1423" s="18" t="str">
        <f t="shared" si="242"/>
        <v xml:space="preserve">STEEL HAND BLENDER-RS-02 </v>
      </c>
      <c r="V1423" s="18" t="str">
        <f t="shared" si="243"/>
        <v/>
      </c>
      <c r="W1423" s="18" t="e">
        <f t="shared" si="244"/>
        <v>#VALUE!</v>
      </c>
      <c r="X1423" s="18" t="str">
        <f t="shared" si="245"/>
        <v/>
      </c>
      <c r="Y1423" s="18" t="str">
        <f t="shared" si="246"/>
        <v/>
      </c>
      <c r="Z1423" s="18">
        <f t="shared" si="247"/>
        <v>878736.82000000007</v>
      </c>
      <c r="AA1423" s="18">
        <f t="shared" si="248"/>
        <v>2020</v>
      </c>
      <c r="AB1423" s="19" t="str">
        <f>IFERROR(VLOOKUP(D1423, 'Lookup Tables'!$A:$B, 2, FALSE), "Unknown")</f>
        <v>Table, kitchen or other household articles of iron or steel</v>
      </c>
      <c r="AC1423" s="18" t="str">
        <f t="shared" si="249"/>
        <v>Steel Products</v>
      </c>
      <c r="AD1423" s="18" t="str">
        <f t="shared" si="250"/>
        <v>Misc</v>
      </c>
      <c r="AE1423" s="18">
        <f t="shared" si="251"/>
        <v>129.63966817496231</v>
      </c>
      <c r="AF1423" s="20">
        <f t="shared" si="252"/>
        <v>0.24320002888370126</v>
      </c>
    </row>
    <row r="1424" spans="1:32">
      <c r="A1424" s="18" t="str">
        <f>'Raw Data'!A1424</f>
        <v>INNSA1</v>
      </c>
      <c r="B1424" s="19">
        <f>'Raw Data'!B1424</f>
        <v>43846</v>
      </c>
      <c r="C1424" s="18">
        <f>'Raw Data'!C1424</f>
        <v>301049751</v>
      </c>
      <c r="D1424" s="18">
        <f>'Raw Data'!D1424</f>
        <v>73239990</v>
      </c>
      <c r="E1424" s="18" t="str">
        <f>'Raw Data'!E1424</f>
        <v>STEEL TEA STRAINER -NP-55 (TOTAL 61200 PCS) (MILD STEEL)</v>
      </c>
      <c r="F1424" s="18">
        <f>'Raw Data'!F1424</f>
        <v>0</v>
      </c>
      <c r="G1424" s="18">
        <f>'Raw Data'!G1424</f>
        <v>0</v>
      </c>
      <c r="H1424" s="18">
        <f>'Raw Data'!H1424</f>
        <v>0</v>
      </c>
      <c r="I1424" s="18">
        <f>'Raw Data'!I1424</f>
        <v>0</v>
      </c>
      <c r="J1424" s="18">
        <f>'Raw Data'!J1424</f>
        <v>0</v>
      </c>
      <c r="K1424" s="18">
        <f>'Raw Data'!K1424</f>
        <v>0</v>
      </c>
      <c r="L1424" s="18">
        <f>'Raw Data'!L1424</f>
        <v>0</v>
      </c>
      <c r="M1424" s="18">
        <f>'Raw Data'!M1424</f>
        <v>0</v>
      </c>
      <c r="N1424" s="18">
        <f>'Raw Data'!N1424</f>
        <v>2805</v>
      </c>
      <c r="O1424" s="18" t="str">
        <f>'Raw Data'!O1424</f>
        <v>KGS</v>
      </c>
      <c r="P1424" s="18">
        <f>'Raw Data'!P1424</f>
        <v>499.08885559999999</v>
      </c>
      <c r="Q1424" s="18">
        <f>'Raw Data'!Q1424</f>
        <v>1399944.24</v>
      </c>
      <c r="R1424" s="18">
        <f>'Raw Data'!R1424</f>
        <v>6.9173784559999998</v>
      </c>
      <c r="S1424" s="18">
        <f>'Raw Data'!S1424</f>
        <v>19403.246569999999</v>
      </c>
      <c r="T1424" s="18">
        <f>'Raw Data'!T1424</f>
        <v>340466.4</v>
      </c>
      <c r="U1424" s="18" t="str">
        <f t="shared" si="242"/>
        <v xml:space="preserve">STEEL TEA STRAINER -NP-55 </v>
      </c>
      <c r="V1424" s="18" t="str">
        <f t="shared" si="243"/>
        <v/>
      </c>
      <c r="W1424" s="18" t="e">
        <f t="shared" si="244"/>
        <v>#VALUE!</v>
      </c>
      <c r="X1424" s="18" t="str">
        <f t="shared" si="245"/>
        <v/>
      </c>
      <c r="Y1424" s="18" t="str">
        <f t="shared" si="246"/>
        <v/>
      </c>
      <c r="Z1424" s="18">
        <f t="shared" si="247"/>
        <v>1740410.6400000001</v>
      </c>
      <c r="AA1424" s="18">
        <f t="shared" si="248"/>
        <v>2020</v>
      </c>
      <c r="AB1424" s="19" t="str">
        <f>IFERROR(VLOOKUP(D1424, 'Lookup Tables'!$A:$B, 2, FALSE), "Unknown")</f>
        <v>Table, kitchen or other household articles of iron or steel</v>
      </c>
      <c r="AC1424" s="18" t="str">
        <f t="shared" si="249"/>
        <v>Steel Products</v>
      </c>
      <c r="AD1424" s="18" t="str">
        <f t="shared" si="250"/>
        <v>Misc</v>
      </c>
      <c r="AE1424" s="18">
        <f t="shared" si="251"/>
        <v>121.37839572192514</v>
      </c>
      <c r="AF1424" s="20">
        <f t="shared" si="252"/>
        <v>0.24319997202174282</v>
      </c>
    </row>
    <row r="1425" spans="1:32">
      <c r="A1425" s="18" t="str">
        <f>'Raw Data'!A1425</f>
        <v>INNSA1</v>
      </c>
      <c r="B1425" s="19">
        <f>'Raw Data'!B1425</f>
        <v>43845</v>
      </c>
      <c r="C1425" s="18">
        <f>'Raw Data'!C1425</f>
        <v>301049751</v>
      </c>
      <c r="D1425" s="18">
        <f>'Raw Data'!D1425</f>
        <v>73231000</v>
      </c>
      <c r="E1425" s="18" t="str">
        <f>'Raw Data'!E1425</f>
        <v>SS SCRUBBER 3PCS SET-SS410 (TOTAL 124200 SET)</v>
      </c>
      <c r="F1425" s="18">
        <f>'Raw Data'!F1425</f>
        <v>0</v>
      </c>
      <c r="G1425" s="18">
        <f>'Raw Data'!G1425</f>
        <v>0</v>
      </c>
      <c r="H1425" s="18">
        <f>'Raw Data'!H1425</f>
        <v>0</v>
      </c>
      <c r="I1425" s="18">
        <f>'Raw Data'!I1425</f>
        <v>0</v>
      </c>
      <c r="J1425" s="18">
        <f>'Raw Data'!J1425</f>
        <v>0</v>
      </c>
      <c r="K1425" s="18">
        <f>'Raw Data'!K1425</f>
        <v>0</v>
      </c>
      <c r="L1425" s="18">
        <f>'Raw Data'!L1425</f>
        <v>0</v>
      </c>
      <c r="M1425" s="18">
        <f>'Raw Data'!M1425</f>
        <v>0</v>
      </c>
      <c r="N1425" s="18">
        <f>'Raw Data'!N1425</f>
        <v>7659</v>
      </c>
      <c r="O1425" s="18" t="str">
        <f>'Raw Data'!O1425</f>
        <v>KGS</v>
      </c>
      <c r="P1425" s="18">
        <f>'Raw Data'!P1425</f>
        <v>198.82503589999999</v>
      </c>
      <c r="Q1425" s="18">
        <f>'Raw Data'!Q1425</f>
        <v>1522800.95</v>
      </c>
      <c r="R1425" s="18">
        <f>'Raw Data'!R1425</f>
        <v>2.7557177529999999</v>
      </c>
      <c r="S1425" s="18">
        <f>'Raw Data'!S1425</f>
        <v>21106.042270000002</v>
      </c>
      <c r="T1425" s="18">
        <f>'Raw Data'!T1425</f>
        <v>471763.7</v>
      </c>
      <c r="U1425" s="18" t="str">
        <f t="shared" si="242"/>
        <v xml:space="preserve">SS SCRUBBER 3PCS SET-SS410 </v>
      </c>
      <c r="V1425" s="18" t="str">
        <f t="shared" si="243"/>
        <v/>
      </c>
      <c r="W1425" s="18" t="e">
        <f t="shared" si="244"/>
        <v>#VALUE!</v>
      </c>
      <c r="X1425" s="18" t="str">
        <f t="shared" si="245"/>
        <v/>
      </c>
      <c r="Y1425" s="18" t="str">
        <f t="shared" si="246"/>
        <v/>
      </c>
      <c r="Z1425" s="18">
        <f t="shared" si="247"/>
        <v>1994564.65</v>
      </c>
      <c r="AA1425" s="18">
        <f t="shared" si="248"/>
        <v>2020</v>
      </c>
      <c r="AB1425" s="19" t="str">
        <f>IFERROR(VLOOKUP(D1425, 'Lookup Tables'!$A:$B, 2, FALSE), "Unknown")</f>
        <v>Steel Scrubbers</v>
      </c>
      <c r="AC1425" s="18" t="str">
        <f t="shared" si="249"/>
        <v>Cleaning Items</v>
      </c>
      <c r="AD1425" s="18" t="str">
        <f t="shared" si="250"/>
        <v>Scrubber</v>
      </c>
      <c r="AE1425" s="18">
        <f t="shared" si="251"/>
        <v>61.595991643817733</v>
      </c>
      <c r="AF1425" s="20">
        <f t="shared" si="252"/>
        <v>0.30979997746914989</v>
      </c>
    </row>
    <row r="1426" spans="1:32">
      <c r="A1426" s="18" t="str">
        <f>'Raw Data'!A1426</f>
        <v>INNSA1</v>
      </c>
      <c r="B1426" s="19">
        <f>'Raw Data'!B1426</f>
        <v>43839</v>
      </c>
      <c r="C1426" s="18">
        <f>'Raw Data'!C1426</f>
        <v>301049751</v>
      </c>
      <c r="D1426" s="18">
        <f>'Raw Data'!D1426</f>
        <v>73239990</v>
      </c>
      <c r="E1426" s="18" t="str">
        <f>'Raw Data'!E1426</f>
        <v>KWP-1000B SS OIL POT 1000ML (QTY:27000 PCS/USD 1.45 PER PCS)</v>
      </c>
      <c r="F1426" s="18">
        <f>'Raw Data'!F1426</f>
        <v>0</v>
      </c>
      <c r="G1426" s="18">
        <f>'Raw Data'!G1426</f>
        <v>0</v>
      </c>
      <c r="H1426" s="18">
        <f>'Raw Data'!H1426</f>
        <v>0</v>
      </c>
      <c r="I1426" s="18">
        <f>'Raw Data'!I1426</f>
        <v>0</v>
      </c>
      <c r="J1426" s="18">
        <f>'Raw Data'!J1426</f>
        <v>0</v>
      </c>
      <c r="K1426" s="18">
        <f>'Raw Data'!K1426</f>
        <v>0</v>
      </c>
      <c r="L1426" s="18">
        <f>'Raw Data'!L1426</f>
        <v>0</v>
      </c>
      <c r="M1426" s="18">
        <f>'Raw Data'!M1426</f>
        <v>0</v>
      </c>
      <c r="N1426" s="18">
        <f>'Raw Data'!N1426</f>
        <v>6097.5</v>
      </c>
      <c r="O1426" s="18" t="str">
        <f>'Raw Data'!O1426</f>
        <v>KGS</v>
      </c>
      <c r="P1426" s="18">
        <f>'Raw Data'!P1426</f>
        <v>470.8807314</v>
      </c>
      <c r="Q1426" s="18">
        <f>'Raw Data'!Q1426</f>
        <v>2871195.26</v>
      </c>
      <c r="R1426" s="18">
        <f>'Raw Data'!R1426</f>
        <v>6.526413464</v>
      </c>
      <c r="S1426" s="18">
        <f>'Raw Data'!S1426</f>
        <v>39794.806100000002</v>
      </c>
      <c r="T1426" s="18">
        <f>'Raw Data'!T1426</f>
        <v>698274.7</v>
      </c>
      <c r="U1426" s="18" t="str">
        <f t="shared" si="242"/>
        <v xml:space="preserve">KWP-1000B SS OIL POT 1000ML </v>
      </c>
      <c r="V1426" s="18">
        <f t="shared" si="243"/>
        <v>27000</v>
      </c>
      <c r="W1426" s="18" t="str">
        <f t="shared" si="244"/>
        <v>PCS</v>
      </c>
      <c r="X1426" s="18">
        <f t="shared" si="245"/>
        <v>1.45</v>
      </c>
      <c r="Y1426" s="18" t="str">
        <f t="shared" si="246"/>
        <v>USD</v>
      </c>
      <c r="Z1426" s="18">
        <f t="shared" si="247"/>
        <v>3569469.96</v>
      </c>
      <c r="AA1426" s="18">
        <f t="shared" si="248"/>
        <v>2020</v>
      </c>
      <c r="AB1426" s="19" t="str">
        <f>IFERROR(VLOOKUP(D1426, 'Lookup Tables'!$A:$B, 2, FALSE), "Unknown")</f>
        <v>Table, kitchen or other household articles of iron or steel</v>
      </c>
      <c r="AC1426" s="18" t="str">
        <f t="shared" si="249"/>
        <v>Other</v>
      </c>
      <c r="AD1426" s="18" t="str">
        <f t="shared" si="250"/>
        <v>Misc</v>
      </c>
      <c r="AE1426" s="18">
        <f t="shared" si="251"/>
        <v>114.51819598195981</v>
      </c>
      <c r="AF1426" s="20">
        <f t="shared" si="252"/>
        <v>0.24320000444692849</v>
      </c>
    </row>
    <row r="1427" spans="1:32">
      <c r="A1427" s="18" t="str">
        <f>'Raw Data'!A1427</f>
        <v>INNSA1</v>
      </c>
      <c r="B1427" s="19">
        <f>'Raw Data'!B1427</f>
        <v>43837</v>
      </c>
      <c r="C1427" s="18">
        <f>'Raw Data'!C1427</f>
        <v>301049751</v>
      </c>
      <c r="D1427" s="18">
        <f>'Raw Data'!D1427</f>
        <v>73239990</v>
      </c>
      <c r="E1427" s="18" t="str">
        <f>'Raw Data'!E1427</f>
        <v>STAINLESS STEEL BOTTLE 750ML SG805-AM-06 (TOTAL 10800 PCS) (NOT VACUUM BOTTLE) (MILD STEEL)</v>
      </c>
      <c r="F1427" s="18">
        <f>'Raw Data'!F1427</f>
        <v>0</v>
      </c>
      <c r="G1427" s="18">
        <f>'Raw Data'!G1427</f>
        <v>0</v>
      </c>
      <c r="H1427" s="18">
        <f>'Raw Data'!H1427</f>
        <v>0</v>
      </c>
      <c r="I1427" s="18">
        <f>'Raw Data'!I1427</f>
        <v>0</v>
      </c>
      <c r="J1427" s="18">
        <f>'Raw Data'!J1427</f>
        <v>0</v>
      </c>
      <c r="K1427" s="18">
        <f>'Raw Data'!K1427</f>
        <v>0</v>
      </c>
      <c r="L1427" s="18">
        <f>'Raw Data'!L1427</f>
        <v>0</v>
      </c>
      <c r="M1427" s="18">
        <f>'Raw Data'!M1427</f>
        <v>0</v>
      </c>
      <c r="N1427" s="18">
        <f>'Raw Data'!N1427</f>
        <v>1710</v>
      </c>
      <c r="O1427" s="18" t="str">
        <f>'Raw Data'!O1427</f>
        <v>KGS</v>
      </c>
      <c r="P1427" s="18">
        <f>'Raw Data'!P1427</f>
        <v>506.47379530000001</v>
      </c>
      <c r="Q1427" s="18">
        <f>'Raw Data'!Q1427</f>
        <v>866070.19</v>
      </c>
      <c r="R1427" s="18">
        <f>'Raw Data'!R1427</f>
        <v>7.0197338230000002</v>
      </c>
      <c r="S1427" s="18">
        <f>'Raw Data'!S1427</f>
        <v>12003.744839999999</v>
      </c>
      <c r="T1427" s="18">
        <f>'Raw Data'!T1427</f>
        <v>210628.3</v>
      </c>
      <c r="U1427" s="18" t="str">
        <f t="shared" si="242"/>
        <v xml:space="preserve">STAINLESS STEEL BOTTLE 750ML SG805-AM-06 </v>
      </c>
      <c r="V1427" s="18" t="str">
        <f t="shared" si="243"/>
        <v/>
      </c>
      <c r="W1427" s="18" t="e">
        <f t="shared" si="244"/>
        <v>#VALUE!</v>
      </c>
      <c r="X1427" s="18" t="str">
        <f t="shared" si="245"/>
        <v/>
      </c>
      <c r="Y1427" s="18" t="str">
        <f t="shared" si="246"/>
        <v/>
      </c>
      <c r="Z1427" s="18">
        <f t="shared" si="247"/>
        <v>1076698.49</v>
      </c>
      <c r="AA1427" s="18">
        <f t="shared" si="248"/>
        <v>2020</v>
      </c>
      <c r="AB1427" s="19" t="str">
        <f>IFERROR(VLOOKUP(D1427, 'Lookup Tables'!$A:$B, 2, FALSE), "Unknown")</f>
        <v>Table, kitchen or other household articles of iron or steel</v>
      </c>
      <c r="AC1427" s="18" t="str">
        <f t="shared" si="249"/>
        <v>Steel Products</v>
      </c>
      <c r="AD1427" s="18" t="str">
        <f t="shared" si="250"/>
        <v>Misc</v>
      </c>
      <c r="AE1427" s="18">
        <f t="shared" si="251"/>
        <v>123.17444444444443</v>
      </c>
      <c r="AF1427" s="20">
        <f t="shared" si="252"/>
        <v>0.24320003439905952</v>
      </c>
    </row>
    <row r="1428" spans="1:32">
      <c r="A1428" s="18" t="str">
        <f>'Raw Data'!A1428</f>
        <v>INNSA1</v>
      </c>
      <c r="B1428" s="19">
        <f>'Raw Data'!B1428</f>
        <v>43837</v>
      </c>
      <c r="C1428" s="18">
        <f>'Raw Data'!C1428</f>
        <v>301049751</v>
      </c>
      <c r="D1428" s="18">
        <f>'Raw Data'!D1428</f>
        <v>73239990</v>
      </c>
      <c r="E1428" s="18" t="str">
        <f>'Raw Data'!E1428</f>
        <v>STAINLESS STEEL SPORTS BOTTLE 650ML S115 -NP-21(TOTAL 10800PCS)(NOT VACUUM BOTTLE)(MILD STEEL)</v>
      </c>
      <c r="F1428" s="18">
        <f>'Raw Data'!F1428</f>
        <v>0</v>
      </c>
      <c r="G1428" s="18">
        <f>'Raw Data'!G1428</f>
        <v>0</v>
      </c>
      <c r="H1428" s="18">
        <f>'Raw Data'!H1428</f>
        <v>0</v>
      </c>
      <c r="I1428" s="18">
        <f>'Raw Data'!I1428</f>
        <v>0</v>
      </c>
      <c r="J1428" s="18">
        <f>'Raw Data'!J1428</f>
        <v>0</v>
      </c>
      <c r="K1428" s="18">
        <f>'Raw Data'!K1428</f>
        <v>0</v>
      </c>
      <c r="L1428" s="18">
        <f>'Raw Data'!L1428</f>
        <v>0</v>
      </c>
      <c r="M1428" s="18">
        <f>'Raw Data'!M1428</f>
        <v>0</v>
      </c>
      <c r="N1428" s="18">
        <f>'Raw Data'!N1428</f>
        <v>1920</v>
      </c>
      <c r="O1428" s="18" t="str">
        <f>'Raw Data'!O1428</f>
        <v>KGS</v>
      </c>
      <c r="P1428" s="18">
        <f>'Raw Data'!P1428</f>
        <v>451.07820829999997</v>
      </c>
      <c r="Q1428" s="18">
        <f>'Raw Data'!Q1428</f>
        <v>866070.16</v>
      </c>
      <c r="R1428" s="18">
        <f>'Raw Data'!R1428</f>
        <v>6.2519502190000003</v>
      </c>
      <c r="S1428" s="18">
        <f>'Raw Data'!S1428</f>
        <v>12003.744420000001</v>
      </c>
      <c r="T1428" s="18">
        <f>'Raw Data'!T1428</f>
        <v>210628.3</v>
      </c>
      <c r="U1428" s="18" t="str">
        <f t="shared" si="242"/>
        <v>STAINLESS STEEL SPORTS BOTTLE 650ML S115 -NP-21</v>
      </c>
      <c r="V1428" s="18" t="str">
        <f t="shared" si="243"/>
        <v/>
      </c>
      <c r="W1428" s="18" t="e">
        <f t="shared" si="244"/>
        <v>#VALUE!</v>
      </c>
      <c r="X1428" s="18" t="str">
        <f t="shared" si="245"/>
        <v/>
      </c>
      <c r="Y1428" s="18" t="str">
        <f t="shared" si="246"/>
        <v/>
      </c>
      <c r="Z1428" s="18">
        <f t="shared" si="247"/>
        <v>1076698.46</v>
      </c>
      <c r="AA1428" s="18">
        <f t="shared" si="248"/>
        <v>2020</v>
      </c>
      <c r="AB1428" s="19" t="str">
        <f>IFERROR(VLOOKUP(D1428, 'Lookup Tables'!$A:$B, 2, FALSE), "Unknown")</f>
        <v>Table, kitchen or other household articles of iron or steel</v>
      </c>
      <c r="AC1428" s="18" t="str">
        <f t="shared" si="249"/>
        <v>Steel Products</v>
      </c>
      <c r="AD1428" s="18" t="str">
        <f t="shared" si="250"/>
        <v>Misc</v>
      </c>
      <c r="AE1428" s="18">
        <f t="shared" si="251"/>
        <v>109.70223958333332</v>
      </c>
      <c r="AF1428" s="20">
        <f t="shared" si="252"/>
        <v>0.24320004282332044</v>
      </c>
    </row>
    <row r="1429" spans="1:32">
      <c r="A1429" s="18" t="str">
        <f>'Raw Data'!A1429</f>
        <v>INNSA1</v>
      </c>
      <c r="B1429" s="19">
        <f>'Raw Data'!B1429</f>
        <v>43837</v>
      </c>
      <c r="C1429" s="18">
        <f>'Raw Data'!C1429</f>
        <v>301049751</v>
      </c>
      <c r="D1429" s="18">
        <f>'Raw Data'!D1429</f>
        <v>73239990</v>
      </c>
      <c r="E1429" s="18" t="str">
        <f>'Raw Data'!E1429</f>
        <v>STAINLESS STEEL COLA BOTTLE 750ML SK750-SL-01(TOTAL 19692 PCS)(NOT VACUUM BOTTLE)(MILD STEEL)</v>
      </c>
      <c r="F1429" s="18">
        <f>'Raw Data'!F1429</f>
        <v>0</v>
      </c>
      <c r="G1429" s="18">
        <f>'Raw Data'!G1429</f>
        <v>0</v>
      </c>
      <c r="H1429" s="18">
        <f>'Raw Data'!H1429</f>
        <v>0</v>
      </c>
      <c r="I1429" s="18">
        <f>'Raw Data'!I1429</f>
        <v>0</v>
      </c>
      <c r="J1429" s="18">
        <f>'Raw Data'!J1429</f>
        <v>0</v>
      </c>
      <c r="K1429" s="18">
        <f>'Raw Data'!K1429</f>
        <v>0</v>
      </c>
      <c r="L1429" s="18">
        <f>'Raw Data'!L1429</f>
        <v>0</v>
      </c>
      <c r="M1429" s="18">
        <f>'Raw Data'!M1429</f>
        <v>0</v>
      </c>
      <c r="N1429" s="18">
        <f>'Raw Data'!N1429</f>
        <v>3719.6</v>
      </c>
      <c r="O1429" s="18" t="str">
        <f>'Raw Data'!O1429</f>
        <v>KGS</v>
      </c>
      <c r="P1429" s="18">
        <f>'Raw Data'!P1429</f>
        <v>476.12431980000002</v>
      </c>
      <c r="Q1429" s="18">
        <f>'Raw Data'!Q1429</f>
        <v>1770992.02</v>
      </c>
      <c r="R1429" s="18">
        <f>'Raw Data'!R1429</f>
        <v>6.5990896719999999</v>
      </c>
      <c r="S1429" s="18">
        <f>'Raw Data'!S1429</f>
        <v>24545.97394</v>
      </c>
      <c r="T1429" s="18">
        <f>'Raw Data'!T1429</f>
        <v>430705.2</v>
      </c>
      <c r="U1429" s="18" t="str">
        <f t="shared" si="242"/>
        <v>STAINLESS STEEL COLA BOTTLE 750ML SK750-SL-01</v>
      </c>
      <c r="V1429" s="18" t="str">
        <f t="shared" si="243"/>
        <v/>
      </c>
      <c r="W1429" s="18" t="e">
        <f t="shared" si="244"/>
        <v>#VALUE!</v>
      </c>
      <c r="X1429" s="18" t="str">
        <f t="shared" si="245"/>
        <v/>
      </c>
      <c r="Y1429" s="18" t="str">
        <f t="shared" si="246"/>
        <v/>
      </c>
      <c r="Z1429" s="18">
        <f t="shared" si="247"/>
        <v>2201697.2200000002</v>
      </c>
      <c r="AA1429" s="18">
        <f t="shared" si="248"/>
        <v>2020</v>
      </c>
      <c r="AB1429" s="19" t="str">
        <f>IFERROR(VLOOKUP(D1429, 'Lookup Tables'!$A:$B, 2, FALSE), "Unknown")</f>
        <v>Table, kitchen or other household articles of iron or steel</v>
      </c>
      <c r="AC1429" s="18" t="str">
        <f t="shared" si="249"/>
        <v>Steel Products</v>
      </c>
      <c r="AD1429" s="18" t="str">
        <f t="shared" si="250"/>
        <v>Misc</v>
      </c>
      <c r="AE1429" s="18">
        <f t="shared" si="251"/>
        <v>115.79341864716636</v>
      </c>
      <c r="AF1429" s="20">
        <f t="shared" si="252"/>
        <v>0.24319996653626932</v>
      </c>
    </row>
    <row r="1430" spans="1:32">
      <c r="A1430" s="18" t="str">
        <f>'Raw Data'!A1430</f>
        <v>INNSA1</v>
      </c>
      <c r="B1430" s="19">
        <f>'Raw Data'!B1430</f>
        <v>43836</v>
      </c>
      <c r="C1430" s="18">
        <f>'Raw Data'!C1430</f>
        <v>301049751</v>
      </c>
      <c r="D1430" s="18">
        <f>'Raw Data'!D1430</f>
        <v>73239990</v>
      </c>
      <c r="E1430" s="18" t="str">
        <f>'Raw Data'!E1430</f>
        <v>STAINLESS STEEL GRATER WITH HANDLE-KL324H-9S (MILD STEEL)(TOTAL 25200 PCS)</v>
      </c>
      <c r="F1430" s="18">
        <f>'Raw Data'!F1430</f>
        <v>0</v>
      </c>
      <c r="G1430" s="18">
        <f>'Raw Data'!G1430</f>
        <v>0</v>
      </c>
      <c r="H1430" s="18">
        <f>'Raw Data'!H1430</f>
        <v>0</v>
      </c>
      <c r="I1430" s="18">
        <f>'Raw Data'!I1430</f>
        <v>0</v>
      </c>
      <c r="J1430" s="18">
        <f>'Raw Data'!J1430</f>
        <v>0</v>
      </c>
      <c r="K1430" s="18">
        <f>'Raw Data'!K1430</f>
        <v>0</v>
      </c>
      <c r="L1430" s="18">
        <f>'Raw Data'!L1430</f>
        <v>0</v>
      </c>
      <c r="M1430" s="18">
        <f>'Raw Data'!M1430</f>
        <v>0</v>
      </c>
      <c r="N1430" s="18">
        <f>'Raw Data'!N1430</f>
        <v>4200</v>
      </c>
      <c r="O1430" s="18" t="str">
        <f>'Raw Data'!O1430</f>
        <v>KGS</v>
      </c>
      <c r="P1430" s="18">
        <f>'Raw Data'!P1430</f>
        <v>305.56222380000003</v>
      </c>
      <c r="Q1430" s="18">
        <f>'Raw Data'!Q1430</f>
        <v>1283361.3400000001</v>
      </c>
      <c r="R1430" s="18">
        <f>'Raw Data'!R1430</f>
        <v>4.2350966569999997</v>
      </c>
      <c r="S1430" s="18">
        <f>'Raw Data'!S1430</f>
        <v>17787.40596</v>
      </c>
      <c r="T1430" s="18">
        <f>'Raw Data'!T1430</f>
        <v>312113.40000000002</v>
      </c>
      <c r="U1430" s="18" t="str">
        <f t="shared" si="242"/>
        <v xml:space="preserve">STAINLESS STEEL GRATER WITH HANDLE-KL324H-9S </v>
      </c>
      <c r="V1430" s="18" t="str">
        <f t="shared" si="243"/>
        <v/>
      </c>
      <c r="W1430" s="18" t="e">
        <f t="shared" si="244"/>
        <v>#VALUE!</v>
      </c>
      <c r="X1430" s="18" t="str">
        <f t="shared" si="245"/>
        <v/>
      </c>
      <c r="Y1430" s="18" t="str">
        <f t="shared" si="246"/>
        <v/>
      </c>
      <c r="Z1430" s="18">
        <f t="shared" si="247"/>
        <v>1595474.7400000002</v>
      </c>
      <c r="AA1430" s="18">
        <f t="shared" si="248"/>
        <v>2020</v>
      </c>
      <c r="AB1430" s="19" t="str">
        <f>IFERROR(VLOOKUP(D1430, 'Lookup Tables'!$A:$B, 2, FALSE), "Unknown")</f>
        <v>Table, kitchen or other household articles of iron or steel</v>
      </c>
      <c r="AC1430" s="18" t="str">
        <f t="shared" si="249"/>
        <v>Steel Products</v>
      </c>
      <c r="AD1430" s="18" t="str">
        <f t="shared" si="250"/>
        <v>Misc</v>
      </c>
      <c r="AE1430" s="18">
        <f t="shared" si="251"/>
        <v>74.312714285714293</v>
      </c>
      <c r="AF1430" s="20">
        <f t="shared" si="252"/>
        <v>0.24319993930937642</v>
      </c>
    </row>
    <row r="1431" spans="1:32">
      <c r="A1431" s="18" t="str">
        <f>'Raw Data'!A1431</f>
        <v>INNSA1</v>
      </c>
      <c r="B1431" s="19">
        <f>'Raw Data'!B1431</f>
        <v>43836</v>
      </c>
      <c r="C1431" s="18">
        <f>'Raw Data'!C1431</f>
        <v>301049751</v>
      </c>
      <c r="D1431" s="18">
        <f>'Raw Data'!D1431</f>
        <v>73239990</v>
      </c>
      <c r="E1431" s="18" t="str">
        <f>'Raw Data'!E1431</f>
        <v>STEEL SALT BOTTLE -NP-19 (MILD STEEL) (TOTAL 30000 PCS)</v>
      </c>
      <c r="F1431" s="18">
        <f>'Raw Data'!F1431</f>
        <v>0</v>
      </c>
      <c r="G1431" s="18">
        <f>'Raw Data'!G1431</f>
        <v>0</v>
      </c>
      <c r="H1431" s="18">
        <f>'Raw Data'!H1431</f>
        <v>0</v>
      </c>
      <c r="I1431" s="18">
        <f>'Raw Data'!I1431</f>
        <v>0</v>
      </c>
      <c r="J1431" s="18">
        <f>'Raw Data'!J1431</f>
        <v>0</v>
      </c>
      <c r="K1431" s="18">
        <f>'Raw Data'!K1431</f>
        <v>0</v>
      </c>
      <c r="L1431" s="18">
        <f>'Raw Data'!L1431</f>
        <v>0</v>
      </c>
      <c r="M1431" s="18">
        <f>'Raw Data'!M1431</f>
        <v>0</v>
      </c>
      <c r="N1431" s="18">
        <f>'Raw Data'!N1431</f>
        <v>4687.5</v>
      </c>
      <c r="O1431" s="18" t="str">
        <f>'Raw Data'!O1431</f>
        <v>KGS</v>
      </c>
      <c r="P1431" s="18">
        <f>'Raw Data'!P1431</f>
        <v>226.39008430000001</v>
      </c>
      <c r="Q1431" s="18">
        <f>'Raw Data'!Q1431</f>
        <v>1061203.52</v>
      </c>
      <c r="R1431" s="18">
        <f>'Raw Data'!R1431</f>
        <v>3.1377697059999998</v>
      </c>
      <c r="S1431" s="18">
        <f>'Raw Data'!S1431</f>
        <v>14708.2955</v>
      </c>
      <c r="T1431" s="18">
        <f>'Raw Data'!T1431</f>
        <v>258084.7</v>
      </c>
      <c r="U1431" s="18" t="str">
        <f t="shared" si="242"/>
        <v xml:space="preserve">STEEL SALT BOTTLE -NP-19 </v>
      </c>
      <c r="V1431" s="18" t="str">
        <f t="shared" si="243"/>
        <v/>
      </c>
      <c r="W1431" s="18" t="e">
        <f t="shared" si="244"/>
        <v>#VALUE!</v>
      </c>
      <c r="X1431" s="18" t="str">
        <f t="shared" si="245"/>
        <v/>
      </c>
      <c r="Y1431" s="18" t="str">
        <f t="shared" si="246"/>
        <v/>
      </c>
      <c r="Z1431" s="18">
        <f t="shared" si="247"/>
        <v>1319288.22</v>
      </c>
      <c r="AA1431" s="18">
        <f t="shared" si="248"/>
        <v>2020</v>
      </c>
      <c r="AB1431" s="19" t="str">
        <f>IFERROR(VLOOKUP(D1431, 'Lookup Tables'!$A:$B, 2, FALSE), "Unknown")</f>
        <v>Table, kitchen or other household articles of iron or steel</v>
      </c>
      <c r="AC1431" s="18" t="str">
        <f t="shared" si="249"/>
        <v>Steel Products</v>
      </c>
      <c r="AD1431" s="18" t="str">
        <f t="shared" si="250"/>
        <v>Misc</v>
      </c>
      <c r="AE1431" s="18">
        <f t="shared" si="251"/>
        <v>55.058069333333336</v>
      </c>
      <c r="AF1431" s="20">
        <f t="shared" si="252"/>
        <v>0.24320000370899636</v>
      </c>
    </row>
    <row r="1432" spans="1:32">
      <c r="A1432" s="18" t="str">
        <f>'Raw Data'!A1432</f>
        <v>INNSA1</v>
      </c>
      <c r="B1432" s="19">
        <f>'Raw Data'!B1432</f>
        <v>43836</v>
      </c>
      <c r="C1432" s="18">
        <f>'Raw Data'!C1432</f>
        <v>301049751</v>
      </c>
      <c r="D1432" s="18">
        <f>'Raw Data'!D1432</f>
        <v>73239990</v>
      </c>
      <c r="E1432" s="18" t="str">
        <f>'Raw Data'!E1432</f>
        <v>STEEL SPOON HOLDER ROUND-MP-96(MILD STEEL)(TOTAL 6192 PCS)</v>
      </c>
      <c r="F1432" s="18">
        <f>'Raw Data'!F1432</f>
        <v>0</v>
      </c>
      <c r="G1432" s="18">
        <f>'Raw Data'!G1432</f>
        <v>0</v>
      </c>
      <c r="H1432" s="18">
        <f>'Raw Data'!H1432</f>
        <v>0</v>
      </c>
      <c r="I1432" s="18">
        <f>'Raw Data'!I1432</f>
        <v>0</v>
      </c>
      <c r="J1432" s="18">
        <f>'Raw Data'!J1432</f>
        <v>0</v>
      </c>
      <c r="K1432" s="18">
        <f>'Raw Data'!K1432</f>
        <v>0</v>
      </c>
      <c r="L1432" s="18">
        <f>'Raw Data'!L1432</f>
        <v>0</v>
      </c>
      <c r="M1432" s="18">
        <f>'Raw Data'!M1432</f>
        <v>0</v>
      </c>
      <c r="N1432" s="18">
        <f>'Raw Data'!N1432</f>
        <v>860</v>
      </c>
      <c r="O1432" s="18" t="str">
        <f>'Raw Data'!O1432</f>
        <v>KGS</v>
      </c>
      <c r="P1432" s="18">
        <f>'Raw Data'!P1432</f>
        <v>387.29723259999997</v>
      </c>
      <c r="Q1432" s="18">
        <f>'Raw Data'!Q1432</f>
        <v>333075.62</v>
      </c>
      <c r="R1432" s="18">
        <f>'Raw Data'!R1432</f>
        <v>5.3679450109999998</v>
      </c>
      <c r="S1432" s="18">
        <f>'Raw Data'!S1432</f>
        <v>4616.43271</v>
      </c>
      <c r="T1432" s="18">
        <f>'Raw Data'!T1432</f>
        <v>81004.100000000006</v>
      </c>
      <c r="U1432" s="18" t="str">
        <f t="shared" si="242"/>
        <v>STEEL SPOON HOLDER ROUND-MP-96</v>
      </c>
      <c r="V1432" s="18" t="str">
        <f t="shared" si="243"/>
        <v/>
      </c>
      <c r="W1432" s="18" t="e">
        <f t="shared" si="244"/>
        <v>#VALUE!</v>
      </c>
      <c r="X1432" s="18" t="str">
        <f t="shared" si="245"/>
        <v/>
      </c>
      <c r="Y1432" s="18" t="str">
        <f t="shared" si="246"/>
        <v/>
      </c>
      <c r="Z1432" s="18">
        <f t="shared" si="247"/>
        <v>414079.72</v>
      </c>
      <c r="AA1432" s="18">
        <f t="shared" si="248"/>
        <v>2020</v>
      </c>
      <c r="AB1432" s="19" t="str">
        <f>IFERROR(VLOOKUP(D1432, 'Lookup Tables'!$A:$B, 2, FALSE), "Unknown")</f>
        <v>Table, kitchen or other household articles of iron or steel</v>
      </c>
      <c r="AC1432" s="18" t="str">
        <f t="shared" si="249"/>
        <v>Steel Products</v>
      </c>
      <c r="AD1432" s="18" t="str">
        <f t="shared" si="250"/>
        <v>Holder</v>
      </c>
      <c r="AE1432" s="18">
        <f t="shared" si="251"/>
        <v>94.190813953488373</v>
      </c>
      <c r="AF1432" s="20">
        <f t="shared" si="252"/>
        <v>0.2432003279015138</v>
      </c>
    </row>
    <row r="1433" spans="1:32">
      <c r="A1433" s="18" t="str">
        <f>'Raw Data'!A1433</f>
        <v>INNSA1</v>
      </c>
      <c r="B1433" s="19">
        <f>'Raw Data'!B1433</f>
        <v>43836</v>
      </c>
      <c r="C1433" s="18">
        <f>'Raw Data'!C1433</f>
        <v>301049751</v>
      </c>
      <c r="D1433" s="18">
        <f>'Raw Data'!D1433</f>
        <v>73239990</v>
      </c>
      <c r="E1433" s="18" t="str">
        <f>'Raw Data'!E1433</f>
        <v>STAINLESS STEEL GRATER WITH HANDLE SMALL -KL321RB-S(MILD STEEL)(TOTAL 19800 PCS)</v>
      </c>
      <c r="F1433" s="18">
        <f>'Raw Data'!F1433</f>
        <v>0</v>
      </c>
      <c r="G1433" s="18">
        <f>'Raw Data'!G1433</f>
        <v>0</v>
      </c>
      <c r="H1433" s="18">
        <f>'Raw Data'!H1433</f>
        <v>0</v>
      </c>
      <c r="I1433" s="18">
        <f>'Raw Data'!I1433</f>
        <v>0</v>
      </c>
      <c r="J1433" s="18">
        <f>'Raw Data'!J1433</f>
        <v>0</v>
      </c>
      <c r="K1433" s="18">
        <f>'Raw Data'!K1433</f>
        <v>0</v>
      </c>
      <c r="L1433" s="18">
        <f>'Raw Data'!L1433</f>
        <v>0</v>
      </c>
      <c r="M1433" s="18">
        <f>'Raw Data'!M1433</f>
        <v>0</v>
      </c>
      <c r="N1433" s="18">
        <f>'Raw Data'!N1433</f>
        <v>2695</v>
      </c>
      <c r="O1433" s="18" t="str">
        <f>'Raw Data'!O1433</f>
        <v>KGS</v>
      </c>
      <c r="P1433" s="18">
        <f>'Raw Data'!P1433</f>
        <v>363.31267159999999</v>
      </c>
      <c r="Q1433" s="18">
        <f>'Raw Data'!Q1433</f>
        <v>979127.65</v>
      </c>
      <c r="R1433" s="18">
        <f>'Raw Data'!R1433</f>
        <v>5.0355186639999996</v>
      </c>
      <c r="S1433" s="18">
        <f>'Raw Data'!S1433</f>
        <v>13570.7228</v>
      </c>
      <c r="T1433" s="18">
        <f>'Raw Data'!T1433</f>
        <v>238123.9</v>
      </c>
      <c r="U1433" s="18" t="str">
        <f t="shared" si="242"/>
        <v>STAINLESS STEEL GRATER WITH HANDLE SMALL -KL321RB-S</v>
      </c>
      <c r="V1433" s="18" t="str">
        <f t="shared" si="243"/>
        <v/>
      </c>
      <c r="W1433" s="18" t="e">
        <f t="shared" si="244"/>
        <v>#VALUE!</v>
      </c>
      <c r="X1433" s="18" t="str">
        <f t="shared" si="245"/>
        <v/>
      </c>
      <c r="Y1433" s="18" t="str">
        <f t="shared" si="246"/>
        <v/>
      </c>
      <c r="Z1433" s="18">
        <f t="shared" si="247"/>
        <v>1217251.55</v>
      </c>
      <c r="AA1433" s="18">
        <f t="shared" si="248"/>
        <v>2020</v>
      </c>
      <c r="AB1433" s="19" t="str">
        <f>IFERROR(VLOOKUP(D1433, 'Lookup Tables'!$A:$B, 2, FALSE), "Unknown")</f>
        <v>Table, kitchen or other household articles of iron or steel</v>
      </c>
      <c r="AC1433" s="18" t="str">
        <f t="shared" si="249"/>
        <v>Steel Products</v>
      </c>
      <c r="AD1433" s="18" t="str">
        <f t="shared" si="250"/>
        <v>Misc</v>
      </c>
      <c r="AE1433" s="18">
        <f t="shared" si="251"/>
        <v>88.357662337662333</v>
      </c>
      <c r="AF1433" s="20">
        <f t="shared" si="252"/>
        <v>0.24320005670353603</v>
      </c>
    </row>
    <row r="1434" spans="1:32">
      <c r="A1434" s="18" t="str">
        <f>'Raw Data'!A1434</f>
        <v>INNSA1</v>
      </c>
      <c r="B1434" s="19">
        <f>'Raw Data'!B1434</f>
        <v>43836</v>
      </c>
      <c r="C1434" s="18">
        <f>'Raw Data'!C1434</f>
        <v>301049751</v>
      </c>
      <c r="D1434" s="18">
        <f>'Raw Data'!D1434</f>
        <v>73239990</v>
      </c>
      <c r="E1434" s="18" t="str">
        <f>'Raw Data'!E1434</f>
        <v>STEEL ZHARA-NP-003(TOTAL 60000 PCS) (MILD STEEL)</v>
      </c>
      <c r="F1434" s="18">
        <f>'Raw Data'!F1434</f>
        <v>0</v>
      </c>
      <c r="G1434" s="18">
        <f>'Raw Data'!G1434</f>
        <v>0</v>
      </c>
      <c r="H1434" s="18">
        <f>'Raw Data'!H1434</f>
        <v>0</v>
      </c>
      <c r="I1434" s="18">
        <f>'Raw Data'!I1434</f>
        <v>0</v>
      </c>
      <c r="J1434" s="18">
        <f>'Raw Data'!J1434</f>
        <v>0</v>
      </c>
      <c r="K1434" s="18">
        <f>'Raw Data'!K1434</f>
        <v>0</v>
      </c>
      <c r="L1434" s="18">
        <f>'Raw Data'!L1434</f>
        <v>0</v>
      </c>
      <c r="M1434" s="18">
        <f>'Raw Data'!M1434</f>
        <v>0</v>
      </c>
      <c r="N1434" s="18">
        <f>'Raw Data'!N1434</f>
        <v>5600</v>
      </c>
      <c r="O1434" s="18" t="str">
        <f>'Raw Data'!O1434</f>
        <v>KGS</v>
      </c>
      <c r="P1434" s="18">
        <f>'Raw Data'!P1434</f>
        <v>344.0152554</v>
      </c>
      <c r="Q1434" s="18">
        <f>'Raw Data'!Q1434</f>
        <v>1926485.43</v>
      </c>
      <c r="R1434" s="18">
        <f>'Raw Data'!R1434</f>
        <v>4.7680562069999999</v>
      </c>
      <c r="S1434" s="18">
        <f>'Raw Data'!S1434</f>
        <v>26701.11476</v>
      </c>
      <c r="T1434" s="18">
        <f>'Raw Data'!T1434</f>
        <v>468521.3</v>
      </c>
      <c r="U1434" s="18" t="str">
        <f t="shared" si="242"/>
        <v>STEEL ZHARA-NP-003</v>
      </c>
      <c r="V1434" s="18" t="str">
        <f t="shared" si="243"/>
        <v/>
      </c>
      <c r="W1434" s="18" t="e">
        <f t="shared" si="244"/>
        <v>#VALUE!</v>
      </c>
      <c r="X1434" s="18" t="str">
        <f t="shared" si="245"/>
        <v/>
      </c>
      <c r="Y1434" s="18" t="str">
        <f t="shared" si="246"/>
        <v/>
      </c>
      <c r="Z1434" s="18">
        <f t="shared" si="247"/>
        <v>2395006.73</v>
      </c>
      <c r="AA1434" s="18">
        <f t="shared" si="248"/>
        <v>2020</v>
      </c>
      <c r="AB1434" s="19" t="str">
        <f>IFERROR(VLOOKUP(D1434, 'Lookup Tables'!$A:$B, 2, FALSE), "Unknown")</f>
        <v>Table, kitchen or other household articles of iron or steel</v>
      </c>
      <c r="AC1434" s="18" t="str">
        <f t="shared" si="249"/>
        <v>Steel Products</v>
      </c>
      <c r="AD1434" s="18" t="str">
        <f t="shared" si="250"/>
        <v>Misc</v>
      </c>
      <c r="AE1434" s="18">
        <f t="shared" si="251"/>
        <v>83.664517857142854</v>
      </c>
      <c r="AF1434" s="20">
        <f t="shared" si="252"/>
        <v>0.24320002254052864</v>
      </c>
    </row>
    <row r="1435" spans="1:32">
      <c r="A1435" s="18" t="str">
        <f>'Raw Data'!A1435</f>
        <v>INNSA1</v>
      </c>
      <c r="B1435" s="19">
        <f>'Raw Data'!B1435</f>
        <v>43836</v>
      </c>
      <c r="C1435" s="18">
        <f>'Raw Data'!C1435</f>
        <v>301049751</v>
      </c>
      <c r="D1435" s="18">
        <f>'Raw Data'!D1435</f>
        <v>73239990</v>
      </c>
      <c r="E1435" s="18" t="str">
        <f>'Raw Data'!E1435</f>
        <v>STAINLESS STEEL GRATER WITH HANDLE HEXA-KL326D-9S(MILD STEEL)(TOTAL 15600 PCS)</v>
      </c>
      <c r="F1435" s="18">
        <f>'Raw Data'!F1435</f>
        <v>0</v>
      </c>
      <c r="G1435" s="18">
        <f>'Raw Data'!G1435</f>
        <v>0</v>
      </c>
      <c r="H1435" s="18">
        <f>'Raw Data'!H1435</f>
        <v>0</v>
      </c>
      <c r="I1435" s="18">
        <f>'Raw Data'!I1435</f>
        <v>0</v>
      </c>
      <c r="J1435" s="18">
        <f>'Raw Data'!J1435</f>
        <v>0</v>
      </c>
      <c r="K1435" s="18">
        <f>'Raw Data'!K1435</f>
        <v>0</v>
      </c>
      <c r="L1435" s="18">
        <f>'Raw Data'!L1435</f>
        <v>0</v>
      </c>
      <c r="M1435" s="18">
        <f>'Raw Data'!M1435</f>
        <v>0</v>
      </c>
      <c r="N1435" s="18">
        <f>'Raw Data'!N1435</f>
        <v>3575</v>
      </c>
      <c r="O1435" s="18" t="str">
        <f>'Raw Data'!O1435</f>
        <v>KGS</v>
      </c>
      <c r="P1435" s="18">
        <f>'Raw Data'!P1435</f>
        <v>309.1854965</v>
      </c>
      <c r="Q1435" s="18">
        <f>'Raw Data'!Q1435</f>
        <v>1105338.1499999999</v>
      </c>
      <c r="R1435" s="18">
        <f>'Raw Data'!R1435</f>
        <v>4.2853152669999997</v>
      </c>
      <c r="S1435" s="18">
        <f>'Raw Data'!S1435</f>
        <v>15320.00208</v>
      </c>
      <c r="T1435" s="18">
        <f>'Raw Data'!T1435</f>
        <v>268818.2</v>
      </c>
      <c r="U1435" s="18" t="str">
        <f t="shared" si="242"/>
        <v>STAINLESS STEEL GRATER WITH HANDLE HEXA-KL326D-9S</v>
      </c>
      <c r="V1435" s="18" t="str">
        <f t="shared" si="243"/>
        <v/>
      </c>
      <c r="W1435" s="18" t="e">
        <f t="shared" si="244"/>
        <v>#VALUE!</v>
      </c>
      <c r="X1435" s="18" t="str">
        <f t="shared" si="245"/>
        <v/>
      </c>
      <c r="Y1435" s="18" t="str">
        <f t="shared" si="246"/>
        <v/>
      </c>
      <c r="Z1435" s="18">
        <f t="shared" si="247"/>
        <v>1374156.3499999999</v>
      </c>
      <c r="AA1435" s="18">
        <f t="shared" si="248"/>
        <v>2020</v>
      </c>
      <c r="AB1435" s="19" t="str">
        <f>IFERROR(VLOOKUP(D1435, 'Lookup Tables'!$A:$B, 2, FALSE), "Unknown")</f>
        <v>Table, kitchen or other household articles of iron or steel</v>
      </c>
      <c r="AC1435" s="18" t="str">
        <f t="shared" si="249"/>
        <v>Steel Products</v>
      </c>
      <c r="AD1435" s="18" t="str">
        <f t="shared" si="250"/>
        <v>Misc</v>
      </c>
      <c r="AE1435" s="18">
        <f t="shared" si="251"/>
        <v>75.193902097902097</v>
      </c>
      <c r="AF1435" s="20">
        <f t="shared" si="252"/>
        <v>0.24319996554900419</v>
      </c>
    </row>
    <row r="1436" spans="1:32">
      <c r="A1436" s="18" t="str">
        <f>'Raw Data'!A1436</f>
        <v>INNSA1</v>
      </c>
      <c r="B1436" s="19">
        <f>'Raw Data'!B1436</f>
        <v>43836</v>
      </c>
      <c r="C1436" s="18">
        <f>'Raw Data'!C1436</f>
        <v>301049751</v>
      </c>
      <c r="D1436" s="18">
        <f>'Raw Data'!D1436</f>
        <v>73239990</v>
      </c>
      <c r="E1436" s="18" t="str">
        <f>'Raw Data'!E1436</f>
        <v>STAINLESS STEEL GRATER WITH HANDLE-KL3241-8S(MILD STEEL)(TOTAL 19800 PCS)</v>
      </c>
      <c r="F1436" s="18">
        <f>'Raw Data'!F1436</f>
        <v>0</v>
      </c>
      <c r="G1436" s="18">
        <f>'Raw Data'!G1436</f>
        <v>0</v>
      </c>
      <c r="H1436" s="18">
        <f>'Raw Data'!H1436</f>
        <v>0</v>
      </c>
      <c r="I1436" s="18">
        <f>'Raw Data'!I1436</f>
        <v>0</v>
      </c>
      <c r="J1436" s="18">
        <f>'Raw Data'!J1436</f>
        <v>0</v>
      </c>
      <c r="K1436" s="18">
        <f>'Raw Data'!K1436</f>
        <v>0</v>
      </c>
      <c r="L1436" s="18">
        <f>'Raw Data'!L1436</f>
        <v>0</v>
      </c>
      <c r="M1436" s="18">
        <f>'Raw Data'!M1436</f>
        <v>0</v>
      </c>
      <c r="N1436" s="18">
        <f>'Raw Data'!N1436</f>
        <v>2530</v>
      </c>
      <c r="O1436" s="18" t="str">
        <f>'Raw Data'!O1436</f>
        <v>KGS</v>
      </c>
      <c r="P1436" s="18">
        <f>'Raw Data'!P1436</f>
        <v>340.79716209999998</v>
      </c>
      <c r="Q1436" s="18">
        <f>'Raw Data'!Q1436</f>
        <v>862216.82</v>
      </c>
      <c r="R1436" s="18">
        <f>'Raw Data'!R1436</f>
        <v>4.7234533900000004</v>
      </c>
      <c r="S1436" s="18">
        <f>'Raw Data'!S1436</f>
        <v>11950.337079999999</v>
      </c>
      <c r="T1436" s="18">
        <f>'Raw Data'!T1436</f>
        <v>209691.2</v>
      </c>
      <c r="U1436" s="18" t="str">
        <f t="shared" si="242"/>
        <v>STAINLESS STEEL GRATER WITH HANDLE-KL3241-8S</v>
      </c>
      <c r="V1436" s="18" t="str">
        <f t="shared" si="243"/>
        <v/>
      </c>
      <c r="W1436" s="18" t="e">
        <f t="shared" si="244"/>
        <v>#VALUE!</v>
      </c>
      <c r="X1436" s="18" t="str">
        <f t="shared" si="245"/>
        <v/>
      </c>
      <c r="Y1436" s="18" t="str">
        <f t="shared" si="246"/>
        <v/>
      </c>
      <c r="Z1436" s="18">
        <f t="shared" si="247"/>
        <v>1071908.02</v>
      </c>
      <c r="AA1436" s="18">
        <f t="shared" si="248"/>
        <v>2020</v>
      </c>
      <c r="AB1436" s="19" t="str">
        <f>IFERROR(VLOOKUP(D1436, 'Lookup Tables'!$A:$B, 2, FALSE), "Unknown")</f>
        <v>Table, kitchen or other household articles of iron or steel</v>
      </c>
      <c r="AC1436" s="18" t="str">
        <f t="shared" si="249"/>
        <v>Steel Products</v>
      </c>
      <c r="AD1436" s="18" t="str">
        <f t="shared" si="250"/>
        <v>Misc</v>
      </c>
      <c r="AE1436" s="18">
        <f t="shared" si="251"/>
        <v>82.881897233201585</v>
      </c>
      <c r="AF1436" s="20">
        <f t="shared" si="252"/>
        <v>0.24320008046235983</v>
      </c>
    </row>
    <row r="1437" spans="1:32">
      <c r="A1437" s="18" t="str">
        <f>'Raw Data'!A1437</f>
        <v>INNSA1</v>
      </c>
      <c r="B1437" s="19">
        <f>'Raw Data'!B1437</f>
        <v>43836</v>
      </c>
      <c r="C1437" s="18">
        <f>'Raw Data'!C1437</f>
        <v>301049751</v>
      </c>
      <c r="D1437" s="18">
        <f>'Raw Data'!D1437</f>
        <v>73239990</v>
      </c>
      <c r="E1437" s="18" t="str">
        <f>'Raw Data'!E1437</f>
        <v>STAINLESS STEEL GRATER WITH HANDLE BIG -KL321R-S(MILD STEEL)(TOTAL 10224 PCS)</v>
      </c>
      <c r="F1437" s="18">
        <f>'Raw Data'!F1437</f>
        <v>0</v>
      </c>
      <c r="G1437" s="18">
        <f>'Raw Data'!G1437</f>
        <v>0</v>
      </c>
      <c r="H1437" s="18">
        <f>'Raw Data'!H1437</f>
        <v>0</v>
      </c>
      <c r="I1437" s="18">
        <f>'Raw Data'!I1437</f>
        <v>0</v>
      </c>
      <c r="J1437" s="18">
        <f>'Raw Data'!J1437</f>
        <v>0</v>
      </c>
      <c r="K1437" s="18">
        <f>'Raw Data'!K1437</f>
        <v>0</v>
      </c>
      <c r="L1437" s="18">
        <f>'Raw Data'!L1437</f>
        <v>0</v>
      </c>
      <c r="M1437" s="18">
        <f>'Raw Data'!M1437</f>
        <v>0</v>
      </c>
      <c r="N1437" s="18">
        <f>'Raw Data'!N1437</f>
        <v>2215.1999999999998</v>
      </c>
      <c r="O1437" s="18" t="str">
        <f>'Raw Data'!O1437</f>
        <v>KGS</v>
      </c>
      <c r="P1437" s="18">
        <f>'Raw Data'!P1437</f>
        <v>354.27504060000001</v>
      </c>
      <c r="Q1437" s="18">
        <f>'Raw Data'!Q1437</f>
        <v>784790.07</v>
      </c>
      <c r="R1437" s="18">
        <f>'Raw Data'!R1437</f>
        <v>4.9102569730000001</v>
      </c>
      <c r="S1437" s="18">
        <f>'Raw Data'!S1437</f>
        <v>10877.20125</v>
      </c>
      <c r="T1437" s="18">
        <f>'Raw Data'!T1437</f>
        <v>190860.9</v>
      </c>
      <c r="U1437" s="18" t="str">
        <f t="shared" si="242"/>
        <v>STAINLESS STEEL GRATER WITH HANDLE BIG -KL321R-S</v>
      </c>
      <c r="V1437" s="18" t="str">
        <f t="shared" si="243"/>
        <v/>
      </c>
      <c r="W1437" s="18" t="e">
        <f t="shared" si="244"/>
        <v>#VALUE!</v>
      </c>
      <c r="X1437" s="18" t="str">
        <f t="shared" si="245"/>
        <v/>
      </c>
      <c r="Y1437" s="18" t="str">
        <f t="shared" si="246"/>
        <v/>
      </c>
      <c r="Z1437" s="18">
        <f t="shared" si="247"/>
        <v>975650.97</v>
      </c>
      <c r="AA1437" s="18">
        <f t="shared" si="248"/>
        <v>2020</v>
      </c>
      <c r="AB1437" s="19" t="str">
        <f>IFERROR(VLOOKUP(D1437, 'Lookup Tables'!$A:$B, 2, FALSE), "Unknown")</f>
        <v>Table, kitchen or other household articles of iron or steel</v>
      </c>
      <c r="AC1437" s="18" t="str">
        <f t="shared" si="249"/>
        <v>Steel Products</v>
      </c>
      <c r="AD1437" s="18" t="str">
        <f t="shared" si="250"/>
        <v>Misc</v>
      </c>
      <c r="AE1437" s="18">
        <f t="shared" si="251"/>
        <v>86.159669555796327</v>
      </c>
      <c r="AF1437" s="20">
        <f t="shared" si="252"/>
        <v>0.24319994262924352</v>
      </c>
    </row>
    <row r="1438" spans="1:32">
      <c r="A1438" s="18" t="str">
        <f>'Raw Data'!A1438</f>
        <v>INNSA1</v>
      </c>
      <c r="B1438" s="19">
        <f>'Raw Data'!B1438</f>
        <v>43829</v>
      </c>
      <c r="C1438" s="18">
        <f>'Raw Data'!C1438</f>
        <v>301049751</v>
      </c>
      <c r="D1438" s="18">
        <f>'Raw Data'!D1438</f>
        <v>73239990</v>
      </c>
      <c r="E1438" s="18" t="str">
        <f>'Raw Data'!E1438</f>
        <v>STAINLESS STEEL SPORTS BOTTLE KOOU 750ML-MP-202 (TOTAL 10800PCS)(NOT VACUUM BOTTLE)(MILD STEEL)</v>
      </c>
      <c r="F1438" s="18">
        <f>'Raw Data'!F1438</f>
        <v>0</v>
      </c>
      <c r="G1438" s="18">
        <f>'Raw Data'!G1438</f>
        <v>0</v>
      </c>
      <c r="H1438" s="18">
        <f>'Raw Data'!H1438</f>
        <v>0</v>
      </c>
      <c r="I1438" s="18">
        <f>'Raw Data'!I1438</f>
        <v>0</v>
      </c>
      <c r="J1438" s="18">
        <f>'Raw Data'!J1438</f>
        <v>0</v>
      </c>
      <c r="K1438" s="18">
        <f>'Raw Data'!K1438</f>
        <v>0</v>
      </c>
      <c r="L1438" s="18">
        <f>'Raw Data'!L1438</f>
        <v>0</v>
      </c>
      <c r="M1438" s="18">
        <f>'Raw Data'!M1438</f>
        <v>0</v>
      </c>
      <c r="N1438" s="18">
        <f>'Raw Data'!N1438</f>
        <v>2040</v>
      </c>
      <c r="O1438" s="18" t="str">
        <f>'Raw Data'!O1438</f>
        <v>KG</v>
      </c>
      <c r="P1438" s="18">
        <f>'Raw Data'!P1438</f>
        <v>436.10316669999997</v>
      </c>
      <c r="Q1438" s="18">
        <f>'Raw Data'!Q1438</f>
        <v>889650.46</v>
      </c>
      <c r="R1438" s="18">
        <f>'Raw Data'!R1438</f>
        <v>6.0654126100000001</v>
      </c>
      <c r="S1438" s="18">
        <f>'Raw Data'!S1438</f>
        <v>12373.441720000001</v>
      </c>
      <c r="T1438" s="18">
        <f>'Raw Data'!T1438</f>
        <v>216362.9</v>
      </c>
      <c r="U1438" s="18" t="str">
        <f t="shared" si="242"/>
        <v xml:space="preserve">STAINLESS STEEL SPORTS BOTTLE KOOU 750ML-MP-202 </v>
      </c>
      <c r="V1438" s="18" t="str">
        <f t="shared" si="243"/>
        <v/>
      </c>
      <c r="W1438" s="18" t="e">
        <f t="shared" si="244"/>
        <v>#VALUE!</v>
      </c>
      <c r="X1438" s="18" t="str">
        <f t="shared" si="245"/>
        <v/>
      </c>
      <c r="Y1438" s="18" t="str">
        <f t="shared" si="246"/>
        <v/>
      </c>
      <c r="Z1438" s="18">
        <f t="shared" si="247"/>
        <v>1106013.3599999999</v>
      </c>
      <c r="AA1438" s="18">
        <f t="shared" si="248"/>
        <v>2019</v>
      </c>
      <c r="AB1438" s="19" t="str">
        <f>IFERROR(VLOOKUP(D1438, 'Lookup Tables'!$A:$B, 2, FALSE), "Unknown")</f>
        <v>Table, kitchen or other household articles of iron or steel</v>
      </c>
      <c r="AC1438" s="18" t="str">
        <f t="shared" si="249"/>
        <v>Steel Products</v>
      </c>
      <c r="AD1438" s="18" t="str">
        <f t="shared" si="250"/>
        <v>Misc</v>
      </c>
      <c r="AE1438" s="18">
        <f t="shared" si="251"/>
        <v>106.06024509803922</v>
      </c>
      <c r="AF1438" s="20">
        <f t="shared" si="252"/>
        <v>0.24319989673247627</v>
      </c>
    </row>
    <row r="1439" spans="1:32">
      <c r="A1439" s="18" t="str">
        <f>'Raw Data'!A1439</f>
        <v>INNSA1</v>
      </c>
      <c r="B1439" s="19">
        <f>'Raw Data'!B1439</f>
        <v>43829</v>
      </c>
      <c r="C1439" s="18">
        <f>'Raw Data'!C1439</f>
        <v>301049751</v>
      </c>
      <c r="D1439" s="18">
        <f>'Raw Data'!D1439</f>
        <v>73239990</v>
      </c>
      <c r="E1439" s="18" t="str">
        <f>'Raw Data'!E1439</f>
        <v>STAINLESS STEEL COLA BOTTLE 750ML SK750-SL-01(TOTAL 10800 PCS)(NOT VACUUM BOTTLE)(MILD STEEL)</v>
      </c>
      <c r="F1439" s="18">
        <f>'Raw Data'!F1439</f>
        <v>0</v>
      </c>
      <c r="G1439" s="18">
        <f>'Raw Data'!G1439</f>
        <v>0</v>
      </c>
      <c r="H1439" s="18">
        <f>'Raw Data'!H1439</f>
        <v>0</v>
      </c>
      <c r="I1439" s="18">
        <f>'Raw Data'!I1439</f>
        <v>0</v>
      </c>
      <c r="J1439" s="18">
        <f>'Raw Data'!J1439</f>
        <v>0</v>
      </c>
      <c r="K1439" s="18">
        <f>'Raw Data'!K1439</f>
        <v>0</v>
      </c>
      <c r="L1439" s="18">
        <f>'Raw Data'!L1439</f>
        <v>0</v>
      </c>
      <c r="M1439" s="18">
        <f>'Raw Data'!M1439</f>
        <v>0</v>
      </c>
      <c r="N1439" s="18">
        <f>'Raw Data'!N1439</f>
        <v>2040</v>
      </c>
      <c r="O1439" s="18" t="str">
        <f>'Raw Data'!O1439</f>
        <v>KG</v>
      </c>
      <c r="P1439" s="18">
        <f>'Raw Data'!P1439</f>
        <v>475.74892649999998</v>
      </c>
      <c r="Q1439" s="18">
        <f>'Raw Data'!Q1439</f>
        <v>970527.81</v>
      </c>
      <c r="R1439" s="18">
        <f>'Raw Data'!R1439</f>
        <v>6.6168139979999996</v>
      </c>
      <c r="S1439" s="18">
        <f>'Raw Data'!S1439</f>
        <v>13498.30056</v>
      </c>
      <c r="T1439" s="18">
        <f>'Raw Data'!T1439</f>
        <v>236032.4</v>
      </c>
      <c r="U1439" s="18" t="str">
        <f t="shared" si="242"/>
        <v>STAINLESS STEEL COLA BOTTLE 750ML SK750-SL-01</v>
      </c>
      <c r="V1439" s="18" t="str">
        <f t="shared" si="243"/>
        <v/>
      </c>
      <c r="W1439" s="18" t="e">
        <f t="shared" si="244"/>
        <v>#VALUE!</v>
      </c>
      <c r="X1439" s="18" t="str">
        <f t="shared" si="245"/>
        <v/>
      </c>
      <c r="Y1439" s="18" t="str">
        <f t="shared" si="246"/>
        <v/>
      </c>
      <c r="Z1439" s="18">
        <f t="shared" si="247"/>
        <v>1206560.21</v>
      </c>
      <c r="AA1439" s="18">
        <f t="shared" si="248"/>
        <v>2019</v>
      </c>
      <c r="AB1439" s="19" t="str">
        <f>IFERROR(VLOOKUP(D1439, 'Lookup Tables'!$A:$B, 2, FALSE), "Unknown")</f>
        <v>Table, kitchen or other household articles of iron or steel</v>
      </c>
      <c r="AC1439" s="18" t="str">
        <f t="shared" si="249"/>
        <v>Steel Products</v>
      </c>
      <c r="AD1439" s="18" t="str">
        <f t="shared" si="250"/>
        <v>Misc</v>
      </c>
      <c r="AE1439" s="18">
        <f t="shared" si="251"/>
        <v>115.7021568627451</v>
      </c>
      <c r="AF1439" s="20">
        <f t="shared" si="252"/>
        <v>0.2432000377196816</v>
      </c>
    </row>
    <row r="1440" spans="1:32">
      <c r="A1440" s="18" t="str">
        <f>'Raw Data'!A1440</f>
        <v>INNSA1</v>
      </c>
      <c r="B1440" s="19">
        <f>'Raw Data'!B1440</f>
        <v>43829</v>
      </c>
      <c r="C1440" s="18">
        <f>'Raw Data'!C1440</f>
        <v>301049751</v>
      </c>
      <c r="D1440" s="18">
        <f>'Raw Data'!D1440</f>
        <v>73239990</v>
      </c>
      <c r="E1440" s="18" t="str">
        <f>'Raw Data'!E1440</f>
        <v>STAINLESS STEEL SPORTS BOTTLE 650ML S115 -NP-21(TOTAL 8640 PCS)(NOT VACUUM BOTTLE)(MILD STEEL)</v>
      </c>
      <c r="F1440" s="18">
        <f>'Raw Data'!F1440</f>
        <v>0</v>
      </c>
      <c r="G1440" s="18">
        <f>'Raw Data'!G1440</f>
        <v>0</v>
      </c>
      <c r="H1440" s="18">
        <f>'Raw Data'!H1440</f>
        <v>0</v>
      </c>
      <c r="I1440" s="18">
        <f>'Raw Data'!I1440</f>
        <v>0</v>
      </c>
      <c r="J1440" s="18">
        <f>'Raw Data'!J1440</f>
        <v>0</v>
      </c>
      <c r="K1440" s="18">
        <f>'Raw Data'!K1440</f>
        <v>0</v>
      </c>
      <c r="L1440" s="18">
        <f>'Raw Data'!L1440</f>
        <v>0</v>
      </c>
      <c r="M1440" s="18">
        <f>'Raw Data'!M1440</f>
        <v>0</v>
      </c>
      <c r="N1440" s="18">
        <f>'Raw Data'!N1440</f>
        <v>1536</v>
      </c>
      <c r="O1440" s="18" t="str">
        <f>'Raw Data'!O1440</f>
        <v>KG</v>
      </c>
      <c r="P1440" s="18">
        <f>'Raw Data'!P1440</f>
        <v>450.7225651</v>
      </c>
      <c r="Q1440" s="18">
        <f>'Raw Data'!Q1440</f>
        <v>692309.86</v>
      </c>
      <c r="R1440" s="18">
        <f>'Raw Data'!R1440</f>
        <v>6.2687422130000003</v>
      </c>
      <c r="S1440" s="18">
        <f>'Raw Data'!S1440</f>
        <v>9628.7880389999991</v>
      </c>
      <c r="T1440" s="18">
        <f>'Raw Data'!T1440</f>
        <v>168369.8</v>
      </c>
      <c r="U1440" s="18" t="str">
        <f t="shared" si="242"/>
        <v>STAINLESS STEEL SPORTS BOTTLE 650ML S115 -NP-21</v>
      </c>
      <c r="V1440" s="18" t="str">
        <f t="shared" si="243"/>
        <v/>
      </c>
      <c r="W1440" s="18" t="e">
        <f t="shared" si="244"/>
        <v>#VALUE!</v>
      </c>
      <c r="X1440" s="18" t="str">
        <f t="shared" si="245"/>
        <v/>
      </c>
      <c r="Y1440" s="18" t="str">
        <f t="shared" si="246"/>
        <v/>
      </c>
      <c r="Z1440" s="18">
        <f t="shared" si="247"/>
        <v>860679.65999999992</v>
      </c>
      <c r="AA1440" s="18">
        <f t="shared" si="248"/>
        <v>2019</v>
      </c>
      <c r="AB1440" s="19" t="str">
        <f>IFERROR(VLOOKUP(D1440, 'Lookup Tables'!$A:$B, 2, FALSE), "Unknown")</f>
        <v>Table, kitchen or other household articles of iron or steel</v>
      </c>
      <c r="AC1440" s="18" t="str">
        <f t="shared" si="249"/>
        <v>Steel Products</v>
      </c>
      <c r="AD1440" s="18" t="str">
        <f t="shared" si="250"/>
        <v>Misc</v>
      </c>
      <c r="AE1440" s="18">
        <f t="shared" si="251"/>
        <v>109.61575520833333</v>
      </c>
      <c r="AF1440" s="20">
        <f t="shared" si="252"/>
        <v>0.24320006073580983</v>
      </c>
    </row>
    <row r="1441" spans="1:32">
      <c r="A1441" s="18" t="str">
        <f>'Raw Data'!A1441</f>
        <v>INNSA1</v>
      </c>
      <c r="B1441" s="19">
        <f>'Raw Data'!B1441</f>
        <v>43825</v>
      </c>
      <c r="C1441" s="18">
        <f>'Raw Data'!C1441</f>
        <v>301049751</v>
      </c>
      <c r="D1441" s="18">
        <f>'Raw Data'!D1441</f>
        <v>73239990</v>
      </c>
      <c r="E1441" s="18" t="str">
        <f>'Raw Data'!E1441</f>
        <v>STAINLESS STEEL SPORT BOTTLE 750ML ( ITEM NO. KW-820) ( QTY47160 PCS)</v>
      </c>
      <c r="F1441" s="18">
        <f>'Raw Data'!F1441</f>
        <v>0</v>
      </c>
      <c r="G1441" s="18">
        <f>'Raw Data'!G1441</f>
        <v>0</v>
      </c>
      <c r="H1441" s="18">
        <f>'Raw Data'!H1441</f>
        <v>0</v>
      </c>
      <c r="I1441" s="18">
        <f>'Raw Data'!I1441</f>
        <v>0</v>
      </c>
      <c r="J1441" s="18">
        <f>'Raw Data'!J1441</f>
        <v>0</v>
      </c>
      <c r="K1441" s="18">
        <f>'Raw Data'!K1441</f>
        <v>0</v>
      </c>
      <c r="L1441" s="18">
        <f>'Raw Data'!L1441</f>
        <v>0</v>
      </c>
      <c r="M1441" s="18">
        <f>'Raw Data'!M1441</f>
        <v>0</v>
      </c>
      <c r="N1441" s="18">
        <f>'Raw Data'!N1441</f>
        <v>7451.28</v>
      </c>
      <c r="O1441" s="18" t="str">
        <f>'Raw Data'!O1441</f>
        <v>KG</v>
      </c>
      <c r="P1441" s="18">
        <f>'Raw Data'!P1441</f>
        <v>415.78385859999997</v>
      </c>
      <c r="Q1441" s="18">
        <f>'Raw Data'!Q1441</f>
        <v>3098121.95</v>
      </c>
      <c r="R1441" s="18">
        <f>'Raw Data'!R1441</f>
        <v>5.7828074909999998</v>
      </c>
      <c r="S1441" s="18">
        <f>'Raw Data'!S1441</f>
        <v>43089.317799999997</v>
      </c>
      <c r="T1441" s="18">
        <f>'Raw Data'!T1441</f>
        <v>753463.2</v>
      </c>
      <c r="U1441" s="18" t="str">
        <f t="shared" si="242"/>
        <v xml:space="preserve">STAINLESS STEEL SPORT BOTTLE 750ML </v>
      </c>
      <c r="V1441" s="18">
        <f t="shared" si="243"/>
        <v>7160</v>
      </c>
      <c r="W1441" s="18" t="e">
        <f t="shared" si="244"/>
        <v>#VALUE!</v>
      </c>
      <c r="X1441" s="18" t="str">
        <f t="shared" si="245"/>
        <v/>
      </c>
      <c r="Y1441" s="18" t="str">
        <f t="shared" si="246"/>
        <v/>
      </c>
      <c r="Z1441" s="18">
        <f t="shared" si="247"/>
        <v>3851585.1500000004</v>
      </c>
      <c r="AA1441" s="18">
        <f t="shared" si="248"/>
        <v>2019</v>
      </c>
      <c r="AB1441" s="19" t="str">
        <f>IFERROR(VLOOKUP(D1441, 'Lookup Tables'!$A:$B, 2, FALSE), "Unknown")</f>
        <v>Table, kitchen or other household articles of iron or steel</v>
      </c>
      <c r="AC1441" s="18" t="str">
        <f t="shared" si="249"/>
        <v>Steel Products</v>
      </c>
      <c r="AD1441" s="18" t="str">
        <f t="shared" si="250"/>
        <v>Misc</v>
      </c>
      <c r="AE1441" s="18">
        <f t="shared" si="251"/>
        <v>101.11862659838309</v>
      </c>
      <c r="AF1441" s="20">
        <f t="shared" si="252"/>
        <v>0.24319998120151465</v>
      </c>
    </row>
    <row r="1442" spans="1:32">
      <c r="A1442" s="18" t="str">
        <f>'Raw Data'!A1442</f>
        <v>INNSA1</v>
      </c>
      <c r="B1442" s="19">
        <f>'Raw Data'!B1442</f>
        <v>43823</v>
      </c>
      <c r="C1442" s="18">
        <f>'Raw Data'!C1442</f>
        <v>301049751</v>
      </c>
      <c r="D1442" s="18">
        <f>'Raw Data'!D1442</f>
        <v>73239990</v>
      </c>
      <c r="E1442" s="18" t="str">
        <f>'Raw Data'!E1442</f>
        <v>STEEL LEMON SQUEEZER-AM-217 (TOTAL 120 PCS) (MILD STEEL)</v>
      </c>
      <c r="F1442" s="18">
        <f>'Raw Data'!F1442</f>
        <v>0</v>
      </c>
      <c r="G1442" s="18">
        <f>'Raw Data'!G1442</f>
        <v>0</v>
      </c>
      <c r="H1442" s="18">
        <f>'Raw Data'!H1442</f>
        <v>0</v>
      </c>
      <c r="I1442" s="18">
        <f>'Raw Data'!I1442</f>
        <v>0</v>
      </c>
      <c r="J1442" s="18">
        <f>'Raw Data'!J1442</f>
        <v>0</v>
      </c>
      <c r="K1442" s="18">
        <f>'Raw Data'!K1442</f>
        <v>0</v>
      </c>
      <c r="L1442" s="18">
        <f>'Raw Data'!L1442</f>
        <v>0</v>
      </c>
      <c r="M1442" s="18">
        <f>'Raw Data'!M1442</f>
        <v>0</v>
      </c>
      <c r="N1442" s="18">
        <f>'Raw Data'!N1442</f>
        <v>30</v>
      </c>
      <c r="O1442" s="18" t="str">
        <f>'Raw Data'!O1442</f>
        <v>KG</v>
      </c>
      <c r="P1442" s="18">
        <f>'Raw Data'!P1442</f>
        <v>612.97033329999999</v>
      </c>
      <c r="Q1442" s="18">
        <f>'Raw Data'!Q1442</f>
        <v>18389.11</v>
      </c>
      <c r="R1442" s="18">
        <f>'Raw Data'!R1442</f>
        <v>8.5253175710000004</v>
      </c>
      <c r="S1442" s="18">
        <f>'Raw Data'!S1442</f>
        <v>255.75952710000001</v>
      </c>
      <c r="T1442" s="18">
        <f>'Raw Data'!T1442</f>
        <v>4472.2</v>
      </c>
      <c r="U1442" s="18" t="str">
        <f t="shared" si="242"/>
        <v xml:space="preserve">STEEL LEMON SQUEEZER-AM-217 </v>
      </c>
      <c r="V1442" s="18" t="str">
        <f t="shared" si="243"/>
        <v/>
      </c>
      <c r="W1442" s="18" t="e">
        <f t="shared" si="244"/>
        <v>#VALUE!</v>
      </c>
      <c r="X1442" s="18" t="str">
        <f t="shared" si="245"/>
        <v/>
      </c>
      <c r="Y1442" s="18" t="str">
        <f t="shared" si="246"/>
        <v/>
      </c>
      <c r="Z1442" s="18">
        <f t="shared" si="247"/>
        <v>22861.31</v>
      </c>
      <c r="AA1442" s="18">
        <f t="shared" si="248"/>
        <v>2019</v>
      </c>
      <c r="AB1442" s="19" t="str">
        <f>IFERROR(VLOOKUP(D1442, 'Lookup Tables'!$A:$B, 2, FALSE), "Unknown")</f>
        <v>Table, kitchen or other household articles of iron or steel</v>
      </c>
      <c r="AC1442" s="18" t="str">
        <f t="shared" si="249"/>
        <v>Steel Products</v>
      </c>
      <c r="AD1442" s="18" t="str">
        <f t="shared" si="250"/>
        <v>Misc</v>
      </c>
      <c r="AE1442" s="18">
        <f t="shared" si="251"/>
        <v>149.07333333333332</v>
      </c>
      <c r="AF1442" s="20">
        <f t="shared" si="252"/>
        <v>0.2431982842018999</v>
      </c>
    </row>
    <row r="1443" spans="1:32">
      <c r="A1443" s="18" t="str">
        <f>'Raw Data'!A1443</f>
        <v>INNSA1</v>
      </c>
      <c r="B1443" s="19">
        <f>'Raw Data'!B1443</f>
        <v>43823</v>
      </c>
      <c r="C1443" s="18">
        <f>'Raw Data'!C1443</f>
        <v>301049751</v>
      </c>
      <c r="D1443" s="18">
        <f>'Raw Data'!D1443</f>
        <v>73239990</v>
      </c>
      <c r="E1443" s="18" t="str">
        <f>'Raw Data'!E1443</f>
        <v>STEEL TEA STRAINER-NP-55(TOTAL 61200 PCS) (MILD STEEL)</v>
      </c>
      <c r="F1443" s="18">
        <f>'Raw Data'!F1443</f>
        <v>0</v>
      </c>
      <c r="G1443" s="18">
        <f>'Raw Data'!G1443</f>
        <v>0</v>
      </c>
      <c r="H1443" s="18">
        <f>'Raw Data'!H1443</f>
        <v>0</v>
      </c>
      <c r="I1443" s="18">
        <f>'Raw Data'!I1443</f>
        <v>0</v>
      </c>
      <c r="J1443" s="18">
        <f>'Raw Data'!J1443</f>
        <v>0</v>
      </c>
      <c r="K1443" s="18">
        <f>'Raw Data'!K1443</f>
        <v>0</v>
      </c>
      <c r="L1443" s="18">
        <f>'Raw Data'!L1443</f>
        <v>0</v>
      </c>
      <c r="M1443" s="18">
        <f>'Raw Data'!M1443</f>
        <v>0</v>
      </c>
      <c r="N1443" s="18">
        <f>'Raw Data'!N1443</f>
        <v>2805</v>
      </c>
      <c r="O1443" s="18" t="str">
        <f>'Raw Data'!O1443</f>
        <v>KG</v>
      </c>
      <c r="P1443" s="18">
        <f>'Raw Data'!P1443</f>
        <v>485.1317219</v>
      </c>
      <c r="Q1443" s="18">
        <f>'Raw Data'!Q1443</f>
        <v>1360794.48</v>
      </c>
      <c r="R1443" s="18">
        <f>'Raw Data'!R1443</f>
        <v>6.7473118489999999</v>
      </c>
      <c r="S1443" s="18">
        <f>'Raw Data'!S1443</f>
        <v>18926.209739999998</v>
      </c>
      <c r="T1443" s="18">
        <f>'Raw Data'!T1443</f>
        <v>330945.09999999998</v>
      </c>
      <c r="U1443" s="18" t="str">
        <f t="shared" si="242"/>
        <v>STEEL TEA STRAINER-NP-55</v>
      </c>
      <c r="V1443" s="18" t="str">
        <f t="shared" si="243"/>
        <v/>
      </c>
      <c r="W1443" s="18" t="e">
        <f t="shared" si="244"/>
        <v>#VALUE!</v>
      </c>
      <c r="X1443" s="18" t="str">
        <f t="shared" si="245"/>
        <v/>
      </c>
      <c r="Y1443" s="18" t="str">
        <f t="shared" si="246"/>
        <v/>
      </c>
      <c r="Z1443" s="18">
        <f t="shared" si="247"/>
        <v>1691739.58</v>
      </c>
      <c r="AA1443" s="18">
        <f t="shared" si="248"/>
        <v>2019</v>
      </c>
      <c r="AB1443" s="19" t="str">
        <f>IFERROR(VLOOKUP(D1443, 'Lookup Tables'!$A:$B, 2, FALSE), "Unknown")</f>
        <v>Table, kitchen or other household articles of iron or steel</v>
      </c>
      <c r="AC1443" s="18" t="str">
        <f t="shared" si="249"/>
        <v>Steel Products</v>
      </c>
      <c r="AD1443" s="18" t="str">
        <f t="shared" si="250"/>
        <v>Misc</v>
      </c>
      <c r="AE1443" s="18">
        <f t="shared" si="251"/>
        <v>117.98399286987521</v>
      </c>
      <c r="AF1443" s="20">
        <f t="shared" si="252"/>
        <v>0.24319991362692769</v>
      </c>
    </row>
    <row r="1444" spans="1:32">
      <c r="A1444" s="18" t="str">
        <f>'Raw Data'!A1444</f>
        <v>INNSA1</v>
      </c>
      <c r="B1444" s="19">
        <f>'Raw Data'!B1444</f>
        <v>43822</v>
      </c>
      <c r="C1444" s="18">
        <f>'Raw Data'!C1444</f>
        <v>301049751</v>
      </c>
      <c r="D1444" s="18">
        <f>'Raw Data'!D1444</f>
        <v>73239990</v>
      </c>
      <c r="E1444" s="18" t="str">
        <f>'Raw Data'!E1444</f>
        <v>STAINLESS STEEL BOTTLE 750ML SG805-AM-06 (TOTAL 7200 PCS) (NOT VACUUM BOTTLE) (MILD STEEL)</v>
      </c>
      <c r="F1444" s="18">
        <f>'Raw Data'!F1444</f>
        <v>0</v>
      </c>
      <c r="G1444" s="18">
        <f>'Raw Data'!G1444</f>
        <v>0</v>
      </c>
      <c r="H1444" s="18">
        <f>'Raw Data'!H1444</f>
        <v>0</v>
      </c>
      <c r="I1444" s="18">
        <f>'Raw Data'!I1444</f>
        <v>0</v>
      </c>
      <c r="J1444" s="18">
        <f>'Raw Data'!J1444</f>
        <v>0</v>
      </c>
      <c r="K1444" s="18">
        <f>'Raw Data'!K1444</f>
        <v>0</v>
      </c>
      <c r="L1444" s="18">
        <f>'Raw Data'!L1444</f>
        <v>0</v>
      </c>
      <c r="M1444" s="18">
        <f>'Raw Data'!M1444</f>
        <v>0</v>
      </c>
      <c r="N1444" s="18">
        <f>'Raw Data'!N1444</f>
        <v>1080</v>
      </c>
      <c r="O1444" s="18" t="str">
        <f>'Raw Data'!O1444</f>
        <v>KG</v>
      </c>
      <c r="P1444" s="18">
        <f>'Raw Data'!P1444</f>
        <v>532.70432410000001</v>
      </c>
      <c r="Q1444" s="18">
        <f>'Raw Data'!Q1444</f>
        <v>575320.67000000004</v>
      </c>
      <c r="R1444" s="18">
        <f>'Raw Data'!R1444</f>
        <v>7.4089613920000001</v>
      </c>
      <c r="S1444" s="18">
        <f>'Raw Data'!S1444</f>
        <v>8001.6783029999997</v>
      </c>
      <c r="T1444" s="18">
        <f>'Raw Data'!T1444</f>
        <v>139918</v>
      </c>
      <c r="U1444" s="18" t="str">
        <f t="shared" si="242"/>
        <v xml:space="preserve">STAINLESS STEEL BOTTLE 750ML SG805-AM-06 </v>
      </c>
      <c r="V1444" s="18" t="str">
        <f t="shared" si="243"/>
        <v/>
      </c>
      <c r="W1444" s="18" t="e">
        <f t="shared" si="244"/>
        <v>#VALUE!</v>
      </c>
      <c r="X1444" s="18" t="str">
        <f t="shared" si="245"/>
        <v/>
      </c>
      <c r="Y1444" s="18" t="str">
        <f t="shared" si="246"/>
        <v/>
      </c>
      <c r="Z1444" s="18">
        <f t="shared" si="247"/>
        <v>715238.67</v>
      </c>
      <c r="AA1444" s="18">
        <f t="shared" si="248"/>
        <v>2019</v>
      </c>
      <c r="AB1444" s="19" t="str">
        <f>IFERROR(VLOOKUP(D1444, 'Lookup Tables'!$A:$B, 2, FALSE), "Unknown")</f>
        <v>Table, kitchen or other household articles of iron or steel</v>
      </c>
      <c r="AC1444" s="18" t="str">
        <f t="shared" si="249"/>
        <v>Steel Products</v>
      </c>
      <c r="AD1444" s="18" t="str">
        <f t="shared" si="250"/>
        <v>Misc</v>
      </c>
      <c r="AE1444" s="18">
        <f t="shared" si="251"/>
        <v>129.55370370370369</v>
      </c>
      <c r="AF1444" s="20">
        <f t="shared" si="252"/>
        <v>0.24320002269343111</v>
      </c>
    </row>
    <row r="1445" spans="1:32">
      <c r="A1445" s="18" t="str">
        <f>'Raw Data'!A1445</f>
        <v>INNSA1</v>
      </c>
      <c r="B1445" s="19">
        <f>'Raw Data'!B1445</f>
        <v>43822</v>
      </c>
      <c r="C1445" s="18">
        <f>'Raw Data'!C1445</f>
        <v>301049751</v>
      </c>
      <c r="D1445" s="18">
        <f>'Raw Data'!D1445</f>
        <v>73239990</v>
      </c>
      <c r="E1445" s="18" t="str">
        <f>'Raw Data'!E1445</f>
        <v>STAINLESS STEEL SPORTS BOTTLE 650ML S115-NP-21 (TOTAL 9792 PCS)(NOT VACUUM BOTTLE) (MILD STEEL)</v>
      </c>
      <c r="F1445" s="18">
        <f>'Raw Data'!F1445</f>
        <v>0</v>
      </c>
      <c r="G1445" s="18">
        <f>'Raw Data'!G1445</f>
        <v>0</v>
      </c>
      <c r="H1445" s="18">
        <f>'Raw Data'!H1445</f>
        <v>0</v>
      </c>
      <c r="I1445" s="18">
        <f>'Raw Data'!I1445</f>
        <v>0</v>
      </c>
      <c r="J1445" s="18">
        <f>'Raw Data'!J1445</f>
        <v>0</v>
      </c>
      <c r="K1445" s="18">
        <f>'Raw Data'!K1445</f>
        <v>0</v>
      </c>
      <c r="L1445" s="18">
        <f>'Raw Data'!L1445</f>
        <v>0</v>
      </c>
      <c r="M1445" s="18">
        <f>'Raw Data'!M1445</f>
        <v>0</v>
      </c>
      <c r="N1445" s="18">
        <f>'Raw Data'!N1445</f>
        <v>1740.8</v>
      </c>
      <c r="O1445" s="18" t="str">
        <f>'Raw Data'!O1445</f>
        <v>KG</v>
      </c>
      <c r="P1445" s="18">
        <f>'Raw Data'!P1445</f>
        <v>449.46929569999998</v>
      </c>
      <c r="Q1445" s="18">
        <f>'Raw Data'!Q1445</f>
        <v>782436.15</v>
      </c>
      <c r="R1445" s="18">
        <f>'Raw Data'!R1445</f>
        <v>6.2513114840000004</v>
      </c>
      <c r="S1445" s="18">
        <f>'Raw Data'!S1445</f>
        <v>10882.283030000001</v>
      </c>
      <c r="T1445" s="18">
        <f>'Raw Data'!T1445</f>
        <v>190288.5</v>
      </c>
      <c r="U1445" s="18" t="str">
        <f t="shared" si="242"/>
        <v xml:space="preserve">STAINLESS STEEL SPORTS BOTTLE 650ML S115-NP-21 </v>
      </c>
      <c r="V1445" s="18" t="str">
        <f t="shared" si="243"/>
        <v/>
      </c>
      <c r="W1445" s="18" t="e">
        <f t="shared" si="244"/>
        <v>#VALUE!</v>
      </c>
      <c r="X1445" s="18" t="str">
        <f t="shared" si="245"/>
        <v/>
      </c>
      <c r="Y1445" s="18" t="str">
        <f t="shared" si="246"/>
        <v/>
      </c>
      <c r="Z1445" s="18">
        <f t="shared" si="247"/>
        <v>972724.65</v>
      </c>
      <c r="AA1445" s="18">
        <f t="shared" si="248"/>
        <v>2019</v>
      </c>
      <c r="AB1445" s="19" t="str">
        <f>IFERROR(VLOOKUP(D1445, 'Lookup Tables'!$A:$B, 2, FALSE), "Unknown")</f>
        <v>Table, kitchen or other household articles of iron or steel</v>
      </c>
      <c r="AC1445" s="18" t="str">
        <f t="shared" si="249"/>
        <v>Steel Products</v>
      </c>
      <c r="AD1445" s="18" t="str">
        <f t="shared" si="250"/>
        <v>Misc</v>
      </c>
      <c r="AE1445" s="18">
        <f t="shared" si="251"/>
        <v>109.31094898897059</v>
      </c>
      <c r="AF1445" s="20">
        <f t="shared" si="252"/>
        <v>0.24320003619464667</v>
      </c>
    </row>
    <row r="1446" spans="1:32">
      <c r="A1446" s="18" t="str">
        <f>'Raw Data'!A1446</f>
        <v>INNSA1</v>
      </c>
      <c r="B1446" s="19">
        <f>'Raw Data'!B1446</f>
        <v>43822</v>
      </c>
      <c r="C1446" s="18">
        <f>'Raw Data'!C1446</f>
        <v>301049751</v>
      </c>
      <c r="D1446" s="18">
        <f>'Raw Data'!D1446</f>
        <v>73239990</v>
      </c>
      <c r="E1446" s="18" t="str">
        <f>'Raw Data'!E1446</f>
        <v>STAINLESS STEEL SPORTS BOTTLE 750ML SG-702 -SB-01 (TOTAL 14400 PCS ) (NOT VACUUM BOTTLE) (MILD STEEL)</v>
      </c>
      <c r="F1446" s="18">
        <f>'Raw Data'!F1446</f>
        <v>0</v>
      </c>
      <c r="G1446" s="18">
        <f>'Raw Data'!G1446</f>
        <v>0</v>
      </c>
      <c r="H1446" s="18">
        <f>'Raw Data'!H1446</f>
        <v>0</v>
      </c>
      <c r="I1446" s="18">
        <f>'Raw Data'!I1446</f>
        <v>0</v>
      </c>
      <c r="J1446" s="18">
        <f>'Raw Data'!J1446</f>
        <v>0</v>
      </c>
      <c r="K1446" s="18">
        <f>'Raw Data'!K1446</f>
        <v>0</v>
      </c>
      <c r="L1446" s="18">
        <f>'Raw Data'!L1446</f>
        <v>0</v>
      </c>
      <c r="M1446" s="18">
        <f>'Raw Data'!M1446</f>
        <v>0</v>
      </c>
      <c r="N1446" s="18">
        <f>'Raw Data'!N1446</f>
        <v>2360</v>
      </c>
      <c r="O1446" s="18" t="str">
        <f>'Raw Data'!O1446</f>
        <v>KG</v>
      </c>
      <c r="P1446" s="18">
        <f>'Raw Data'!P1446</f>
        <v>505.7864237</v>
      </c>
      <c r="Q1446" s="18">
        <f>'Raw Data'!Q1446</f>
        <v>1193655.96</v>
      </c>
      <c r="R1446" s="18">
        <f>'Raw Data'!R1446</f>
        <v>7.0345816929999998</v>
      </c>
      <c r="S1446" s="18">
        <f>'Raw Data'!S1446</f>
        <v>16601.612799999999</v>
      </c>
      <c r="T1446" s="18">
        <f>'Raw Data'!T1446</f>
        <v>290297.2</v>
      </c>
      <c r="U1446" s="18" t="str">
        <f t="shared" si="242"/>
        <v xml:space="preserve">STAINLESS STEEL SPORTS BOTTLE 750ML SG-702 -SB-01 </v>
      </c>
      <c r="V1446" s="18" t="str">
        <f t="shared" si="243"/>
        <v/>
      </c>
      <c r="W1446" s="18" t="e">
        <f t="shared" si="244"/>
        <v>#VALUE!</v>
      </c>
      <c r="X1446" s="18" t="str">
        <f t="shared" si="245"/>
        <v/>
      </c>
      <c r="Y1446" s="18" t="str">
        <f t="shared" si="246"/>
        <v/>
      </c>
      <c r="Z1446" s="18">
        <f t="shared" si="247"/>
        <v>1483953.16</v>
      </c>
      <c r="AA1446" s="18">
        <f t="shared" si="248"/>
        <v>2019</v>
      </c>
      <c r="AB1446" s="19" t="str">
        <f>IFERROR(VLOOKUP(D1446, 'Lookup Tables'!$A:$B, 2, FALSE), "Unknown")</f>
        <v>Table, kitchen or other household articles of iron or steel</v>
      </c>
      <c r="AC1446" s="18" t="str">
        <f t="shared" si="249"/>
        <v>Steel Products</v>
      </c>
      <c r="AD1446" s="18" t="str">
        <f t="shared" si="250"/>
        <v>Misc</v>
      </c>
      <c r="AE1446" s="18">
        <f t="shared" si="251"/>
        <v>123.00728813559323</v>
      </c>
      <c r="AF1446" s="20">
        <f t="shared" si="252"/>
        <v>0.24320005908570172</v>
      </c>
    </row>
    <row r="1447" spans="1:32">
      <c r="A1447" s="18" t="str">
        <f>'Raw Data'!A1447</f>
        <v>INNSA1</v>
      </c>
      <c r="B1447" s="19">
        <f>'Raw Data'!B1447</f>
        <v>43822</v>
      </c>
      <c r="C1447" s="18">
        <f>'Raw Data'!C1447</f>
        <v>301049751</v>
      </c>
      <c r="D1447" s="18">
        <f>'Raw Data'!D1447</f>
        <v>73239990</v>
      </c>
      <c r="E1447" s="18" t="str">
        <f>'Raw Data'!E1447</f>
        <v>STAINLESS STEEL SPORTS BOTTLE 750ML S-308-C6 -NP-20 (TOTAL 12600 PCS (NOT VACUUM BOTTLE)(MILD STEEL)</v>
      </c>
      <c r="F1447" s="18">
        <f>'Raw Data'!F1447</f>
        <v>0</v>
      </c>
      <c r="G1447" s="18">
        <f>'Raw Data'!G1447</f>
        <v>0</v>
      </c>
      <c r="H1447" s="18">
        <f>'Raw Data'!H1447</f>
        <v>0</v>
      </c>
      <c r="I1447" s="18">
        <f>'Raw Data'!I1447</f>
        <v>0</v>
      </c>
      <c r="J1447" s="18">
        <f>'Raw Data'!J1447</f>
        <v>0</v>
      </c>
      <c r="K1447" s="18">
        <f>'Raw Data'!K1447</f>
        <v>0</v>
      </c>
      <c r="L1447" s="18">
        <f>'Raw Data'!L1447</f>
        <v>0</v>
      </c>
      <c r="M1447" s="18">
        <f>'Raw Data'!M1447</f>
        <v>0</v>
      </c>
      <c r="N1447" s="18">
        <f>'Raw Data'!N1447</f>
        <v>2240</v>
      </c>
      <c r="O1447" s="18" t="str">
        <f>'Raw Data'!O1447</f>
        <v>KG</v>
      </c>
      <c r="P1447" s="18">
        <f>'Raw Data'!P1447</f>
        <v>429.30618750000002</v>
      </c>
      <c r="Q1447" s="18">
        <f>'Raw Data'!Q1447</f>
        <v>961645.86</v>
      </c>
      <c r="R1447" s="18">
        <f>'Raw Data'!R1447</f>
        <v>5.9708788249999998</v>
      </c>
      <c r="S1447" s="18">
        <f>'Raw Data'!S1447</f>
        <v>13374.76857</v>
      </c>
      <c r="T1447" s="18">
        <f>'Raw Data'!T1447</f>
        <v>233872.3</v>
      </c>
      <c r="U1447" s="18" t="str">
        <f t="shared" si="242"/>
        <v xml:space="preserve">STAINLESS STEEL SPORTS BOTTLE 750ML S-308-C6 -NP-20 </v>
      </c>
      <c r="V1447" s="18" t="str">
        <f t="shared" si="243"/>
        <v/>
      </c>
      <c r="W1447" s="18" t="e">
        <f t="shared" si="244"/>
        <v>#VALUE!</v>
      </c>
      <c r="X1447" s="18" t="str">
        <f t="shared" si="245"/>
        <v/>
      </c>
      <c r="Y1447" s="18" t="str">
        <f t="shared" si="246"/>
        <v/>
      </c>
      <c r="Z1447" s="18">
        <f t="shared" si="247"/>
        <v>1195518.1599999999</v>
      </c>
      <c r="AA1447" s="18">
        <f t="shared" si="248"/>
        <v>2019</v>
      </c>
      <c r="AB1447" s="19" t="str">
        <f>IFERROR(VLOOKUP(D1447, 'Lookup Tables'!$A:$B, 2, FALSE), "Unknown")</f>
        <v>Table, kitchen or other household articles of iron or steel</v>
      </c>
      <c r="AC1447" s="18" t="str">
        <f t="shared" si="249"/>
        <v>Steel Products</v>
      </c>
      <c r="AD1447" s="18" t="str">
        <f t="shared" si="250"/>
        <v>Misc</v>
      </c>
      <c r="AE1447" s="18">
        <f t="shared" si="251"/>
        <v>104.40727678571427</v>
      </c>
      <c r="AF1447" s="20">
        <f t="shared" si="252"/>
        <v>0.24320002791880163</v>
      </c>
    </row>
    <row r="1448" spans="1:32">
      <c r="A1448" s="18" t="str">
        <f>'Raw Data'!A1448</f>
        <v>INNSA1</v>
      </c>
      <c r="B1448" s="19">
        <f>'Raw Data'!B1448</f>
        <v>43820</v>
      </c>
      <c r="C1448" s="18">
        <f>'Raw Data'!C1448</f>
        <v>301049751</v>
      </c>
      <c r="D1448" s="18">
        <f>'Raw Data'!D1448</f>
        <v>73239990</v>
      </c>
      <c r="E1448" s="18" t="str">
        <f>'Raw Data'!E1448</f>
        <v>STAINLESS STEEL SPORT BOTTLE 1000 ML ( ITEM NO. KW-830) ( QTY 34920 PCS)</v>
      </c>
      <c r="F1448" s="18">
        <f>'Raw Data'!F1448</f>
        <v>0</v>
      </c>
      <c r="G1448" s="18">
        <f>'Raw Data'!G1448</f>
        <v>0</v>
      </c>
      <c r="H1448" s="18">
        <f>'Raw Data'!H1448</f>
        <v>0</v>
      </c>
      <c r="I1448" s="18">
        <f>'Raw Data'!I1448</f>
        <v>0</v>
      </c>
      <c r="J1448" s="18">
        <f>'Raw Data'!J1448</f>
        <v>0</v>
      </c>
      <c r="K1448" s="18">
        <f>'Raw Data'!K1448</f>
        <v>0</v>
      </c>
      <c r="L1448" s="18">
        <f>'Raw Data'!L1448</f>
        <v>0</v>
      </c>
      <c r="M1448" s="18">
        <f>'Raw Data'!M1448</f>
        <v>0</v>
      </c>
      <c r="N1448" s="18">
        <f>'Raw Data'!N1448</f>
        <v>6790</v>
      </c>
      <c r="O1448" s="18" t="str">
        <f>'Raw Data'!O1448</f>
        <v>KG</v>
      </c>
      <c r="P1448" s="18">
        <f>'Raw Data'!P1448</f>
        <v>369.19633870000001</v>
      </c>
      <c r="Q1448" s="18">
        <f>'Raw Data'!Q1448</f>
        <v>2506843.14</v>
      </c>
      <c r="R1448" s="18">
        <f>'Raw Data'!R1448</f>
        <v>5.1348586750000003</v>
      </c>
      <c r="S1448" s="18">
        <f>'Raw Data'!S1448</f>
        <v>34865.690399999999</v>
      </c>
      <c r="T1448" s="18">
        <f>'Raw Data'!T1448</f>
        <v>609664.19999999995</v>
      </c>
      <c r="U1448" s="18" t="str">
        <f t="shared" si="242"/>
        <v xml:space="preserve">STAINLESS STEEL SPORT BOTTLE 1000 ML </v>
      </c>
      <c r="V1448" s="18">
        <f t="shared" si="243"/>
        <v>34920</v>
      </c>
      <c r="W1448" s="18" t="e">
        <f t="shared" si="244"/>
        <v>#VALUE!</v>
      </c>
      <c r="X1448" s="18" t="str">
        <f t="shared" si="245"/>
        <v/>
      </c>
      <c r="Y1448" s="18" t="str">
        <f t="shared" si="246"/>
        <v/>
      </c>
      <c r="Z1448" s="18">
        <f t="shared" si="247"/>
        <v>3116507.34</v>
      </c>
      <c r="AA1448" s="18">
        <f t="shared" si="248"/>
        <v>2019</v>
      </c>
      <c r="AB1448" s="19" t="str">
        <f>IFERROR(VLOOKUP(D1448, 'Lookup Tables'!$A:$B, 2, FALSE), "Unknown")</f>
        <v>Table, kitchen or other household articles of iron or steel</v>
      </c>
      <c r="AC1448" s="18" t="str">
        <f t="shared" si="249"/>
        <v>Steel Products</v>
      </c>
      <c r="AD1448" s="18" t="str">
        <f t="shared" si="250"/>
        <v>Misc</v>
      </c>
      <c r="AE1448" s="18">
        <f t="shared" si="251"/>
        <v>89.788541973490425</v>
      </c>
      <c r="AF1448" s="20">
        <f t="shared" si="252"/>
        <v>0.24319997939719512</v>
      </c>
    </row>
    <row r="1449" spans="1:32">
      <c r="A1449" s="18" t="str">
        <f>'Raw Data'!A1449</f>
        <v>INNSA1</v>
      </c>
      <c r="B1449" s="19">
        <f>'Raw Data'!B1449</f>
        <v>43817</v>
      </c>
      <c r="C1449" s="18">
        <f>'Raw Data'!C1449</f>
        <v>301049751</v>
      </c>
      <c r="D1449" s="18">
        <f>'Raw Data'!D1449</f>
        <v>73239990</v>
      </c>
      <c r="E1449" s="18" t="str">
        <f>'Raw Data'!E1449</f>
        <v>STEEL GLASS CANISTER 3PCS SET -NP-20 (MILD STEEL) (TOTAL 600SET)</v>
      </c>
      <c r="F1449" s="18">
        <f>'Raw Data'!F1449</f>
        <v>0</v>
      </c>
      <c r="G1449" s="18">
        <f>'Raw Data'!G1449</f>
        <v>0</v>
      </c>
      <c r="H1449" s="18">
        <f>'Raw Data'!H1449</f>
        <v>0</v>
      </c>
      <c r="I1449" s="18">
        <f>'Raw Data'!I1449</f>
        <v>0</v>
      </c>
      <c r="J1449" s="18">
        <f>'Raw Data'!J1449</f>
        <v>0</v>
      </c>
      <c r="K1449" s="18">
        <f>'Raw Data'!K1449</f>
        <v>0</v>
      </c>
      <c r="L1449" s="18">
        <f>'Raw Data'!L1449</f>
        <v>0</v>
      </c>
      <c r="M1449" s="18">
        <f>'Raw Data'!M1449</f>
        <v>0</v>
      </c>
      <c r="N1449" s="18">
        <f>'Raw Data'!N1449</f>
        <v>1400</v>
      </c>
      <c r="O1449" s="18" t="str">
        <f>'Raw Data'!O1449</f>
        <v>KG</v>
      </c>
      <c r="P1449" s="18">
        <f>'Raw Data'!P1449</f>
        <v>127.4574286</v>
      </c>
      <c r="Q1449" s="18">
        <f>'Raw Data'!Q1449</f>
        <v>178440.4</v>
      </c>
      <c r="R1449" s="18">
        <f>'Raw Data'!R1449</f>
        <v>1.760461721</v>
      </c>
      <c r="S1449" s="18">
        <f>'Raw Data'!S1449</f>
        <v>2464.6464089999999</v>
      </c>
      <c r="T1449" s="18">
        <f>'Raw Data'!T1449</f>
        <v>43396.7</v>
      </c>
      <c r="U1449" s="18" t="str">
        <f t="shared" si="242"/>
        <v xml:space="preserve">STEEL GLASS CANISTER 3PCS SET -NP-20 </v>
      </c>
      <c r="V1449" s="18" t="str">
        <f t="shared" si="243"/>
        <v/>
      </c>
      <c r="W1449" s="18" t="e">
        <f t="shared" si="244"/>
        <v>#VALUE!</v>
      </c>
      <c r="X1449" s="18" t="str">
        <f t="shared" si="245"/>
        <v/>
      </c>
      <c r="Y1449" s="18" t="str">
        <f t="shared" si="246"/>
        <v/>
      </c>
      <c r="Z1449" s="18">
        <f t="shared" si="247"/>
        <v>221837.09999999998</v>
      </c>
      <c r="AA1449" s="18">
        <f t="shared" si="248"/>
        <v>2019</v>
      </c>
      <c r="AB1449" s="19" t="str">
        <f>IFERROR(VLOOKUP(D1449, 'Lookup Tables'!$A:$B, 2, FALSE), "Unknown")</f>
        <v>Table, kitchen or other household articles of iron or steel</v>
      </c>
      <c r="AC1449" s="18" t="str">
        <f t="shared" si="249"/>
        <v>Steel Products</v>
      </c>
      <c r="AD1449" s="18" t="str">
        <f t="shared" si="250"/>
        <v>Misc</v>
      </c>
      <c r="AE1449" s="18">
        <f t="shared" si="251"/>
        <v>30.997642857142854</v>
      </c>
      <c r="AF1449" s="20">
        <f t="shared" si="252"/>
        <v>0.24319997041028824</v>
      </c>
    </row>
    <row r="1450" spans="1:32">
      <c r="A1450" s="18" t="str">
        <f>'Raw Data'!A1450</f>
        <v>INNSA1</v>
      </c>
      <c r="B1450" s="19">
        <f>'Raw Data'!B1450</f>
        <v>43817</v>
      </c>
      <c r="C1450" s="18">
        <f>'Raw Data'!C1450</f>
        <v>301049751</v>
      </c>
      <c r="D1450" s="18">
        <f>'Raw Data'!D1450</f>
        <v>73239990</v>
      </c>
      <c r="E1450" s="18" t="str">
        <f>'Raw Data'!E1450</f>
        <v>STEEL LUNCH BOX MEDIUM 6577 -AM-179 (TOTAL 336 PCS)(MILD STEEL)</v>
      </c>
      <c r="F1450" s="18">
        <f>'Raw Data'!F1450</f>
        <v>0</v>
      </c>
      <c r="G1450" s="18">
        <f>'Raw Data'!G1450</f>
        <v>0</v>
      </c>
      <c r="H1450" s="18">
        <f>'Raw Data'!H1450</f>
        <v>0</v>
      </c>
      <c r="I1450" s="18">
        <f>'Raw Data'!I1450</f>
        <v>0</v>
      </c>
      <c r="J1450" s="18">
        <f>'Raw Data'!J1450</f>
        <v>0</v>
      </c>
      <c r="K1450" s="18">
        <f>'Raw Data'!K1450</f>
        <v>0</v>
      </c>
      <c r="L1450" s="18">
        <f>'Raw Data'!L1450</f>
        <v>0</v>
      </c>
      <c r="M1450" s="18">
        <f>'Raw Data'!M1450</f>
        <v>0</v>
      </c>
      <c r="N1450" s="18">
        <f>'Raw Data'!N1450</f>
        <v>70</v>
      </c>
      <c r="O1450" s="18" t="str">
        <f>'Raw Data'!O1450</f>
        <v>KG</v>
      </c>
      <c r="P1450" s="18">
        <f>'Raw Data'!P1450</f>
        <v>603.53228569999999</v>
      </c>
      <c r="Q1450" s="18">
        <f>'Raw Data'!Q1450</f>
        <v>42247.26</v>
      </c>
      <c r="R1450" s="18">
        <f>'Raw Data'!R1450</f>
        <v>8.3360812939999995</v>
      </c>
      <c r="S1450" s="18">
        <f>'Raw Data'!S1450</f>
        <v>583.52569059999996</v>
      </c>
      <c r="T1450" s="18">
        <f>'Raw Data'!T1450</f>
        <v>10274.5</v>
      </c>
      <c r="U1450" s="18" t="str">
        <f t="shared" si="242"/>
        <v xml:space="preserve">STEEL LUNCH BOX MEDIUM 6577 -AM-179 </v>
      </c>
      <c r="V1450" s="18" t="str">
        <f t="shared" si="243"/>
        <v/>
      </c>
      <c r="W1450" s="18" t="e">
        <f t="shared" si="244"/>
        <v>#VALUE!</v>
      </c>
      <c r="X1450" s="18" t="str">
        <f t="shared" si="245"/>
        <v/>
      </c>
      <c r="Y1450" s="18" t="str">
        <f t="shared" si="246"/>
        <v/>
      </c>
      <c r="Z1450" s="18">
        <f t="shared" si="247"/>
        <v>52521.760000000002</v>
      </c>
      <c r="AA1450" s="18">
        <f t="shared" si="248"/>
        <v>2019</v>
      </c>
      <c r="AB1450" s="19" t="str">
        <f>IFERROR(VLOOKUP(D1450, 'Lookup Tables'!$A:$B, 2, FALSE), "Unknown")</f>
        <v>Table, kitchen or other household articles of iron or steel</v>
      </c>
      <c r="AC1450" s="18" t="str">
        <f t="shared" si="249"/>
        <v>Steel Products</v>
      </c>
      <c r="AD1450" s="18" t="str">
        <f t="shared" si="250"/>
        <v>Misc</v>
      </c>
      <c r="AE1450" s="18">
        <f t="shared" si="251"/>
        <v>146.77857142857144</v>
      </c>
      <c r="AF1450" s="20">
        <f t="shared" si="252"/>
        <v>0.2431992039247042</v>
      </c>
    </row>
    <row r="1451" spans="1:32">
      <c r="A1451" s="18" t="str">
        <f>'Raw Data'!A1451</f>
        <v>INNSA1</v>
      </c>
      <c r="B1451" s="19">
        <f>'Raw Data'!B1451</f>
        <v>43817</v>
      </c>
      <c r="C1451" s="18">
        <f>'Raw Data'!C1451</f>
        <v>301049751</v>
      </c>
      <c r="D1451" s="18">
        <f>'Raw Data'!D1451</f>
        <v>73239990</v>
      </c>
      <c r="E1451" s="18" t="str">
        <f>'Raw Data'!E1451</f>
        <v>STEEL LUNCH BOX RECTANGLE 6576 -AM-170 (MILD STEEL) (TOTAL 720 PCS)</v>
      </c>
      <c r="F1451" s="18">
        <f>'Raw Data'!F1451</f>
        <v>0</v>
      </c>
      <c r="G1451" s="18">
        <f>'Raw Data'!G1451</f>
        <v>0</v>
      </c>
      <c r="H1451" s="18">
        <f>'Raw Data'!H1451</f>
        <v>0</v>
      </c>
      <c r="I1451" s="18">
        <f>'Raw Data'!I1451</f>
        <v>0</v>
      </c>
      <c r="J1451" s="18">
        <f>'Raw Data'!J1451</f>
        <v>0</v>
      </c>
      <c r="K1451" s="18">
        <f>'Raw Data'!K1451</f>
        <v>0</v>
      </c>
      <c r="L1451" s="18">
        <f>'Raw Data'!L1451</f>
        <v>0</v>
      </c>
      <c r="M1451" s="18">
        <f>'Raw Data'!M1451</f>
        <v>0</v>
      </c>
      <c r="N1451" s="18">
        <f>'Raw Data'!N1451</f>
        <v>65</v>
      </c>
      <c r="O1451" s="18" t="str">
        <f>'Raw Data'!O1451</f>
        <v>KG</v>
      </c>
      <c r="P1451" s="18">
        <f>'Raw Data'!P1451</f>
        <v>690.33661540000003</v>
      </c>
      <c r="Q1451" s="18">
        <f>'Raw Data'!Q1451</f>
        <v>44871.88</v>
      </c>
      <c r="R1451" s="18">
        <f>'Raw Data'!R1451</f>
        <v>9.5350361239999994</v>
      </c>
      <c r="S1451" s="18">
        <f>'Raw Data'!S1451</f>
        <v>619.77734810000004</v>
      </c>
      <c r="T1451" s="18">
        <f>'Raw Data'!T1451</f>
        <v>10912.8</v>
      </c>
      <c r="U1451" s="18" t="str">
        <f t="shared" si="242"/>
        <v xml:space="preserve">STEEL LUNCH BOX RECTANGLE 6576 -AM-170 </v>
      </c>
      <c r="V1451" s="18" t="str">
        <f t="shared" si="243"/>
        <v/>
      </c>
      <c r="W1451" s="18" t="e">
        <f t="shared" si="244"/>
        <v>#VALUE!</v>
      </c>
      <c r="X1451" s="18" t="str">
        <f t="shared" si="245"/>
        <v/>
      </c>
      <c r="Y1451" s="18" t="str">
        <f t="shared" si="246"/>
        <v/>
      </c>
      <c r="Z1451" s="18">
        <f t="shared" si="247"/>
        <v>55784.679999999993</v>
      </c>
      <c r="AA1451" s="18">
        <f t="shared" si="248"/>
        <v>2019</v>
      </c>
      <c r="AB1451" s="19" t="str">
        <f>IFERROR(VLOOKUP(D1451, 'Lookup Tables'!$A:$B, 2, FALSE), "Unknown")</f>
        <v>Table, kitchen or other household articles of iron or steel</v>
      </c>
      <c r="AC1451" s="18" t="str">
        <f t="shared" si="249"/>
        <v>Steel Products</v>
      </c>
      <c r="AD1451" s="18" t="str">
        <f t="shared" si="250"/>
        <v>Misc</v>
      </c>
      <c r="AE1451" s="18">
        <f t="shared" si="251"/>
        <v>167.88923076923075</v>
      </c>
      <c r="AF1451" s="20">
        <f t="shared" si="252"/>
        <v>0.24319908147374258</v>
      </c>
    </row>
    <row r="1452" spans="1:32">
      <c r="A1452" s="18" t="str">
        <f>'Raw Data'!A1452</f>
        <v>INNSA1</v>
      </c>
      <c r="B1452" s="19">
        <f>'Raw Data'!B1452</f>
        <v>43817</v>
      </c>
      <c r="C1452" s="18">
        <f>'Raw Data'!C1452</f>
        <v>301049751</v>
      </c>
      <c r="D1452" s="18">
        <f>'Raw Data'!D1452</f>
        <v>73239990</v>
      </c>
      <c r="E1452" s="18" t="str">
        <f>'Raw Data'!E1452</f>
        <v>STEEL LUNCH BOX 6016-3 -AM-192 (MILD STEEL) (TOTAL 360 PCS)</v>
      </c>
      <c r="F1452" s="18">
        <f>'Raw Data'!F1452</f>
        <v>0</v>
      </c>
      <c r="G1452" s="18">
        <f>'Raw Data'!G1452</f>
        <v>0</v>
      </c>
      <c r="H1452" s="18">
        <f>'Raw Data'!H1452</f>
        <v>0</v>
      </c>
      <c r="I1452" s="18">
        <f>'Raw Data'!I1452</f>
        <v>0</v>
      </c>
      <c r="J1452" s="18">
        <f>'Raw Data'!J1452</f>
        <v>0</v>
      </c>
      <c r="K1452" s="18">
        <f>'Raw Data'!K1452</f>
        <v>0</v>
      </c>
      <c r="L1452" s="18">
        <f>'Raw Data'!L1452</f>
        <v>0</v>
      </c>
      <c r="M1452" s="18">
        <f>'Raw Data'!M1452</f>
        <v>0</v>
      </c>
      <c r="N1452" s="18">
        <f>'Raw Data'!N1452</f>
        <v>159</v>
      </c>
      <c r="O1452" s="18" t="str">
        <f>'Raw Data'!O1452</f>
        <v>KG</v>
      </c>
      <c r="P1452" s="18">
        <f>'Raw Data'!P1452</f>
        <v>420.85006290000001</v>
      </c>
      <c r="Q1452" s="18">
        <f>'Raw Data'!Q1452</f>
        <v>66915.16</v>
      </c>
      <c r="R1452" s="18">
        <f>'Raw Data'!R1452</f>
        <v>5.8128461729999996</v>
      </c>
      <c r="S1452" s="18">
        <f>'Raw Data'!S1452</f>
        <v>924.24254140000005</v>
      </c>
      <c r="T1452" s="18">
        <f>'Raw Data'!T1452</f>
        <v>16273.8</v>
      </c>
      <c r="U1452" s="18" t="str">
        <f t="shared" si="242"/>
        <v xml:space="preserve">STEEL LUNCH BOX 6016-3 -AM-192 </v>
      </c>
      <c r="V1452" s="18" t="str">
        <f t="shared" si="243"/>
        <v/>
      </c>
      <c r="W1452" s="18" t="e">
        <f t="shared" si="244"/>
        <v>#VALUE!</v>
      </c>
      <c r="X1452" s="18" t="str">
        <f t="shared" si="245"/>
        <v/>
      </c>
      <c r="Y1452" s="18" t="str">
        <f t="shared" si="246"/>
        <v/>
      </c>
      <c r="Z1452" s="18">
        <f t="shared" si="247"/>
        <v>83188.960000000006</v>
      </c>
      <c r="AA1452" s="18">
        <f t="shared" si="248"/>
        <v>2019</v>
      </c>
      <c r="AB1452" s="19" t="str">
        <f>IFERROR(VLOOKUP(D1452, 'Lookup Tables'!$A:$B, 2, FALSE), "Unknown")</f>
        <v>Table, kitchen or other household articles of iron or steel</v>
      </c>
      <c r="AC1452" s="18" t="str">
        <f t="shared" si="249"/>
        <v>Steel Products</v>
      </c>
      <c r="AD1452" s="18" t="str">
        <f t="shared" si="250"/>
        <v>Misc</v>
      </c>
      <c r="AE1452" s="18">
        <f t="shared" si="251"/>
        <v>102.35094339622641</v>
      </c>
      <c r="AF1452" s="20">
        <f t="shared" si="252"/>
        <v>0.24320049447688682</v>
      </c>
    </row>
    <row r="1453" spans="1:32">
      <c r="A1453" s="18" t="str">
        <f>'Raw Data'!A1453</f>
        <v>INNSA1</v>
      </c>
      <c r="B1453" s="19">
        <f>'Raw Data'!B1453</f>
        <v>43817</v>
      </c>
      <c r="C1453" s="18">
        <f>'Raw Data'!C1453</f>
        <v>301049751</v>
      </c>
      <c r="D1453" s="18">
        <f>'Raw Data'!D1453</f>
        <v>73239990</v>
      </c>
      <c r="E1453" s="18" t="str">
        <f>'Raw Data'!E1453</f>
        <v>STEEL LUNCH BOX MINI 001 -AM-169 (MILD STEEL) (TOTAL 720 PCS)</v>
      </c>
      <c r="F1453" s="18">
        <f>'Raw Data'!F1453</f>
        <v>0</v>
      </c>
      <c r="G1453" s="18">
        <f>'Raw Data'!G1453</f>
        <v>0</v>
      </c>
      <c r="H1453" s="18">
        <f>'Raw Data'!H1453</f>
        <v>0</v>
      </c>
      <c r="I1453" s="18">
        <f>'Raw Data'!I1453</f>
        <v>0</v>
      </c>
      <c r="J1453" s="18">
        <f>'Raw Data'!J1453</f>
        <v>0</v>
      </c>
      <c r="K1453" s="18">
        <f>'Raw Data'!K1453</f>
        <v>0</v>
      </c>
      <c r="L1453" s="18">
        <f>'Raw Data'!L1453</f>
        <v>0</v>
      </c>
      <c r="M1453" s="18">
        <f>'Raw Data'!M1453</f>
        <v>0</v>
      </c>
      <c r="N1453" s="18">
        <f>'Raw Data'!N1453</f>
        <v>38</v>
      </c>
      <c r="O1453" s="18" t="str">
        <f>'Raw Data'!O1453</f>
        <v>KG</v>
      </c>
      <c r="P1453" s="18">
        <f>'Raw Data'!P1453</f>
        <v>807.8989474</v>
      </c>
      <c r="Q1453" s="18">
        <f>'Raw Data'!Q1453</f>
        <v>30700.16</v>
      </c>
      <c r="R1453" s="18">
        <f>'Raw Data'!R1453</f>
        <v>11.158825240000001</v>
      </c>
      <c r="S1453" s="18">
        <f>'Raw Data'!S1453</f>
        <v>424.03535909999999</v>
      </c>
      <c r="T1453" s="18">
        <f>'Raw Data'!T1453</f>
        <v>7466.3</v>
      </c>
      <c r="U1453" s="18" t="str">
        <f t="shared" si="242"/>
        <v xml:space="preserve">STEEL LUNCH BOX MINI 001 -AM-169 </v>
      </c>
      <c r="V1453" s="18" t="str">
        <f t="shared" si="243"/>
        <v/>
      </c>
      <c r="W1453" s="18" t="e">
        <f t="shared" si="244"/>
        <v>#VALUE!</v>
      </c>
      <c r="X1453" s="18" t="str">
        <f t="shared" si="245"/>
        <v/>
      </c>
      <c r="Y1453" s="18" t="str">
        <f t="shared" si="246"/>
        <v/>
      </c>
      <c r="Z1453" s="18">
        <f t="shared" si="247"/>
        <v>38166.46</v>
      </c>
      <c r="AA1453" s="18">
        <f t="shared" si="248"/>
        <v>2019</v>
      </c>
      <c r="AB1453" s="19" t="str">
        <f>IFERROR(VLOOKUP(D1453, 'Lookup Tables'!$A:$B, 2, FALSE), "Unknown")</f>
        <v>Table, kitchen or other household articles of iron or steel</v>
      </c>
      <c r="AC1453" s="18" t="str">
        <f t="shared" si="249"/>
        <v>Steel Products</v>
      </c>
      <c r="AD1453" s="18" t="str">
        <f t="shared" si="250"/>
        <v>Misc</v>
      </c>
      <c r="AE1453" s="18">
        <f t="shared" si="251"/>
        <v>196.48157894736843</v>
      </c>
      <c r="AF1453" s="20">
        <f t="shared" si="252"/>
        <v>0.24320068690195751</v>
      </c>
    </row>
    <row r="1454" spans="1:32">
      <c r="A1454" s="18" t="str">
        <f>'Raw Data'!A1454</f>
        <v>INNSA1</v>
      </c>
      <c r="B1454" s="19">
        <f>'Raw Data'!B1454</f>
        <v>43817</v>
      </c>
      <c r="C1454" s="18">
        <f>'Raw Data'!C1454</f>
        <v>301049751</v>
      </c>
      <c r="D1454" s="18">
        <f>'Raw Data'!D1454</f>
        <v>73239990</v>
      </c>
      <c r="E1454" s="18" t="str">
        <f>'Raw Data'!E1454</f>
        <v>STEEL LUNCH BOX 6576-AM-180 (MILD STEEL) (TOTAL 360 PCS)</v>
      </c>
      <c r="F1454" s="18">
        <f>'Raw Data'!F1454</f>
        <v>0</v>
      </c>
      <c r="G1454" s="18">
        <f>'Raw Data'!G1454</f>
        <v>0</v>
      </c>
      <c r="H1454" s="18">
        <f>'Raw Data'!H1454</f>
        <v>0</v>
      </c>
      <c r="I1454" s="18">
        <f>'Raw Data'!I1454</f>
        <v>0</v>
      </c>
      <c r="J1454" s="18">
        <f>'Raw Data'!J1454</f>
        <v>0</v>
      </c>
      <c r="K1454" s="18">
        <f>'Raw Data'!K1454</f>
        <v>0</v>
      </c>
      <c r="L1454" s="18">
        <f>'Raw Data'!L1454</f>
        <v>0</v>
      </c>
      <c r="M1454" s="18">
        <f>'Raw Data'!M1454</f>
        <v>0</v>
      </c>
      <c r="N1454" s="18">
        <f>'Raw Data'!N1454</f>
        <v>35</v>
      </c>
      <c r="O1454" s="18" t="str">
        <f>'Raw Data'!O1454</f>
        <v>KG</v>
      </c>
      <c r="P1454" s="18">
        <f>'Raw Data'!P1454</f>
        <v>652.24571430000003</v>
      </c>
      <c r="Q1454" s="18">
        <f>'Raw Data'!Q1454</f>
        <v>22828.6</v>
      </c>
      <c r="R1454" s="18">
        <f>'Raw Data'!R1454</f>
        <v>9.0089187059999993</v>
      </c>
      <c r="S1454" s="18">
        <f>'Raw Data'!S1454</f>
        <v>315.31215470000001</v>
      </c>
      <c r="T1454" s="18">
        <f>'Raw Data'!T1454</f>
        <v>5552</v>
      </c>
      <c r="U1454" s="18" t="str">
        <f t="shared" si="242"/>
        <v xml:space="preserve">STEEL LUNCH BOX 6576-AM-180 </v>
      </c>
      <c r="V1454" s="18" t="str">
        <f t="shared" si="243"/>
        <v/>
      </c>
      <c r="W1454" s="18" t="e">
        <f t="shared" si="244"/>
        <v>#VALUE!</v>
      </c>
      <c r="X1454" s="18" t="str">
        <f t="shared" si="245"/>
        <v/>
      </c>
      <c r="Y1454" s="18" t="str">
        <f t="shared" si="246"/>
        <v/>
      </c>
      <c r="Z1454" s="18">
        <f t="shared" si="247"/>
        <v>28380.6</v>
      </c>
      <c r="AA1454" s="18">
        <f t="shared" si="248"/>
        <v>2019</v>
      </c>
      <c r="AB1454" s="19" t="str">
        <f>IFERROR(VLOOKUP(D1454, 'Lookup Tables'!$A:$B, 2, FALSE), "Unknown")</f>
        <v>Table, kitchen or other household articles of iron or steel</v>
      </c>
      <c r="AC1454" s="18" t="str">
        <f t="shared" si="249"/>
        <v>Steel Products</v>
      </c>
      <c r="AD1454" s="18" t="str">
        <f t="shared" si="250"/>
        <v>Misc</v>
      </c>
      <c r="AE1454" s="18">
        <f t="shared" si="251"/>
        <v>158.62857142857143</v>
      </c>
      <c r="AF1454" s="20">
        <f t="shared" si="252"/>
        <v>0.24320370062115068</v>
      </c>
    </row>
    <row r="1455" spans="1:32">
      <c r="A1455" s="18" t="str">
        <f>'Raw Data'!A1455</f>
        <v>INNSA1</v>
      </c>
      <c r="B1455" s="19">
        <f>'Raw Data'!B1455</f>
        <v>43817</v>
      </c>
      <c r="C1455" s="18">
        <f>'Raw Data'!C1455</f>
        <v>301049751</v>
      </c>
      <c r="D1455" s="18">
        <f>'Raw Data'!D1455</f>
        <v>73239990</v>
      </c>
      <c r="E1455" s="18" t="str">
        <f>'Raw Data'!E1455</f>
        <v>STEEL LUNCH BOX 6581 -AM-181 (MILD STEEL) (TOTAL 336 PCS)</v>
      </c>
      <c r="F1455" s="18">
        <f>'Raw Data'!F1455</f>
        <v>0</v>
      </c>
      <c r="G1455" s="18">
        <f>'Raw Data'!G1455</f>
        <v>0</v>
      </c>
      <c r="H1455" s="18">
        <f>'Raw Data'!H1455</f>
        <v>0</v>
      </c>
      <c r="I1455" s="18">
        <f>'Raw Data'!I1455</f>
        <v>0</v>
      </c>
      <c r="J1455" s="18">
        <f>'Raw Data'!J1455</f>
        <v>0</v>
      </c>
      <c r="K1455" s="18">
        <f>'Raw Data'!K1455</f>
        <v>0</v>
      </c>
      <c r="L1455" s="18">
        <f>'Raw Data'!L1455</f>
        <v>0</v>
      </c>
      <c r="M1455" s="18">
        <f>'Raw Data'!M1455</f>
        <v>0</v>
      </c>
      <c r="N1455" s="18">
        <f>'Raw Data'!N1455</f>
        <v>42</v>
      </c>
      <c r="O1455" s="18" t="str">
        <f>'Raw Data'!O1455</f>
        <v>KG</v>
      </c>
      <c r="P1455" s="18">
        <f>'Raw Data'!P1455</f>
        <v>647.24142859999995</v>
      </c>
      <c r="Q1455" s="18">
        <f>'Raw Data'!Q1455</f>
        <v>27184.14</v>
      </c>
      <c r="R1455" s="18">
        <f>'Raw Data'!R1455</f>
        <v>8.9397987370000003</v>
      </c>
      <c r="S1455" s="18">
        <f>'Raw Data'!S1455</f>
        <v>375.47154699999999</v>
      </c>
      <c r="T1455" s="18">
        <f>'Raw Data'!T1455</f>
        <v>6611.1</v>
      </c>
      <c r="U1455" s="18" t="str">
        <f t="shared" si="242"/>
        <v xml:space="preserve">STEEL LUNCH BOX 6581 -AM-181 </v>
      </c>
      <c r="V1455" s="18" t="str">
        <f t="shared" si="243"/>
        <v/>
      </c>
      <c r="W1455" s="18" t="e">
        <f t="shared" si="244"/>
        <v>#VALUE!</v>
      </c>
      <c r="X1455" s="18" t="str">
        <f t="shared" si="245"/>
        <v/>
      </c>
      <c r="Y1455" s="18" t="str">
        <f t="shared" si="246"/>
        <v/>
      </c>
      <c r="Z1455" s="18">
        <f t="shared" si="247"/>
        <v>33795.24</v>
      </c>
      <c r="AA1455" s="18">
        <f t="shared" si="248"/>
        <v>2019</v>
      </c>
      <c r="AB1455" s="19" t="str">
        <f>IFERROR(VLOOKUP(D1455, 'Lookup Tables'!$A:$B, 2, FALSE), "Unknown")</f>
        <v>Table, kitchen or other household articles of iron or steel</v>
      </c>
      <c r="AC1455" s="18" t="str">
        <f t="shared" si="249"/>
        <v>Steel Products</v>
      </c>
      <c r="AD1455" s="18" t="str">
        <f t="shared" si="250"/>
        <v>Misc</v>
      </c>
      <c r="AE1455" s="18">
        <f t="shared" si="251"/>
        <v>157.40714285714287</v>
      </c>
      <c r="AF1455" s="20">
        <f t="shared" si="252"/>
        <v>0.24319695234059274</v>
      </c>
    </row>
    <row r="1456" spans="1:32">
      <c r="A1456" s="18" t="str">
        <f>'Raw Data'!A1456</f>
        <v>INNSA1</v>
      </c>
      <c r="B1456" s="19">
        <f>'Raw Data'!B1456</f>
        <v>43808</v>
      </c>
      <c r="C1456" s="18">
        <f>'Raw Data'!C1456</f>
        <v>301049751</v>
      </c>
      <c r="D1456" s="18">
        <f>'Raw Data'!D1456</f>
        <v>73239990</v>
      </c>
      <c r="E1456" s="18" t="str">
        <f>'Raw Data'!E1456</f>
        <v>STEEL LUNCH BOX-6900(MILD STEEL)(TOTAL 86400 PCS)</v>
      </c>
      <c r="F1456" s="18">
        <f>'Raw Data'!F1456</f>
        <v>0</v>
      </c>
      <c r="G1456" s="18">
        <f>'Raw Data'!G1456</f>
        <v>0</v>
      </c>
      <c r="H1456" s="18">
        <f>'Raw Data'!H1456</f>
        <v>0</v>
      </c>
      <c r="I1456" s="18">
        <f>'Raw Data'!I1456</f>
        <v>0</v>
      </c>
      <c r="J1456" s="18">
        <f>'Raw Data'!J1456</f>
        <v>0</v>
      </c>
      <c r="K1456" s="18">
        <f>'Raw Data'!K1456</f>
        <v>0</v>
      </c>
      <c r="L1456" s="18">
        <f>'Raw Data'!L1456</f>
        <v>0</v>
      </c>
      <c r="M1456" s="18">
        <f>'Raw Data'!M1456</f>
        <v>0</v>
      </c>
      <c r="N1456" s="18">
        <f>'Raw Data'!N1456</f>
        <v>10116</v>
      </c>
      <c r="O1456" s="18" t="str">
        <f>'Raw Data'!O1456</f>
        <v>KG</v>
      </c>
      <c r="P1456" s="18">
        <f>'Raw Data'!P1456</f>
        <v>474.29080859999999</v>
      </c>
      <c r="Q1456" s="18">
        <f>'Raw Data'!Q1456</f>
        <v>4797925.82</v>
      </c>
      <c r="R1456" s="18">
        <f>'Raw Data'!R1456</f>
        <v>6.5509780199999996</v>
      </c>
      <c r="S1456" s="18">
        <f>'Raw Data'!S1456</f>
        <v>66269.693650000001</v>
      </c>
      <c r="T1456" s="18">
        <f>'Raw Data'!T1456</f>
        <v>1166855.6000000001</v>
      </c>
      <c r="U1456" s="18" t="str">
        <f t="shared" si="242"/>
        <v>STEEL LUNCH BOX-6900</v>
      </c>
      <c r="V1456" s="18" t="str">
        <f t="shared" si="243"/>
        <v/>
      </c>
      <c r="W1456" s="18" t="e">
        <f t="shared" si="244"/>
        <v>#VALUE!</v>
      </c>
      <c r="X1456" s="18" t="str">
        <f t="shared" si="245"/>
        <v/>
      </c>
      <c r="Y1456" s="18" t="str">
        <f t="shared" si="246"/>
        <v/>
      </c>
      <c r="Z1456" s="18">
        <f t="shared" si="247"/>
        <v>5964781.4199999999</v>
      </c>
      <c r="AA1456" s="18">
        <f t="shared" si="248"/>
        <v>2019</v>
      </c>
      <c r="AB1456" s="19" t="str">
        <f>IFERROR(VLOOKUP(D1456, 'Lookup Tables'!$A:$B, 2, FALSE), "Unknown")</f>
        <v>Table, kitchen or other household articles of iron or steel</v>
      </c>
      <c r="AC1456" s="18" t="str">
        <f t="shared" si="249"/>
        <v>Steel Products</v>
      </c>
      <c r="AD1456" s="18" t="str">
        <f t="shared" si="250"/>
        <v>Misc</v>
      </c>
      <c r="AE1456" s="18">
        <f t="shared" si="251"/>
        <v>115.3475286674575</v>
      </c>
      <c r="AF1456" s="20">
        <f t="shared" si="252"/>
        <v>0.24320000845698778</v>
      </c>
    </row>
    <row r="1457" spans="1:32">
      <c r="A1457" s="18" t="str">
        <f>'Raw Data'!A1457</f>
        <v>INNSA1</v>
      </c>
      <c r="B1457" s="19">
        <f>'Raw Data'!B1457</f>
        <v>43808</v>
      </c>
      <c r="C1457" s="18">
        <f>'Raw Data'!C1457</f>
        <v>301049751</v>
      </c>
      <c r="D1457" s="18">
        <f>'Raw Data'!D1457</f>
        <v>73239990</v>
      </c>
      <c r="E1457" s="18" t="str">
        <f>'Raw Data'!E1457</f>
        <v>STEEL ROUND CONTAINER-6857 (TOTAL 72000 PCS)(MILD STEEL)</v>
      </c>
      <c r="F1457" s="18">
        <f>'Raw Data'!F1457</f>
        <v>0</v>
      </c>
      <c r="G1457" s="18">
        <f>'Raw Data'!G1457</f>
        <v>0</v>
      </c>
      <c r="H1457" s="18">
        <f>'Raw Data'!H1457</f>
        <v>0</v>
      </c>
      <c r="I1457" s="18">
        <f>'Raw Data'!I1457</f>
        <v>0</v>
      </c>
      <c r="J1457" s="18">
        <f>'Raw Data'!J1457</f>
        <v>0</v>
      </c>
      <c r="K1457" s="18">
        <f>'Raw Data'!K1457</f>
        <v>0</v>
      </c>
      <c r="L1457" s="18">
        <f>'Raw Data'!L1457</f>
        <v>0</v>
      </c>
      <c r="M1457" s="18">
        <f>'Raw Data'!M1457</f>
        <v>0</v>
      </c>
      <c r="N1457" s="18">
        <f>'Raw Data'!N1457</f>
        <v>9180</v>
      </c>
      <c r="O1457" s="18" t="str">
        <f>'Raw Data'!O1457</f>
        <v>KG</v>
      </c>
      <c r="P1457" s="18">
        <f>'Raw Data'!P1457</f>
        <v>435.54155009999999</v>
      </c>
      <c r="Q1457" s="18">
        <f>'Raw Data'!Q1457</f>
        <v>3998271.43</v>
      </c>
      <c r="R1457" s="18">
        <f>'Raw Data'!R1457</f>
        <v>6.0157672670000002</v>
      </c>
      <c r="S1457" s="18">
        <f>'Raw Data'!S1457</f>
        <v>55224.74351</v>
      </c>
      <c r="T1457" s="18">
        <f>'Raw Data'!T1457</f>
        <v>972379.6</v>
      </c>
      <c r="U1457" s="18" t="str">
        <f t="shared" si="242"/>
        <v xml:space="preserve">STEEL ROUND CONTAINER-6857 </v>
      </c>
      <c r="V1457" s="18" t="str">
        <f t="shared" si="243"/>
        <v/>
      </c>
      <c r="W1457" s="18" t="e">
        <f t="shared" si="244"/>
        <v>#VALUE!</v>
      </c>
      <c r="X1457" s="18" t="str">
        <f t="shared" si="245"/>
        <v/>
      </c>
      <c r="Y1457" s="18" t="str">
        <f t="shared" si="246"/>
        <v/>
      </c>
      <c r="Z1457" s="18">
        <f t="shared" si="247"/>
        <v>4970651.03</v>
      </c>
      <c r="AA1457" s="18">
        <f t="shared" si="248"/>
        <v>2019</v>
      </c>
      <c r="AB1457" s="19" t="str">
        <f>IFERROR(VLOOKUP(D1457, 'Lookup Tables'!$A:$B, 2, FALSE), "Unknown")</f>
        <v>Table, kitchen or other household articles of iron or steel</v>
      </c>
      <c r="AC1457" s="18" t="str">
        <f t="shared" si="249"/>
        <v>Steel Products</v>
      </c>
      <c r="AD1457" s="18" t="str">
        <f t="shared" si="250"/>
        <v>Misc</v>
      </c>
      <c r="AE1457" s="18">
        <f t="shared" si="251"/>
        <v>105.92370370370369</v>
      </c>
      <c r="AF1457" s="20">
        <f t="shared" si="252"/>
        <v>0.2431999970547272</v>
      </c>
    </row>
    <row r="1458" spans="1:32">
      <c r="A1458" s="18" t="str">
        <f>'Raw Data'!A1458</f>
        <v>INNSA1</v>
      </c>
      <c r="B1458" s="19">
        <f>'Raw Data'!B1458</f>
        <v>43808</v>
      </c>
      <c r="C1458" s="18">
        <f>'Raw Data'!C1458</f>
        <v>301049751</v>
      </c>
      <c r="D1458" s="18">
        <f>'Raw Data'!D1458</f>
        <v>73239990</v>
      </c>
      <c r="E1458" s="18" t="str">
        <f>'Raw Data'!E1458</f>
        <v>STEEL ROUND CONTAINER-6856 (MILD STEEL) (TOTAL 127392 PCS)</v>
      </c>
      <c r="F1458" s="18">
        <f>'Raw Data'!F1458</f>
        <v>0</v>
      </c>
      <c r="G1458" s="18">
        <f>'Raw Data'!G1458</f>
        <v>0</v>
      </c>
      <c r="H1458" s="18">
        <f>'Raw Data'!H1458</f>
        <v>0</v>
      </c>
      <c r="I1458" s="18">
        <f>'Raw Data'!I1458</f>
        <v>0</v>
      </c>
      <c r="J1458" s="18">
        <f>'Raw Data'!J1458</f>
        <v>0</v>
      </c>
      <c r="K1458" s="18">
        <f>'Raw Data'!K1458</f>
        <v>0</v>
      </c>
      <c r="L1458" s="18">
        <f>'Raw Data'!L1458</f>
        <v>0</v>
      </c>
      <c r="M1458" s="18">
        <f>'Raw Data'!M1458</f>
        <v>0</v>
      </c>
      <c r="N1458" s="18">
        <f>'Raw Data'!N1458</f>
        <v>10616</v>
      </c>
      <c r="O1458" s="18" t="str">
        <f>'Raw Data'!O1458</f>
        <v>KG</v>
      </c>
      <c r="P1458" s="18">
        <f>'Raw Data'!P1458</f>
        <v>508.55209500000001</v>
      </c>
      <c r="Q1458" s="18">
        <f>'Raw Data'!Q1458</f>
        <v>5398789.04</v>
      </c>
      <c r="R1458" s="18">
        <f>'Raw Data'!R1458</f>
        <v>7.0242002069999998</v>
      </c>
      <c r="S1458" s="18">
        <f>'Raw Data'!S1458</f>
        <v>74568.909390000001</v>
      </c>
      <c r="T1458" s="18">
        <f>'Raw Data'!T1458</f>
        <v>1312985.5</v>
      </c>
      <c r="U1458" s="18" t="str">
        <f t="shared" si="242"/>
        <v xml:space="preserve">STEEL ROUND CONTAINER-6856 </v>
      </c>
      <c r="V1458" s="18" t="str">
        <f t="shared" si="243"/>
        <v/>
      </c>
      <c r="W1458" s="18" t="e">
        <f t="shared" si="244"/>
        <v>#VALUE!</v>
      </c>
      <c r="X1458" s="18" t="str">
        <f t="shared" si="245"/>
        <v/>
      </c>
      <c r="Y1458" s="18" t="str">
        <f t="shared" si="246"/>
        <v/>
      </c>
      <c r="Z1458" s="18">
        <f t="shared" si="247"/>
        <v>6711774.54</v>
      </c>
      <c r="AA1458" s="18">
        <f t="shared" si="248"/>
        <v>2019</v>
      </c>
      <c r="AB1458" s="19" t="str">
        <f>IFERROR(VLOOKUP(D1458, 'Lookup Tables'!$A:$B, 2, FALSE), "Unknown")</f>
        <v>Table, kitchen or other household articles of iron or steel</v>
      </c>
      <c r="AC1458" s="18" t="str">
        <f t="shared" si="249"/>
        <v>Steel Products</v>
      </c>
      <c r="AD1458" s="18" t="str">
        <f t="shared" si="250"/>
        <v>Misc</v>
      </c>
      <c r="AE1458" s="18">
        <f t="shared" si="251"/>
        <v>123.6798700075358</v>
      </c>
      <c r="AF1458" s="20">
        <f t="shared" si="252"/>
        <v>0.24320000101356062</v>
      </c>
    </row>
    <row r="1459" spans="1:32">
      <c r="A1459" s="18" t="str">
        <f>'Raw Data'!A1459</f>
        <v>INNSA1</v>
      </c>
      <c r="B1459" s="19">
        <f>'Raw Data'!B1459</f>
        <v>43795</v>
      </c>
      <c r="C1459" s="18">
        <f>'Raw Data'!C1459</f>
        <v>301049751</v>
      </c>
      <c r="D1459" s="18">
        <f>'Raw Data'!D1459</f>
        <v>73239990</v>
      </c>
      <c r="E1459" s="18" t="str">
        <f>'Raw Data'!E1459</f>
        <v>STEEL ZHARA WAN-MP-263 (TOTAL 102000 PCS) (MILD STEEL)</v>
      </c>
      <c r="F1459" s="18">
        <f>'Raw Data'!F1459</f>
        <v>0</v>
      </c>
      <c r="G1459" s="18">
        <f>'Raw Data'!G1459</f>
        <v>0</v>
      </c>
      <c r="H1459" s="18">
        <f>'Raw Data'!H1459</f>
        <v>0</v>
      </c>
      <c r="I1459" s="18">
        <f>'Raw Data'!I1459</f>
        <v>0</v>
      </c>
      <c r="J1459" s="18">
        <f>'Raw Data'!J1459</f>
        <v>0</v>
      </c>
      <c r="K1459" s="18">
        <f>'Raw Data'!K1459</f>
        <v>0</v>
      </c>
      <c r="L1459" s="18">
        <f>'Raw Data'!L1459</f>
        <v>0</v>
      </c>
      <c r="M1459" s="18">
        <f>'Raw Data'!M1459</f>
        <v>0</v>
      </c>
      <c r="N1459" s="18">
        <f>'Raw Data'!N1459</f>
        <v>9605</v>
      </c>
      <c r="O1459" s="18" t="str">
        <f>'Raw Data'!O1459</f>
        <v>KG</v>
      </c>
      <c r="P1459" s="18">
        <f>'Raw Data'!P1459</f>
        <v>367.93365119999999</v>
      </c>
      <c r="Q1459" s="18">
        <f>'Raw Data'!Q1459</f>
        <v>3534002.72</v>
      </c>
      <c r="R1459" s="18">
        <f>'Raw Data'!R1459</f>
        <v>5.0575072329999999</v>
      </c>
      <c r="S1459" s="18">
        <f>'Raw Data'!S1459</f>
        <v>48577.356979999997</v>
      </c>
      <c r="T1459" s="18">
        <f>'Raw Data'!T1459</f>
        <v>859469.5</v>
      </c>
      <c r="U1459" s="18" t="str">
        <f t="shared" si="242"/>
        <v xml:space="preserve">STEEL ZHARA WAN-MP-263 </v>
      </c>
      <c r="V1459" s="18" t="str">
        <f t="shared" si="243"/>
        <v/>
      </c>
      <c r="W1459" s="18" t="e">
        <f t="shared" si="244"/>
        <v>#VALUE!</v>
      </c>
      <c r="X1459" s="18" t="str">
        <f t="shared" si="245"/>
        <v/>
      </c>
      <c r="Y1459" s="18" t="str">
        <f t="shared" si="246"/>
        <v/>
      </c>
      <c r="Z1459" s="18">
        <f t="shared" si="247"/>
        <v>4393472.2200000007</v>
      </c>
      <c r="AA1459" s="18">
        <f t="shared" si="248"/>
        <v>2019</v>
      </c>
      <c r="AB1459" s="19" t="str">
        <f>IFERROR(VLOOKUP(D1459, 'Lookup Tables'!$A:$B, 2, FALSE), "Unknown")</f>
        <v>Table, kitchen or other household articles of iron or steel</v>
      </c>
      <c r="AC1459" s="18" t="str">
        <f t="shared" si="249"/>
        <v>Steel Products</v>
      </c>
      <c r="AD1459" s="18" t="str">
        <f t="shared" si="250"/>
        <v>Misc</v>
      </c>
      <c r="AE1459" s="18">
        <f t="shared" si="251"/>
        <v>89.48146798542426</v>
      </c>
      <c r="AF1459" s="20">
        <f t="shared" si="252"/>
        <v>0.24320001089303064</v>
      </c>
    </row>
    <row r="1460" spans="1:32">
      <c r="A1460" s="18" t="str">
        <f>'Raw Data'!A1460</f>
        <v>INNSA1</v>
      </c>
      <c r="B1460" s="19">
        <f>'Raw Data'!B1460</f>
        <v>43795</v>
      </c>
      <c r="C1460" s="18">
        <f>'Raw Data'!C1460</f>
        <v>301049751</v>
      </c>
      <c r="D1460" s="18">
        <f>'Raw Data'!D1460</f>
        <v>73239990</v>
      </c>
      <c r="E1460" s="18" t="str">
        <f>'Raw Data'!E1460</f>
        <v>STEEL HANGER WITH HOOK ( ITEM NO. SM1168) (QTY: 25440 NOS)</v>
      </c>
      <c r="F1460" s="18">
        <f>'Raw Data'!F1460</f>
        <v>0</v>
      </c>
      <c r="G1460" s="18">
        <f>'Raw Data'!G1460</f>
        <v>0</v>
      </c>
      <c r="H1460" s="18">
        <f>'Raw Data'!H1460</f>
        <v>0</v>
      </c>
      <c r="I1460" s="18">
        <f>'Raw Data'!I1460</f>
        <v>0</v>
      </c>
      <c r="J1460" s="18">
        <f>'Raw Data'!J1460</f>
        <v>0</v>
      </c>
      <c r="K1460" s="18">
        <f>'Raw Data'!K1460</f>
        <v>0</v>
      </c>
      <c r="L1460" s="18">
        <f>'Raw Data'!L1460</f>
        <v>0</v>
      </c>
      <c r="M1460" s="18">
        <f>'Raw Data'!M1460</f>
        <v>0</v>
      </c>
      <c r="N1460" s="18">
        <f>'Raw Data'!N1460</f>
        <v>4770</v>
      </c>
      <c r="O1460" s="18" t="str">
        <f>'Raw Data'!O1460</f>
        <v>KG</v>
      </c>
      <c r="P1460" s="18">
        <f>'Raw Data'!P1460</f>
        <v>458.15313839999999</v>
      </c>
      <c r="Q1460" s="18">
        <f>'Raw Data'!Q1460</f>
        <v>2185390.4700000002</v>
      </c>
      <c r="R1460" s="18">
        <f>'Raw Data'!R1460</f>
        <v>6.2976376409999997</v>
      </c>
      <c r="S1460" s="18">
        <f>'Raw Data'!S1460</f>
        <v>30039.73155</v>
      </c>
      <c r="T1460" s="18">
        <f>'Raw Data'!T1460</f>
        <v>531486.9</v>
      </c>
      <c r="U1460" s="18" t="str">
        <f t="shared" si="242"/>
        <v xml:space="preserve">STEEL HANGER WITH HOOK </v>
      </c>
      <c r="V1460" s="18" t="str">
        <f t="shared" si="243"/>
        <v/>
      </c>
      <c r="W1460" s="18" t="e">
        <f t="shared" si="244"/>
        <v>#VALUE!</v>
      </c>
      <c r="X1460" s="18" t="str">
        <f t="shared" si="245"/>
        <v/>
      </c>
      <c r="Y1460" s="18" t="str">
        <f t="shared" si="246"/>
        <v/>
      </c>
      <c r="Z1460" s="18">
        <f t="shared" si="247"/>
        <v>2716877.37</v>
      </c>
      <c r="AA1460" s="18">
        <f t="shared" si="248"/>
        <v>2019</v>
      </c>
      <c r="AB1460" s="19" t="str">
        <f>IFERROR(VLOOKUP(D1460, 'Lookup Tables'!$A:$B, 2, FALSE), "Unknown")</f>
        <v>Table, kitchen or other household articles of iron or steel</v>
      </c>
      <c r="AC1460" s="18" t="str">
        <f t="shared" si="249"/>
        <v>Steel Products</v>
      </c>
      <c r="AD1460" s="18" t="str">
        <f t="shared" si="250"/>
        <v>Misc</v>
      </c>
      <c r="AE1460" s="18">
        <f t="shared" si="251"/>
        <v>111.42283018867926</v>
      </c>
      <c r="AF1460" s="20">
        <f t="shared" si="252"/>
        <v>0.24319997149067826</v>
      </c>
    </row>
    <row r="1461" spans="1:32">
      <c r="A1461" s="18" t="str">
        <f>'Raw Data'!A1461</f>
        <v>INNSA1</v>
      </c>
      <c r="B1461" s="19">
        <f>'Raw Data'!B1461</f>
        <v>43795</v>
      </c>
      <c r="C1461" s="18">
        <f>'Raw Data'!C1461</f>
        <v>301049751</v>
      </c>
      <c r="D1461" s="18">
        <f>'Raw Data'!D1461</f>
        <v>73239990</v>
      </c>
      <c r="E1461" s="18" t="str">
        <f>'Raw Data'!E1461</f>
        <v>STEEL ZHARA-NP-003(TOTAL 24000 PCS) (MILD STEEL)</v>
      </c>
      <c r="F1461" s="18">
        <f>'Raw Data'!F1461</f>
        <v>0</v>
      </c>
      <c r="G1461" s="18">
        <f>'Raw Data'!G1461</f>
        <v>0</v>
      </c>
      <c r="H1461" s="18">
        <f>'Raw Data'!H1461</f>
        <v>0</v>
      </c>
      <c r="I1461" s="18">
        <f>'Raw Data'!I1461</f>
        <v>0</v>
      </c>
      <c r="J1461" s="18">
        <f>'Raw Data'!J1461</f>
        <v>0</v>
      </c>
      <c r="K1461" s="18">
        <f>'Raw Data'!K1461</f>
        <v>0</v>
      </c>
      <c r="L1461" s="18">
        <f>'Raw Data'!L1461</f>
        <v>0</v>
      </c>
      <c r="M1461" s="18">
        <f>'Raw Data'!M1461</f>
        <v>0</v>
      </c>
      <c r="N1461" s="18">
        <f>'Raw Data'!N1461</f>
        <v>2240</v>
      </c>
      <c r="O1461" s="18" t="str">
        <f>'Raw Data'!O1461</f>
        <v>KG</v>
      </c>
      <c r="P1461" s="18">
        <f>'Raw Data'!P1461</f>
        <v>350.20335710000001</v>
      </c>
      <c r="Q1461" s="18">
        <f>'Raw Data'!Q1461</f>
        <v>784455.52</v>
      </c>
      <c r="R1461" s="18">
        <f>'Raw Data'!R1461</f>
        <v>4.8137918510000004</v>
      </c>
      <c r="S1461" s="18">
        <f>'Raw Data'!S1461</f>
        <v>10782.893749999999</v>
      </c>
      <c r="T1461" s="18">
        <f>'Raw Data'!T1461</f>
        <v>190779.7</v>
      </c>
      <c r="U1461" s="18" t="str">
        <f t="shared" si="242"/>
        <v>STEEL ZHARA-NP-003</v>
      </c>
      <c r="V1461" s="18" t="str">
        <f t="shared" si="243"/>
        <v/>
      </c>
      <c r="W1461" s="18" t="e">
        <f t="shared" si="244"/>
        <v>#VALUE!</v>
      </c>
      <c r="X1461" s="18" t="str">
        <f t="shared" si="245"/>
        <v/>
      </c>
      <c r="Y1461" s="18" t="str">
        <f t="shared" si="246"/>
        <v/>
      </c>
      <c r="Z1461" s="18">
        <f t="shared" si="247"/>
        <v>975235.22</v>
      </c>
      <c r="AA1461" s="18">
        <f t="shared" si="248"/>
        <v>2019</v>
      </c>
      <c r="AB1461" s="19" t="str">
        <f>IFERROR(VLOOKUP(D1461, 'Lookup Tables'!$A:$B, 2, FALSE), "Unknown")</f>
        <v>Table, kitchen or other household articles of iron or steel</v>
      </c>
      <c r="AC1461" s="18" t="str">
        <f t="shared" si="249"/>
        <v>Steel Products</v>
      </c>
      <c r="AD1461" s="18" t="str">
        <f t="shared" si="250"/>
        <v>Misc</v>
      </c>
      <c r="AE1461" s="18">
        <f t="shared" si="251"/>
        <v>85.169508928571432</v>
      </c>
      <c r="AF1461" s="20">
        <f t="shared" si="252"/>
        <v>0.2432001498313123</v>
      </c>
    </row>
    <row r="1462" spans="1:32">
      <c r="A1462" s="18" t="str">
        <f>'Raw Data'!A1462</f>
        <v>INNSA1</v>
      </c>
      <c r="B1462" s="19">
        <f>'Raw Data'!B1462</f>
        <v>43795</v>
      </c>
      <c r="C1462" s="18">
        <f>'Raw Data'!C1462</f>
        <v>301049751</v>
      </c>
      <c r="D1462" s="18">
        <f>'Raw Data'!D1462</f>
        <v>73239990</v>
      </c>
      <c r="E1462" s="18" t="str">
        <f>'Raw Data'!E1462</f>
        <v>STEEL MULTI GRATER AND SLICER-RS-04 (TOTAL 144 PCS) (MILDSTEEL)</v>
      </c>
      <c r="F1462" s="18">
        <f>'Raw Data'!F1462</f>
        <v>0</v>
      </c>
      <c r="G1462" s="18">
        <f>'Raw Data'!G1462</f>
        <v>0</v>
      </c>
      <c r="H1462" s="18">
        <f>'Raw Data'!H1462</f>
        <v>0</v>
      </c>
      <c r="I1462" s="18">
        <f>'Raw Data'!I1462</f>
        <v>0</v>
      </c>
      <c r="J1462" s="18">
        <f>'Raw Data'!J1462</f>
        <v>0</v>
      </c>
      <c r="K1462" s="18">
        <f>'Raw Data'!K1462</f>
        <v>0</v>
      </c>
      <c r="L1462" s="18">
        <f>'Raw Data'!L1462</f>
        <v>0</v>
      </c>
      <c r="M1462" s="18">
        <f>'Raw Data'!M1462</f>
        <v>0</v>
      </c>
      <c r="N1462" s="18">
        <f>'Raw Data'!N1462</f>
        <v>31.8</v>
      </c>
      <c r="O1462" s="18" t="str">
        <f>'Raw Data'!O1462</f>
        <v>KG</v>
      </c>
      <c r="P1462" s="18">
        <f>'Raw Data'!P1462</f>
        <v>274.34748430000002</v>
      </c>
      <c r="Q1462" s="18">
        <f>'Raw Data'!Q1462</f>
        <v>8724.25</v>
      </c>
      <c r="R1462" s="18">
        <f>'Raw Data'!R1462</f>
        <v>3.77109944</v>
      </c>
      <c r="S1462" s="18">
        <f>'Raw Data'!S1462</f>
        <v>119.92096220000001</v>
      </c>
      <c r="T1462" s="18">
        <f>'Raw Data'!T1462</f>
        <v>2121.6999999999998</v>
      </c>
      <c r="U1462" s="18" t="str">
        <f t="shared" si="242"/>
        <v xml:space="preserve">STEEL MULTI GRATER AND SLICER-RS-04 </v>
      </c>
      <c r="V1462" s="18" t="str">
        <f t="shared" si="243"/>
        <v/>
      </c>
      <c r="W1462" s="18" t="e">
        <f t="shared" si="244"/>
        <v>#VALUE!</v>
      </c>
      <c r="X1462" s="18" t="str">
        <f t="shared" si="245"/>
        <v/>
      </c>
      <c r="Y1462" s="18" t="str">
        <f t="shared" si="246"/>
        <v/>
      </c>
      <c r="Z1462" s="18">
        <f t="shared" si="247"/>
        <v>10845.95</v>
      </c>
      <c r="AA1462" s="18">
        <f t="shared" si="248"/>
        <v>2019</v>
      </c>
      <c r="AB1462" s="19" t="str">
        <f>IFERROR(VLOOKUP(D1462, 'Lookup Tables'!$A:$B, 2, FALSE), "Unknown")</f>
        <v>Table, kitchen or other household articles of iron or steel</v>
      </c>
      <c r="AC1462" s="18" t="str">
        <f t="shared" si="249"/>
        <v>Steel Products</v>
      </c>
      <c r="AD1462" s="18" t="str">
        <f t="shared" si="250"/>
        <v>Misc</v>
      </c>
      <c r="AE1462" s="18">
        <f t="shared" si="251"/>
        <v>66.720125786163521</v>
      </c>
      <c r="AF1462" s="20">
        <f t="shared" si="252"/>
        <v>0.24319569017394044</v>
      </c>
    </row>
    <row r="1463" spans="1:32">
      <c r="A1463" s="18" t="str">
        <f>'Raw Data'!A1463</f>
        <v>INNSA1</v>
      </c>
      <c r="B1463" s="19">
        <f>'Raw Data'!B1463</f>
        <v>43782</v>
      </c>
      <c r="C1463" s="18">
        <f>'Raw Data'!C1463</f>
        <v>301049751</v>
      </c>
      <c r="D1463" s="18">
        <f>'Raw Data'!D1463</f>
        <v>73239990</v>
      </c>
      <c r="E1463" s="18" t="str">
        <f>'Raw Data'!E1463</f>
        <v>STEEL ZHARA-NP-003(TOTAL 60000 PCS) (MILD STEEL)</v>
      </c>
      <c r="F1463" s="18">
        <f>'Raw Data'!F1463</f>
        <v>0</v>
      </c>
      <c r="G1463" s="18">
        <f>'Raw Data'!G1463</f>
        <v>0</v>
      </c>
      <c r="H1463" s="18">
        <f>'Raw Data'!H1463</f>
        <v>0</v>
      </c>
      <c r="I1463" s="18">
        <f>'Raw Data'!I1463</f>
        <v>0</v>
      </c>
      <c r="J1463" s="18">
        <f>'Raw Data'!J1463</f>
        <v>0</v>
      </c>
      <c r="K1463" s="18">
        <f>'Raw Data'!K1463</f>
        <v>0</v>
      </c>
      <c r="L1463" s="18">
        <f>'Raw Data'!L1463</f>
        <v>0</v>
      </c>
      <c r="M1463" s="18">
        <f>'Raw Data'!M1463</f>
        <v>0</v>
      </c>
      <c r="N1463" s="18">
        <f>'Raw Data'!N1463</f>
        <v>5600</v>
      </c>
      <c r="O1463" s="18" t="str">
        <f>'Raw Data'!O1463</f>
        <v>KG</v>
      </c>
      <c r="P1463" s="18">
        <f>'Raw Data'!P1463</f>
        <v>343.43464460000001</v>
      </c>
      <c r="Q1463" s="18">
        <f>'Raw Data'!Q1463</f>
        <v>1923234.01</v>
      </c>
      <c r="R1463" s="18">
        <f>'Raw Data'!R1463</f>
        <v>4.7699256200000004</v>
      </c>
      <c r="S1463" s="18">
        <f>'Raw Data'!S1463</f>
        <v>26711.583470000001</v>
      </c>
      <c r="T1463" s="18">
        <f>'Raw Data'!T1463</f>
        <v>467730.5</v>
      </c>
      <c r="U1463" s="18" t="str">
        <f t="shared" si="242"/>
        <v>STEEL ZHARA-NP-003</v>
      </c>
      <c r="V1463" s="18" t="str">
        <f t="shared" si="243"/>
        <v/>
      </c>
      <c r="W1463" s="18" t="e">
        <f t="shared" si="244"/>
        <v>#VALUE!</v>
      </c>
      <c r="X1463" s="18" t="str">
        <f t="shared" si="245"/>
        <v/>
      </c>
      <c r="Y1463" s="18" t="str">
        <f t="shared" si="246"/>
        <v/>
      </c>
      <c r="Z1463" s="18">
        <f t="shared" si="247"/>
        <v>2390964.5099999998</v>
      </c>
      <c r="AA1463" s="18">
        <f t="shared" si="248"/>
        <v>2019</v>
      </c>
      <c r="AB1463" s="19" t="str">
        <f>IFERROR(VLOOKUP(D1463, 'Lookup Tables'!$A:$B, 2, FALSE), "Unknown")</f>
        <v>Table, kitchen or other household articles of iron or steel</v>
      </c>
      <c r="AC1463" s="18" t="str">
        <f t="shared" si="249"/>
        <v>Steel Products</v>
      </c>
      <c r="AD1463" s="18" t="str">
        <f t="shared" si="250"/>
        <v>Misc</v>
      </c>
      <c r="AE1463" s="18">
        <f t="shared" si="251"/>
        <v>83.523303571428571</v>
      </c>
      <c r="AF1463" s="20">
        <f t="shared" si="252"/>
        <v>0.24319999415983706</v>
      </c>
    </row>
    <row r="1464" spans="1:32">
      <c r="A1464" s="18" t="str">
        <f>'Raw Data'!A1464</f>
        <v>INNSA1</v>
      </c>
      <c r="B1464" s="19">
        <f>'Raw Data'!B1464</f>
        <v>43782</v>
      </c>
      <c r="C1464" s="18">
        <f>'Raw Data'!C1464</f>
        <v>301049751</v>
      </c>
      <c r="D1464" s="18">
        <f>'Raw Data'!D1464</f>
        <v>73239990</v>
      </c>
      <c r="E1464" s="18" t="str">
        <f>'Raw Data'!E1464</f>
        <v>STEEL MULTI GRATER AND SLICER -RS-04 (TOTAL 5856 PCS) (MILDSTEEL)</v>
      </c>
      <c r="F1464" s="18">
        <f>'Raw Data'!F1464</f>
        <v>0</v>
      </c>
      <c r="G1464" s="18">
        <f>'Raw Data'!G1464</f>
        <v>0</v>
      </c>
      <c r="H1464" s="18">
        <f>'Raw Data'!H1464</f>
        <v>0</v>
      </c>
      <c r="I1464" s="18">
        <f>'Raw Data'!I1464</f>
        <v>0</v>
      </c>
      <c r="J1464" s="18">
        <f>'Raw Data'!J1464</f>
        <v>0</v>
      </c>
      <c r="K1464" s="18">
        <f>'Raw Data'!K1464</f>
        <v>0</v>
      </c>
      <c r="L1464" s="18">
        <f>'Raw Data'!L1464</f>
        <v>0</v>
      </c>
      <c r="M1464" s="18">
        <f>'Raw Data'!M1464</f>
        <v>0</v>
      </c>
      <c r="N1464" s="18">
        <f>'Raw Data'!N1464</f>
        <v>1049.2</v>
      </c>
      <c r="O1464" s="18" t="str">
        <f>'Raw Data'!O1464</f>
        <v>KG</v>
      </c>
      <c r="P1464" s="18">
        <f>'Raw Data'!P1464</f>
        <v>333.98756200000003</v>
      </c>
      <c r="Q1464" s="18">
        <f>'Raw Data'!Q1464</f>
        <v>350419.75</v>
      </c>
      <c r="R1464" s="18">
        <f>'Raw Data'!R1464</f>
        <v>4.6387161380000004</v>
      </c>
      <c r="S1464" s="18">
        <f>'Raw Data'!S1464</f>
        <v>4866.9409720000003</v>
      </c>
      <c r="T1464" s="18">
        <f>'Raw Data'!T1464</f>
        <v>85222.1</v>
      </c>
      <c r="U1464" s="18" t="str">
        <f t="shared" si="242"/>
        <v xml:space="preserve">STEEL MULTI GRATER AND SLICER -RS-04 </v>
      </c>
      <c r="V1464" s="18" t="str">
        <f t="shared" si="243"/>
        <v/>
      </c>
      <c r="W1464" s="18" t="e">
        <f t="shared" si="244"/>
        <v>#VALUE!</v>
      </c>
      <c r="X1464" s="18" t="str">
        <f t="shared" si="245"/>
        <v/>
      </c>
      <c r="Y1464" s="18" t="str">
        <f t="shared" si="246"/>
        <v/>
      </c>
      <c r="Z1464" s="18">
        <f t="shared" si="247"/>
        <v>435641.85</v>
      </c>
      <c r="AA1464" s="18">
        <f t="shared" si="248"/>
        <v>2019</v>
      </c>
      <c r="AB1464" s="19" t="str">
        <f>IFERROR(VLOOKUP(D1464, 'Lookup Tables'!$A:$B, 2, FALSE), "Unknown")</f>
        <v>Table, kitchen or other household articles of iron or steel</v>
      </c>
      <c r="AC1464" s="18" t="str">
        <f t="shared" si="249"/>
        <v>Steel Products</v>
      </c>
      <c r="AD1464" s="18" t="str">
        <f t="shared" si="250"/>
        <v>Misc</v>
      </c>
      <c r="AE1464" s="18">
        <f t="shared" si="251"/>
        <v>81.225791078917268</v>
      </c>
      <c r="AF1464" s="20">
        <f t="shared" si="252"/>
        <v>0.24320004794250324</v>
      </c>
    </row>
    <row r="1465" spans="1:32">
      <c r="A1465" s="18" t="str">
        <f>'Raw Data'!A1465</f>
        <v>INNSA1</v>
      </c>
      <c r="B1465" s="19">
        <f>'Raw Data'!B1465</f>
        <v>43782</v>
      </c>
      <c r="C1465" s="18">
        <f>'Raw Data'!C1465</f>
        <v>301049751</v>
      </c>
      <c r="D1465" s="18">
        <f>'Raw Data'!D1465</f>
        <v>73239990</v>
      </c>
      <c r="E1465" s="18" t="str">
        <f>'Raw Data'!E1465</f>
        <v>STEEL TEA STRAINER-NP-55 (TOTAL 86040 PCS) (MILD STEEL)</v>
      </c>
      <c r="F1465" s="18">
        <f>'Raw Data'!F1465</f>
        <v>0</v>
      </c>
      <c r="G1465" s="18">
        <f>'Raw Data'!G1465</f>
        <v>0</v>
      </c>
      <c r="H1465" s="18">
        <f>'Raw Data'!H1465</f>
        <v>0</v>
      </c>
      <c r="I1465" s="18">
        <f>'Raw Data'!I1465</f>
        <v>0</v>
      </c>
      <c r="J1465" s="18">
        <f>'Raw Data'!J1465</f>
        <v>0</v>
      </c>
      <c r="K1465" s="18">
        <f>'Raw Data'!K1465</f>
        <v>0</v>
      </c>
      <c r="L1465" s="18">
        <f>'Raw Data'!L1465</f>
        <v>0</v>
      </c>
      <c r="M1465" s="18">
        <f>'Raw Data'!M1465</f>
        <v>0</v>
      </c>
      <c r="N1465" s="18">
        <f>'Raw Data'!N1465</f>
        <v>3943.5</v>
      </c>
      <c r="O1465" s="18" t="str">
        <f>'Raw Data'!O1465</f>
        <v>KG</v>
      </c>
      <c r="P1465" s="18">
        <f>'Raw Data'!P1465</f>
        <v>487.24279189999999</v>
      </c>
      <c r="Q1465" s="18">
        <f>'Raw Data'!Q1465</f>
        <v>1921441.95</v>
      </c>
      <c r="R1465" s="18">
        <f>'Raw Data'!R1465</f>
        <v>6.7672609990000003</v>
      </c>
      <c r="S1465" s="18">
        <f>'Raw Data'!S1465</f>
        <v>26686.693749999999</v>
      </c>
      <c r="T1465" s="18">
        <f>'Raw Data'!T1465</f>
        <v>467294.7</v>
      </c>
      <c r="U1465" s="18" t="str">
        <f t="shared" si="242"/>
        <v xml:space="preserve">STEEL TEA STRAINER-NP-55 </v>
      </c>
      <c r="V1465" s="18" t="str">
        <f t="shared" si="243"/>
        <v/>
      </c>
      <c r="W1465" s="18" t="e">
        <f t="shared" si="244"/>
        <v>#VALUE!</v>
      </c>
      <c r="X1465" s="18" t="str">
        <f t="shared" si="245"/>
        <v/>
      </c>
      <c r="Y1465" s="18" t="str">
        <f t="shared" si="246"/>
        <v/>
      </c>
      <c r="Z1465" s="18">
        <f t="shared" si="247"/>
        <v>2388736.65</v>
      </c>
      <c r="AA1465" s="18">
        <f t="shared" si="248"/>
        <v>2019</v>
      </c>
      <c r="AB1465" s="19" t="str">
        <f>IFERROR(VLOOKUP(D1465, 'Lookup Tables'!$A:$B, 2, FALSE), "Unknown")</f>
        <v>Table, kitchen or other household articles of iron or steel</v>
      </c>
      <c r="AC1465" s="18" t="str">
        <f t="shared" si="249"/>
        <v>Steel Products</v>
      </c>
      <c r="AD1465" s="18" t="str">
        <f t="shared" si="250"/>
        <v>Misc</v>
      </c>
      <c r="AE1465" s="18">
        <f t="shared" si="251"/>
        <v>118.49745150247243</v>
      </c>
      <c r="AF1465" s="20">
        <f t="shared" si="252"/>
        <v>0.24320000924305832</v>
      </c>
    </row>
    <row r="1466" spans="1:32">
      <c r="A1466" s="18" t="str">
        <f>'Raw Data'!A1466</f>
        <v>INNSA1</v>
      </c>
      <c r="B1466" s="19">
        <f>'Raw Data'!B1466</f>
        <v>43774</v>
      </c>
      <c r="C1466" s="18">
        <f>'Raw Data'!C1466</f>
        <v>301049751</v>
      </c>
      <c r="D1466" s="18">
        <f>'Raw Data'!D1466</f>
        <v>73239990</v>
      </c>
      <c r="E1466" s="18" t="str">
        <f>'Raw Data'!E1466</f>
        <v>STEEL RECTANGLE CONTAINER LARGE-6862 (MILD STEEL) (TOTAL 20400 PCS)</v>
      </c>
      <c r="F1466" s="18">
        <f>'Raw Data'!F1466</f>
        <v>0</v>
      </c>
      <c r="G1466" s="18">
        <f>'Raw Data'!G1466</f>
        <v>0</v>
      </c>
      <c r="H1466" s="18">
        <f>'Raw Data'!H1466</f>
        <v>0</v>
      </c>
      <c r="I1466" s="18">
        <f>'Raw Data'!I1466</f>
        <v>0</v>
      </c>
      <c r="J1466" s="18">
        <f>'Raw Data'!J1466</f>
        <v>0</v>
      </c>
      <c r="K1466" s="18">
        <f>'Raw Data'!K1466</f>
        <v>0</v>
      </c>
      <c r="L1466" s="18">
        <f>'Raw Data'!L1466</f>
        <v>0</v>
      </c>
      <c r="M1466" s="18">
        <f>'Raw Data'!M1466</f>
        <v>0</v>
      </c>
      <c r="N1466" s="18">
        <f>'Raw Data'!N1466</f>
        <v>5100</v>
      </c>
      <c r="O1466" s="18" t="str">
        <f>'Raw Data'!O1466</f>
        <v>KG</v>
      </c>
      <c r="P1466" s="18">
        <f>'Raw Data'!P1466</f>
        <v>435.31854900000002</v>
      </c>
      <c r="Q1466" s="18">
        <f>'Raw Data'!Q1466</f>
        <v>2220124.6</v>
      </c>
      <c r="R1466" s="18">
        <f>'Raw Data'!R1466</f>
        <v>6.0210034439999998</v>
      </c>
      <c r="S1466" s="18">
        <f>'Raw Data'!S1466</f>
        <v>30707.117569999999</v>
      </c>
      <c r="T1466" s="18">
        <f>'Raw Data'!T1466</f>
        <v>539934.30000000005</v>
      </c>
      <c r="U1466" s="18" t="str">
        <f t="shared" si="242"/>
        <v xml:space="preserve">STEEL RECTANGLE CONTAINER LARGE-6862 </v>
      </c>
      <c r="V1466" s="18" t="str">
        <f t="shared" si="243"/>
        <v/>
      </c>
      <c r="W1466" s="18" t="e">
        <f t="shared" si="244"/>
        <v>#VALUE!</v>
      </c>
      <c r="X1466" s="18" t="str">
        <f t="shared" si="245"/>
        <v/>
      </c>
      <c r="Y1466" s="18" t="str">
        <f t="shared" si="246"/>
        <v/>
      </c>
      <c r="Z1466" s="18">
        <f t="shared" si="247"/>
        <v>2760058.9000000004</v>
      </c>
      <c r="AA1466" s="18">
        <f t="shared" si="248"/>
        <v>2019</v>
      </c>
      <c r="AB1466" s="19" t="str">
        <f>IFERROR(VLOOKUP(D1466, 'Lookup Tables'!$A:$B, 2, FALSE), "Unknown")</f>
        <v>Table, kitchen or other household articles of iron or steel</v>
      </c>
      <c r="AC1466" s="18" t="str">
        <f t="shared" si="249"/>
        <v>Steel Products</v>
      </c>
      <c r="AD1466" s="18" t="str">
        <f t="shared" si="250"/>
        <v>Misc</v>
      </c>
      <c r="AE1466" s="18">
        <f t="shared" si="251"/>
        <v>105.8694705882353</v>
      </c>
      <c r="AF1466" s="20">
        <f t="shared" si="252"/>
        <v>0.24319999877484355</v>
      </c>
    </row>
    <row r="1467" spans="1:32">
      <c r="A1467" s="18" t="str">
        <f>'Raw Data'!A1467</f>
        <v>INNSA1</v>
      </c>
      <c r="B1467" s="19">
        <f>'Raw Data'!B1467</f>
        <v>43774</v>
      </c>
      <c r="C1467" s="18">
        <f>'Raw Data'!C1467</f>
        <v>301049751</v>
      </c>
      <c r="D1467" s="18">
        <f>'Raw Data'!D1467</f>
        <v>73239990</v>
      </c>
      <c r="E1467" s="18" t="str">
        <f>'Raw Data'!E1467</f>
        <v>STEEL RECTANGLE CONTAINER- 6901(MILD STEEL) (TOTAL 54000 PCS)</v>
      </c>
      <c r="F1467" s="18">
        <f>'Raw Data'!F1467</f>
        <v>0</v>
      </c>
      <c r="G1467" s="18">
        <f>'Raw Data'!G1467</f>
        <v>0</v>
      </c>
      <c r="H1467" s="18">
        <f>'Raw Data'!H1467</f>
        <v>0</v>
      </c>
      <c r="I1467" s="18">
        <f>'Raw Data'!I1467</f>
        <v>0</v>
      </c>
      <c r="J1467" s="18">
        <f>'Raw Data'!J1467</f>
        <v>0</v>
      </c>
      <c r="K1467" s="18">
        <f>'Raw Data'!K1467</f>
        <v>0</v>
      </c>
      <c r="L1467" s="18">
        <f>'Raw Data'!L1467</f>
        <v>0</v>
      </c>
      <c r="M1467" s="18">
        <f>'Raw Data'!M1467</f>
        <v>0</v>
      </c>
      <c r="N1467" s="18">
        <f>'Raw Data'!N1467</f>
        <v>8775</v>
      </c>
      <c r="O1467" s="18" t="str">
        <f>'Raw Data'!O1467</f>
        <v>KG</v>
      </c>
      <c r="P1467" s="18">
        <f>'Raw Data'!P1467</f>
        <v>453.6866382</v>
      </c>
      <c r="Q1467" s="18">
        <f>'Raw Data'!Q1467</f>
        <v>3981100.25</v>
      </c>
      <c r="R1467" s="18">
        <f>'Raw Data'!R1467</f>
        <v>6.2750572360000003</v>
      </c>
      <c r="S1467" s="18">
        <f>'Raw Data'!S1467</f>
        <v>55063.627249999998</v>
      </c>
      <c r="T1467" s="18">
        <f>'Raw Data'!T1467</f>
        <v>968203.6</v>
      </c>
      <c r="U1467" s="18" t="str">
        <f t="shared" si="242"/>
        <v>STEEL RECTANGLE CONTAINER- 6901</v>
      </c>
      <c r="V1467" s="18" t="str">
        <f t="shared" si="243"/>
        <v/>
      </c>
      <c r="W1467" s="18" t="e">
        <f t="shared" si="244"/>
        <v>#VALUE!</v>
      </c>
      <c r="X1467" s="18" t="str">
        <f t="shared" si="245"/>
        <v/>
      </c>
      <c r="Y1467" s="18" t="str">
        <f t="shared" si="246"/>
        <v/>
      </c>
      <c r="Z1467" s="18">
        <f t="shared" si="247"/>
        <v>4949303.8499999996</v>
      </c>
      <c r="AA1467" s="18">
        <f t="shared" si="248"/>
        <v>2019</v>
      </c>
      <c r="AB1467" s="19" t="str">
        <f>IFERROR(VLOOKUP(D1467, 'Lookup Tables'!$A:$B, 2, FALSE), "Unknown")</f>
        <v>Table, kitchen or other household articles of iron or steel</v>
      </c>
      <c r="AC1467" s="18" t="str">
        <f t="shared" si="249"/>
        <v>Steel Products</v>
      </c>
      <c r="AD1467" s="18" t="str">
        <f t="shared" si="250"/>
        <v>Misc</v>
      </c>
      <c r="AE1467" s="18">
        <f t="shared" si="251"/>
        <v>110.33659259259259</v>
      </c>
      <c r="AF1467" s="20">
        <f t="shared" si="252"/>
        <v>0.24320000482278736</v>
      </c>
    </row>
    <row r="1468" spans="1:32">
      <c r="A1468" s="18" t="str">
        <f>'Raw Data'!A1468</f>
        <v>INNSA1</v>
      </c>
      <c r="B1468" s="19">
        <f>'Raw Data'!B1468</f>
        <v>43753</v>
      </c>
      <c r="C1468" s="18">
        <f>'Raw Data'!C1468</f>
        <v>301049751</v>
      </c>
      <c r="D1468" s="18">
        <f>'Raw Data'!D1468</f>
        <v>73231000</v>
      </c>
      <c r="E1468" s="18" t="str">
        <f>'Raw Data'!E1468</f>
        <v>STEEL SCRUBBER 2 PCS-SET-SS430 (TOTAL 226080 SET)(MILD STEEL)</v>
      </c>
      <c r="F1468" s="18">
        <f>'Raw Data'!F1468</f>
        <v>0</v>
      </c>
      <c r="G1468" s="18">
        <f>'Raw Data'!G1468</f>
        <v>0</v>
      </c>
      <c r="H1468" s="18">
        <f>'Raw Data'!H1468</f>
        <v>0</v>
      </c>
      <c r="I1468" s="18">
        <f>'Raw Data'!I1468</f>
        <v>0</v>
      </c>
      <c r="J1468" s="18">
        <f>'Raw Data'!J1468</f>
        <v>0</v>
      </c>
      <c r="K1468" s="18">
        <f>'Raw Data'!K1468</f>
        <v>0</v>
      </c>
      <c r="L1468" s="18">
        <f>'Raw Data'!L1468</f>
        <v>0</v>
      </c>
      <c r="M1468" s="18">
        <f>'Raw Data'!M1468</f>
        <v>0</v>
      </c>
      <c r="N1468" s="18">
        <f>'Raw Data'!N1468</f>
        <v>7850</v>
      </c>
      <c r="O1468" s="18" t="str">
        <f>'Raw Data'!O1468</f>
        <v>KG</v>
      </c>
      <c r="P1468" s="18">
        <f>'Raw Data'!P1468</f>
        <v>255.7208038</v>
      </c>
      <c r="Q1468" s="18">
        <f>'Raw Data'!Q1468</f>
        <v>2007408.31</v>
      </c>
      <c r="R1468" s="18">
        <f>'Raw Data'!R1468</f>
        <v>3.5442938850000001</v>
      </c>
      <c r="S1468" s="18">
        <f>'Raw Data'!S1468</f>
        <v>27822.706999999999</v>
      </c>
      <c r="T1468" s="18">
        <f>'Raw Data'!T1468</f>
        <v>621895.1</v>
      </c>
      <c r="U1468" s="18" t="str">
        <f t="shared" si="242"/>
        <v xml:space="preserve">STEEL SCRUBBER 2 PCS-SET-SS430 </v>
      </c>
      <c r="V1468" s="18" t="str">
        <f t="shared" si="243"/>
        <v/>
      </c>
      <c r="W1468" s="18" t="e">
        <f t="shared" si="244"/>
        <v>#VALUE!</v>
      </c>
      <c r="X1468" s="18" t="str">
        <f t="shared" si="245"/>
        <v/>
      </c>
      <c r="Y1468" s="18" t="str">
        <f t="shared" si="246"/>
        <v/>
      </c>
      <c r="Z1468" s="18">
        <f t="shared" si="247"/>
        <v>2629303.41</v>
      </c>
      <c r="AA1468" s="18">
        <f t="shared" si="248"/>
        <v>2019</v>
      </c>
      <c r="AB1468" s="19" t="str">
        <f>IFERROR(VLOOKUP(D1468, 'Lookup Tables'!$A:$B, 2, FALSE), "Unknown")</f>
        <v>Steel Scrubbers</v>
      </c>
      <c r="AC1468" s="18" t="str">
        <f t="shared" si="249"/>
        <v>Steel Products</v>
      </c>
      <c r="AD1468" s="18" t="str">
        <f t="shared" si="250"/>
        <v>Scrubber</v>
      </c>
      <c r="AE1468" s="18">
        <f t="shared" si="251"/>
        <v>79.222305732484074</v>
      </c>
      <c r="AF1468" s="20">
        <f t="shared" si="252"/>
        <v>0.30980000277073672</v>
      </c>
    </row>
    <row r="1469" spans="1:32">
      <c r="A1469" s="18" t="str">
        <f>'Raw Data'!A1469</f>
        <v>INNSA1</v>
      </c>
      <c r="B1469" s="19">
        <f>'Raw Data'!B1469</f>
        <v>43753</v>
      </c>
      <c r="C1469" s="18">
        <f>'Raw Data'!C1469</f>
        <v>301049751</v>
      </c>
      <c r="D1469" s="18">
        <f>'Raw Data'!D1469</f>
        <v>73239990</v>
      </c>
      <c r="E1469" s="18" t="str">
        <f>'Raw Data'!E1469</f>
        <v>STEEL HANGER WITH HOOK ( ITEM NO. SM1168) ( QTY 25440 NOS)</v>
      </c>
      <c r="F1469" s="18">
        <f>'Raw Data'!F1469</f>
        <v>0</v>
      </c>
      <c r="G1469" s="18">
        <f>'Raw Data'!G1469</f>
        <v>0</v>
      </c>
      <c r="H1469" s="18">
        <f>'Raw Data'!H1469</f>
        <v>0</v>
      </c>
      <c r="I1469" s="18">
        <f>'Raw Data'!I1469</f>
        <v>0</v>
      </c>
      <c r="J1469" s="18">
        <f>'Raw Data'!J1469</f>
        <v>0</v>
      </c>
      <c r="K1469" s="18">
        <f>'Raw Data'!K1469</f>
        <v>0</v>
      </c>
      <c r="L1469" s="18">
        <f>'Raw Data'!L1469</f>
        <v>0</v>
      </c>
      <c r="M1469" s="18">
        <f>'Raw Data'!M1469</f>
        <v>0</v>
      </c>
      <c r="N1469" s="18">
        <f>'Raw Data'!N1469</f>
        <v>4770</v>
      </c>
      <c r="O1469" s="18" t="str">
        <f>'Raw Data'!O1469</f>
        <v>KG</v>
      </c>
      <c r="P1469" s="18">
        <f>'Raw Data'!P1469</f>
        <v>454.0877107</v>
      </c>
      <c r="Q1469" s="18">
        <f>'Raw Data'!Q1469</f>
        <v>2165998.38</v>
      </c>
      <c r="R1469" s="18">
        <f>'Raw Data'!R1469</f>
        <v>6.293661964</v>
      </c>
      <c r="S1469" s="18">
        <f>'Raw Data'!S1469</f>
        <v>30020.76757</v>
      </c>
      <c r="T1469" s="18">
        <f>'Raw Data'!T1469</f>
        <v>526770.80000000005</v>
      </c>
      <c r="U1469" s="18" t="str">
        <f t="shared" si="242"/>
        <v xml:space="preserve">STEEL HANGER WITH HOOK </v>
      </c>
      <c r="V1469" s="18">
        <f t="shared" si="243"/>
        <v>25440</v>
      </c>
      <c r="W1469" s="18" t="e">
        <f t="shared" si="244"/>
        <v>#VALUE!</v>
      </c>
      <c r="X1469" s="18" t="str">
        <f t="shared" si="245"/>
        <v/>
      </c>
      <c r="Y1469" s="18" t="str">
        <f t="shared" si="246"/>
        <v/>
      </c>
      <c r="Z1469" s="18">
        <f t="shared" si="247"/>
        <v>2692769.1799999997</v>
      </c>
      <c r="AA1469" s="18">
        <f t="shared" si="248"/>
        <v>2019</v>
      </c>
      <c r="AB1469" s="19" t="str">
        <f>IFERROR(VLOOKUP(D1469, 'Lookup Tables'!$A:$B, 2, FALSE), "Unknown")</f>
        <v>Table, kitchen or other household articles of iron or steel</v>
      </c>
      <c r="AC1469" s="18" t="str">
        <f t="shared" si="249"/>
        <v>Steel Products</v>
      </c>
      <c r="AD1469" s="18" t="str">
        <f t="shared" si="250"/>
        <v>Misc</v>
      </c>
      <c r="AE1469" s="18">
        <f t="shared" si="251"/>
        <v>110.43412997903565</v>
      </c>
      <c r="AF1469" s="20">
        <f t="shared" si="252"/>
        <v>0.24319999722252797</v>
      </c>
    </row>
    <row r="1470" spans="1:32">
      <c r="A1470" s="18" t="str">
        <f>'Raw Data'!A1470</f>
        <v>INNSA1</v>
      </c>
      <c r="B1470" s="19">
        <f>'Raw Data'!B1470</f>
        <v>43753</v>
      </c>
      <c r="C1470" s="18">
        <f>'Raw Data'!C1470</f>
        <v>301049751</v>
      </c>
      <c r="D1470" s="18">
        <f>'Raw Data'!D1470</f>
        <v>73239990</v>
      </c>
      <c r="E1470" s="18" t="str">
        <f>'Raw Data'!E1470</f>
        <v>STEEL TEA STRAINER -NP-55 (TOTAL 14760 PCS) (MILD STEEL)</v>
      </c>
      <c r="F1470" s="18">
        <f>'Raw Data'!F1470</f>
        <v>0</v>
      </c>
      <c r="G1470" s="18">
        <f>'Raw Data'!G1470</f>
        <v>0</v>
      </c>
      <c r="H1470" s="18">
        <f>'Raw Data'!H1470</f>
        <v>0</v>
      </c>
      <c r="I1470" s="18">
        <f>'Raw Data'!I1470</f>
        <v>0</v>
      </c>
      <c r="J1470" s="18">
        <f>'Raw Data'!J1470</f>
        <v>0</v>
      </c>
      <c r="K1470" s="18">
        <f>'Raw Data'!K1470</f>
        <v>0</v>
      </c>
      <c r="L1470" s="18">
        <f>'Raw Data'!L1470</f>
        <v>0</v>
      </c>
      <c r="M1470" s="18">
        <f>'Raw Data'!M1470</f>
        <v>0</v>
      </c>
      <c r="N1470" s="18">
        <f>'Raw Data'!N1470</f>
        <v>676.5</v>
      </c>
      <c r="O1470" s="18" t="str">
        <f>'Raw Data'!O1470</f>
        <v>KG</v>
      </c>
      <c r="P1470" s="18">
        <f>'Raw Data'!P1470</f>
        <v>484.48597189999998</v>
      </c>
      <c r="Q1470" s="18">
        <f>'Raw Data'!Q1470</f>
        <v>327754.76</v>
      </c>
      <c r="R1470" s="18">
        <f>'Raw Data'!R1470</f>
        <v>6.7149822859999997</v>
      </c>
      <c r="S1470" s="18">
        <f>'Raw Data'!S1470</f>
        <v>4542.6855159999996</v>
      </c>
      <c r="T1470" s="18">
        <f>'Raw Data'!T1470</f>
        <v>79709.899999999994</v>
      </c>
      <c r="U1470" s="18" t="str">
        <f t="shared" si="242"/>
        <v xml:space="preserve">STEEL TEA STRAINER -NP-55 </v>
      </c>
      <c r="V1470" s="18" t="str">
        <f t="shared" si="243"/>
        <v/>
      </c>
      <c r="W1470" s="18" t="e">
        <f t="shared" si="244"/>
        <v>#VALUE!</v>
      </c>
      <c r="X1470" s="18" t="str">
        <f t="shared" si="245"/>
        <v/>
      </c>
      <c r="Y1470" s="18" t="str">
        <f t="shared" si="246"/>
        <v/>
      </c>
      <c r="Z1470" s="18">
        <f t="shared" si="247"/>
        <v>407464.66000000003</v>
      </c>
      <c r="AA1470" s="18">
        <f t="shared" si="248"/>
        <v>2019</v>
      </c>
      <c r="AB1470" s="19" t="str">
        <f>IFERROR(VLOOKUP(D1470, 'Lookup Tables'!$A:$B, 2, FALSE), "Unknown")</f>
        <v>Table, kitchen or other household articles of iron or steel</v>
      </c>
      <c r="AC1470" s="18" t="str">
        <f t="shared" si="249"/>
        <v>Steel Products</v>
      </c>
      <c r="AD1470" s="18" t="str">
        <f t="shared" si="250"/>
        <v>Misc</v>
      </c>
      <c r="AE1470" s="18">
        <f t="shared" si="251"/>
        <v>117.82690317812268</v>
      </c>
      <c r="AF1470" s="20">
        <f t="shared" si="252"/>
        <v>0.24319982416121125</v>
      </c>
    </row>
    <row r="1471" spans="1:32">
      <c r="A1471" s="18" t="str">
        <f>'Raw Data'!A1471</f>
        <v>INNSA1</v>
      </c>
      <c r="B1471" s="19">
        <f>'Raw Data'!B1471</f>
        <v>43753</v>
      </c>
      <c r="C1471" s="18">
        <f>'Raw Data'!C1471</f>
        <v>301049751</v>
      </c>
      <c r="D1471" s="18">
        <f>'Raw Data'!D1471</f>
        <v>73239990</v>
      </c>
      <c r="E1471" s="18" t="str">
        <f>'Raw Data'!E1471</f>
        <v>STEEL HAND BLENDER-RS-02 (TOTAL 10200 PCS) (MILD STEEL)</v>
      </c>
      <c r="F1471" s="18">
        <f>'Raw Data'!F1471</f>
        <v>0</v>
      </c>
      <c r="G1471" s="18">
        <f>'Raw Data'!G1471</f>
        <v>0</v>
      </c>
      <c r="H1471" s="18">
        <f>'Raw Data'!H1471</f>
        <v>0</v>
      </c>
      <c r="I1471" s="18">
        <f>'Raw Data'!I1471</f>
        <v>0</v>
      </c>
      <c r="J1471" s="18">
        <f>'Raw Data'!J1471</f>
        <v>0</v>
      </c>
      <c r="K1471" s="18">
        <f>'Raw Data'!K1471</f>
        <v>0</v>
      </c>
      <c r="L1471" s="18">
        <f>'Raw Data'!L1471</f>
        <v>0</v>
      </c>
      <c r="M1471" s="18">
        <f>'Raw Data'!M1471</f>
        <v>0</v>
      </c>
      <c r="N1471" s="18">
        <f>'Raw Data'!N1471</f>
        <v>425</v>
      </c>
      <c r="O1471" s="18" t="str">
        <f>'Raw Data'!O1471</f>
        <v>KG</v>
      </c>
      <c r="P1471" s="18">
        <f>'Raw Data'!P1471</f>
        <v>831.0165882</v>
      </c>
      <c r="Q1471" s="18">
        <f>'Raw Data'!Q1471</f>
        <v>353182.05</v>
      </c>
      <c r="R1471" s="18">
        <f>'Raw Data'!R1471</f>
        <v>11.51790143</v>
      </c>
      <c r="S1471" s="18">
        <f>'Raw Data'!S1471</f>
        <v>4895.1081080000004</v>
      </c>
      <c r="T1471" s="18">
        <f>'Raw Data'!T1471</f>
        <v>85893.9</v>
      </c>
      <c r="U1471" s="18" t="str">
        <f t="shared" si="242"/>
        <v xml:space="preserve">STEEL HAND BLENDER-RS-02 </v>
      </c>
      <c r="V1471" s="18" t="str">
        <f t="shared" si="243"/>
        <v/>
      </c>
      <c r="W1471" s="18" t="e">
        <f t="shared" si="244"/>
        <v>#VALUE!</v>
      </c>
      <c r="X1471" s="18" t="str">
        <f t="shared" si="245"/>
        <v/>
      </c>
      <c r="Y1471" s="18" t="str">
        <f t="shared" si="246"/>
        <v/>
      </c>
      <c r="Z1471" s="18">
        <f t="shared" si="247"/>
        <v>439075.94999999995</v>
      </c>
      <c r="AA1471" s="18">
        <f t="shared" si="248"/>
        <v>2019</v>
      </c>
      <c r="AB1471" s="19" t="str">
        <f>IFERROR(VLOOKUP(D1471, 'Lookup Tables'!$A:$B, 2, FALSE), "Unknown")</f>
        <v>Table, kitchen or other household articles of iron or steel</v>
      </c>
      <c r="AC1471" s="18" t="str">
        <f t="shared" si="249"/>
        <v>Steel Products</v>
      </c>
      <c r="AD1471" s="18" t="str">
        <f t="shared" si="250"/>
        <v>Misc</v>
      </c>
      <c r="AE1471" s="18">
        <f t="shared" si="251"/>
        <v>202.10329411764704</v>
      </c>
      <c r="AF1471" s="20">
        <f t="shared" si="252"/>
        <v>0.24320007203084074</v>
      </c>
    </row>
    <row r="1472" spans="1:32">
      <c r="A1472" s="18" t="str">
        <f>'Raw Data'!A1472</f>
        <v>INNSA1</v>
      </c>
      <c r="B1472" s="19">
        <f>'Raw Data'!B1472</f>
        <v>43753</v>
      </c>
      <c r="C1472" s="18">
        <f>'Raw Data'!C1472</f>
        <v>301049751</v>
      </c>
      <c r="D1472" s="18">
        <f>'Raw Data'!D1472</f>
        <v>73239990</v>
      </c>
      <c r="E1472" s="18" t="str">
        <f>'Raw Data'!E1472</f>
        <v>STEEL ZHARA-NP-003 (TOTAL 36000 PCS) (MILD STEEL)</v>
      </c>
      <c r="F1472" s="18">
        <f>'Raw Data'!F1472</f>
        <v>0</v>
      </c>
      <c r="G1472" s="18">
        <f>'Raw Data'!G1472</f>
        <v>0</v>
      </c>
      <c r="H1472" s="18">
        <f>'Raw Data'!H1472</f>
        <v>0</v>
      </c>
      <c r="I1472" s="18">
        <f>'Raw Data'!I1472</f>
        <v>0</v>
      </c>
      <c r="J1472" s="18">
        <f>'Raw Data'!J1472</f>
        <v>0</v>
      </c>
      <c r="K1472" s="18">
        <f>'Raw Data'!K1472</f>
        <v>0</v>
      </c>
      <c r="L1472" s="18">
        <f>'Raw Data'!L1472</f>
        <v>0</v>
      </c>
      <c r="M1472" s="18">
        <f>'Raw Data'!M1472</f>
        <v>0</v>
      </c>
      <c r="N1472" s="18">
        <f>'Raw Data'!N1472</f>
        <v>3360</v>
      </c>
      <c r="O1472" s="18" t="str">
        <f>'Raw Data'!O1472</f>
        <v>KG</v>
      </c>
      <c r="P1472" s="18">
        <f>'Raw Data'!P1472</f>
        <v>341.95556850000003</v>
      </c>
      <c r="Q1472" s="18">
        <f>'Raw Data'!Q1472</f>
        <v>1148970.71</v>
      </c>
      <c r="R1472" s="18">
        <f>'Raw Data'!R1472</f>
        <v>4.7395089180000003</v>
      </c>
      <c r="S1472" s="18">
        <f>'Raw Data'!S1472</f>
        <v>15924.749970000001</v>
      </c>
      <c r="T1472" s="18">
        <f>'Raw Data'!T1472</f>
        <v>279429.7</v>
      </c>
      <c r="U1472" s="18" t="str">
        <f t="shared" si="242"/>
        <v xml:space="preserve">STEEL ZHARA-NP-003 </v>
      </c>
      <c r="V1472" s="18" t="str">
        <f t="shared" si="243"/>
        <v/>
      </c>
      <c r="W1472" s="18" t="e">
        <f t="shared" si="244"/>
        <v>#VALUE!</v>
      </c>
      <c r="X1472" s="18" t="str">
        <f t="shared" si="245"/>
        <v/>
      </c>
      <c r="Y1472" s="18" t="str">
        <f t="shared" si="246"/>
        <v/>
      </c>
      <c r="Z1472" s="18">
        <f t="shared" si="247"/>
        <v>1428400.41</v>
      </c>
      <c r="AA1472" s="18">
        <f t="shared" si="248"/>
        <v>2019</v>
      </c>
      <c r="AB1472" s="19" t="str">
        <f>IFERROR(VLOOKUP(D1472, 'Lookup Tables'!$A:$B, 2, FALSE), "Unknown")</f>
        <v>Table, kitchen or other household articles of iron or steel</v>
      </c>
      <c r="AC1472" s="18" t="str">
        <f t="shared" si="249"/>
        <v>Steel Products</v>
      </c>
      <c r="AD1472" s="18" t="str">
        <f t="shared" si="250"/>
        <v>Misc</v>
      </c>
      <c r="AE1472" s="18">
        <f t="shared" si="251"/>
        <v>83.1636011904762</v>
      </c>
      <c r="AF1472" s="20">
        <f t="shared" si="252"/>
        <v>0.24320002030338964</v>
      </c>
    </row>
    <row r="1473" spans="1:32">
      <c r="A1473" s="18" t="str">
        <f>'Raw Data'!A1473</f>
        <v>INNSA1</v>
      </c>
      <c r="B1473" s="19">
        <f>'Raw Data'!B1473</f>
        <v>43747</v>
      </c>
      <c r="C1473" s="18">
        <f>'Raw Data'!C1473</f>
        <v>301049751</v>
      </c>
      <c r="D1473" s="18">
        <f>'Raw Data'!D1473</f>
        <v>73239990</v>
      </c>
      <c r="E1473" s="18" t="str">
        <f>'Raw Data'!E1473</f>
        <v>STEEL TEA STRAINER -NP-55(MILD STEEL) (TOTAL 55440 PCS)</v>
      </c>
      <c r="F1473" s="18">
        <f>'Raw Data'!F1473</f>
        <v>0</v>
      </c>
      <c r="G1473" s="18">
        <f>'Raw Data'!G1473</f>
        <v>0</v>
      </c>
      <c r="H1473" s="18">
        <f>'Raw Data'!H1473</f>
        <v>0</v>
      </c>
      <c r="I1473" s="18">
        <f>'Raw Data'!I1473</f>
        <v>0</v>
      </c>
      <c r="J1473" s="18">
        <f>'Raw Data'!J1473</f>
        <v>0</v>
      </c>
      <c r="K1473" s="18">
        <f>'Raw Data'!K1473</f>
        <v>0</v>
      </c>
      <c r="L1473" s="18">
        <f>'Raw Data'!L1473</f>
        <v>0</v>
      </c>
      <c r="M1473" s="18">
        <f>'Raw Data'!M1473</f>
        <v>0</v>
      </c>
      <c r="N1473" s="18">
        <f>'Raw Data'!N1473</f>
        <v>2541</v>
      </c>
      <c r="O1473" s="18" t="str">
        <f>'Raw Data'!O1473</f>
        <v>KG</v>
      </c>
      <c r="P1473" s="18">
        <f>'Raw Data'!P1473</f>
        <v>486.52164900000002</v>
      </c>
      <c r="Q1473" s="18">
        <f>'Raw Data'!Q1473</f>
        <v>1236251.51</v>
      </c>
      <c r="R1473" s="18">
        <f>'Raw Data'!R1473</f>
        <v>6.7431967979999996</v>
      </c>
      <c r="S1473" s="18">
        <f>'Raw Data'!S1473</f>
        <v>17134.463059999998</v>
      </c>
      <c r="T1473" s="18">
        <f>'Raw Data'!T1473</f>
        <v>300656.40000000002</v>
      </c>
      <c r="U1473" s="18" t="str">
        <f t="shared" si="242"/>
        <v>STEEL TEA STRAINER -NP-55</v>
      </c>
      <c r="V1473" s="18" t="str">
        <f t="shared" si="243"/>
        <v/>
      </c>
      <c r="W1473" s="18" t="e">
        <f t="shared" si="244"/>
        <v>#VALUE!</v>
      </c>
      <c r="X1473" s="18" t="str">
        <f t="shared" si="245"/>
        <v/>
      </c>
      <c r="Y1473" s="18" t="str">
        <f t="shared" si="246"/>
        <v/>
      </c>
      <c r="Z1473" s="18">
        <f t="shared" si="247"/>
        <v>1536907.9100000001</v>
      </c>
      <c r="AA1473" s="18">
        <f t="shared" si="248"/>
        <v>2019</v>
      </c>
      <c r="AB1473" s="19" t="str">
        <f>IFERROR(VLOOKUP(D1473, 'Lookup Tables'!$A:$B, 2, FALSE), "Unknown")</f>
        <v>Table, kitchen or other household articles of iron or steel</v>
      </c>
      <c r="AC1473" s="18" t="str">
        <f t="shared" si="249"/>
        <v>Steel Products</v>
      </c>
      <c r="AD1473" s="18" t="str">
        <f t="shared" si="250"/>
        <v>Misc</v>
      </c>
      <c r="AE1473" s="18">
        <f t="shared" si="251"/>
        <v>118.32207792207794</v>
      </c>
      <c r="AF1473" s="20">
        <f t="shared" si="252"/>
        <v>0.24320002650593325</v>
      </c>
    </row>
    <row r="1474" spans="1:32">
      <c r="A1474" s="18" t="str">
        <f>'Raw Data'!A1474</f>
        <v>INNSA1</v>
      </c>
      <c r="B1474" s="19">
        <f>'Raw Data'!B1474</f>
        <v>43747</v>
      </c>
      <c r="C1474" s="18">
        <f>'Raw Data'!C1474</f>
        <v>301049751</v>
      </c>
      <c r="D1474" s="18">
        <f>'Raw Data'!D1474</f>
        <v>73239990</v>
      </c>
      <c r="E1474" s="18" t="str">
        <f>'Raw Data'!E1474</f>
        <v>STEEL ZHARA-NP-003(MILD STEEL) (TOTAL 60000 PCS)</v>
      </c>
      <c r="F1474" s="18">
        <f>'Raw Data'!F1474</f>
        <v>0</v>
      </c>
      <c r="G1474" s="18">
        <f>'Raw Data'!G1474</f>
        <v>0</v>
      </c>
      <c r="H1474" s="18">
        <f>'Raw Data'!H1474</f>
        <v>0</v>
      </c>
      <c r="I1474" s="18">
        <f>'Raw Data'!I1474</f>
        <v>0</v>
      </c>
      <c r="J1474" s="18">
        <f>'Raw Data'!J1474</f>
        <v>0</v>
      </c>
      <c r="K1474" s="18">
        <f>'Raw Data'!K1474</f>
        <v>0</v>
      </c>
      <c r="L1474" s="18">
        <f>'Raw Data'!L1474</f>
        <v>0</v>
      </c>
      <c r="M1474" s="18">
        <f>'Raw Data'!M1474</f>
        <v>0</v>
      </c>
      <c r="N1474" s="18">
        <f>'Raw Data'!N1474</f>
        <v>5497.4</v>
      </c>
      <c r="O1474" s="18" t="str">
        <f>'Raw Data'!O1474</f>
        <v>KG</v>
      </c>
      <c r="P1474" s="18">
        <f>'Raw Data'!P1474</f>
        <v>349.44167240000002</v>
      </c>
      <c r="Q1474" s="18">
        <f>'Raw Data'!Q1474</f>
        <v>1921020.65</v>
      </c>
      <c r="R1474" s="18">
        <f>'Raw Data'!R1474</f>
        <v>4.8432664230000002</v>
      </c>
      <c r="S1474" s="18">
        <f>'Raw Data'!S1474</f>
        <v>26625.37283</v>
      </c>
      <c r="T1474" s="18">
        <f>'Raw Data'!T1474</f>
        <v>467192.3</v>
      </c>
      <c r="U1474" s="18" t="str">
        <f t="shared" si="242"/>
        <v>STEEL ZHARA-NP-003</v>
      </c>
      <c r="V1474" s="18" t="str">
        <f t="shared" si="243"/>
        <v/>
      </c>
      <c r="W1474" s="18" t="e">
        <f t="shared" si="244"/>
        <v>#VALUE!</v>
      </c>
      <c r="X1474" s="18" t="str">
        <f t="shared" si="245"/>
        <v/>
      </c>
      <c r="Y1474" s="18" t="str">
        <f t="shared" si="246"/>
        <v/>
      </c>
      <c r="Z1474" s="18">
        <f t="shared" si="247"/>
        <v>2388212.9499999997</v>
      </c>
      <c r="AA1474" s="18">
        <f t="shared" si="248"/>
        <v>2019</v>
      </c>
      <c r="AB1474" s="19" t="str">
        <f>IFERROR(VLOOKUP(D1474, 'Lookup Tables'!$A:$B, 2, FALSE), "Unknown")</f>
        <v>Table, kitchen or other household articles of iron or steel</v>
      </c>
      <c r="AC1474" s="18" t="str">
        <f t="shared" si="249"/>
        <v>Steel Products</v>
      </c>
      <c r="AD1474" s="18" t="str">
        <f t="shared" si="250"/>
        <v>Misc</v>
      </c>
      <c r="AE1474" s="18">
        <f t="shared" si="251"/>
        <v>84.984228908211165</v>
      </c>
      <c r="AF1474" s="20">
        <f t="shared" si="252"/>
        <v>0.24320004056177116</v>
      </c>
    </row>
    <row r="1475" spans="1:32">
      <c r="A1475" s="18" t="str">
        <f>'Raw Data'!A1475</f>
        <v>INNSA1</v>
      </c>
      <c r="B1475" s="19">
        <f>'Raw Data'!B1475</f>
        <v>43747</v>
      </c>
      <c r="C1475" s="18">
        <f>'Raw Data'!C1475</f>
        <v>301049751</v>
      </c>
      <c r="D1475" s="18">
        <f>'Raw Data'!D1475</f>
        <v>73239990</v>
      </c>
      <c r="E1475" s="18" t="str">
        <f>'Raw Data'!E1475</f>
        <v>STEEL HANGER WITH HOOK-SL-89 (MILD STEEL)(TOTAL 69336 PCS)(HOUSEHOLD)</v>
      </c>
      <c r="F1475" s="18">
        <f>'Raw Data'!F1475</f>
        <v>0</v>
      </c>
      <c r="G1475" s="18">
        <f>'Raw Data'!G1475</f>
        <v>0</v>
      </c>
      <c r="H1475" s="18">
        <f>'Raw Data'!H1475</f>
        <v>0</v>
      </c>
      <c r="I1475" s="18">
        <f>'Raw Data'!I1475</f>
        <v>0</v>
      </c>
      <c r="J1475" s="18">
        <f>'Raw Data'!J1475</f>
        <v>0</v>
      </c>
      <c r="K1475" s="18">
        <f>'Raw Data'!K1475</f>
        <v>0</v>
      </c>
      <c r="L1475" s="18">
        <f>'Raw Data'!L1475</f>
        <v>0</v>
      </c>
      <c r="M1475" s="18">
        <f>'Raw Data'!M1475</f>
        <v>0</v>
      </c>
      <c r="N1475" s="18">
        <f>'Raw Data'!N1475</f>
        <v>15408</v>
      </c>
      <c r="O1475" s="18" t="str">
        <f>'Raw Data'!O1475</f>
        <v>KG</v>
      </c>
      <c r="P1475" s="18">
        <f>'Raw Data'!P1475</f>
        <v>336.33363639999999</v>
      </c>
      <c r="Q1475" s="18">
        <f>'Raw Data'!Q1475</f>
        <v>5182228.67</v>
      </c>
      <c r="R1475" s="18">
        <f>'Raw Data'!R1475</f>
        <v>4.6615888620000003</v>
      </c>
      <c r="S1475" s="18">
        <f>'Raw Data'!S1475</f>
        <v>71825.761190000005</v>
      </c>
      <c r="T1475" s="18">
        <f>'Raw Data'!T1475</f>
        <v>1260318.1000000001</v>
      </c>
      <c r="U1475" s="18" t="str">
        <f t="shared" ref="U1475:U1538" si="253">LEFT(E1475, FIND("(", E1475)-1)</f>
        <v xml:space="preserve">STEEL HANGER WITH HOOK-SL-89 </v>
      </c>
      <c r="V1475" s="18" t="str">
        <f t="shared" ref="V1475:V1538" si="254">IFERROR(
    VALUE(
        MID(E1475,
            FIND("QTY",E1475)+4,
            FIND(" ",E1475,FIND("QTY",E1475)+4) - (FIND("QTY",E1475)+4)
        )
    ),
"")</f>
        <v/>
      </c>
      <c r="W1475" s="18" t="e">
        <f t="shared" ref="W1475:W1538" si="255">TRIM(MID(E1475, FIND(" ", E1475, FIND("QTY:", E1475)+4)+1, FIND("/", E1475) - FIND(" ", E1475, FIND("QTY:", E1475)+4)-1))</f>
        <v>#VALUE!</v>
      </c>
      <c r="X1475" s="18" t="str">
        <f t="shared" ref="X1475:X1538" si="256">IFERROR(
  IF(AND(ISNUMBER(FIND("/",E1475)), ISNUMBER(FIND("PER",E1475))),
     VALUE(TRIM(SUBSTITUTE(SUBSTITUTE(MID(E1475, FIND("/",E1475)+1, FIND("PER",E1475)-FIND("/",E1475)-1), "USD", ""), "CNY:", ""))),
     IF(ISNUMBER(SEARCH("USD",E1475)),
        VALUE(TRIM(MID(E1475, SEARCH("USD",E1475)+3, 12))),
        IF(ISNUMBER(SEARCH("CNY",E1475)),
           VALUE(TRIM(SUBSTITUTE(MID(E1475, SEARCH("CNY",E1475)+3, 12), ":", ""))),
           "" )
     )
  ),
"")</f>
        <v/>
      </c>
      <c r="Y1475" s="18" t="str">
        <f t="shared" ref="Y1475:Y1538" si="257">IF(ISNUMBER(FIND("USD", E1475)), "USD",
IF(ISNUMBER(FIND("CNY", E1475)), "CNY", ""))</f>
        <v/>
      </c>
      <c r="Z1475" s="18">
        <f t="shared" ref="Z1475:Z1538" si="258">Q1475 + T1475</f>
        <v>6442546.7699999996</v>
      </c>
      <c r="AA1475" s="18">
        <f t="shared" ref="AA1475:AA1538" si="259">YEAR(B1475)</f>
        <v>2019</v>
      </c>
      <c r="AB1475" s="19" t="str">
        <f>IFERROR(VLOOKUP(D1475, 'Lookup Tables'!$A:$B, 2, FALSE), "Unknown")</f>
        <v>Table, kitchen or other household articles of iron or steel</v>
      </c>
      <c r="AC1475" s="18" t="str">
        <f t="shared" ref="AC1475:AC1538" si="260">IFERROR(
    IF(ISNUMBER(SEARCH("STEEL", E1475)), "Steel Products",
    IF(ISNUMBER(SEARCH("SCRUBBER", E1475)), "Cleaning Items",
    IF(ISNUMBER(SEARCH("CLOTH", E1475)), "Household Items",
    IF(ISNUMBER(SEARCH("HOLDER", E1475)), "Kitchen Items",
    "Other")))),
"Other")</f>
        <v>Steel Products</v>
      </c>
      <c r="AD1475" s="18" t="str">
        <f t="shared" ref="AD1475:AD1538" si="261">IFERROR(
    IF(ISNUMBER(SEARCH("SCRUBBER", E1475)), "Scrubber",
    IF(ISNUMBER(SEARCH("CUTLERY", E1475)), "Cutlery Holder",
    IF(ISNUMBER(SEARCH("CLOTH STAND", E1475)), "Cloth Stand",
    IF(ISNUMBER(SEARCH("HOLDER", E1475)), "Holder",
    "Misc")))),
"Misc")</f>
        <v>Misc</v>
      </c>
      <c r="AE1475" s="18">
        <f t="shared" ref="AE1475:AE1538" si="262">T1475/N1475</f>
        <v>81.796346053997922</v>
      </c>
      <c r="AF1475" s="20">
        <f t="shared" ref="AF1475:AF1538" si="263">IFERROR(T1475/Q1475,0)</f>
        <v>0.24320001687613682</v>
      </c>
    </row>
    <row r="1476" spans="1:32">
      <c r="A1476" s="18" t="str">
        <f>'Raw Data'!A1476</f>
        <v>INNSA1</v>
      </c>
      <c r="B1476" s="19">
        <f>'Raw Data'!B1476</f>
        <v>43745</v>
      </c>
      <c r="C1476" s="18">
        <f>'Raw Data'!C1476</f>
        <v>301049751</v>
      </c>
      <c r="D1476" s="18">
        <f>'Raw Data'!D1476</f>
        <v>73239990</v>
      </c>
      <c r="E1476" s="18" t="str">
        <f>'Raw Data'!E1476</f>
        <v>SS OIL POT 1000ML ( ITEM NO. KWP-1000B) ( QTY 24840 PCS)</v>
      </c>
      <c r="F1476" s="18">
        <f>'Raw Data'!F1476</f>
        <v>0</v>
      </c>
      <c r="G1476" s="18">
        <f>'Raw Data'!G1476</f>
        <v>0</v>
      </c>
      <c r="H1476" s="18">
        <f>'Raw Data'!H1476</f>
        <v>0</v>
      </c>
      <c r="I1476" s="18">
        <f>'Raw Data'!I1476</f>
        <v>0</v>
      </c>
      <c r="J1476" s="18">
        <f>'Raw Data'!J1476</f>
        <v>0</v>
      </c>
      <c r="K1476" s="18">
        <f>'Raw Data'!K1476</f>
        <v>0</v>
      </c>
      <c r="L1476" s="18">
        <f>'Raw Data'!L1476</f>
        <v>0</v>
      </c>
      <c r="M1476" s="18">
        <f>'Raw Data'!M1476</f>
        <v>0</v>
      </c>
      <c r="N1476" s="18">
        <f>'Raw Data'!N1476</f>
        <v>6210</v>
      </c>
      <c r="O1476" s="18" t="str">
        <f>'Raw Data'!O1476</f>
        <v>KG</v>
      </c>
      <c r="P1476" s="18">
        <f>'Raw Data'!P1476</f>
        <v>444.00626249999999</v>
      </c>
      <c r="Q1476" s="18">
        <f>'Raw Data'!Q1476</f>
        <v>2757278.89</v>
      </c>
      <c r="R1476" s="18">
        <f>'Raw Data'!R1476</f>
        <v>6.1539329519999999</v>
      </c>
      <c r="S1476" s="18">
        <f>'Raw Data'!S1476</f>
        <v>38215.923629999998</v>
      </c>
      <c r="T1476" s="18">
        <f>'Raw Data'!T1476</f>
        <v>670570.30000000005</v>
      </c>
      <c r="U1476" s="18" t="str">
        <f t="shared" si="253"/>
        <v xml:space="preserve">SS OIL POT 1000ML </v>
      </c>
      <c r="V1476" s="18">
        <f t="shared" si="254"/>
        <v>24840</v>
      </c>
      <c r="W1476" s="18" t="e">
        <f t="shared" si="255"/>
        <v>#VALUE!</v>
      </c>
      <c r="X1476" s="18" t="str">
        <f t="shared" si="256"/>
        <v/>
      </c>
      <c r="Y1476" s="18" t="str">
        <f t="shared" si="257"/>
        <v/>
      </c>
      <c r="Z1476" s="18">
        <f t="shared" si="258"/>
        <v>3427849.1900000004</v>
      </c>
      <c r="AA1476" s="18">
        <f t="shared" si="259"/>
        <v>2019</v>
      </c>
      <c r="AB1476" s="19" t="str">
        <f>IFERROR(VLOOKUP(D1476, 'Lookup Tables'!$A:$B, 2, FALSE), "Unknown")</f>
        <v>Table, kitchen or other household articles of iron or steel</v>
      </c>
      <c r="AC1476" s="18" t="str">
        <f t="shared" si="260"/>
        <v>Other</v>
      </c>
      <c r="AD1476" s="18" t="str">
        <f t="shared" si="261"/>
        <v>Misc</v>
      </c>
      <c r="AE1476" s="18">
        <f t="shared" si="262"/>
        <v>107.9823349436393</v>
      </c>
      <c r="AF1476" s="20">
        <f t="shared" si="263"/>
        <v>0.24320002682064562</v>
      </c>
    </row>
    <row r="1477" spans="1:32">
      <c r="A1477" s="18" t="str">
        <f>'Raw Data'!A1477</f>
        <v>INNSA1</v>
      </c>
      <c r="B1477" s="19">
        <f>'Raw Data'!B1477</f>
        <v>43732</v>
      </c>
      <c r="C1477" s="18">
        <f>'Raw Data'!C1477</f>
        <v>301049751</v>
      </c>
      <c r="D1477" s="18">
        <f>'Raw Data'!D1477</f>
        <v>73239990</v>
      </c>
      <c r="E1477" s="18" t="str">
        <f>'Raw Data'!E1477</f>
        <v>HOUSEHOLD STEEL HOOK 3 PCS SET-2628(TOTAL 68760 SET) (MILD STEEL)</v>
      </c>
      <c r="F1477" s="18">
        <f>'Raw Data'!F1477</f>
        <v>0</v>
      </c>
      <c r="G1477" s="18">
        <f>'Raw Data'!G1477</f>
        <v>0</v>
      </c>
      <c r="H1477" s="18">
        <f>'Raw Data'!H1477</f>
        <v>0</v>
      </c>
      <c r="I1477" s="18">
        <f>'Raw Data'!I1477</f>
        <v>0</v>
      </c>
      <c r="J1477" s="18">
        <f>'Raw Data'!J1477</f>
        <v>0</v>
      </c>
      <c r="K1477" s="18">
        <f>'Raw Data'!K1477</f>
        <v>0</v>
      </c>
      <c r="L1477" s="18">
        <f>'Raw Data'!L1477</f>
        <v>0</v>
      </c>
      <c r="M1477" s="18">
        <f>'Raw Data'!M1477</f>
        <v>0</v>
      </c>
      <c r="N1477" s="18">
        <f>'Raw Data'!N1477</f>
        <v>2330.1999999999998</v>
      </c>
      <c r="O1477" s="18" t="str">
        <f>'Raw Data'!O1477</f>
        <v>KG</v>
      </c>
      <c r="P1477" s="18">
        <f>'Raw Data'!P1477</f>
        <v>957.92368899999997</v>
      </c>
      <c r="Q1477" s="18">
        <f>'Raw Data'!Q1477</f>
        <v>2232153.7799999998</v>
      </c>
      <c r="R1477" s="18">
        <f>'Raw Data'!R1477</f>
        <v>13.26764112</v>
      </c>
      <c r="S1477" s="18">
        <f>'Raw Data'!S1477</f>
        <v>30916.25734</v>
      </c>
      <c r="T1477" s="18">
        <f>'Raw Data'!T1477</f>
        <v>542859.80000000005</v>
      </c>
      <c r="U1477" s="18" t="str">
        <f t="shared" si="253"/>
        <v>HOUSEHOLD STEEL HOOK 3 PCS SET-2628</v>
      </c>
      <c r="V1477" s="18" t="str">
        <f t="shared" si="254"/>
        <v/>
      </c>
      <c r="W1477" s="18" t="e">
        <f t="shared" si="255"/>
        <v>#VALUE!</v>
      </c>
      <c r="X1477" s="18" t="str">
        <f t="shared" si="256"/>
        <v/>
      </c>
      <c r="Y1477" s="18" t="str">
        <f t="shared" si="257"/>
        <v/>
      </c>
      <c r="Z1477" s="18">
        <f t="shared" si="258"/>
        <v>2775013.58</v>
      </c>
      <c r="AA1477" s="18">
        <f t="shared" si="259"/>
        <v>2019</v>
      </c>
      <c r="AB1477" s="19" t="str">
        <f>IFERROR(VLOOKUP(D1477, 'Lookup Tables'!$A:$B, 2, FALSE), "Unknown")</f>
        <v>Table, kitchen or other household articles of iron or steel</v>
      </c>
      <c r="AC1477" s="18" t="str">
        <f t="shared" si="260"/>
        <v>Steel Products</v>
      </c>
      <c r="AD1477" s="18" t="str">
        <f t="shared" si="261"/>
        <v>Misc</v>
      </c>
      <c r="AE1477" s="18">
        <f t="shared" si="262"/>
        <v>232.96704145566909</v>
      </c>
      <c r="AF1477" s="20">
        <f t="shared" si="263"/>
        <v>0.24320000031539049</v>
      </c>
    </row>
    <row r="1478" spans="1:32">
      <c r="A1478" s="18" t="str">
        <f>'Raw Data'!A1478</f>
        <v>INNSA1</v>
      </c>
      <c r="B1478" s="19">
        <f>'Raw Data'!B1478</f>
        <v>43731</v>
      </c>
      <c r="C1478" s="18">
        <f>'Raw Data'!C1478</f>
        <v>301049751</v>
      </c>
      <c r="D1478" s="18">
        <f>'Raw Data'!D1478</f>
        <v>73239990</v>
      </c>
      <c r="E1478" s="18" t="str">
        <f>'Raw Data'!E1478</f>
        <v>STEEL LUNCH BOX 3LAYER -8505 (MILD STEEL) (TOTAL 16800 PCS)</v>
      </c>
      <c r="F1478" s="18">
        <f>'Raw Data'!F1478</f>
        <v>0</v>
      </c>
      <c r="G1478" s="18">
        <f>'Raw Data'!G1478</f>
        <v>0</v>
      </c>
      <c r="H1478" s="18">
        <f>'Raw Data'!H1478</f>
        <v>0</v>
      </c>
      <c r="I1478" s="18">
        <f>'Raw Data'!I1478</f>
        <v>0</v>
      </c>
      <c r="J1478" s="18">
        <f>'Raw Data'!J1478</f>
        <v>0</v>
      </c>
      <c r="K1478" s="18">
        <f>'Raw Data'!K1478</f>
        <v>0</v>
      </c>
      <c r="L1478" s="18">
        <f>'Raw Data'!L1478</f>
        <v>0</v>
      </c>
      <c r="M1478" s="18">
        <f>'Raw Data'!M1478</f>
        <v>0</v>
      </c>
      <c r="N1478" s="18">
        <f>'Raw Data'!N1478</f>
        <v>10892</v>
      </c>
      <c r="O1478" s="18" t="str">
        <f>'Raw Data'!O1478</f>
        <v>KG</v>
      </c>
      <c r="P1478" s="18">
        <f>'Raw Data'!P1478</f>
        <v>389.17242199999998</v>
      </c>
      <c r="Q1478" s="18">
        <f>'Raw Data'!Q1478</f>
        <v>4238866.0199999996</v>
      </c>
      <c r="R1478" s="18">
        <f>'Raw Data'!R1478</f>
        <v>5.3901997499999998</v>
      </c>
      <c r="S1478" s="18">
        <f>'Raw Data'!S1478</f>
        <v>58710.055679999998</v>
      </c>
      <c r="T1478" s="18">
        <f>'Raw Data'!T1478</f>
        <v>1030892.3</v>
      </c>
      <c r="U1478" s="18" t="str">
        <f t="shared" si="253"/>
        <v xml:space="preserve">STEEL LUNCH BOX 3LAYER -8505 </v>
      </c>
      <c r="V1478" s="18" t="str">
        <f t="shared" si="254"/>
        <v/>
      </c>
      <c r="W1478" s="18" t="e">
        <f t="shared" si="255"/>
        <v>#VALUE!</v>
      </c>
      <c r="X1478" s="18" t="str">
        <f t="shared" si="256"/>
        <v/>
      </c>
      <c r="Y1478" s="18" t="str">
        <f t="shared" si="257"/>
        <v/>
      </c>
      <c r="Z1478" s="18">
        <f t="shared" si="258"/>
        <v>5269758.3199999994</v>
      </c>
      <c r="AA1478" s="18">
        <f t="shared" si="259"/>
        <v>2019</v>
      </c>
      <c r="AB1478" s="19" t="str">
        <f>IFERROR(VLOOKUP(D1478, 'Lookup Tables'!$A:$B, 2, FALSE), "Unknown")</f>
        <v>Table, kitchen or other household articles of iron or steel</v>
      </c>
      <c r="AC1478" s="18" t="str">
        <f t="shared" si="260"/>
        <v>Steel Products</v>
      </c>
      <c r="AD1478" s="18" t="str">
        <f t="shared" si="261"/>
        <v>Misc</v>
      </c>
      <c r="AE1478" s="18">
        <f t="shared" si="262"/>
        <v>94.646740727139189</v>
      </c>
      <c r="AF1478" s="20">
        <f t="shared" si="263"/>
        <v>0.24320001980152234</v>
      </c>
    </row>
    <row r="1479" spans="1:32">
      <c r="A1479" s="18" t="str">
        <f>'Raw Data'!A1479</f>
        <v>INNSA1</v>
      </c>
      <c r="B1479" s="19">
        <f>'Raw Data'!B1479</f>
        <v>43731</v>
      </c>
      <c r="C1479" s="18">
        <f>'Raw Data'!C1479</f>
        <v>301049751</v>
      </c>
      <c r="D1479" s="18">
        <f>'Raw Data'!D1479</f>
        <v>73239990</v>
      </c>
      <c r="E1479" s="18" t="str">
        <f>'Raw Data'!E1479</f>
        <v>STAINLESS STEEL SPORT BOTTLE 1000 ML ( ITEM NO. KW-830)( QTY34920 PCS)</v>
      </c>
      <c r="F1479" s="18">
        <f>'Raw Data'!F1479</f>
        <v>0</v>
      </c>
      <c r="G1479" s="18">
        <f>'Raw Data'!G1479</f>
        <v>0</v>
      </c>
      <c r="H1479" s="18">
        <f>'Raw Data'!H1479</f>
        <v>0</v>
      </c>
      <c r="I1479" s="18">
        <f>'Raw Data'!I1479</f>
        <v>0</v>
      </c>
      <c r="J1479" s="18">
        <f>'Raw Data'!J1479</f>
        <v>0</v>
      </c>
      <c r="K1479" s="18">
        <f>'Raw Data'!K1479</f>
        <v>0</v>
      </c>
      <c r="L1479" s="18">
        <f>'Raw Data'!L1479</f>
        <v>0</v>
      </c>
      <c r="M1479" s="18">
        <f>'Raw Data'!M1479</f>
        <v>0</v>
      </c>
      <c r="N1479" s="18">
        <f>'Raw Data'!N1479</f>
        <v>6790</v>
      </c>
      <c r="O1479" s="18" t="str">
        <f>'Raw Data'!O1479</f>
        <v>KG</v>
      </c>
      <c r="P1479" s="18">
        <f>'Raw Data'!P1479</f>
        <v>395.58400590000002</v>
      </c>
      <c r="Q1479" s="18">
        <f>'Raw Data'!Q1479</f>
        <v>2686015.4</v>
      </c>
      <c r="R1479" s="18">
        <f>'Raw Data'!R1479</f>
        <v>5.4790028519999998</v>
      </c>
      <c r="S1479" s="18">
        <f>'Raw Data'!S1479</f>
        <v>37202.429360000002</v>
      </c>
      <c r="T1479" s="18">
        <f>'Raw Data'!T1479</f>
        <v>653239</v>
      </c>
      <c r="U1479" s="18" t="str">
        <f t="shared" si="253"/>
        <v xml:space="preserve">STAINLESS STEEL SPORT BOTTLE 1000 ML </v>
      </c>
      <c r="V1479" s="18">
        <f t="shared" si="254"/>
        <v>4920</v>
      </c>
      <c r="W1479" s="18" t="e">
        <f t="shared" si="255"/>
        <v>#VALUE!</v>
      </c>
      <c r="X1479" s="18" t="str">
        <f t="shared" si="256"/>
        <v/>
      </c>
      <c r="Y1479" s="18" t="str">
        <f t="shared" si="257"/>
        <v/>
      </c>
      <c r="Z1479" s="18">
        <f t="shared" si="258"/>
        <v>3339254.4</v>
      </c>
      <c r="AA1479" s="18">
        <f t="shared" si="259"/>
        <v>2019</v>
      </c>
      <c r="AB1479" s="19" t="str">
        <f>IFERROR(VLOOKUP(D1479, 'Lookup Tables'!$A:$B, 2, FALSE), "Unknown")</f>
        <v>Table, kitchen or other household articles of iron or steel</v>
      </c>
      <c r="AC1479" s="18" t="str">
        <f t="shared" si="260"/>
        <v>Steel Products</v>
      </c>
      <c r="AD1479" s="18" t="str">
        <f t="shared" si="261"/>
        <v>Misc</v>
      </c>
      <c r="AE1479" s="18">
        <f t="shared" si="262"/>
        <v>96.206038291605296</v>
      </c>
      <c r="AF1479" s="20">
        <f t="shared" si="263"/>
        <v>0.24320002037218402</v>
      </c>
    </row>
    <row r="1480" spans="1:32">
      <c r="A1480" s="18" t="str">
        <f>'Raw Data'!A1480</f>
        <v>INNSA1</v>
      </c>
      <c r="B1480" s="19">
        <f>'Raw Data'!B1480</f>
        <v>43731</v>
      </c>
      <c r="C1480" s="18">
        <f>'Raw Data'!C1480</f>
        <v>301049751</v>
      </c>
      <c r="D1480" s="18">
        <f>'Raw Data'!D1480</f>
        <v>73239990</v>
      </c>
      <c r="E1480" s="18" t="str">
        <f>'Raw Data'!E1480</f>
        <v>STEEL LUNCH BOX 2 LAYER-8504 (MILD STEEL) (TOTAL 22128 PCS)</v>
      </c>
      <c r="F1480" s="18">
        <f>'Raw Data'!F1480</f>
        <v>0</v>
      </c>
      <c r="G1480" s="18">
        <f>'Raw Data'!G1480</f>
        <v>0</v>
      </c>
      <c r="H1480" s="18">
        <f>'Raw Data'!H1480</f>
        <v>0</v>
      </c>
      <c r="I1480" s="18">
        <f>'Raw Data'!I1480</f>
        <v>0</v>
      </c>
      <c r="J1480" s="18">
        <f>'Raw Data'!J1480</f>
        <v>0</v>
      </c>
      <c r="K1480" s="18">
        <f>'Raw Data'!K1480</f>
        <v>0</v>
      </c>
      <c r="L1480" s="18">
        <f>'Raw Data'!L1480</f>
        <v>0</v>
      </c>
      <c r="M1480" s="18">
        <f>'Raw Data'!M1480</f>
        <v>0</v>
      </c>
      <c r="N1480" s="18">
        <f>'Raw Data'!N1480</f>
        <v>10584.56</v>
      </c>
      <c r="O1480" s="18" t="str">
        <f>'Raw Data'!O1480</f>
        <v>KG</v>
      </c>
      <c r="P1480" s="18">
        <f>'Raw Data'!P1480</f>
        <v>379.60594959999997</v>
      </c>
      <c r="Q1480" s="18">
        <f>'Raw Data'!Q1480</f>
        <v>4017961.95</v>
      </c>
      <c r="R1480" s="18">
        <f>'Raw Data'!R1480</f>
        <v>5.2577001330000002</v>
      </c>
      <c r="S1480" s="18">
        <f>'Raw Data'!S1480</f>
        <v>55650.442519999997</v>
      </c>
      <c r="T1480" s="18">
        <f>'Raw Data'!T1480</f>
        <v>977168.3</v>
      </c>
      <c r="U1480" s="18" t="str">
        <f t="shared" si="253"/>
        <v xml:space="preserve">STEEL LUNCH BOX 2 LAYER-8504 </v>
      </c>
      <c r="V1480" s="18" t="str">
        <f t="shared" si="254"/>
        <v/>
      </c>
      <c r="W1480" s="18" t="e">
        <f t="shared" si="255"/>
        <v>#VALUE!</v>
      </c>
      <c r="X1480" s="18" t="str">
        <f t="shared" si="256"/>
        <v/>
      </c>
      <c r="Y1480" s="18" t="str">
        <f t="shared" si="257"/>
        <v/>
      </c>
      <c r="Z1480" s="18">
        <f t="shared" si="258"/>
        <v>4995130.25</v>
      </c>
      <c r="AA1480" s="18">
        <f t="shared" si="259"/>
        <v>2019</v>
      </c>
      <c r="AB1480" s="19" t="str">
        <f>IFERROR(VLOOKUP(D1480, 'Lookup Tables'!$A:$B, 2, FALSE), "Unknown")</f>
        <v>Table, kitchen or other household articles of iron or steel</v>
      </c>
      <c r="AC1480" s="18" t="str">
        <f t="shared" si="260"/>
        <v>Steel Products</v>
      </c>
      <c r="AD1480" s="18" t="str">
        <f t="shared" si="261"/>
        <v>Misc</v>
      </c>
      <c r="AE1480" s="18">
        <f t="shared" si="262"/>
        <v>92.320162576432097</v>
      </c>
      <c r="AF1480" s="20">
        <f t="shared" si="263"/>
        <v>0.24319998849167798</v>
      </c>
    </row>
    <row r="1481" spans="1:32">
      <c r="A1481" s="18" t="str">
        <f>'Raw Data'!A1481</f>
        <v>INNSA1</v>
      </c>
      <c r="B1481" s="19">
        <f>'Raw Data'!B1481</f>
        <v>43731</v>
      </c>
      <c r="C1481" s="18">
        <f>'Raw Data'!C1481</f>
        <v>301049751</v>
      </c>
      <c r="D1481" s="18">
        <f>'Raw Data'!D1481</f>
        <v>73239990</v>
      </c>
      <c r="E1481" s="18" t="str">
        <f>'Raw Data'!E1481</f>
        <v>STEEL LUNCH BOX-6527 (MILD STEEL) (TOTAL 26124 PCS)</v>
      </c>
      <c r="F1481" s="18">
        <f>'Raw Data'!F1481</f>
        <v>0</v>
      </c>
      <c r="G1481" s="18">
        <f>'Raw Data'!G1481</f>
        <v>0</v>
      </c>
      <c r="H1481" s="18">
        <f>'Raw Data'!H1481</f>
        <v>0</v>
      </c>
      <c r="I1481" s="18">
        <f>'Raw Data'!I1481</f>
        <v>0</v>
      </c>
      <c r="J1481" s="18">
        <f>'Raw Data'!J1481</f>
        <v>0</v>
      </c>
      <c r="K1481" s="18">
        <f>'Raw Data'!K1481</f>
        <v>0</v>
      </c>
      <c r="L1481" s="18">
        <f>'Raw Data'!L1481</f>
        <v>0</v>
      </c>
      <c r="M1481" s="18">
        <f>'Raw Data'!M1481</f>
        <v>0</v>
      </c>
      <c r="N1481" s="18">
        <f>'Raw Data'!N1481</f>
        <v>9099.86</v>
      </c>
      <c r="O1481" s="18" t="str">
        <f>'Raw Data'!O1481</f>
        <v>KG</v>
      </c>
      <c r="P1481" s="18">
        <f>'Raw Data'!P1481</f>
        <v>418.69644920000002</v>
      </c>
      <c r="Q1481" s="18">
        <f>'Raw Data'!Q1481</f>
        <v>3810079.07</v>
      </c>
      <c r="R1481" s="18">
        <f>'Raw Data'!R1481</f>
        <v>5.7991197950000002</v>
      </c>
      <c r="S1481" s="18">
        <f>'Raw Data'!S1481</f>
        <v>52771.178249999997</v>
      </c>
      <c r="T1481" s="18">
        <f>'Raw Data'!T1481</f>
        <v>926611.2</v>
      </c>
      <c r="U1481" s="18" t="str">
        <f t="shared" si="253"/>
        <v xml:space="preserve">STEEL LUNCH BOX-6527 </v>
      </c>
      <c r="V1481" s="18" t="str">
        <f t="shared" si="254"/>
        <v/>
      </c>
      <c r="W1481" s="18" t="e">
        <f t="shared" si="255"/>
        <v>#VALUE!</v>
      </c>
      <c r="X1481" s="18" t="str">
        <f t="shared" si="256"/>
        <v/>
      </c>
      <c r="Y1481" s="18" t="str">
        <f t="shared" si="257"/>
        <v/>
      </c>
      <c r="Z1481" s="18">
        <f t="shared" si="258"/>
        <v>4736690.2699999996</v>
      </c>
      <c r="AA1481" s="18">
        <f t="shared" si="259"/>
        <v>2019</v>
      </c>
      <c r="AB1481" s="19" t="str">
        <f>IFERROR(VLOOKUP(D1481, 'Lookup Tables'!$A:$B, 2, FALSE), "Unknown")</f>
        <v>Table, kitchen or other household articles of iron or steel</v>
      </c>
      <c r="AC1481" s="18" t="str">
        <f t="shared" si="260"/>
        <v>Steel Products</v>
      </c>
      <c r="AD1481" s="18" t="str">
        <f t="shared" si="261"/>
        <v>Misc</v>
      </c>
      <c r="AE1481" s="18">
        <f t="shared" si="262"/>
        <v>101.82697316222446</v>
      </c>
      <c r="AF1481" s="20">
        <f t="shared" si="263"/>
        <v>0.24319999217234092</v>
      </c>
    </row>
    <row r="1482" spans="1:32">
      <c r="A1482" s="18" t="str">
        <f>'Raw Data'!A1482</f>
        <v>INNSA1</v>
      </c>
      <c r="B1482" s="19">
        <f>'Raw Data'!B1482</f>
        <v>43726</v>
      </c>
      <c r="C1482" s="18">
        <f>'Raw Data'!C1482</f>
        <v>301049751</v>
      </c>
      <c r="D1482" s="18">
        <f>'Raw Data'!D1482</f>
        <v>73239990</v>
      </c>
      <c r="E1482" s="18" t="str">
        <f>'Raw Data'!E1482</f>
        <v>STAINLESS STEEL SPORTS BOTTLE ( ITEM NO. KWB-600F) (QTY 50400 PCS)</v>
      </c>
      <c r="F1482" s="18">
        <f>'Raw Data'!F1482</f>
        <v>0</v>
      </c>
      <c r="G1482" s="18">
        <f>'Raw Data'!G1482</f>
        <v>0</v>
      </c>
      <c r="H1482" s="18">
        <f>'Raw Data'!H1482</f>
        <v>0</v>
      </c>
      <c r="I1482" s="18">
        <f>'Raw Data'!I1482</f>
        <v>0</v>
      </c>
      <c r="J1482" s="18">
        <f>'Raw Data'!J1482</f>
        <v>0</v>
      </c>
      <c r="K1482" s="18">
        <f>'Raw Data'!K1482</f>
        <v>0</v>
      </c>
      <c r="L1482" s="18">
        <f>'Raw Data'!L1482</f>
        <v>0</v>
      </c>
      <c r="M1482" s="18">
        <f>'Raw Data'!M1482</f>
        <v>0</v>
      </c>
      <c r="N1482" s="18">
        <f>'Raw Data'!N1482</f>
        <v>7897.5</v>
      </c>
      <c r="O1482" s="18" t="str">
        <f>'Raw Data'!O1482</f>
        <v>KG</v>
      </c>
      <c r="P1482" s="18">
        <f>'Raw Data'!P1482</f>
        <v>497.43523770000002</v>
      </c>
      <c r="Q1482" s="18">
        <f>'Raw Data'!Q1482</f>
        <v>3928494.79</v>
      </c>
      <c r="R1482" s="18">
        <f>'Raw Data'!R1482</f>
        <v>6.8329016170000001</v>
      </c>
      <c r="S1482" s="18">
        <f>'Raw Data'!S1482</f>
        <v>53962.840519999998</v>
      </c>
      <c r="T1482" s="18">
        <f>'Raw Data'!T1482</f>
        <v>955409.9</v>
      </c>
      <c r="U1482" s="18" t="str">
        <f t="shared" si="253"/>
        <v xml:space="preserve">STAINLESS STEEL SPORTS BOTTLE </v>
      </c>
      <c r="V1482" s="18">
        <f t="shared" si="254"/>
        <v>50400</v>
      </c>
      <c r="W1482" s="18" t="e">
        <f t="shared" si="255"/>
        <v>#VALUE!</v>
      </c>
      <c r="X1482" s="18" t="str">
        <f t="shared" si="256"/>
        <v/>
      </c>
      <c r="Y1482" s="18" t="str">
        <f t="shared" si="257"/>
        <v/>
      </c>
      <c r="Z1482" s="18">
        <f t="shared" si="258"/>
        <v>4883904.6900000004</v>
      </c>
      <c r="AA1482" s="18">
        <f t="shared" si="259"/>
        <v>2019</v>
      </c>
      <c r="AB1482" s="19" t="str">
        <f>IFERROR(VLOOKUP(D1482, 'Lookup Tables'!$A:$B, 2, FALSE), "Unknown")</f>
        <v>Table, kitchen or other household articles of iron or steel</v>
      </c>
      <c r="AC1482" s="18" t="str">
        <f t="shared" si="260"/>
        <v>Steel Products</v>
      </c>
      <c r="AD1482" s="18" t="str">
        <f t="shared" si="261"/>
        <v>Misc</v>
      </c>
      <c r="AE1482" s="18">
        <f t="shared" si="262"/>
        <v>120.97624564735676</v>
      </c>
      <c r="AF1482" s="20">
        <f t="shared" si="263"/>
        <v>0.24319999161816377</v>
      </c>
    </row>
    <row r="1483" spans="1:32">
      <c r="A1483" s="18" t="str">
        <f>'Raw Data'!A1483</f>
        <v>INNSA1</v>
      </c>
      <c r="B1483" s="19">
        <f>'Raw Data'!B1483</f>
        <v>43725</v>
      </c>
      <c r="C1483" s="18">
        <f>'Raw Data'!C1483</f>
        <v>301049751</v>
      </c>
      <c r="D1483" s="18">
        <f>'Raw Data'!D1483</f>
        <v>73239990</v>
      </c>
      <c r="E1483" s="18" t="str">
        <f>'Raw Data'!E1483</f>
        <v>STEEL ZHARA -NP-003 (MILD STEEL) (TOTAL 60000 PCS)</v>
      </c>
      <c r="F1483" s="18">
        <f>'Raw Data'!F1483</f>
        <v>0</v>
      </c>
      <c r="G1483" s="18">
        <f>'Raw Data'!G1483</f>
        <v>0</v>
      </c>
      <c r="H1483" s="18">
        <f>'Raw Data'!H1483</f>
        <v>0</v>
      </c>
      <c r="I1483" s="18">
        <f>'Raw Data'!I1483</f>
        <v>0</v>
      </c>
      <c r="J1483" s="18">
        <f>'Raw Data'!J1483</f>
        <v>0</v>
      </c>
      <c r="K1483" s="18">
        <f>'Raw Data'!K1483</f>
        <v>0</v>
      </c>
      <c r="L1483" s="18">
        <f>'Raw Data'!L1483</f>
        <v>0</v>
      </c>
      <c r="M1483" s="18">
        <f>'Raw Data'!M1483</f>
        <v>0</v>
      </c>
      <c r="N1483" s="18">
        <f>'Raw Data'!N1483</f>
        <v>5250</v>
      </c>
      <c r="O1483" s="18" t="str">
        <f>'Raw Data'!O1483</f>
        <v>KG</v>
      </c>
      <c r="P1483" s="18">
        <f>'Raw Data'!P1483</f>
        <v>368.4725962</v>
      </c>
      <c r="Q1483" s="18">
        <f>'Raw Data'!Q1483</f>
        <v>1934481.13</v>
      </c>
      <c r="R1483" s="18">
        <f>'Raw Data'!R1483</f>
        <v>5.0614367610000004</v>
      </c>
      <c r="S1483" s="18">
        <f>'Raw Data'!S1483</f>
        <v>26572.542990000002</v>
      </c>
      <c r="T1483" s="18">
        <f>'Raw Data'!T1483</f>
        <v>470465.8</v>
      </c>
      <c r="U1483" s="18" t="str">
        <f t="shared" si="253"/>
        <v xml:space="preserve">STEEL ZHARA -NP-003 </v>
      </c>
      <c r="V1483" s="18" t="str">
        <f t="shared" si="254"/>
        <v/>
      </c>
      <c r="W1483" s="18" t="e">
        <f t="shared" si="255"/>
        <v>#VALUE!</v>
      </c>
      <c r="X1483" s="18" t="str">
        <f t="shared" si="256"/>
        <v/>
      </c>
      <c r="Y1483" s="18" t="str">
        <f t="shared" si="257"/>
        <v/>
      </c>
      <c r="Z1483" s="18">
        <f t="shared" si="258"/>
        <v>2404946.9299999997</v>
      </c>
      <c r="AA1483" s="18">
        <f t="shared" si="259"/>
        <v>2019</v>
      </c>
      <c r="AB1483" s="19" t="str">
        <f>IFERROR(VLOOKUP(D1483, 'Lookup Tables'!$A:$B, 2, FALSE), "Unknown")</f>
        <v>Table, kitchen or other household articles of iron or steel</v>
      </c>
      <c r="AC1483" s="18" t="str">
        <f t="shared" si="260"/>
        <v>Steel Products</v>
      </c>
      <c r="AD1483" s="18" t="str">
        <f t="shared" si="261"/>
        <v>Misc</v>
      </c>
      <c r="AE1483" s="18">
        <f t="shared" si="262"/>
        <v>89.612533333333332</v>
      </c>
      <c r="AF1483" s="20">
        <f t="shared" si="263"/>
        <v>0.24319999440883666</v>
      </c>
    </row>
    <row r="1484" spans="1:32">
      <c r="A1484" s="18" t="str">
        <f>'Raw Data'!A1484</f>
        <v>INNSA1</v>
      </c>
      <c r="B1484" s="19">
        <f>'Raw Data'!B1484</f>
        <v>43725</v>
      </c>
      <c r="C1484" s="18">
        <f>'Raw Data'!C1484</f>
        <v>301049751</v>
      </c>
      <c r="D1484" s="18">
        <f>'Raw Data'!D1484</f>
        <v>73239990</v>
      </c>
      <c r="E1484" s="18" t="str">
        <f>'Raw Data'!E1484</f>
        <v>STEEL PIZZA CUTTER-RJ-388 (TOTAL 12600 PCS) (MILD STEEL)</v>
      </c>
      <c r="F1484" s="18">
        <f>'Raw Data'!F1484</f>
        <v>0</v>
      </c>
      <c r="G1484" s="18">
        <f>'Raw Data'!G1484</f>
        <v>0</v>
      </c>
      <c r="H1484" s="18">
        <f>'Raw Data'!H1484</f>
        <v>0</v>
      </c>
      <c r="I1484" s="18">
        <f>'Raw Data'!I1484</f>
        <v>0</v>
      </c>
      <c r="J1484" s="18">
        <f>'Raw Data'!J1484</f>
        <v>0</v>
      </c>
      <c r="K1484" s="18">
        <f>'Raw Data'!K1484</f>
        <v>0</v>
      </c>
      <c r="L1484" s="18">
        <f>'Raw Data'!L1484</f>
        <v>0</v>
      </c>
      <c r="M1484" s="18">
        <f>'Raw Data'!M1484</f>
        <v>0</v>
      </c>
      <c r="N1484" s="18">
        <f>'Raw Data'!N1484</f>
        <v>1120</v>
      </c>
      <c r="O1484" s="18" t="str">
        <f>'Raw Data'!O1484</f>
        <v>KG</v>
      </c>
      <c r="P1484" s="18">
        <f>'Raw Data'!P1484</f>
        <v>390.1157321</v>
      </c>
      <c r="Q1484" s="18">
        <f>'Raw Data'!Q1484</f>
        <v>436929.62</v>
      </c>
      <c r="R1484" s="18">
        <f>'Raw Data'!R1484</f>
        <v>5.3587325840000002</v>
      </c>
      <c r="S1484" s="18">
        <f>'Raw Data'!S1484</f>
        <v>6001.780495</v>
      </c>
      <c r="T1484" s="18">
        <f>'Raw Data'!T1484</f>
        <v>106261.3</v>
      </c>
      <c r="U1484" s="18" t="str">
        <f t="shared" si="253"/>
        <v xml:space="preserve">STEEL PIZZA CUTTER-RJ-388 </v>
      </c>
      <c r="V1484" s="18" t="str">
        <f t="shared" si="254"/>
        <v/>
      </c>
      <c r="W1484" s="18" t="e">
        <f t="shared" si="255"/>
        <v>#VALUE!</v>
      </c>
      <c r="X1484" s="18" t="str">
        <f t="shared" si="256"/>
        <v/>
      </c>
      <c r="Y1484" s="18" t="str">
        <f t="shared" si="257"/>
        <v/>
      </c>
      <c r="Z1484" s="18">
        <f t="shared" si="258"/>
        <v>543190.92000000004</v>
      </c>
      <c r="AA1484" s="18">
        <f t="shared" si="259"/>
        <v>2019</v>
      </c>
      <c r="AB1484" s="19" t="str">
        <f>IFERROR(VLOOKUP(D1484, 'Lookup Tables'!$A:$B, 2, FALSE), "Unknown")</f>
        <v>Table, kitchen or other household articles of iron or steel</v>
      </c>
      <c r="AC1484" s="18" t="str">
        <f t="shared" si="260"/>
        <v>Steel Products</v>
      </c>
      <c r="AD1484" s="18" t="str">
        <f t="shared" si="261"/>
        <v>Misc</v>
      </c>
      <c r="AE1484" s="18">
        <f t="shared" si="262"/>
        <v>94.876160714285717</v>
      </c>
      <c r="AF1484" s="20">
        <f t="shared" si="263"/>
        <v>0.24320003757126835</v>
      </c>
    </row>
    <row r="1485" spans="1:32">
      <c r="A1485" s="18" t="str">
        <f>'Raw Data'!A1485</f>
        <v>INNSA1</v>
      </c>
      <c r="B1485" s="19">
        <f>'Raw Data'!B1485</f>
        <v>43725</v>
      </c>
      <c r="C1485" s="18">
        <f>'Raw Data'!C1485</f>
        <v>301049751</v>
      </c>
      <c r="D1485" s="18">
        <f>'Raw Data'!D1485</f>
        <v>73239990</v>
      </c>
      <c r="E1485" s="18" t="str">
        <f>'Raw Data'!E1485</f>
        <v>STEEL TEA STRAINER -NP-55 (MILD STEEL) (TOTAL 45360 PCS)</v>
      </c>
      <c r="F1485" s="18">
        <f>'Raw Data'!F1485</f>
        <v>0</v>
      </c>
      <c r="G1485" s="18">
        <f>'Raw Data'!G1485</f>
        <v>0</v>
      </c>
      <c r="H1485" s="18">
        <f>'Raw Data'!H1485</f>
        <v>0</v>
      </c>
      <c r="I1485" s="18">
        <f>'Raw Data'!I1485</f>
        <v>0</v>
      </c>
      <c r="J1485" s="18">
        <f>'Raw Data'!J1485</f>
        <v>0</v>
      </c>
      <c r="K1485" s="18">
        <f>'Raw Data'!K1485</f>
        <v>0</v>
      </c>
      <c r="L1485" s="18">
        <f>'Raw Data'!L1485</f>
        <v>0</v>
      </c>
      <c r="M1485" s="18">
        <f>'Raw Data'!M1485</f>
        <v>0</v>
      </c>
      <c r="N1485" s="18">
        <f>'Raw Data'!N1485</f>
        <v>2079</v>
      </c>
      <c r="O1485" s="18" t="str">
        <f>'Raw Data'!O1485</f>
        <v>KG</v>
      </c>
      <c r="P1485" s="18">
        <f>'Raw Data'!P1485</f>
        <v>491.24367480000001</v>
      </c>
      <c r="Q1485" s="18">
        <f>'Raw Data'!Q1485</f>
        <v>1021295.6</v>
      </c>
      <c r="R1485" s="18">
        <f>'Raw Data'!R1485</f>
        <v>6.7478526759999999</v>
      </c>
      <c r="S1485" s="18">
        <f>'Raw Data'!S1485</f>
        <v>14028.78571</v>
      </c>
      <c r="T1485" s="18">
        <f>'Raw Data'!T1485</f>
        <v>248379.2</v>
      </c>
      <c r="U1485" s="18" t="str">
        <f t="shared" si="253"/>
        <v xml:space="preserve">STEEL TEA STRAINER -NP-55 </v>
      </c>
      <c r="V1485" s="18" t="str">
        <f t="shared" si="254"/>
        <v/>
      </c>
      <c r="W1485" s="18" t="e">
        <f t="shared" si="255"/>
        <v>#VALUE!</v>
      </c>
      <c r="X1485" s="18" t="str">
        <f t="shared" si="256"/>
        <v/>
      </c>
      <c r="Y1485" s="18" t="str">
        <f t="shared" si="257"/>
        <v/>
      </c>
      <c r="Z1485" s="18">
        <f t="shared" si="258"/>
        <v>1269674.8</v>
      </c>
      <c r="AA1485" s="18">
        <f t="shared" si="259"/>
        <v>2019</v>
      </c>
      <c r="AB1485" s="19" t="str">
        <f>IFERROR(VLOOKUP(D1485, 'Lookup Tables'!$A:$B, 2, FALSE), "Unknown")</f>
        <v>Table, kitchen or other household articles of iron or steel</v>
      </c>
      <c r="AC1485" s="18" t="str">
        <f t="shared" si="260"/>
        <v>Steel Products</v>
      </c>
      <c r="AD1485" s="18" t="str">
        <f t="shared" si="261"/>
        <v>Misc</v>
      </c>
      <c r="AE1485" s="18">
        <f t="shared" si="262"/>
        <v>119.47051467051467</v>
      </c>
      <c r="AF1485" s="20">
        <f t="shared" si="263"/>
        <v>0.243200107784661</v>
      </c>
    </row>
    <row r="1486" spans="1:32">
      <c r="A1486" s="18" t="str">
        <f>'Raw Data'!A1486</f>
        <v>INNSA1</v>
      </c>
      <c r="B1486" s="19">
        <f>'Raw Data'!B1486</f>
        <v>43718</v>
      </c>
      <c r="C1486" s="18">
        <f>'Raw Data'!C1486</f>
        <v>301049751</v>
      </c>
      <c r="D1486" s="18">
        <f>'Raw Data'!D1486</f>
        <v>73239990</v>
      </c>
      <c r="E1486" s="18" t="str">
        <f>'Raw Data'!E1486</f>
        <v>STEEL SALT BOTTLE -NP-19 (MILD STEEL) (TOTAL 9600 PCS)</v>
      </c>
      <c r="F1486" s="18">
        <f>'Raw Data'!F1486</f>
        <v>0</v>
      </c>
      <c r="G1486" s="18">
        <f>'Raw Data'!G1486</f>
        <v>0</v>
      </c>
      <c r="H1486" s="18">
        <f>'Raw Data'!H1486</f>
        <v>0</v>
      </c>
      <c r="I1486" s="18">
        <f>'Raw Data'!I1486</f>
        <v>0</v>
      </c>
      <c r="J1486" s="18">
        <f>'Raw Data'!J1486</f>
        <v>0</v>
      </c>
      <c r="K1486" s="18">
        <f>'Raw Data'!K1486</f>
        <v>0</v>
      </c>
      <c r="L1486" s="18">
        <f>'Raw Data'!L1486</f>
        <v>0</v>
      </c>
      <c r="M1486" s="18">
        <f>'Raw Data'!M1486</f>
        <v>0</v>
      </c>
      <c r="N1486" s="18">
        <f>'Raw Data'!N1486</f>
        <v>1600</v>
      </c>
      <c r="O1486" s="18" t="str">
        <f>'Raw Data'!O1486</f>
        <v>KG</v>
      </c>
      <c r="P1486" s="18">
        <f>'Raw Data'!P1486</f>
        <v>217.95086879999999</v>
      </c>
      <c r="Q1486" s="18">
        <f>'Raw Data'!Q1486</f>
        <v>348721.39</v>
      </c>
      <c r="R1486" s="18">
        <f>'Raw Data'!R1486</f>
        <v>2.9938306149999998</v>
      </c>
      <c r="S1486" s="18">
        <f>'Raw Data'!S1486</f>
        <v>4790.1289839999999</v>
      </c>
      <c r="T1486" s="18">
        <f>'Raw Data'!T1486</f>
        <v>84809</v>
      </c>
      <c r="U1486" s="18" t="str">
        <f t="shared" si="253"/>
        <v xml:space="preserve">STEEL SALT BOTTLE -NP-19 </v>
      </c>
      <c r="V1486" s="18" t="str">
        <f t="shared" si="254"/>
        <v/>
      </c>
      <c r="W1486" s="18" t="e">
        <f t="shared" si="255"/>
        <v>#VALUE!</v>
      </c>
      <c r="X1486" s="18" t="str">
        <f t="shared" si="256"/>
        <v/>
      </c>
      <c r="Y1486" s="18" t="str">
        <f t="shared" si="257"/>
        <v/>
      </c>
      <c r="Z1486" s="18">
        <f t="shared" si="258"/>
        <v>433530.39</v>
      </c>
      <c r="AA1486" s="18">
        <f t="shared" si="259"/>
        <v>2019</v>
      </c>
      <c r="AB1486" s="19" t="str">
        <f>IFERROR(VLOOKUP(D1486, 'Lookup Tables'!$A:$B, 2, FALSE), "Unknown")</f>
        <v>Table, kitchen or other household articles of iron or steel</v>
      </c>
      <c r="AC1486" s="18" t="str">
        <f t="shared" si="260"/>
        <v>Steel Products</v>
      </c>
      <c r="AD1486" s="18" t="str">
        <f t="shared" si="261"/>
        <v>Misc</v>
      </c>
      <c r="AE1486" s="18">
        <f t="shared" si="262"/>
        <v>53.005625000000002</v>
      </c>
      <c r="AF1486" s="20">
        <f t="shared" si="263"/>
        <v>0.24319987942236637</v>
      </c>
    </row>
    <row r="1487" spans="1:32">
      <c r="A1487" s="18" t="str">
        <f>'Raw Data'!A1487</f>
        <v>INNSA1</v>
      </c>
      <c r="B1487" s="19">
        <f>'Raw Data'!B1487</f>
        <v>43708</v>
      </c>
      <c r="C1487" s="18">
        <f>'Raw Data'!C1487</f>
        <v>301049751</v>
      </c>
      <c r="D1487" s="18">
        <f>'Raw Data'!D1487</f>
        <v>73239990</v>
      </c>
      <c r="E1487" s="18" t="str">
        <f>'Raw Data'!E1487</f>
        <v>STAINLESS STEEL GRATER WITH HANDLE-KL324I-8S(MILD STEEL) (TOTAL 10800 PCS)</v>
      </c>
      <c r="F1487" s="18">
        <f>'Raw Data'!F1487</f>
        <v>0</v>
      </c>
      <c r="G1487" s="18">
        <f>'Raw Data'!G1487</f>
        <v>0</v>
      </c>
      <c r="H1487" s="18">
        <f>'Raw Data'!H1487</f>
        <v>0</v>
      </c>
      <c r="I1487" s="18">
        <f>'Raw Data'!I1487</f>
        <v>0</v>
      </c>
      <c r="J1487" s="18">
        <f>'Raw Data'!J1487</f>
        <v>0</v>
      </c>
      <c r="K1487" s="18">
        <f>'Raw Data'!K1487</f>
        <v>0</v>
      </c>
      <c r="L1487" s="18">
        <f>'Raw Data'!L1487</f>
        <v>0</v>
      </c>
      <c r="M1487" s="18">
        <f>'Raw Data'!M1487</f>
        <v>0</v>
      </c>
      <c r="N1487" s="18">
        <f>'Raw Data'!N1487</f>
        <v>1200</v>
      </c>
      <c r="O1487" s="18" t="str">
        <f>'Raw Data'!O1487</f>
        <v>KG</v>
      </c>
      <c r="P1487" s="18">
        <f>'Raw Data'!P1487</f>
        <v>409.92669999999998</v>
      </c>
      <c r="Q1487" s="18">
        <f>'Raw Data'!Q1487</f>
        <v>491912.04</v>
      </c>
      <c r="R1487" s="18">
        <f>'Raw Data'!R1487</f>
        <v>5.7053124569999998</v>
      </c>
      <c r="S1487" s="18">
        <f>'Raw Data'!S1487</f>
        <v>6846.3749479999997</v>
      </c>
      <c r="T1487" s="18">
        <f>'Raw Data'!T1487</f>
        <v>119633</v>
      </c>
      <c r="U1487" s="18" t="str">
        <f t="shared" si="253"/>
        <v>STAINLESS STEEL GRATER WITH HANDLE-KL324I-8S</v>
      </c>
      <c r="V1487" s="18" t="str">
        <f t="shared" si="254"/>
        <v/>
      </c>
      <c r="W1487" s="18" t="e">
        <f t="shared" si="255"/>
        <v>#VALUE!</v>
      </c>
      <c r="X1487" s="18" t="str">
        <f t="shared" si="256"/>
        <v/>
      </c>
      <c r="Y1487" s="18" t="str">
        <f t="shared" si="257"/>
        <v/>
      </c>
      <c r="Z1487" s="18">
        <f t="shared" si="258"/>
        <v>611545.04</v>
      </c>
      <c r="AA1487" s="18">
        <f t="shared" si="259"/>
        <v>2019</v>
      </c>
      <c r="AB1487" s="19" t="str">
        <f>IFERROR(VLOOKUP(D1487, 'Lookup Tables'!$A:$B, 2, FALSE), "Unknown")</f>
        <v>Table, kitchen or other household articles of iron or steel</v>
      </c>
      <c r="AC1487" s="18" t="str">
        <f t="shared" si="260"/>
        <v>Steel Products</v>
      </c>
      <c r="AD1487" s="18" t="str">
        <f t="shared" si="261"/>
        <v>Misc</v>
      </c>
      <c r="AE1487" s="18">
        <f t="shared" si="262"/>
        <v>99.694166666666661</v>
      </c>
      <c r="AF1487" s="20">
        <f t="shared" si="263"/>
        <v>0.24319998347672075</v>
      </c>
    </row>
    <row r="1488" spans="1:32">
      <c r="A1488" s="18" t="str">
        <f>'Raw Data'!A1488</f>
        <v>INNSA1</v>
      </c>
      <c r="B1488" s="19">
        <f>'Raw Data'!B1488</f>
        <v>43708</v>
      </c>
      <c r="C1488" s="18">
        <f>'Raw Data'!C1488</f>
        <v>301049751</v>
      </c>
      <c r="D1488" s="18">
        <f>'Raw Data'!D1488</f>
        <v>73239990</v>
      </c>
      <c r="E1488" s="18" t="str">
        <f>'Raw Data'!E1488</f>
        <v>STAINLESS STEEL GRATER WITH HANDLE HEXA -KL326D-9S(MILD STEEL) (TOTAL 1200 PCS)</v>
      </c>
      <c r="F1488" s="18">
        <f>'Raw Data'!F1488</f>
        <v>0</v>
      </c>
      <c r="G1488" s="18">
        <f>'Raw Data'!G1488</f>
        <v>0</v>
      </c>
      <c r="H1488" s="18">
        <f>'Raw Data'!H1488</f>
        <v>0</v>
      </c>
      <c r="I1488" s="18">
        <f>'Raw Data'!I1488</f>
        <v>0</v>
      </c>
      <c r="J1488" s="18">
        <f>'Raw Data'!J1488</f>
        <v>0</v>
      </c>
      <c r="K1488" s="18">
        <f>'Raw Data'!K1488</f>
        <v>0</v>
      </c>
      <c r="L1488" s="18">
        <f>'Raw Data'!L1488</f>
        <v>0</v>
      </c>
      <c r="M1488" s="18">
        <f>'Raw Data'!M1488</f>
        <v>0</v>
      </c>
      <c r="N1488" s="18">
        <f>'Raw Data'!N1488</f>
        <v>250</v>
      </c>
      <c r="O1488" s="18" t="str">
        <f>'Raw Data'!O1488</f>
        <v>KG</v>
      </c>
      <c r="P1488" s="18">
        <f>'Raw Data'!P1488</f>
        <v>354.91487999999998</v>
      </c>
      <c r="Q1488" s="18">
        <f>'Raw Data'!Q1488</f>
        <v>88728.72</v>
      </c>
      <c r="R1488" s="18">
        <f>'Raw Data'!R1488</f>
        <v>4.9396643009999996</v>
      </c>
      <c r="S1488" s="18">
        <f>'Raw Data'!S1488</f>
        <v>1234.9160750000001</v>
      </c>
      <c r="T1488" s="18">
        <f>'Raw Data'!T1488</f>
        <v>21578.9</v>
      </c>
      <c r="U1488" s="18" t="str">
        <f t="shared" si="253"/>
        <v>STAINLESS STEEL GRATER WITH HANDLE HEXA -KL326D-9S</v>
      </c>
      <c r="V1488" s="18" t="str">
        <f t="shared" si="254"/>
        <v/>
      </c>
      <c r="W1488" s="18" t="e">
        <f t="shared" si="255"/>
        <v>#VALUE!</v>
      </c>
      <c r="X1488" s="18" t="str">
        <f t="shared" si="256"/>
        <v/>
      </c>
      <c r="Y1488" s="18" t="str">
        <f t="shared" si="257"/>
        <v/>
      </c>
      <c r="Z1488" s="18">
        <f t="shared" si="258"/>
        <v>110307.62</v>
      </c>
      <c r="AA1488" s="18">
        <f t="shared" si="259"/>
        <v>2019</v>
      </c>
      <c r="AB1488" s="19" t="str">
        <f>IFERROR(VLOOKUP(D1488, 'Lookup Tables'!$A:$B, 2, FALSE), "Unknown")</f>
        <v>Table, kitchen or other household articles of iron or steel</v>
      </c>
      <c r="AC1488" s="18" t="str">
        <f t="shared" si="260"/>
        <v>Steel Products</v>
      </c>
      <c r="AD1488" s="18" t="str">
        <f t="shared" si="261"/>
        <v>Misc</v>
      </c>
      <c r="AE1488" s="18">
        <f t="shared" si="262"/>
        <v>86.315600000000003</v>
      </c>
      <c r="AF1488" s="20">
        <f t="shared" si="263"/>
        <v>0.24320084860910876</v>
      </c>
    </row>
    <row r="1489" spans="1:32">
      <c r="A1489" s="18" t="str">
        <f>'Raw Data'!A1489</f>
        <v>INNSA1</v>
      </c>
      <c r="B1489" s="19">
        <f>'Raw Data'!B1489</f>
        <v>43708</v>
      </c>
      <c r="C1489" s="18">
        <f>'Raw Data'!C1489</f>
        <v>301049751</v>
      </c>
      <c r="D1489" s="18">
        <f>'Raw Data'!D1489</f>
        <v>73239990</v>
      </c>
      <c r="E1489" s="18" t="str">
        <f>'Raw Data'!E1489</f>
        <v>STAINLESS STEEL GRATER WITH HANDLE-KL324H-9S(MILD STEEL) (TOTAL 2700 PCS)</v>
      </c>
      <c r="F1489" s="18">
        <f>'Raw Data'!F1489</f>
        <v>0</v>
      </c>
      <c r="G1489" s="18">
        <f>'Raw Data'!G1489</f>
        <v>0</v>
      </c>
      <c r="H1489" s="18">
        <f>'Raw Data'!H1489</f>
        <v>0</v>
      </c>
      <c r="I1489" s="18">
        <f>'Raw Data'!I1489</f>
        <v>0</v>
      </c>
      <c r="J1489" s="18">
        <f>'Raw Data'!J1489</f>
        <v>0</v>
      </c>
      <c r="K1489" s="18">
        <f>'Raw Data'!K1489</f>
        <v>0</v>
      </c>
      <c r="L1489" s="18">
        <f>'Raw Data'!L1489</f>
        <v>0</v>
      </c>
      <c r="M1489" s="18">
        <f>'Raw Data'!M1489</f>
        <v>0</v>
      </c>
      <c r="N1489" s="18">
        <f>'Raw Data'!N1489</f>
        <v>397.5</v>
      </c>
      <c r="O1489" s="18" t="str">
        <f>'Raw Data'!O1489</f>
        <v>KG</v>
      </c>
      <c r="P1489" s="18">
        <f>'Raw Data'!P1489</f>
        <v>360.6069182</v>
      </c>
      <c r="Q1489" s="18">
        <f>'Raw Data'!Q1489</f>
        <v>143341.25</v>
      </c>
      <c r="R1489" s="18">
        <f>'Raw Data'!R1489</f>
        <v>5.0188854310000002</v>
      </c>
      <c r="S1489" s="18">
        <f>'Raw Data'!S1489</f>
        <v>1995.0069590000001</v>
      </c>
      <c r="T1489" s="18">
        <f>'Raw Data'!T1489</f>
        <v>34860.6</v>
      </c>
      <c r="U1489" s="18" t="str">
        <f t="shared" si="253"/>
        <v>STAINLESS STEEL GRATER WITH HANDLE-KL324H-9S</v>
      </c>
      <c r="V1489" s="18" t="str">
        <f t="shared" si="254"/>
        <v/>
      </c>
      <c r="W1489" s="18" t="e">
        <f t="shared" si="255"/>
        <v>#VALUE!</v>
      </c>
      <c r="X1489" s="18" t="str">
        <f t="shared" si="256"/>
        <v/>
      </c>
      <c r="Y1489" s="18" t="str">
        <f t="shared" si="257"/>
        <v/>
      </c>
      <c r="Z1489" s="18">
        <f t="shared" si="258"/>
        <v>178201.85</v>
      </c>
      <c r="AA1489" s="18">
        <f t="shared" si="259"/>
        <v>2019</v>
      </c>
      <c r="AB1489" s="19" t="str">
        <f>IFERROR(VLOOKUP(D1489, 'Lookup Tables'!$A:$B, 2, FALSE), "Unknown")</f>
        <v>Table, kitchen or other household articles of iron or steel</v>
      </c>
      <c r="AC1489" s="18" t="str">
        <f t="shared" si="260"/>
        <v>Steel Products</v>
      </c>
      <c r="AD1489" s="18" t="str">
        <f t="shared" si="261"/>
        <v>Misc</v>
      </c>
      <c r="AE1489" s="18">
        <f t="shared" si="262"/>
        <v>87.699622641509436</v>
      </c>
      <c r="AF1489" s="20">
        <f t="shared" si="263"/>
        <v>0.2432000558108709</v>
      </c>
    </row>
    <row r="1490" spans="1:32">
      <c r="A1490" s="18" t="str">
        <f>'Raw Data'!A1490</f>
        <v>INNSA1</v>
      </c>
      <c r="B1490" s="19">
        <f>'Raw Data'!B1490</f>
        <v>43708</v>
      </c>
      <c r="C1490" s="18">
        <f>'Raw Data'!C1490</f>
        <v>301049751</v>
      </c>
      <c r="D1490" s="18">
        <f>'Raw Data'!D1490</f>
        <v>73239990</v>
      </c>
      <c r="E1490" s="18" t="str">
        <f>'Raw Data'!E1490</f>
        <v>STAINLESS STEEL GRATER WITH HANDLE-KL324I-9S(MILD STEEL) (TOTAL 2520 PCS)</v>
      </c>
      <c r="F1490" s="18">
        <f>'Raw Data'!F1490</f>
        <v>0</v>
      </c>
      <c r="G1490" s="18">
        <f>'Raw Data'!G1490</f>
        <v>0</v>
      </c>
      <c r="H1490" s="18">
        <f>'Raw Data'!H1490</f>
        <v>0</v>
      </c>
      <c r="I1490" s="18">
        <f>'Raw Data'!I1490</f>
        <v>0</v>
      </c>
      <c r="J1490" s="18">
        <f>'Raw Data'!J1490</f>
        <v>0</v>
      </c>
      <c r="K1490" s="18">
        <f>'Raw Data'!K1490</f>
        <v>0</v>
      </c>
      <c r="L1490" s="18">
        <f>'Raw Data'!L1490</f>
        <v>0</v>
      </c>
      <c r="M1490" s="18">
        <f>'Raw Data'!M1490</f>
        <v>0</v>
      </c>
      <c r="N1490" s="18">
        <f>'Raw Data'!N1490</f>
        <v>357</v>
      </c>
      <c r="O1490" s="18" t="str">
        <f>'Raw Data'!O1490</f>
        <v>KG</v>
      </c>
      <c r="P1490" s="18">
        <f>'Raw Data'!P1490</f>
        <v>378.92383749999999</v>
      </c>
      <c r="Q1490" s="18">
        <f>'Raw Data'!Q1490</f>
        <v>135275.81</v>
      </c>
      <c r="R1490" s="18">
        <f>'Raw Data'!R1490</f>
        <v>5.2738181979999998</v>
      </c>
      <c r="S1490" s="18">
        <f>'Raw Data'!S1490</f>
        <v>1882.753097</v>
      </c>
      <c r="T1490" s="18">
        <f>'Raw Data'!T1490</f>
        <v>32899.1</v>
      </c>
      <c r="U1490" s="18" t="str">
        <f t="shared" si="253"/>
        <v>STAINLESS STEEL GRATER WITH HANDLE-KL324I-9S</v>
      </c>
      <c r="V1490" s="18" t="str">
        <f t="shared" si="254"/>
        <v/>
      </c>
      <c r="W1490" s="18" t="e">
        <f t="shared" si="255"/>
        <v>#VALUE!</v>
      </c>
      <c r="X1490" s="18" t="str">
        <f t="shared" si="256"/>
        <v/>
      </c>
      <c r="Y1490" s="18" t="str">
        <f t="shared" si="257"/>
        <v/>
      </c>
      <c r="Z1490" s="18">
        <f t="shared" si="258"/>
        <v>168174.91</v>
      </c>
      <c r="AA1490" s="18">
        <f t="shared" si="259"/>
        <v>2019</v>
      </c>
      <c r="AB1490" s="19" t="str">
        <f>IFERROR(VLOOKUP(D1490, 'Lookup Tables'!$A:$B, 2, FALSE), "Unknown")</f>
        <v>Table, kitchen or other household articles of iron or steel</v>
      </c>
      <c r="AC1490" s="18" t="str">
        <f t="shared" si="260"/>
        <v>Steel Products</v>
      </c>
      <c r="AD1490" s="18" t="str">
        <f t="shared" si="261"/>
        <v>Misc</v>
      </c>
      <c r="AE1490" s="18">
        <f t="shared" si="262"/>
        <v>92.154341736694676</v>
      </c>
      <c r="AF1490" s="20">
        <f t="shared" si="263"/>
        <v>0.24320017008214551</v>
      </c>
    </row>
    <row r="1491" spans="1:32">
      <c r="A1491" s="18" t="str">
        <f>'Raw Data'!A1491</f>
        <v>INNSA1</v>
      </c>
      <c r="B1491" s="19">
        <f>'Raw Data'!B1491</f>
        <v>43708</v>
      </c>
      <c r="C1491" s="18">
        <f>'Raw Data'!C1491</f>
        <v>301049751</v>
      </c>
      <c r="D1491" s="18">
        <f>'Raw Data'!D1491</f>
        <v>73239990</v>
      </c>
      <c r="E1491" s="18" t="str">
        <f>'Raw Data'!E1491</f>
        <v>STAINLESS STEEL GRATER WITH HANDLE-KL324P-3S(MILD STEEL) (TOTAL 18000 PCS)DPD CLIENT</v>
      </c>
      <c r="F1491" s="18">
        <f>'Raw Data'!F1491</f>
        <v>0</v>
      </c>
      <c r="G1491" s="18">
        <f>'Raw Data'!G1491</f>
        <v>0</v>
      </c>
      <c r="H1491" s="18">
        <f>'Raw Data'!H1491</f>
        <v>0</v>
      </c>
      <c r="I1491" s="18">
        <f>'Raw Data'!I1491</f>
        <v>0</v>
      </c>
      <c r="J1491" s="18">
        <f>'Raw Data'!J1491</f>
        <v>0</v>
      </c>
      <c r="K1491" s="18">
        <f>'Raw Data'!K1491</f>
        <v>0</v>
      </c>
      <c r="L1491" s="18">
        <f>'Raw Data'!L1491</f>
        <v>0</v>
      </c>
      <c r="M1491" s="18">
        <f>'Raw Data'!M1491</f>
        <v>0</v>
      </c>
      <c r="N1491" s="18">
        <f>'Raw Data'!N1491</f>
        <v>360</v>
      </c>
      <c r="O1491" s="18" t="str">
        <f>'Raw Data'!O1491</f>
        <v>KG</v>
      </c>
      <c r="P1491" s="18">
        <f>'Raw Data'!P1491</f>
        <v>805.95255559999998</v>
      </c>
      <c r="Q1491" s="18">
        <f>'Raw Data'!Q1491</f>
        <v>290142.92</v>
      </c>
      <c r="R1491" s="18">
        <f>'Raw Data'!R1491</f>
        <v>11.21715457</v>
      </c>
      <c r="S1491" s="18">
        <f>'Raw Data'!S1491</f>
        <v>4038.1756439999999</v>
      </c>
      <c r="T1491" s="18">
        <f>'Raw Data'!T1491</f>
        <v>70562.7</v>
      </c>
      <c r="U1491" s="18" t="str">
        <f t="shared" si="253"/>
        <v>STAINLESS STEEL GRATER WITH HANDLE-KL324P-3S</v>
      </c>
      <c r="V1491" s="18" t="str">
        <f t="shared" si="254"/>
        <v/>
      </c>
      <c r="W1491" s="18" t="e">
        <f t="shared" si="255"/>
        <v>#VALUE!</v>
      </c>
      <c r="X1491" s="18" t="str">
        <f t="shared" si="256"/>
        <v/>
      </c>
      <c r="Y1491" s="18" t="str">
        <f t="shared" si="257"/>
        <v/>
      </c>
      <c r="Z1491" s="18">
        <f t="shared" si="258"/>
        <v>360705.62</v>
      </c>
      <c r="AA1491" s="18">
        <f t="shared" si="259"/>
        <v>2019</v>
      </c>
      <c r="AB1491" s="19" t="str">
        <f>IFERROR(VLOOKUP(D1491, 'Lookup Tables'!$A:$B, 2, FALSE), "Unknown")</f>
        <v>Table, kitchen or other household articles of iron or steel</v>
      </c>
      <c r="AC1491" s="18" t="str">
        <f t="shared" si="260"/>
        <v>Steel Products</v>
      </c>
      <c r="AD1491" s="18" t="str">
        <f t="shared" si="261"/>
        <v>Misc</v>
      </c>
      <c r="AE1491" s="18">
        <f t="shared" si="262"/>
        <v>196.00749999999999</v>
      </c>
      <c r="AF1491" s="20">
        <f t="shared" si="263"/>
        <v>0.24319979960220983</v>
      </c>
    </row>
    <row r="1492" spans="1:32">
      <c r="A1492" s="18" t="str">
        <f>'Raw Data'!A1492</f>
        <v>INNSA1</v>
      </c>
      <c r="B1492" s="19">
        <f>'Raw Data'!B1492</f>
        <v>43708</v>
      </c>
      <c r="C1492" s="18">
        <f>'Raw Data'!C1492</f>
        <v>301049751</v>
      </c>
      <c r="D1492" s="18">
        <f>'Raw Data'!D1492</f>
        <v>73231000</v>
      </c>
      <c r="E1492" s="18" t="str">
        <f>'Raw Data'!E1492</f>
        <v>SS SCRUBBER 3PCS SET-SS410 (TOTAL 123840 SET)-DPD CLIENT</v>
      </c>
      <c r="F1492" s="18">
        <f>'Raw Data'!F1492</f>
        <v>0</v>
      </c>
      <c r="G1492" s="18">
        <f>'Raw Data'!G1492</f>
        <v>0</v>
      </c>
      <c r="H1492" s="18">
        <f>'Raw Data'!H1492</f>
        <v>0</v>
      </c>
      <c r="I1492" s="18">
        <f>'Raw Data'!I1492</f>
        <v>0</v>
      </c>
      <c r="J1492" s="18">
        <f>'Raw Data'!J1492</f>
        <v>0</v>
      </c>
      <c r="K1492" s="18">
        <f>'Raw Data'!K1492</f>
        <v>0</v>
      </c>
      <c r="L1492" s="18">
        <f>'Raw Data'!L1492</f>
        <v>0</v>
      </c>
      <c r="M1492" s="18">
        <f>'Raw Data'!M1492</f>
        <v>0</v>
      </c>
      <c r="N1492" s="18">
        <f>'Raw Data'!N1492</f>
        <v>7740</v>
      </c>
      <c r="O1492" s="18" t="str">
        <f>'Raw Data'!O1492</f>
        <v>KG</v>
      </c>
      <c r="P1492" s="18">
        <f>'Raw Data'!P1492</f>
        <v>208.39187340000001</v>
      </c>
      <c r="Q1492" s="18">
        <f>'Raw Data'!Q1492</f>
        <v>1612953.1</v>
      </c>
      <c r="R1492" s="18">
        <f>'Raw Data'!R1492</f>
        <v>2.9003740210000002</v>
      </c>
      <c r="S1492" s="18">
        <f>'Raw Data'!S1492</f>
        <v>22448.894919999999</v>
      </c>
      <c r="T1492" s="18">
        <f>'Raw Data'!T1492</f>
        <v>499692.79999999999</v>
      </c>
      <c r="U1492" s="18" t="str">
        <f t="shared" si="253"/>
        <v xml:space="preserve">SS SCRUBBER 3PCS SET-SS410 </v>
      </c>
      <c r="V1492" s="18" t="str">
        <f t="shared" si="254"/>
        <v/>
      </c>
      <c r="W1492" s="18" t="e">
        <f t="shared" si="255"/>
        <v>#VALUE!</v>
      </c>
      <c r="X1492" s="18" t="str">
        <f t="shared" si="256"/>
        <v/>
      </c>
      <c r="Y1492" s="18" t="str">
        <f t="shared" si="257"/>
        <v/>
      </c>
      <c r="Z1492" s="18">
        <f t="shared" si="258"/>
        <v>2112645.9</v>
      </c>
      <c r="AA1492" s="18">
        <f t="shared" si="259"/>
        <v>2019</v>
      </c>
      <c r="AB1492" s="19" t="str">
        <f>IFERROR(VLOOKUP(D1492, 'Lookup Tables'!$A:$B, 2, FALSE), "Unknown")</f>
        <v>Steel Scrubbers</v>
      </c>
      <c r="AC1492" s="18" t="str">
        <f t="shared" si="260"/>
        <v>Cleaning Items</v>
      </c>
      <c r="AD1492" s="18" t="str">
        <f t="shared" si="261"/>
        <v>Scrubber</v>
      </c>
      <c r="AE1492" s="18">
        <f t="shared" si="262"/>
        <v>64.559793281653739</v>
      </c>
      <c r="AF1492" s="20">
        <f t="shared" si="263"/>
        <v>0.30979995636574925</v>
      </c>
    </row>
    <row r="1493" spans="1:32">
      <c r="A1493" s="18" t="str">
        <f>'Raw Data'!A1493</f>
        <v>INNSA1</v>
      </c>
      <c r="B1493" s="19">
        <f>'Raw Data'!B1493</f>
        <v>43708</v>
      </c>
      <c r="C1493" s="18">
        <f>'Raw Data'!C1493</f>
        <v>301049751</v>
      </c>
      <c r="D1493" s="18">
        <f>'Raw Data'!D1493</f>
        <v>73239990</v>
      </c>
      <c r="E1493" s="18" t="str">
        <f>'Raw Data'!E1493</f>
        <v>STAINLESS STEEL GRATER WITH HANDLE SMALL-KL321R-S(MILD STEEL) (TOTAL 2400 PCS)</v>
      </c>
      <c r="F1493" s="18">
        <f>'Raw Data'!F1493</f>
        <v>0</v>
      </c>
      <c r="G1493" s="18">
        <f>'Raw Data'!G1493</f>
        <v>0</v>
      </c>
      <c r="H1493" s="18">
        <f>'Raw Data'!H1493</f>
        <v>0</v>
      </c>
      <c r="I1493" s="18">
        <f>'Raw Data'!I1493</f>
        <v>0</v>
      </c>
      <c r="J1493" s="18">
        <f>'Raw Data'!J1493</f>
        <v>0</v>
      </c>
      <c r="K1493" s="18">
        <f>'Raw Data'!K1493</f>
        <v>0</v>
      </c>
      <c r="L1493" s="18">
        <f>'Raw Data'!L1493</f>
        <v>0</v>
      </c>
      <c r="M1493" s="18">
        <f>'Raw Data'!M1493</f>
        <v>0</v>
      </c>
      <c r="N1493" s="18">
        <f>'Raw Data'!N1493</f>
        <v>470</v>
      </c>
      <c r="O1493" s="18" t="str">
        <f>'Raw Data'!O1493</f>
        <v>KG</v>
      </c>
      <c r="P1493" s="18">
        <f>'Raw Data'!P1493</f>
        <v>409.66242549999998</v>
      </c>
      <c r="Q1493" s="18">
        <f>'Raw Data'!Q1493</f>
        <v>192541.34</v>
      </c>
      <c r="R1493" s="18">
        <f>'Raw Data'!R1493</f>
        <v>5.7016343149999997</v>
      </c>
      <c r="S1493" s="18">
        <f>'Raw Data'!S1493</f>
        <v>2679.7681280000002</v>
      </c>
      <c r="T1493" s="18">
        <f>'Raw Data'!T1493</f>
        <v>46826</v>
      </c>
      <c r="U1493" s="18" t="str">
        <f t="shared" si="253"/>
        <v>STAINLESS STEEL GRATER WITH HANDLE SMALL-KL321R-S</v>
      </c>
      <c r="V1493" s="18" t="str">
        <f t="shared" si="254"/>
        <v/>
      </c>
      <c r="W1493" s="18" t="e">
        <f t="shared" si="255"/>
        <v>#VALUE!</v>
      </c>
      <c r="X1493" s="18" t="str">
        <f t="shared" si="256"/>
        <v/>
      </c>
      <c r="Y1493" s="18" t="str">
        <f t="shared" si="257"/>
        <v/>
      </c>
      <c r="Z1493" s="18">
        <f t="shared" si="258"/>
        <v>239367.34</v>
      </c>
      <c r="AA1493" s="18">
        <f t="shared" si="259"/>
        <v>2019</v>
      </c>
      <c r="AB1493" s="19" t="str">
        <f>IFERROR(VLOOKUP(D1493, 'Lookup Tables'!$A:$B, 2, FALSE), "Unknown")</f>
        <v>Table, kitchen or other household articles of iron or steel</v>
      </c>
      <c r="AC1493" s="18" t="str">
        <f t="shared" si="260"/>
        <v>Steel Products</v>
      </c>
      <c r="AD1493" s="18" t="str">
        <f t="shared" si="261"/>
        <v>Misc</v>
      </c>
      <c r="AE1493" s="18">
        <f t="shared" si="262"/>
        <v>99.629787234042553</v>
      </c>
      <c r="AF1493" s="20">
        <f t="shared" si="263"/>
        <v>0.24319972012244229</v>
      </c>
    </row>
    <row r="1494" spans="1:32">
      <c r="A1494" s="18" t="str">
        <f>'Raw Data'!A1494</f>
        <v>INNSA1</v>
      </c>
      <c r="B1494" s="19">
        <f>'Raw Data'!B1494</f>
        <v>43708</v>
      </c>
      <c r="C1494" s="18">
        <f>'Raw Data'!C1494</f>
        <v>301049751</v>
      </c>
      <c r="D1494" s="18">
        <f>'Raw Data'!D1494</f>
        <v>73239990</v>
      </c>
      <c r="E1494" s="18" t="str">
        <f>'Raw Data'!E1494</f>
        <v>STAINLESS STEEL GRATER WITH HANDLE BIG-KL321RB-S(MILD STEEL)(TOTAL 2520 PCS)</v>
      </c>
      <c r="F1494" s="18">
        <f>'Raw Data'!F1494</f>
        <v>0</v>
      </c>
      <c r="G1494" s="18">
        <f>'Raw Data'!G1494</f>
        <v>0</v>
      </c>
      <c r="H1494" s="18">
        <f>'Raw Data'!H1494</f>
        <v>0</v>
      </c>
      <c r="I1494" s="18">
        <f>'Raw Data'!I1494</f>
        <v>0</v>
      </c>
      <c r="J1494" s="18">
        <f>'Raw Data'!J1494</f>
        <v>0</v>
      </c>
      <c r="K1494" s="18">
        <f>'Raw Data'!K1494</f>
        <v>0</v>
      </c>
      <c r="L1494" s="18">
        <f>'Raw Data'!L1494</f>
        <v>0</v>
      </c>
      <c r="M1494" s="18">
        <f>'Raw Data'!M1494</f>
        <v>0</v>
      </c>
      <c r="N1494" s="18">
        <f>'Raw Data'!N1494</f>
        <v>280</v>
      </c>
      <c r="O1494" s="18" t="str">
        <f>'Raw Data'!O1494</f>
        <v>KG</v>
      </c>
      <c r="P1494" s="18">
        <f>'Raw Data'!P1494</f>
        <v>465.82578569999998</v>
      </c>
      <c r="Q1494" s="18">
        <f>'Raw Data'!Q1494</f>
        <v>130431.22</v>
      </c>
      <c r="R1494" s="18">
        <f>'Raw Data'!R1494</f>
        <v>6.4833094740000003</v>
      </c>
      <c r="S1494" s="18">
        <f>'Raw Data'!S1494</f>
        <v>1815.3266530000001</v>
      </c>
      <c r="T1494" s="18">
        <f>'Raw Data'!T1494</f>
        <v>31720.799999999999</v>
      </c>
      <c r="U1494" s="18" t="str">
        <f t="shared" si="253"/>
        <v>STAINLESS STEEL GRATER WITH HANDLE BIG-KL321RB-S</v>
      </c>
      <c r="V1494" s="18" t="str">
        <f t="shared" si="254"/>
        <v/>
      </c>
      <c r="W1494" s="18" t="e">
        <f t="shared" si="255"/>
        <v>#VALUE!</v>
      </c>
      <c r="X1494" s="18" t="str">
        <f t="shared" si="256"/>
        <v/>
      </c>
      <c r="Y1494" s="18" t="str">
        <f t="shared" si="257"/>
        <v/>
      </c>
      <c r="Z1494" s="18">
        <f t="shared" si="258"/>
        <v>162152.01999999999</v>
      </c>
      <c r="AA1494" s="18">
        <f t="shared" si="259"/>
        <v>2019</v>
      </c>
      <c r="AB1494" s="19" t="str">
        <f>IFERROR(VLOOKUP(D1494, 'Lookup Tables'!$A:$B, 2, FALSE), "Unknown")</f>
        <v>Table, kitchen or other household articles of iron or steel</v>
      </c>
      <c r="AC1494" s="18" t="str">
        <f t="shared" si="260"/>
        <v>Steel Products</v>
      </c>
      <c r="AD1494" s="18" t="str">
        <f t="shared" si="261"/>
        <v>Misc</v>
      </c>
      <c r="AE1494" s="18">
        <f t="shared" si="262"/>
        <v>113.28857142857143</v>
      </c>
      <c r="AF1494" s="20">
        <f t="shared" si="263"/>
        <v>0.24319944258744186</v>
      </c>
    </row>
    <row r="1495" spans="1:32">
      <c r="A1495" s="18" t="str">
        <f>'Raw Data'!A1495</f>
        <v>INNSA1</v>
      </c>
      <c r="B1495" s="19">
        <f>'Raw Data'!B1495</f>
        <v>43708</v>
      </c>
      <c r="C1495" s="18">
        <f>'Raw Data'!C1495</f>
        <v>301049751</v>
      </c>
      <c r="D1495" s="18">
        <f>'Raw Data'!D1495</f>
        <v>73239990</v>
      </c>
      <c r="E1495" s="18" t="str">
        <f>'Raw Data'!E1495</f>
        <v>STEEL ZHARA -NP-003 (MILD STEEL) (TOTAL 48120 PCS)</v>
      </c>
      <c r="F1495" s="18">
        <f>'Raw Data'!F1495</f>
        <v>0</v>
      </c>
      <c r="G1495" s="18">
        <f>'Raw Data'!G1495</f>
        <v>0</v>
      </c>
      <c r="H1495" s="18">
        <f>'Raw Data'!H1495</f>
        <v>0</v>
      </c>
      <c r="I1495" s="18">
        <f>'Raw Data'!I1495</f>
        <v>0</v>
      </c>
      <c r="J1495" s="18">
        <f>'Raw Data'!J1495</f>
        <v>0</v>
      </c>
      <c r="K1495" s="18">
        <f>'Raw Data'!K1495</f>
        <v>0</v>
      </c>
      <c r="L1495" s="18">
        <f>'Raw Data'!L1495</f>
        <v>0</v>
      </c>
      <c r="M1495" s="18">
        <f>'Raw Data'!M1495</f>
        <v>0</v>
      </c>
      <c r="N1495" s="18">
        <f>'Raw Data'!N1495</f>
        <v>4491.2</v>
      </c>
      <c r="O1495" s="18" t="str">
        <f>'Raw Data'!O1495</f>
        <v>KG</v>
      </c>
      <c r="P1495" s="18">
        <f>'Raw Data'!P1495</f>
        <v>345.95302149999998</v>
      </c>
      <c r="Q1495" s="18">
        <f>'Raw Data'!Q1495</f>
        <v>1553744.21</v>
      </c>
      <c r="R1495" s="18">
        <f>'Raw Data'!R1495</f>
        <v>4.8149341889999997</v>
      </c>
      <c r="S1495" s="18">
        <f>'Raw Data'!S1495</f>
        <v>21624.832429999999</v>
      </c>
      <c r="T1495" s="18">
        <f>'Raw Data'!T1495</f>
        <v>377870.5</v>
      </c>
      <c r="U1495" s="18" t="str">
        <f t="shared" si="253"/>
        <v xml:space="preserve">STEEL ZHARA -NP-003 </v>
      </c>
      <c r="V1495" s="18" t="str">
        <f t="shared" si="254"/>
        <v/>
      </c>
      <c r="W1495" s="18" t="e">
        <f t="shared" si="255"/>
        <v>#VALUE!</v>
      </c>
      <c r="X1495" s="18" t="str">
        <f t="shared" si="256"/>
        <v/>
      </c>
      <c r="Y1495" s="18" t="str">
        <f t="shared" si="257"/>
        <v/>
      </c>
      <c r="Z1495" s="18">
        <f t="shared" si="258"/>
        <v>1931614.71</v>
      </c>
      <c r="AA1495" s="18">
        <f t="shared" si="259"/>
        <v>2019</v>
      </c>
      <c r="AB1495" s="19" t="str">
        <f>IFERROR(VLOOKUP(D1495, 'Lookup Tables'!$A:$B, 2, FALSE), "Unknown")</f>
        <v>Table, kitchen or other household articles of iron or steel</v>
      </c>
      <c r="AC1495" s="18" t="str">
        <f t="shared" si="260"/>
        <v>Steel Products</v>
      </c>
      <c r="AD1495" s="18" t="str">
        <f t="shared" si="261"/>
        <v>Misc</v>
      </c>
      <c r="AE1495" s="18">
        <f t="shared" si="262"/>
        <v>84.135754364089777</v>
      </c>
      <c r="AF1495" s="20">
        <f t="shared" si="263"/>
        <v>0.24319994087057611</v>
      </c>
    </row>
    <row r="1496" spans="1:32">
      <c r="A1496" s="18" t="str">
        <f>'Raw Data'!A1496</f>
        <v>INNSA1</v>
      </c>
      <c r="B1496" s="19">
        <f>'Raw Data'!B1496</f>
        <v>43706</v>
      </c>
      <c r="C1496" s="18">
        <f>'Raw Data'!C1496</f>
        <v>301049751</v>
      </c>
      <c r="D1496" s="18">
        <f>'Raw Data'!D1496</f>
        <v>73239990</v>
      </c>
      <c r="E1496" s="18" t="str">
        <f>'Raw Data'!E1496</f>
        <v>SS OIL POT 1000ML ( ITEM NO. KWP-1000B) (QTY 27000 PCS)</v>
      </c>
      <c r="F1496" s="18">
        <f>'Raw Data'!F1496</f>
        <v>0</v>
      </c>
      <c r="G1496" s="18">
        <f>'Raw Data'!G1496</f>
        <v>0</v>
      </c>
      <c r="H1496" s="18">
        <f>'Raw Data'!H1496</f>
        <v>0</v>
      </c>
      <c r="I1496" s="18">
        <f>'Raw Data'!I1496</f>
        <v>0</v>
      </c>
      <c r="J1496" s="18">
        <f>'Raw Data'!J1496</f>
        <v>0</v>
      </c>
      <c r="K1496" s="18">
        <f>'Raw Data'!K1496</f>
        <v>0</v>
      </c>
      <c r="L1496" s="18">
        <f>'Raw Data'!L1496</f>
        <v>0</v>
      </c>
      <c r="M1496" s="18">
        <f>'Raw Data'!M1496</f>
        <v>0</v>
      </c>
      <c r="N1496" s="18">
        <f>'Raw Data'!N1496</f>
        <v>6750</v>
      </c>
      <c r="O1496" s="18" t="str">
        <f>'Raw Data'!O1496</f>
        <v>KG</v>
      </c>
      <c r="P1496" s="18">
        <f>'Raw Data'!P1496</f>
        <v>442.76748149999997</v>
      </c>
      <c r="Q1496" s="18">
        <f>'Raw Data'!Q1496</f>
        <v>2988680.5</v>
      </c>
      <c r="R1496" s="18">
        <f>'Raw Data'!R1496</f>
        <v>6.162386659</v>
      </c>
      <c r="S1496" s="18">
        <f>'Raw Data'!S1496</f>
        <v>41596.109949999998</v>
      </c>
      <c r="T1496" s="18">
        <f>'Raw Data'!T1496</f>
        <v>726847.1</v>
      </c>
      <c r="U1496" s="18" t="str">
        <f t="shared" si="253"/>
        <v xml:space="preserve">SS OIL POT 1000ML </v>
      </c>
      <c r="V1496" s="18">
        <f t="shared" si="254"/>
        <v>27000</v>
      </c>
      <c r="W1496" s="18" t="e">
        <f t="shared" si="255"/>
        <v>#VALUE!</v>
      </c>
      <c r="X1496" s="18" t="str">
        <f t="shared" si="256"/>
        <v/>
      </c>
      <c r="Y1496" s="18" t="str">
        <f t="shared" si="257"/>
        <v/>
      </c>
      <c r="Z1496" s="18">
        <f t="shared" si="258"/>
        <v>3715527.6</v>
      </c>
      <c r="AA1496" s="18">
        <f t="shared" si="259"/>
        <v>2019</v>
      </c>
      <c r="AB1496" s="19" t="str">
        <f>IFERROR(VLOOKUP(D1496, 'Lookup Tables'!$A:$B, 2, FALSE), "Unknown")</f>
        <v>Table, kitchen or other household articles of iron or steel</v>
      </c>
      <c r="AC1496" s="18" t="str">
        <f t="shared" si="260"/>
        <v>Other</v>
      </c>
      <c r="AD1496" s="18" t="str">
        <f t="shared" si="261"/>
        <v>Misc</v>
      </c>
      <c r="AE1496" s="18">
        <f t="shared" si="262"/>
        <v>107.68105185185185</v>
      </c>
      <c r="AF1496" s="20">
        <f t="shared" si="263"/>
        <v>0.24320000080302995</v>
      </c>
    </row>
    <row r="1497" spans="1:32">
      <c r="A1497" s="18" t="str">
        <f>'Raw Data'!A1497</f>
        <v>INNSA1</v>
      </c>
      <c r="B1497" s="19">
        <f>'Raw Data'!B1497</f>
        <v>43701</v>
      </c>
      <c r="C1497" s="18">
        <f>'Raw Data'!C1497</f>
        <v>301049751</v>
      </c>
      <c r="D1497" s="18">
        <f>'Raw Data'!D1497</f>
        <v>73239990</v>
      </c>
      <c r="E1497" s="18" t="str">
        <f>'Raw Data'!E1497</f>
        <v>STAINLESS STEEL GRATER WITH HANDLE-DS-25 (MILD STEEL) (TOTAL102240 PCS)</v>
      </c>
      <c r="F1497" s="18">
        <f>'Raw Data'!F1497</f>
        <v>0</v>
      </c>
      <c r="G1497" s="18">
        <f>'Raw Data'!G1497</f>
        <v>0</v>
      </c>
      <c r="H1497" s="18">
        <f>'Raw Data'!H1497</f>
        <v>0</v>
      </c>
      <c r="I1497" s="18">
        <f>'Raw Data'!I1497</f>
        <v>0</v>
      </c>
      <c r="J1497" s="18">
        <f>'Raw Data'!J1497</f>
        <v>0</v>
      </c>
      <c r="K1497" s="18">
        <f>'Raw Data'!K1497</f>
        <v>0</v>
      </c>
      <c r="L1497" s="18">
        <f>'Raw Data'!L1497</f>
        <v>0</v>
      </c>
      <c r="M1497" s="18">
        <f>'Raw Data'!M1497</f>
        <v>0</v>
      </c>
      <c r="N1497" s="18">
        <f>'Raw Data'!N1497</f>
        <v>3408</v>
      </c>
      <c r="O1497" s="18" t="str">
        <f>'Raw Data'!O1497</f>
        <v>KG</v>
      </c>
      <c r="P1497" s="18">
        <f>'Raw Data'!P1497</f>
        <v>468.32200999999998</v>
      </c>
      <c r="Q1497" s="18">
        <f>'Raw Data'!Q1497</f>
        <v>1596041.41</v>
      </c>
      <c r="R1497" s="18">
        <f>'Raw Data'!R1497</f>
        <v>6.518051635</v>
      </c>
      <c r="S1497" s="18">
        <f>'Raw Data'!S1497</f>
        <v>22213.519970000001</v>
      </c>
      <c r="T1497" s="18">
        <f>'Raw Data'!T1497</f>
        <v>388157.2</v>
      </c>
      <c r="U1497" s="18" t="str">
        <f t="shared" si="253"/>
        <v xml:space="preserve">STAINLESS STEEL GRATER WITH HANDLE-DS-25 </v>
      </c>
      <c r="V1497" s="18" t="str">
        <f t="shared" si="254"/>
        <v/>
      </c>
      <c r="W1497" s="18" t="e">
        <f t="shared" si="255"/>
        <v>#VALUE!</v>
      </c>
      <c r="X1497" s="18" t="str">
        <f t="shared" si="256"/>
        <v/>
      </c>
      <c r="Y1497" s="18" t="str">
        <f t="shared" si="257"/>
        <v/>
      </c>
      <c r="Z1497" s="18">
        <f t="shared" si="258"/>
        <v>1984198.6099999999</v>
      </c>
      <c r="AA1497" s="18">
        <f t="shared" si="259"/>
        <v>2019</v>
      </c>
      <c r="AB1497" s="19" t="str">
        <f>IFERROR(VLOOKUP(D1497, 'Lookup Tables'!$A:$B, 2, FALSE), "Unknown")</f>
        <v>Table, kitchen or other household articles of iron or steel</v>
      </c>
      <c r="AC1497" s="18" t="str">
        <f t="shared" si="260"/>
        <v>Steel Products</v>
      </c>
      <c r="AD1497" s="18" t="str">
        <f t="shared" si="261"/>
        <v>Misc</v>
      </c>
      <c r="AE1497" s="18">
        <f t="shared" si="262"/>
        <v>113.89589201877935</v>
      </c>
      <c r="AF1497" s="20">
        <f t="shared" si="263"/>
        <v>0.24319995557007512</v>
      </c>
    </row>
    <row r="1498" spans="1:32">
      <c r="A1498" s="18" t="str">
        <f>'Raw Data'!A1498</f>
        <v>INNSA1</v>
      </c>
      <c r="B1498" s="19">
        <f>'Raw Data'!B1498</f>
        <v>43701</v>
      </c>
      <c r="C1498" s="18">
        <f>'Raw Data'!C1498</f>
        <v>301049751</v>
      </c>
      <c r="D1498" s="18">
        <f>'Raw Data'!D1498</f>
        <v>73239990</v>
      </c>
      <c r="E1498" s="18" t="str">
        <f>'Raw Data'!E1498</f>
        <v>STEEL ROUND CONTAINER BIG-6582 (MILD STEEL) (TOTAL 3000 PCS)</v>
      </c>
      <c r="F1498" s="18">
        <f>'Raw Data'!F1498</f>
        <v>0</v>
      </c>
      <c r="G1498" s="18">
        <f>'Raw Data'!G1498</f>
        <v>0</v>
      </c>
      <c r="H1498" s="18">
        <f>'Raw Data'!H1498</f>
        <v>0</v>
      </c>
      <c r="I1498" s="18">
        <f>'Raw Data'!I1498</f>
        <v>0</v>
      </c>
      <c r="J1498" s="18">
        <f>'Raw Data'!J1498</f>
        <v>0</v>
      </c>
      <c r="K1498" s="18">
        <f>'Raw Data'!K1498</f>
        <v>0</v>
      </c>
      <c r="L1498" s="18">
        <f>'Raw Data'!L1498</f>
        <v>0</v>
      </c>
      <c r="M1498" s="18">
        <f>'Raw Data'!M1498</f>
        <v>0</v>
      </c>
      <c r="N1498" s="18">
        <f>'Raw Data'!N1498</f>
        <v>886.25</v>
      </c>
      <c r="O1498" s="18" t="str">
        <f>'Raw Data'!O1498</f>
        <v>KG</v>
      </c>
      <c r="P1498" s="18">
        <f>'Raw Data'!P1498</f>
        <v>340.85347250000001</v>
      </c>
      <c r="Q1498" s="18">
        <f>'Raw Data'!Q1498</f>
        <v>302081.39</v>
      </c>
      <c r="R1498" s="18">
        <f>'Raw Data'!R1498</f>
        <v>4.743959255</v>
      </c>
      <c r="S1498" s="18">
        <f>'Raw Data'!S1498</f>
        <v>4204.3338899999999</v>
      </c>
      <c r="T1498" s="18">
        <f>'Raw Data'!T1498</f>
        <v>73466.100000000006</v>
      </c>
      <c r="U1498" s="18" t="str">
        <f t="shared" si="253"/>
        <v xml:space="preserve">STEEL ROUND CONTAINER BIG-6582 </v>
      </c>
      <c r="V1498" s="18" t="str">
        <f t="shared" si="254"/>
        <v/>
      </c>
      <c r="W1498" s="18" t="e">
        <f t="shared" si="255"/>
        <v>#VALUE!</v>
      </c>
      <c r="X1498" s="18" t="str">
        <f t="shared" si="256"/>
        <v/>
      </c>
      <c r="Y1498" s="18" t="str">
        <f t="shared" si="257"/>
        <v/>
      </c>
      <c r="Z1498" s="18">
        <f t="shared" si="258"/>
        <v>375547.49</v>
      </c>
      <c r="AA1498" s="18">
        <f t="shared" si="259"/>
        <v>2019</v>
      </c>
      <c r="AB1498" s="19" t="str">
        <f>IFERROR(VLOOKUP(D1498, 'Lookup Tables'!$A:$B, 2, FALSE), "Unknown")</f>
        <v>Table, kitchen or other household articles of iron or steel</v>
      </c>
      <c r="AC1498" s="18" t="str">
        <f t="shared" si="260"/>
        <v>Steel Products</v>
      </c>
      <c r="AD1498" s="18" t="str">
        <f t="shared" si="261"/>
        <v>Misc</v>
      </c>
      <c r="AE1498" s="18">
        <f t="shared" si="262"/>
        <v>82.89545839210156</v>
      </c>
      <c r="AF1498" s="20">
        <f t="shared" si="263"/>
        <v>0.24319968866668681</v>
      </c>
    </row>
    <row r="1499" spans="1:32">
      <c r="A1499" s="18" t="str">
        <f>'Raw Data'!A1499</f>
        <v>INNSA1</v>
      </c>
      <c r="B1499" s="19">
        <f>'Raw Data'!B1499</f>
        <v>43701</v>
      </c>
      <c r="C1499" s="18">
        <f>'Raw Data'!C1499</f>
        <v>301049751</v>
      </c>
      <c r="D1499" s="18">
        <f>'Raw Data'!D1499</f>
        <v>73239990</v>
      </c>
      <c r="E1499" s="18" t="str">
        <f>'Raw Data'!E1499</f>
        <v>STEEL TEA STRAINER -NP-55 (MILD STEEL) (TOTAL 50400 PCS)</v>
      </c>
      <c r="F1499" s="18">
        <f>'Raw Data'!F1499</f>
        <v>0</v>
      </c>
      <c r="G1499" s="18">
        <f>'Raw Data'!G1499</f>
        <v>0</v>
      </c>
      <c r="H1499" s="18">
        <f>'Raw Data'!H1499</f>
        <v>0</v>
      </c>
      <c r="I1499" s="18">
        <f>'Raw Data'!I1499</f>
        <v>0</v>
      </c>
      <c r="J1499" s="18">
        <f>'Raw Data'!J1499</f>
        <v>0</v>
      </c>
      <c r="K1499" s="18">
        <f>'Raw Data'!K1499</f>
        <v>0</v>
      </c>
      <c r="L1499" s="18">
        <f>'Raw Data'!L1499</f>
        <v>0</v>
      </c>
      <c r="M1499" s="18">
        <f>'Raw Data'!M1499</f>
        <v>0</v>
      </c>
      <c r="N1499" s="18">
        <f>'Raw Data'!N1499</f>
        <v>2310</v>
      </c>
      <c r="O1499" s="18" t="str">
        <f>'Raw Data'!O1499</f>
        <v>KG</v>
      </c>
      <c r="P1499" s="18">
        <f>'Raw Data'!P1499</f>
        <v>485.63707790000001</v>
      </c>
      <c r="Q1499" s="18">
        <f>'Raw Data'!Q1499</f>
        <v>1121821.6499999999</v>
      </c>
      <c r="R1499" s="18">
        <f>'Raw Data'!R1499</f>
        <v>6.7590407499999996</v>
      </c>
      <c r="S1499" s="18">
        <f>'Raw Data'!S1499</f>
        <v>15613.38413</v>
      </c>
      <c r="T1499" s="18">
        <f>'Raw Data'!T1499</f>
        <v>272827</v>
      </c>
      <c r="U1499" s="18" t="str">
        <f t="shared" si="253"/>
        <v xml:space="preserve">STEEL TEA STRAINER -NP-55 </v>
      </c>
      <c r="V1499" s="18" t="str">
        <f t="shared" si="254"/>
        <v/>
      </c>
      <c r="W1499" s="18" t="e">
        <f t="shared" si="255"/>
        <v>#VALUE!</v>
      </c>
      <c r="X1499" s="18" t="str">
        <f t="shared" si="256"/>
        <v/>
      </c>
      <c r="Y1499" s="18" t="str">
        <f t="shared" si="257"/>
        <v/>
      </c>
      <c r="Z1499" s="18">
        <f t="shared" si="258"/>
        <v>1394648.65</v>
      </c>
      <c r="AA1499" s="18">
        <f t="shared" si="259"/>
        <v>2019</v>
      </c>
      <c r="AB1499" s="19" t="str">
        <f>IFERROR(VLOOKUP(D1499, 'Lookup Tables'!$A:$B, 2, FALSE), "Unknown")</f>
        <v>Table, kitchen or other household articles of iron or steel</v>
      </c>
      <c r="AC1499" s="18" t="str">
        <f t="shared" si="260"/>
        <v>Steel Products</v>
      </c>
      <c r="AD1499" s="18" t="str">
        <f t="shared" si="261"/>
        <v>Misc</v>
      </c>
      <c r="AE1499" s="18">
        <f t="shared" si="262"/>
        <v>118.10692640692641</v>
      </c>
      <c r="AF1499" s="20">
        <f t="shared" si="263"/>
        <v>0.24319997746522365</v>
      </c>
    </row>
    <row r="1500" spans="1:32">
      <c r="A1500" s="18" t="str">
        <f>'Raw Data'!A1500</f>
        <v>INNSA1</v>
      </c>
      <c r="B1500" s="19">
        <f>'Raw Data'!B1500</f>
        <v>43701</v>
      </c>
      <c r="C1500" s="18">
        <f>'Raw Data'!C1500</f>
        <v>301049751</v>
      </c>
      <c r="D1500" s="18">
        <f>'Raw Data'!D1500</f>
        <v>73239990</v>
      </c>
      <c r="E1500" s="18" t="str">
        <f>'Raw Data'!E1500</f>
        <v>STEEL LUNCH BOX 3LAYER -8505 (MILD STEEL) (TOTAL 16800 PCS)</v>
      </c>
      <c r="F1500" s="18">
        <f>'Raw Data'!F1500</f>
        <v>0</v>
      </c>
      <c r="G1500" s="18">
        <f>'Raw Data'!G1500</f>
        <v>0</v>
      </c>
      <c r="H1500" s="18">
        <f>'Raw Data'!H1500</f>
        <v>0</v>
      </c>
      <c r="I1500" s="18">
        <f>'Raw Data'!I1500</f>
        <v>0</v>
      </c>
      <c r="J1500" s="18">
        <f>'Raw Data'!J1500</f>
        <v>0</v>
      </c>
      <c r="K1500" s="18">
        <f>'Raw Data'!K1500</f>
        <v>0</v>
      </c>
      <c r="L1500" s="18">
        <f>'Raw Data'!L1500</f>
        <v>0</v>
      </c>
      <c r="M1500" s="18">
        <f>'Raw Data'!M1500</f>
        <v>0</v>
      </c>
      <c r="N1500" s="18">
        <f>'Raw Data'!N1500</f>
        <v>10892</v>
      </c>
      <c r="O1500" s="18" t="str">
        <f>'Raw Data'!O1500</f>
        <v>KG</v>
      </c>
      <c r="P1500" s="18">
        <f>'Raw Data'!P1500</f>
        <v>389.40488249999999</v>
      </c>
      <c r="Q1500" s="18">
        <f>'Raw Data'!Q1500</f>
        <v>4241397.9800000004</v>
      </c>
      <c r="R1500" s="18">
        <f>'Raw Data'!R1500</f>
        <v>5.4196921710000003</v>
      </c>
      <c r="S1500" s="18">
        <f>'Raw Data'!S1500</f>
        <v>59031.287129999997</v>
      </c>
      <c r="T1500" s="18">
        <f>'Raw Data'!T1500</f>
        <v>1031508</v>
      </c>
      <c r="U1500" s="18" t="str">
        <f t="shared" si="253"/>
        <v xml:space="preserve">STEEL LUNCH BOX 3LAYER -8505 </v>
      </c>
      <c r="V1500" s="18" t="str">
        <f t="shared" si="254"/>
        <v/>
      </c>
      <c r="W1500" s="18" t="e">
        <f t="shared" si="255"/>
        <v>#VALUE!</v>
      </c>
      <c r="X1500" s="18" t="str">
        <f t="shared" si="256"/>
        <v/>
      </c>
      <c r="Y1500" s="18" t="str">
        <f t="shared" si="257"/>
        <v/>
      </c>
      <c r="Z1500" s="18">
        <f t="shared" si="258"/>
        <v>5272905.9800000004</v>
      </c>
      <c r="AA1500" s="18">
        <f t="shared" si="259"/>
        <v>2019</v>
      </c>
      <c r="AB1500" s="19" t="str">
        <f>IFERROR(VLOOKUP(D1500, 'Lookup Tables'!$A:$B, 2, FALSE), "Unknown")</f>
        <v>Table, kitchen or other household articles of iron or steel</v>
      </c>
      <c r="AC1500" s="18" t="str">
        <f t="shared" si="260"/>
        <v>Steel Products</v>
      </c>
      <c r="AD1500" s="18" t="str">
        <f t="shared" si="261"/>
        <v>Misc</v>
      </c>
      <c r="AE1500" s="18">
        <f t="shared" si="262"/>
        <v>94.703268453911122</v>
      </c>
      <c r="AF1500" s="20">
        <f t="shared" si="263"/>
        <v>0.24320000265572811</v>
      </c>
    </row>
    <row r="1501" spans="1:32">
      <c r="A1501" s="18" t="str">
        <f>'Raw Data'!A1501</f>
        <v>INNSA1</v>
      </c>
      <c r="B1501" s="19">
        <f>'Raw Data'!B1501</f>
        <v>43701</v>
      </c>
      <c r="C1501" s="18">
        <f>'Raw Data'!C1501</f>
        <v>301049751</v>
      </c>
      <c r="D1501" s="18">
        <f>'Raw Data'!D1501</f>
        <v>73239990</v>
      </c>
      <c r="E1501" s="18" t="str">
        <f>'Raw Data'!E1501</f>
        <v>STEEL ROUND CONTAINER MEDIUM-6581 (MILD STEEL) (TOTAL 3000 PCS)</v>
      </c>
      <c r="F1501" s="18">
        <f>'Raw Data'!F1501</f>
        <v>0</v>
      </c>
      <c r="G1501" s="18">
        <f>'Raw Data'!G1501</f>
        <v>0</v>
      </c>
      <c r="H1501" s="18">
        <f>'Raw Data'!H1501</f>
        <v>0</v>
      </c>
      <c r="I1501" s="18">
        <f>'Raw Data'!I1501</f>
        <v>0</v>
      </c>
      <c r="J1501" s="18">
        <f>'Raw Data'!J1501</f>
        <v>0</v>
      </c>
      <c r="K1501" s="18">
        <f>'Raw Data'!K1501</f>
        <v>0</v>
      </c>
      <c r="L1501" s="18">
        <f>'Raw Data'!L1501</f>
        <v>0</v>
      </c>
      <c r="M1501" s="18">
        <f>'Raw Data'!M1501</f>
        <v>0</v>
      </c>
      <c r="N1501" s="18">
        <f>'Raw Data'!N1501</f>
        <v>660</v>
      </c>
      <c r="O1501" s="18" t="str">
        <f>'Raw Data'!O1501</f>
        <v>KG</v>
      </c>
      <c r="P1501" s="18">
        <f>'Raw Data'!P1501</f>
        <v>341.61596969999999</v>
      </c>
      <c r="Q1501" s="18">
        <f>'Raw Data'!Q1501</f>
        <v>225466.54</v>
      </c>
      <c r="R1501" s="18">
        <f>'Raw Data'!R1501</f>
        <v>4.7545716029999996</v>
      </c>
      <c r="S1501" s="18">
        <f>'Raw Data'!S1501</f>
        <v>3138.0172579999999</v>
      </c>
      <c r="T1501" s="18">
        <f>'Raw Data'!T1501</f>
        <v>54833.5</v>
      </c>
      <c r="U1501" s="18" t="str">
        <f t="shared" si="253"/>
        <v xml:space="preserve">STEEL ROUND CONTAINER MEDIUM-6581 </v>
      </c>
      <c r="V1501" s="18" t="str">
        <f t="shared" si="254"/>
        <v/>
      </c>
      <c r="W1501" s="18" t="e">
        <f t="shared" si="255"/>
        <v>#VALUE!</v>
      </c>
      <c r="X1501" s="18" t="str">
        <f t="shared" si="256"/>
        <v/>
      </c>
      <c r="Y1501" s="18" t="str">
        <f t="shared" si="257"/>
        <v/>
      </c>
      <c r="Z1501" s="18">
        <f t="shared" si="258"/>
        <v>280300.04000000004</v>
      </c>
      <c r="AA1501" s="18">
        <f t="shared" si="259"/>
        <v>2019</v>
      </c>
      <c r="AB1501" s="19" t="str">
        <f>IFERROR(VLOOKUP(D1501, 'Lookup Tables'!$A:$B, 2, FALSE), "Unknown")</f>
        <v>Table, kitchen or other household articles of iron or steel</v>
      </c>
      <c r="AC1501" s="18" t="str">
        <f t="shared" si="260"/>
        <v>Steel Products</v>
      </c>
      <c r="AD1501" s="18" t="str">
        <f t="shared" si="261"/>
        <v>Misc</v>
      </c>
      <c r="AE1501" s="18">
        <f t="shared" si="262"/>
        <v>83.081060606060603</v>
      </c>
      <c r="AF1501" s="20">
        <f t="shared" si="263"/>
        <v>0.24320016619760962</v>
      </c>
    </row>
    <row r="1502" spans="1:32">
      <c r="A1502" s="18" t="str">
        <f>'Raw Data'!A1502</f>
        <v>INNSA1</v>
      </c>
      <c r="B1502" s="19">
        <f>'Raw Data'!B1502</f>
        <v>43701</v>
      </c>
      <c r="C1502" s="18">
        <f>'Raw Data'!C1502</f>
        <v>301049751</v>
      </c>
      <c r="D1502" s="18">
        <f>'Raw Data'!D1502</f>
        <v>73239990</v>
      </c>
      <c r="E1502" s="18" t="str">
        <f>'Raw Data'!E1502</f>
        <v>STEEL LUNCH BOX 2 LAYER-8504 (MILD STEEL) (TOTAL 26400 PCS)-DPD CLIENT</v>
      </c>
      <c r="F1502" s="18">
        <f>'Raw Data'!F1502</f>
        <v>0</v>
      </c>
      <c r="G1502" s="18">
        <f>'Raw Data'!G1502</f>
        <v>0</v>
      </c>
      <c r="H1502" s="18">
        <f>'Raw Data'!H1502</f>
        <v>0</v>
      </c>
      <c r="I1502" s="18">
        <f>'Raw Data'!I1502</f>
        <v>0</v>
      </c>
      <c r="J1502" s="18">
        <f>'Raw Data'!J1502</f>
        <v>0</v>
      </c>
      <c r="K1502" s="18">
        <f>'Raw Data'!K1502</f>
        <v>0</v>
      </c>
      <c r="L1502" s="18">
        <f>'Raw Data'!L1502</f>
        <v>0</v>
      </c>
      <c r="M1502" s="18">
        <f>'Raw Data'!M1502</f>
        <v>0</v>
      </c>
      <c r="N1502" s="18">
        <f>'Raw Data'!N1502</f>
        <v>12628</v>
      </c>
      <c r="O1502" s="18" t="str">
        <f>'Raw Data'!O1502</f>
        <v>KG</v>
      </c>
      <c r="P1502" s="18">
        <f>'Raw Data'!P1502</f>
        <v>379.83269639999997</v>
      </c>
      <c r="Q1502" s="18">
        <f>'Raw Data'!Q1502</f>
        <v>4796527.29</v>
      </c>
      <c r="R1502" s="18">
        <f>'Raw Data'!R1502</f>
        <v>5.2864675910000001</v>
      </c>
      <c r="S1502" s="18">
        <f>'Raw Data'!S1502</f>
        <v>66757.512730000002</v>
      </c>
      <c r="T1502" s="18">
        <f>'Raw Data'!T1502</f>
        <v>1166515.3999999999</v>
      </c>
      <c r="U1502" s="18" t="str">
        <f t="shared" si="253"/>
        <v xml:space="preserve">STEEL LUNCH BOX 2 LAYER-8504 </v>
      </c>
      <c r="V1502" s="18" t="str">
        <f t="shared" si="254"/>
        <v/>
      </c>
      <c r="W1502" s="18" t="e">
        <f t="shared" si="255"/>
        <v>#VALUE!</v>
      </c>
      <c r="X1502" s="18" t="str">
        <f t="shared" si="256"/>
        <v/>
      </c>
      <c r="Y1502" s="18" t="str">
        <f t="shared" si="257"/>
        <v/>
      </c>
      <c r="Z1502" s="18">
        <f t="shared" si="258"/>
        <v>5963042.6899999995</v>
      </c>
      <c r="AA1502" s="18">
        <f t="shared" si="259"/>
        <v>2019</v>
      </c>
      <c r="AB1502" s="19" t="str">
        <f>IFERROR(VLOOKUP(D1502, 'Lookup Tables'!$A:$B, 2, FALSE), "Unknown")</f>
        <v>Table, kitchen or other household articles of iron or steel</v>
      </c>
      <c r="AC1502" s="18" t="str">
        <f t="shared" si="260"/>
        <v>Steel Products</v>
      </c>
      <c r="AD1502" s="18" t="str">
        <f t="shared" si="261"/>
        <v>Misc</v>
      </c>
      <c r="AE1502" s="18">
        <f t="shared" si="262"/>
        <v>92.375308837503951</v>
      </c>
      <c r="AF1502" s="20">
        <f t="shared" si="263"/>
        <v>0.24319999230109662</v>
      </c>
    </row>
    <row r="1503" spans="1:32">
      <c r="A1503" s="18" t="str">
        <f>'Raw Data'!A1503</f>
        <v>INNSA1</v>
      </c>
      <c r="B1503" s="19">
        <f>'Raw Data'!B1503</f>
        <v>43701</v>
      </c>
      <c r="C1503" s="18">
        <f>'Raw Data'!C1503</f>
        <v>301049751</v>
      </c>
      <c r="D1503" s="18">
        <f>'Raw Data'!D1503</f>
        <v>73239990</v>
      </c>
      <c r="E1503" s="18" t="str">
        <f>'Raw Data'!E1503</f>
        <v>STEEL LUNCH BOX-6900 (MILD STEEL) (TOTAL 456 PCS)</v>
      </c>
      <c r="F1503" s="18">
        <f>'Raw Data'!F1503</f>
        <v>0</v>
      </c>
      <c r="G1503" s="18">
        <f>'Raw Data'!G1503</f>
        <v>0</v>
      </c>
      <c r="H1503" s="18">
        <f>'Raw Data'!H1503</f>
        <v>0</v>
      </c>
      <c r="I1503" s="18">
        <f>'Raw Data'!I1503</f>
        <v>0</v>
      </c>
      <c r="J1503" s="18">
        <f>'Raw Data'!J1503</f>
        <v>0</v>
      </c>
      <c r="K1503" s="18">
        <f>'Raw Data'!K1503</f>
        <v>0</v>
      </c>
      <c r="L1503" s="18">
        <f>'Raw Data'!L1503</f>
        <v>0</v>
      </c>
      <c r="M1503" s="18">
        <f>'Raw Data'!M1503</f>
        <v>0</v>
      </c>
      <c r="N1503" s="18">
        <f>'Raw Data'!N1503</f>
        <v>53.39</v>
      </c>
      <c r="O1503" s="18" t="str">
        <f>'Raw Data'!O1503</f>
        <v>KG</v>
      </c>
      <c r="P1503" s="18">
        <f>'Raw Data'!P1503</f>
        <v>492.32927510000002</v>
      </c>
      <c r="Q1503" s="18">
        <f>'Raw Data'!Q1503</f>
        <v>26285.46</v>
      </c>
      <c r="R1503" s="18">
        <f>'Raw Data'!R1503</f>
        <v>6.852181978</v>
      </c>
      <c r="S1503" s="18">
        <f>'Raw Data'!S1503</f>
        <v>365.83799579999999</v>
      </c>
      <c r="T1503" s="18">
        <f>'Raw Data'!T1503</f>
        <v>6392.6</v>
      </c>
      <c r="U1503" s="18" t="str">
        <f t="shared" si="253"/>
        <v xml:space="preserve">STEEL LUNCH BOX-6900 </v>
      </c>
      <c r="V1503" s="18" t="str">
        <f t="shared" si="254"/>
        <v/>
      </c>
      <c r="W1503" s="18" t="e">
        <f t="shared" si="255"/>
        <v>#VALUE!</v>
      </c>
      <c r="X1503" s="18" t="str">
        <f t="shared" si="256"/>
        <v/>
      </c>
      <c r="Y1503" s="18" t="str">
        <f t="shared" si="257"/>
        <v/>
      </c>
      <c r="Z1503" s="18">
        <f t="shared" si="258"/>
        <v>32678.059999999998</v>
      </c>
      <c r="AA1503" s="18">
        <f t="shared" si="259"/>
        <v>2019</v>
      </c>
      <c r="AB1503" s="19" t="str">
        <f>IFERROR(VLOOKUP(D1503, 'Lookup Tables'!$A:$B, 2, FALSE), "Unknown")</f>
        <v>Table, kitchen or other household articles of iron or steel</v>
      </c>
      <c r="AC1503" s="18" t="str">
        <f t="shared" si="260"/>
        <v>Steel Products</v>
      </c>
      <c r="AD1503" s="18" t="str">
        <f t="shared" si="261"/>
        <v>Misc</v>
      </c>
      <c r="AE1503" s="18">
        <f t="shared" si="262"/>
        <v>119.73403259037273</v>
      </c>
      <c r="AF1503" s="20">
        <f t="shared" si="263"/>
        <v>0.24319909181730129</v>
      </c>
    </row>
    <row r="1504" spans="1:32">
      <c r="A1504" s="18" t="str">
        <f>'Raw Data'!A1504</f>
        <v>INNSA1</v>
      </c>
      <c r="B1504" s="19">
        <f>'Raw Data'!B1504</f>
        <v>43701</v>
      </c>
      <c r="C1504" s="18">
        <f>'Raw Data'!C1504</f>
        <v>301049751</v>
      </c>
      <c r="D1504" s="18">
        <f>'Raw Data'!D1504</f>
        <v>73231000</v>
      </c>
      <c r="E1504" s="18" t="str">
        <f>'Raw Data'!E1504</f>
        <v>STEEL SCRUBBER 6PCS SET ( ITEM NO. OKS-4156) ( QTY 98000 PCS)</v>
      </c>
      <c r="F1504" s="18">
        <f>'Raw Data'!F1504</f>
        <v>0</v>
      </c>
      <c r="G1504" s="18">
        <f>'Raw Data'!G1504</f>
        <v>0</v>
      </c>
      <c r="H1504" s="18">
        <f>'Raw Data'!H1504</f>
        <v>0</v>
      </c>
      <c r="I1504" s="18">
        <f>'Raw Data'!I1504</f>
        <v>0</v>
      </c>
      <c r="J1504" s="18">
        <f>'Raw Data'!J1504</f>
        <v>0</v>
      </c>
      <c r="K1504" s="18">
        <f>'Raw Data'!K1504</f>
        <v>0</v>
      </c>
      <c r="L1504" s="18">
        <f>'Raw Data'!L1504</f>
        <v>0</v>
      </c>
      <c r="M1504" s="18">
        <f>'Raw Data'!M1504</f>
        <v>0</v>
      </c>
      <c r="N1504" s="18">
        <f>'Raw Data'!N1504</f>
        <v>9065</v>
      </c>
      <c r="O1504" s="18" t="str">
        <f>'Raw Data'!O1504</f>
        <v>KG</v>
      </c>
      <c r="P1504" s="18">
        <f>'Raw Data'!P1504</f>
        <v>222.67628020000001</v>
      </c>
      <c r="Q1504" s="18">
        <f>'Raw Data'!Q1504</f>
        <v>2018560.48</v>
      </c>
      <c r="R1504" s="18">
        <f>'Raw Data'!R1504</f>
        <v>3.0991827449999998</v>
      </c>
      <c r="S1504" s="18">
        <f>'Raw Data'!S1504</f>
        <v>28094.09158</v>
      </c>
      <c r="T1504" s="18">
        <f>'Raw Data'!T1504</f>
        <v>625350</v>
      </c>
      <c r="U1504" s="18" t="str">
        <f t="shared" si="253"/>
        <v xml:space="preserve">STEEL SCRUBBER 6PCS SET </v>
      </c>
      <c r="V1504" s="18">
        <f t="shared" si="254"/>
        <v>98000</v>
      </c>
      <c r="W1504" s="18" t="e">
        <f t="shared" si="255"/>
        <v>#VALUE!</v>
      </c>
      <c r="X1504" s="18" t="str">
        <f t="shared" si="256"/>
        <v/>
      </c>
      <c r="Y1504" s="18" t="str">
        <f t="shared" si="257"/>
        <v/>
      </c>
      <c r="Z1504" s="18">
        <f t="shared" si="258"/>
        <v>2643910.48</v>
      </c>
      <c r="AA1504" s="18">
        <f t="shared" si="259"/>
        <v>2019</v>
      </c>
      <c r="AB1504" s="19" t="str">
        <f>IFERROR(VLOOKUP(D1504, 'Lookup Tables'!$A:$B, 2, FALSE), "Unknown")</f>
        <v>Steel Scrubbers</v>
      </c>
      <c r="AC1504" s="18" t="str">
        <f t="shared" si="260"/>
        <v>Steel Products</v>
      </c>
      <c r="AD1504" s="18" t="str">
        <f t="shared" si="261"/>
        <v>Scrubber</v>
      </c>
      <c r="AE1504" s="18">
        <f t="shared" si="262"/>
        <v>68.985107556536121</v>
      </c>
      <c r="AF1504" s="20">
        <f t="shared" si="263"/>
        <v>0.30979998181674495</v>
      </c>
    </row>
    <row r="1505" spans="1:32">
      <c r="A1505" s="18" t="str">
        <f>'Raw Data'!A1505</f>
        <v>INNSA1</v>
      </c>
      <c r="B1505" s="19">
        <f>'Raw Data'!B1505</f>
        <v>43701</v>
      </c>
      <c r="C1505" s="18">
        <f>'Raw Data'!C1505</f>
        <v>301049751</v>
      </c>
      <c r="D1505" s="18">
        <f>'Raw Data'!D1505</f>
        <v>73239990</v>
      </c>
      <c r="E1505" s="18" t="str">
        <f>'Raw Data'!E1505</f>
        <v>STEEL LUNCH BOX-6527 (MILD STEEL) (TOTAL 288 PCS)</v>
      </c>
      <c r="F1505" s="18">
        <f>'Raw Data'!F1505</f>
        <v>0</v>
      </c>
      <c r="G1505" s="18">
        <f>'Raw Data'!G1505</f>
        <v>0</v>
      </c>
      <c r="H1505" s="18">
        <f>'Raw Data'!H1505</f>
        <v>0</v>
      </c>
      <c r="I1505" s="18">
        <f>'Raw Data'!I1505</f>
        <v>0</v>
      </c>
      <c r="J1505" s="18">
        <f>'Raw Data'!J1505</f>
        <v>0</v>
      </c>
      <c r="K1505" s="18">
        <f>'Raw Data'!K1505</f>
        <v>0</v>
      </c>
      <c r="L1505" s="18">
        <f>'Raw Data'!L1505</f>
        <v>0</v>
      </c>
      <c r="M1505" s="18">
        <f>'Raw Data'!M1505</f>
        <v>0</v>
      </c>
      <c r="N1505" s="18">
        <f>'Raw Data'!N1505</f>
        <v>100.32</v>
      </c>
      <c r="O1505" s="18" t="str">
        <f>'Raw Data'!O1505</f>
        <v>KG</v>
      </c>
      <c r="P1505" s="18">
        <f>'Raw Data'!P1505</f>
        <v>418.94657100000001</v>
      </c>
      <c r="Q1505" s="18">
        <f>'Raw Data'!Q1505</f>
        <v>42028.72</v>
      </c>
      <c r="R1505" s="18">
        <f>'Raw Data'!R1505</f>
        <v>5.8308499789999999</v>
      </c>
      <c r="S1505" s="18">
        <f>'Raw Data'!S1505</f>
        <v>584.95086990000004</v>
      </c>
      <c r="T1505" s="18">
        <f>'Raw Data'!T1505</f>
        <v>10221.4</v>
      </c>
      <c r="U1505" s="18" t="str">
        <f t="shared" si="253"/>
        <v xml:space="preserve">STEEL LUNCH BOX-6527 </v>
      </c>
      <c r="V1505" s="18" t="str">
        <f t="shared" si="254"/>
        <v/>
      </c>
      <c r="W1505" s="18" t="e">
        <f t="shared" si="255"/>
        <v>#VALUE!</v>
      </c>
      <c r="X1505" s="18" t="str">
        <f t="shared" si="256"/>
        <v/>
      </c>
      <c r="Y1505" s="18" t="str">
        <f t="shared" si="257"/>
        <v/>
      </c>
      <c r="Z1505" s="18">
        <f t="shared" si="258"/>
        <v>52250.12</v>
      </c>
      <c r="AA1505" s="18">
        <f t="shared" si="259"/>
        <v>2019</v>
      </c>
      <c r="AB1505" s="19" t="str">
        <f>IFERROR(VLOOKUP(D1505, 'Lookup Tables'!$A:$B, 2, FALSE), "Unknown")</f>
        <v>Table, kitchen or other household articles of iron or steel</v>
      </c>
      <c r="AC1505" s="18" t="str">
        <f t="shared" si="260"/>
        <v>Steel Products</v>
      </c>
      <c r="AD1505" s="18" t="str">
        <f t="shared" si="261"/>
        <v>Misc</v>
      </c>
      <c r="AE1505" s="18">
        <f t="shared" si="262"/>
        <v>101.88795853269538</v>
      </c>
      <c r="AF1505" s="20">
        <f t="shared" si="263"/>
        <v>0.24320036394160943</v>
      </c>
    </row>
    <row r="1506" spans="1:32">
      <c r="A1506" s="18" t="str">
        <f>'Raw Data'!A1506</f>
        <v>INNSA1</v>
      </c>
      <c r="B1506" s="19">
        <f>'Raw Data'!B1506</f>
        <v>43701</v>
      </c>
      <c r="C1506" s="18">
        <f>'Raw Data'!C1506</f>
        <v>301049751</v>
      </c>
      <c r="D1506" s="18">
        <f>'Raw Data'!D1506</f>
        <v>73239990</v>
      </c>
      <c r="E1506" s="18" t="str">
        <f>'Raw Data'!E1506</f>
        <v>STEEL SPOON HOLDER ROUND- MP-96 (MILD STEEL) (TOTAL 36 PCS)</v>
      </c>
      <c r="F1506" s="18">
        <f>'Raw Data'!F1506</f>
        <v>0</v>
      </c>
      <c r="G1506" s="18">
        <f>'Raw Data'!G1506</f>
        <v>0</v>
      </c>
      <c r="H1506" s="18">
        <f>'Raw Data'!H1506</f>
        <v>0</v>
      </c>
      <c r="I1506" s="18">
        <f>'Raw Data'!I1506</f>
        <v>0</v>
      </c>
      <c r="J1506" s="18">
        <f>'Raw Data'!J1506</f>
        <v>0</v>
      </c>
      <c r="K1506" s="18">
        <f>'Raw Data'!K1506</f>
        <v>0</v>
      </c>
      <c r="L1506" s="18">
        <f>'Raw Data'!L1506</f>
        <v>0</v>
      </c>
      <c r="M1506" s="18">
        <f>'Raw Data'!M1506</f>
        <v>0</v>
      </c>
      <c r="N1506" s="18">
        <f>'Raw Data'!N1506</f>
        <v>7.7</v>
      </c>
      <c r="O1506" s="18" t="str">
        <f>'Raw Data'!O1506</f>
        <v>KG</v>
      </c>
      <c r="P1506" s="18">
        <f>'Raw Data'!P1506</f>
        <v>244.4480519</v>
      </c>
      <c r="Q1506" s="18">
        <f>'Raw Data'!Q1506</f>
        <v>1882.25</v>
      </c>
      <c r="R1506" s="18">
        <f>'Raw Data'!R1506</f>
        <v>3.4021997490000002</v>
      </c>
      <c r="S1506" s="18">
        <f>'Raw Data'!S1506</f>
        <v>26.196938070000002</v>
      </c>
      <c r="T1506" s="18">
        <f>'Raw Data'!T1506</f>
        <v>457.7</v>
      </c>
      <c r="U1506" s="18" t="str">
        <f t="shared" si="253"/>
        <v xml:space="preserve">STEEL SPOON HOLDER ROUND- MP-96 </v>
      </c>
      <c r="V1506" s="18" t="str">
        <f t="shared" si="254"/>
        <v/>
      </c>
      <c r="W1506" s="18" t="e">
        <f t="shared" si="255"/>
        <v>#VALUE!</v>
      </c>
      <c r="X1506" s="18" t="str">
        <f t="shared" si="256"/>
        <v/>
      </c>
      <c r="Y1506" s="18" t="str">
        <f t="shared" si="257"/>
        <v/>
      </c>
      <c r="Z1506" s="18">
        <f t="shared" si="258"/>
        <v>2339.9499999999998</v>
      </c>
      <c r="AA1506" s="18">
        <f t="shared" si="259"/>
        <v>2019</v>
      </c>
      <c r="AB1506" s="19" t="str">
        <f>IFERROR(VLOOKUP(D1506, 'Lookup Tables'!$A:$B, 2, FALSE), "Unknown")</f>
        <v>Table, kitchen or other household articles of iron or steel</v>
      </c>
      <c r="AC1506" s="18" t="str">
        <f t="shared" si="260"/>
        <v>Steel Products</v>
      </c>
      <c r="AD1506" s="18" t="str">
        <f t="shared" si="261"/>
        <v>Holder</v>
      </c>
      <c r="AE1506" s="18">
        <f t="shared" si="262"/>
        <v>59.441558441558442</v>
      </c>
      <c r="AF1506" s="20">
        <f t="shared" si="263"/>
        <v>0.24316642316376677</v>
      </c>
    </row>
    <row r="1507" spans="1:32">
      <c r="A1507" s="18" t="str">
        <f>'Raw Data'!A1507</f>
        <v>INNSA1</v>
      </c>
      <c r="B1507" s="19">
        <f>'Raw Data'!B1507</f>
        <v>43701</v>
      </c>
      <c r="C1507" s="18">
        <f>'Raw Data'!C1507</f>
        <v>301049751</v>
      </c>
      <c r="D1507" s="18">
        <f>'Raw Data'!D1507</f>
        <v>73239990</v>
      </c>
      <c r="E1507" s="18" t="str">
        <f>'Raw Data'!E1507</f>
        <v>STEEL RECTANGLE CONTAINER BIG-6578(MILD STEEL) (TOTAL 3000 PCS)</v>
      </c>
      <c r="F1507" s="18">
        <f>'Raw Data'!F1507</f>
        <v>0</v>
      </c>
      <c r="G1507" s="18">
        <f>'Raw Data'!G1507</f>
        <v>0</v>
      </c>
      <c r="H1507" s="18">
        <f>'Raw Data'!H1507</f>
        <v>0</v>
      </c>
      <c r="I1507" s="18">
        <f>'Raw Data'!I1507</f>
        <v>0</v>
      </c>
      <c r="J1507" s="18">
        <f>'Raw Data'!J1507</f>
        <v>0</v>
      </c>
      <c r="K1507" s="18">
        <f>'Raw Data'!K1507</f>
        <v>0</v>
      </c>
      <c r="L1507" s="18">
        <f>'Raw Data'!L1507</f>
        <v>0</v>
      </c>
      <c r="M1507" s="18">
        <f>'Raw Data'!M1507</f>
        <v>0</v>
      </c>
      <c r="N1507" s="18">
        <f>'Raw Data'!N1507</f>
        <v>886.25</v>
      </c>
      <c r="O1507" s="18" t="str">
        <f>'Raw Data'!O1507</f>
        <v>KG</v>
      </c>
      <c r="P1507" s="18">
        <f>'Raw Data'!P1507</f>
        <v>466.82104370000002</v>
      </c>
      <c r="Q1507" s="18">
        <f>'Raw Data'!Q1507</f>
        <v>413720.15</v>
      </c>
      <c r="R1507" s="18">
        <f>'Raw Data'!R1507</f>
        <v>6.4971613599999998</v>
      </c>
      <c r="S1507" s="18">
        <f>'Raw Data'!S1507</f>
        <v>5758.1092550000003</v>
      </c>
      <c r="T1507" s="18">
        <f>'Raw Data'!T1507</f>
        <v>100616.7</v>
      </c>
      <c r="U1507" s="18" t="str">
        <f t="shared" si="253"/>
        <v>STEEL RECTANGLE CONTAINER BIG-6578</v>
      </c>
      <c r="V1507" s="18" t="str">
        <f t="shared" si="254"/>
        <v/>
      </c>
      <c r="W1507" s="18" t="e">
        <f t="shared" si="255"/>
        <v>#VALUE!</v>
      </c>
      <c r="X1507" s="18" t="str">
        <f t="shared" si="256"/>
        <v/>
      </c>
      <c r="Y1507" s="18" t="str">
        <f t="shared" si="257"/>
        <v/>
      </c>
      <c r="Z1507" s="18">
        <f t="shared" si="258"/>
        <v>514336.85000000003</v>
      </c>
      <c r="AA1507" s="18">
        <f t="shared" si="259"/>
        <v>2019</v>
      </c>
      <c r="AB1507" s="19" t="str">
        <f>IFERROR(VLOOKUP(D1507, 'Lookup Tables'!$A:$B, 2, FALSE), "Unknown")</f>
        <v>Table, kitchen or other household articles of iron or steel</v>
      </c>
      <c r="AC1507" s="18" t="str">
        <f t="shared" si="260"/>
        <v>Steel Products</v>
      </c>
      <c r="AD1507" s="18" t="str">
        <f t="shared" si="261"/>
        <v>Misc</v>
      </c>
      <c r="AE1507" s="18">
        <f t="shared" si="262"/>
        <v>113.53083215796897</v>
      </c>
      <c r="AF1507" s="20">
        <f t="shared" si="263"/>
        <v>0.24319990215608303</v>
      </c>
    </row>
    <row r="1508" spans="1:32">
      <c r="A1508" s="18" t="str">
        <f>'Raw Data'!A1508</f>
        <v>INNSA1</v>
      </c>
      <c r="B1508" s="19">
        <f>'Raw Data'!B1508</f>
        <v>43701</v>
      </c>
      <c r="C1508" s="18">
        <f>'Raw Data'!C1508</f>
        <v>301049751</v>
      </c>
      <c r="D1508" s="18">
        <f>'Raw Data'!D1508</f>
        <v>73239990</v>
      </c>
      <c r="E1508" s="18" t="str">
        <f>'Raw Data'!E1508</f>
        <v>STEEL RECTANGLE CONTAINER MEDIUM-6577 (MILD STEEL) (TOTAL 3000 PCS)</v>
      </c>
      <c r="F1508" s="18">
        <f>'Raw Data'!F1508</f>
        <v>0</v>
      </c>
      <c r="G1508" s="18">
        <f>'Raw Data'!G1508</f>
        <v>0</v>
      </c>
      <c r="H1508" s="18">
        <f>'Raw Data'!H1508</f>
        <v>0</v>
      </c>
      <c r="I1508" s="18">
        <f>'Raw Data'!I1508</f>
        <v>0</v>
      </c>
      <c r="J1508" s="18">
        <f>'Raw Data'!J1508</f>
        <v>0</v>
      </c>
      <c r="K1508" s="18">
        <f>'Raw Data'!K1508</f>
        <v>0</v>
      </c>
      <c r="L1508" s="18">
        <f>'Raw Data'!L1508</f>
        <v>0</v>
      </c>
      <c r="M1508" s="18">
        <f>'Raw Data'!M1508</f>
        <v>0</v>
      </c>
      <c r="N1508" s="18">
        <f>'Raw Data'!N1508</f>
        <v>660</v>
      </c>
      <c r="O1508" s="18" t="str">
        <f>'Raw Data'!O1508</f>
        <v>KG</v>
      </c>
      <c r="P1508" s="18">
        <f>'Raw Data'!P1508</f>
        <v>514.08233329999996</v>
      </c>
      <c r="Q1508" s="18">
        <f>'Raw Data'!Q1508</f>
        <v>339294.34</v>
      </c>
      <c r="R1508" s="18">
        <f>'Raw Data'!R1508</f>
        <v>7.1549385289999998</v>
      </c>
      <c r="S1508" s="18">
        <f>'Raw Data'!S1508</f>
        <v>4722.2594289999997</v>
      </c>
      <c r="T1508" s="18">
        <f>'Raw Data'!T1508</f>
        <v>82516.3</v>
      </c>
      <c r="U1508" s="18" t="str">
        <f t="shared" si="253"/>
        <v xml:space="preserve">STEEL RECTANGLE CONTAINER MEDIUM-6577 </v>
      </c>
      <c r="V1508" s="18" t="str">
        <f t="shared" si="254"/>
        <v/>
      </c>
      <c r="W1508" s="18" t="e">
        <f t="shared" si="255"/>
        <v>#VALUE!</v>
      </c>
      <c r="X1508" s="18" t="str">
        <f t="shared" si="256"/>
        <v/>
      </c>
      <c r="Y1508" s="18" t="str">
        <f t="shared" si="257"/>
        <v/>
      </c>
      <c r="Z1508" s="18">
        <f t="shared" si="258"/>
        <v>421810.64</v>
      </c>
      <c r="AA1508" s="18">
        <f t="shared" si="259"/>
        <v>2019</v>
      </c>
      <c r="AB1508" s="19" t="str">
        <f>IFERROR(VLOOKUP(D1508, 'Lookup Tables'!$A:$B, 2, FALSE), "Unknown")</f>
        <v>Table, kitchen or other household articles of iron or steel</v>
      </c>
      <c r="AC1508" s="18" t="str">
        <f t="shared" si="260"/>
        <v>Steel Products</v>
      </c>
      <c r="AD1508" s="18" t="str">
        <f t="shared" si="261"/>
        <v>Misc</v>
      </c>
      <c r="AE1508" s="18">
        <f t="shared" si="262"/>
        <v>125.02469696969698</v>
      </c>
      <c r="AF1508" s="20">
        <f t="shared" si="263"/>
        <v>0.24319975393636098</v>
      </c>
    </row>
    <row r="1509" spans="1:32">
      <c r="A1509" s="18" t="str">
        <f>'Raw Data'!A1509</f>
        <v>INNSA1</v>
      </c>
      <c r="B1509" s="19">
        <f>'Raw Data'!B1509</f>
        <v>43701</v>
      </c>
      <c r="C1509" s="18">
        <f>'Raw Data'!C1509</f>
        <v>301049751</v>
      </c>
      <c r="D1509" s="18">
        <f>'Raw Data'!D1509</f>
        <v>73231000</v>
      </c>
      <c r="E1509" s="18" t="str">
        <f>'Raw Data'!E1509</f>
        <v>STEEL SCRUBBER 2PCS SET ( ITEM NO.8001-2) ( QTY 166320 SETS)</v>
      </c>
      <c r="F1509" s="18">
        <f>'Raw Data'!F1509</f>
        <v>0</v>
      </c>
      <c r="G1509" s="18">
        <f>'Raw Data'!G1509</f>
        <v>0</v>
      </c>
      <c r="H1509" s="18">
        <f>'Raw Data'!H1509</f>
        <v>0</v>
      </c>
      <c r="I1509" s="18">
        <f>'Raw Data'!I1509</f>
        <v>0</v>
      </c>
      <c r="J1509" s="18">
        <f>'Raw Data'!J1509</f>
        <v>0</v>
      </c>
      <c r="K1509" s="18">
        <f>'Raw Data'!K1509</f>
        <v>0</v>
      </c>
      <c r="L1509" s="18">
        <f>'Raw Data'!L1509</f>
        <v>0</v>
      </c>
      <c r="M1509" s="18">
        <f>'Raw Data'!M1509</f>
        <v>0</v>
      </c>
      <c r="N1509" s="18">
        <f>'Raw Data'!N1509</f>
        <v>4851</v>
      </c>
      <c r="O1509" s="18" t="str">
        <f>'Raw Data'!O1509</f>
        <v>KG</v>
      </c>
      <c r="P1509" s="18">
        <f>'Raw Data'!P1509</f>
        <v>411.22600490000002</v>
      </c>
      <c r="Q1509" s="18">
        <f>'Raw Data'!Q1509</f>
        <v>1994857.35</v>
      </c>
      <c r="R1509" s="18">
        <f>'Raw Data'!R1509</f>
        <v>5.7233960330000002</v>
      </c>
      <c r="S1509" s="18">
        <f>'Raw Data'!S1509</f>
        <v>27764.194149999999</v>
      </c>
      <c r="T1509" s="18">
        <f>'Raw Data'!T1509</f>
        <v>618006.80000000005</v>
      </c>
      <c r="U1509" s="18" t="str">
        <f t="shared" si="253"/>
        <v xml:space="preserve">STEEL SCRUBBER 2PCS SET </v>
      </c>
      <c r="V1509" s="18">
        <f t="shared" si="254"/>
        <v>166320</v>
      </c>
      <c r="W1509" s="18" t="e">
        <f t="shared" si="255"/>
        <v>#VALUE!</v>
      </c>
      <c r="X1509" s="18" t="str">
        <f t="shared" si="256"/>
        <v/>
      </c>
      <c r="Y1509" s="18" t="str">
        <f t="shared" si="257"/>
        <v/>
      </c>
      <c r="Z1509" s="18">
        <f t="shared" si="258"/>
        <v>2612864.1500000004</v>
      </c>
      <c r="AA1509" s="18">
        <f t="shared" si="259"/>
        <v>2019</v>
      </c>
      <c r="AB1509" s="19" t="str">
        <f>IFERROR(VLOOKUP(D1509, 'Lookup Tables'!$A:$B, 2, FALSE), "Unknown")</f>
        <v>Steel Scrubbers</v>
      </c>
      <c r="AC1509" s="18" t="str">
        <f t="shared" si="260"/>
        <v>Steel Products</v>
      </c>
      <c r="AD1509" s="18" t="str">
        <f t="shared" si="261"/>
        <v>Scrubber</v>
      </c>
      <c r="AE1509" s="18">
        <f t="shared" si="262"/>
        <v>127.39781488352918</v>
      </c>
      <c r="AF1509" s="20">
        <f t="shared" si="263"/>
        <v>0.30979999647593848</v>
      </c>
    </row>
    <row r="1510" spans="1:32">
      <c r="A1510" s="18" t="str">
        <f>'Raw Data'!A1510</f>
        <v>INNSA1</v>
      </c>
      <c r="B1510" s="19">
        <f>'Raw Data'!B1510</f>
        <v>43696</v>
      </c>
      <c r="C1510" s="18">
        <f>'Raw Data'!C1510</f>
        <v>301049751</v>
      </c>
      <c r="D1510" s="18">
        <f>'Raw Data'!D1510</f>
        <v>73239990</v>
      </c>
      <c r="E1510" s="18" t="str">
        <f>'Raw Data'!E1510</f>
        <v>STAINLESS STEEL SPORTS BOTTLE 750ML SG-702 -SB-01 (TOTAL 41472 PCS ) (NOT VACUUM BOTTLE) (MILD STEEL)-DPD CLIENT</v>
      </c>
      <c r="F1510" s="18">
        <f>'Raw Data'!F1510</f>
        <v>0</v>
      </c>
      <c r="G1510" s="18">
        <f>'Raw Data'!G1510</f>
        <v>0</v>
      </c>
      <c r="H1510" s="18">
        <f>'Raw Data'!H1510</f>
        <v>0</v>
      </c>
      <c r="I1510" s="18">
        <f>'Raw Data'!I1510</f>
        <v>0</v>
      </c>
      <c r="J1510" s="18">
        <f>'Raw Data'!J1510</f>
        <v>0</v>
      </c>
      <c r="K1510" s="18">
        <f>'Raw Data'!K1510</f>
        <v>0</v>
      </c>
      <c r="L1510" s="18">
        <f>'Raw Data'!L1510</f>
        <v>0</v>
      </c>
      <c r="M1510" s="18">
        <f>'Raw Data'!M1510</f>
        <v>0</v>
      </c>
      <c r="N1510" s="18">
        <f>'Raw Data'!N1510</f>
        <v>6566.4</v>
      </c>
      <c r="O1510" s="18" t="str">
        <f>'Raw Data'!O1510</f>
        <v>KG</v>
      </c>
      <c r="P1510" s="18">
        <f>'Raw Data'!P1510</f>
        <v>580.39497900000003</v>
      </c>
      <c r="Q1510" s="18">
        <f>'Raw Data'!Q1510</f>
        <v>3811105.59</v>
      </c>
      <c r="R1510" s="18">
        <f>'Raw Data'!R1510</f>
        <v>8.0778702710000001</v>
      </c>
      <c r="S1510" s="18">
        <f>'Raw Data'!S1510</f>
        <v>53042.527349999997</v>
      </c>
      <c r="T1510" s="18">
        <f>'Raw Data'!T1510</f>
        <v>926861</v>
      </c>
      <c r="U1510" s="18" t="str">
        <f t="shared" si="253"/>
        <v xml:space="preserve">STAINLESS STEEL SPORTS BOTTLE 750ML SG-702 -SB-01 </v>
      </c>
      <c r="V1510" s="18" t="str">
        <f t="shared" si="254"/>
        <v/>
      </c>
      <c r="W1510" s="18" t="e">
        <f t="shared" si="255"/>
        <v>#VALUE!</v>
      </c>
      <c r="X1510" s="18" t="str">
        <f t="shared" si="256"/>
        <v/>
      </c>
      <c r="Y1510" s="18" t="str">
        <f t="shared" si="257"/>
        <v/>
      </c>
      <c r="Z1510" s="18">
        <f t="shared" si="258"/>
        <v>4737966.59</v>
      </c>
      <c r="AA1510" s="18">
        <f t="shared" si="259"/>
        <v>2019</v>
      </c>
      <c r="AB1510" s="19" t="str">
        <f>IFERROR(VLOOKUP(D1510, 'Lookup Tables'!$A:$B, 2, FALSE), "Unknown")</f>
        <v>Table, kitchen or other household articles of iron or steel</v>
      </c>
      <c r="AC1510" s="18" t="str">
        <f t="shared" si="260"/>
        <v>Steel Products</v>
      </c>
      <c r="AD1510" s="18" t="str">
        <f t="shared" si="261"/>
        <v>Misc</v>
      </c>
      <c r="AE1510" s="18">
        <f t="shared" si="262"/>
        <v>141.1520772417154</v>
      </c>
      <c r="AF1510" s="20">
        <f t="shared" si="263"/>
        <v>0.2432000316212703</v>
      </c>
    </row>
    <row r="1511" spans="1:32">
      <c r="A1511" s="18" t="str">
        <f>'Raw Data'!A1511</f>
        <v>INNSA1</v>
      </c>
      <c r="B1511" s="19">
        <f>'Raw Data'!B1511</f>
        <v>43696</v>
      </c>
      <c r="C1511" s="18">
        <f>'Raw Data'!C1511</f>
        <v>301049751</v>
      </c>
      <c r="D1511" s="18">
        <f>'Raw Data'!D1511</f>
        <v>73239990</v>
      </c>
      <c r="E1511" s="18" t="str">
        <f>'Raw Data'!E1511</f>
        <v>STAINLESS STEEL SPORTS BOTTLE 750ML SG-901-A-19 (TOTAL 720 PCS) (NOT VACUUM BOTTLE) (MILD STEEL)</v>
      </c>
      <c r="F1511" s="18">
        <f>'Raw Data'!F1511</f>
        <v>0</v>
      </c>
      <c r="G1511" s="18">
        <f>'Raw Data'!G1511</f>
        <v>0</v>
      </c>
      <c r="H1511" s="18">
        <f>'Raw Data'!H1511</f>
        <v>0</v>
      </c>
      <c r="I1511" s="18">
        <f>'Raw Data'!I1511</f>
        <v>0</v>
      </c>
      <c r="J1511" s="18">
        <f>'Raw Data'!J1511</f>
        <v>0</v>
      </c>
      <c r="K1511" s="18">
        <f>'Raw Data'!K1511</f>
        <v>0</v>
      </c>
      <c r="L1511" s="18">
        <f>'Raw Data'!L1511</f>
        <v>0</v>
      </c>
      <c r="M1511" s="18">
        <f>'Raw Data'!M1511</f>
        <v>0</v>
      </c>
      <c r="N1511" s="18">
        <f>'Raw Data'!N1511</f>
        <v>132</v>
      </c>
      <c r="O1511" s="18" t="str">
        <f>'Raw Data'!O1511</f>
        <v>KG</v>
      </c>
      <c r="P1511" s="18">
        <f>'Raw Data'!P1511</f>
        <v>509.33484850000002</v>
      </c>
      <c r="Q1511" s="18">
        <f>'Raw Data'!Q1511</f>
        <v>67232.2</v>
      </c>
      <c r="R1511" s="18">
        <f>'Raw Data'!R1511</f>
        <v>7.0888635840000003</v>
      </c>
      <c r="S1511" s="18">
        <f>'Raw Data'!S1511</f>
        <v>935.72999300000004</v>
      </c>
      <c r="T1511" s="18">
        <f>'Raw Data'!T1511</f>
        <v>16350.8</v>
      </c>
      <c r="U1511" s="18" t="str">
        <f t="shared" si="253"/>
        <v xml:space="preserve">STAINLESS STEEL SPORTS BOTTLE 750ML SG-901-A-19 </v>
      </c>
      <c r="V1511" s="18" t="str">
        <f t="shared" si="254"/>
        <v/>
      </c>
      <c r="W1511" s="18" t="e">
        <f t="shared" si="255"/>
        <v>#VALUE!</v>
      </c>
      <c r="X1511" s="18" t="str">
        <f t="shared" si="256"/>
        <v/>
      </c>
      <c r="Y1511" s="18" t="str">
        <f t="shared" si="257"/>
        <v/>
      </c>
      <c r="Z1511" s="18">
        <f t="shared" si="258"/>
        <v>83583</v>
      </c>
      <c r="AA1511" s="18">
        <f t="shared" si="259"/>
        <v>2019</v>
      </c>
      <c r="AB1511" s="19" t="str">
        <f>IFERROR(VLOOKUP(D1511, 'Lookup Tables'!$A:$B, 2, FALSE), "Unknown")</f>
        <v>Table, kitchen or other household articles of iron or steel</v>
      </c>
      <c r="AC1511" s="18" t="str">
        <f t="shared" si="260"/>
        <v>Steel Products</v>
      </c>
      <c r="AD1511" s="18" t="str">
        <f t="shared" si="261"/>
        <v>Misc</v>
      </c>
      <c r="AE1511" s="18">
        <f t="shared" si="262"/>
        <v>123.86969696969696</v>
      </c>
      <c r="AF1511" s="20">
        <f t="shared" si="263"/>
        <v>0.24319894336344788</v>
      </c>
    </row>
    <row r="1512" spans="1:32">
      <c r="A1512" s="18" t="str">
        <f>'Raw Data'!A1512</f>
        <v>INNSA1</v>
      </c>
      <c r="B1512" s="19">
        <f>'Raw Data'!B1512</f>
        <v>43696</v>
      </c>
      <c r="C1512" s="18">
        <f>'Raw Data'!C1512</f>
        <v>301049751</v>
      </c>
      <c r="D1512" s="18">
        <f>'Raw Data'!D1512</f>
        <v>73239990</v>
      </c>
      <c r="E1512" s="18" t="str">
        <f>'Raw Data'!E1512</f>
        <v>STAINLESS STEEL BOTTLE 750ML SG805-AM-6 (TOTAL 3780 PCS ) (NOT VACUUM BOTTLE) (MILD STEEL)</v>
      </c>
      <c r="F1512" s="18">
        <f>'Raw Data'!F1512</f>
        <v>0</v>
      </c>
      <c r="G1512" s="18">
        <f>'Raw Data'!G1512</f>
        <v>0</v>
      </c>
      <c r="H1512" s="18">
        <f>'Raw Data'!H1512</f>
        <v>0</v>
      </c>
      <c r="I1512" s="18">
        <f>'Raw Data'!I1512</f>
        <v>0</v>
      </c>
      <c r="J1512" s="18">
        <f>'Raw Data'!J1512</f>
        <v>0</v>
      </c>
      <c r="K1512" s="18">
        <f>'Raw Data'!K1512</f>
        <v>0</v>
      </c>
      <c r="L1512" s="18">
        <f>'Raw Data'!L1512</f>
        <v>0</v>
      </c>
      <c r="M1512" s="18">
        <f>'Raw Data'!M1512</f>
        <v>0</v>
      </c>
      <c r="N1512" s="18">
        <f>'Raw Data'!N1512</f>
        <v>567</v>
      </c>
      <c r="O1512" s="18" t="str">
        <f>'Raw Data'!O1512</f>
        <v>KG</v>
      </c>
      <c r="P1512" s="18">
        <f>'Raw Data'!P1512</f>
        <v>597.81724870000005</v>
      </c>
      <c r="Q1512" s="18">
        <f>'Raw Data'!Q1512</f>
        <v>338962.38</v>
      </c>
      <c r="R1512" s="18">
        <f>'Raw Data'!R1512</f>
        <v>8.3203514080000005</v>
      </c>
      <c r="S1512" s="18">
        <f>'Raw Data'!S1512</f>
        <v>4717.6392480000004</v>
      </c>
      <c r="T1512" s="18">
        <f>'Raw Data'!T1512</f>
        <v>82435.600000000006</v>
      </c>
      <c r="U1512" s="18" t="str">
        <f t="shared" si="253"/>
        <v xml:space="preserve">STAINLESS STEEL BOTTLE 750ML SG805-AM-6 </v>
      </c>
      <c r="V1512" s="18" t="str">
        <f t="shared" si="254"/>
        <v/>
      </c>
      <c r="W1512" s="18" t="e">
        <f t="shared" si="255"/>
        <v>#VALUE!</v>
      </c>
      <c r="X1512" s="18" t="str">
        <f t="shared" si="256"/>
        <v/>
      </c>
      <c r="Y1512" s="18" t="str">
        <f t="shared" si="257"/>
        <v/>
      </c>
      <c r="Z1512" s="18">
        <f t="shared" si="258"/>
        <v>421397.98</v>
      </c>
      <c r="AA1512" s="18">
        <f t="shared" si="259"/>
        <v>2019</v>
      </c>
      <c r="AB1512" s="19" t="str">
        <f>IFERROR(VLOOKUP(D1512, 'Lookup Tables'!$A:$B, 2, FALSE), "Unknown")</f>
        <v>Table, kitchen or other household articles of iron or steel</v>
      </c>
      <c r="AC1512" s="18" t="str">
        <f t="shared" si="260"/>
        <v>Steel Products</v>
      </c>
      <c r="AD1512" s="18" t="str">
        <f t="shared" si="261"/>
        <v>Misc</v>
      </c>
      <c r="AE1512" s="18">
        <f t="shared" si="262"/>
        <v>145.38906525573194</v>
      </c>
      <c r="AF1512" s="20">
        <f t="shared" si="263"/>
        <v>0.24319985008365827</v>
      </c>
    </row>
    <row r="1513" spans="1:32">
      <c r="A1513" s="18" t="str">
        <f>'Raw Data'!A1513</f>
        <v>INNSA1</v>
      </c>
      <c r="B1513" s="19">
        <f>'Raw Data'!B1513</f>
        <v>43696</v>
      </c>
      <c r="C1513" s="18">
        <f>'Raw Data'!C1513</f>
        <v>301049751</v>
      </c>
      <c r="D1513" s="18">
        <f>'Raw Data'!D1513</f>
        <v>73239990</v>
      </c>
      <c r="E1513" s="18" t="str">
        <f>'Raw Data'!E1513</f>
        <v>STEEL SPOON HOLDER ROUND -MP-96 (TOTAL 20700 PCS) (MILD STEEL)</v>
      </c>
      <c r="F1513" s="18">
        <f>'Raw Data'!F1513</f>
        <v>0</v>
      </c>
      <c r="G1513" s="18">
        <f>'Raw Data'!G1513</f>
        <v>0</v>
      </c>
      <c r="H1513" s="18">
        <f>'Raw Data'!H1513</f>
        <v>0</v>
      </c>
      <c r="I1513" s="18">
        <f>'Raw Data'!I1513</f>
        <v>0</v>
      </c>
      <c r="J1513" s="18">
        <f>'Raw Data'!J1513</f>
        <v>0</v>
      </c>
      <c r="K1513" s="18">
        <f>'Raw Data'!K1513</f>
        <v>0</v>
      </c>
      <c r="L1513" s="18">
        <f>'Raw Data'!L1513</f>
        <v>0</v>
      </c>
      <c r="M1513" s="18">
        <f>'Raw Data'!M1513</f>
        <v>0</v>
      </c>
      <c r="N1513" s="18">
        <f>'Raw Data'!N1513</f>
        <v>4427.5</v>
      </c>
      <c r="O1513" s="18" t="str">
        <f>'Raw Data'!O1513</f>
        <v>KG</v>
      </c>
      <c r="P1513" s="18">
        <f>'Raw Data'!P1513</f>
        <v>252.9303377</v>
      </c>
      <c r="Q1513" s="18">
        <f>'Raw Data'!Q1513</f>
        <v>1119849.07</v>
      </c>
      <c r="R1513" s="18">
        <f>'Raw Data'!R1513</f>
        <v>3.5202552210000002</v>
      </c>
      <c r="S1513" s="18">
        <f>'Raw Data'!S1513</f>
        <v>15585.929990000001</v>
      </c>
      <c r="T1513" s="18">
        <f>'Raw Data'!T1513</f>
        <v>272347.3</v>
      </c>
      <c r="U1513" s="18" t="str">
        <f t="shared" si="253"/>
        <v xml:space="preserve">STEEL SPOON HOLDER ROUND -MP-96 </v>
      </c>
      <c r="V1513" s="18" t="str">
        <f t="shared" si="254"/>
        <v/>
      </c>
      <c r="W1513" s="18" t="e">
        <f t="shared" si="255"/>
        <v>#VALUE!</v>
      </c>
      <c r="X1513" s="18" t="str">
        <f t="shared" si="256"/>
        <v/>
      </c>
      <c r="Y1513" s="18" t="str">
        <f t="shared" si="257"/>
        <v/>
      </c>
      <c r="Z1513" s="18">
        <f t="shared" si="258"/>
        <v>1392196.37</v>
      </c>
      <c r="AA1513" s="18">
        <f t="shared" si="259"/>
        <v>2019</v>
      </c>
      <c r="AB1513" s="19" t="str">
        <f>IFERROR(VLOOKUP(D1513, 'Lookup Tables'!$A:$B, 2, FALSE), "Unknown")</f>
        <v>Table, kitchen or other household articles of iron or steel</v>
      </c>
      <c r="AC1513" s="18" t="str">
        <f t="shared" si="260"/>
        <v>Steel Products</v>
      </c>
      <c r="AD1513" s="18" t="str">
        <f t="shared" si="261"/>
        <v>Holder</v>
      </c>
      <c r="AE1513" s="18">
        <f t="shared" si="262"/>
        <v>61.512659514398642</v>
      </c>
      <c r="AF1513" s="20">
        <f t="shared" si="263"/>
        <v>0.24320000551502888</v>
      </c>
    </row>
    <row r="1514" spans="1:32">
      <c r="A1514" s="18" t="str">
        <f>'Raw Data'!A1514</f>
        <v>INNSA1</v>
      </c>
      <c r="B1514" s="19">
        <f>'Raw Data'!B1514</f>
        <v>43690</v>
      </c>
      <c r="C1514" s="18">
        <f>'Raw Data'!C1514</f>
        <v>301049751</v>
      </c>
      <c r="D1514" s="18">
        <f>'Raw Data'!D1514</f>
        <v>73239990</v>
      </c>
      <c r="E1514" s="18" t="str">
        <f>'Raw Data'!E1514</f>
        <v>STEEL ZHARA-AM-60 (TOTAL 1440 PCS) (MILD SEEL)</v>
      </c>
      <c r="F1514" s="18">
        <f>'Raw Data'!F1514</f>
        <v>0</v>
      </c>
      <c r="G1514" s="18">
        <f>'Raw Data'!G1514</f>
        <v>0</v>
      </c>
      <c r="H1514" s="18">
        <f>'Raw Data'!H1514</f>
        <v>0</v>
      </c>
      <c r="I1514" s="18">
        <f>'Raw Data'!I1514</f>
        <v>0</v>
      </c>
      <c r="J1514" s="18">
        <f>'Raw Data'!J1514</f>
        <v>0</v>
      </c>
      <c r="K1514" s="18">
        <f>'Raw Data'!K1514</f>
        <v>0</v>
      </c>
      <c r="L1514" s="18">
        <f>'Raw Data'!L1514</f>
        <v>0</v>
      </c>
      <c r="M1514" s="18">
        <f>'Raw Data'!M1514</f>
        <v>0</v>
      </c>
      <c r="N1514" s="18">
        <f>'Raw Data'!N1514</f>
        <v>103.2</v>
      </c>
      <c r="O1514" s="18" t="str">
        <f>'Raw Data'!O1514</f>
        <v>KG</v>
      </c>
      <c r="P1514" s="18">
        <f>'Raw Data'!P1514</f>
        <v>309.4916667</v>
      </c>
      <c r="Q1514" s="18">
        <f>'Raw Data'!Q1514</f>
        <v>31939.54</v>
      </c>
      <c r="R1514" s="18">
        <f>'Raw Data'!R1514</f>
        <v>4.4213095239999998</v>
      </c>
      <c r="S1514" s="18">
        <f>'Raw Data'!S1514</f>
        <v>456.27914290000001</v>
      </c>
      <c r="T1514" s="18">
        <f>'Raw Data'!T1514</f>
        <v>7767.8</v>
      </c>
      <c r="U1514" s="18" t="str">
        <f t="shared" si="253"/>
        <v xml:space="preserve">STEEL ZHARA-AM-60 </v>
      </c>
      <c r="V1514" s="18" t="str">
        <f t="shared" si="254"/>
        <v/>
      </c>
      <c r="W1514" s="18" t="e">
        <f t="shared" si="255"/>
        <v>#VALUE!</v>
      </c>
      <c r="X1514" s="18" t="str">
        <f t="shared" si="256"/>
        <v/>
      </c>
      <c r="Y1514" s="18" t="str">
        <f t="shared" si="257"/>
        <v/>
      </c>
      <c r="Z1514" s="18">
        <f t="shared" si="258"/>
        <v>39707.340000000004</v>
      </c>
      <c r="AA1514" s="18">
        <f t="shared" si="259"/>
        <v>2019</v>
      </c>
      <c r="AB1514" s="19" t="str">
        <f>IFERROR(VLOOKUP(D1514, 'Lookup Tables'!$A:$B, 2, FALSE), "Unknown")</f>
        <v>Table, kitchen or other household articles of iron or steel</v>
      </c>
      <c r="AC1514" s="18" t="str">
        <f t="shared" si="260"/>
        <v>Steel Products</v>
      </c>
      <c r="AD1514" s="18" t="str">
        <f t="shared" si="261"/>
        <v>Misc</v>
      </c>
      <c r="AE1514" s="18">
        <f t="shared" si="262"/>
        <v>75.269379844961236</v>
      </c>
      <c r="AF1514" s="20">
        <f t="shared" si="263"/>
        <v>0.24320325214452054</v>
      </c>
    </row>
    <row r="1515" spans="1:32">
      <c r="A1515" s="18" t="str">
        <f>'Raw Data'!A1515</f>
        <v>INNSA1</v>
      </c>
      <c r="B1515" s="19">
        <f>'Raw Data'!B1515</f>
        <v>43689</v>
      </c>
      <c r="C1515" s="18">
        <f>'Raw Data'!C1515</f>
        <v>301049751</v>
      </c>
      <c r="D1515" s="18">
        <f>'Raw Data'!D1515</f>
        <v>73239990</v>
      </c>
      <c r="E1515" s="18" t="str">
        <f>'Raw Data'!E1515</f>
        <v>STEEL LUNCH BOX 6862 -AM-22 (TOTAL 336 PCS)(MILD STEEL)</v>
      </c>
      <c r="F1515" s="18">
        <f>'Raw Data'!F1515</f>
        <v>0</v>
      </c>
      <c r="G1515" s="18">
        <f>'Raw Data'!G1515</f>
        <v>0</v>
      </c>
      <c r="H1515" s="18">
        <f>'Raw Data'!H1515</f>
        <v>0</v>
      </c>
      <c r="I1515" s="18">
        <f>'Raw Data'!I1515</f>
        <v>0</v>
      </c>
      <c r="J1515" s="18">
        <f>'Raw Data'!J1515</f>
        <v>0</v>
      </c>
      <c r="K1515" s="18">
        <f>'Raw Data'!K1515</f>
        <v>0</v>
      </c>
      <c r="L1515" s="18">
        <f>'Raw Data'!L1515</f>
        <v>0</v>
      </c>
      <c r="M1515" s="18">
        <f>'Raw Data'!M1515</f>
        <v>0</v>
      </c>
      <c r="N1515" s="18">
        <f>'Raw Data'!N1515</f>
        <v>87.5</v>
      </c>
      <c r="O1515" s="18" t="str">
        <f>'Raw Data'!O1515</f>
        <v>KG</v>
      </c>
      <c r="P1515" s="18">
        <f>'Raw Data'!P1515</f>
        <v>500.46114290000003</v>
      </c>
      <c r="Q1515" s="18">
        <f>'Raw Data'!Q1515</f>
        <v>43790.35</v>
      </c>
      <c r="R1515" s="18">
        <f>'Raw Data'!R1515</f>
        <v>7.1494448979999996</v>
      </c>
      <c r="S1515" s="18">
        <f>'Raw Data'!S1515</f>
        <v>625.57642859999999</v>
      </c>
      <c r="T1515" s="18">
        <f>'Raw Data'!T1515</f>
        <v>10649.8</v>
      </c>
      <c r="U1515" s="18" t="str">
        <f t="shared" si="253"/>
        <v xml:space="preserve">STEEL LUNCH BOX 6862 -AM-22 </v>
      </c>
      <c r="V1515" s="18" t="str">
        <f t="shared" si="254"/>
        <v/>
      </c>
      <c r="W1515" s="18" t="e">
        <f t="shared" si="255"/>
        <v>#VALUE!</v>
      </c>
      <c r="X1515" s="18" t="str">
        <f t="shared" si="256"/>
        <v/>
      </c>
      <c r="Y1515" s="18" t="str">
        <f t="shared" si="257"/>
        <v/>
      </c>
      <c r="Z1515" s="18">
        <f t="shared" si="258"/>
        <v>54440.149999999994</v>
      </c>
      <c r="AA1515" s="18">
        <f t="shared" si="259"/>
        <v>2019</v>
      </c>
      <c r="AB1515" s="19" t="str">
        <f>IFERROR(VLOOKUP(D1515, 'Lookup Tables'!$A:$B, 2, FALSE), "Unknown")</f>
        <v>Table, kitchen or other household articles of iron or steel</v>
      </c>
      <c r="AC1515" s="18" t="str">
        <f t="shared" si="260"/>
        <v>Steel Products</v>
      </c>
      <c r="AD1515" s="18" t="str">
        <f t="shared" si="261"/>
        <v>Misc</v>
      </c>
      <c r="AE1515" s="18">
        <f t="shared" si="262"/>
        <v>121.71199999999999</v>
      </c>
      <c r="AF1515" s="20">
        <f t="shared" si="263"/>
        <v>0.24319970039061117</v>
      </c>
    </row>
    <row r="1516" spans="1:32">
      <c r="A1516" s="18" t="str">
        <f>'Raw Data'!A1516</f>
        <v>INNSA1</v>
      </c>
      <c r="B1516" s="19">
        <f>'Raw Data'!B1516</f>
        <v>43689</v>
      </c>
      <c r="C1516" s="18">
        <f>'Raw Data'!C1516</f>
        <v>301049751</v>
      </c>
      <c r="D1516" s="18">
        <f>'Raw Data'!D1516</f>
        <v>73239990</v>
      </c>
      <c r="E1516" s="18" t="str">
        <f>'Raw Data'!E1516</f>
        <v>STEEL ZHARA-AM-60 (TOTAL 960 PCS) (MILD STEEL)</v>
      </c>
      <c r="F1516" s="18">
        <f>'Raw Data'!F1516</f>
        <v>0</v>
      </c>
      <c r="G1516" s="18">
        <f>'Raw Data'!G1516</f>
        <v>0</v>
      </c>
      <c r="H1516" s="18">
        <f>'Raw Data'!H1516</f>
        <v>0</v>
      </c>
      <c r="I1516" s="18">
        <f>'Raw Data'!I1516</f>
        <v>0</v>
      </c>
      <c r="J1516" s="18">
        <f>'Raw Data'!J1516</f>
        <v>0</v>
      </c>
      <c r="K1516" s="18">
        <f>'Raw Data'!K1516</f>
        <v>0</v>
      </c>
      <c r="L1516" s="18">
        <f>'Raw Data'!L1516</f>
        <v>0</v>
      </c>
      <c r="M1516" s="18">
        <f>'Raw Data'!M1516</f>
        <v>0</v>
      </c>
      <c r="N1516" s="18">
        <f>'Raw Data'!N1516</f>
        <v>68.8</v>
      </c>
      <c r="O1516" s="18" t="str">
        <f>'Raw Data'!O1516</f>
        <v>KG</v>
      </c>
      <c r="P1516" s="18">
        <f>'Raw Data'!P1516</f>
        <v>308.22645349999999</v>
      </c>
      <c r="Q1516" s="18">
        <f>'Raw Data'!Q1516</f>
        <v>21205.98</v>
      </c>
      <c r="R1516" s="18">
        <f>'Raw Data'!R1516</f>
        <v>4.4032350500000002</v>
      </c>
      <c r="S1516" s="18">
        <f>'Raw Data'!S1516</f>
        <v>302.94257140000002</v>
      </c>
      <c r="T1516" s="18">
        <f>'Raw Data'!T1516</f>
        <v>5157.3</v>
      </c>
      <c r="U1516" s="18" t="str">
        <f t="shared" si="253"/>
        <v xml:space="preserve">STEEL ZHARA-AM-60 </v>
      </c>
      <c r="V1516" s="18" t="str">
        <f t="shared" si="254"/>
        <v/>
      </c>
      <c r="W1516" s="18" t="e">
        <f t="shared" si="255"/>
        <v>#VALUE!</v>
      </c>
      <c r="X1516" s="18" t="str">
        <f t="shared" si="256"/>
        <v/>
      </c>
      <c r="Y1516" s="18" t="str">
        <f t="shared" si="257"/>
        <v/>
      </c>
      <c r="Z1516" s="18">
        <f t="shared" si="258"/>
        <v>26363.279999999999</v>
      </c>
      <c r="AA1516" s="18">
        <f t="shared" si="259"/>
        <v>2019</v>
      </c>
      <c r="AB1516" s="19" t="str">
        <f>IFERROR(VLOOKUP(D1516, 'Lookup Tables'!$A:$B, 2, FALSE), "Unknown")</f>
        <v>Table, kitchen or other household articles of iron or steel</v>
      </c>
      <c r="AC1516" s="18" t="str">
        <f t="shared" si="260"/>
        <v>Steel Products</v>
      </c>
      <c r="AD1516" s="18" t="str">
        <f t="shared" si="261"/>
        <v>Misc</v>
      </c>
      <c r="AE1516" s="18">
        <f t="shared" si="262"/>
        <v>74.960755813953497</v>
      </c>
      <c r="AF1516" s="20">
        <f t="shared" si="263"/>
        <v>0.24320026709447054</v>
      </c>
    </row>
    <row r="1517" spans="1:32">
      <c r="A1517" s="18" t="str">
        <f>'Raw Data'!A1517</f>
        <v>INNSA1</v>
      </c>
      <c r="B1517" s="19">
        <f>'Raw Data'!B1517</f>
        <v>43689</v>
      </c>
      <c r="C1517" s="18">
        <f>'Raw Data'!C1517</f>
        <v>301049751</v>
      </c>
      <c r="D1517" s="18">
        <f>'Raw Data'!D1517</f>
        <v>73239990</v>
      </c>
      <c r="E1517" s="18" t="str">
        <f>'Raw Data'!E1517</f>
        <v>STEEL LUNCH BOX 2652 -AM-20 (TOTAL 288 PCS) (MILD STEEL)</v>
      </c>
      <c r="F1517" s="18">
        <f>'Raw Data'!F1517</f>
        <v>0</v>
      </c>
      <c r="G1517" s="18">
        <f>'Raw Data'!G1517</f>
        <v>0</v>
      </c>
      <c r="H1517" s="18">
        <f>'Raw Data'!H1517</f>
        <v>0</v>
      </c>
      <c r="I1517" s="18">
        <f>'Raw Data'!I1517</f>
        <v>0</v>
      </c>
      <c r="J1517" s="18">
        <f>'Raw Data'!J1517</f>
        <v>0</v>
      </c>
      <c r="K1517" s="18">
        <f>'Raw Data'!K1517</f>
        <v>0</v>
      </c>
      <c r="L1517" s="18">
        <f>'Raw Data'!L1517</f>
        <v>0</v>
      </c>
      <c r="M1517" s="18">
        <f>'Raw Data'!M1517</f>
        <v>0</v>
      </c>
      <c r="N1517" s="18">
        <f>'Raw Data'!N1517</f>
        <v>57.6</v>
      </c>
      <c r="O1517" s="18" t="str">
        <f>'Raw Data'!O1517</f>
        <v>KG</v>
      </c>
      <c r="P1517" s="18">
        <f>'Raw Data'!P1517</f>
        <v>662.6869792</v>
      </c>
      <c r="Q1517" s="18">
        <f>'Raw Data'!Q1517</f>
        <v>38170.769999999997</v>
      </c>
      <c r="R1517" s="18">
        <f>'Raw Data'!R1517</f>
        <v>9.4669568450000003</v>
      </c>
      <c r="S1517" s="18">
        <f>'Raw Data'!S1517</f>
        <v>545.29671429999996</v>
      </c>
      <c r="T1517" s="18">
        <f>'Raw Data'!T1517</f>
        <v>9283.2000000000007</v>
      </c>
      <c r="U1517" s="18" t="str">
        <f t="shared" si="253"/>
        <v xml:space="preserve">STEEL LUNCH BOX 2652 -AM-20 </v>
      </c>
      <c r="V1517" s="18" t="str">
        <f t="shared" si="254"/>
        <v/>
      </c>
      <c r="W1517" s="18" t="e">
        <f t="shared" si="255"/>
        <v>#VALUE!</v>
      </c>
      <c r="X1517" s="18" t="str">
        <f t="shared" si="256"/>
        <v/>
      </c>
      <c r="Y1517" s="18" t="str">
        <f t="shared" si="257"/>
        <v/>
      </c>
      <c r="Z1517" s="18">
        <f t="shared" si="258"/>
        <v>47453.97</v>
      </c>
      <c r="AA1517" s="18">
        <f t="shared" si="259"/>
        <v>2019</v>
      </c>
      <c r="AB1517" s="19" t="str">
        <f>IFERROR(VLOOKUP(D1517, 'Lookup Tables'!$A:$B, 2, FALSE), "Unknown")</f>
        <v>Table, kitchen or other household articles of iron or steel</v>
      </c>
      <c r="AC1517" s="18" t="str">
        <f t="shared" si="260"/>
        <v>Steel Products</v>
      </c>
      <c r="AD1517" s="18" t="str">
        <f t="shared" si="261"/>
        <v>Misc</v>
      </c>
      <c r="AE1517" s="18">
        <f t="shared" si="262"/>
        <v>161.16666666666669</v>
      </c>
      <c r="AF1517" s="20">
        <f t="shared" si="263"/>
        <v>0.24320180074963124</v>
      </c>
    </row>
    <row r="1518" spans="1:32">
      <c r="A1518" s="18" t="str">
        <f>'Raw Data'!A1518</f>
        <v>INNSA1</v>
      </c>
      <c r="B1518" s="19">
        <f>'Raw Data'!B1518</f>
        <v>43689</v>
      </c>
      <c r="C1518" s="18">
        <f>'Raw Data'!C1518</f>
        <v>301049751</v>
      </c>
      <c r="D1518" s="18">
        <f>'Raw Data'!D1518</f>
        <v>73239990</v>
      </c>
      <c r="E1518" s="18" t="str">
        <f>'Raw Data'!E1518</f>
        <v>STEEL LUNCH BOX 6861 -AM-21 (TOTAL 420 PCS)(MILD STEEL)</v>
      </c>
      <c r="F1518" s="18">
        <f>'Raw Data'!F1518</f>
        <v>0</v>
      </c>
      <c r="G1518" s="18">
        <f>'Raw Data'!G1518</f>
        <v>0</v>
      </c>
      <c r="H1518" s="18">
        <f>'Raw Data'!H1518</f>
        <v>0</v>
      </c>
      <c r="I1518" s="18">
        <f>'Raw Data'!I1518</f>
        <v>0</v>
      </c>
      <c r="J1518" s="18">
        <f>'Raw Data'!J1518</f>
        <v>0</v>
      </c>
      <c r="K1518" s="18">
        <f>'Raw Data'!K1518</f>
        <v>0</v>
      </c>
      <c r="L1518" s="18">
        <f>'Raw Data'!L1518</f>
        <v>0</v>
      </c>
      <c r="M1518" s="18">
        <f>'Raw Data'!M1518</f>
        <v>0</v>
      </c>
      <c r="N1518" s="18">
        <f>'Raw Data'!N1518</f>
        <v>77</v>
      </c>
      <c r="O1518" s="18" t="str">
        <f>'Raw Data'!O1518</f>
        <v>KG</v>
      </c>
      <c r="P1518" s="18">
        <f>'Raw Data'!P1518</f>
        <v>586.37753250000003</v>
      </c>
      <c r="Q1518" s="18">
        <f>'Raw Data'!Q1518</f>
        <v>45151.07</v>
      </c>
      <c r="R1518" s="18">
        <f>'Raw Data'!R1518</f>
        <v>8.3768218920000006</v>
      </c>
      <c r="S1518" s="18">
        <f>'Raw Data'!S1518</f>
        <v>645.01528570000005</v>
      </c>
      <c r="T1518" s="18">
        <f>'Raw Data'!T1518</f>
        <v>10980.7</v>
      </c>
      <c r="U1518" s="18" t="str">
        <f t="shared" si="253"/>
        <v xml:space="preserve">STEEL LUNCH BOX 6861 -AM-21 </v>
      </c>
      <c r="V1518" s="18" t="str">
        <f t="shared" si="254"/>
        <v/>
      </c>
      <c r="W1518" s="18" t="e">
        <f t="shared" si="255"/>
        <v>#VALUE!</v>
      </c>
      <c r="X1518" s="18" t="str">
        <f t="shared" si="256"/>
        <v/>
      </c>
      <c r="Y1518" s="18" t="str">
        <f t="shared" si="257"/>
        <v/>
      </c>
      <c r="Z1518" s="18">
        <f t="shared" si="258"/>
        <v>56131.770000000004</v>
      </c>
      <c r="AA1518" s="18">
        <f t="shared" si="259"/>
        <v>2019</v>
      </c>
      <c r="AB1518" s="19" t="str">
        <f>IFERROR(VLOOKUP(D1518, 'Lookup Tables'!$A:$B, 2, FALSE), "Unknown")</f>
        <v>Table, kitchen or other household articles of iron or steel</v>
      </c>
      <c r="AC1518" s="18" t="str">
        <f t="shared" si="260"/>
        <v>Steel Products</v>
      </c>
      <c r="AD1518" s="18" t="str">
        <f t="shared" si="261"/>
        <v>Misc</v>
      </c>
      <c r="AE1518" s="18">
        <f t="shared" si="262"/>
        <v>142.60649350649351</v>
      </c>
      <c r="AF1518" s="20">
        <f t="shared" si="263"/>
        <v>0.24319910912410272</v>
      </c>
    </row>
    <row r="1519" spans="1:32">
      <c r="A1519" s="18" t="str">
        <f>'Raw Data'!A1519</f>
        <v>INNSA1</v>
      </c>
      <c r="B1519" s="19">
        <f>'Raw Data'!B1519</f>
        <v>43689</v>
      </c>
      <c r="C1519" s="18">
        <f>'Raw Data'!C1519</f>
        <v>301049751</v>
      </c>
      <c r="D1519" s="18">
        <f>'Raw Data'!D1519</f>
        <v>73239990</v>
      </c>
      <c r="E1519" s="18" t="str">
        <f>'Raw Data'!E1519</f>
        <v>STEEL LUNCH BOX 2651-AM-19 (TOTAL 480 PCS) (MILD STEEL)</v>
      </c>
      <c r="F1519" s="18">
        <f>'Raw Data'!F1519</f>
        <v>0</v>
      </c>
      <c r="G1519" s="18">
        <f>'Raw Data'!G1519</f>
        <v>0</v>
      </c>
      <c r="H1519" s="18">
        <f>'Raw Data'!H1519</f>
        <v>0</v>
      </c>
      <c r="I1519" s="18">
        <f>'Raw Data'!I1519</f>
        <v>0</v>
      </c>
      <c r="J1519" s="18">
        <f>'Raw Data'!J1519</f>
        <v>0</v>
      </c>
      <c r="K1519" s="18">
        <f>'Raw Data'!K1519</f>
        <v>0</v>
      </c>
      <c r="L1519" s="18">
        <f>'Raw Data'!L1519</f>
        <v>0</v>
      </c>
      <c r="M1519" s="18">
        <f>'Raw Data'!M1519</f>
        <v>0</v>
      </c>
      <c r="N1519" s="18">
        <f>'Raw Data'!N1519</f>
        <v>72</v>
      </c>
      <c r="O1519" s="18" t="str">
        <f>'Raw Data'!O1519</f>
        <v>KG</v>
      </c>
      <c r="P1519" s="18">
        <f>'Raw Data'!P1519</f>
        <v>667.59569439999996</v>
      </c>
      <c r="Q1519" s="18">
        <f>'Raw Data'!Q1519</f>
        <v>48066.89</v>
      </c>
      <c r="R1519" s="18">
        <f>'Raw Data'!R1519</f>
        <v>9.5370813489999993</v>
      </c>
      <c r="S1519" s="18">
        <f>'Raw Data'!S1519</f>
        <v>686.66985709999994</v>
      </c>
      <c r="T1519" s="18">
        <f>'Raw Data'!T1519</f>
        <v>11689.9</v>
      </c>
      <c r="U1519" s="18" t="str">
        <f t="shared" si="253"/>
        <v xml:space="preserve">STEEL LUNCH BOX 2651-AM-19 </v>
      </c>
      <c r="V1519" s="18" t="str">
        <f t="shared" si="254"/>
        <v/>
      </c>
      <c r="W1519" s="18" t="e">
        <f t="shared" si="255"/>
        <v>#VALUE!</v>
      </c>
      <c r="X1519" s="18" t="str">
        <f t="shared" si="256"/>
        <v/>
      </c>
      <c r="Y1519" s="18" t="str">
        <f t="shared" si="257"/>
        <v/>
      </c>
      <c r="Z1519" s="18">
        <f t="shared" si="258"/>
        <v>59756.79</v>
      </c>
      <c r="AA1519" s="18">
        <f t="shared" si="259"/>
        <v>2019</v>
      </c>
      <c r="AB1519" s="19" t="str">
        <f>IFERROR(VLOOKUP(D1519, 'Lookup Tables'!$A:$B, 2, FALSE), "Unknown")</f>
        <v>Table, kitchen or other household articles of iron or steel</v>
      </c>
      <c r="AC1519" s="18" t="str">
        <f t="shared" si="260"/>
        <v>Steel Products</v>
      </c>
      <c r="AD1519" s="18" t="str">
        <f t="shared" si="261"/>
        <v>Misc</v>
      </c>
      <c r="AE1519" s="18">
        <f t="shared" si="262"/>
        <v>162.35972222222222</v>
      </c>
      <c r="AF1519" s="20">
        <f t="shared" si="263"/>
        <v>0.24320067306205997</v>
      </c>
    </row>
    <row r="1520" spans="1:32">
      <c r="A1520" s="18" t="str">
        <f>'Raw Data'!A1520</f>
        <v>INNSA1</v>
      </c>
      <c r="B1520" s="19">
        <f>'Raw Data'!B1520</f>
        <v>43687</v>
      </c>
      <c r="C1520" s="18">
        <f>'Raw Data'!C1520</f>
        <v>301049751</v>
      </c>
      <c r="D1520" s="18">
        <f>'Raw Data'!D1520</f>
        <v>73231000</v>
      </c>
      <c r="E1520" s="18" t="str">
        <f>'Raw Data'!E1520</f>
        <v>SS SCOURER 3 PCS SET (MADE OF STEEL) ( QTY 106800 NOS)</v>
      </c>
      <c r="F1520" s="18">
        <f>'Raw Data'!F1520</f>
        <v>0</v>
      </c>
      <c r="G1520" s="18">
        <f>'Raw Data'!G1520</f>
        <v>0</v>
      </c>
      <c r="H1520" s="18">
        <f>'Raw Data'!H1520</f>
        <v>0</v>
      </c>
      <c r="I1520" s="18">
        <f>'Raw Data'!I1520</f>
        <v>0</v>
      </c>
      <c r="J1520" s="18">
        <f>'Raw Data'!J1520</f>
        <v>0</v>
      </c>
      <c r="K1520" s="18">
        <f>'Raw Data'!K1520</f>
        <v>0</v>
      </c>
      <c r="L1520" s="18">
        <f>'Raw Data'!L1520</f>
        <v>0</v>
      </c>
      <c r="M1520" s="18">
        <f>'Raw Data'!M1520</f>
        <v>0</v>
      </c>
      <c r="N1520" s="18">
        <f>'Raw Data'!N1520</f>
        <v>6401</v>
      </c>
      <c r="O1520" s="18" t="str">
        <f>'Raw Data'!O1520</f>
        <v>KG</v>
      </c>
      <c r="P1520" s="18">
        <f>'Raw Data'!P1520</f>
        <v>250.0773504</v>
      </c>
      <c r="Q1520" s="18">
        <f>'Raw Data'!Q1520</f>
        <v>1600745.12</v>
      </c>
      <c r="R1520" s="18">
        <f>'Raw Data'!R1520</f>
        <v>3.5725335770000002</v>
      </c>
      <c r="S1520" s="18">
        <f>'Raw Data'!S1520</f>
        <v>22867.78743</v>
      </c>
      <c r="T1520" s="18">
        <f>'Raw Data'!T1520</f>
        <v>495910.9</v>
      </c>
      <c r="U1520" s="18" t="str">
        <f t="shared" si="253"/>
        <v xml:space="preserve">SS SCOURER 3 PCS SET </v>
      </c>
      <c r="V1520" s="18">
        <f t="shared" si="254"/>
        <v>106800</v>
      </c>
      <c r="W1520" s="18" t="e">
        <f t="shared" si="255"/>
        <v>#VALUE!</v>
      </c>
      <c r="X1520" s="18" t="str">
        <f t="shared" si="256"/>
        <v/>
      </c>
      <c r="Y1520" s="18" t="str">
        <f t="shared" si="257"/>
        <v/>
      </c>
      <c r="Z1520" s="18">
        <f t="shared" si="258"/>
        <v>2096656.02</v>
      </c>
      <c r="AA1520" s="18">
        <f t="shared" si="259"/>
        <v>2019</v>
      </c>
      <c r="AB1520" s="19" t="str">
        <f>IFERROR(VLOOKUP(D1520, 'Lookup Tables'!$A:$B, 2, FALSE), "Unknown")</f>
        <v>Steel Scrubbers</v>
      </c>
      <c r="AC1520" s="18" t="str">
        <f t="shared" si="260"/>
        <v>Steel Products</v>
      </c>
      <c r="AD1520" s="18" t="str">
        <f t="shared" si="261"/>
        <v>Misc</v>
      </c>
      <c r="AE1520" s="18">
        <f t="shared" si="262"/>
        <v>77.473972816747391</v>
      </c>
      <c r="AF1520" s="20">
        <f t="shared" si="263"/>
        <v>0.30980003862201372</v>
      </c>
    </row>
    <row r="1521" spans="1:32">
      <c r="A1521" s="18" t="str">
        <f>'Raw Data'!A1521</f>
        <v>INNSA1</v>
      </c>
      <c r="B1521" s="19">
        <f>'Raw Data'!B1521</f>
        <v>43682</v>
      </c>
      <c r="C1521" s="18">
        <f>'Raw Data'!C1521</f>
        <v>301049751</v>
      </c>
      <c r="D1521" s="18">
        <f>'Raw Data'!D1521</f>
        <v>73239990</v>
      </c>
      <c r="E1521" s="18" t="str">
        <f>'Raw Data'!E1521</f>
        <v>STEEL LUNCH BOX-6527 (TOTAL 26112 PCS) (MILD STEEL)DPD CLIENT</v>
      </c>
      <c r="F1521" s="18">
        <f>'Raw Data'!F1521</f>
        <v>0</v>
      </c>
      <c r="G1521" s="18">
        <f>'Raw Data'!G1521</f>
        <v>0</v>
      </c>
      <c r="H1521" s="18">
        <f>'Raw Data'!H1521</f>
        <v>0</v>
      </c>
      <c r="I1521" s="18">
        <f>'Raw Data'!I1521</f>
        <v>0</v>
      </c>
      <c r="J1521" s="18">
        <f>'Raw Data'!J1521</f>
        <v>0</v>
      </c>
      <c r="K1521" s="18">
        <f>'Raw Data'!K1521</f>
        <v>0</v>
      </c>
      <c r="L1521" s="18">
        <f>'Raw Data'!L1521</f>
        <v>0</v>
      </c>
      <c r="M1521" s="18">
        <f>'Raw Data'!M1521</f>
        <v>0</v>
      </c>
      <c r="N1521" s="18">
        <f>'Raw Data'!N1521</f>
        <v>9095.68</v>
      </c>
      <c r="O1521" s="18" t="str">
        <f>'Raw Data'!O1521</f>
        <v>KG</v>
      </c>
      <c r="P1521" s="18">
        <f>'Raw Data'!P1521</f>
        <v>408.92974800000002</v>
      </c>
      <c r="Q1521" s="18">
        <f>'Raw Data'!Q1521</f>
        <v>3719494.13</v>
      </c>
      <c r="R1521" s="18">
        <f>'Raw Data'!R1521</f>
        <v>5.841853542</v>
      </c>
      <c r="S1521" s="18">
        <f>'Raw Data'!S1521</f>
        <v>53135.630429999997</v>
      </c>
      <c r="T1521" s="18">
        <f>'Raw Data'!T1521</f>
        <v>904580.9</v>
      </c>
      <c r="U1521" s="18" t="str">
        <f t="shared" si="253"/>
        <v xml:space="preserve">STEEL LUNCH BOX-6527 </v>
      </c>
      <c r="V1521" s="18" t="str">
        <f t="shared" si="254"/>
        <v/>
      </c>
      <c r="W1521" s="18" t="e">
        <f t="shared" si="255"/>
        <v>#VALUE!</v>
      </c>
      <c r="X1521" s="18" t="str">
        <f t="shared" si="256"/>
        <v/>
      </c>
      <c r="Y1521" s="18" t="str">
        <f t="shared" si="257"/>
        <v/>
      </c>
      <c r="Z1521" s="18">
        <f t="shared" si="258"/>
        <v>4624075.03</v>
      </c>
      <c r="AA1521" s="18">
        <f t="shared" si="259"/>
        <v>2019</v>
      </c>
      <c r="AB1521" s="19" t="str">
        <f>IFERROR(VLOOKUP(D1521, 'Lookup Tables'!$A:$B, 2, FALSE), "Unknown")</f>
        <v>Table, kitchen or other household articles of iron or steel</v>
      </c>
      <c r="AC1521" s="18" t="str">
        <f t="shared" si="260"/>
        <v>Steel Products</v>
      </c>
      <c r="AD1521" s="18" t="str">
        <f t="shared" si="261"/>
        <v>Misc</v>
      </c>
      <c r="AE1521" s="18">
        <f t="shared" si="262"/>
        <v>99.451706744300594</v>
      </c>
      <c r="AF1521" s="20">
        <f t="shared" si="263"/>
        <v>0.24319998053068578</v>
      </c>
    </row>
    <row r="1522" spans="1:32">
      <c r="A1522" s="18" t="str">
        <f>'Raw Data'!A1522</f>
        <v>INNSA1</v>
      </c>
      <c r="B1522" s="19">
        <f>'Raw Data'!B1522</f>
        <v>43682</v>
      </c>
      <c r="C1522" s="18">
        <f>'Raw Data'!C1522</f>
        <v>301049751</v>
      </c>
      <c r="D1522" s="18">
        <f>'Raw Data'!D1522</f>
        <v>73239990</v>
      </c>
      <c r="E1522" s="18" t="str">
        <f>'Raw Data'!E1522</f>
        <v>STEEL ZHARA-NP-003 (TOTAL 71880 PCS) (MILD STEEL)</v>
      </c>
      <c r="F1522" s="18">
        <f>'Raw Data'!F1522</f>
        <v>0</v>
      </c>
      <c r="G1522" s="18">
        <f>'Raw Data'!G1522</f>
        <v>0</v>
      </c>
      <c r="H1522" s="18">
        <f>'Raw Data'!H1522</f>
        <v>0</v>
      </c>
      <c r="I1522" s="18">
        <f>'Raw Data'!I1522</f>
        <v>0</v>
      </c>
      <c r="J1522" s="18">
        <f>'Raw Data'!J1522</f>
        <v>0</v>
      </c>
      <c r="K1522" s="18">
        <f>'Raw Data'!K1522</f>
        <v>0</v>
      </c>
      <c r="L1522" s="18">
        <f>'Raw Data'!L1522</f>
        <v>0</v>
      </c>
      <c r="M1522" s="18">
        <f>'Raw Data'!M1522</f>
        <v>0</v>
      </c>
      <c r="N1522" s="18">
        <f>'Raw Data'!N1522</f>
        <v>6708.8</v>
      </c>
      <c r="O1522" s="18" t="str">
        <f>'Raw Data'!O1522</f>
        <v>KG</v>
      </c>
      <c r="P1522" s="18">
        <f>'Raw Data'!P1522</f>
        <v>346.91774090000001</v>
      </c>
      <c r="Q1522" s="18">
        <f>'Raw Data'!Q1522</f>
        <v>2327401.7400000002</v>
      </c>
      <c r="R1522" s="18">
        <f>'Raw Data'!R1522</f>
        <v>4.955967727</v>
      </c>
      <c r="S1522" s="18">
        <f>'Raw Data'!S1522</f>
        <v>33248.596290000001</v>
      </c>
      <c r="T1522" s="18">
        <f>'Raw Data'!T1522</f>
        <v>566024.1</v>
      </c>
      <c r="U1522" s="18" t="str">
        <f t="shared" si="253"/>
        <v xml:space="preserve">STEEL ZHARA-NP-003 </v>
      </c>
      <c r="V1522" s="18" t="str">
        <f t="shared" si="254"/>
        <v/>
      </c>
      <c r="W1522" s="18" t="e">
        <f t="shared" si="255"/>
        <v>#VALUE!</v>
      </c>
      <c r="X1522" s="18" t="str">
        <f t="shared" si="256"/>
        <v/>
      </c>
      <c r="Y1522" s="18" t="str">
        <f t="shared" si="257"/>
        <v/>
      </c>
      <c r="Z1522" s="18">
        <f t="shared" si="258"/>
        <v>2893425.8400000003</v>
      </c>
      <c r="AA1522" s="18">
        <f t="shared" si="259"/>
        <v>2019</v>
      </c>
      <c r="AB1522" s="19" t="str">
        <f>IFERROR(VLOOKUP(D1522, 'Lookup Tables'!$A:$B, 2, FALSE), "Unknown")</f>
        <v>Table, kitchen or other household articles of iron or steel</v>
      </c>
      <c r="AC1522" s="18" t="str">
        <f t="shared" si="260"/>
        <v>Steel Products</v>
      </c>
      <c r="AD1522" s="18" t="str">
        <f t="shared" si="261"/>
        <v>Misc</v>
      </c>
      <c r="AE1522" s="18">
        <f t="shared" si="262"/>
        <v>84.370394109229665</v>
      </c>
      <c r="AF1522" s="20">
        <f t="shared" si="263"/>
        <v>0.24319999863882541</v>
      </c>
    </row>
    <row r="1523" spans="1:32">
      <c r="A1523" s="18" t="str">
        <f>'Raw Data'!A1523</f>
        <v>INNSA1</v>
      </c>
      <c r="B1523" s="19">
        <f>'Raw Data'!B1523</f>
        <v>43680</v>
      </c>
      <c r="C1523" s="18">
        <f>'Raw Data'!C1523</f>
        <v>301049751</v>
      </c>
      <c r="D1523" s="18">
        <f>'Raw Data'!D1523</f>
        <v>73231000</v>
      </c>
      <c r="E1523" s="18" t="str">
        <f>'Raw Data'!E1523</f>
        <v>STEEL SCRUBBER 2PCS SET (ITEM NO. 8001-2) ( QTY 167400 SETS)</v>
      </c>
      <c r="F1523" s="18">
        <f>'Raw Data'!F1523</f>
        <v>0</v>
      </c>
      <c r="G1523" s="18">
        <f>'Raw Data'!G1523</f>
        <v>0</v>
      </c>
      <c r="H1523" s="18">
        <f>'Raw Data'!H1523</f>
        <v>0</v>
      </c>
      <c r="I1523" s="18">
        <f>'Raw Data'!I1523</f>
        <v>0</v>
      </c>
      <c r="J1523" s="18">
        <f>'Raw Data'!J1523</f>
        <v>0</v>
      </c>
      <c r="K1523" s="18">
        <f>'Raw Data'!K1523</f>
        <v>0</v>
      </c>
      <c r="L1523" s="18">
        <f>'Raw Data'!L1523</f>
        <v>0</v>
      </c>
      <c r="M1523" s="18">
        <f>'Raw Data'!M1523</f>
        <v>0</v>
      </c>
      <c r="N1523" s="18">
        <f>'Raw Data'!N1523</f>
        <v>4882</v>
      </c>
      <c r="O1523" s="18" t="str">
        <f>'Raw Data'!O1523</f>
        <v>KG</v>
      </c>
      <c r="P1523" s="18">
        <f>'Raw Data'!P1523</f>
        <v>400.61963739999999</v>
      </c>
      <c r="Q1523" s="18">
        <f>'Raw Data'!Q1523</f>
        <v>1955825.07</v>
      </c>
      <c r="R1523" s="18">
        <f>'Raw Data'!R1523</f>
        <v>5.7231376779999996</v>
      </c>
      <c r="S1523" s="18">
        <f>'Raw Data'!S1523</f>
        <v>27940.35814</v>
      </c>
      <c r="T1523" s="18">
        <f>'Raw Data'!T1523</f>
        <v>605914.69999999995</v>
      </c>
      <c r="U1523" s="18" t="str">
        <f t="shared" si="253"/>
        <v xml:space="preserve">STEEL SCRUBBER 2PCS SET </v>
      </c>
      <c r="V1523" s="18">
        <f t="shared" si="254"/>
        <v>167400</v>
      </c>
      <c r="W1523" s="18" t="e">
        <f t="shared" si="255"/>
        <v>#VALUE!</v>
      </c>
      <c r="X1523" s="18" t="str">
        <f t="shared" si="256"/>
        <v/>
      </c>
      <c r="Y1523" s="18" t="str">
        <f t="shared" si="257"/>
        <v/>
      </c>
      <c r="Z1523" s="18">
        <f t="shared" si="258"/>
        <v>2561739.77</v>
      </c>
      <c r="AA1523" s="18">
        <f t="shared" si="259"/>
        <v>2019</v>
      </c>
      <c r="AB1523" s="19" t="str">
        <f>IFERROR(VLOOKUP(D1523, 'Lookup Tables'!$A:$B, 2, FALSE), "Unknown")</f>
        <v>Steel Scrubbers</v>
      </c>
      <c r="AC1523" s="18" t="str">
        <f t="shared" si="260"/>
        <v>Steel Products</v>
      </c>
      <c r="AD1523" s="18" t="str">
        <f t="shared" si="261"/>
        <v>Scrubber</v>
      </c>
      <c r="AE1523" s="18">
        <f t="shared" si="262"/>
        <v>124.1119827939369</v>
      </c>
      <c r="AF1523" s="20">
        <f t="shared" si="263"/>
        <v>0.30980004771081082</v>
      </c>
    </row>
    <row r="1524" spans="1:32">
      <c r="A1524" s="18" t="str">
        <f>'Raw Data'!A1524</f>
        <v>INNSA1</v>
      </c>
      <c r="B1524" s="19">
        <f>'Raw Data'!B1524</f>
        <v>43676</v>
      </c>
      <c r="C1524" s="18">
        <f>'Raw Data'!C1524</f>
        <v>301049751</v>
      </c>
      <c r="D1524" s="18">
        <f>'Raw Data'!D1524</f>
        <v>73239990</v>
      </c>
      <c r="E1524" s="18" t="str">
        <f>'Raw Data'!E1524</f>
        <v>STEEL SPOON HOLDER ROUND-MP-96(MILD STEEL) (TOTAL 8136 PCS) -</v>
      </c>
      <c r="F1524" s="18">
        <f>'Raw Data'!F1524</f>
        <v>0</v>
      </c>
      <c r="G1524" s="18">
        <f>'Raw Data'!G1524</f>
        <v>0</v>
      </c>
      <c r="H1524" s="18">
        <f>'Raw Data'!H1524</f>
        <v>0</v>
      </c>
      <c r="I1524" s="18">
        <f>'Raw Data'!I1524</f>
        <v>0</v>
      </c>
      <c r="J1524" s="18">
        <f>'Raw Data'!J1524</f>
        <v>0</v>
      </c>
      <c r="K1524" s="18">
        <f>'Raw Data'!K1524</f>
        <v>0</v>
      </c>
      <c r="L1524" s="18">
        <f>'Raw Data'!L1524</f>
        <v>0</v>
      </c>
      <c r="M1524" s="18">
        <f>'Raw Data'!M1524</f>
        <v>0</v>
      </c>
      <c r="N1524" s="18">
        <f>'Raw Data'!N1524</f>
        <v>1740.2</v>
      </c>
      <c r="O1524" s="18" t="str">
        <f>'Raw Data'!O1524</f>
        <v>KGS</v>
      </c>
      <c r="P1524" s="18">
        <f>'Raw Data'!P1524</f>
        <v>246.9528215</v>
      </c>
      <c r="Q1524" s="18">
        <f>'Raw Data'!Q1524</f>
        <v>429747.3</v>
      </c>
      <c r="R1524" s="18">
        <f>'Raw Data'!R1524</f>
        <v>3.5456255780000001</v>
      </c>
      <c r="S1524" s="18">
        <f>'Raw Data'!S1524</f>
        <v>6170.0976309999996</v>
      </c>
      <c r="T1524" s="18">
        <f>'Raw Data'!T1524</f>
        <v>104514.5</v>
      </c>
      <c r="U1524" s="18" t="str">
        <f t="shared" si="253"/>
        <v>STEEL SPOON HOLDER ROUND-MP-96</v>
      </c>
      <c r="V1524" s="18" t="str">
        <f t="shared" si="254"/>
        <v/>
      </c>
      <c r="W1524" s="18" t="e">
        <f t="shared" si="255"/>
        <v>#VALUE!</v>
      </c>
      <c r="X1524" s="18" t="str">
        <f t="shared" si="256"/>
        <v/>
      </c>
      <c r="Y1524" s="18" t="str">
        <f t="shared" si="257"/>
        <v/>
      </c>
      <c r="Z1524" s="18">
        <f t="shared" si="258"/>
        <v>534261.80000000005</v>
      </c>
      <c r="AA1524" s="18">
        <f t="shared" si="259"/>
        <v>2019</v>
      </c>
      <c r="AB1524" s="19" t="str">
        <f>IFERROR(VLOOKUP(D1524, 'Lookup Tables'!$A:$B, 2, FALSE), "Unknown")</f>
        <v>Table, kitchen or other household articles of iron or steel</v>
      </c>
      <c r="AC1524" s="18" t="str">
        <f t="shared" si="260"/>
        <v>Steel Products</v>
      </c>
      <c r="AD1524" s="18" t="str">
        <f t="shared" si="261"/>
        <v>Holder</v>
      </c>
      <c r="AE1524" s="18">
        <f t="shared" si="262"/>
        <v>60.058901275715435</v>
      </c>
      <c r="AF1524" s="20">
        <f t="shared" si="263"/>
        <v>0.2431998991034964</v>
      </c>
    </row>
    <row r="1525" spans="1:32">
      <c r="A1525" s="18" t="str">
        <f>'Raw Data'!A1525</f>
        <v>INNSA1</v>
      </c>
      <c r="B1525" s="19">
        <f>'Raw Data'!B1525</f>
        <v>43676</v>
      </c>
      <c r="C1525" s="18">
        <f>'Raw Data'!C1525</f>
        <v>301049751</v>
      </c>
      <c r="D1525" s="18">
        <f>'Raw Data'!D1525</f>
        <v>73239990</v>
      </c>
      <c r="E1525" s="18" t="str">
        <f>'Raw Data'!E1525</f>
        <v>STEEL TEA STRAINER -NP-55 (MILD STEEL) (TOTAL 50400 PCS) -</v>
      </c>
      <c r="F1525" s="18">
        <f>'Raw Data'!F1525</f>
        <v>0</v>
      </c>
      <c r="G1525" s="18">
        <f>'Raw Data'!G1525</f>
        <v>0</v>
      </c>
      <c r="H1525" s="18">
        <f>'Raw Data'!H1525</f>
        <v>0</v>
      </c>
      <c r="I1525" s="18">
        <f>'Raw Data'!I1525</f>
        <v>0</v>
      </c>
      <c r="J1525" s="18">
        <f>'Raw Data'!J1525</f>
        <v>0</v>
      </c>
      <c r="K1525" s="18">
        <f>'Raw Data'!K1525</f>
        <v>0</v>
      </c>
      <c r="L1525" s="18">
        <f>'Raw Data'!L1525</f>
        <v>0</v>
      </c>
      <c r="M1525" s="18">
        <f>'Raw Data'!M1525</f>
        <v>0</v>
      </c>
      <c r="N1525" s="18">
        <f>'Raw Data'!N1525</f>
        <v>2310</v>
      </c>
      <c r="O1525" s="18" t="str">
        <f>'Raw Data'!O1525</f>
        <v>KGS</v>
      </c>
      <c r="P1525" s="18">
        <f>'Raw Data'!P1525</f>
        <v>486.16324680000002</v>
      </c>
      <c r="Q1525" s="18">
        <f>'Raw Data'!Q1525</f>
        <v>1123037.1000000001</v>
      </c>
      <c r="R1525" s="18">
        <f>'Raw Data'!R1525</f>
        <v>6.9800896879999996</v>
      </c>
      <c r="S1525" s="18">
        <f>'Raw Data'!S1525</f>
        <v>16124.007180000001</v>
      </c>
      <c r="T1525" s="18">
        <f>'Raw Data'!T1525</f>
        <v>273122.59999999998</v>
      </c>
      <c r="U1525" s="18" t="str">
        <f t="shared" si="253"/>
        <v xml:space="preserve">STEEL TEA STRAINER -NP-55 </v>
      </c>
      <c r="V1525" s="18" t="str">
        <f t="shared" si="254"/>
        <v/>
      </c>
      <c r="W1525" s="18" t="e">
        <f t="shared" si="255"/>
        <v>#VALUE!</v>
      </c>
      <c r="X1525" s="18" t="str">
        <f t="shared" si="256"/>
        <v/>
      </c>
      <c r="Y1525" s="18" t="str">
        <f t="shared" si="257"/>
        <v/>
      </c>
      <c r="Z1525" s="18">
        <f t="shared" si="258"/>
        <v>1396159.7000000002</v>
      </c>
      <c r="AA1525" s="18">
        <f t="shared" si="259"/>
        <v>2019</v>
      </c>
      <c r="AB1525" s="19" t="str">
        <f>IFERROR(VLOOKUP(D1525, 'Lookup Tables'!$A:$B, 2, FALSE), "Unknown")</f>
        <v>Table, kitchen or other household articles of iron or steel</v>
      </c>
      <c r="AC1525" s="18" t="str">
        <f t="shared" si="260"/>
        <v>Steel Products</v>
      </c>
      <c r="AD1525" s="18" t="str">
        <f t="shared" si="261"/>
        <v>Misc</v>
      </c>
      <c r="AE1525" s="18">
        <f t="shared" si="262"/>
        <v>118.23489177489176</v>
      </c>
      <c r="AF1525" s="20">
        <f t="shared" si="263"/>
        <v>0.24319997976914562</v>
      </c>
    </row>
    <row r="1526" spans="1:32">
      <c r="A1526" s="18" t="str">
        <f>'Raw Data'!A1526</f>
        <v>INNSA1</v>
      </c>
      <c r="B1526" s="19">
        <f>'Raw Data'!B1526</f>
        <v>43676</v>
      </c>
      <c r="C1526" s="18">
        <f>'Raw Data'!C1526</f>
        <v>301049751</v>
      </c>
      <c r="D1526" s="18">
        <f>'Raw Data'!D1526</f>
        <v>73239990</v>
      </c>
      <c r="E1526" s="18" t="str">
        <f>'Raw Data'!E1526</f>
        <v>STEEL ZHARA-RS-07 (MILD STEEL) (TOTAL 2400 PCS) -</v>
      </c>
      <c r="F1526" s="18">
        <f>'Raw Data'!F1526</f>
        <v>0</v>
      </c>
      <c r="G1526" s="18">
        <f>'Raw Data'!G1526</f>
        <v>0</v>
      </c>
      <c r="H1526" s="18">
        <f>'Raw Data'!H1526</f>
        <v>0</v>
      </c>
      <c r="I1526" s="18">
        <f>'Raw Data'!I1526</f>
        <v>0</v>
      </c>
      <c r="J1526" s="18">
        <f>'Raw Data'!J1526</f>
        <v>0</v>
      </c>
      <c r="K1526" s="18">
        <f>'Raw Data'!K1526</f>
        <v>0</v>
      </c>
      <c r="L1526" s="18">
        <f>'Raw Data'!L1526</f>
        <v>0</v>
      </c>
      <c r="M1526" s="18">
        <f>'Raw Data'!M1526</f>
        <v>0</v>
      </c>
      <c r="N1526" s="18">
        <f>'Raw Data'!N1526</f>
        <v>20</v>
      </c>
      <c r="O1526" s="18" t="str">
        <f>'Raw Data'!O1526</f>
        <v>KGS</v>
      </c>
      <c r="P1526" s="18">
        <f>'Raw Data'!P1526</f>
        <v>3708.39</v>
      </c>
      <c r="Q1526" s="18">
        <f>'Raw Data'!Q1526</f>
        <v>74167.8</v>
      </c>
      <c r="R1526" s="18">
        <f>'Raw Data'!R1526</f>
        <v>53.243216080000003</v>
      </c>
      <c r="S1526" s="18">
        <f>'Raw Data'!S1526</f>
        <v>1064.8643219999999</v>
      </c>
      <c r="T1526" s="18">
        <f>'Raw Data'!T1526</f>
        <v>18037.7</v>
      </c>
      <c r="U1526" s="18" t="str">
        <f t="shared" si="253"/>
        <v xml:space="preserve">STEEL ZHARA-RS-07 </v>
      </c>
      <c r="V1526" s="18" t="str">
        <f t="shared" si="254"/>
        <v/>
      </c>
      <c r="W1526" s="18" t="e">
        <f t="shared" si="255"/>
        <v>#VALUE!</v>
      </c>
      <c r="X1526" s="18" t="str">
        <f t="shared" si="256"/>
        <v/>
      </c>
      <c r="Y1526" s="18" t="str">
        <f t="shared" si="257"/>
        <v/>
      </c>
      <c r="Z1526" s="18">
        <f t="shared" si="258"/>
        <v>92205.5</v>
      </c>
      <c r="AA1526" s="18">
        <f t="shared" si="259"/>
        <v>2019</v>
      </c>
      <c r="AB1526" s="19" t="str">
        <f>IFERROR(VLOOKUP(D1526, 'Lookup Tables'!$A:$B, 2, FALSE), "Unknown")</f>
        <v>Table, kitchen or other household articles of iron or steel</v>
      </c>
      <c r="AC1526" s="18" t="str">
        <f t="shared" si="260"/>
        <v>Steel Products</v>
      </c>
      <c r="AD1526" s="18" t="str">
        <f t="shared" si="261"/>
        <v>Misc</v>
      </c>
      <c r="AE1526" s="18">
        <f t="shared" si="262"/>
        <v>901.88499999999999</v>
      </c>
      <c r="AF1526" s="20">
        <f t="shared" si="263"/>
        <v>0.24320122748686088</v>
      </c>
    </row>
    <row r="1527" spans="1:32">
      <c r="A1527" s="18" t="str">
        <f>'Raw Data'!A1527</f>
        <v>INNSA1</v>
      </c>
      <c r="B1527" s="19">
        <f>'Raw Data'!B1527</f>
        <v>43676</v>
      </c>
      <c r="C1527" s="18">
        <f>'Raw Data'!C1527</f>
        <v>301049751</v>
      </c>
      <c r="D1527" s="18">
        <f>'Raw Data'!D1527</f>
        <v>73239990</v>
      </c>
      <c r="E1527" s="18" t="str">
        <f>'Raw Data'!E1527</f>
        <v>STAINLESS STEEL GRATER WITH HANDLE-DS-25 (MILD STEEL) (TOTAL - 51000 PCS)</v>
      </c>
      <c r="F1527" s="18">
        <f>'Raw Data'!F1527</f>
        <v>0</v>
      </c>
      <c r="G1527" s="18">
        <f>'Raw Data'!G1527</f>
        <v>0</v>
      </c>
      <c r="H1527" s="18">
        <f>'Raw Data'!H1527</f>
        <v>0</v>
      </c>
      <c r="I1527" s="18">
        <f>'Raw Data'!I1527</f>
        <v>0</v>
      </c>
      <c r="J1527" s="18">
        <f>'Raw Data'!J1527</f>
        <v>0</v>
      </c>
      <c r="K1527" s="18">
        <f>'Raw Data'!K1527</f>
        <v>0</v>
      </c>
      <c r="L1527" s="18">
        <f>'Raw Data'!L1527</f>
        <v>0</v>
      </c>
      <c r="M1527" s="18">
        <f>'Raw Data'!M1527</f>
        <v>0</v>
      </c>
      <c r="N1527" s="18">
        <f>'Raw Data'!N1527</f>
        <v>1700</v>
      </c>
      <c r="O1527" s="18" t="str">
        <f>'Raw Data'!O1527</f>
        <v>KGS</v>
      </c>
      <c r="P1527" s="18">
        <f>'Raw Data'!P1527</f>
        <v>469.0280176</v>
      </c>
      <c r="Q1527" s="18">
        <f>'Raw Data'!Q1527</f>
        <v>797347.63</v>
      </c>
      <c r="R1527" s="18">
        <f>'Raw Data'!R1527</f>
        <v>6.7340706050000003</v>
      </c>
      <c r="S1527" s="18">
        <f>'Raw Data'!S1527</f>
        <v>11447.920029999999</v>
      </c>
      <c r="T1527" s="18">
        <f>'Raw Data'!T1527</f>
        <v>193915</v>
      </c>
      <c r="U1527" s="18" t="str">
        <f t="shared" si="253"/>
        <v xml:space="preserve">STAINLESS STEEL GRATER WITH HANDLE-DS-25 </v>
      </c>
      <c r="V1527" s="18" t="str">
        <f t="shared" si="254"/>
        <v/>
      </c>
      <c r="W1527" s="18" t="e">
        <f t="shared" si="255"/>
        <v>#VALUE!</v>
      </c>
      <c r="X1527" s="18" t="str">
        <f t="shared" si="256"/>
        <v/>
      </c>
      <c r="Y1527" s="18" t="str">
        <f t="shared" si="257"/>
        <v/>
      </c>
      <c r="Z1527" s="18">
        <f t="shared" si="258"/>
        <v>991262.63</v>
      </c>
      <c r="AA1527" s="18">
        <f t="shared" si="259"/>
        <v>2019</v>
      </c>
      <c r="AB1527" s="19" t="str">
        <f>IFERROR(VLOOKUP(D1527, 'Lookup Tables'!$A:$B, 2, FALSE), "Unknown")</f>
        <v>Table, kitchen or other household articles of iron or steel</v>
      </c>
      <c r="AC1527" s="18" t="str">
        <f t="shared" si="260"/>
        <v>Steel Products</v>
      </c>
      <c r="AD1527" s="18" t="str">
        <f t="shared" si="261"/>
        <v>Misc</v>
      </c>
      <c r="AE1527" s="18">
        <f t="shared" si="262"/>
        <v>114.06764705882352</v>
      </c>
      <c r="AF1527" s="20">
        <f t="shared" si="263"/>
        <v>0.2432000707144511</v>
      </c>
    </row>
    <row r="1528" spans="1:32">
      <c r="A1528" s="18" t="str">
        <f>'Raw Data'!A1528</f>
        <v>INNSA1</v>
      </c>
      <c r="B1528" s="19">
        <f>'Raw Data'!B1528</f>
        <v>43670</v>
      </c>
      <c r="C1528" s="18">
        <f>'Raw Data'!C1528</f>
        <v>301049751</v>
      </c>
      <c r="D1528" s="18">
        <f>'Raw Data'!D1528</f>
        <v>73239990</v>
      </c>
      <c r="E1528" s="18" t="str">
        <f>'Raw Data'!E1528</f>
        <v>STEEL LUNCH BOX 3LAYER -8505(MILD STEEL) (TOTAL 16800 PCS) -</v>
      </c>
      <c r="F1528" s="18">
        <f>'Raw Data'!F1528</f>
        <v>0</v>
      </c>
      <c r="G1528" s="18">
        <f>'Raw Data'!G1528</f>
        <v>0</v>
      </c>
      <c r="H1528" s="18">
        <f>'Raw Data'!H1528</f>
        <v>0</v>
      </c>
      <c r="I1528" s="18">
        <f>'Raw Data'!I1528</f>
        <v>0</v>
      </c>
      <c r="J1528" s="18">
        <f>'Raw Data'!J1528</f>
        <v>0</v>
      </c>
      <c r="K1528" s="18">
        <f>'Raw Data'!K1528</f>
        <v>0</v>
      </c>
      <c r="L1528" s="18">
        <f>'Raw Data'!L1528</f>
        <v>0</v>
      </c>
      <c r="M1528" s="18">
        <f>'Raw Data'!M1528</f>
        <v>0</v>
      </c>
      <c r="N1528" s="18">
        <f>'Raw Data'!N1528</f>
        <v>10892</v>
      </c>
      <c r="O1528" s="18" t="str">
        <f>'Raw Data'!O1528</f>
        <v>KGS</v>
      </c>
      <c r="P1528" s="18">
        <f>'Raw Data'!P1528</f>
        <v>376.32973829999997</v>
      </c>
      <c r="Q1528" s="18">
        <f>'Raw Data'!Q1528</f>
        <v>4098983.51</v>
      </c>
      <c r="R1528" s="18">
        <f>'Raw Data'!R1528</f>
        <v>5.403154894</v>
      </c>
      <c r="S1528" s="18">
        <f>'Raw Data'!S1528</f>
        <v>58851.163099999998</v>
      </c>
      <c r="T1528" s="18">
        <f>'Raw Data'!T1528</f>
        <v>996872.8</v>
      </c>
      <c r="U1528" s="18" t="str">
        <f t="shared" si="253"/>
        <v>STEEL LUNCH BOX 3LAYER -8505</v>
      </c>
      <c r="V1528" s="18" t="str">
        <f t="shared" si="254"/>
        <v/>
      </c>
      <c r="W1528" s="18" t="e">
        <f t="shared" si="255"/>
        <v>#VALUE!</v>
      </c>
      <c r="X1528" s="18" t="str">
        <f t="shared" si="256"/>
        <v/>
      </c>
      <c r="Y1528" s="18" t="str">
        <f t="shared" si="257"/>
        <v/>
      </c>
      <c r="Z1528" s="18">
        <f t="shared" si="258"/>
        <v>5095856.3099999996</v>
      </c>
      <c r="AA1528" s="18">
        <f t="shared" si="259"/>
        <v>2019</v>
      </c>
      <c r="AB1528" s="19" t="str">
        <f>IFERROR(VLOOKUP(D1528, 'Lookup Tables'!$A:$B, 2, FALSE), "Unknown")</f>
        <v>Table, kitchen or other household articles of iron or steel</v>
      </c>
      <c r="AC1528" s="18" t="str">
        <f t="shared" si="260"/>
        <v>Steel Products</v>
      </c>
      <c r="AD1528" s="18" t="str">
        <f t="shared" si="261"/>
        <v>Misc</v>
      </c>
      <c r="AE1528" s="18">
        <f t="shared" si="262"/>
        <v>91.523393316195381</v>
      </c>
      <c r="AF1528" s="20">
        <f t="shared" si="263"/>
        <v>0.24320000252940763</v>
      </c>
    </row>
    <row r="1529" spans="1:32">
      <c r="A1529" s="18" t="str">
        <f>'Raw Data'!A1529</f>
        <v>INNSA1</v>
      </c>
      <c r="B1529" s="19">
        <f>'Raw Data'!B1529</f>
        <v>43670</v>
      </c>
      <c r="C1529" s="18">
        <f>'Raw Data'!C1529</f>
        <v>301049751</v>
      </c>
      <c r="D1529" s="18">
        <f>'Raw Data'!D1529</f>
        <v>73239990</v>
      </c>
      <c r="E1529" s="18" t="str">
        <f>'Raw Data'!E1529</f>
        <v>STEEL MULTI GRATER AND SLICER-RS-04(MILD STEEL) (TOTAL720 PC - S)</v>
      </c>
      <c r="F1529" s="18">
        <f>'Raw Data'!F1529</f>
        <v>0</v>
      </c>
      <c r="G1529" s="18">
        <f>'Raw Data'!G1529</f>
        <v>0</v>
      </c>
      <c r="H1529" s="18">
        <f>'Raw Data'!H1529</f>
        <v>0</v>
      </c>
      <c r="I1529" s="18">
        <f>'Raw Data'!I1529</f>
        <v>0</v>
      </c>
      <c r="J1529" s="18">
        <f>'Raw Data'!J1529</f>
        <v>0</v>
      </c>
      <c r="K1529" s="18">
        <f>'Raw Data'!K1529</f>
        <v>0</v>
      </c>
      <c r="L1529" s="18">
        <f>'Raw Data'!L1529</f>
        <v>0</v>
      </c>
      <c r="M1529" s="18">
        <f>'Raw Data'!M1529</f>
        <v>0</v>
      </c>
      <c r="N1529" s="18">
        <f>'Raw Data'!N1529</f>
        <v>170</v>
      </c>
      <c r="O1529" s="18" t="str">
        <f>'Raw Data'!O1529</f>
        <v>KGS</v>
      </c>
      <c r="P1529" s="18">
        <f>'Raw Data'!P1529</f>
        <v>267.97964710000002</v>
      </c>
      <c r="Q1529" s="18">
        <f>'Raw Data'!Q1529</f>
        <v>45556.54</v>
      </c>
      <c r="R1529" s="18">
        <f>'Raw Data'!R1529</f>
        <v>3.8475182640000001</v>
      </c>
      <c r="S1529" s="18">
        <f>'Raw Data'!S1529</f>
        <v>654.07810480000001</v>
      </c>
      <c r="T1529" s="18">
        <f>'Raw Data'!T1529</f>
        <v>11079.4</v>
      </c>
      <c r="U1529" s="18" t="str">
        <f t="shared" si="253"/>
        <v>STEEL MULTI GRATER AND SLICER-RS-04</v>
      </c>
      <c r="V1529" s="18" t="str">
        <f t="shared" si="254"/>
        <v/>
      </c>
      <c r="W1529" s="18" t="e">
        <f t="shared" si="255"/>
        <v>#VALUE!</v>
      </c>
      <c r="X1529" s="18" t="str">
        <f t="shared" si="256"/>
        <v/>
      </c>
      <c r="Y1529" s="18" t="str">
        <f t="shared" si="257"/>
        <v/>
      </c>
      <c r="Z1529" s="18">
        <f t="shared" si="258"/>
        <v>56635.94</v>
      </c>
      <c r="AA1529" s="18">
        <f t="shared" si="259"/>
        <v>2019</v>
      </c>
      <c r="AB1529" s="19" t="str">
        <f>IFERROR(VLOOKUP(D1529, 'Lookup Tables'!$A:$B, 2, FALSE), "Unknown")</f>
        <v>Table, kitchen or other household articles of iron or steel</v>
      </c>
      <c r="AC1529" s="18" t="str">
        <f t="shared" si="260"/>
        <v>Steel Products</v>
      </c>
      <c r="AD1529" s="18" t="str">
        <f t="shared" si="261"/>
        <v>Misc</v>
      </c>
      <c r="AE1529" s="18">
        <f t="shared" si="262"/>
        <v>65.172941176470587</v>
      </c>
      <c r="AF1529" s="20">
        <f t="shared" si="263"/>
        <v>0.24320108594726464</v>
      </c>
    </row>
    <row r="1530" spans="1:32">
      <c r="A1530" s="18" t="str">
        <f>'Raw Data'!A1530</f>
        <v>INNSA1</v>
      </c>
      <c r="B1530" s="19">
        <f>'Raw Data'!B1530</f>
        <v>43670</v>
      </c>
      <c r="C1530" s="18">
        <f>'Raw Data'!C1530</f>
        <v>301049751</v>
      </c>
      <c r="D1530" s="18">
        <f>'Raw Data'!D1530</f>
        <v>73239990</v>
      </c>
      <c r="E1530" s="18" t="str">
        <f>'Raw Data'!E1530</f>
        <v>STEEL MULTI PEELER-RS-03(MILD STEEL) (TOTAL 1200 PCS) -</v>
      </c>
      <c r="F1530" s="18">
        <f>'Raw Data'!F1530</f>
        <v>0</v>
      </c>
      <c r="G1530" s="18">
        <f>'Raw Data'!G1530</f>
        <v>0</v>
      </c>
      <c r="H1530" s="18">
        <f>'Raw Data'!H1530</f>
        <v>0</v>
      </c>
      <c r="I1530" s="18">
        <f>'Raw Data'!I1530</f>
        <v>0</v>
      </c>
      <c r="J1530" s="18">
        <f>'Raw Data'!J1530</f>
        <v>0</v>
      </c>
      <c r="K1530" s="18">
        <f>'Raw Data'!K1530</f>
        <v>0</v>
      </c>
      <c r="L1530" s="18">
        <f>'Raw Data'!L1530</f>
        <v>0</v>
      </c>
      <c r="M1530" s="18">
        <f>'Raw Data'!M1530</f>
        <v>0</v>
      </c>
      <c r="N1530" s="18">
        <f>'Raw Data'!N1530</f>
        <v>75</v>
      </c>
      <c r="O1530" s="18" t="str">
        <f>'Raw Data'!O1530</f>
        <v>KGS</v>
      </c>
      <c r="P1530" s="18">
        <f>'Raw Data'!P1530</f>
        <v>762.25319999999999</v>
      </c>
      <c r="Q1530" s="18">
        <f>'Raw Data'!Q1530</f>
        <v>57168.99</v>
      </c>
      <c r="R1530" s="18">
        <f>'Raw Data'!R1530</f>
        <v>10.94405169</v>
      </c>
      <c r="S1530" s="18">
        <f>'Raw Data'!S1530</f>
        <v>820.8038765</v>
      </c>
      <c r="T1530" s="18">
        <f>'Raw Data'!T1530</f>
        <v>13903.5</v>
      </c>
      <c r="U1530" s="18" t="str">
        <f t="shared" si="253"/>
        <v>STEEL MULTI PEELER-RS-03</v>
      </c>
      <c r="V1530" s="18" t="str">
        <f t="shared" si="254"/>
        <v/>
      </c>
      <c r="W1530" s="18" t="e">
        <f t="shared" si="255"/>
        <v>#VALUE!</v>
      </c>
      <c r="X1530" s="18" t="str">
        <f t="shared" si="256"/>
        <v/>
      </c>
      <c r="Y1530" s="18" t="str">
        <f t="shared" si="257"/>
        <v/>
      </c>
      <c r="Z1530" s="18">
        <f t="shared" si="258"/>
        <v>71072.489999999991</v>
      </c>
      <c r="AA1530" s="18">
        <f t="shared" si="259"/>
        <v>2019</v>
      </c>
      <c r="AB1530" s="19" t="str">
        <f>IFERROR(VLOOKUP(D1530, 'Lookup Tables'!$A:$B, 2, FALSE), "Unknown")</f>
        <v>Table, kitchen or other household articles of iron or steel</v>
      </c>
      <c r="AC1530" s="18" t="str">
        <f t="shared" si="260"/>
        <v>Steel Products</v>
      </c>
      <c r="AD1530" s="18" t="str">
        <f t="shared" si="261"/>
        <v>Misc</v>
      </c>
      <c r="AE1530" s="18">
        <f t="shared" si="262"/>
        <v>185.38</v>
      </c>
      <c r="AF1530" s="20">
        <f t="shared" si="263"/>
        <v>0.24320002854694478</v>
      </c>
    </row>
    <row r="1531" spans="1:32">
      <c r="A1531" s="18" t="str">
        <f>'Raw Data'!A1531</f>
        <v>INNSA1</v>
      </c>
      <c r="B1531" s="19">
        <f>'Raw Data'!B1531</f>
        <v>43670</v>
      </c>
      <c r="C1531" s="18">
        <f>'Raw Data'!C1531</f>
        <v>301049751</v>
      </c>
      <c r="D1531" s="18">
        <f>'Raw Data'!D1531</f>
        <v>73239990</v>
      </c>
      <c r="E1531" s="18" t="str">
        <f>'Raw Data'!E1531</f>
        <v>STEEL ROUND CONTAINER-6856 (MILD STEEL) (TOTAL 20064 PCS) -</v>
      </c>
      <c r="F1531" s="18">
        <f>'Raw Data'!F1531</f>
        <v>0</v>
      </c>
      <c r="G1531" s="18">
        <f>'Raw Data'!G1531</f>
        <v>0</v>
      </c>
      <c r="H1531" s="18">
        <f>'Raw Data'!H1531</f>
        <v>0</v>
      </c>
      <c r="I1531" s="18">
        <f>'Raw Data'!I1531</f>
        <v>0</v>
      </c>
      <c r="J1531" s="18">
        <f>'Raw Data'!J1531</f>
        <v>0</v>
      </c>
      <c r="K1531" s="18">
        <f>'Raw Data'!K1531</f>
        <v>0</v>
      </c>
      <c r="L1531" s="18">
        <f>'Raw Data'!L1531</f>
        <v>0</v>
      </c>
      <c r="M1531" s="18">
        <f>'Raw Data'!M1531</f>
        <v>0</v>
      </c>
      <c r="N1531" s="18">
        <f>'Raw Data'!N1531</f>
        <v>1672</v>
      </c>
      <c r="O1531" s="18" t="str">
        <f>'Raw Data'!O1531</f>
        <v>KGS</v>
      </c>
      <c r="P1531" s="18">
        <f>'Raw Data'!P1531</f>
        <v>507.71883969999999</v>
      </c>
      <c r="Q1531" s="18">
        <f>'Raw Data'!Q1531</f>
        <v>848905.9</v>
      </c>
      <c r="R1531" s="18">
        <f>'Raw Data'!R1531</f>
        <v>7.2895741520000001</v>
      </c>
      <c r="S1531" s="18">
        <f>'Raw Data'!S1531</f>
        <v>12188.16798</v>
      </c>
      <c r="T1531" s="18">
        <f>'Raw Data'!T1531</f>
        <v>206454</v>
      </c>
      <c r="U1531" s="18" t="str">
        <f t="shared" si="253"/>
        <v xml:space="preserve">STEEL ROUND CONTAINER-6856 </v>
      </c>
      <c r="V1531" s="18" t="str">
        <f t="shared" si="254"/>
        <v/>
      </c>
      <c r="W1531" s="18" t="e">
        <f t="shared" si="255"/>
        <v>#VALUE!</v>
      </c>
      <c r="X1531" s="18" t="str">
        <f t="shared" si="256"/>
        <v/>
      </c>
      <c r="Y1531" s="18" t="str">
        <f t="shared" si="257"/>
        <v/>
      </c>
      <c r="Z1531" s="18">
        <f t="shared" si="258"/>
        <v>1055359.8999999999</v>
      </c>
      <c r="AA1531" s="18">
        <f t="shared" si="259"/>
        <v>2019</v>
      </c>
      <c r="AB1531" s="19" t="str">
        <f>IFERROR(VLOOKUP(D1531, 'Lookup Tables'!$A:$B, 2, FALSE), "Unknown")</f>
        <v>Table, kitchen or other household articles of iron or steel</v>
      </c>
      <c r="AC1531" s="18" t="str">
        <f t="shared" si="260"/>
        <v>Steel Products</v>
      </c>
      <c r="AD1531" s="18" t="str">
        <f t="shared" si="261"/>
        <v>Misc</v>
      </c>
      <c r="AE1531" s="18">
        <f t="shared" si="262"/>
        <v>123.47727272727273</v>
      </c>
      <c r="AF1531" s="20">
        <f t="shared" si="263"/>
        <v>0.24320010027024197</v>
      </c>
    </row>
    <row r="1532" spans="1:32">
      <c r="A1532" s="18" t="str">
        <f>'Raw Data'!A1532</f>
        <v>INNSA1</v>
      </c>
      <c r="B1532" s="19">
        <f>'Raw Data'!B1532</f>
        <v>43670</v>
      </c>
      <c r="C1532" s="18">
        <f>'Raw Data'!C1532</f>
        <v>301049751</v>
      </c>
      <c r="D1532" s="18">
        <f>'Raw Data'!D1532</f>
        <v>73239990</v>
      </c>
      <c r="E1532" s="18" t="str">
        <f>'Raw Data'!E1532</f>
        <v>STEEL WATER JUG-6311(MILD STEEL) (TOTAL 2016 PCS) -</v>
      </c>
      <c r="F1532" s="18">
        <f>'Raw Data'!F1532</f>
        <v>0</v>
      </c>
      <c r="G1532" s="18">
        <f>'Raw Data'!G1532</f>
        <v>0</v>
      </c>
      <c r="H1532" s="18">
        <f>'Raw Data'!H1532</f>
        <v>0</v>
      </c>
      <c r="I1532" s="18">
        <f>'Raw Data'!I1532</f>
        <v>0</v>
      </c>
      <c r="J1532" s="18">
        <f>'Raw Data'!J1532</f>
        <v>0</v>
      </c>
      <c r="K1532" s="18">
        <f>'Raw Data'!K1532</f>
        <v>0</v>
      </c>
      <c r="L1532" s="18">
        <f>'Raw Data'!L1532</f>
        <v>0</v>
      </c>
      <c r="M1532" s="18">
        <f>'Raw Data'!M1532</f>
        <v>0</v>
      </c>
      <c r="N1532" s="18">
        <f>'Raw Data'!N1532</f>
        <v>582.96</v>
      </c>
      <c r="O1532" s="18" t="str">
        <f>'Raw Data'!O1532</f>
        <v>KGS</v>
      </c>
      <c r="P1532" s="18">
        <f>'Raw Data'!P1532</f>
        <v>487.72226219999999</v>
      </c>
      <c r="Q1532" s="18">
        <f>'Raw Data'!Q1532</f>
        <v>284322.57</v>
      </c>
      <c r="R1532" s="18">
        <f>'Raw Data'!R1532</f>
        <v>7.002473256</v>
      </c>
      <c r="S1532" s="18">
        <f>'Raw Data'!S1532</f>
        <v>4082.1618090000002</v>
      </c>
      <c r="T1532" s="18">
        <f>'Raw Data'!T1532</f>
        <v>69147.3</v>
      </c>
      <c r="U1532" s="18" t="str">
        <f t="shared" si="253"/>
        <v>STEEL WATER JUG-6311</v>
      </c>
      <c r="V1532" s="18" t="str">
        <f t="shared" si="254"/>
        <v/>
      </c>
      <c r="W1532" s="18" t="e">
        <f t="shared" si="255"/>
        <v>#VALUE!</v>
      </c>
      <c r="X1532" s="18" t="str">
        <f t="shared" si="256"/>
        <v/>
      </c>
      <c r="Y1532" s="18" t="str">
        <f t="shared" si="257"/>
        <v/>
      </c>
      <c r="Z1532" s="18">
        <f t="shared" si="258"/>
        <v>353469.87</v>
      </c>
      <c r="AA1532" s="18">
        <f t="shared" si="259"/>
        <v>2019</v>
      </c>
      <c r="AB1532" s="19" t="str">
        <f>IFERROR(VLOOKUP(D1532, 'Lookup Tables'!$A:$B, 2, FALSE), "Unknown")</f>
        <v>Table, kitchen or other household articles of iron or steel</v>
      </c>
      <c r="AC1532" s="18" t="str">
        <f t="shared" si="260"/>
        <v>Steel Products</v>
      </c>
      <c r="AD1532" s="18" t="str">
        <f t="shared" si="261"/>
        <v>Misc</v>
      </c>
      <c r="AE1532" s="18">
        <f t="shared" si="262"/>
        <v>118.6141416220667</v>
      </c>
      <c r="AF1532" s="20">
        <f t="shared" si="263"/>
        <v>0.24320017928931917</v>
      </c>
    </row>
    <row r="1533" spans="1:32">
      <c r="A1533" s="18" t="str">
        <f>'Raw Data'!A1533</f>
        <v>INNSA1</v>
      </c>
      <c r="B1533" s="19">
        <f>'Raw Data'!B1533</f>
        <v>43670</v>
      </c>
      <c r="C1533" s="18">
        <f>'Raw Data'!C1533</f>
        <v>301049751</v>
      </c>
      <c r="D1533" s="18">
        <f>'Raw Data'!D1533</f>
        <v>73239990</v>
      </c>
      <c r="E1533" s="18" t="str">
        <f>'Raw Data'!E1533</f>
        <v>STEEL RECTANGLE CONTAINER MEDIUM-6861 (MILD STEEL) (TOTAL 3 - 000 PCS)</v>
      </c>
      <c r="F1533" s="18">
        <f>'Raw Data'!F1533</f>
        <v>0</v>
      </c>
      <c r="G1533" s="18">
        <f>'Raw Data'!G1533</f>
        <v>0</v>
      </c>
      <c r="H1533" s="18">
        <f>'Raw Data'!H1533</f>
        <v>0</v>
      </c>
      <c r="I1533" s="18">
        <f>'Raw Data'!I1533</f>
        <v>0</v>
      </c>
      <c r="J1533" s="18">
        <f>'Raw Data'!J1533</f>
        <v>0</v>
      </c>
      <c r="K1533" s="18">
        <f>'Raw Data'!K1533</f>
        <v>0</v>
      </c>
      <c r="L1533" s="18">
        <f>'Raw Data'!L1533</f>
        <v>0</v>
      </c>
      <c r="M1533" s="18">
        <f>'Raw Data'!M1533</f>
        <v>0</v>
      </c>
      <c r="N1533" s="18">
        <f>'Raw Data'!N1533</f>
        <v>550</v>
      </c>
      <c r="O1533" s="18" t="str">
        <f>'Raw Data'!O1533</f>
        <v>KGS</v>
      </c>
      <c r="P1533" s="18">
        <f>'Raw Data'!P1533</f>
        <v>530.79698180000003</v>
      </c>
      <c r="Q1533" s="18">
        <f>'Raw Data'!Q1533</f>
        <v>291938.34000000003</v>
      </c>
      <c r="R1533" s="18">
        <f>'Raw Data'!R1533</f>
        <v>7.6209186190000002</v>
      </c>
      <c r="S1533" s="18">
        <f>'Raw Data'!S1533</f>
        <v>4191.5052400000004</v>
      </c>
      <c r="T1533" s="18">
        <f>'Raw Data'!T1533</f>
        <v>70999.399999999994</v>
      </c>
      <c r="U1533" s="18" t="str">
        <f t="shared" si="253"/>
        <v xml:space="preserve">STEEL RECTANGLE CONTAINER MEDIUM-6861 </v>
      </c>
      <c r="V1533" s="18" t="str">
        <f t="shared" si="254"/>
        <v/>
      </c>
      <c r="W1533" s="18" t="e">
        <f t="shared" si="255"/>
        <v>#VALUE!</v>
      </c>
      <c r="X1533" s="18" t="str">
        <f t="shared" si="256"/>
        <v/>
      </c>
      <c r="Y1533" s="18" t="str">
        <f t="shared" si="257"/>
        <v/>
      </c>
      <c r="Z1533" s="18">
        <f t="shared" si="258"/>
        <v>362937.74</v>
      </c>
      <c r="AA1533" s="18">
        <f t="shared" si="259"/>
        <v>2019</v>
      </c>
      <c r="AB1533" s="19" t="str">
        <f>IFERROR(VLOOKUP(D1533, 'Lookup Tables'!$A:$B, 2, FALSE), "Unknown")</f>
        <v>Table, kitchen or other household articles of iron or steel</v>
      </c>
      <c r="AC1533" s="18" t="str">
        <f t="shared" si="260"/>
        <v>Steel Products</v>
      </c>
      <c r="AD1533" s="18" t="str">
        <f t="shared" si="261"/>
        <v>Misc</v>
      </c>
      <c r="AE1533" s="18">
        <f t="shared" si="262"/>
        <v>129.08981818181817</v>
      </c>
      <c r="AF1533" s="20">
        <f t="shared" si="263"/>
        <v>0.24319998531196685</v>
      </c>
    </row>
    <row r="1534" spans="1:32">
      <c r="A1534" s="18" t="str">
        <f>'Raw Data'!A1534</f>
        <v>INNSA1</v>
      </c>
      <c r="B1534" s="19">
        <f>'Raw Data'!B1534</f>
        <v>43670</v>
      </c>
      <c r="C1534" s="18">
        <f>'Raw Data'!C1534</f>
        <v>301049751</v>
      </c>
      <c r="D1534" s="18">
        <f>'Raw Data'!D1534</f>
        <v>73239990</v>
      </c>
      <c r="E1534" s="18" t="str">
        <f>'Raw Data'!E1534</f>
        <v>STEEL RECTANGLE CONTAINER- 6901(MILD STEEL) (TOTAL 3000 PCS) -</v>
      </c>
      <c r="F1534" s="18">
        <f>'Raw Data'!F1534</f>
        <v>0</v>
      </c>
      <c r="G1534" s="18">
        <f>'Raw Data'!G1534</f>
        <v>0</v>
      </c>
      <c r="H1534" s="18">
        <f>'Raw Data'!H1534</f>
        <v>0</v>
      </c>
      <c r="I1534" s="18">
        <f>'Raw Data'!I1534</f>
        <v>0</v>
      </c>
      <c r="J1534" s="18">
        <f>'Raw Data'!J1534</f>
        <v>0</v>
      </c>
      <c r="K1534" s="18">
        <f>'Raw Data'!K1534</f>
        <v>0</v>
      </c>
      <c r="L1534" s="18">
        <f>'Raw Data'!L1534</f>
        <v>0</v>
      </c>
      <c r="M1534" s="18">
        <f>'Raw Data'!M1534</f>
        <v>0</v>
      </c>
      <c r="N1534" s="18">
        <f>'Raw Data'!N1534</f>
        <v>487.5</v>
      </c>
      <c r="O1534" s="18" t="str">
        <f>'Raw Data'!O1534</f>
        <v>KGS</v>
      </c>
      <c r="P1534" s="18">
        <f>'Raw Data'!P1534</f>
        <v>446.9661949</v>
      </c>
      <c r="Q1534" s="18">
        <f>'Raw Data'!Q1534</f>
        <v>217896.02</v>
      </c>
      <c r="R1534" s="18">
        <f>'Raw Data'!R1534</f>
        <v>6.4173179449999997</v>
      </c>
      <c r="S1534" s="18">
        <f>'Raw Data'!S1534</f>
        <v>3128.4424979999999</v>
      </c>
      <c r="T1534" s="18">
        <f>'Raw Data'!T1534</f>
        <v>52992.4</v>
      </c>
      <c r="U1534" s="18" t="str">
        <f t="shared" si="253"/>
        <v>STEEL RECTANGLE CONTAINER- 6901</v>
      </c>
      <c r="V1534" s="18" t="str">
        <f t="shared" si="254"/>
        <v/>
      </c>
      <c r="W1534" s="18" t="e">
        <f t="shared" si="255"/>
        <v>#VALUE!</v>
      </c>
      <c r="X1534" s="18" t="str">
        <f t="shared" si="256"/>
        <v/>
      </c>
      <c r="Y1534" s="18" t="str">
        <f t="shared" si="257"/>
        <v/>
      </c>
      <c r="Z1534" s="18">
        <f t="shared" si="258"/>
        <v>270888.42</v>
      </c>
      <c r="AA1534" s="18">
        <f t="shared" si="259"/>
        <v>2019</v>
      </c>
      <c r="AB1534" s="19" t="str">
        <f>IFERROR(VLOOKUP(D1534, 'Lookup Tables'!$A:$B, 2, FALSE), "Unknown")</f>
        <v>Table, kitchen or other household articles of iron or steel</v>
      </c>
      <c r="AC1534" s="18" t="str">
        <f t="shared" si="260"/>
        <v>Steel Products</v>
      </c>
      <c r="AD1534" s="18" t="str">
        <f t="shared" si="261"/>
        <v>Misc</v>
      </c>
      <c r="AE1534" s="18">
        <f t="shared" si="262"/>
        <v>108.70235897435897</v>
      </c>
      <c r="AF1534" s="20">
        <f t="shared" si="263"/>
        <v>0.24320040356863795</v>
      </c>
    </row>
    <row r="1535" spans="1:32">
      <c r="A1535" s="18" t="str">
        <f>'Raw Data'!A1535</f>
        <v>INNSA1</v>
      </c>
      <c r="B1535" s="19">
        <f>'Raw Data'!B1535</f>
        <v>43670</v>
      </c>
      <c r="C1535" s="18">
        <f>'Raw Data'!C1535</f>
        <v>301049751</v>
      </c>
      <c r="D1535" s="18">
        <f>'Raw Data'!D1535</f>
        <v>73239990</v>
      </c>
      <c r="E1535" s="18" t="str">
        <f>'Raw Data'!E1535</f>
        <v>STEEL LUNCH BOX-6900 (MILD STEEL) (TOTAL 49560 PCS) -</v>
      </c>
      <c r="F1535" s="18">
        <f>'Raw Data'!F1535</f>
        <v>0</v>
      </c>
      <c r="G1535" s="18">
        <f>'Raw Data'!G1535</f>
        <v>0</v>
      </c>
      <c r="H1535" s="18">
        <f>'Raw Data'!H1535</f>
        <v>0</v>
      </c>
      <c r="I1535" s="18">
        <f>'Raw Data'!I1535</f>
        <v>0</v>
      </c>
      <c r="J1535" s="18">
        <f>'Raw Data'!J1535</f>
        <v>0</v>
      </c>
      <c r="K1535" s="18">
        <f>'Raw Data'!K1535</f>
        <v>0</v>
      </c>
      <c r="L1535" s="18">
        <f>'Raw Data'!L1535</f>
        <v>0</v>
      </c>
      <c r="M1535" s="18">
        <f>'Raw Data'!M1535</f>
        <v>0</v>
      </c>
      <c r="N1535" s="18">
        <f>'Raw Data'!N1535</f>
        <v>5802.65</v>
      </c>
      <c r="O1535" s="18" t="str">
        <f>'Raw Data'!O1535</f>
        <v>KGS</v>
      </c>
      <c r="P1535" s="18">
        <f>'Raw Data'!P1535</f>
        <v>475.79820599999999</v>
      </c>
      <c r="Q1535" s="18">
        <f>'Raw Data'!Q1535</f>
        <v>2760890.46</v>
      </c>
      <c r="R1535" s="18">
        <f>'Raw Data'!R1535</f>
        <v>6.8312735959999999</v>
      </c>
      <c r="S1535" s="18">
        <f>'Raw Data'!S1535</f>
        <v>39639.489730000001</v>
      </c>
      <c r="T1535" s="18">
        <f>'Raw Data'!T1535</f>
        <v>671448.5</v>
      </c>
      <c r="U1535" s="18" t="str">
        <f t="shared" si="253"/>
        <v xml:space="preserve">STEEL LUNCH BOX-6900 </v>
      </c>
      <c r="V1535" s="18" t="str">
        <f t="shared" si="254"/>
        <v/>
      </c>
      <c r="W1535" s="18" t="e">
        <f t="shared" si="255"/>
        <v>#VALUE!</v>
      </c>
      <c r="X1535" s="18" t="str">
        <f t="shared" si="256"/>
        <v/>
      </c>
      <c r="Y1535" s="18" t="str">
        <f t="shared" si="257"/>
        <v/>
      </c>
      <c r="Z1535" s="18">
        <f t="shared" si="258"/>
        <v>3432338.96</v>
      </c>
      <c r="AA1535" s="18">
        <f t="shared" si="259"/>
        <v>2019</v>
      </c>
      <c r="AB1535" s="19" t="str">
        <f>IFERROR(VLOOKUP(D1535, 'Lookup Tables'!$A:$B, 2, FALSE), "Unknown")</f>
        <v>Table, kitchen or other household articles of iron or steel</v>
      </c>
      <c r="AC1535" s="18" t="str">
        <f t="shared" si="260"/>
        <v>Steel Products</v>
      </c>
      <c r="AD1535" s="18" t="str">
        <f t="shared" si="261"/>
        <v>Misc</v>
      </c>
      <c r="AE1535" s="18">
        <f t="shared" si="262"/>
        <v>115.7141133792319</v>
      </c>
      <c r="AF1535" s="20">
        <f t="shared" si="263"/>
        <v>0.24319997831424287</v>
      </c>
    </row>
    <row r="1536" spans="1:32">
      <c r="A1536" s="18" t="str">
        <f>'Raw Data'!A1536</f>
        <v>INNSA1</v>
      </c>
      <c r="B1536" s="19">
        <f>'Raw Data'!B1536</f>
        <v>43670</v>
      </c>
      <c r="C1536" s="18">
        <f>'Raw Data'!C1536</f>
        <v>301049751</v>
      </c>
      <c r="D1536" s="18">
        <f>'Raw Data'!D1536</f>
        <v>73239990</v>
      </c>
      <c r="E1536" s="18" t="str">
        <f>'Raw Data'!E1536</f>
        <v>STEEL ROUND CONTAINER 730ML-6858 (MILD STEEL) (TOTAL 35040 P - CS)</v>
      </c>
      <c r="F1536" s="18">
        <f>'Raw Data'!F1536</f>
        <v>0</v>
      </c>
      <c r="G1536" s="18">
        <f>'Raw Data'!G1536</f>
        <v>0</v>
      </c>
      <c r="H1536" s="18">
        <f>'Raw Data'!H1536</f>
        <v>0</v>
      </c>
      <c r="I1536" s="18">
        <f>'Raw Data'!I1536</f>
        <v>0</v>
      </c>
      <c r="J1536" s="18">
        <f>'Raw Data'!J1536</f>
        <v>0</v>
      </c>
      <c r="K1536" s="18">
        <f>'Raw Data'!K1536</f>
        <v>0</v>
      </c>
      <c r="L1536" s="18">
        <f>'Raw Data'!L1536</f>
        <v>0</v>
      </c>
      <c r="M1536" s="18">
        <f>'Raw Data'!M1536</f>
        <v>0</v>
      </c>
      <c r="N1536" s="18">
        <f>'Raw Data'!N1536</f>
        <v>6847.4</v>
      </c>
      <c r="O1536" s="18" t="str">
        <f>'Raw Data'!O1536</f>
        <v>KGS</v>
      </c>
      <c r="P1536" s="18">
        <f>'Raw Data'!P1536</f>
        <v>389.7201872</v>
      </c>
      <c r="Q1536" s="18">
        <f>'Raw Data'!Q1536</f>
        <v>2668570.0099999998</v>
      </c>
      <c r="R1536" s="18">
        <f>'Raw Data'!R1536</f>
        <v>5.5954082869999997</v>
      </c>
      <c r="S1536" s="18">
        <f>'Raw Data'!S1536</f>
        <v>38313.99871</v>
      </c>
      <c r="T1536" s="18">
        <f>'Raw Data'!T1536</f>
        <v>648996.19999999995</v>
      </c>
      <c r="U1536" s="18" t="str">
        <f t="shared" si="253"/>
        <v xml:space="preserve">STEEL ROUND CONTAINER 730ML-6858 </v>
      </c>
      <c r="V1536" s="18" t="str">
        <f t="shared" si="254"/>
        <v/>
      </c>
      <c r="W1536" s="18" t="e">
        <f t="shared" si="255"/>
        <v>#VALUE!</v>
      </c>
      <c r="X1536" s="18" t="str">
        <f t="shared" si="256"/>
        <v/>
      </c>
      <c r="Y1536" s="18" t="str">
        <f t="shared" si="257"/>
        <v/>
      </c>
      <c r="Z1536" s="18">
        <f t="shared" si="258"/>
        <v>3317566.21</v>
      </c>
      <c r="AA1536" s="18">
        <f t="shared" si="259"/>
        <v>2019</v>
      </c>
      <c r="AB1536" s="19" t="str">
        <f>IFERROR(VLOOKUP(D1536, 'Lookup Tables'!$A:$B, 2, FALSE), "Unknown")</f>
        <v>Table, kitchen or other household articles of iron or steel</v>
      </c>
      <c r="AC1536" s="18" t="str">
        <f t="shared" si="260"/>
        <v>Steel Products</v>
      </c>
      <c r="AD1536" s="18" t="str">
        <f t="shared" si="261"/>
        <v>Misc</v>
      </c>
      <c r="AE1536" s="18">
        <f t="shared" si="262"/>
        <v>94.779945672810115</v>
      </c>
      <c r="AF1536" s="20">
        <f t="shared" si="263"/>
        <v>0.24319999009506968</v>
      </c>
    </row>
    <row r="1537" spans="1:32">
      <c r="A1537" s="18" t="str">
        <f>'Raw Data'!A1537</f>
        <v>INNSA1</v>
      </c>
      <c r="B1537" s="19">
        <f>'Raw Data'!B1537</f>
        <v>43670</v>
      </c>
      <c r="C1537" s="18">
        <f>'Raw Data'!C1537</f>
        <v>301049751</v>
      </c>
      <c r="D1537" s="18">
        <f>'Raw Data'!D1537</f>
        <v>73239990</v>
      </c>
      <c r="E1537" s="18" t="str">
        <f>'Raw Data'!E1537</f>
        <v>STEEL LUNCH BOX 2 LAYER-8504 (MILD STEEL) (TOTAL 22800 PCS)D - PD CLIENT</v>
      </c>
      <c r="F1537" s="18">
        <f>'Raw Data'!F1537</f>
        <v>0</v>
      </c>
      <c r="G1537" s="18">
        <f>'Raw Data'!G1537</f>
        <v>0</v>
      </c>
      <c r="H1537" s="18">
        <f>'Raw Data'!H1537</f>
        <v>0</v>
      </c>
      <c r="I1537" s="18">
        <f>'Raw Data'!I1537</f>
        <v>0</v>
      </c>
      <c r="J1537" s="18">
        <f>'Raw Data'!J1537</f>
        <v>0</v>
      </c>
      <c r="K1537" s="18">
        <f>'Raw Data'!K1537</f>
        <v>0</v>
      </c>
      <c r="L1537" s="18">
        <f>'Raw Data'!L1537</f>
        <v>0</v>
      </c>
      <c r="M1537" s="18">
        <f>'Raw Data'!M1537</f>
        <v>0</v>
      </c>
      <c r="N1537" s="18">
        <f>'Raw Data'!N1537</f>
        <v>10906</v>
      </c>
      <c r="O1537" s="18" t="str">
        <f>'Raw Data'!O1537</f>
        <v>KGS</v>
      </c>
      <c r="P1537" s="18">
        <f>'Raw Data'!P1537</f>
        <v>367.07895930000001</v>
      </c>
      <c r="Q1537" s="18">
        <f>'Raw Data'!Q1537</f>
        <v>4003363.13</v>
      </c>
      <c r="R1537" s="18">
        <f>'Raw Data'!R1537</f>
        <v>5.2703368169999996</v>
      </c>
      <c r="S1537" s="18">
        <f>'Raw Data'!S1537</f>
        <v>57478.293319999997</v>
      </c>
      <c r="T1537" s="18">
        <f>'Raw Data'!T1537</f>
        <v>973617.9</v>
      </c>
      <c r="U1537" s="18" t="str">
        <f t="shared" si="253"/>
        <v xml:space="preserve">STEEL LUNCH BOX 2 LAYER-8504 </v>
      </c>
      <c r="V1537" s="18" t="str">
        <f t="shared" si="254"/>
        <v/>
      </c>
      <c r="W1537" s="18" t="e">
        <f t="shared" si="255"/>
        <v>#VALUE!</v>
      </c>
      <c r="X1537" s="18" t="str">
        <f t="shared" si="256"/>
        <v/>
      </c>
      <c r="Y1537" s="18" t="str">
        <f t="shared" si="257"/>
        <v/>
      </c>
      <c r="Z1537" s="18">
        <f t="shared" si="258"/>
        <v>4976981.03</v>
      </c>
      <c r="AA1537" s="18">
        <f t="shared" si="259"/>
        <v>2019</v>
      </c>
      <c r="AB1537" s="19" t="str">
        <f>IFERROR(VLOOKUP(D1537, 'Lookup Tables'!$A:$B, 2, FALSE), "Unknown")</f>
        <v>Table, kitchen or other household articles of iron or steel</v>
      </c>
      <c r="AC1537" s="18" t="str">
        <f t="shared" si="260"/>
        <v>Steel Products</v>
      </c>
      <c r="AD1537" s="18" t="str">
        <f t="shared" si="261"/>
        <v>Misc</v>
      </c>
      <c r="AE1537" s="18">
        <f t="shared" si="262"/>
        <v>89.273601687144691</v>
      </c>
      <c r="AF1537" s="20">
        <f t="shared" si="263"/>
        <v>0.24319999669877562</v>
      </c>
    </row>
    <row r="1538" spans="1:32">
      <c r="A1538" s="18" t="str">
        <f>'Raw Data'!A1538</f>
        <v>INNSA1</v>
      </c>
      <c r="B1538" s="19">
        <f>'Raw Data'!B1538</f>
        <v>43670</v>
      </c>
      <c r="C1538" s="18">
        <f>'Raw Data'!C1538</f>
        <v>301049751</v>
      </c>
      <c r="D1538" s="18">
        <f>'Raw Data'!D1538</f>
        <v>73239990</v>
      </c>
      <c r="E1538" s="18" t="str">
        <f>'Raw Data'!E1538</f>
        <v>STEEL RECTANGLE CONTAINER LARGE-6862 (MILD STEEL) (TOTAL 30 - 24 PCS)</v>
      </c>
      <c r="F1538" s="18">
        <f>'Raw Data'!F1538</f>
        <v>0</v>
      </c>
      <c r="G1538" s="18">
        <f>'Raw Data'!G1538</f>
        <v>0</v>
      </c>
      <c r="H1538" s="18">
        <f>'Raw Data'!H1538</f>
        <v>0</v>
      </c>
      <c r="I1538" s="18">
        <f>'Raw Data'!I1538</f>
        <v>0</v>
      </c>
      <c r="J1538" s="18">
        <f>'Raw Data'!J1538</f>
        <v>0</v>
      </c>
      <c r="K1538" s="18">
        <f>'Raw Data'!K1538</f>
        <v>0</v>
      </c>
      <c r="L1538" s="18">
        <f>'Raw Data'!L1538</f>
        <v>0</v>
      </c>
      <c r="M1538" s="18">
        <f>'Raw Data'!M1538</f>
        <v>0</v>
      </c>
      <c r="N1538" s="18">
        <f>'Raw Data'!N1538</f>
        <v>756</v>
      </c>
      <c r="O1538" s="18" t="str">
        <f>'Raw Data'!O1538</f>
        <v>KGS</v>
      </c>
      <c r="P1538" s="18">
        <f>'Raw Data'!P1538</f>
        <v>459.76761900000002</v>
      </c>
      <c r="Q1538" s="18">
        <f>'Raw Data'!Q1538</f>
        <v>347584.32</v>
      </c>
      <c r="R1538" s="18">
        <f>'Raw Data'!R1538</f>
        <v>6.6011144159999997</v>
      </c>
      <c r="S1538" s="18">
        <f>'Raw Data'!S1538</f>
        <v>4990.4424980000003</v>
      </c>
      <c r="T1538" s="18">
        <f>'Raw Data'!T1538</f>
        <v>84532.4</v>
      </c>
      <c r="U1538" s="18" t="str">
        <f t="shared" si="253"/>
        <v xml:space="preserve">STEEL RECTANGLE CONTAINER LARGE-6862 </v>
      </c>
      <c r="V1538" s="18" t="str">
        <f t="shared" si="254"/>
        <v/>
      </c>
      <c r="W1538" s="18" t="e">
        <f t="shared" si="255"/>
        <v>#VALUE!</v>
      </c>
      <c r="X1538" s="18" t="str">
        <f t="shared" si="256"/>
        <v/>
      </c>
      <c r="Y1538" s="18" t="str">
        <f t="shared" si="257"/>
        <v/>
      </c>
      <c r="Z1538" s="18">
        <f t="shared" si="258"/>
        <v>432116.72</v>
      </c>
      <c r="AA1538" s="18">
        <f t="shared" si="259"/>
        <v>2019</v>
      </c>
      <c r="AB1538" s="19" t="str">
        <f>IFERROR(VLOOKUP(D1538, 'Lookup Tables'!$A:$B, 2, FALSE), "Unknown")</f>
        <v>Table, kitchen or other household articles of iron or steel</v>
      </c>
      <c r="AC1538" s="18" t="str">
        <f t="shared" si="260"/>
        <v>Steel Products</v>
      </c>
      <c r="AD1538" s="18" t="str">
        <f t="shared" si="261"/>
        <v>Misc</v>
      </c>
      <c r="AE1538" s="18">
        <f t="shared" si="262"/>
        <v>111.8153439153439</v>
      </c>
      <c r="AF1538" s="20">
        <f t="shared" si="263"/>
        <v>0.24319969324277918</v>
      </c>
    </row>
    <row r="1539" spans="1:32">
      <c r="A1539" s="18" t="str">
        <f>'Raw Data'!A1539</f>
        <v>INNSA1</v>
      </c>
      <c r="B1539" s="19">
        <f>'Raw Data'!B1539</f>
        <v>43669</v>
      </c>
      <c r="C1539" s="18">
        <f>'Raw Data'!C1539</f>
        <v>301049751</v>
      </c>
      <c r="D1539" s="18">
        <f>'Raw Data'!D1539</f>
        <v>73239990</v>
      </c>
      <c r="E1539" s="18" t="str">
        <f>'Raw Data'!E1539</f>
        <v>STEEL SPOON HOLDER ROUND-MP-96 (MILD STEEL) (TOTAL 12636 PCS - )</v>
      </c>
      <c r="F1539" s="18">
        <f>'Raw Data'!F1539</f>
        <v>0</v>
      </c>
      <c r="G1539" s="18">
        <f>'Raw Data'!G1539</f>
        <v>0</v>
      </c>
      <c r="H1539" s="18">
        <f>'Raw Data'!H1539</f>
        <v>0</v>
      </c>
      <c r="I1539" s="18">
        <f>'Raw Data'!I1539</f>
        <v>0</v>
      </c>
      <c r="J1539" s="18">
        <f>'Raw Data'!J1539</f>
        <v>0</v>
      </c>
      <c r="K1539" s="18">
        <f>'Raw Data'!K1539</f>
        <v>0</v>
      </c>
      <c r="L1539" s="18">
        <f>'Raw Data'!L1539</f>
        <v>0</v>
      </c>
      <c r="M1539" s="18">
        <f>'Raw Data'!M1539</f>
        <v>0</v>
      </c>
      <c r="N1539" s="18">
        <f>'Raw Data'!N1539</f>
        <v>2702.7</v>
      </c>
      <c r="O1539" s="18" t="str">
        <f>'Raw Data'!O1539</f>
        <v>KGS</v>
      </c>
      <c r="P1539" s="18">
        <f>'Raw Data'!P1539</f>
        <v>251.5444555</v>
      </c>
      <c r="Q1539" s="18">
        <f>'Raw Data'!Q1539</f>
        <v>679849.2</v>
      </c>
      <c r="R1539" s="18">
        <f>'Raw Data'!R1539</f>
        <v>3.6115499720000002</v>
      </c>
      <c r="S1539" s="18">
        <f>'Raw Data'!S1539</f>
        <v>9760.9361090000002</v>
      </c>
      <c r="T1539" s="18">
        <f>'Raw Data'!T1539</f>
        <v>165339.29999999999</v>
      </c>
      <c r="U1539" s="18" t="str">
        <f t="shared" ref="U1539:U1602" si="264">LEFT(E1539, FIND("(", E1539)-1)</f>
        <v xml:space="preserve">STEEL SPOON HOLDER ROUND-MP-96 </v>
      </c>
      <c r="V1539" s="18" t="str">
        <f t="shared" ref="V1539:V1602" si="265">IFERROR(
    VALUE(
        MID(E1539,
            FIND("QTY",E1539)+4,
            FIND(" ",E1539,FIND("QTY",E1539)+4) - (FIND("QTY",E1539)+4)
        )
    ),
"")</f>
        <v/>
      </c>
      <c r="W1539" s="18" t="e">
        <f t="shared" ref="W1539:W1602" si="266">TRIM(MID(E1539, FIND(" ", E1539, FIND("QTY:", E1539)+4)+1, FIND("/", E1539) - FIND(" ", E1539, FIND("QTY:", E1539)+4)-1))</f>
        <v>#VALUE!</v>
      </c>
      <c r="X1539" s="18" t="str">
        <f t="shared" ref="X1539:X1602" si="267">IFERROR(
  IF(AND(ISNUMBER(FIND("/",E1539)), ISNUMBER(FIND("PER",E1539))),
     VALUE(TRIM(SUBSTITUTE(SUBSTITUTE(MID(E1539, FIND("/",E1539)+1, FIND("PER",E1539)-FIND("/",E1539)-1), "USD", ""), "CNY:", ""))),
     IF(ISNUMBER(SEARCH("USD",E1539)),
        VALUE(TRIM(MID(E1539, SEARCH("USD",E1539)+3, 12))),
        IF(ISNUMBER(SEARCH("CNY",E1539)),
           VALUE(TRIM(SUBSTITUTE(MID(E1539, SEARCH("CNY",E1539)+3, 12), ":", ""))),
           "" )
     )
  ),
"")</f>
        <v/>
      </c>
      <c r="Y1539" s="18" t="str">
        <f t="shared" ref="Y1539:Y1602" si="268">IF(ISNUMBER(FIND("USD", E1539)), "USD",
IF(ISNUMBER(FIND("CNY", E1539)), "CNY", ""))</f>
        <v/>
      </c>
      <c r="Z1539" s="18">
        <f t="shared" ref="Z1539:Z1602" si="269">Q1539 + T1539</f>
        <v>845188.5</v>
      </c>
      <c r="AA1539" s="18">
        <f t="shared" ref="AA1539:AA1602" si="270">YEAR(B1539)</f>
        <v>2019</v>
      </c>
      <c r="AB1539" s="19" t="str">
        <f>IFERROR(VLOOKUP(D1539, 'Lookup Tables'!$A:$B, 2, FALSE), "Unknown")</f>
        <v>Table, kitchen or other household articles of iron or steel</v>
      </c>
      <c r="AC1539" s="18" t="str">
        <f t="shared" ref="AC1539:AC1602" si="271">IFERROR(
    IF(ISNUMBER(SEARCH("STEEL", E1539)), "Steel Products",
    IF(ISNUMBER(SEARCH("SCRUBBER", E1539)), "Cleaning Items",
    IF(ISNUMBER(SEARCH("CLOTH", E1539)), "Household Items",
    IF(ISNUMBER(SEARCH("HOLDER", E1539)), "Kitchen Items",
    "Other")))),
"Other")</f>
        <v>Steel Products</v>
      </c>
      <c r="AD1539" s="18" t="str">
        <f t="shared" ref="AD1539:AD1602" si="272">IFERROR(
    IF(ISNUMBER(SEARCH("SCRUBBER", E1539)), "Scrubber",
    IF(ISNUMBER(SEARCH("CUTLERY", E1539)), "Cutlery Holder",
    IF(ISNUMBER(SEARCH("CLOTH STAND", E1539)), "Cloth Stand",
    IF(ISNUMBER(SEARCH("HOLDER", E1539)), "Holder",
    "Misc")))),
"Misc")</f>
        <v>Holder</v>
      </c>
      <c r="AE1539" s="18">
        <f t="shared" ref="AE1539:AE1602" si="273">T1539/N1539</f>
        <v>61.175602175602172</v>
      </c>
      <c r="AF1539" s="20">
        <f t="shared" ref="AF1539:AF1602" si="274">IFERROR(T1539/Q1539,0)</f>
        <v>0.24319996257993684</v>
      </c>
    </row>
    <row r="1540" spans="1:32">
      <c r="A1540" s="18" t="str">
        <f>'Raw Data'!A1540</f>
        <v>INNSA1</v>
      </c>
      <c r="B1540" s="19">
        <f>'Raw Data'!B1540</f>
        <v>43669</v>
      </c>
      <c r="C1540" s="18">
        <f>'Raw Data'!C1540</f>
        <v>301049751</v>
      </c>
      <c r="D1540" s="18">
        <f>'Raw Data'!D1540</f>
        <v>73239990</v>
      </c>
      <c r="E1540" s="18" t="str">
        <f>'Raw Data'!E1540</f>
        <v>HOUSEHOLD STEEL HOOK 3 PCS SET-2628(TOTAL 68760 SET) (MILD S - TEEL)-DPD CLIENT</v>
      </c>
      <c r="F1540" s="18">
        <f>'Raw Data'!F1540</f>
        <v>0</v>
      </c>
      <c r="G1540" s="18">
        <f>'Raw Data'!G1540</f>
        <v>0</v>
      </c>
      <c r="H1540" s="18">
        <f>'Raw Data'!H1540</f>
        <v>0</v>
      </c>
      <c r="I1540" s="18">
        <f>'Raw Data'!I1540</f>
        <v>0</v>
      </c>
      <c r="J1540" s="18">
        <f>'Raw Data'!J1540</f>
        <v>0</v>
      </c>
      <c r="K1540" s="18">
        <f>'Raw Data'!K1540</f>
        <v>0</v>
      </c>
      <c r="L1540" s="18">
        <f>'Raw Data'!L1540</f>
        <v>0</v>
      </c>
      <c r="M1540" s="18">
        <f>'Raw Data'!M1540</f>
        <v>0</v>
      </c>
      <c r="N1540" s="18">
        <f>'Raw Data'!N1540</f>
        <v>2330.1999999999998</v>
      </c>
      <c r="O1540" s="18" t="str">
        <f>'Raw Data'!O1540</f>
        <v>KGS</v>
      </c>
      <c r="P1540" s="18">
        <f>'Raw Data'!P1540</f>
        <v>933.13111749999996</v>
      </c>
      <c r="Q1540" s="18">
        <f>'Raw Data'!Q1540</f>
        <v>2174382.13</v>
      </c>
      <c r="R1540" s="18">
        <f>'Raw Data'!R1540</f>
        <v>13.397431689999999</v>
      </c>
      <c r="S1540" s="18">
        <f>'Raw Data'!S1540</f>
        <v>31218.695329999999</v>
      </c>
      <c r="T1540" s="18">
        <f>'Raw Data'!T1540</f>
        <v>528809.69999999995</v>
      </c>
      <c r="U1540" s="18" t="str">
        <f t="shared" si="264"/>
        <v>HOUSEHOLD STEEL HOOK 3 PCS SET-2628</v>
      </c>
      <c r="V1540" s="18" t="str">
        <f t="shared" si="265"/>
        <v/>
      </c>
      <c r="W1540" s="18" t="e">
        <f t="shared" si="266"/>
        <v>#VALUE!</v>
      </c>
      <c r="X1540" s="18" t="str">
        <f t="shared" si="267"/>
        <v/>
      </c>
      <c r="Y1540" s="18" t="str">
        <f t="shared" si="268"/>
        <v/>
      </c>
      <c r="Z1540" s="18">
        <f t="shared" si="269"/>
        <v>2703191.83</v>
      </c>
      <c r="AA1540" s="18">
        <f t="shared" si="270"/>
        <v>2019</v>
      </c>
      <c r="AB1540" s="19" t="str">
        <f>IFERROR(VLOOKUP(D1540, 'Lookup Tables'!$A:$B, 2, FALSE), "Unknown")</f>
        <v>Table, kitchen or other household articles of iron or steel</v>
      </c>
      <c r="AC1540" s="18" t="str">
        <f t="shared" si="271"/>
        <v>Steel Products</v>
      </c>
      <c r="AD1540" s="18" t="str">
        <f t="shared" si="272"/>
        <v>Misc</v>
      </c>
      <c r="AE1540" s="18">
        <f t="shared" si="273"/>
        <v>226.93747317826796</v>
      </c>
      <c r="AF1540" s="20">
        <f t="shared" si="274"/>
        <v>0.24319998435601564</v>
      </c>
    </row>
    <row r="1541" spans="1:32">
      <c r="A1541" s="18" t="str">
        <f>'Raw Data'!A1541</f>
        <v>INNSA1</v>
      </c>
      <c r="B1541" s="19">
        <f>'Raw Data'!B1541</f>
        <v>43669</v>
      </c>
      <c r="C1541" s="18">
        <f>'Raw Data'!C1541</f>
        <v>301049751</v>
      </c>
      <c r="D1541" s="18">
        <f>'Raw Data'!D1541</f>
        <v>73239990</v>
      </c>
      <c r="E1541" s="18" t="str">
        <f>'Raw Data'!E1541</f>
        <v>STEEL PEELER-MP-196 (MILD STEEL) (TOTAL 20400 PCS) -</v>
      </c>
      <c r="F1541" s="18">
        <f>'Raw Data'!F1541</f>
        <v>0</v>
      </c>
      <c r="G1541" s="18">
        <f>'Raw Data'!G1541</f>
        <v>0</v>
      </c>
      <c r="H1541" s="18">
        <f>'Raw Data'!H1541</f>
        <v>0</v>
      </c>
      <c r="I1541" s="18">
        <f>'Raw Data'!I1541</f>
        <v>0</v>
      </c>
      <c r="J1541" s="18">
        <f>'Raw Data'!J1541</f>
        <v>0</v>
      </c>
      <c r="K1541" s="18">
        <f>'Raw Data'!K1541</f>
        <v>0</v>
      </c>
      <c r="L1541" s="18">
        <f>'Raw Data'!L1541</f>
        <v>0</v>
      </c>
      <c r="M1541" s="18">
        <f>'Raw Data'!M1541</f>
        <v>0</v>
      </c>
      <c r="N1541" s="18">
        <f>'Raw Data'!N1541</f>
        <v>1742.5</v>
      </c>
      <c r="O1541" s="18" t="str">
        <f>'Raw Data'!O1541</f>
        <v>KGS</v>
      </c>
      <c r="P1541" s="18">
        <f>'Raw Data'!P1541</f>
        <v>432.11931709999999</v>
      </c>
      <c r="Q1541" s="18">
        <f>'Raw Data'!Q1541</f>
        <v>752967.91</v>
      </c>
      <c r="R1541" s="18">
        <f>'Raw Data'!R1541</f>
        <v>6.2041538699999998</v>
      </c>
      <c r="S1541" s="18">
        <f>'Raw Data'!S1541</f>
        <v>10810.73812</v>
      </c>
      <c r="T1541" s="18">
        <f>'Raw Data'!T1541</f>
        <v>183121.8</v>
      </c>
      <c r="U1541" s="18" t="str">
        <f t="shared" si="264"/>
        <v xml:space="preserve">STEEL PEELER-MP-196 </v>
      </c>
      <c r="V1541" s="18" t="str">
        <f t="shared" si="265"/>
        <v/>
      </c>
      <c r="W1541" s="18" t="e">
        <f t="shared" si="266"/>
        <v>#VALUE!</v>
      </c>
      <c r="X1541" s="18" t="str">
        <f t="shared" si="267"/>
        <v/>
      </c>
      <c r="Y1541" s="18" t="str">
        <f t="shared" si="268"/>
        <v/>
      </c>
      <c r="Z1541" s="18">
        <f t="shared" si="269"/>
        <v>936089.71</v>
      </c>
      <c r="AA1541" s="18">
        <f t="shared" si="270"/>
        <v>2019</v>
      </c>
      <c r="AB1541" s="19" t="str">
        <f>IFERROR(VLOOKUP(D1541, 'Lookup Tables'!$A:$B, 2, FALSE), "Unknown")</f>
        <v>Table, kitchen or other household articles of iron or steel</v>
      </c>
      <c r="AC1541" s="18" t="str">
        <f t="shared" si="271"/>
        <v>Steel Products</v>
      </c>
      <c r="AD1541" s="18" t="str">
        <f t="shared" si="272"/>
        <v>Misc</v>
      </c>
      <c r="AE1541" s="18">
        <f t="shared" si="273"/>
        <v>105.09142037302725</v>
      </c>
      <c r="AF1541" s="20">
        <f t="shared" si="274"/>
        <v>0.24320000569479777</v>
      </c>
    </row>
    <row r="1542" spans="1:32">
      <c r="A1542" s="18" t="str">
        <f>'Raw Data'!A1542</f>
        <v>INNSA1</v>
      </c>
      <c r="B1542" s="19">
        <f>'Raw Data'!B1542</f>
        <v>43664</v>
      </c>
      <c r="C1542" s="18">
        <f>'Raw Data'!C1542</f>
        <v>301049751</v>
      </c>
      <c r="D1542" s="18">
        <f>'Raw Data'!D1542</f>
        <v>73239990</v>
      </c>
      <c r="E1542" s="18" t="str">
        <f>'Raw Data'!E1542</f>
        <v>RYX-02-021A MILD STEEL MULTI FUNCTION CLOTH STAND (OTHER ART - ICLES OF HOUSEHOLD OF IRON &amp; STEEL) (5184 NOS)</v>
      </c>
      <c r="F1542" s="18">
        <f>'Raw Data'!F1542</f>
        <v>0</v>
      </c>
      <c r="G1542" s="18">
        <f>'Raw Data'!G1542</f>
        <v>0</v>
      </c>
      <c r="H1542" s="18">
        <f>'Raw Data'!H1542</f>
        <v>0</v>
      </c>
      <c r="I1542" s="18">
        <f>'Raw Data'!I1542</f>
        <v>0</v>
      </c>
      <c r="J1542" s="18">
        <f>'Raw Data'!J1542</f>
        <v>0</v>
      </c>
      <c r="K1542" s="18">
        <f>'Raw Data'!K1542</f>
        <v>0</v>
      </c>
      <c r="L1542" s="18">
        <f>'Raw Data'!L1542</f>
        <v>0</v>
      </c>
      <c r="M1542" s="18">
        <f>'Raw Data'!M1542</f>
        <v>0</v>
      </c>
      <c r="N1542" s="18">
        <f>'Raw Data'!N1542</f>
        <v>19008</v>
      </c>
      <c r="O1542" s="18" t="str">
        <f>'Raw Data'!O1542</f>
        <v>KGS</v>
      </c>
      <c r="P1542" s="18">
        <f>'Raw Data'!P1542</f>
        <v>175.0491614</v>
      </c>
      <c r="Q1542" s="18">
        <f>'Raw Data'!Q1542</f>
        <v>3327334.46</v>
      </c>
      <c r="R1542" s="18">
        <f>'Raw Data'!R1542</f>
        <v>2.5096653959999999</v>
      </c>
      <c r="S1542" s="18">
        <f>'Raw Data'!S1542</f>
        <v>47703.719859999997</v>
      </c>
      <c r="T1542" s="18">
        <f>'Raw Data'!T1542</f>
        <v>809207.7</v>
      </c>
      <c r="U1542" s="18" t="str">
        <f t="shared" si="264"/>
        <v xml:space="preserve">RYX-02-021A MILD STEEL MULTI FUNCTION CLOTH STAND </v>
      </c>
      <c r="V1542" s="18" t="str">
        <f t="shared" si="265"/>
        <v/>
      </c>
      <c r="W1542" s="18" t="e">
        <f t="shared" si="266"/>
        <v>#VALUE!</v>
      </c>
      <c r="X1542" s="18" t="str">
        <f t="shared" si="267"/>
        <v/>
      </c>
      <c r="Y1542" s="18" t="str">
        <f t="shared" si="268"/>
        <v/>
      </c>
      <c r="Z1542" s="18">
        <f t="shared" si="269"/>
        <v>4136542.16</v>
      </c>
      <c r="AA1542" s="18">
        <f t="shared" si="270"/>
        <v>2019</v>
      </c>
      <c r="AB1542" s="19" t="str">
        <f>IFERROR(VLOOKUP(D1542, 'Lookup Tables'!$A:$B, 2, FALSE), "Unknown")</f>
        <v>Table, kitchen or other household articles of iron or steel</v>
      </c>
      <c r="AC1542" s="18" t="str">
        <f t="shared" si="271"/>
        <v>Steel Products</v>
      </c>
      <c r="AD1542" s="18" t="str">
        <f t="shared" si="272"/>
        <v>Cloth Stand</v>
      </c>
      <c r="AE1542" s="18">
        <f t="shared" si="273"/>
        <v>42.57195391414141</v>
      </c>
      <c r="AF1542" s="20">
        <f t="shared" si="274"/>
        <v>0.24319998777640164</v>
      </c>
    </row>
    <row r="1543" spans="1:32">
      <c r="A1543" s="18" t="str">
        <f>'Raw Data'!A1543</f>
        <v>INNSA1</v>
      </c>
      <c r="B1543" s="19">
        <f>'Raw Data'!B1543</f>
        <v>43664</v>
      </c>
      <c r="C1543" s="18">
        <f>'Raw Data'!C1543</f>
        <v>301049751</v>
      </c>
      <c r="D1543" s="18">
        <f>'Raw Data'!D1543</f>
        <v>73239990</v>
      </c>
      <c r="E1543" s="18" t="str">
        <f>'Raw Data'!E1543</f>
        <v>STEEL MULTI PEELER-RS-01 (TOTAL 1920 PCS) (MILD STEEL) -</v>
      </c>
      <c r="F1543" s="18">
        <f>'Raw Data'!F1543</f>
        <v>0</v>
      </c>
      <c r="G1543" s="18">
        <f>'Raw Data'!G1543</f>
        <v>0</v>
      </c>
      <c r="H1543" s="18">
        <f>'Raw Data'!H1543</f>
        <v>0</v>
      </c>
      <c r="I1543" s="18">
        <f>'Raw Data'!I1543</f>
        <v>0</v>
      </c>
      <c r="J1543" s="18">
        <f>'Raw Data'!J1543</f>
        <v>0</v>
      </c>
      <c r="K1543" s="18">
        <f>'Raw Data'!K1543</f>
        <v>0</v>
      </c>
      <c r="L1543" s="18">
        <f>'Raw Data'!L1543</f>
        <v>0</v>
      </c>
      <c r="M1543" s="18">
        <f>'Raw Data'!M1543</f>
        <v>0</v>
      </c>
      <c r="N1543" s="18">
        <f>'Raw Data'!N1543</f>
        <v>100</v>
      </c>
      <c r="O1543" s="18" t="str">
        <f>'Raw Data'!O1543</f>
        <v>KGS</v>
      </c>
      <c r="P1543" s="18">
        <f>'Raw Data'!P1543</f>
        <v>308.59010000000001</v>
      </c>
      <c r="Q1543" s="18">
        <f>'Raw Data'!Q1543</f>
        <v>30859.01</v>
      </c>
      <c r="R1543" s="18">
        <f>'Raw Data'!R1543</f>
        <v>4.4242308240000003</v>
      </c>
      <c r="S1543" s="18">
        <f>'Raw Data'!S1543</f>
        <v>442.4230824</v>
      </c>
      <c r="T1543" s="18">
        <f>'Raw Data'!T1543</f>
        <v>7504.9</v>
      </c>
      <c r="U1543" s="18" t="str">
        <f t="shared" si="264"/>
        <v xml:space="preserve">STEEL MULTI PEELER-RS-01 </v>
      </c>
      <c r="V1543" s="18" t="str">
        <f t="shared" si="265"/>
        <v/>
      </c>
      <c r="W1543" s="18" t="e">
        <f t="shared" si="266"/>
        <v>#VALUE!</v>
      </c>
      <c r="X1543" s="18" t="str">
        <f t="shared" si="267"/>
        <v/>
      </c>
      <c r="Y1543" s="18" t="str">
        <f t="shared" si="268"/>
        <v/>
      </c>
      <c r="Z1543" s="18">
        <f t="shared" si="269"/>
        <v>38363.909999999996</v>
      </c>
      <c r="AA1543" s="18">
        <f t="shared" si="270"/>
        <v>2019</v>
      </c>
      <c r="AB1543" s="19" t="str">
        <f>IFERROR(VLOOKUP(D1543, 'Lookup Tables'!$A:$B, 2, FALSE), "Unknown")</f>
        <v>Table, kitchen or other household articles of iron or steel</v>
      </c>
      <c r="AC1543" s="18" t="str">
        <f t="shared" si="271"/>
        <v>Steel Products</v>
      </c>
      <c r="AD1543" s="18" t="str">
        <f t="shared" si="272"/>
        <v>Misc</v>
      </c>
      <c r="AE1543" s="18">
        <f t="shared" si="273"/>
        <v>75.048999999999992</v>
      </c>
      <c r="AF1543" s="20">
        <f t="shared" si="274"/>
        <v>0.24319963602202405</v>
      </c>
    </row>
    <row r="1544" spans="1:32">
      <c r="A1544" s="18" t="str">
        <f>'Raw Data'!A1544</f>
        <v>INNSA1</v>
      </c>
      <c r="B1544" s="19">
        <f>'Raw Data'!B1544</f>
        <v>43661</v>
      </c>
      <c r="C1544" s="18">
        <f>'Raw Data'!C1544</f>
        <v>301049751</v>
      </c>
      <c r="D1544" s="18">
        <f>'Raw Data'!D1544</f>
        <v>73239990</v>
      </c>
      <c r="E1544" s="18" t="str">
        <f>'Raw Data'!E1544</f>
        <v>STAINLESS STEEL SPORTS BOTTLE KOOU 750ML-MP-202 (TOTAL 2070 - 0 PCS ) (NOT VACUUM BOTTLE) (MILD STEEL)DPD CLIENT</v>
      </c>
      <c r="F1544" s="18">
        <f>'Raw Data'!F1544</f>
        <v>0</v>
      </c>
      <c r="G1544" s="18">
        <f>'Raw Data'!G1544</f>
        <v>0</v>
      </c>
      <c r="H1544" s="18">
        <f>'Raw Data'!H1544</f>
        <v>0</v>
      </c>
      <c r="I1544" s="18">
        <f>'Raw Data'!I1544</f>
        <v>0</v>
      </c>
      <c r="J1544" s="18">
        <f>'Raw Data'!J1544</f>
        <v>0</v>
      </c>
      <c r="K1544" s="18">
        <f>'Raw Data'!K1544</f>
        <v>0</v>
      </c>
      <c r="L1544" s="18">
        <f>'Raw Data'!L1544</f>
        <v>0</v>
      </c>
      <c r="M1544" s="18">
        <f>'Raw Data'!M1544</f>
        <v>0</v>
      </c>
      <c r="N1544" s="18">
        <f>'Raw Data'!N1544</f>
        <v>3910</v>
      </c>
      <c r="O1544" s="18" t="str">
        <f>'Raw Data'!O1544</f>
        <v>KGS</v>
      </c>
      <c r="P1544" s="18">
        <f>'Raw Data'!P1544</f>
        <v>426.99375190000001</v>
      </c>
      <c r="Q1544" s="18">
        <f>'Raw Data'!Q1544</f>
        <v>1669545.57</v>
      </c>
      <c r="R1544" s="18">
        <f>'Raw Data'!R1544</f>
        <v>6.1217742209999999</v>
      </c>
      <c r="S1544" s="18">
        <f>'Raw Data'!S1544</f>
        <v>23936.137200000001</v>
      </c>
      <c r="T1544" s="18">
        <f>'Raw Data'!T1544</f>
        <v>406033.6</v>
      </c>
      <c r="U1544" s="18" t="str">
        <f t="shared" si="264"/>
        <v xml:space="preserve">STAINLESS STEEL SPORTS BOTTLE KOOU 750ML-MP-202 </v>
      </c>
      <c r="V1544" s="18" t="str">
        <f t="shared" si="265"/>
        <v/>
      </c>
      <c r="W1544" s="18" t="e">
        <f t="shared" si="266"/>
        <v>#VALUE!</v>
      </c>
      <c r="X1544" s="18" t="str">
        <f t="shared" si="267"/>
        <v/>
      </c>
      <c r="Y1544" s="18" t="str">
        <f t="shared" si="268"/>
        <v/>
      </c>
      <c r="Z1544" s="18">
        <f t="shared" si="269"/>
        <v>2075579.17</v>
      </c>
      <c r="AA1544" s="18">
        <f t="shared" si="270"/>
        <v>2019</v>
      </c>
      <c r="AB1544" s="19" t="str">
        <f>IFERROR(VLOOKUP(D1544, 'Lookup Tables'!$A:$B, 2, FALSE), "Unknown")</f>
        <v>Table, kitchen or other household articles of iron or steel</v>
      </c>
      <c r="AC1544" s="18" t="str">
        <f t="shared" si="271"/>
        <v>Steel Products</v>
      </c>
      <c r="AD1544" s="18" t="str">
        <f t="shared" si="272"/>
        <v>Misc</v>
      </c>
      <c r="AE1544" s="18">
        <f t="shared" si="273"/>
        <v>103.8449104859335</v>
      </c>
      <c r="AF1544" s="20">
        <f t="shared" si="274"/>
        <v>0.24320007030416066</v>
      </c>
    </row>
    <row r="1545" spans="1:32">
      <c r="A1545" s="18" t="str">
        <f>'Raw Data'!A1545</f>
        <v>INNSA1</v>
      </c>
      <c r="B1545" s="19">
        <f>'Raw Data'!B1545</f>
        <v>43661</v>
      </c>
      <c r="C1545" s="18">
        <f>'Raw Data'!C1545</f>
        <v>301049751</v>
      </c>
      <c r="D1545" s="18">
        <f>'Raw Data'!D1545</f>
        <v>73239990</v>
      </c>
      <c r="E1545" s="18" t="str">
        <f>'Raw Data'!E1545</f>
        <v>STEEL HAND BLENDER-RS-02 (MILD STEEL) (TOTAL 1200 PCS) -</v>
      </c>
      <c r="F1545" s="18">
        <f>'Raw Data'!F1545</f>
        <v>0</v>
      </c>
      <c r="G1545" s="18">
        <f>'Raw Data'!G1545</f>
        <v>0</v>
      </c>
      <c r="H1545" s="18">
        <f>'Raw Data'!H1545</f>
        <v>0</v>
      </c>
      <c r="I1545" s="18">
        <f>'Raw Data'!I1545</f>
        <v>0</v>
      </c>
      <c r="J1545" s="18">
        <f>'Raw Data'!J1545</f>
        <v>0</v>
      </c>
      <c r="K1545" s="18">
        <f>'Raw Data'!K1545</f>
        <v>0</v>
      </c>
      <c r="L1545" s="18">
        <f>'Raw Data'!L1545</f>
        <v>0</v>
      </c>
      <c r="M1545" s="18">
        <f>'Raw Data'!M1545</f>
        <v>0</v>
      </c>
      <c r="N1545" s="18">
        <f>'Raw Data'!N1545</f>
        <v>69.5</v>
      </c>
      <c r="O1545" s="18" t="str">
        <f>'Raw Data'!O1545</f>
        <v>KGS</v>
      </c>
      <c r="P1545" s="18">
        <f>'Raw Data'!P1545</f>
        <v>630.08359710000002</v>
      </c>
      <c r="Q1545" s="18">
        <f>'Raw Data'!Q1545</f>
        <v>43790.81</v>
      </c>
      <c r="R1545" s="18">
        <f>'Raw Data'!R1545</f>
        <v>9.0334565900000001</v>
      </c>
      <c r="S1545" s="18">
        <f>'Raw Data'!S1545</f>
        <v>627.82523300000003</v>
      </c>
      <c r="T1545" s="18">
        <f>'Raw Data'!T1545</f>
        <v>10649.9</v>
      </c>
      <c r="U1545" s="18" t="str">
        <f t="shared" si="264"/>
        <v xml:space="preserve">STEEL HAND BLENDER-RS-02 </v>
      </c>
      <c r="V1545" s="18" t="str">
        <f t="shared" si="265"/>
        <v/>
      </c>
      <c r="W1545" s="18" t="e">
        <f t="shared" si="266"/>
        <v>#VALUE!</v>
      </c>
      <c r="X1545" s="18" t="str">
        <f t="shared" si="267"/>
        <v/>
      </c>
      <c r="Y1545" s="18" t="str">
        <f t="shared" si="268"/>
        <v/>
      </c>
      <c r="Z1545" s="18">
        <f t="shared" si="269"/>
        <v>54440.71</v>
      </c>
      <c r="AA1545" s="18">
        <f t="shared" si="270"/>
        <v>2019</v>
      </c>
      <c r="AB1545" s="19" t="str">
        <f>IFERROR(VLOOKUP(D1545, 'Lookup Tables'!$A:$B, 2, FALSE), "Unknown")</f>
        <v>Table, kitchen or other household articles of iron or steel</v>
      </c>
      <c r="AC1545" s="18" t="str">
        <f t="shared" si="271"/>
        <v>Steel Products</v>
      </c>
      <c r="AD1545" s="18" t="str">
        <f t="shared" si="272"/>
        <v>Misc</v>
      </c>
      <c r="AE1545" s="18">
        <f t="shared" si="273"/>
        <v>153.23597122302158</v>
      </c>
      <c r="AF1545" s="20">
        <f t="shared" si="274"/>
        <v>0.24319942928664715</v>
      </c>
    </row>
    <row r="1546" spans="1:32">
      <c r="A1546" s="18" t="str">
        <f>'Raw Data'!A1546</f>
        <v>INNSA1</v>
      </c>
      <c r="B1546" s="19">
        <f>'Raw Data'!B1546</f>
        <v>43661</v>
      </c>
      <c r="C1546" s="18">
        <f>'Raw Data'!C1546</f>
        <v>301049751</v>
      </c>
      <c r="D1546" s="18">
        <f>'Raw Data'!D1546</f>
        <v>73239990</v>
      </c>
      <c r="E1546" s="18" t="str">
        <f>'Raw Data'!E1546</f>
        <v>STAINLESS STEEL BOTTLE 750ML SG805-AM-6(TOTAL 23184 PCS ) (N - OT VACUUM BOTTLE) (MILD STEEL)</v>
      </c>
      <c r="F1546" s="18">
        <f>'Raw Data'!F1546</f>
        <v>0</v>
      </c>
      <c r="G1546" s="18">
        <f>'Raw Data'!G1546</f>
        <v>0</v>
      </c>
      <c r="H1546" s="18">
        <f>'Raw Data'!H1546</f>
        <v>0</v>
      </c>
      <c r="I1546" s="18">
        <f>'Raw Data'!I1546</f>
        <v>0</v>
      </c>
      <c r="J1546" s="18">
        <f>'Raw Data'!J1546</f>
        <v>0</v>
      </c>
      <c r="K1546" s="18">
        <f>'Raw Data'!K1546</f>
        <v>0</v>
      </c>
      <c r="L1546" s="18">
        <f>'Raw Data'!L1546</f>
        <v>0</v>
      </c>
      <c r="M1546" s="18">
        <f>'Raw Data'!M1546</f>
        <v>0</v>
      </c>
      <c r="N1546" s="18">
        <f>'Raw Data'!N1546</f>
        <v>3477.6</v>
      </c>
      <c r="O1546" s="18" t="str">
        <f>'Raw Data'!O1546</f>
        <v>KGS</v>
      </c>
      <c r="P1546" s="18">
        <f>'Raw Data'!P1546</f>
        <v>580.90353689999995</v>
      </c>
      <c r="Q1546" s="18">
        <f>'Raw Data'!Q1546</f>
        <v>2020150.14</v>
      </c>
      <c r="R1546" s="18">
        <f>'Raw Data'!R1546</f>
        <v>8.3283661210000002</v>
      </c>
      <c r="S1546" s="18">
        <f>'Raw Data'!S1546</f>
        <v>28962.726019999998</v>
      </c>
      <c r="T1546" s="18">
        <f>'Raw Data'!T1546</f>
        <v>491300.5</v>
      </c>
      <c r="U1546" s="18" t="str">
        <f t="shared" si="264"/>
        <v>STAINLESS STEEL BOTTLE 750ML SG805-AM-6</v>
      </c>
      <c r="V1546" s="18" t="str">
        <f t="shared" si="265"/>
        <v/>
      </c>
      <c r="W1546" s="18" t="e">
        <f t="shared" si="266"/>
        <v>#VALUE!</v>
      </c>
      <c r="X1546" s="18" t="str">
        <f t="shared" si="267"/>
        <v/>
      </c>
      <c r="Y1546" s="18" t="str">
        <f t="shared" si="268"/>
        <v/>
      </c>
      <c r="Z1546" s="18">
        <f t="shared" si="269"/>
        <v>2511450.6399999997</v>
      </c>
      <c r="AA1546" s="18">
        <f t="shared" si="270"/>
        <v>2019</v>
      </c>
      <c r="AB1546" s="19" t="str">
        <f>IFERROR(VLOOKUP(D1546, 'Lookup Tables'!$A:$B, 2, FALSE), "Unknown")</f>
        <v>Table, kitchen or other household articles of iron or steel</v>
      </c>
      <c r="AC1546" s="18" t="str">
        <f t="shared" si="271"/>
        <v>Steel Products</v>
      </c>
      <c r="AD1546" s="18" t="str">
        <f t="shared" si="272"/>
        <v>Misc</v>
      </c>
      <c r="AE1546" s="18">
        <f t="shared" si="273"/>
        <v>141.27573613986658</v>
      </c>
      <c r="AF1546" s="20">
        <f t="shared" si="274"/>
        <v>0.24319999304606144</v>
      </c>
    </row>
    <row r="1547" spans="1:32">
      <c r="A1547" s="18" t="str">
        <f>'Raw Data'!A1547</f>
        <v>INNSA1</v>
      </c>
      <c r="B1547" s="19">
        <f>'Raw Data'!B1547</f>
        <v>43656</v>
      </c>
      <c r="C1547" s="18">
        <f>'Raw Data'!C1547</f>
        <v>301049751</v>
      </c>
      <c r="D1547" s="18">
        <f>'Raw Data'!D1547</f>
        <v>73239990</v>
      </c>
      <c r="E1547" s="18" t="str">
        <f>'Raw Data'!E1547</f>
        <v>STAINLESS STEEL BOTTLE 750ML SG805-AM-6(TOTAL 33588 PCS ) (N - OT VACUUM BOTTLE) (MILD STEEL)</v>
      </c>
      <c r="F1547" s="18">
        <f>'Raw Data'!F1547</f>
        <v>0</v>
      </c>
      <c r="G1547" s="18">
        <f>'Raw Data'!G1547</f>
        <v>0</v>
      </c>
      <c r="H1547" s="18">
        <f>'Raw Data'!H1547</f>
        <v>0</v>
      </c>
      <c r="I1547" s="18">
        <f>'Raw Data'!I1547</f>
        <v>0</v>
      </c>
      <c r="J1547" s="18">
        <f>'Raw Data'!J1547</f>
        <v>0</v>
      </c>
      <c r="K1547" s="18">
        <f>'Raw Data'!K1547</f>
        <v>0</v>
      </c>
      <c r="L1547" s="18">
        <f>'Raw Data'!L1547</f>
        <v>0</v>
      </c>
      <c r="M1547" s="18">
        <f>'Raw Data'!M1547</f>
        <v>0</v>
      </c>
      <c r="N1547" s="18">
        <f>'Raw Data'!N1547</f>
        <v>5038.2</v>
      </c>
      <c r="O1547" s="18" t="str">
        <f>'Raw Data'!O1547</f>
        <v>KGS</v>
      </c>
      <c r="P1547" s="18">
        <f>'Raw Data'!P1547</f>
        <v>581.07654119999995</v>
      </c>
      <c r="Q1547" s="18">
        <f>'Raw Data'!Q1547</f>
        <v>2927579.83</v>
      </c>
      <c r="R1547" s="18">
        <f>'Raw Data'!R1547</f>
        <v>8.3308464690000008</v>
      </c>
      <c r="S1547" s="18">
        <f>'Raw Data'!S1547</f>
        <v>41972.470679999999</v>
      </c>
      <c r="T1547" s="18">
        <f>'Raw Data'!T1547</f>
        <v>711987.4</v>
      </c>
      <c r="U1547" s="18" t="str">
        <f t="shared" si="264"/>
        <v>STAINLESS STEEL BOTTLE 750ML SG805-AM-6</v>
      </c>
      <c r="V1547" s="18" t="str">
        <f t="shared" si="265"/>
        <v/>
      </c>
      <c r="W1547" s="18" t="e">
        <f t="shared" si="266"/>
        <v>#VALUE!</v>
      </c>
      <c r="X1547" s="18" t="str">
        <f t="shared" si="267"/>
        <v/>
      </c>
      <c r="Y1547" s="18" t="str">
        <f t="shared" si="268"/>
        <v/>
      </c>
      <c r="Z1547" s="18">
        <f t="shared" si="269"/>
        <v>3639567.23</v>
      </c>
      <c r="AA1547" s="18">
        <f t="shared" si="270"/>
        <v>2019</v>
      </c>
      <c r="AB1547" s="19" t="str">
        <f>IFERROR(VLOOKUP(D1547, 'Lookup Tables'!$A:$B, 2, FALSE), "Unknown")</f>
        <v>Table, kitchen or other household articles of iron or steel</v>
      </c>
      <c r="AC1547" s="18" t="str">
        <f t="shared" si="271"/>
        <v>Steel Products</v>
      </c>
      <c r="AD1547" s="18" t="str">
        <f t="shared" si="272"/>
        <v>Misc</v>
      </c>
      <c r="AE1547" s="18">
        <f t="shared" si="273"/>
        <v>141.31781191695447</v>
      </c>
      <c r="AF1547" s="20">
        <f t="shared" si="274"/>
        <v>0.24319999499381714</v>
      </c>
    </row>
    <row r="1548" spans="1:32">
      <c r="A1548" s="18" t="str">
        <f>'Raw Data'!A1548</f>
        <v>INNSA1</v>
      </c>
      <c r="B1548" s="19">
        <f>'Raw Data'!B1548</f>
        <v>43656</v>
      </c>
      <c r="C1548" s="18">
        <f>'Raw Data'!C1548</f>
        <v>301049751</v>
      </c>
      <c r="D1548" s="18">
        <f>'Raw Data'!D1548</f>
        <v>73239990</v>
      </c>
      <c r="E1548" s="18" t="str">
        <f>'Raw Data'!E1548</f>
        <v>STAINLESS STEEL SPORTS BOTTLE KOOU 750ML-MP-202 (TOTAL 1080 - 0 PCS ) (NOT VACUUM BOTTLE) (MILD STEEL)DPD CLIENT</v>
      </c>
      <c r="F1548" s="18">
        <f>'Raw Data'!F1548</f>
        <v>0</v>
      </c>
      <c r="G1548" s="18">
        <f>'Raw Data'!G1548</f>
        <v>0</v>
      </c>
      <c r="H1548" s="18">
        <f>'Raw Data'!H1548</f>
        <v>0</v>
      </c>
      <c r="I1548" s="18">
        <f>'Raw Data'!I1548</f>
        <v>0</v>
      </c>
      <c r="J1548" s="18">
        <f>'Raw Data'!J1548</f>
        <v>0</v>
      </c>
      <c r="K1548" s="18">
        <f>'Raw Data'!K1548</f>
        <v>0</v>
      </c>
      <c r="L1548" s="18">
        <f>'Raw Data'!L1548</f>
        <v>0</v>
      </c>
      <c r="M1548" s="18">
        <f>'Raw Data'!M1548</f>
        <v>0</v>
      </c>
      <c r="N1548" s="18">
        <f>'Raw Data'!N1548</f>
        <v>2040</v>
      </c>
      <c r="O1548" s="18" t="str">
        <f>'Raw Data'!O1548</f>
        <v>KGS</v>
      </c>
      <c r="P1548" s="18">
        <f>'Raw Data'!P1548</f>
        <v>427.12091670000001</v>
      </c>
      <c r="Q1548" s="18">
        <f>'Raw Data'!Q1548</f>
        <v>871326.67</v>
      </c>
      <c r="R1548" s="18">
        <f>'Raw Data'!R1548</f>
        <v>6.1235973719999999</v>
      </c>
      <c r="S1548" s="18">
        <f>'Raw Data'!S1548</f>
        <v>12492.138639999999</v>
      </c>
      <c r="T1548" s="18">
        <f>'Raw Data'!T1548</f>
        <v>211906.7</v>
      </c>
      <c r="U1548" s="18" t="str">
        <f t="shared" si="264"/>
        <v xml:space="preserve">STAINLESS STEEL SPORTS BOTTLE KOOU 750ML-MP-202 </v>
      </c>
      <c r="V1548" s="18" t="str">
        <f t="shared" si="265"/>
        <v/>
      </c>
      <c r="W1548" s="18" t="e">
        <f t="shared" si="266"/>
        <v>#VALUE!</v>
      </c>
      <c r="X1548" s="18" t="str">
        <f t="shared" si="267"/>
        <v/>
      </c>
      <c r="Y1548" s="18" t="str">
        <f t="shared" si="268"/>
        <v/>
      </c>
      <c r="Z1548" s="18">
        <f t="shared" si="269"/>
        <v>1083233.3700000001</v>
      </c>
      <c r="AA1548" s="18">
        <f t="shared" si="270"/>
        <v>2019</v>
      </c>
      <c r="AB1548" s="19" t="str">
        <f>IFERROR(VLOOKUP(D1548, 'Lookup Tables'!$A:$B, 2, FALSE), "Unknown")</f>
        <v>Table, kitchen or other household articles of iron or steel</v>
      </c>
      <c r="AC1548" s="18" t="str">
        <f t="shared" si="271"/>
        <v>Steel Products</v>
      </c>
      <c r="AD1548" s="18" t="str">
        <f t="shared" si="272"/>
        <v>Misc</v>
      </c>
      <c r="AE1548" s="18">
        <f t="shared" si="273"/>
        <v>103.87583333333333</v>
      </c>
      <c r="AF1548" s="20">
        <f t="shared" si="274"/>
        <v>0.24320006180919493</v>
      </c>
    </row>
    <row r="1549" spans="1:32">
      <c r="A1549" s="18" t="str">
        <f>'Raw Data'!A1549</f>
        <v>INNSA1</v>
      </c>
      <c r="B1549" s="19">
        <f>'Raw Data'!B1549</f>
        <v>43651</v>
      </c>
      <c r="C1549" s="18">
        <f>'Raw Data'!C1549</f>
        <v>301049751</v>
      </c>
      <c r="D1549" s="18">
        <f>'Raw Data'!D1549</f>
        <v>73239990</v>
      </c>
      <c r="E1549" s="18" t="str">
        <f>'Raw Data'!E1549</f>
        <v>STEEL ZHARA -NP-003 (MILD STEEL) (TOTAL 60000 PCS) -</v>
      </c>
      <c r="F1549" s="18">
        <f>'Raw Data'!F1549</f>
        <v>0</v>
      </c>
      <c r="G1549" s="18">
        <f>'Raw Data'!G1549</f>
        <v>0</v>
      </c>
      <c r="H1549" s="18">
        <f>'Raw Data'!H1549</f>
        <v>0</v>
      </c>
      <c r="I1549" s="18">
        <f>'Raw Data'!I1549</f>
        <v>0</v>
      </c>
      <c r="J1549" s="18">
        <f>'Raw Data'!J1549</f>
        <v>0</v>
      </c>
      <c r="K1549" s="18">
        <f>'Raw Data'!K1549</f>
        <v>0</v>
      </c>
      <c r="L1549" s="18">
        <f>'Raw Data'!L1549</f>
        <v>0</v>
      </c>
      <c r="M1549" s="18">
        <f>'Raw Data'!M1549</f>
        <v>0</v>
      </c>
      <c r="N1549" s="18">
        <f>'Raw Data'!N1549</f>
        <v>5600</v>
      </c>
      <c r="O1549" s="18" t="str">
        <f>'Raw Data'!O1549</f>
        <v>KGS</v>
      </c>
      <c r="P1549" s="18">
        <f>'Raw Data'!P1549</f>
        <v>345.40884110000002</v>
      </c>
      <c r="Q1549" s="18">
        <f>'Raw Data'!Q1549</f>
        <v>1934289.51</v>
      </c>
      <c r="R1549" s="18">
        <f>'Raw Data'!R1549</f>
        <v>4.9520980799999998</v>
      </c>
      <c r="S1549" s="18">
        <f>'Raw Data'!S1549</f>
        <v>27731.749250000001</v>
      </c>
      <c r="T1549" s="18">
        <f>'Raw Data'!T1549</f>
        <v>470419.3</v>
      </c>
      <c r="U1549" s="18" t="str">
        <f t="shared" si="264"/>
        <v xml:space="preserve">STEEL ZHARA -NP-003 </v>
      </c>
      <c r="V1549" s="18" t="str">
        <f t="shared" si="265"/>
        <v/>
      </c>
      <c r="W1549" s="18" t="e">
        <f t="shared" si="266"/>
        <v>#VALUE!</v>
      </c>
      <c r="X1549" s="18" t="str">
        <f t="shared" si="267"/>
        <v/>
      </c>
      <c r="Y1549" s="18" t="str">
        <f t="shared" si="268"/>
        <v/>
      </c>
      <c r="Z1549" s="18">
        <f t="shared" si="269"/>
        <v>2404708.81</v>
      </c>
      <c r="AA1549" s="18">
        <f t="shared" si="270"/>
        <v>2019</v>
      </c>
      <c r="AB1549" s="19" t="str">
        <f>IFERROR(VLOOKUP(D1549, 'Lookup Tables'!$A:$B, 2, FALSE), "Unknown")</f>
        <v>Table, kitchen or other household articles of iron or steel</v>
      </c>
      <c r="AC1549" s="18" t="str">
        <f t="shared" si="271"/>
        <v>Steel Products</v>
      </c>
      <c r="AD1549" s="18" t="str">
        <f t="shared" si="272"/>
        <v>Misc</v>
      </c>
      <c r="AE1549" s="18">
        <f t="shared" si="273"/>
        <v>84.003446428571422</v>
      </c>
      <c r="AF1549" s="20">
        <f t="shared" si="274"/>
        <v>0.24320004713255153</v>
      </c>
    </row>
    <row r="1550" spans="1:32">
      <c r="A1550" s="18" t="str">
        <f>'Raw Data'!A1550</f>
        <v>INNSA1</v>
      </c>
      <c r="B1550" s="19">
        <f>'Raw Data'!B1550</f>
        <v>43651</v>
      </c>
      <c r="C1550" s="18">
        <f>'Raw Data'!C1550</f>
        <v>301049751</v>
      </c>
      <c r="D1550" s="18">
        <f>'Raw Data'!D1550</f>
        <v>73239990</v>
      </c>
      <c r="E1550" s="18" t="str">
        <f>'Raw Data'!E1550</f>
        <v>HOUSE HOLD STEEL HOOK 6 PCS SET -GN-09 (TOTAL 5000 SET) -</v>
      </c>
      <c r="F1550" s="18">
        <f>'Raw Data'!F1550</f>
        <v>0</v>
      </c>
      <c r="G1550" s="18">
        <f>'Raw Data'!G1550</f>
        <v>0</v>
      </c>
      <c r="H1550" s="18">
        <f>'Raw Data'!H1550</f>
        <v>0</v>
      </c>
      <c r="I1550" s="18">
        <f>'Raw Data'!I1550</f>
        <v>0</v>
      </c>
      <c r="J1550" s="18">
        <f>'Raw Data'!J1550</f>
        <v>0</v>
      </c>
      <c r="K1550" s="18">
        <f>'Raw Data'!K1550</f>
        <v>0</v>
      </c>
      <c r="L1550" s="18">
        <f>'Raw Data'!L1550</f>
        <v>0</v>
      </c>
      <c r="M1550" s="18">
        <f>'Raw Data'!M1550</f>
        <v>0</v>
      </c>
      <c r="N1550" s="18">
        <f>'Raw Data'!N1550</f>
        <v>800</v>
      </c>
      <c r="O1550" s="18" t="str">
        <f>'Raw Data'!O1550</f>
        <v>KGS</v>
      </c>
      <c r="P1550" s="18">
        <f>'Raw Data'!P1550</f>
        <v>346.4905875</v>
      </c>
      <c r="Q1550" s="18">
        <f>'Raw Data'!Q1550</f>
        <v>277192.46999999997</v>
      </c>
      <c r="R1550" s="18">
        <f>'Raw Data'!R1550</f>
        <v>4.9676069890000001</v>
      </c>
      <c r="S1550" s="18">
        <f>'Raw Data'!S1550</f>
        <v>3974.085591</v>
      </c>
      <c r="T1550" s="18">
        <f>'Raw Data'!T1550</f>
        <v>67413.100000000006</v>
      </c>
      <c r="U1550" s="18" t="str">
        <f t="shared" si="264"/>
        <v xml:space="preserve">HOUSE HOLD STEEL HOOK 6 PCS SET -GN-09 </v>
      </c>
      <c r="V1550" s="18" t="str">
        <f t="shared" si="265"/>
        <v/>
      </c>
      <c r="W1550" s="18" t="e">
        <f t="shared" si="266"/>
        <v>#VALUE!</v>
      </c>
      <c r="X1550" s="18" t="str">
        <f t="shared" si="267"/>
        <v/>
      </c>
      <c r="Y1550" s="18" t="str">
        <f t="shared" si="268"/>
        <v/>
      </c>
      <c r="Z1550" s="18">
        <f t="shared" si="269"/>
        <v>344605.56999999995</v>
      </c>
      <c r="AA1550" s="18">
        <f t="shared" si="270"/>
        <v>2019</v>
      </c>
      <c r="AB1550" s="19" t="str">
        <f>IFERROR(VLOOKUP(D1550, 'Lookup Tables'!$A:$B, 2, FALSE), "Unknown")</f>
        <v>Table, kitchen or other household articles of iron or steel</v>
      </c>
      <c r="AC1550" s="18" t="str">
        <f t="shared" si="271"/>
        <v>Steel Products</v>
      </c>
      <c r="AD1550" s="18" t="str">
        <f t="shared" si="272"/>
        <v>Misc</v>
      </c>
      <c r="AE1550" s="18">
        <f t="shared" si="273"/>
        <v>84.266375000000011</v>
      </c>
      <c r="AF1550" s="20">
        <f t="shared" si="274"/>
        <v>0.24319960783927505</v>
      </c>
    </row>
    <row r="1551" spans="1:32">
      <c r="A1551" s="18" t="str">
        <f>'Raw Data'!A1551</f>
        <v>INNSA1</v>
      </c>
      <c r="B1551" s="19">
        <f>'Raw Data'!B1551</f>
        <v>43651</v>
      </c>
      <c r="C1551" s="18">
        <f>'Raw Data'!C1551</f>
        <v>301049751</v>
      </c>
      <c r="D1551" s="18">
        <f>'Raw Data'!D1551</f>
        <v>73239990</v>
      </c>
      <c r="E1551" s="18" t="str">
        <f>'Raw Data'!E1551</f>
        <v>STEEL SALT BOTTLE-NP-19 (MILD STEEL) (TOTAL 1008 PCS) -</v>
      </c>
      <c r="F1551" s="18">
        <f>'Raw Data'!F1551</f>
        <v>0</v>
      </c>
      <c r="G1551" s="18">
        <f>'Raw Data'!G1551</f>
        <v>0</v>
      </c>
      <c r="H1551" s="18">
        <f>'Raw Data'!H1551</f>
        <v>0</v>
      </c>
      <c r="I1551" s="18">
        <f>'Raw Data'!I1551</f>
        <v>0</v>
      </c>
      <c r="J1551" s="18">
        <f>'Raw Data'!J1551</f>
        <v>0</v>
      </c>
      <c r="K1551" s="18">
        <f>'Raw Data'!K1551</f>
        <v>0</v>
      </c>
      <c r="L1551" s="18">
        <f>'Raw Data'!L1551</f>
        <v>0</v>
      </c>
      <c r="M1551" s="18">
        <f>'Raw Data'!M1551</f>
        <v>0</v>
      </c>
      <c r="N1551" s="18">
        <f>'Raw Data'!N1551</f>
        <v>154</v>
      </c>
      <c r="O1551" s="18" t="str">
        <f>'Raw Data'!O1551</f>
        <v>KGS</v>
      </c>
      <c r="P1551" s="18">
        <f>'Raw Data'!P1551</f>
        <v>248.81396100000001</v>
      </c>
      <c r="Q1551" s="18">
        <f>'Raw Data'!Q1551</f>
        <v>38317.35</v>
      </c>
      <c r="R1551" s="18">
        <f>'Raw Data'!R1551</f>
        <v>3.5672252480000002</v>
      </c>
      <c r="S1551" s="18">
        <f>'Raw Data'!S1551</f>
        <v>549.35268819999999</v>
      </c>
      <c r="T1551" s="18">
        <f>'Raw Data'!T1551</f>
        <v>9318.7999999999993</v>
      </c>
      <c r="U1551" s="18" t="str">
        <f t="shared" si="264"/>
        <v xml:space="preserve">STEEL SALT BOTTLE-NP-19 </v>
      </c>
      <c r="V1551" s="18" t="str">
        <f t="shared" si="265"/>
        <v/>
      </c>
      <c r="W1551" s="18" t="e">
        <f t="shared" si="266"/>
        <v>#VALUE!</v>
      </c>
      <c r="X1551" s="18" t="str">
        <f t="shared" si="267"/>
        <v/>
      </c>
      <c r="Y1551" s="18" t="str">
        <f t="shared" si="268"/>
        <v/>
      </c>
      <c r="Z1551" s="18">
        <f t="shared" si="269"/>
        <v>47636.149999999994</v>
      </c>
      <c r="AA1551" s="18">
        <f t="shared" si="270"/>
        <v>2019</v>
      </c>
      <c r="AB1551" s="19" t="str">
        <f>IFERROR(VLOOKUP(D1551, 'Lookup Tables'!$A:$B, 2, FALSE), "Unknown")</f>
        <v>Table, kitchen or other household articles of iron or steel</v>
      </c>
      <c r="AC1551" s="18" t="str">
        <f t="shared" si="271"/>
        <v>Steel Products</v>
      </c>
      <c r="AD1551" s="18" t="str">
        <f t="shared" si="272"/>
        <v>Misc</v>
      </c>
      <c r="AE1551" s="18">
        <f t="shared" si="273"/>
        <v>60.51168831168831</v>
      </c>
      <c r="AF1551" s="20">
        <f t="shared" si="274"/>
        <v>0.24320053448372603</v>
      </c>
    </row>
    <row r="1552" spans="1:32">
      <c r="A1552" s="18" t="str">
        <f>'Raw Data'!A1552</f>
        <v>INNSA1</v>
      </c>
      <c r="B1552" s="19">
        <f>'Raw Data'!B1552</f>
        <v>43650</v>
      </c>
      <c r="C1552" s="18">
        <f>'Raw Data'!C1552</f>
        <v>301049751</v>
      </c>
      <c r="D1552" s="18">
        <f>'Raw Data'!D1552</f>
        <v>73239990</v>
      </c>
      <c r="E1552" s="18" t="str">
        <f>'Raw Data'!E1552</f>
        <v>STEEL GLASS CANISTER 3PCS SET-NP-20 (MILD STEEL)(TOTAL 18 SE - T)-DPD CLIENT</v>
      </c>
      <c r="F1552" s="18">
        <f>'Raw Data'!F1552</f>
        <v>0</v>
      </c>
      <c r="G1552" s="18">
        <f>'Raw Data'!G1552</f>
        <v>0</v>
      </c>
      <c r="H1552" s="18">
        <f>'Raw Data'!H1552</f>
        <v>0</v>
      </c>
      <c r="I1552" s="18">
        <f>'Raw Data'!I1552</f>
        <v>0</v>
      </c>
      <c r="J1552" s="18">
        <f>'Raw Data'!J1552</f>
        <v>0</v>
      </c>
      <c r="K1552" s="18">
        <f>'Raw Data'!K1552</f>
        <v>0</v>
      </c>
      <c r="L1552" s="18">
        <f>'Raw Data'!L1552</f>
        <v>0</v>
      </c>
      <c r="M1552" s="18">
        <f>'Raw Data'!M1552</f>
        <v>0</v>
      </c>
      <c r="N1552" s="18">
        <f>'Raw Data'!N1552</f>
        <v>42</v>
      </c>
      <c r="O1552" s="18" t="str">
        <f>'Raw Data'!O1552</f>
        <v>KGS</v>
      </c>
      <c r="P1552" s="18">
        <f>'Raw Data'!P1552</f>
        <v>129.48095240000001</v>
      </c>
      <c r="Q1552" s="18">
        <f>'Raw Data'!Q1552</f>
        <v>5438.2</v>
      </c>
      <c r="R1552" s="18">
        <f>'Raw Data'!R1552</f>
        <v>1.8392180739999999</v>
      </c>
      <c r="S1552" s="18">
        <f>'Raw Data'!S1552</f>
        <v>77.247159089999997</v>
      </c>
      <c r="T1552" s="18">
        <f>'Raw Data'!T1552</f>
        <v>1322.6</v>
      </c>
      <c r="U1552" s="18" t="str">
        <f t="shared" si="264"/>
        <v xml:space="preserve">STEEL GLASS CANISTER 3PCS SET-NP-20 </v>
      </c>
      <c r="V1552" s="18" t="str">
        <f t="shared" si="265"/>
        <v/>
      </c>
      <c r="W1552" s="18" t="e">
        <f t="shared" si="266"/>
        <v>#VALUE!</v>
      </c>
      <c r="X1552" s="18" t="str">
        <f t="shared" si="267"/>
        <v/>
      </c>
      <c r="Y1552" s="18" t="str">
        <f t="shared" si="268"/>
        <v/>
      </c>
      <c r="Z1552" s="18">
        <f t="shared" si="269"/>
        <v>6760.7999999999993</v>
      </c>
      <c r="AA1552" s="18">
        <f t="shared" si="270"/>
        <v>2019</v>
      </c>
      <c r="AB1552" s="19" t="str">
        <f>IFERROR(VLOOKUP(D1552, 'Lookup Tables'!$A:$B, 2, FALSE), "Unknown")</f>
        <v>Table, kitchen or other household articles of iron or steel</v>
      </c>
      <c r="AC1552" s="18" t="str">
        <f t="shared" si="271"/>
        <v>Steel Products</v>
      </c>
      <c r="AD1552" s="18" t="str">
        <f t="shared" si="272"/>
        <v>Misc</v>
      </c>
      <c r="AE1552" s="18">
        <f t="shared" si="273"/>
        <v>31.490476190476187</v>
      </c>
      <c r="AF1552" s="20">
        <f t="shared" si="274"/>
        <v>0.24320547239895554</v>
      </c>
    </row>
    <row r="1553" spans="1:32">
      <c r="A1553" s="18" t="str">
        <f>'Raw Data'!A1553</f>
        <v>INNSA1</v>
      </c>
      <c r="B1553" s="19">
        <f>'Raw Data'!B1553</f>
        <v>43649</v>
      </c>
      <c r="C1553" s="18">
        <f>'Raw Data'!C1553</f>
        <v>301049751</v>
      </c>
      <c r="D1553" s="18">
        <f>'Raw Data'!D1553</f>
        <v>73239990</v>
      </c>
      <c r="E1553" s="18" t="str">
        <f>'Raw Data'!E1553</f>
        <v>RYX-02-020 MILD STEEL MULTI FUNCTION CLOTH STAND (OTHER ARTI - CLES OF HOUSEHOLD OF IRON &amp; STEEL) (2464 NOS)</v>
      </c>
      <c r="F1553" s="18">
        <f>'Raw Data'!F1553</f>
        <v>0</v>
      </c>
      <c r="G1553" s="18">
        <f>'Raw Data'!G1553</f>
        <v>0</v>
      </c>
      <c r="H1553" s="18">
        <f>'Raw Data'!H1553</f>
        <v>0</v>
      </c>
      <c r="I1553" s="18">
        <f>'Raw Data'!I1553</f>
        <v>0</v>
      </c>
      <c r="J1553" s="18">
        <f>'Raw Data'!J1553</f>
        <v>0</v>
      </c>
      <c r="K1553" s="18">
        <f>'Raw Data'!K1553</f>
        <v>0</v>
      </c>
      <c r="L1553" s="18">
        <f>'Raw Data'!L1553</f>
        <v>0</v>
      </c>
      <c r="M1553" s="18">
        <f>'Raw Data'!M1553</f>
        <v>0</v>
      </c>
      <c r="N1553" s="18">
        <f>'Raw Data'!N1553</f>
        <v>8008</v>
      </c>
      <c r="O1553" s="18" t="str">
        <f>'Raw Data'!O1553</f>
        <v>KGS</v>
      </c>
      <c r="P1553" s="18">
        <f>'Raw Data'!P1553</f>
        <v>317.5752248</v>
      </c>
      <c r="Q1553" s="18">
        <f>'Raw Data'!Q1553</f>
        <v>2543142.4</v>
      </c>
      <c r="R1553" s="18">
        <f>'Raw Data'!R1553</f>
        <v>4.5110117159999996</v>
      </c>
      <c r="S1553" s="18">
        <f>'Raw Data'!S1553</f>
        <v>36124.181819999998</v>
      </c>
      <c r="T1553" s="18">
        <f>'Raw Data'!T1553</f>
        <v>618492.19999999995</v>
      </c>
      <c r="U1553" s="18" t="str">
        <f t="shared" si="264"/>
        <v xml:space="preserve">RYX-02-020 MILD STEEL MULTI FUNCTION CLOTH STAND </v>
      </c>
      <c r="V1553" s="18" t="str">
        <f t="shared" si="265"/>
        <v/>
      </c>
      <c r="W1553" s="18" t="e">
        <f t="shared" si="266"/>
        <v>#VALUE!</v>
      </c>
      <c r="X1553" s="18" t="str">
        <f t="shared" si="267"/>
        <v/>
      </c>
      <c r="Y1553" s="18" t="str">
        <f t="shared" si="268"/>
        <v/>
      </c>
      <c r="Z1553" s="18">
        <f t="shared" si="269"/>
        <v>3161634.5999999996</v>
      </c>
      <c r="AA1553" s="18">
        <f t="shared" si="270"/>
        <v>2019</v>
      </c>
      <c r="AB1553" s="19" t="str">
        <f>IFERROR(VLOOKUP(D1553, 'Lookup Tables'!$A:$B, 2, FALSE), "Unknown")</f>
        <v>Table, kitchen or other household articles of iron or steel</v>
      </c>
      <c r="AC1553" s="18" t="str">
        <f t="shared" si="271"/>
        <v>Steel Products</v>
      </c>
      <c r="AD1553" s="18" t="str">
        <f t="shared" si="272"/>
        <v>Cloth Stand</v>
      </c>
      <c r="AE1553" s="18">
        <f t="shared" si="273"/>
        <v>77.234290709290704</v>
      </c>
      <c r="AF1553" s="20">
        <f t="shared" si="274"/>
        <v>0.24319998754297045</v>
      </c>
    </row>
    <row r="1554" spans="1:32">
      <c r="A1554" s="18" t="str">
        <f>'Raw Data'!A1554</f>
        <v>INNSA1</v>
      </c>
      <c r="B1554" s="19">
        <f>'Raw Data'!B1554</f>
        <v>43649</v>
      </c>
      <c r="C1554" s="18">
        <f>'Raw Data'!C1554</f>
        <v>301049751</v>
      </c>
      <c r="D1554" s="18">
        <f>'Raw Data'!D1554</f>
        <v>73239990</v>
      </c>
      <c r="E1554" s="18" t="str">
        <f>'Raw Data'!E1554</f>
        <v>RYX-02-021A MILD STEEL MULTI FUNCTION CLOTH STAND (OTHER ART - ICLES OF HOUSEHOLD OF IRON &amp; STEEL) (6480 NOS)</v>
      </c>
      <c r="F1554" s="18">
        <f>'Raw Data'!F1554</f>
        <v>0</v>
      </c>
      <c r="G1554" s="18">
        <f>'Raw Data'!G1554</f>
        <v>0</v>
      </c>
      <c r="H1554" s="18">
        <f>'Raw Data'!H1554</f>
        <v>0</v>
      </c>
      <c r="I1554" s="18">
        <f>'Raw Data'!I1554</f>
        <v>0</v>
      </c>
      <c r="J1554" s="18">
        <f>'Raw Data'!J1554</f>
        <v>0</v>
      </c>
      <c r="K1554" s="18">
        <f>'Raw Data'!K1554</f>
        <v>0</v>
      </c>
      <c r="L1554" s="18">
        <f>'Raw Data'!L1554</f>
        <v>0</v>
      </c>
      <c r="M1554" s="18">
        <f>'Raw Data'!M1554</f>
        <v>0</v>
      </c>
      <c r="N1554" s="18">
        <f>'Raw Data'!N1554</f>
        <v>23760</v>
      </c>
      <c r="O1554" s="18" t="str">
        <f>'Raw Data'!O1554</f>
        <v>KGS</v>
      </c>
      <c r="P1554" s="18">
        <f>'Raw Data'!P1554</f>
        <v>175.4253253</v>
      </c>
      <c r="Q1554" s="18">
        <f>'Raw Data'!Q1554</f>
        <v>4168105.73</v>
      </c>
      <c r="R1554" s="18">
        <f>'Raw Data'!R1554</f>
        <v>2.4918370080000001</v>
      </c>
      <c r="S1554" s="18">
        <f>'Raw Data'!S1554</f>
        <v>59206.047299999998</v>
      </c>
      <c r="T1554" s="18">
        <f>'Raw Data'!T1554</f>
        <v>1013683.4</v>
      </c>
      <c r="U1554" s="18" t="str">
        <f t="shared" si="264"/>
        <v xml:space="preserve">RYX-02-021A MILD STEEL MULTI FUNCTION CLOTH STAND </v>
      </c>
      <c r="V1554" s="18" t="str">
        <f t="shared" si="265"/>
        <v/>
      </c>
      <c r="W1554" s="18" t="e">
        <f t="shared" si="266"/>
        <v>#VALUE!</v>
      </c>
      <c r="X1554" s="18" t="str">
        <f t="shared" si="267"/>
        <v/>
      </c>
      <c r="Y1554" s="18" t="str">
        <f t="shared" si="268"/>
        <v/>
      </c>
      <c r="Z1554" s="18">
        <f t="shared" si="269"/>
        <v>5181789.13</v>
      </c>
      <c r="AA1554" s="18">
        <f t="shared" si="270"/>
        <v>2019</v>
      </c>
      <c r="AB1554" s="19" t="str">
        <f>IFERROR(VLOOKUP(D1554, 'Lookup Tables'!$A:$B, 2, FALSE), "Unknown")</f>
        <v>Table, kitchen or other household articles of iron or steel</v>
      </c>
      <c r="AC1554" s="18" t="str">
        <f t="shared" si="271"/>
        <v>Steel Products</v>
      </c>
      <c r="AD1554" s="18" t="str">
        <f t="shared" si="272"/>
        <v>Cloth Stand</v>
      </c>
      <c r="AE1554" s="18">
        <f t="shared" si="273"/>
        <v>42.663442760942765</v>
      </c>
      <c r="AF1554" s="20">
        <f t="shared" si="274"/>
        <v>0.24320002074419547</v>
      </c>
    </row>
    <row r="1555" spans="1:32">
      <c r="A1555" s="18" t="str">
        <f>'Raw Data'!A1555</f>
        <v>INNSA1</v>
      </c>
      <c r="B1555" s="19">
        <f>'Raw Data'!B1555</f>
        <v>43649</v>
      </c>
      <c r="C1555" s="18">
        <f>'Raw Data'!C1555</f>
        <v>301049751</v>
      </c>
      <c r="D1555" s="18">
        <f>'Raw Data'!D1555</f>
        <v>73239990</v>
      </c>
      <c r="E1555" s="18" t="str">
        <f>'Raw Data'!E1555</f>
        <v>KWP-600B SS OIL POT 600ML ( QTY 38960 PCS/ USD 1.26 PER PCS - )</v>
      </c>
      <c r="F1555" s="18">
        <f>'Raw Data'!F1555</f>
        <v>0</v>
      </c>
      <c r="G1555" s="18">
        <f>'Raw Data'!G1555</f>
        <v>0</v>
      </c>
      <c r="H1555" s="18">
        <f>'Raw Data'!H1555</f>
        <v>0</v>
      </c>
      <c r="I1555" s="18">
        <f>'Raw Data'!I1555</f>
        <v>0</v>
      </c>
      <c r="J1555" s="18">
        <f>'Raw Data'!J1555</f>
        <v>0</v>
      </c>
      <c r="K1555" s="18">
        <f>'Raw Data'!K1555</f>
        <v>0</v>
      </c>
      <c r="L1555" s="18">
        <f>'Raw Data'!L1555</f>
        <v>0</v>
      </c>
      <c r="M1555" s="18">
        <f>'Raw Data'!M1555</f>
        <v>0</v>
      </c>
      <c r="N1555" s="18">
        <f>'Raw Data'!N1555</f>
        <v>7012.8</v>
      </c>
      <c r="O1555" s="18" t="str">
        <f>'Raw Data'!O1555</f>
        <v>KGS</v>
      </c>
      <c r="P1555" s="18">
        <f>'Raw Data'!P1555</f>
        <v>496.89037760000002</v>
      </c>
      <c r="Q1555" s="18">
        <f>'Raw Data'!Q1555</f>
        <v>3484592.84</v>
      </c>
      <c r="R1555" s="18">
        <f>'Raw Data'!R1555</f>
        <v>7.0581019539999996</v>
      </c>
      <c r="S1555" s="18">
        <f>'Raw Data'!S1555</f>
        <v>49497.057390000002</v>
      </c>
      <c r="T1555" s="18">
        <f>'Raw Data'!T1555</f>
        <v>847453</v>
      </c>
      <c r="U1555" s="18" t="str">
        <f t="shared" si="264"/>
        <v xml:space="preserve">KWP-600B SS OIL POT 600ML </v>
      </c>
      <c r="V1555" s="18">
        <f t="shared" si="265"/>
        <v>38960</v>
      </c>
      <c r="W1555" s="18" t="e">
        <f t="shared" si="266"/>
        <v>#VALUE!</v>
      </c>
      <c r="X1555" s="18">
        <f t="shared" si="267"/>
        <v>1.26</v>
      </c>
      <c r="Y1555" s="18" t="str">
        <f t="shared" si="268"/>
        <v>USD</v>
      </c>
      <c r="Z1555" s="18">
        <f t="shared" si="269"/>
        <v>4332045.84</v>
      </c>
      <c r="AA1555" s="18">
        <f t="shared" si="270"/>
        <v>2019</v>
      </c>
      <c r="AB1555" s="19" t="str">
        <f>IFERROR(VLOOKUP(D1555, 'Lookup Tables'!$A:$B, 2, FALSE), "Unknown")</f>
        <v>Table, kitchen or other household articles of iron or steel</v>
      </c>
      <c r="AC1555" s="18" t="str">
        <f t="shared" si="271"/>
        <v>Other</v>
      </c>
      <c r="AD1555" s="18" t="str">
        <f t="shared" si="272"/>
        <v>Misc</v>
      </c>
      <c r="AE1555" s="18">
        <f t="shared" si="273"/>
        <v>120.84374287018024</v>
      </c>
      <c r="AF1555" s="20">
        <f t="shared" si="274"/>
        <v>0.24320000611606607</v>
      </c>
    </row>
    <row r="1556" spans="1:32">
      <c r="A1556" s="18" t="str">
        <f>'Raw Data'!A1556</f>
        <v>INNSA1</v>
      </c>
      <c r="B1556" s="19">
        <f>'Raw Data'!B1556</f>
        <v>43649</v>
      </c>
      <c r="C1556" s="18">
        <f>'Raw Data'!C1556</f>
        <v>301049751</v>
      </c>
      <c r="D1556" s="18">
        <f>'Raw Data'!D1556</f>
        <v>73239990</v>
      </c>
      <c r="E1556" s="18" t="str">
        <f>'Raw Data'!E1556</f>
        <v>KWP-1000B SS OIL POT 1000ML ( QTY 27000 PCS/ USD 1.52 PER PC - S)</v>
      </c>
      <c r="F1556" s="18">
        <f>'Raw Data'!F1556</f>
        <v>0</v>
      </c>
      <c r="G1556" s="18">
        <f>'Raw Data'!G1556</f>
        <v>0</v>
      </c>
      <c r="H1556" s="18">
        <f>'Raw Data'!H1556</f>
        <v>0</v>
      </c>
      <c r="I1556" s="18">
        <f>'Raw Data'!I1556</f>
        <v>0</v>
      </c>
      <c r="J1556" s="18">
        <f>'Raw Data'!J1556</f>
        <v>0</v>
      </c>
      <c r="K1556" s="18">
        <f>'Raw Data'!K1556</f>
        <v>0</v>
      </c>
      <c r="L1556" s="18">
        <f>'Raw Data'!L1556</f>
        <v>0</v>
      </c>
      <c r="M1556" s="18">
        <f>'Raw Data'!M1556</f>
        <v>0</v>
      </c>
      <c r="N1556" s="18">
        <f>'Raw Data'!N1556</f>
        <v>6750</v>
      </c>
      <c r="O1556" s="18" t="str">
        <f>'Raw Data'!O1556</f>
        <v>KGS</v>
      </c>
      <c r="P1556" s="18">
        <f>'Raw Data'!P1556</f>
        <v>432.26888889999998</v>
      </c>
      <c r="Q1556" s="18">
        <f>'Raw Data'!Q1556</f>
        <v>2917815</v>
      </c>
      <c r="R1556" s="18">
        <f>'Raw Data'!R1556</f>
        <v>6.140183081</v>
      </c>
      <c r="S1556" s="18">
        <f>'Raw Data'!S1556</f>
        <v>41446.235800000002</v>
      </c>
      <c r="T1556" s="18">
        <f>'Raw Data'!T1556</f>
        <v>709612.7</v>
      </c>
      <c r="U1556" s="18" t="str">
        <f t="shared" si="264"/>
        <v xml:space="preserve">KWP-1000B SS OIL POT 1000ML </v>
      </c>
      <c r="V1556" s="18">
        <f t="shared" si="265"/>
        <v>27000</v>
      </c>
      <c r="W1556" s="18" t="e">
        <f t="shared" si="266"/>
        <v>#VALUE!</v>
      </c>
      <c r="X1556" s="18">
        <f t="shared" si="267"/>
        <v>1.52</v>
      </c>
      <c r="Y1556" s="18" t="str">
        <f t="shared" si="268"/>
        <v>USD</v>
      </c>
      <c r="Z1556" s="18">
        <f t="shared" si="269"/>
        <v>3627427.7</v>
      </c>
      <c r="AA1556" s="18">
        <f t="shared" si="270"/>
        <v>2019</v>
      </c>
      <c r="AB1556" s="19" t="str">
        <f>IFERROR(VLOOKUP(D1556, 'Lookup Tables'!$A:$B, 2, FALSE), "Unknown")</f>
        <v>Table, kitchen or other household articles of iron or steel</v>
      </c>
      <c r="AC1556" s="18" t="str">
        <f t="shared" si="271"/>
        <v>Other</v>
      </c>
      <c r="AD1556" s="18" t="str">
        <f t="shared" si="272"/>
        <v>Misc</v>
      </c>
      <c r="AE1556" s="18">
        <f t="shared" si="273"/>
        <v>105.1278074074074</v>
      </c>
      <c r="AF1556" s="20">
        <f t="shared" si="274"/>
        <v>0.24320003153044314</v>
      </c>
    </row>
    <row r="1557" spans="1:32">
      <c r="A1557" s="18" t="str">
        <f>'Raw Data'!A1557</f>
        <v>INNSA1</v>
      </c>
      <c r="B1557" s="19">
        <f>'Raw Data'!B1557</f>
        <v>43641</v>
      </c>
      <c r="C1557" s="18">
        <f>'Raw Data'!C1557</f>
        <v>301049751</v>
      </c>
      <c r="D1557" s="18">
        <f>'Raw Data'!D1557</f>
        <v>73239990</v>
      </c>
      <c r="E1557" s="18" t="str">
        <f>'Raw Data'!E1557</f>
        <v>STEEL TEA STRAINER -NP-55 (MILD STEEL) (TOTAL 27648 PCS) -</v>
      </c>
      <c r="F1557" s="18">
        <f>'Raw Data'!F1557</f>
        <v>0</v>
      </c>
      <c r="G1557" s="18">
        <f>'Raw Data'!G1557</f>
        <v>0</v>
      </c>
      <c r="H1557" s="18">
        <f>'Raw Data'!H1557</f>
        <v>0</v>
      </c>
      <c r="I1557" s="18">
        <f>'Raw Data'!I1557</f>
        <v>0</v>
      </c>
      <c r="J1557" s="18">
        <f>'Raw Data'!J1557</f>
        <v>0</v>
      </c>
      <c r="K1557" s="18">
        <f>'Raw Data'!K1557</f>
        <v>0</v>
      </c>
      <c r="L1557" s="18">
        <f>'Raw Data'!L1557</f>
        <v>0</v>
      </c>
      <c r="M1557" s="18">
        <f>'Raw Data'!M1557</f>
        <v>0</v>
      </c>
      <c r="N1557" s="18">
        <f>'Raw Data'!N1557</f>
        <v>1267.2</v>
      </c>
      <c r="O1557" s="18" t="str">
        <f>'Raw Data'!O1557</f>
        <v>KGS</v>
      </c>
      <c r="P1557" s="18">
        <f>'Raw Data'!P1557</f>
        <v>489.49249529999997</v>
      </c>
      <c r="Q1557" s="18">
        <f>'Raw Data'!Q1557</f>
        <v>620284.89</v>
      </c>
      <c r="R1557" s="18">
        <f>'Raw Data'!R1557</f>
        <v>6.9530183990000003</v>
      </c>
      <c r="S1557" s="18">
        <f>'Raw Data'!S1557</f>
        <v>8810.8649150000001</v>
      </c>
      <c r="T1557" s="18">
        <f>'Raw Data'!T1557</f>
        <v>150853.29999999999</v>
      </c>
      <c r="U1557" s="18" t="str">
        <f t="shared" si="264"/>
        <v xml:space="preserve">STEEL TEA STRAINER -NP-55 </v>
      </c>
      <c r="V1557" s="18" t="str">
        <f t="shared" si="265"/>
        <v/>
      </c>
      <c r="W1557" s="18" t="e">
        <f t="shared" si="266"/>
        <v>#VALUE!</v>
      </c>
      <c r="X1557" s="18" t="str">
        <f t="shared" si="267"/>
        <v/>
      </c>
      <c r="Y1557" s="18" t="str">
        <f t="shared" si="268"/>
        <v/>
      </c>
      <c r="Z1557" s="18">
        <f t="shared" si="269"/>
        <v>771138.19</v>
      </c>
      <c r="AA1557" s="18">
        <f t="shared" si="270"/>
        <v>2019</v>
      </c>
      <c r="AB1557" s="19" t="str">
        <f>IFERROR(VLOOKUP(D1557, 'Lookup Tables'!$A:$B, 2, FALSE), "Unknown")</f>
        <v>Table, kitchen or other household articles of iron or steel</v>
      </c>
      <c r="AC1557" s="18" t="str">
        <f t="shared" si="271"/>
        <v>Steel Products</v>
      </c>
      <c r="AD1557" s="18" t="str">
        <f t="shared" si="272"/>
        <v>Misc</v>
      </c>
      <c r="AE1557" s="18">
        <f t="shared" si="273"/>
        <v>119.04458648989898</v>
      </c>
      <c r="AF1557" s="20">
        <f t="shared" si="274"/>
        <v>0.24320002378262026</v>
      </c>
    </row>
    <row r="1558" spans="1:32">
      <c r="A1558" s="18" t="str">
        <f>'Raw Data'!A1558</f>
        <v>INNSA1</v>
      </c>
      <c r="B1558" s="19">
        <f>'Raw Data'!B1558</f>
        <v>43641</v>
      </c>
      <c r="C1558" s="18">
        <f>'Raw Data'!C1558</f>
        <v>301049751</v>
      </c>
      <c r="D1558" s="18">
        <f>'Raw Data'!D1558</f>
        <v>73239990</v>
      </c>
      <c r="E1558" s="18" t="str">
        <f>'Raw Data'!E1558</f>
        <v>STEEL TEA STRAINER -NP-55 (MILD STEEL) (TOTAL 22752 PCS) -</v>
      </c>
      <c r="F1558" s="18">
        <f>'Raw Data'!F1558</f>
        <v>0</v>
      </c>
      <c r="G1558" s="18">
        <f>'Raw Data'!G1558</f>
        <v>0</v>
      </c>
      <c r="H1558" s="18">
        <f>'Raw Data'!H1558</f>
        <v>0</v>
      </c>
      <c r="I1558" s="18">
        <f>'Raw Data'!I1558</f>
        <v>0</v>
      </c>
      <c r="J1558" s="18">
        <f>'Raw Data'!J1558</f>
        <v>0</v>
      </c>
      <c r="K1558" s="18">
        <f>'Raw Data'!K1558</f>
        <v>0</v>
      </c>
      <c r="L1558" s="18">
        <f>'Raw Data'!L1558</f>
        <v>0</v>
      </c>
      <c r="M1558" s="18">
        <f>'Raw Data'!M1558</f>
        <v>0</v>
      </c>
      <c r="N1558" s="18">
        <f>'Raw Data'!N1558</f>
        <v>1042.8</v>
      </c>
      <c r="O1558" s="18" t="str">
        <f>'Raw Data'!O1558</f>
        <v>KGS</v>
      </c>
      <c r="P1558" s="18">
        <f>'Raw Data'!P1558</f>
        <v>491.10268509999997</v>
      </c>
      <c r="Q1558" s="18">
        <f>'Raw Data'!Q1558</f>
        <v>512121.88</v>
      </c>
      <c r="R1558" s="18">
        <f>'Raw Data'!R1558</f>
        <v>6.9758904130000001</v>
      </c>
      <c r="S1558" s="18">
        <f>'Raw Data'!S1558</f>
        <v>7274.4585230000002</v>
      </c>
      <c r="T1558" s="18">
        <f>'Raw Data'!T1558</f>
        <v>124548</v>
      </c>
      <c r="U1558" s="18" t="str">
        <f t="shared" si="264"/>
        <v xml:space="preserve">STEEL TEA STRAINER -NP-55 </v>
      </c>
      <c r="V1558" s="18" t="str">
        <f t="shared" si="265"/>
        <v/>
      </c>
      <c r="W1558" s="18" t="e">
        <f t="shared" si="266"/>
        <v>#VALUE!</v>
      </c>
      <c r="X1558" s="18" t="str">
        <f t="shared" si="267"/>
        <v/>
      </c>
      <c r="Y1558" s="18" t="str">
        <f t="shared" si="268"/>
        <v/>
      </c>
      <c r="Z1558" s="18">
        <f t="shared" si="269"/>
        <v>636669.88</v>
      </c>
      <c r="AA1558" s="18">
        <f t="shared" si="270"/>
        <v>2019</v>
      </c>
      <c r="AB1558" s="19" t="str">
        <f>IFERROR(VLOOKUP(D1558, 'Lookup Tables'!$A:$B, 2, FALSE), "Unknown")</f>
        <v>Table, kitchen or other household articles of iron or steel</v>
      </c>
      <c r="AC1558" s="18" t="str">
        <f t="shared" si="271"/>
        <v>Steel Products</v>
      </c>
      <c r="AD1558" s="18" t="str">
        <f t="shared" si="272"/>
        <v>Misc</v>
      </c>
      <c r="AE1558" s="18">
        <f t="shared" si="273"/>
        <v>119.43613348676641</v>
      </c>
      <c r="AF1558" s="20">
        <f t="shared" si="274"/>
        <v>0.2431999195191582</v>
      </c>
    </row>
    <row r="1559" spans="1:32">
      <c r="A1559" s="18" t="str">
        <f>'Raw Data'!A1559</f>
        <v>INNSA1</v>
      </c>
      <c r="B1559" s="19">
        <f>'Raw Data'!B1559</f>
        <v>43640</v>
      </c>
      <c r="C1559" s="18">
        <f>'Raw Data'!C1559</f>
        <v>301049751</v>
      </c>
      <c r="D1559" s="18">
        <f>'Raw Data'!D1559</f>
        <v>73239990</v>
      </c>
      <c r="E1559" s="18" t="str">
        <f>'Raw Data'!E1559</f>
        <v>STAINLESS STEEL SPORTS BOTTLE 650ML S115-NP-21 (TOTAL 1440 P - CS ) (NOT VACUUM BOTTLE) (MILD STEEL)DPD CLIENT</v>
      </c>
      <c r="F1559" s="18">
        <f>'Raw Data'!F1559</f>
        <v>0</v>
      </c>
      <c r="G1559" s="18">
        <f>'Raw Data'!G1559</f>
        <v>0</v>
      </c>
      <c r="H1559" s="18">
        <f>'Raw Data'!H1559</f>
        <v>0</v>
      </c>
      <c r="I1559" s="18">
        <f>'Raw Data'!I1559</f>
        <v>0</v>
      </c>
      <c r="J1559" s="18">
        <f>'Raw Data'!J1559</f>
        <v>0</v>
      </c>
      <c r="K1559" s="18">
        <f>'Raw Data'!K1559</f>
        <v>0</v>
      </c>
      <c r="L1559" s="18">
        <f>'Raw Data'!L1559</f>
        <v>0</v>
      </c>
      <c r="M1559" s="18">
        <f>'Raw Data'!M1559</f>
        <v>0</v>
      </c>
      <c r="N1559" s="18">
        <f>'Raw Data'!N1559</f>
        <v>256</v>
      </c>
      <c r="O1559" s="18" t="str">
        <f>'Raw Data'!O1559</f>
        <v>KGS</v>
      </c>
      <c r="P1559" s="18">
        <f>'Raw Data'!P1559</f>
        <v>465.14914060000001</v>
      </c>
      <c r="Q1559" s="18">
        <f>'Raw Data'!Q1559</f>
        <v>119078.18</v>
      </c>
      <c r="R1559" s="18">
        <f>'Raw Data'!R1559</f>
        <v>6.6072321110000001</v>
      </c>
      <c r="S1559" s="18">
        <f>'Raw Data'!S1559</f>
        <v>1691.4514200000001</v>
      </c>
      <c r="T1559" s="18">
        <f>'Raw Data'!T1559</f>
        <v>28959.8</v>
      </c>
      <c r="U1559" s="18" t="str">
        <f t="shared" si="264"/>
        <v xml:space="preserve">STAINLESS STEEL SPORTS BOTTLE 650ML S115-NP-21 </v>
      </c>
      <c r="V1559" s="18" t="str">
        <f t="shared" si="265"/>
        <v/>
      </c>
      <c r="W1559" s="18" t="e">
        <f t="shared" si="266"/>
        <v>#VALUE!</v>
      </c>
      <c r="X1559" s="18" t="str">
        <f t="shared" si="267"/>
        <v/>
      </c>
      <c r="Y1559" s="18" t="str">
        <f t="shared" si="268"/>
        <v/>
      </c>
      <c r="Z1559" s="18">
        <f t="shared" si="269"/>
        <v>148037.97999999998</v>
      </c>
      <c r="AA1559" s="18">
        <f t="shared" si="270"/>
        <v>2019</v>
      </c>
      <c r="AB1559" s="19" t="str">
        <f>IFERROR(VLOOKUP(D1559, 'Lookup Tables'!$A:$B, 2, FALSE), "Unknown")</f>
        <v>Table, kitchen or other household articles of iron or steel</v>
      </c>
      <c r="AC1559" s="18" t="str">
        <f t="shared" si="271"/>
        <v>Steel Products</v>
      </c>
      <c r="AD1559" s="18" t="str">
        <f t="shared" si="272"/>
        <v>Misc</v>
      </c>
      <c r="AE1559" s="18">
        <f t="shared" si="273"/>
        <v>113.12421875</v>
      </c>
      <c r="AF1559" s="20">
        <f t="shared" si="274"/>
        <v>0.24319988767043635</v>
      </c>
    </row>
    <row r="1560" spans="1:32">
      <c r="A1560" s="18" t="str">
        <f>'Raw Data'!A1560</f>
        <v>INNSA1</v>
      </c>
      <c r="B1560" s="19">
        <f>'Raw Data'!B1560</f>
        <v>43640</v>
      </c>
      <c r="C1560" s="18">
        <f>'Raw Data'!C1560</f>
        <v>301049751</v>
      </c>
      <c r="D1560" s="18">
        <f>'Raw Data'!D1560</f>
        <v>73239990</v>
      </c>
      <c r="E1560" s="18" t="str">
        <f>'Raw Data'!E1560</f>
        <v>STAINLESS STEEL SPORTS BOTTLE KOOU 750ML-MP-202 (TOTAL 1080 - 0 PCS ) (NOT VACUUM BOTTLE) (MILD STEEL)</v>
      </c>
      <c r="F1560" s="18">
        <f>'Raw Data'!F1560</f>
        <v>0</v>
      </c>
      <c r="G1560" s="18">
        <f>'Raw Data'!G1560</f>
        <v>0</v>
      </c>
      <c r="H1560" s="18">
        <f>'Raw Data'!H1560</f>
        <v>0</v>
      </c>
      <c r="I1560" s="18">
        <f>'Raw Data'!I1560</f>
        <v>0</v>
      </c>
      <c r="J1560" s="18">
        <f>'Raw Data'!J1560</f>
        <v>0</v>
      </c>
      <c r="K1560" s="18">
        <f>'Raw Data'!K1560</f>
        <v>0</v>
      </c>
      <c r="L1560" s="18">
        <f>'Raw Data'!L1560</f>
        <v>0</v>
      </c>
      <c r="M1560" s="18">
        <f>'Raw Data'!M1560</f>
        <v>0</v>
      </c>
      <c r="N1560" s="18">
        <f>'Raw Data'!N1560</f>
        <v>2040</v>
      </c>
      <c r="O1560" s="18" t="str">
        <f>'Raw Data'!O1560</f>
        <v>KGS</v>
      </c>
      <c r="P1560" s="18">
        <f>'Raw Data'!P1560</f>
        <v>430.10696080000002</v>
      </c>
      <c r="Q1560" s="18">
        <f>'Raw Data'!Q1560</f>
        <v>877418.2</v>
      </c>
      <c r="R1560" s="18">
        <f>'Raw Data'!R1560</f>
        <v>6.1094738749999999</v>
      </c>
      <c r="S1560" s="18">
        <f>'Raw Data'!S1560</f>
        <v>12463.3267</v>
      </c>
      <c r="T1560" s="18">
        <f>'Raw Data'!T1560</f>
        <v>213388.1</v>
      </c>
      <c r="U1560" s="18" t="str">
        <f t="shared" si="264"/>
        <v xml:space="preserve">STAINLESS STEEL SPORTS BOTTLE KOOU 750ML-MP-202 </v>
      </c>
      <c r="V1560" s="18" t="str">
        <f t="shared" si="265"/>
        <v/>
      </c>
      <c r="W1560" s="18" t="e">
        <f t="shared" si="266"/>
        <v>#VALUE!</v>
      </c>
      <c r="X1560" s="18" t="str">
        <f t="shared" si="267"/>
        <v/>
      </c>
      <c r="Y1560" s="18" t="str">
        <f t="shared" si="268"/>
        <v/>
      </c>
      <c r="Z1560" s="18">
        <f t="shared" si="269"/>
        <v>1090806.3</v>
      </c>
      <c r="AA1560" s="18">
        <f t="shared" si="270"/>
        <v>2019</v>
      </c>
      <c r="AB1560" s="19" t="str">
        <f>IFERROR(VLOOKUP(D1560, 'Lookup Tables'!$A:$B, 2, FALSE), "Unknown")</f>
        <v>Table, kitchen or other household articles of iron or steel</v>
      </c>
      <c r="AC1560" s="18" t="str">
        <f t="shared" si="271"/>
        <v>Steel Products</v>
      </c>
      <c r="AD1560" s="18" t="str">
        <f t="shared" si="272"/>
        <v>Misc</v>
      </c>
      <c r="AE1560" s="18">
        <f t="shared" si="273"/>
        <v>104.60200980392158</v>
      </c>
      <c r="AF1560" s="20">
        <f t="shared" si="274"/>
        <v>0.24319999288822594</v>
      </c>
    </row>
    <row r="1561" spans="1:32">
      <c r="A1561" s="18" t="str">
        <f>'Raw Data'!A1561</f>
        <v>INNSA1</v>
      </c>
      <c r="B1561" s="19">
        <f>'Raw Data'!B1561</f>
        <v>43640</v>
      </c>
      <c r="C1561" s="18">
        <f>'Raw Data'!C1561</f>
        <v>301049751</v>
      </c>
      <c r="D1561" s="18">
        <f>'Raw Data'!D1561</f>
        <v>73239990</v>
      </c>
      <c r="E1561" s="18" t="str">
        <f>'Raw Data'!E1561</f>
        <v>STAINLESS STEEL BOTTLE 750ML SG805-AM-6(TOTAL 27648 PCS ) (N - OT VACUUM BOTTLE) (MILD STEEL)</v>
      </c>
      <c r="F1561" s="18">
        <f>'Raw Data'!F1561</f>
        <v>0</v>
      </c>
      <c r="G1561" s="18">
        <f>'Raw Data'!G1561</f>
        <v>0</v>
      </c>
      <c r="H1561" s="18">
        <f>'Raw Data'!H1561</f>
        <v>0</v>
      </c>
      <c r="I1561" s="18">
        <f>'Raw Data'!I1561</f>
        <v>0</v>
      </c>
      <c r="J1561" s="18">
        <f>'Raw Data'!J1561</f>
        <v>0</v>
      </c>
      <c r="K1561" s="18">
        <f>'Raw Data'!K1561</f>
        <v>0</v>
      </c>
      <c r="L1561" s="18">
        <f>'Raw Data'!L1561</f>
        <v>0</v>
      </c>
      <c r="M1561" s="18">
        <f>'Raw Data'!M1561</f>
        <v>0</v>
      </c>
      <c r="N1561" s="18">
        <f>'Raw Data'!N1561</f>
        <v>4147.2</v>
      </c>
      <c r="O1561" s="18" t="str">
        <f>'Raw Data'!O1561</f>
        <v>KGS</v>
      </c>
      <c r="P1561" s="18">
        <f>'Raw Data'!P1561</f>
        <v>585.13890089999995</v>
      </c>
      <c r="Q1561" s="18">
        <f>'Raw Data'!Q1561</f>
        <v>2426688.0499999998</v>
      </c>
      <c r="R1561" s="18">
        <f>'Raw Data'!R1561</f>
        <v>8.3116321160000002</v>
      </c>
      <c r="S1561" s="18">
        <f>'Raw Data'!S1561</f>
        <v>34470.00071</v>
      </c>
      <c r="T1561" s="18">
        <f>'Raw Data'!T1561</f>
        <v>590170.6</v>
      </c>
      <c r="U1561" s="18" t="str">
        <f t="shared" si="264"/>
        <v>STAINLESS STEEL BOTTLE 750ML SG805-AM-6</v>
      </c>
      <c r="V1561" s="18" t="str">
        <f t="shared" si="265"/>
        <v/>
      </c>
      <c r="W1561" s="18" t="e">
        <f t="shared" si="266"/>
        <v>#VALUE!</v>
      </c>
      <c r="X1561" s="18" t="str">
        <f t="shared" si="267"/>
        <v/>
      </c>
      <c r="Y1561" s="18" t="str">
        <f t="shared" si="268"/>
        <v/>
      </c>
      <c r="Z1561" s="18">
        <f t="shared" si="269"/>
        <v>3016858.65</v>
      </c>
      <c r="AA1561" s="18">
        <f t="shared" si="270"/>
        <v>2019</v>
      </c>
      <c r="AB1561" s="19" t="str">
        <f>IFERROR(VLOOKUP(D1561, 'Lookup Tables'!$A:$B, 2, FALSE), "Unknown")</f>
        <v>Table, kitchen or other household articles of iron or steel</v>
      </c>
      <c r="AC1561" s="18" t="str">
        <f t="shared" si="271"/>
        <v>Steel Products</v>
      </c>
      <c r="AD1561" s="18" t="str">
        <f t="shared" si="272"/>
        <v>Misc</v>
      </c>
      <c r="AE1561" s="18">
        <f t="shared" si="273"/>
        <v>142.30579668209876</v>
      </c>
      <c r="AF1561" s="20">
        <f t="shared" si="274"/>
        <v>0.24320002729646278</v>
      </c>
    </row>
    <row r="1562" spans="1:32">
      <c r="A1562" s="18" t="str">
        <f>'Raw Data'!A1562</f>
        <v>INNSA1</v>
      </c>
      <c r="B1562" s="19">
        <f>'Raw Data'!B1562</f>
        <v>43640</v>
      </c>
      <c r="C1562" s="18">
        <f>'Raw Data'!C1562</f>
        <v>301049751</v>
      </c>
      <c r="D1562" s="18">
        <f>'Raw Data'!D1562</f>
        <v>73239990</v>
      </c>
      <c r="E1562" s="18" t="str">
        <f>'Raw Data'!E1562</f>
        <v>STAINLESS STEEL COLA BOTTLE 750 ML SK750-SL-01 (TOTAL 1188 - PCS ) (NOT VACUUM BOTTLE) (MILD STEEL)</v>
      </c>
      <c r="F1562" s="18">
        <f>'Raw Data'!F1562</f>
        <v>0</v>
      </c>
      <c r="G1562" s="18">
        <f>'Raw Data'!G1562</f>
        <v>0</v>
      </c>
      <c r="H1562" s="18">
        <f>'Raw Data'!H1562</f>
        <v>0</v>
      </c>
      <c r="I1562" s="18">
        <f>'Raw Data'!I1562</f>
        <v>0</v>
      </c>
      <c r="J1562" s="18">
        <f>'Raw Data'!J1562</f>
        <v>0</v>
      </c>
      <c r="K1562" s="18">
        <f>'Raw Data'!K1562</f>
        <v>0</v>
      </c>
      <c r="L1562" s="18">
        <f>'Raw Data'!L1562</f>
        <v>0</v>
      </c>
      <c r="M1562" s="18">
        <f>'Raw Data'!M1562</f>
        <v>0</v>
      </c>
      <c r="N1562" s="18">
        <f>'Raw Data'!N1562</f>
        <v>211.2</v>
      </c>
      <c r="O1562" s="18" t="str">
        <f>'Raw Data'!O1562</f>
        <v>KGS</v>
      </c>
      <c r="P1562" s="18">
        <f>'Raw Data'!P1562</f>
        <v>510.03196020000001</v>
      </c>
      <c r="Q1562" s="18">
        <f>'Raw Data'!Q1562</f>
        <v>107718.75</v>
      </c>
      <c r="R1562" s="18">
        <f>'Raw Data'!R1562</f>
        <v>7.2447721620000003</v>
      </c>
      <c r="S1562" s="18">
        <f>'Raw Data'!S1562</f>
        <v>1530.095881</v>
      </c>
      <c r="T1562" s="18">
        <f>'Raw Data'!T1562</f>
        <v>26197.200000000001</v>
      </c>
      <c r="U1562" s="18" t="str">
        <f t="shared" si="264"/>
        <v xml:space="preserve">STAINLESS STEEL COLA BOTTLE 750 ML SK750-SL-01 </v>
      </c>
      <c r="V1562" s="18" t="str">
        <f t="shared" si="265"/>
        <v/>
      </c>
      <c r="W1562" s="18" t="e">
        <f t="shared" si="266"/>
        <v>#VALUE!</v>
      </c>
      <c r="X1562" s="18" t="str">
        <f t="shared" si="267"/>
        <v/>
      </c>
      <c r="Y1562" s="18" t="str">
        <f t="shared" si="268"/>
        <v/>
      </c>
      <c r="Z1562" s="18">
        <f t="shared" si="269"/>
        <v>133915.95000000001</v>
      </c>
      <c r="AA1562" s="18">
        <f t="shared" si="270"/>
        <v>2019</v>
      </c>
      <c r="AB1562" s="19" t="str">
        <f>IFERROR(VLOOKUP(D1562, 'Lookup Tables'!$A:$B, 2, FALSE), "Unknown")</f>
        <v>Table, kitchen or other household articles of iron or steel</v>
      </c>
      <c r="AC1562" s="18" t="str">
        <f t="shared" si="271"/>
        <v>Steel Products</v>
      </c>
      <c r="AD1562" s="18" t="str">
        <f t="shared" si="272"/>
        <v>Misc</v>
      </c>
      <c r="AE1562" s="18">
        <f t="shared" si="273"/>
        <v>124.03977272727273</v>
      </c>
      <c r="AF1562" s="20">
        <f t="shared" si="274"/>
        <v>0.2432</v>
      </c>
    </row>
    <row r="1563" spans="1:32">
      <c r="A1563" s="18" t="str">
        <f>'Raw Data'!A1563</f>
        <v>INNSA1</v>
      </c>
      <c r="B1563" s="19">
        <f>'Raw Data'!B1563</f>
        <v>43640</v>
      </c>
      <c r="C1563" s="18">
        <f>'Raw Data'!C1563</f>
        <v>301049751</v>
      </c>
      <c r="D1563" s="18">
        <f>'Raw Data'!D1563</f>
        <v>73239990</v>
      </c>
      <c r="E1563" s="18" t="str">
        <f>'Raw Data'!E1563</f>
        <v>STAINLESS STEEL SPORTS BOTTLE 750ML SG-702-SB-01(TOTAL 2520 - PCS)(NOT VACUUM BOTTLE)(MILD STEEL)</v>
      </c>
      <c r="F1563" s="18">
        <f>'Raw Data'!F1563</f>
        <v>0</v>
      </c>
      <c r="G1563" s="18">
        <f>'Raw Data'!G1563</f>
        <v>0</v>
      </c>
      <c r="H1563" s="18">
        <f>'Raw Data'!H1563</f>
        <v>0</v>
      </c>
      <c r="I1563" s="18">
        <f>'Raw Data'!I1563</f>
        <v>0</v>
      </c>
      <c r="J1563" s="18">
        <f>'Raw Data'!J1563</f>
        <v>0</v>
      </c>
      <c r="K1563" s="18">
        <f>'Raw Data'!K1563</f>
        <v>0</v>
      </c>
      <c r="L1563" s="18">
        <f>'Raw Data'!L1563</f>
        <v>0</v>
      </c>
      <c r="M1563" s="18">
        <f>'Raw Data'!M1563</f>
        <v>0</v>
      </c>
      <c r="N1563" s="18">
        <f>'Raw Data'!N1563</f>
        <v>350</v>
      </c>
      <c r="O1563" s="18" t="str">
        <f>'Raw Data'!O1563</f>
        <v>KGS</v>
      </c>
      <c r="P1563" s="18">
        <f>'Raw Data'!P1563</f>
        <v>655.4522571</v>
      </c>
      <c r="Q1563" s="18">
        <f>'Raw Data'!Q1563</f>
        <v>229408.29</v>
      </c>
      <c r="R1563" s="18">
        <f>'Raw Data'!R1563</f>
        <v>9.3104013800000001</v>
      </c>
      <c r="S1563" s="18">
        <f>'Raw Data'!S1563</f>
        <v>3258.6404830000001</v>
      </c>
      <c r="T1563" s="18">
        <f>'Raw Data'!T1563</f>
        <v>55792.1</v>
      </c>
      <c r="U1563" s="18" t="str">
        <f t="shared" si="264"/>
        <v>STAINLESS STEEL SPORTS BOTTLE 750ML SG-702-SB-01</v>
      </c>
      <c r="V1563" s="18" t="str">
        <f t="shared" si="265"/>
        <v/>
      </c>
      <c r="W1563" s="18" t="e">
        <f t="shared" si="266"/>
        <v>#VALUE!</v>
      </c>
      <c r="X1563" s="18" t="str">
        <f t="shared" si="267"/>
        <v/>
      </c>
      <c r="Y1563" s="18" t="str">
        <f t="shared" si="268"/>
        <v/>
      </c>
      <c r="Z1563" s="18">
        <f t="shared" si="269"/>
        <v>285200.39</v>
      </c>
      <c r="AA1563" s="18">
        <f t="shared" si="270"/>
        <v>2019</v>
      </c>
      <c r="AB1563" s="19" t="str">
        <f>IFERROR(VLOOKUP(D1563, 'Lookup Tables'!$A:$B, 2, FALSE), "Unknown")</f>
        <v>Table, kitchen or other household articles of iron or steel</v>
      </c>
      <c r="AC1563" s="18" t="str">
        <f t="shared" si="271"/>
        <v>Steel Products</v>
      </c>
      <c r="AD1563" s="18" t="str">
        <f t="shared" si="272"/>
        <v>Misc</v>
      </c>
      <c r="AE1563" s="18">
        <f t="shared" si="273"/>
        <v>159.40600000000001</v>
      </c>
      <c r="AF1563" s="20">
        <f t="shared" si="274"/>
        <v>0.24320001687820433</v>
      </c>
    </row>
    <row r="1564" spans="1:32">
      <c r="A1564" s="18" t="str">
        <f>'Raw Data'!A1564</f>
        <v>INNSA1</v>
      </c>
      <c r="B1564" s="19">
        <f>'Raw Data'!B1564</f>
        <v>43635</v>
      </c>
      <c r="C1564" s="18">
        <f>'Raw Data'!C1564</f>
        <v>301049751</v>
      </c>
      <c r="D1564" s="18">
        <f>'Raw Data'!D1564</f>
        <v>73239990</v>
      </c>
      <c r="E1564" s="18" t="str">
        <f>'Raw Data'!E1564</f>
        <v>RYX-02-021A MILD STEEL MULTI FUNCTION CLOTH STAND (OTHER ART - ICLES OF HOUSEHOLD OF IRON &amp; STEEL) (6480 NOS)</v>
      </c>
      <c r="F1564" s="18">
        <f>'Raw Data'!F1564</f>
        <v>0</v>
      </c>
      <c r="G1564" s="18">
        <f>'Raw Data'!G1564</f>
        <v>0</v>
      </c>
      <c r="H1564" s="18">
        <f>'Raw Data'!H1564</f>
        <v>0</v>
      </c>
      <c r="I1564" s="18">
        <f>'Raw Data'!I1564</f>
        <v>0</v>
      </c>
      <c r="J1564" s="18">
        <f>'Raw Data'!J1564</f>
        <v>0</v>
      </c>
      <c r="K1564" s="18">
        <f>'Raw Data'!K1564</f>
        <v>0</v>
      </c>
      <c r="L1564" s="18">
        <f>'Raw Data'!L1564</f>
        <v>0</v>
      </c>
      <c r="M1564" s="18">
        <f>'Raw Data'!M1564</f>
        <v>0</v>
      </c>
      <c r="N1564" s="18">
        <f>'Raw Data'!N1564</f>
        <v>23760</v>
      </c>
      <c r="O1564" s="18" t="str">
        <f>'Raw Data'!O1564</f>
        <v>KGS</v>
      </c>
      <c r="P1564" s="18">
        <f>'Raw Data'!P1564</f>
        <v>174.74275510000001</v>
      </c>
      <c r="Q1564" s="18">
        <f>'Raw Data'!Q1564</f>
        <v>4151887.86</v>
      </c>
      <c r="R1564" s="18">
        <f>'Raw Data'!R1564</f>
        <v>2.4856721909999999</v>
      </c>
      <c r="S1564" s="18">
        <f>'Raw Data'!S1564</f>
        <v>59059.57127</v>
      </c>
      <c r="T1564" s="18">
        <f>'Raw Data'!T1564</f>
        <v>1009739.2</v>
      </c>
      <c r="U1564" s="18" t="str">
        <f t="shared" si="264"/>
        <v xml:space="preserve">RYX-02-021A MILD STEEL MULTI FUNCTION CLOTH STAND </v>
      </c>
      <c r="V1564" s="18" t="str">
        <f t="shared" si="265"/>
        <v/>
      </c>
      <c r="W1564" s="18" t="e">
        <f t="shared" si="266"/>
        <v>#VALUE!</v>
      </c>
      <c r="X1564" s="18" t="str">
        <f t="shared" si="267"/>
        <v/>
      </c>
      <c r="Y1564" s="18" t="str">
        <f t="shared" si="268"/>
        <v/>
      </c>
      <c r="Z1564" s="18">
        <f t="shared" si="269"/>
        <v>5161627.0599999996</v>
      </c>
      <c r="AA1564" s="18">
        <f t="shared" si="270"/>
        <v>2019</v>
      </c>
      <c r="AB1564" s="19" t="str">
        <f>IFERROR(VLOOKUP(D1564, 'Lookup Tables'!$A:$B, 2, FALSE), "Unknown")</f>
        <v>Table, kitchen or other household articles of iron or steel</v>
      </c>
      <c r="AC1564" s="18" t="str">
        <f t="shared" si="271"/>
        <v>Steel Products</v>
      </c>
      <c r="AD1564" s="18" t="str">
        <f t="shared" si="272"/>
        <v>Cloth Stand</v>
      </c>
      <c r="AE1564" s="18">
        <f t="shared" si="273"/>
        <v>42.497441077441074</v>
      </c>
      <c r="AF1564" s="20">
        <f t="shared" si="274"/>
        <v>0.24320001744941155</v>
      </c>
    </row>
    <row r="1565" spans="1:32">
      <c r="A1565" s="18" t="str">
        <f>'Raw Data'!A1565</f>
        <v>INNSA1</v>
      </c>
      <c r="B1565" s="19">
        <f>'Raw Data'!B1565</f>
        <v>43634</v>
      </c>
      <c r="C1565" s="18">
        <f>'Raw Data'!C1565</f>
        <v>301049751</v>
      </c>
      <c r="D1565" s="18">
        <f>'Raw Data'!D1565</f>
        <v>73239990</v>
      </c>
      <c r="E1565" s="18" t="str">
        <f>'Raw Data'!E1565</f>
        <v>STEEL HANGER WITH HOOK-SL-89 (MILD STEEL)(TOTAL 28548 PCS) D - PD CLIENT</v>
      </c>
      <c r="F1565" s="18">
        <f>'Raw Data'!F1565</f>
        <v>0</v>
      </c>
      <c r="G1565" s="18">
        <f>'Raw Data'!G1565</f>
        <v>0</v>
      </c>
      <c r="H1565" s="18">
        <f>'Raw Data'!H1565</f>
        <v>0</v>
      </c>
      <c r="I1565" s="18">
        <f>'Raw Data'!I1565</f>
        <v>0</v>
      </c>
      <c r="J1565" s="18">
        <f>'Raw Data'!J1565</f>
        <v>0</v>
      </c>
      <c r="K1565" s="18">
        <f>'Raw Data'!K1565</f>
        <v>0</v>
      </c>
      <c r="L1565" s="18">
        <f>'Raw Data'!L1565</f>
        <v>0</v>
      </c>
      <c r="M1565" s="18">
        <f>'Raw Data'!M1565</f>
        <v>0</v>
      </c>
      <c r="N1565" s="18">
        <f>'Raw Data'!N1565</f>
        <v>6344</v>
      </c>
      <c r="O1565" s="18" t="str">
        <f>'Raw Data'!O1565</f>
        <v>KGS</v>
      </c>
      <c r="P1565" s="18">
        <f>'Raw Data'!P1565</f>
        <v>349.77937420000001</v>
      </c>
      <c r="Q1565" s="18">
        <f>'Raw Data'!Q1565</f>
        <v>2219000.35</v>
      </c>
      <c r="R1565" s="18">
        <f>'Raw Data'!R1565</f>
        <v>4.9755245260000001</v>
      </c>
      <c r="S1565" s="18">
        <f>'Raw Data'!S1565</f>
        <v>31564.727599999998</v>
      </c>
      <c r="T1565" s="18">
        <f>'Raw Data'!T1565</f>
        <v>539660.9</v>
      </c>
      <c r="U1565" s="18" t="str">
        <f t="shared" si="264"/>
        <v xml:space="preserve">STEEL HANGER WITH HOOK-SL-89 </v>
      </c>
      <c r="V1565" s="18" t="str">
        <f t="shared" si="265"/>
        <v/>
      </c>
      <c r="W1565" s="18" t="e">
        <f t="shared" si="266"/>
        <v>#VALUE!</v>
      </c>
      <c r="X1565" s="18" t="str">
        <f t="shared" si="267"/>
        <v/>
      </c>
      <c r="Y1565" s="18" t="str">
        <f t="shared" si="268"/>
        <v/>
      </c>
      <c r="Z1565" s="18">
        <f t="shared" si="269"/>
        <v>2758661.25</v>
      </c>
      <c r="AA1565" s="18">
        <f t="shared" si="270"/>
        <v>2019</v>
      </c>
      <c r="AB1565" s="19" t="str">
        <f>IFERROR(VLOOKUP(D1565, 'Lookup Tables'!$A:$B, 2, FALSE), "Unknown")</f>
        <v>Table, kitchen or other household articles of iron or steel</v>
      </c>
      <c r="AC1565" s="18" t="str">
        <f t="shared" si="271"/>
        <v>Steel Products</v>
      </c>
      <c r="AD1565" s="18" t="str">
        <f t="shared" si="272"/>
        <v>Misc</v>
      </c>
      <c r="AE1565" s="18">
        <f t="shared" si="273"/>
        <v>85.066346153846155</v>
      </c>
      <c r="AF1565" s="20">
        <f t="shared" si="274"/>
        <v>0.24320000670572225</v>
      </c>
    </row>
    <row r="1566" spans="1:32">
      <c r="A1566" s="18" t="str">
        <f>'Raw Data'!A1566</f>
        <v>INNSA1</v>
      </c>
      <c r="B1566" s="19">
        <f>'Raw Data'!B1566</f>
        <v>43634</v>
      </c>
      <c r="C1566" s="18">
        <f>'Raw Data'!C1566</f>
        <v>301049751</v>
      </c>
      <c r="D1566" s="18">
        <f>'Raw Data'!D1566</f>
        <v>73239990</v>
      </c>
      <c r="E1566" s="18" t="str">
        <f>'Raw Data'!E1566</f>
        <v>STEEL PEELER -MP-196 (MILD STEEL) (TOTAL 20400 PCS) -</v>
      </c>
      <c r="F1566" s="18">
        <f>'Raw Data'!F1566</f>
        <v>0</v>
      </c>
      <c r="G1566" s="18">
        <f>'Raw Data'!G1566</f>
        <v>0</v>
      </c>
      <c r="H1566" s="18">
        <f>'Raw Data'!H1566</f>
        <v>0</v>
      </c>
      <c r="I1566" s="18">
        <f>'Raw Data'!I1566</f>
        <v>0</v>
      </c>
      <c r="J1566" s="18">
        <f>'Raw Data'!J1566</f>
        <v>0</v>
      </c>
      <c r="K1566" s="18">
        <f>'Raw Data'!K1566</f>
        <v>0</v>
      </c>
      <c r="L1566" s="18">
        <f>'Raw Data'!L1566</f>
        <v>0</v>
      </c>
      <c r="M1566" s="18">
        <f>'Raw Data'!M1566</f>
        <v>0</v>
      </c>
      <c r="N1566" s="18">
        <f>'Raw Data'!N1566</f>
        <v>1513</v>
      </c>
      <c r="O1566" s="18" t="str">
        <f>'Raw Data'!O1566</f>
        <v>KGS</v>
      </c>
      <c r="P1566" s="18">
        <f>'Raw Data'!P1566</f>
        <v>493.26161930000001</v>
      </c>
      <c r="Q1566" s="18">
        <f>'Raw Data'!Q1566</f>
        <v>746304.83</v>
      </c>
      <c r="R1566" s="18">
        <f>'Raw Data'!R1566</f>
        <v>7.0165237449999998</v>
      </c>
      <c r="S1566" s="18">
        <f>'Raw Data'!S1566</f>
        <v>10616.00043</v>
      </c>
      <c r="T1566" s="18">
        <f>'Raw Data'!T1566</f>
        <v>181501.3</v>
      </c>
      <c r="U1566" s="18" t="str">
        <f t="shared" si="264"/>
        <v xml:space="preserve">STEEL PEELER -MP-196 </v>
      </c>
      <c r="V1566" s="18" t="str">
        <f t="shared" si="265"/>
        <v/>
      </c>
      <c r="W1566" s="18" t="e">
        <f t="shared" si="266"/>
        <v>#VALUE!</v>
      </c>
      <c r="X1566" s="18" t="str">
        <f t="shared" si="267"/>
        <v/>
      </c>
      <c r="Y1566" s="18" t="str">
        <f t="shared" si="268"/>
        <v/>
      </c>
      <c r="Z1566" s="18">
        <f t="shared" si="269"/>
        <v>927806.12999999989</v>
      </c>
      <c r="AA1566" s="18">
        <f t="shared" si="270"/>
        <v>2019</v>
      </c>
      <c r="AB1566" s="19" t="str">
        <f>IFERROR(VLOOKUP(D1566, 'Lookup Tables'!$A:$B, 2, FALSE), "Unknown")</f>
        <v>Table, kitchen or other household articles of iron or steel</v>
      </c>
      <c r="AC1566" s="18" t="str">
        <f t="shared" si="271"/>
        <v>Steel Products</v>
      </c>
      <c r="AD1566" s="18" t="str">
        <f t="shared" si="272"/>
        <v>Misc</v>
      </c>
      <c r="AE1566" s="18">
        <f t="shared" si="273"/>
        <v>119.96120290812954</v>
      </c>
      <c r="AF1566" s="20">
        <f t="shared" si="274"/>
        <v>0.24319995356321089</v>
      </c>
    </row>
    <row r="1567" spans="1:32">
      <c r="A1567" s="18" t="str">
        <f>'Raw Data'!A1567</f>
        <v>INNSA1</v>
      </c>
      <c r="B1567" s="19">
        <f>'Raw Data'!B1567</f>
        <v>43634</v>
      </c>
      <c r="C1567" s="18">
        <f>'Raw Data'!C1567</f>
        <v>301049751</v>
      </c>
      <c r="D1567" s="18">
        <f>'Raw Data'!D1567</f>
        <v>73239990</v>
      </c>
      <c r="E1567" s="18" t="str">
        <f>'Raw Data'!E1567</f>
        <v>STEEL ZHARA-NP-003 (TOTAL 60240 PCS) (MILD STEEL) -</v>
      </c>
      <c r="F1567" s="18">
        <f>'Raw Data'!F1567</f>
        <v>0</v>
      </c>
      <c r="G1567" s="18">
        <f>'Raw Data'!G1567</f>
        <v>0</v>
      </c>
      <c r="H1567" s="18">
        <f>'Raw Data'!H1567</f>
        <v>0</v>
      </c>
      <c r="I1567" s="18">
        <f>'Raw Data'!I1567</f>
        <v>0</v>
      </c>
      <c r="J1567" s="18">
        <f>'Raw Data'!J1567</f>
        <v>0</v>
      </c>
      <c r="K1567" s="18">
        <f>'Raw Data'!K1567</f>
        <v>0</v>
      </c>
      <c r="L1567" s="18">
        <f>'Raw Data'!L1567</f>
        <v>0</v>
      </c>
      <c r="M1567" s="18">
        <f>'Raw Data'!M1567</f>
        <v>0</v>
      </c>
      <c r="N1567" s="18">
        <f>'Raw Data'!N1567</f>
        <v>5622.4</v>
      </c>
      <c r="O1567" s="18" t="str">
        <f>'Raw Data'!O1567</f>
        <v>KGS</v>
      </c>
      <c r="P1567" s="18">
        <f>'Raw Data'!P1567</f>
        <v>345.34176860000002</v>
      </c>
      <c r="Q1567" s="18">
        <f>'Raw Data'!Q1567</f>
        <v>1941649.56</v>
      </c>
      <c r="R1567" s="18">
        <f>'Raw Data'!R1567</f>
        <v>4.9124006920000003</v>
      </c>
      <c r="S1567" s="18">
        <f>'Raw Data'!S1567</f>
        <v>27619.481650000002</v>
      </c>
      <c r="T1567" s="18">
        <f>'Raw Data'!T1567</f>
        <v>472209.2</v>
      </c>
      <c r="U1567" s="18" t="str">
        <f t="shared" si="264"/>
        <v xml:space="preserve">STEEL ZHARA-NP-003 </v>
      </c>
      <c r="V1567" s="18" t="str">
        <f t="shared" si="265"/>
        <v/>
      </c>
      <c r="W1567" s="18" t="e">
        <f t="shared" si="266"/>
        <v>#VALUE!</v>
      </c>
      <c r="X1567" s="18" t="str">
        <f t="shared" si="267"/>
        <v/>
      </c>
      <c r="Y1567" s="18" t="str">
        <f t="shared" si="268"/>
        <v/>
      </c>
      <c r="Z1567" s="18">
        <f t="shared" si="269"/>
        <v>2413858.7600000002</v>
      </c>
      <c r="AA1567" s="18">
        <f t="shared" si="270"/>
        <v>2019</v>
      </c>
      <c r="AB1567" s="19" t="str">
        <f>IFERROR(VLOOKUP(D1567, 'Lookup Tables'!$A:$B, 2, FALSE), "Unknown")</f>
        <v>Table, kitchen or other household articles of iron or steel</v>
      </c>
      <c r="AC1567" s="18" t="str">
        <f t="shared" si="271"/>
        <v>Steel Products</v>
      </c>
      <c r="AD1567" s="18" t="str">
        <f t="shared" si="272"/>
        <v>Misc</v>
      </c>
      <c r="AE1567" s="18">
        <f t="shared" si="273"/>
        <v>83.987122936824136</v>
      </c>
      <c r="AF1567" s="20">
        <f t="shared" si="274"/>
        <v>0.24320001390982213</v>
      </c>
    </row>
    <row r="1568" spans="1:32">
      <c r="A1568" s="18" t="str">
        <f>'Raw Data'!A1568</f>
        <v>INNSA1</v>
      </c>
      <c r="B1568" s="19">
        <f>'Raw Data'!B1568</f>
        <v>43634</v>
      </c>
      <c r="C1568" s="18">
        <f>'Raw Data'!C1568</f>
        <v>301049751</v>
      </c>
      <c r="D1568" s="18">
        <f>'Raw Data'!D1568</f>
        <v>73239990</v>
      </c>
      <c r="E1568" s="18" t="str">
        <f>'Raw Data'!E1568</f>
        <v>SM1168 - STEEL HANGER WITH HOOK (QTY: 28200 PCS/USD 1.22 PER - PCS)</v>
      </c>
      <c r="F1568" s="18">
        <f>'Raw Data'!F1568</f>
        <v>0</v>
      </c>
      <c r="G1568" s="18">
        <f>'Raw Data'!G1568</f>
        <v>0</v>
      </c>
      <c r="H1568" s="18">
        <f>'Raw Data'!H1568</f>
        <v>0</v>
      </c>
      <c r="I1568" s="18">
        <f>'Raw Data'!I1568</f>
        <v>0</v>
      </c>
      <c r="J1568" s="18">
        <f>'Raw Data'!J1568</f>
        <v>0</v>
      </c>
      <c r="K1568" s="18">
        <f>'Raw Data'!K1568</f>
        <v>0</v>
      </c>
      <c r="L1568" s="18">
        <f>'Raw Data'!L1568</f>
        <v>0</v>
      </c>
      <c r="M1568" s="18">
        <f>'Raw Data'!M1568</f>
        <v>0</v>
      </c>
      <c r="N1568" s="18">
        <f>'Raw Data'!N1568</f>
        <v>5452</v>
      </c>
      <c r="O1568" s="18" t="str">
        <f>'Raw Data'!O1568</f>
        <v>KGS</v>
      </c>
      <c r="P1568" s="18">
        <f>'Raw Data'!P1568</f>
        <v>454.32259169999998</v>
      </c>
      <c r="Q1568" s="18">
        <f>'Raw Data'!Q1568</f>
        <v>2476966.77</v>
      </c>
      <c r="R1568" s="18">
        <f>'Raw Data'!R1568</f>
        <v>6.4626257709999999</v>
      </c>
      <c r="S1568" s="18">
        <f>'Raw Data'!S1568</f>
        <v>35234.235699999997</v>
      </c>
      <c r="T1568" s="18">
        <f>'Raw Data'!T1568</f>
        <v>602398.4</v>
      </c>
      <c r="U1568" s="18" t="str">
        <f t="shared" si="264"/>
        <v xml:space="preserve">SM1168 - STEEL HANGER WITH HOOK </v>
      </c>
      <c r="V1568" s="18" t="str">
        <f t="shared" si="265"/>
        <v/>
      </c>
      <c r="W1568" s="18" t="str">
        <f t="shared" si="266"/>
        <v>28200 PCS</v>
      </c>
      <c r="X1568" s="18">
        <f t="shared" si="267"/>
        <v>1.22</v>
      </c>
      <c r="Y1568" s="18" t="str">
        <f t="shared" si="268"/>
        <v>USD</v>
      </c>
      <c r="Z1568" s="18">
        <f t="shared" si="269"/>
        <v>3079365.17</v>
      </c>
      <c r="AA1568" s="18">
        <f t="shared" si="270"/>
        <v>2019</v>
      </c>
      <c r="AB1568" s="19" t="str">
        <f>IFERROR(VLOOKUP(D1568, 'Lookup Tables'!$A:$B, 2, FALSE), "Unknown")</f>
        <v>Table, kitchen or other household articles of iron or steel</v>
      </c>
      <c r="AC1568" s="18" t="str">
        <f t="shared" si="271"/>
        <v>Steel Products</v>
      </c>
      <c r="AD1568" s="18" t="str">
        <f t="shared" si="272"/>
        <v>Misc</v>
      </c>
      <c r="AE1568" s="18">
        <f t="shared" si="273"/>
        <v>110.49126925898753</v>
      </c>
      <c r="AF1568" s="20">
        <f t="shared" si="274"/>
        <v>0.24320003291768022</v>
      </c>
    </row>
    <row r="1569" spans="1:32">
      <c r="A1569" s="18" t="str">
        <f>'Raw Data'!A1569</f>
        <v>INNSA1</v>
      </c>
      <c r="B1569" s="19">
        <f>'Raw Data'!B1569</f>
        <v>43630</v>
      </c>
      <c r="C1569" s="18">
        <f>'Raw Data'!C1569</f>
        <v>301049751</v>
      </c>
      <c r="D1569" s="18">
        <f>'Raw Data'!D1569</f>
        <v>73239990</v>
      </c>
      <c r="E1569" s="18" t="str">
        <f>'Raw Data'!E1569</f>
        <v>STAINLESS STEEL SPORTS BOTTLE 650ML ( ITEM NO.KW-868) (5209 - 2 PCS)</v>
      </c>
      <c r="F1569" s="18">
        <f>'Raw Data'!F1569</f>
        <v>0</v>
      </c>
      <c r="G1569" s="18">
        <f>'Raw Data'!G1569</f>
        <v>0</v>
      </c>
      <c r="H1569" s="18">
        <f>'Raw Data'!H1569</f>
        <v>0</v>
      </c>
      <c r="I1569" s="18">
        <f>'Raw Data'!I1569</f>
        <v>0</v>
      </c>
      <c r="J1569" s="18">
        <f>'Raw Data'!J1569</f>
        <v>0</v>
      </c>
      <c r="K1569" s="18">
        <f>'Raw Data'!K1569</f>
        <v>0</v>
      </c>
      <c r="L1569" s="18">
        <f>'Raw Data'!L1569</f>
        <v>0</v>
      </c>
      <c r="M1569" s="18">
        <f>'Raw Data'!M1569</f>
        <v>0</v>
      </c>
      <c r="N1569" s="18">
        <f>'Raw Data'!N1569</f>
        <v>9405.5</v>
      </c>
      <c r="O1569" s="18" t="str">
        <f>'Raw Data'!O1569</f>
        <v>KGS</v>
      </c>
      <c r="P1569" s="18">
        <f>'Raw Data'!P1569</f>
        <v>450.81483070000002</v>
      </c>
      <c r="Q1569" s="18">
        <f>'Raw Data'!Q1569</f>
        <v>4240138.8899999997</v>
      </c>
      <c r="R1569" s="18">
        <f>'Raw Data'!R1569</f>
        <v>6.4127287439999998</v>
      </c>
      <c r="S1569" s="18">
        <f>'Raw Data'!S1569</f>
        <v>60314.9202</v>
      </c>
      <c r="T1569" s="18">
        <f>'Raw Data'!T1569</f>
        <v>1031201.8</v>
      </c>
      <c r="U1569" s="18" t="str">
        <f t="shared" si="264"/>
        <v xml:space="preserve">STAINLESS STEEL SPORTS BOTTLE 650ML </v>
      </c>
      <c r="V1569" s="18" t="str">
        <f t="shared" si="265"/>
        <v/>
      </c>
      <c r="W1569" s="18" t="e">
        <f t="shared" si="266"/>
        <v>#VALUE!</v>
      </c>
      <c r="X1569" s="18" t="str">
        <f t="shared" si="267"/>
        <v/>
      </c>
      <c r="Y1569" s="18" t="str">
        <f t="shared" si="268"/>
        <v/>
      </c>
      <c r="Z1569" s="18">
        <f t="shared" si="269"/>
        <v>5271340.6899999995</v>
      </c>
      <c r="AA1569" s="18">
        <f t="shared" si="270"/>
        <v>2019</v>
      </c>
      <c r="AB1569" s="19" t="str">
        <f>IFERROR(VLOOKUP(D1569, 'Lookup Tables'!$A:$B, 2, FALSE), "Unknown")</f>
        <v>Table, kitchen or other household articles of iron or steel</v>
      </c>
      <c r="AC1569" s="18" t="str">
        <f t="shared" si="271"/>
        <v>Steel Products</v>
      </c>
      <c r="AD1569" s="18" t="str">
        <f t="shared" si="272"/>
        <v>Misc</v>
      </c>
      <c r="AE1569" s="18">
        <f t="shared" si="273"/>
        <v>109.6381691563447</v>
      </c>
      <c r="AF1569" s="20">
        <f t="shared" si="274"/>
        <v>0.24320000517718893</v>
      </c>
    </row>
    <row r="1570" spans="1:32">
      <c r="A1570" s="18" t="str">
        <f>'Raw Data'!A1570</f>
        <v>INNSA1</v>
      </c>
      <c r="B1570" s="19">
        <f>'Raw Data'!B1570</f>
        <v>43630</v>
      </c>
      <c r="C1570" s="18">
        <f>'Raw Data'!C1570</f>
        <v>301049751</v>
      </c>
      <c r="D1570" s="18">
        <f>'Raw Data'!D1570</f>
        <v>73239990</v>
      </c>
      <c r="E1570" s="18" t="str">
        <f>'Raw Data'!E1570</f>
        <v>STAINLESS STEEL SPORT BOTTLE 1000ML ( ITEM NO. KW-830) (349 - 20 PCS)</v>
      </c>
      <c r="F1570" s="18">
        <f>'Raw Data'!F1570</f>
        <v>0</v>
      </c>
      <c r="G1570" s="18">
        <f>'Raw Data'!G1570</f>
        <v>0</v>
      </c>
      <c r="H1570" s="18">
        <f>'Raw Data'!H1570</f>
        <v>0</v>
      </c>
      <c r="I1570" s="18">
        <f>'Raw Data'!I1570</f>
        <v>0</v>
      </c>
      <c r="J1570" s="18">
        <f>'Raw Data'!J1570</f>
        <v>0</v>
      </c>
      <c r="K1570" s="18">
        <f>'Raw Data'!K1570</f>
        <v>0</v>
      </c>
      <c r="L1570" s="18">
        <f>'Raw Data'!L1570</f>
        <v>0</v>
      </c>
      <c r="M1570" s="18">
        <f>'Raw Data'!M1570</f>
        <v>0</v>
      </c>
      <c r="N1570" s="18">
        <f>'Raw Data'!N1570</f>
        <v>6790</v>
      </c>
      <c r="O1570" s="18" t="str">
        <f>'Raw Data'!O1570</f>
        <v>KGS</v>
      </c>
      <c r="P1570" s="18">
        <f>'Raw Data'!P1570</f>
        <v>383.81911630000002</v>
      </c>
      <c r="Q1570" s="18">
        <f>'Raw Data'!Q1570</f>
        <v>2606131.7999999998</v>
      </c>
      <c r="R1570" s="18">
        <f>'Raw Data'!R1570</f>
        <v>5.4597313850000004</v>
      </c>
      <c r="S1570" s="18">
        <f>'Raw Data'!S1570</f>
        <v>37071.576099999998</v>
      </c>
      <c r="T1570" s="18">
        <f>'Raw Data'!T1570</f>
        <v>633811.30000000005</v>
      </c>
      <c r="U1570" s="18" t="str">
        <f t="shared" si="264"/>
        <v xml:space="preserve">STAINLESS STEEL SPORT BOTTLE 1000ML </v>
      </c>
      <c r="V1570" s="18" t="str">
        <f t="shared" si="265"/>
        <v/>
      </c>
      <c r="W1570" s="18" t="e">
        <f t="shared" si="266"/>
        <v>#VALUE!</v>
      </c>
      <c r="X1570" s="18" t="str">
        <f t="shared" si="267"/>
        <v/>
      </c>
      <c r="Y1570" s="18" t="str">
        <f t="shared" si="268"/>
        <v/>
      </c>
      <c r="Z1570" s="18">
        <f t="shared" si="269"/>
        <v>3239943.0999999996</v>
      </c>
      <c r="AA1570" s="18">
        <f t="shared" si="270"/>
        <v>2019</v>
      </c>
      <c r="AB1570" s="19" t="str">
        <f>IFERROR(VLOOKUP(D1570, 'Lookup Tables'!$A:$B, 2, FALSE), "Unknown")</f>
        <v>Table, kitchen or other household articles of iron or steel</v>
      </c>
      <c r="AC1570" s="18" t="str">
        <f t="shared" si="271"/>
        <v>Steel Products</v>
      </c>
      <c r="AD1570" s="18" t="str">
        <f t="shared" si="272"/>
        <v>Misc</v>
      </c>
      <c r="AE1570" s="18">
        <f t="shared" si="273"/>
        <v>93.344815905743744</v>
      </c>
      <c r="AF1570" s="20">
        <f t="shared" si="274"/>
        <v>0.24320001774277114</v>
      </c>
    </row>
    <row r="1571" spans="1:32">
      <c r="A1571" s="18" t="str">
        <f>'Raw Data'!A1571</f>
        <v>INNSA1</v>
      </c>
      <c r="B1571" s="19">
        <f>'Raw Data'!B1571</f>
        <v>43628</v>
      </c>
      <c r="C1571" s="18">
        <f>'Raw Data'!C1571</f>
        <v>301049751</v>
      </c>
      <c r="D1571" s="18">
        <f>'Raw Data'!D1571</f>
        <v>73239990</v>
      </c>
      <c r="E1571" s="18" t="str">
        <f>'Raw Data'!E1571</f>
        <v>KWB-600F STAINLESS STEEL SPORTS BOTTLE. (QTY :50400 PCS / US - D 1.06 PER PCS)</v>
      </c>
      <c r="F1571" s="18">
        <f>'Raw Data'!F1571</f>
        <v>0</v>
      </c>
      <c r="G1571" s="18">
        <f>'Raw Data'!G1571</f>
        <v>0</v>
      </c>
      <c r="H1571" s="18">
        <f>'Raw Data'!H1571</f>
        <v>0</v>
      </c>
      <c r="I1571" s="18">
        <f>'Raw Data'!I1571</f>
        <v>0</v>
      </c>
      <c r="J1571" s="18">
        <f>'Raw Data'!J1571</f>
        <v>0</v>
      </c>
      <c r="K1571" s="18">
        <f>'Raw Data'!K1571</f>
        <v>0</v>
      </c>
      <c r="L1571" s="18">
        <f>'Raw Data'!L1571</f>
        <v>0</v>
      </c>
      <c r="M1571" s="18">
        <f>'Raw Data'!M1571</f>
        <v>0</v>
      </c>
      <c r="N1571" s="18">
        <f>'Raw Data'!N1571</f>
        <v>7897.5</v>
      </c>
      <c r="O1571" s="18" t="str">
        <f>'Raw Data'!O1571</f>
        <v>KGS</v>
      </c>
      <c r="P1571" s="18">
        <f>'Raw Data'!P1571</f>
        <v>480.30205760000001</v>
      </c>
      <c r="Q1571" s="18">
        <f>'Raw Data'!Q1571</f>
        <v>3793185.5</v>
      </c>
      <c r="R1571" s="18">
        <f>'Raw Data'!R1571</f>
        <v>6.8321772059999999</v>
      </c>
      <c r="S1571" s="18">
        <f>'Raw Data'!S1571</f>
        <v>53957.119489999997</v>
      </c>
      <c r="T1571" s="18">
        <f>'Raw Data'!T1571</f>
        <v>1156162.8999999999</v>
      </c>
      <c r="U1571" s="18" t="str">
        <f t="shared" si="264"/>
        <v xml:space="preserve">KWB-600F STAINLESS STEEL SPORTS BOTTLE. </v>
      </c>
      <c r="V1571" s="18" t="str">
        <f t="shared" si="265"/>
        <v/>
      </c>
      <c r="W1571" s="18" t="e">
        <f t="shared" si="266"/>
        <v>#VALUE!</v>
      </c>
      <c r="X1571" s="18" t="str">
        <f t="shared" si="267"/>
        <v/>
      </c>
      <c r="Y1571" s="18" t="str">
        <f t="shared" si="268"/>
        <v/>
      </c>
      <c r="Z1571" s="18">
        <f t="shared" si="269"/>
        <v>4949348.4000000004</v>
      </c>
      <c r="AA1571" s="18">
        <f t="shared" si="270"/>
        <v>2019</v>
      </c>
      <c r="AB1571" s="19" t="str">
        <f>IFERROR(VLOOKUP(D1571, 'Lookup Tables'!$A:$B, 2, FALSE), "Unknown")</f>
        <v>Table, kitchen or other household articles of iron or steel</v>
      </c>
      <c r="AC1571" s="18" t="str">
        <f t="shared" si="271"/>
        <v>Steel Products</v>
      </c>
      <c r="AD1571" s="18" t="str">
        <f t="shared" si="272"/>
        <v>Misc</v>
      </c>
      <c r="AE1571" s="18">
        <f t="shared" si="273"/>
        <v>146.39606204495092</v>
      </c>
      <c r="AF1571" s="20">
        <f t="shared" si="274"/>
        <v>0.30479998934932129</v>
      </c>
    </row>
    <row r="1572" spans="1:32">
      <c r="A1572" s="18" t="str">
        <f>'Raw Data'!A1572</f>
        <v>INNSA1</v>
      </c>
      <c r="B1572" s="19">
        <f>'Raw Data'!B1572</f>
        <v>43627</v>
      </c>
      <c r="C1572" s="18">
        <f>'Raw Data'!C1572</f>
        <v>301049751</v>
      </c>
      <c r="D1572" s="18">
        <f>'Raw Data'!D1572</f>
        <v>73239990</v>
      </c>
      <c r="E1572" s="18" t="str">
        <f>'Raw Data'!E1572</f>
        <v>STAINLESS STEEL SPORTS BOTTLE 750ML SG-702-SB-01(TOTAL 16344 - PCS)(NOT VACUUM BOTTLE)(MILD STEEL)DPD CLIENT</v>
      </c>
      <c r="F1572" s="18">
        <f>'Raw Data'!F1572</f>
        <v>0</v>
      </c>
      <c r="G1572" s="18">
        <f>'Raw Data'!G1572</f>
        <v>0</v>
      </c>
      <c r="H1572" s="18">
        <f>'Raw Data'!H1572</f>
        <v>0</v>
      </c>
      <c r="I1572" s="18">
        <f>'Raw Data'!I1572</f>
        <v>0</v>
      </c>
      <c r="J1572" s="18">
        <f>'Raw Data'!J1572</f>
        <v>0</v>
      </c>
      <c r="K1572" s="18">
        <f>'Raw Data'!K1572</f>
        <v>0</v>
      </c>
      <c r="L1572" s="18">
        <f>'Raw Data'!L1572</f>
        <v>0</v>
      </c>
      <c r="M1572" s="18">
        <f>'Raw Data'!M1572</f>
        <v>0</v>
      </c>
      <c r="N1572" s="18">
        <f>'Raw Data'!N1572</f>
        <v>2587.8000000000002</v>
      </c>
      <c r="O1572" s="18" t="str">
        <f>'Raw Data'!O1572</f>
        <v>KGS</v>
      </c>
      <c r="P1572" s="18">
        <f>'Raw Data'!P1572</f>
        <v>574.11426310000002</v>
      </c>
      <c r="Q1572" s="18">
        <f>'Raw Data'!Q1572</f>
        <v>1485692.89</v>
      </c>
      <c r="R1572" s="18">
        <f>'Raw Data'!R1572</f>
        <v>8.1666324760000002</v>
      </c>
      <c r="S1572" s="18">
        <f>'Raw Data'!S1572</f>
        <v>21133.611519999999</v>
      </c>
      <c r="T1572" s="18">
        <f>'Raw Data'!T1572</f>
        <v>361320.5</v>
      </c>
      <c r="U1572" s="18" t="str">
        <f t="shared" si="264"/>
        <v>STAINLESS STEEL SPORTS BOTTLE 750ML SG-702-SB-01</v>
      </c>
      <c r="V1572" s="18" t="str">
        <f t="shared" si="265"/>
        <v/>
      </c>
      <c r="W1572" s="18" t="e">
        <f t="shared" si="266"/>
        <v>#VALUE!</v>
      </c>
      <c r="X1572" s="18" t="str">
        <f t="shared" si="267"/>
        <v/>
      </c>
      <c r="Y1572" s="18" t="str">
        <f t="shared" si="268"/>
        <v/>
      </c>
      <c r="Z1572" s="18">
        <f t="shared" si="269"/>
        <v>1847013.39</v>
      </c>
      <c r="AA1572" s="18">
        <f t="shared" si="270"/>
        <v>2019</v>
      </c>
      <c r="AB1572" s="19" t="str">
        <f>IFERROR(VLOOKUP(D1572, 'Lookup Tables'!$A:$B, 2, FALSE), "Unknown")</f>
        <v>Table, kitchen or other household articles of iron or steel</v>
      </c>
      <c r="AC1572" s="18" t="str">
        <f t="shared" si="271"/>
        <v>Steel Products</v>
      </c>
      <c r="AD1572" s="18" t="str">
        <f t="shared" si="272"/>
        <v>Misc</v>
      </c>
      <c r="AE1572" s="18">
        <f t="shared" si="273"/>
        <v>139.62458458922637</v>
      </c>
      <c r="AF1572" s="20">
        <f t="shared" si="274"/>
        <v>0.2431999926983564</v>
      </c>
    </row>
    <row r="1573" spans="1:32">
      <c r="A1573" s="18" t="str">
        <f>'Raw Data'!A1573</f>
        <v>INNSA1</v>
      </c>
      <c r="B1573" s="19">
        <f>'Raw Data'!B1573</f>
        <v>43627</v>
      </c>
      <c r="C1573" s="18">
        <f>'Raw Data'!C1573</f>
        <v>301049751</v>
      </c>
      <c r="D1573" s="18">
        <f>'Raw Data'!D1573</f>
        <v>73239990</v>
      </c>
      <c r="E1573" s="18" t="str">
        <f>'Raw Data'!E1573</f>
        <v>STAINLESS STEEL SPORTS BOTTLE 650ML S115-NP-21 (TOTAL 13824 - PCS ) (NOT VACUUM BOTTLE) (MILD STEEL)</v>
      </c>
      <c r="F1573" s="18">
        <f>'Raw Data'!F1573</f>
        <v>0</v>
      </c>
      <c r="G1573" s="18">
        <f>'Raw Data'!G1573</f>
        <v>0</v>
      </c>
      <c r="H1573" s="18">
        <f>'Raw Data'!H1573</f>
        <v>0</v>
      </c>
      <c r="I1573" s="18">
        <f>'Raw Data'!I1573</f>
        <v>0</v>
      </c>
      <c r="J1573" s="18">
        <f>'Raw Data'!J1573</f>
        <v>0</v>
      </c>
      <c r="K1573" s="18">
        <f>'Raw Data'!K1573</f>
        <v>0</v>
      </c>
      <c r="L1573" s="18">
        <f>'Raw Data'!L1573</f>
        <v>0</v>
      </c>
      <c r="M1573" s="18">
        <f>'Raw Data'!M1573</f>
        <v>0</v>
      </c>
      <c r="N1573" s="18">
        <f>'Raw Data'!N1573</f>
        <v>2457.6</v>
      </c>
      <c r="O1573" s="18" t="str">
        <f>'Raw Data'!O1573</f>
        <v>KGS</v>
      </c>
      <c r="P1573" s="18">
        <f>'Raw Data'!P1573</f>
        <v>462.8365804</v>
      </c>
      <c r="Q1573" s="18">
        <f>'Raw Data'!Q1573</f>
        <v>1137467.18</v>
      </c>
      <c r="R1573" s="18">
        <f>'Raw Data'!R1573</f>
        <v>6.583735141</v>
      </c>
      <c r="S1573" s="18">
        <f>'Raw Data'!S1573</f>
        <v>16180.187480000001</v>
      </c>
      <c r="T1573" s="18">
        <f>'Raw Data'!T1573</f>
        <v>276632</v>
      </c>
      <c r="U1573" s="18" t="str">
        <f t="shared" si="264"/>
        <v xml:space="preserve">STAINLESS STEEL SPORTS BOTTLE 650ML S115-NP-21 </v>
      </c>
      <c r="V1573" s="18" t="str">
        <f t="shared" si="265"/>
        <v/>
      </c>
      <c r="W1573" s="18" t="e">
        <f t="shared" si="266"/>
        <v>#VALUE!</v>
      </c>
      <c r="X1573" s="18" t="str">
        <f t="shared" si="267"/>
        <v/>
      </c>
      <c r="Y1573" s="18" t="str">
        <f t="shared" si="268"/>
        <v/>
      </c>
      <c r="Z1573" s="18">
        <f t="shared" si="269"/>
        <v>1414099.18</v>
      </c>
      <c r="AA1573" s="18">
        <f t="shared" si="270"/>
        <v>2019</v>
      </c>
      <c r="AB1573" s="19" t="str">
        <f>IFERROR(VLOOKUP(D1573, 'Lookup Tables'!$A:$B, 2, FALSE), "Unknown")</f>
        <v>Table, kitchen or other household articles of iron or steel</v>
      </c>
      <c r="AC1573" s="18" t="str">
        <f t="shared" si="271"/>
        <v>Steel Products</v>
      </c>
      <c r="AD1573" s="18" t="str">
        <f t="shared" si="272"/>
        <v>Misc</v>
      </c>
      <c r="AE1573" s="18">
        <f t="shared" si="273"/>
        <v>112.56184895833334</v>
      </c>
      <c r="AF1573" s="20">
        <f t="shared" si="274"/>
        <v>0.24319998402063786</v>
      </c>
    </row>
    <row r="1574" spans="1:32">
      <c r="A1574" s="18" t="str">
        <f>'Raw Data'!A1574</f>
        <v>INNSA1</v>
      </c>
      <c r="B1574" s="19">
        <f>'Raw Data'!B1574</f>
        <v>43627</v>
      </c>
      <c r="C1574" s="18">
        <f>'Raw Data'!C1574</f>
        <v>301049751</v>
      </c>
      <c r="D1574" s="18">
        <f>'Raw Data'!D1574</f>
        <v>73239990</v>
      </c>
      <c r="E1574" s="18" t="str">
        <f>'Raw Data'!E1574</f>
        <v>STAINLESS STEEL COLA BOTTLE 750 ML SK750-SL-01 (TOTAL 12600 - PCS ) (NOT VACUUM BOTTLE) (MILD STEEL)</v>
      </c>
      <c r="F1574" s="18">
        <f>'Raw Data'!F1574</f>
        <v>0</v>
      </c>
      <c r="G1574" s="18">
        <f>'Raw Data'!G1574</f>
        <v>0</v>
      </c>
      <c r="H1574" s="18">
        <f>'Raw Data'!H1574</f>
        <v>0</v>
      </c>
      <c r="I1574" s="18">
        <f>'Raw Data'!I1574</f>
        <v>0</v>
      </c>
      <c r="J1574" s="18">
        <f>'Raw Data'!J1574</f>
        <v>0</v>
      </c>
      <c r="K1574" s="18">
        <f>'Raw Data'!K1574</f>
        <v>0</v>
      </c>
      <c r="L1574" s="18">
        <f>'Raw Data'!L1574</f>
        <v>0</v>
      </c>
      <c r="M1574" s="18">
        <f>'Raw Data'!M1574</f>
        <v>0</v>
      </c>
      <c r="N1574" s="18">
        <f>'Raw Data'!N1574</f>
        <v>2275</v>
      </c>
      <c r="O1574" s="18" t="str">
        <f>'Raw Data'!O1574</f>
        <v>KGS</v>
      </c>
      <c r="P1574" s="18">
        <f>'Raw Data'!P1574</f>
        <v>503.45401320000002</v>
      </c>
      <c r="Q1574" s="18">
        <f>'Raw Data'!Q1574</f>
        <v>1145357.8799999999</v>
      </c>
      <c r="R1574" s="18">
        <f>'Raw Data'!R1574</f>
        <v>7.1615080109999996</v>
      </c>
      <c r="S1574" s="18">
        <f>'Raw Data'!S1574</f>
        <v>16292.43073</v>
      </c>
      <c r="T1574" s="18">
        <f>'Raw Data'!T1574</f>
        <v>278551.09999999998</v>
      </c>
      <c r="U1574" s="18" t="str">
        <f t="shared" si="264"/>
        <v xml:space="preserve">STAINLESS STEEL COLA BOTTLE 750 ML SK750-SL-01 </v>
      </c>
      <c r="V1574" s="18" t="str">
        <f t="shared" si="265"/>
        <v/>
      </c>
      <c r="W1574" s="18" t="e">
        <f t="shared" si="266"/>
        <v>#VALUE!</v>
      </c>
      <c r="X1574" s="18" t="str">
        <f t="shared" si="267"/>
        <v/>
      </c>
      <c r="Y1574" s="18" t="str">
        <f t="shared" si="268"/>
        <v/>
      </c>
      <c r="Z1574" s="18">
        <f t="shared" si="269"/>
        <v>1423908.98</v>
      </c>
      <c r="AA1574" s="18">
        <f t="shared" si="270"/>
        <v>2019</v>
      </c>
      <c r="AB1574" s="19" t="str">
        <f>IFERROR(VLOOKUP(D1574, 'Lookup Tables'!$A:$B, 2, FALSE), "Unknown")</f>
        <v>Table, kitchen or other household articles of iron or steel</v>
      </c>
      <c r="AC1574" s="18" t="str">
        <f t="shared" si="271"/>
        <v>Steel Products</v>
      </c>
      <c r="AD1574" s="18" t="str">
        <f t="shared" si="272"/>
        <v>Misc</v>
      </c>
      <c r="AE1574" s="18">
        <f t="shared" si="273"/>
        <v>122.44004395604395</v>
      </c>
      <c r="AF1574" s="20">
        <f t="shared" si="274"/>
        <v>0.24320005551452617</v>
      </c>
    </row>
    <row r="1575" spans="1:32">
      <c r="A1575" s="18" t="str">
        <f>'Raw Data'!A1575</f>
        <v>INNSA1</v>
      </c>
      <c r="B1575" s="19">
        <f>'Raw Data'!B1575</f>
        <v>43626</v>
      </c>
      <c r="C1575" s="18">
        <f>'Raw Data'!C1575</f>
        <v>301049751</v>
      </c>
      <c r="D1575" s="18">
        <f>'Raw Data'!D1575</f>
        <v>73231000</v>
      </c>
      <c r="E1575" s="18" t="str">
        <f>'Raw Data'!E1575</f>
        <v>STEEL SCRUBBER 3PCS SET-DR-2(TOTAL 133000 SET) (MILD STEEL)- - DPD CLIENT</v>
      </c>
      <c r="F1575" s="18">
        <f>'Raw Data'!F1575</f>
        <v>0</v>
      </c>
      <c r="G1575" s="18">
        <f>'Raw Data'!G1575</f>
        <v>0</v>
      </c>
      <c r="H1575" s="18">
        <f>'Raw Data'!H1575</f>
        <v>0</v>
      </c>
      <c r="I1575" s="18">
        <f>'Raw Data'!I1575</f>
        <v>0</v>
      </c>
      <c r="J1575" s="18">
        <f>'Raw Data'!J1575</f>
        <v>0</v>
      </c>
      <c r="K1575" s="18">
        <f>'Raw Data'!K1575</f>
        <v>0</v>
      </c>
      <c r="L1575" s="18">
        <f>'Raw Data'!L1575</f>
        <v>0</v>
      </c>
      <c r="M1575" s="18">
        <f>'Raw Data'!M1575</f>
        <v>0</v>
      </c>
      <c r="N1575" s="18">
        <f>'Raw Data'!N1575</f>
        <v>8645</v>
      </c>
      <c r="O1575" s="18" t="str">
        <f>'Raw Data'!O1575</f>
        <v>KGS</v>
      </c>
      <c r="P1575" s="18">
        <f>'Raw Data'!P1575</f>
        <v>225.16677619999999</v>
      </c>
      <c r="Q1575" s="18">
        <f>'Raw Data'!Q1575</f>
        <v>1946566.78</v>
      </c>
      <c r="R1575" s="18">
        <f>'Raw Data'!R1575</f>
        <v>3.2029413400000002</v>
      </c>
      <c r="S1575" s="18">
        <f>'Raw Data'!S1575</f>
        <v>27689.427879999999</v>
      </c>
      <c r="T1575" s="18">
        <f>'Raw Data'!T1575</f>
        <v>603046.40000000002</v>
      </c>
      <c r="U1575" s="18" t="str">
        <f t="shared" si="264"/>
        <v>STEEL SCRUBBER 3PCS SET-DR-2</v>
      </c>
      <c r="V1575" s="18" t="str">
        <f t="shared" si="265"/>
        <v/>
      </c>
      <c r="W1575" s="18" t="e">
        <f t="shared" si="266"/>
        <v>#VALUE!</v>
      </c>
      <c r="X1575" s="18" t="str">
        <f t="shared" si="267"/>
        <v/>
      </c>
      <c r="Y1575" s="18" t="str">
        <f t="shared" si="268"/>
        <v/>
      </c>
      <c r="Z1575" s="18">
        <f t="shared" si="269"/>
        <v>2549613.1800000002</v>
      </c>
      <c r="AA1575" s="18">
        <f t="shared" si="270"/>
        <v>2019</v>
      </c>
      <c r="AB1575" s="19" t="str">
        <f>IFERROR(VLOOKUP(D1575, 'Lookup Tables'!$A:$B, 2, FALSE), "Unknown")</f>
        <v>Steel Scrubbers</v>
      </c>
      <c r="AC1575" s="18" t="str">
        <f t="shared" si="271"/>
        <v>Steel Products</v>
      </c>
      <c r="AD1575" s="18" t="str">
        <f t="shared" si="272"/>
        <v>Scrubber</v>
      </c>
      <c r="AE1575" s="18">
        <f t="shared" si="273"/>
        <v>69.756668594563337</v>
      </c>
      <c r="AF1575" s="20">
        <f t="shared" si="274"/>
        <v>0.309800005936606</v>
      </c>
    </row>
    <row r="1576" spans="1:32">
      <c r="A1576" s="18" t="str">
        <f>'Raw Data'!A1576</f>
        <v>INNSA1</v>
      </c>
      <c r="B1576" s="19">
        <f>'Raw Data'!B1576</f>
        <v>43626</v>
      </c>
      <c r="C1576" s="18">
        <f>'Raw Data'!C1576</f>
        <v>301049751</v>
      </c>
      <c r="D1576" s="18">
        <f>'Raw Data'!D1576</f>
        <v>73239990</v>
      </c>
      <c r="E1576" s="18" t="str">
        <f>'Raw Data'!E1576</f>
        <v>STEEL TEA STRAINER -NP-55(MILD STEEL) (TOTAL 50400 PCS) -</v>
      </c>
      <c r="F1576" s="18">
        <f>'Raw Data'!F1576</f>
        <v>0</v>
      </c>
      <c r="G1576" s="18">
        <f>'Raw Data'!G1576</f>
        <v>0</v>
      </c>
      <c r="H1576" s="18">
        <f>'Raw Data'!H1576</f>
        <v>0</v>
      </c>
      <c r="I1576" s="18">
        <f>'Raw Data'!I1576</f>
        <v>0</v>
      </c>
      <c r="J1576" s="18">
        <f>'Raw Data'!J1576</f>
        <v>0</v>
      </c>
      <c r="K1576" s="18">
        <f>'Raw Data'!K1576</f>
        <v>0</v>
      </c>
      <c r="L1576" s="18">
        <f>'Raw Data'!L1576</f>
        <v>0</v>
      </c>
      <c r="M1576" s="18">
        <f>'Raw Data'!M1576</f>
        <v>0</v>
      </c>
      <c r="N1576" s="18">
        <f>'Raw Data'!N1576</f>
        <v>2310</v>
      </c>
      <c r="O1576" s="18" t="str">
        <f>'Raw Data'!O1576</f>
        <v>KGS</v>
      </c>
      <c r="P1576" s="18">
        <f>'Raw Data'!P1576</f>
        <v>491.35166670000001</v>
      </c>
      <c r="Q1576" s="18">
        <f>'Raw Data'!Q1576</f>
        <v>1135022.3500000001</v>
      </c>
      <c r="R1576" s="18">
        <f>'Raw Data'!R1576</f>
        <v>6.9893551450000002</v>
      </c>
      <c r="S1576" s="18">
        <f>'Raw Data'!S1576</f>
        <v>16145.410379999999</v>
      </c>
      <c r="T1576" s="18">
        <f>'Raw Data'!T1576</f>
        <v>276037.40000000002</v>
      </c>
      <c r="U1576" s="18" t="str">
        <f t="shared" si="264"/>
        <v>STEEL TEA STRAINER -NP-55</v>
      </c>
      <c r="V1576" s="18" t="str">
        <f t="shared" si="265"/>
        <v/>
      </c>
      <c r="W1576" s="18" t="e">
        <f t="shared" si="266"/>
        <v>#VALUE!</v>
      </c>
      <c r="X1576" s="18" t="str">
        <f t="shared" si="267"/>
        <v/>
      </c>
      <c r="Y1576" s="18" t="str">
        <f t="shared" si="268"/>
        <v/>
      </c>
      <c r="Z1576" s="18">
        <f t="shared" si="269"/>
        <v>1411059.75</v>
      </c>
      <c r="AA1576" s="18">
        <f t="shared" si="270"/>
        <v>2019</v>
      </c>
      <c r="AB1576" s="19" t="str">
        <f>IFERROR(VLOOKUP(D1576, 'Lookup Tables'!$A:$B, 2, FALSE), "Unknown")</f>
        <v>Table, kitchen or other household articles of iron or steel</v>
      </c>
      <c r="AC1576" s="18" t="str">
        <f t="shared" si="271"/>
        <v>Steel Products</v>
      </c>
      <c r="AD1576" s="18" t="str">
        <f t="shared" si="272"/>
        <v>Misc</v>
      </c>
      <c r="AE1576" s="18">
        <f t="shared" si="273"/>
        <v>119.49670995670996</v>
      </c>
      <c r="AF1576" s="20">
        <f t="shared" si="274"/>
        <v>0.24319996870546207</v>
      </c>
    </row>
    <row r="1577" spans="1:32">
      <c r="A1577" s="18" t="str">
        <f>'Raw Data'!A1577</f>
        <v>INNSA1</v>
      </c>
      <c r="B1577" s="19">
        <f>'Raw Data'!B1577</f>
        <v>43619</v>
      </c>
      <c r="C1577" s="18">
        <f>'Raw Data'!C1577</f>
        <v>301049751</v>
      </c>
      <c r="D1577" s="18">
        <f>'Raw Data'!D1577</f>
        <v>73239990</v>
      </c>
      <c r="E1577" s="18" t="str">
        <f>'Raw Data'!E1577</f>
        <v>STAINLESS STEEL COLA BOTTLE 750 ML SK750-SL-01 (TOTAL 2268 - PCS ) (NOT VACUUM BOTTLE) (MILD STEEL)</v>
      </c>
      <c r="F1577" s="18">
        <f>'Raw Data'!F1577</f>
        <v>0</v>
      </c>
      <c r="G1577" s="18">
        <f>'Raw Data'!G1577</f>
        <v>0</v>
      </c>
      <c r="H1577" s="18">
        <f>'Raw Data'!H1577</f>
        <v>0</v>
      </c>
      <c r="I1577" s="18">
        <f>'Raw Data'!I1577</f>
        <v>0</v>
      </c>
      <c r="J1577" s="18">
        <f>'Raw Data'!J1577</f>
        <v>0</v>
      </c>
      <c r="K1577" s="18">
        <f>'Raw Data'!K1577</f>
        <v>0</v>
      </c>
      <c r="L1577" s="18">
        <f>'Raw Data'!L1577</f>
        <v>0</v>
      </c>
      <c r="M1577" s="18">
        <f>'Raw Data'!M1577</f>
        <v>0</v>
      </c>
      <c r="N1577" s="18">
        <f>'Raw Data'!N1577</f>
        <v>428.4</v>
      </c>
      <c r="O1577" s="18" t="str">
        <f>'Raw Data'!O1577</f>
        <v>KGS</v>
      </c>
      <c r="P1577" s="18">
        <f>'Raw Data'!P1577</f>
        <v>488.15485530000001</v>
      </c>
      <c r="Q1577" s="18">
        <f>'Raw Data'!Q1577</f>
        <v>209125.54</v>
      </c>
      <c r="R1577" s="18">
        <f>'Raw Data'!R1577</f>
        <v>6.8609255840000003</v>
      </c>
      <c r="S1577" s="18">
        <f>'Raw Data'!S1577</f>
        <v>2939.2205199999999</v>
      </c>
      <c r="T1577" s="18">
        <f>'Raw Data'!T1577</f>
        <v>50859.4</v>
      </c>
      <c r="U1577" s="18" t="str">
        <f t="shared" si="264"/>
        <v xml:space="preserve">STAINLESS STEEL COLA BOTTLE 750 ML SK750-SL-01 </v>
      </c>
      <c r="V1577" s="18" t="str">
        <f t="shared" si="265"/>
        <v/>
      </c>
      <c r="W1577" s="18" t="e">
        <f t="shared" si="266"/>
        <v>#VALUE!</v>
      </c>
      <c r="X1577" s="18" t="str">
        <f t="shared" si="267"/>
        <v/>
      </c>
      <c r="Y1577" s="18" t="str">
        <f t="shared" si="268"/>
        <v/>
      </c>
      <c r="Z1577" s="18">
        <f t="shared" si="269"/>
        <v>259984.94</v>
      </c>
      <c r="AA1577" s="18">
        <f t="shared" si="270"/>
        <v>2019</v>
      </c>
      <c r="AB1577" s="19" t="str">
        <f>IFERROR(VLOOKUP(D1577, 'Lookup Tables'!$A:$B, 2, FALSE), "Unknown")</f>
        <v>Table, kitchen or other household articles of iron or steel</v>
      </c>
      <c r="AC1577" s="18" t="str">
        <f t="shared" si="271"/>
        <v>Steel Products</v>
      </c>
      <c r="AD1577" s="18" t="str">
        <f t="shared" si="272"/>
        <v>Misc</v>
      </c>
      <c r="AE1577" s="18">
        <f t="shared" si="273"/>
        <v>118.71942110177405</v>
      </c>
      <c r="AF1577" s="20">
        <f t="shared" si="274"/>
        <v>0.24320032837691657</v>
      </c>
    </row>
    <row r="1578" spans="1:32">
      <c r="A1578" s="18" t="str">
        <f>'Raw Data'!A1578</f>
        <v>INNSA1</v>
      </c>
      <c r="B1578" s="19">
        <f>'Raw Data'!B1578</f>
        <v>43619</v>
      </c>
      <c r="C1578" s="18">
        <f>'Raw Data'!C1578</f>
        <v>301049751</v>
      </c>
      <c r="D1578" s="18">
        <f>'Raw Data'!D1578</f>
        <v>73239990</v>
      </c>
      <c r="E1578" s="18" t="str">
        <f>'Raw Data'!E1578</f>
        <v>STAINLESS STEEL WATER BOTTLE 750ML SB-08 (TOTAL 10800 PCS)(N - OT VACUUM BOTTLE)(MILD STEEL)</v>
      </c>
      <c r="F1578" s="18">
        <f>'Raw Data'!F1578</f>
        <v>0</v>
      </c>
      <c r="G1578" s="18">
        <f>'Raw Data'!G1578</f>
        <v>0</v>
      </c>
      <c r="H1578" s="18">
        <f>'Raw Data'!H1578</f>
        <v>0</v>
      </c>
      <c r="I1578" s="18">
        <f>'Raw Data'!I1578</f>
        <v>0</v>
      </c>
      <c r="J1578" s="18">
        <f>'Raw Data'!J1578</f>
        <v>0</v>
      </c>
      <c r="K1578" s="18">
        <f>'Raw Data'!K1578</f>
        <v>0</v>
      </c>
      <c r="L1578" s="18">
        <f>'Raw Data'!L1578</f>
        <v>0</v>
      </c>
      <c r="M1578" s="18">
        <f>'Raw Data'!M1578</f>
        <v>0</v>
      </c>
      <c r="N1578" s="18">
        <f>'Raw Data'!N1578</f>
        <v>1800</v>
      </c>
      <c r="O1578" s="18" t="str">
        <f>'Raw Data'!O1578</f>
        <v>KGS</v>
      </c>
      <c r="P1578" s="18">
        <f>'Raw Data'!P1578</f>
        <v>542.22138889999997</v>
      </c>
      <c r="Q1578" s="18">
        <f>'Raw Data'!Q1578</f>
        <v>975998.5</v>
      </c>
      <c r="R1578" s="18">
        <f>'Raw Data'!R1578</f>
        <v>7.6208206450000002</v>
      </c>
      <c r="S1578" s="18">
        <f>'Raw Data'!S1578</f>
        <v>13717.47716</v>
      </c>
      <c r="T1578" s="18">
        <f>'Raw Data'!T1578</f>
        <v>237362.9</v>
      </c>
      <c r="U1578" s="18" t="str">
        <f t="shared" si="264"/>
        <v xml:space="preserve">STAINLESS STEEL WATER BOTTLE 750ML SB-08 </v>
      </c>
      <c r="V1578" s="18" t="str">
        <f t="shared" si="265"/>
        <v/>
      </c>
      <c r="W1578" s="18" t="e">
        <f t="shared" si="266"/>
        <v>#VALUE!</v>
      </c>
      <c r="X1578" s="18" t="str">
        <f t="shared" si="267"/>
        <v/>
      </c>
      <c r="Y1578" s="18" t="str">
        <f t="shared" si="268"/>
        <v/>
      </c>
      <c r="Z1578" s="18">
        <f t="shared" si="269"/>
        <v>1213361.3999999999</v>
      </c>
      <c r="AA1578" s="18">
        <f t="shared" si="270"/>
        <v>2019</v>
      </c>
      <c r="AB1578" s="19" t="str">
        <f>IFERROR(VLOOKUP(D1578, 'Lookup Tables'!$A:$B, 2, FALSE), "Unknown")</f>
        <v>Table, kitchen or other household articles of iron or steel</v>
      </c>
      <c r="AC1578" s="18" t="str">
        <f t="shared" si="271"/>
        <v>Steel Products</v>
      </c>
      <c r="AD1578" s="18" t="str">
        <f t="shared" si="272"/>
        <v>Misc</v>
      </c>
      <c r="AE1578" s="18">
        <f t="shared" si="273"/>
        <v>131.86827777777776</v>
      </c>
      <c r="AF1578" s="20">
        <f t="shared" si="274"/>
        <v>0.24320006639354466</v>
      </c>
    </row>
    <row r="1579" spans="1:32">
      <c r="A1579" s="18" t="str">
        <f>'Raw Data'!A1579</f>
        <v>INNSA1</v>
      </c>
      <c r="B1579" s="19">
        <f>'Raw Data'!B1579</f>
        <v>43619</v>
      </c>
      <c r="C1579" s="18">
        <f>'Raw Data'!C1579</f>
        <v>301049751</v>
      </c>
      <c r="D1579" s="18">
        <f>'Raw Data'!D1579</f>
        <v>73239990</v>
      </c>
      <c r="E1579" s="18" t="str">
        <f>'Raw Data'!E1579</f>
        <v>STEEL PEELER-MP-196 (MILD STEEL) (TOTAL 20400 PCS) -</v>
      </c>
      <c r="F1579" s="18">
        <f>'Raw Data'!F1579</f>
        <v>0</v>
      </c>
      <c r="G1579" s="18">
        <f>'Raw Data'!G1579</f>
        <v>0</v>
      </c>
      <c r="H1579" s="18">
        <f>'Raw Data'!H1579</f>
        <v>0</v>
      </c>
      <c r="I1579" s="18">
        <f>'Raw Data'!I1579</f>
        <v>0</v>
      </c>
      <c r="J1579" s="18">
        <f>'Raw Data'!J1579</f>
        <v>0</v>
      </c>
      <c r="K1579" s="18">
        <f>'Raw Data'!K1579</f>
        <v>0</v>
      </c>
      <c r="L1579" s="18">
        <f>'Raw Data'!L1579</f>
        <v>0</v>
      </c>
      <c r="M1579" s="18">
        <f>'Raw Data'!M1579</f>
        <v>0</v>
      </c>
      <c r="N1579" s="18">
        <f>'Raw Data'!N1579</f>
        <v>1445</v>
      </c>
      <c r="O1579" s="18" t="str">
        <f>'Raw Data'!O1579</f>
        <v>KGS</v>
      </c>
      <c r="P1579" s="18">
        <f>'Raw Data'!P1579</f>
        <v>528.44280279999998</v>
      </c>
      <c r="Q1579" s="18">
        <f>'Raw Data'!Q1579</f>
        <v>763599.85</v>
      </c>
      <c r="R1579" s="18">
        <f>'Raw Data'!R1579</f>
        <v>7.4271651829999996</v>
      </c>
      <c r="S1579" s="18">
        <f>'Raw Data'!S1579</f>
        <v>10732.25369</v>
      </c>
      <c r="T1579" s="18">
        <f>'Raw Data'!T1579</f>
        <v>185707.5</v>
      </c>
      <c r="U1579" s="18" t="str">
        <f t="shared" si="264"/>
        <v xml:space="preserve">STEEL PEELER-MP-196 </v>
      </c>
      <c r="V1579" s="18" t="str">
        <f t="shared" si="265"/>
        <v/>
      </c>
      <c r="W1579" s="18" t="e">
        <f t="shared" si="266"/>
        <v>#VALUE!</v>
      </c>
      <c r="X1579" s="18" t="str">
        <f t="shared" si="267"/>
        <v/>
      </c>
      <c r="Y1579" s="18" t="str">
        <f t="shared" si="268"/>
        <v/>
      </c>
      <c r="Z1579" s="18">
        <f t="shared" si="269"/>
        <v>949307.35</v>
      </c>
      <c r="AA1579" s="18">
        <f t="shared" si="270"/>
        <v>2019</v>
      </c>
      <c r="AB1579" s="19" t="str">
        <f>IFERROR(VLOOKUP(D1579, 'Lookup Tables'!$A:$B, 2, FALSE), "Unknown")</f>
        <v>Table, kitchen or other household articles of iron or steel</v>
      </c>
      <c r="AC1579" s="18" t="str">
        <f t="shared" si="271"/>
        <v>Steel Products</v>
      </c>
      <c r="AD1579" s="18" t="str">
        <f t="shared" si="272"/>
        <v>Misc</v>
      </c>
      <c r="AE1579" s="18">
        <f t="shared" si="273"/>
        <v>128.51730103806227</v>
      </c>
      <c r="AF1579" s="20">
        <f t="shared" si="274"/>
        <v>0.24320002158198434</v>
      </c>
    </row>
    <row r="1580" spans="1:32">
      <c r="A1580" s="18" t="str">
        <f>'Raw Data'!A1580</f>
        <v>INNSA1</v>
      </c>
      <c r="B1580" s="19">
        <f>'Raw Data'!B1580</f>
        <v>43619</v>
      </c>
      <c r="C1580" s="18">
        <f>'Raw Data'!C1580</f>
        <v>301049751</v>
      </c>
      <c r="D1580" s="18">
        <f>'Raw Data'!D1580</f>
        <v>73239990</v>
      </c>
      <c r="E1580" s="18" t="str">
        <f>'Raw Data'!E1580</f>
        <v>STAINLESS STEEL SPORTS BOTTLE 750ML SG-702-SB-01(TOTAL 12456 - PCS)(NOT VACUUM BOTTLE)(MILD STEEL)</v>
      </c>
      <c r="F1580" s="18">
        <f>'Raw Data'!F1580</f>
        <v>0</v>
      </c>
      <c r="G1580" s="18">
        <f>'Raw Data'!G1580</f>
        <v>0</v>
      </c>
      <c r="H1580" s="18">
        <f>'Raw Data'!H1580</f>
        <v>0</v>
      </c>
      <c r="I1580" s="18">
        <f>'Raw Data'!I1580</f>
        <v>0</v>
      </c>
      <c r="J1580" s="18">
        <f>'Raw Data'!J1580</f>
        <v>0</v>
      </c>
      <c r="K1580" s="18">
        <f>'Raw Data'!K1580</f>
        <v>0</v>
      </c>
      <c r="L1580" s="18">
        <f>'Raw Data'!L1580</f>
        <v>0</v>
      </c>
      <c r="M1580" s="18">
        <f>'Raw Data'!M1580</f>
        <v>0</v>
      </c>
      <c r="N1580" s="18">
        <f>'Raw Data'!N1580</f>
        <v>2076</v>
      </c>
      <c r="O1580" s="18" t="str">
        <f>'Raw Data'!O1580</f>
        <v>KGS</v>
      </c>
      <c r="P1580" s="18">
        <f>'Raw Data'!P1580</f>
        <v>553.24214840000002</v>
      </c>
      <c r="Q1580" s="18">
        <f>'Raw Data'!Q1580</f>
        <v>1148530.7</v>
      </c>
      <c r="R1580" s="18">
        <f>'Raw Data'!R1580</f>
        <v>7.7757153670000001</v>
      </c>
      <c r="S1580" s="18">
        <f>'Raw Data'!S1580</f>
        <v>16142.3851</v>
      </c>
      <c r="T1580" s="18">
        <f>'Raw Data'!T1580</f>
        <v>279322.7</v>
      </c>
      <c r="U1580" s="18" t="str">
        <f t="shared" si="264"/>
        <v>STAINLESS STEEL SPORTS BOTTLE 750ML SG-702-SB-01</v>
      </c>
      <c r="V1580" s="18" t="str">
        <f t="shared" si="265"/>
        <v/>
      </c>
      <c r="W1580" s="18" t="e">
        <f t="shared" si="266"/>
        <v>#VALUE!</v>
      </c>
      <c r="X1580" s="18" t="str">
        <f t="shared" si="267"/>
        <v/>
      </c>
      <c r="Y1580" s="18" t="str">
        <f t="shared" si="268"/>
        <v/>
      </c>
      <c r="Z1580" s="18">
        <f t="shared" si="269"/>
        <v>1427853.4</v>
      </c>
      <c r="AA1580" s="18">
        <f t="shared" si="270"/>
        <v>2019</v>
      </c>
      <c r="AB1580" s="19" t="str">
        <f>IFERROR(VLOOKUP(D1580, 'Lookup Tables'!$A:$B, 2, FALSE), "Unknown")</f>
        <v>Table, kitchen or other household articles of iron or steel</v>
      </c>
      <c r="AC1580" s="18" t="str">
        <f t="shared" si="271"/>
        <v>Steel Products</v>
      </c>
      <c r="AD1580" s="18" t="str">
        <f t="shared" si="272"/>
        <v>Misc</v>
      </c>
      <c r="AE1580" s="18">
        <f t="shared" si="273"/>
        <v>134.54850674373796</v>
      </c>
      <c r="AF1580" s="20">
        <f t="shared" si="274"/>
        <v>0.24320002939407717</v>
      </c>
    </row>
    <row r="1581" spans="1:32">
      <c r="A1581" s="18" t="str">
        <f>'Raw Data'!A1581</f>
        <v>INNSA1</v>
      </c>
      <c r="B1581" s="19">
        <f>'Raw Data'!B1581</f>
        <v>43619</v>
      </c>
      <c r="C1581" s="18">
        <f>'Raw Data'!C1581</f>
        <v>301049751</v>
      </c>
      <c r="D1581" s="18">
        <f>'Raw Data'!D1581</f>
        <v>73239990</v>
      </c>
      <c r="E1581" s="18" t="str">
        <f>'Raw Data'!E1581</f>
        <v>STAINLESS STEEL SPORTS BOTTLE 750ML S-308-C6-NP-20 (TOTAL 3 - 456 PCS)(NOT VACUUM BOTTLE)(MILD STEEL)</v>
      </c>
      <c r="F1581" s="18">
        <f>'Raw Data'!F1581</f>
        <v>0</v>
      </c>
      <c r="G1581" s="18">
        <f>'Raw Data'!G1581</f>
        <v>0</v>
      </c>
      <c r="H1581" s="18">
        <f>'Raw Data'!H1581</f>
        <v>0</v>
      </c>
      <c r="I1581" s="18">
        <f>'Raw Data'!I1581</f>
        <v>0</v>
      </c>
      <c r="J1581" s="18">
        <f>'Raw Data'!J1581</f>
        <v>0</v>
      </c>
      <c r="K1581" s="18">
        <f>'Raw Data'!K1581</f>
        <v>0</v>
      </c>
      <c r="L1581" s="18">
        <f>'Raw Data'!L1581</f>
        <v>0</v>
      </c>
      <c r="M1581" s="18">
        <f>'Raw Data'!M1581</f>
        <v>0</v>
      </c>
      <c r="N1581" s="18">
        <f>'Raw Data'!N1581</f>
        <v>576</v>
      </c>
      <c r="O1581" s="18" t="str">
        <f>'Raw Data'!O1581</f>
        <v>KGS</v>
      </c>
      <c r="P1581" s="18">
        <f>'Raw Data'!P1581</f>
        <v>450.52845489999999</v>
      </c>
      <c r="Q1581" s="18">
        <f>'Raw Data'!Q1581</f>
        <v>259504.39</v>
      </c>
      <c r="R1581" s="18">
        <f>'Raw Data'!R1581</f>
        <v>6.3320935330000001</v>
      </c>
      <c r="S1581" s="18">
        <f>'Raw Data'!S1581</f>
        <v>3647.285875</v>
      </c>
      <c r="T1581" s="18">
        <f>'Raw Data'!T1581</f>
        <v>63111.4</v>
      </c>
      <c r="U1581" s="18" t="str">
        <f t="shared" si="264"/>
        <v xml:space="preserve">STAINLESS STEEL SPORTS BOTTLE 750ML S-308-C6-NP-20 </v>
      </c>
      <c r="V1581" s="18" t="str">
        <f t="shared" si="265"/>
        <v/>
      </c>
      <c r="W1581" s="18" t="e">
        <f t="shared" si="266"/>
        <v>#VALUE!</v>
      </c>
      <c r="X1581" s="18" t="str">
        <f t="shared" si="267"/>
        <v/>
      </c>
      <c r="Y1581" s="18" t="str">
        <f t="shared" si="268"/>
        <v/>
      </c>
      <c r="Z1581" s="18">
        <f t="shared" si="269"/>
        <v>322615.79000000004</v>
      </c>
      <c r="AA1581" s="18">
        <f t="shared" si="270"/>
        <v>2019</v>
      </c>
      <c r="AB1581" s="19" t="str">
        <f>IFERROR(VLOOKUP(D1581, 'Lookup Tables'!$A:$B, 2, FALSE), "Unknown")</f>
        <v>Table, kitchen or other household articles of iron or steel</v>
      </c>
      <c r="AC1581" s="18" t="str">
        <f t="shared" si="271"/>
        <v>Steel Products</v>
      </c>
      <c r="AD1581" s="18" t="str">
        <f t="shared" si="272"/>
        <v>Misc</v>
      </c>
      <c r="AE1581" s="18">
        <f t="shared" si="273"/>
        <v>109.56840277777778</v>
      </c>
      <c r="AF1581" s="20">
        <f t="shared" si="274"/>
        <v>0.24319973931847549</v>
      </c>
    </row>
    <row r="1582" spans="1:32">
      <c r="A1582" s="18" t="str">
        <f>'Raw Data'!A1582</f>
        <v>INNSA1</v>
      </c>
      <c r="B1582" s="19">
        <f>'Raw Data'!B1582</f>
        <v>43617</v>
      </c>
      <c r="C1582" s="18">
        <f>'Raw Data'!C1582</f>
        <v>301049751</v>
      </c>
      <c r="D1582" s="18">
        <f>'Raw Data'!D1582</f>
        <v>73239990</v>
      </c>
      <c r="E1582" s="18" t="str">
        <f>'Raw Data'!E1582</f>
        <v>RYX-02-020 MILD STEEL MULTI FUNCTION CLOTH STAND (OTHER ARTI - CLES OF HOUSEHOLD OF IRON &amp; STEEL) (1232 NOS)</v>
      </c>
      <c r="F1582" s="18">
        <f>'Raw Data'!F1582</f>
        <v>0</v>
      </c>
      <c r="G1582" s="18">
        <f>'Raw Data'!G1582</f>
        <v>0</v>
      </c>
      <c r="H1582" s="18">
        <f>'Raw Data'!H1582</f>
        <v>0</v>
      </c>
      <c r="I1582" s="18">
        <f>'Raw Data'!I1582</f>
        <v>0</v>
      </c>
      <c r="J1582" s="18">
        <f>'Raw Data'!J1582</f>
        <v>0</v>
      </c>
      <c r="K1582" s="18">
        <f>'Raw Data'!K1582</f>
        <v>0</v>
      </c>
      <c r="L1582" s="18">
        <f>'Raw Data'!L1582</f>
        <v>0</v>
      </c>
      <c r="M1582" s="18">
        <f>'Raw Data'!M1582</f>
        <v>0</v>
      </c>
      <c r="N1582" s="18">
        <f>'Raw Data'!N1582</f>
        <v>4004</v>
      </c>
      <c r="O1582" s="18" t="str">
        <f>'Raw Data'!O1582</f>
        <v>KGS</v>
      </c>
      <c r="P1582" s="18">
        <f>'Raw Data'!P1582</f>
        <v>316.85299950000001</v>
      </c>
      <c r="Q1582" s="18">
        <f>'Raw Data'!Q1582</f>
        <v>1268679.4099999999</v>
      </c>
      <c r="R1582" s="18">
        <f>'Raw Data'!R1582</f>
        <v>4.453309902</v>
      </c>
      <c r="S1582" s="18">
        <f>'Raw Data'!S1582</f>
        <v>17831.05285</v>
      </c>
      <c r="T1582" s="18">
        <f>'Raw Data'!T1582</f>
        <v>308542.8</v>
      </c>
      <c r="U1582" s="18" t="str">
        <f t="shared" si="264"/>
        <v xml:space="preserve">RYX-02-020 MILD STEEL MULTI FUNCTION CLOTH STAND </v>
      </c>
      <c r="V1582" s="18" t="str">
        <f t="shared" si="265"/>
        <v/>
      </c>
      <c r="W1582" s="18" t="e">
        <f t="shared" si="266"/>
        <v>#VALUE!</v>
      </c>
      <c r="X1582" s="18" t="str">
        <f t="shared" si="267"/>
        <v/>
      </c>
      <c r="Y1582" s="18" t="str">
        <f t="shared" si="268"/>
        <v/>
      </c>
      <c r="Z1582" s="18">
        <f t="shared" si="269"/>
        <v>1577222.21</v>
      </c>
      <c r="AA1582" s="18">
        <f t="shared" si="270"/>
        <v>2019</v>
      </c>
      <c r="AB1582" s="19" t="str">
        <f>IFERROR(VLOOKUP(D1582, 'Lookup Tables'!$A:$B, 2, FALSE), "Unknown")</f>
        <v>Table, kitchen or other household articles of iron or steel</v>
      </c>
      <c r="AC1582" s="18" t="str">
        <f t="shared" si="271"/>
        <v>Steel Products</v>
      </c>
      <c r="AD1582" s="18" t="str">
        <f t="shared" si="272"/>
        <v>Cloth Stand</v>
      </c>
      <c r="AE1582" s="18">
        <f t="shared" si="273"/>
        <v>77.058641358641353</v>
      </c>
      <c r="AF1582" s="20">
        <f t="shared" si="274"/>
        <v>0.24319997437335253</v>
      </c>
    </row>
    <row r="1583" spans="1:32">
      <c r="A1583" s="18" t="str">
        <f>'Raw Data'!A1583</f>
        <v>INNSA1</v>
      </c>
      <c r="B1583" s="19">
        <f>'Raw Data'!B1583</f>
        <v>43617</v>
      </c>
      <c r="C1583" s="18">
        <f>'Raw Data'!C1583</f>
        <v>301049751</v>
      </c>
      <c r="D1583" s="18">
        <f>'Raw Data'!D1583</f>
        <v>73239990</v>
      </c>
      <c r="E1583" s="18" t="str">
        <f>'Raw Data'!E1583</f>
        <v>RYX-02-021A MILD STEEL MULTI FUNCTION CLOTH STAND (OTHER ART - ICLES OF HOUSEHOLD OF IRON &amp; STEEL) (6480 NOS)</v>
      </c>
      <c r="F1583" s="18">
        <f>'Raw Data'!F1583</f>
        <v>0</v>
      </c>
      <c r="G1583" s="18">
        <f>'Raw Data'!G1583</f>
        <v>0</v>
      </c>
      <c r="H1583" s="18">
        <f>'Raw Data'!H1583</f>
        <v>0</v>
      </c>
      <c r="I1583" s="18">
        <f>'Raw Data'!I1583</f>
        <v>0</v>
      </c>
      <c r="J1583" s="18">
        <f>'Raw Data'!J1583</f>
        <v>0</v>
      </c>
      <c r="K1583" s="18">
        <f>'Raw Data'!K1583</f>
        <v>0</v>
      </c>
      <c r="L1583" s="18">
        <f>'Raw Data'!L1583</f>
        <v>0</v>
      </c>
      <c r="M1583" s="18">
        <f>'Raw Data'!M1583</f>
        <v>0</v>
      </c>
      <c r="N1583" s="18">
        <f>'Raw Data'!N1583</f>
        <v>23760</v>
      </c>
      <c r="O1583" s="18" t="str">
        <f>'Raw Data'!O1583</f>
        <v>KGS</v>
      </c>
      <c r="P1583" s="18">
        <f>'Raw Data'!P1583</f>
        <v>175.0263746</v>
      </c>
      <c r="Q1583" s="18">
        <f>'Raw Data'!Q1583</f>
        <v>4158626.66</v>
      </c>
      <c r="R1583" s="18">
        <f>'Raw Data'!R1583</f>
        <v>2.4599631</v>
      </c>
      <c r="S1583" s="18">
        <f>'Raw Data'!S1583</f>
        <v>58448.723259999999</v>
      </c>
      <c r="T1583" s="18">
        <f>'Raw Data'!T1583</f>
        <v>1011378.1</v>
      </c>
      <c r="U1583" s="18" t="str">
        <f t="shared" si="264"/>
        <v xml:space="preserve">RYX-02-021A MILD STEEL MULTI FUNCTION CLOTH STAND </v>
      </c>
      <c r="V1583" s="18" t="str">
        <f t="shared" si="265"/>
        <v/>
      </c>
      <c r="W1583" s="18" t="e">
        <f t="shared" si="266"/>
        <v>#VALUE!</v>
      </c>
      <c r="X1583" s="18" t="str">
        <f t="shared" si="267"/>
        <v/>
      </c>
      <c r="Y1583" s="18" t="str">
        <f t="shared" si="268"/>
        <v/>
      </c>
      <c r="Z1583" s="18">
        <f t="shared" si="269"/>
        <v>5170004.76</v>
      </c>
      <c r="AA1583" s="18">
        <f t="shared" si="270"/>
        <v>2019</v>
      </c>
      <c r="AB1583" s="19" t="str">
        <f>IFERROR(VLOOKUP(D1583, 'Lookup Tables'!$A:$B, 2, FALSE), "Unknown")</f>
        <v>Table, kitchen or other household articles of iron or steel</v>
      </c>
      <c r="AC1583" s="18" t="str">
        <f t="shared" si="271"/>
        <v>Steel Products</v>
      </c>
      <c r="AD1583" s="18" t="str">
        <f t="shared" si="272"/>
        <v>Cloth Stand</v>
      </c>
      <c r="AE1583" s="18">
        <f t="shared" si="273"/>
        <v>42.566418350168348</v>
      </c>
      <c r="AF1583" s="20">
        <f t="shared" si="274"/>
        <v>0.2432000231537976</v>
      </c>
    </row>
    <row r="1584" spans="1:32">
      <c r="A1584" s="18" t="str">
        <f>'Raw Data'!A1584</f>
        <v>INNSA1</v>
      </c>
      <c r="B1584" s="19">
        <f>'Raw Data'!B1584</f>
        <v>43613</v>
      </c>
      <c r="C1584" s="18">
        <f>'Raw Data'!C1584</f>
        <v>301049751</v>
      </c>
      <c r="D1584" s="18">
        <f>'Raw Data'!D1584</f>
        <v>73239990</v>
      </c>
      <c r="E1584" s="18" t="str">
        <f>'Raw Data'!E1584</f>
        <v>STEEL SPOON HOLDER ROUND -MP-96 (MILD STEEL) (TOTAL 324 PCS - )</v>
      </c>
      <c r="F1584" s="18">
        <f>'Raw Data'!F1584</f>
        <v>0</v>
      </c>
      <c r="G1584" s="18">
        <f>'Raw Data'!G1584</f>
        <v>0</v>
      </c>
      <c r="H1584" s="18">
        <f>'Raw Data'!H1584</f>
        <v>0</v>
      </c>
      <c r="I1584" s="18">
        <f>'Raw Data'!I1584</f>
        <v>0</v>
      </c>
      <c r="J1584" s="18">
        <f>'Raw Data'!J1584</f>
        <v>0</v>
      </c>
      <c r="K1584" s="18">
        <f>'Raw Data'!K1584</f>
        <v>0</v>
      </c>
      <c r="L1584" s="18">
        <f>'Raw Data'!L1584</f>
        <v>0</v>
      </c>
      <c r="M1584" s="18">
        <f>'Raw Data'!M1584</f>
        <v>0</v>
      </c>
      <c r="N1584" s="18">
        <f>'Raw Data'!N1584</f>
        <v>69.3</v>
      </c>
      <c r="O1584" s="18" t="str">
        <f>'Raw Data'!O1584</f>
        <v>KGS</v>
      </c>
      <c r="P1584" s="18">
        <f>'Raw Data'!P1584</f>
        <v>258.35858589999998</v>
      </c>
      <c r="Q1584" s="18">
        <f>'Raw Data'!Q1584</f>
        <v>17904.25</v>
      </c>
      <c r="R1584" s="18">
        <f>'Raw Data'!R1584</f>
        <v>3.6311818109999998</v>
      </c>
      <c r="S1584" s="18">
        <f>'Raw Data'!S1584</f>
        <v>251.64089949999999</v>
      </c>
      <c r="T1584" s="18">
        <f>'Raw Data'!T1584</f>
        <v>4354.3</v>
      </c>
      <c r="U1584" s="18" t="str">
        <f t="shared" si="264"/>
        <v xml:space="preserve">STEEL SPOON HOLDER ROUND -MP-96 </v>
      </c>
      <c r="V1584" s="18" t="str">
        <f t="shared" si="265"/>
        <v/>
      </c>
      <c r="W1584" s="18" t="e">
        <f t="shared" si="266"/>
        <v>#VALUE!</v>
      </c>
      <c r="X1584" s="18" t="str">
        <f t="shared" si="267"/>
        <v/>
      </c>
      <c r="Y1584" s="18" t="str">
        <f t="shared" si="268"/>
        <v/>
      </c>
      <c r="Z1584" s="18">
        <f t="shared" si="269"/>
        <v>22258.55</v>
      </c>
      <c r="AA1584" s="18">
        <f t="shared" si="270"/>
        <v>2019</v>
      </c>
      <c r="AB1584" s="19" t="str">
        <f>IFERROR(VLOOKUP(D1584, 'Lookup Tables'!$A:$B, 2, FALSE), "Unknown")</f>
        <v>Table, kitchen or other household articles of iron or steel</v>
      </c>
      <c r="AC1584" s="18" t="str">
        <f t="shared" si="271"/>
        <v>Steel Products</v>
      </c>
      <c r="AD1584" s="18" t="str">
        <f t="shared" si="272"/>
        <v>Holder</v>
      </c>
      <c r="AE1584" s="18">
        <f t="shared" si="273"/>
        <v>62.832611832611839</v>
      </c>
      <c r="AF1584" s="20">
        <f t="shared" si="274"/>
        <v>0.24319924040381474</v>
      </c>
    </row>
    <row r="1585" spans="1:32">
      <c r="A1585" s="18" t="str">
        <f>'Raw Data'!A1585</f>
        <v>INNSA1</v>
      </c>
      <c r="B1585" s="19">
        <f>'Raw Data'!B1585</f>
        <v>43607</v>
      </c>
      <c r="C1585" s="18">
        <f>'Raw Data'!C1585</f>
        <v>301049751</v>
      </c>
      <c r="D1585" s="18">
        <f>'Raw Data'!D1585</f>
        <v>73239990</v>
      </c>
      <c r="E1585" s="18" t="str">
        <f>'Raw Data'!E1585</f>
        <v>03-027I FAMILY CLOTH RACK 3LAYERS (1824 PCS) (OTHER ARTICLES - OF HOUSEHOLD OF IRON &amp; STEEL) (MADE UP OF MILD STEEL)</v>
      </c>
      <c r="F1585" s="18">
        <f>'Raw Data'!F1585</f>
        <v>0</v>
      </c>
      <c r="G1585" s="18">
        <f>'Raw Data'!G1585</f>
        <v>0</v>
      </c>
      <c r="H1585" s="18">
        <f>'Raw Data'!H1585</f>
        <v>0</v>
      </c>
      <c r="I1585" s="18">
        <f>'Raw Data'!I1585</f>
        <v>0</v>
      </c>
      <c r="J1585" s="18">
        <f>'Raw Data'!J1585</f>
        <v>0</v>
      </c>
      <c r="K1585" s="18">
        <f>'Raw Data'!K1585</f>
        <v>0</v>
      </c>
      <c r="L1585" s="18">
        <f>'Raw Data'!L1585</f>
        <v>0</v>
      </c>
      <c r="M1585" s="18">
        <f>'Raw Data'!M1585</f>
        <v>0</v>
      </c>
      <c r="N1585" s="18">
        <f>'Raw Data'!N1585</f>
        <v>10843.68</v>
      </c>
      <c r="O1585" s="18" t="str">
        <f>'Raw Data'!O1585</f>
        <v>KGS</v>
      </c>
      <c r="P1585" s="18">
        <f>'Raw Data'!P1585</f>
        <v>143.09712569999999</v>
      </c>
      <c r="Q1585" s="18">
        <f>'Raw Data'!Q1585</f>
        <v>1551699.44</v>
      </c>
      <c r="R1585" s="18">
        <f>'Raw Data'!R1585</f>
        <v>2.0112034529999998</v>
      </c>
      <c r="S1585" s="18">
        <f>'Raw Data'!S1585</f>
        <v>21808.846659999999</v>
      </c>
      <c r="T1585" s="18">
        <f>'Raw Data'!T1585</f>
        <v>377373.3</v>
      </c>
      <c r="U1585" s="18" t="str">
        <f t="shared" si="264"/>
        <v xml:space="preserve">03-027I FAMILY CLOTH RACK 3LAYERS </v>
      </c>
      <c r="V1585" s="18" t="str">
        <f t="shared" si="265"/>
        <v/>
      </c>
      <c r="W1585" s="18" t="e">
        <f t="shared" si="266"/>
        <v>#VALUE!</v>
      </c>
      <c r="X1585" s="18" t="str">
        <f t="shared" si="267"/>
        <v/>
      </c>
      <c r="Y1585" s="18" t="str">
        <f t="shared" si="268"/>
        <v/>
      </c>
      <c r="Z1585" s="18">
        <f t="shared" si="269"/>
        <v>1929072.74</v>
      </c>
      <c r="AA1585" s="18">
        <f t="shared" si="270"/>
        <v>2019</v>
      </c>
      <c r="AB1585" s="19" t="str">
        <f>IFERROR(VLOOKUP(D1585, 'Lookup Tables'!$A:$B, 2, FALSE), "Unknown")</f>
        <v>Table, kitchen or other household articles of iron or steel</v>
      </c>
      <c r="AC1585" s="18" t="str">
        <f t="shared" si="271"/>
        <v>Steel Products</v>
      </c>
      <c r="AD1585" s="18" t="str">
        <f t="shared" si="272"/>
        <v>Misc</v>
      </c>
      <c r="AE1585" s="18">
        <f t="shared" si="273"/>
        <v>34.801220618830506</v>
      </c>
      <c r="AF1585" s="20">
        <f t="shared" si="274"/>
        <v>0.24319999754591651</v>
      </c>
    </row>
    <row r="1586" spans="1:32">
      <c r="A1586" s="18" t="str">
        <f>'Raw Data'!A1586</f>
        <v>INNSA1</v>
      </c>
      <c r="B1586" s="19">
        <f>'Raw Data'!B1586</f>
        <v>43606</v>
      </c>
      <c r="C1586" s="18">
        <f>'Raw Data'!C1586</f>
        <v>301049751</v>
      </c>
      <c r="D1586" s="18">
        <f>'Raw Data'!D1586</f>
        <v>73239990</v>
      </c>
      <c r="E1586" s="18" t="str">
        <f>'Raw Data'!E1586</f>
        <v>STAINLESS STEEL SPORT BOTTLE 750ML (ITEM NO. KW-820) (47160 - PCS)</v>
      </c>
      <c r="F1586" s="18">
        <f>'Raw Data'!F1586</f>
        <v>0</v>
      </c>
      <c r="G1586" s="18">
        <f>'Raw Data'!G1586</f>
        <v>0</v>
      </c>
      <c r="H1586" s="18">
        <f>'Raw Data'!H1586</f>
        <v>0</v>
      </c>
      <c r="I1586" s="18">
        <f>'Raw Data'!I1586</f>
        <v>0</v>
      </c>
      <c r="J1586" s="18">
        <f>'Raw Data'!J1586</f>
        <v>0</v>
      </c>
      <c r="K1586" s="18">
        <f>'Raw Data'!K1586</f>
        <v>0</v>
      </c>
      <c r="L1586" s="18">
        <f>'Raw Data'!L1586</f>
        <v>0</v>
      </c>
      <c r="M1586" s="18">
        <f>'Raw Data'!M1586</f>
        <v>0</v>
      </c>
      <c r="N1586" s="18">
        <f>'Raw Data'!N1586</f>
        <v>7860</v>
      </c>
      <c r="O1586" s="18" t="str">
        <f>'Raw Data'!O1586</f>
        <v>KGS</v>
      </c>
      <c r="P1586" s="18">
        <f>'Raw Data'!P1586</f>
        <v>418.00251020000002</v>
      </c>
      <c r="Q1586" s="18">
        <f>'Raw Data'!Q1586</f>
        <v>3285499.73</v>
      </c>
      <c r="R1586" s="18">
        <f>'Raw Data'!R1586</f>
        <v>5.8749474370000003</v>
      </c>
      <c r="S1586" s="18">
        <f>'Raw Data'!S1586</f>
        <v>46177.086860000003</v>
      </c>
      <c r="T1586" s="18">
        <f>'Raw Data'!T1586</f>
        <v>799033.6</v>
      </c>
      <c r="U1586" s="18" t="str">
        <f t="shared" si="264"/>
        <v xml:space="preserve">STAINLESS STEEL SPORT BOTTLE 750ML </v>
      </c>
      <c r="V1586" s="18" t="str">
        <f t="shared" si="265"/>
        <v/>
      </c>
      <c r="W1586" s="18" t="e">
        <f t="shared" si="266"/>
        <v>#VALUE!</v>
      </c>
      <c r="X1586" s="18" t="str">
        <f t="shared" si="267"/>
        <v/>
      </c>
      <c r="Y1586" s="18" t="str">
        <f t="shared" si="268"/>
        <v/>
      </c>
      <c r="Z1586" s="18">
        <f t="shared" si="269"/>
        <v>4084533.33</v>
      </c>
      <c r="AA1586" s="18">
        <f t="shared" si="270"/>
        <v>2019</v>
      </c>
      <c r="AB1586" s="19" t="str">
        <f>IFERROR(VLOOKUP(D1586, 'Lookup Tables'!$A:$B, 2, FALSE), "Unknown")</f>
        <v>Table, kitchen or other household articles of iron or steel</v>
      </c>
      <c r="AC1586" s="18" t="str">
        <f t="shared" si="271"/>
        <v>Steel Products</v>
      </c>
      <c r="AD1586" s="18" t="str">
        <f t="shared" si="272"/>
        <v>Misc</v>
      </c>
      <c r="AE1586" s="18">
        <f t="shared" si="273"/>
        <v>101.65821882951654</v>
      </c>
      <c r="AF1586" s="20">
        <f t="shared" si="274"/>
        <v>0.24320001998600072</v>
      </c>
    </row>
    <row r="1587" spans="1:32">
      <c r="A1587" s="18" t="str">
        <f>'Raw Data'!A1587</f>
        <v>INNSA1</v>
      </c>
      <c r="B1587" s="19">
        <f>'Raw Data'!B1587</f>
        <v>43600</v>
      </c>
      <c r="C1587" s="18">
        <f>'Raw Data'!C1587</f>
        <v>301049751</v>
      </c>
      <c r="D1587" s="18">
        <f>'Raw Data'!D1587</f>
        <v>73239990</v>
      </c>
      <c r="E1587" s="18" t="str">
        <f>'Raw Data'!E1587</f>
        <v>RYX-02-021A MILD STEEL MULTI FUNCTION CLOTH STAND (OTHER ART - ICLES OF HOUSEHOLD OF IRON &amp; STEEL) (7776 NOS)</v>
      </c>
      <c r="F1587" s="18">
        <f>'Raw Data'!F1587</f>
        <v>0</v>
      </c>
      <c r="G1587" s="18">
        <f>'Raw Data'!G1587</f>
        <v>0</v>
      </c>
      <c r="H1587" s="18">
        <f>'Raw Data'!H1587</f>
        <v>0</v>
      </c>
      <c r="I1587" s="18">
        <f>'Raw Data'!I1587</f>
        <v>0</v>
      </c>
      <c r="J1587" s="18">
        <f>'Raw Data'!J1587</f>
        <v>0</v>
      </c>
      <c r="K1587" s="18">
        <f>'Raw Data'!K1587</f>
        <v>0</v>
      </c>
      <c r="L1587" s="18">
        <f>'Raw Data'!L1587</f>
        <v>0</v>
      </c>
      <c r="M1587" s="18">
        <f>'Raw Data'!M1587</f>
        <v>0</v>
      </c>
      <c r="N1587" s="18">
        <f>'Raw Data'!N1587</f>
        <v>28512</v>
      </c>
      <c r="O1587" s="18" t="str">
        <f>'Raw Data'!O1587</f>
        <v>KGS</v>
      </c>
      <c r="P1587" s="18">
        <f>'Raw Data'!P1587</f>
        <v>172.70012209999999</v>
      </c>
      <c r="Q1587" s="18">
        <f>'Raw Data'!Q1587</f>
        <v>4924025.88</v>
      </c>
      <c r="R1587" s="18">
        <f>'Raw Data'!R1587</f>
        <v>2.4513856930000002</v>
      </c>
      <c r="S1587" s="18">
        <f>'Raw Data'!S1587</f>
        <v>69893.908869999999</v>
      </c>
      <c r="T1587" s="18">
        <f>'Raw Data'!T1587</f>
        <v>1197523.2</v>
      </c>
      <c r="U1587" s="18" t="str">
        <f t="shared" si="264"/>
        <v xml:space="preserve">RYX-02-021A MILD STEEL MULTI FUNCTION CLOTH STAND </v>
      </c>
      <c r="V1587" s="18" t="str">
        <f t="shared" si="265"/>
        <v/>
      </c>
      <c r="W1587" s="18" t="e">
        <f t="shared" si="266"/>
        <v>#VALUE!</v>
      </c>
      <c r="X1587" s="18" t="str">
        <f t="shared" si="267"/>
        <v/>
      </c>
      <c r="Y1587" s="18" t="str">
        <f t="shared" si="268"/>
        <v/>
      </c>
      <c r="Z1587" s="18">
        <f t="shared" si="269"/>
        <v>6121549.0800000001</v>
      </c>
      <c r="AA1587" s="18">
        <f t="shared" si="270"/>
        <v>2019</v>
      </c>
      <c r="AB1587" s="19" t="str">
        <f>IFERROR(VLOOKUP(D1587, 'Lookup Tables'!$A:$B, 2, FALSE), "Unknown")</f>
        <v>Table, kitchen or other household articles of iron or steel</v>
      </c>
      <c r="AC1587" s="18" t="str">
        <f t="shared" si="271"/>
        <v>Steel Products</v>
      </c>
      <c r="AD1587" s="18" t="str">
        <f t="shared" si="272"/>
        <v>Cloth Stand</v>
      </c>
      <c r="AE1587" s="18">
        <f t="shared" si="273"/>
        <v>42.000673400673399</v>
      </c>
      <c r="AF1587" s="20">
        <f t="shared" si="274"/>
        <v>0.24320002152385112</v>
      </c>
    </row>
    <row r="1588" spans="1:32">
      <c r="A1588" s="18" t="str">
        <f>'Raw Data'!A1588</f>
        <v>INNSA1</v>
      </c>
      <c r="B1588" s="19">
        <f>'Raw Data'!B1588</f>
        <v>43600</v>
      </c>
      <c r="C1588" s="18">
        <f>'Raw Data'!C1588</f>
        <v>301049751</v>
      </c>
      <c r="D1588" s="18">
        <f>'Raw Data'!D1588</f>
        <v>73239990</v>
      </c>
      <c r="E1588" s="18" t="str">
        <f>'Raw Data'!E1588</f>
        <v>RYX-02-020 MILD STEEL MULTI FUNCTION CLOTH STAND (OTHER ARTI - CLES OF HOUSEHOLD OF IRON &amp; STEEL) (1232 NOS)</v>
      </c>
      <c r="F1588" s="18">
        <f>'Raw Data'!F1588</f>
        <v>0</v>
      </c>
      <c r="G1588" s="18">
        <f>'Raw Data'!G1588</f>
        <v>0</v>
      </c>
      <c r="H1588" s="18">
        <f>'Raw Data'!H1588</f>
        <v>0</v>
      </c>
      <c r="I1588" s="18">
        <f>'Raw Data'!I1588</f>
        <v>0</v>
      </c>
      <c r="J1588" s="18">
        <f>'Raw Data'!J1588</f>
        <v>0</v>
      </c>
      <c r="K1588" s="18">
        <f>'Raw Data'!K1588</f>
        <v>0</v>
      </c>
      <c r="L1588" s="18">
        <f>'Raw Data'!L1588</f>
        <v>0</v>
      </c>
      <c r="M1588" s="18">
        <f>'Raw Data'!M1588</f>
        <v>0</v>
      </c>
      <c r="N1588" s="18">
        <f>'Raw Data'!N1588</f>
        <v>4004</v>
      </c>
      <c r="O1588" s="18" t="str">
        <f>'Raw Data'!O1588</f>
        <v>KGS</v>
      </c>
      <c r="P1588" s="18">
        <f>'Raw Data'!P1588</f>
        <v>312.64174580000002</v>
      </c>
      <c r="Q1588" s="18">
        <f>'Raw Data'!Q1588</f>
        <v>1251817.55</v>
      </c>
      <c r="R1588" s="18">
        <f>'Raw Data'!R1588</f>
        <v>4.4377820549999996</v>
      </c>
      <c r="S1588" s="18">
        <f>'Raw Data'!S1588</f>
        <v>17768.879349999999</v>
      </c>
      <c r="T1588" s="18">
        <f>'Raw Data'!T1588</f>
        <v>304442.09999999998</v>
      </c>
      <c r="U1588" s="18" t="str">
        <f t="shared" si="264"/>
        <v xml:space="preserve">RYX-02-020 MILD STEEL MULTI FUNCTION CLOTH STAND </v>
      </c>
      <c r="V1588" s="18" t="str">
        <f t="shared" si="265"/>
        <v/>
      </c>
      <c r="W1588" s="18" t="e">
        <f t="shared" si="266"/>
        <v>#VALUE!</v>
      </c>
      <c r="X1588" s="18" t="str">
        <f t="shared" si="267"/>
        <v/>
      </c>
      <c r="Y1588" s="18" t="str">
        <f t="shared" si="268"/>
        <v/>
      </c>
      <c r="Z1588" s="18">
        <f t="shared" si="269"/>
        <v>1556259.65</v>
      </c>
      <c r="AA1588" s="18">
        <f t="shared" si="270"/>
        <v>2019</v>
      </c>
      <c r="AB1588" s="19" t="str">
        <f>IFERROR(VLOOKUP(D1588, 'Lookup Tables'!$A:$B, 2, FALSE), "Unknown")</f>
        <v>Table, kitchen or other household articles of iron or steel</v>
      </c>
      <c r="AC1588" s="18" t="str">
        <f t="shared" si="271"/>
        <v>Steel Products</v>
      </c>
      <c r="AD1588" s="18" t="str">
        <f t="shared" si="272"/>
        <v>Cloth Stand</v>
      </c>
      <c r="AE1588" s="18">
        <f t="shared" si="273"/>
        <v>76.03449050949051</v>
      </c>
      <c r="AF1588" s="20">
        <f t="shared" si="274"/>
        <v>0.24320005738855471</v>
      </c>
    </row>
    <row r="1589" spans="1:32">
      <c r="A1589" s="18" t="str">
        <f>'Raw Data'!A1589</f>
        <v>INNSA1</v>
      </c>
      <c r="B1589" s="19">
        <f>'Raw Data'!B1589</f>
        <v>43600</v>
      </c>
      <c r="C1589" s="18">
        <f>'Raw Data'!C1589</f>
        <v>301049751</v>
      </c>
      <c r="D1589" s="18">
        <f>'Raw Data'!D1589</f>
        <v>73239990</v>
      </c>
      <c r="E1589" s="18" t="str">
        <f>'Raw Data'!E1589</f>
        <v>03-027I FAMILY CLOTH RACK 3LAYERS (3648 PCS) (OTHER ARTICLES - OF HOUSEHOLD OF IRON &amp; STEEL)(MADE UP OF MILD STEEL)</v>
      </c>
      <c r="F1589" s="18">
        <f>'Raw Data'!F1589</f>
        <v>0</v>
      </c>
      <c r="G1589" s="18">
        <f>'Raw Data'!G1589</f>
        <v>0</v>
      </c>
      <c r="H1589" s="18">
        <f>'Raw Data'!H1589</f>
        <v>0</v>
      </c>
      <c r="I1589" s="18">
        <f>'Raw Data'!I1589</f>
        <v>0</v>
      </c>
      <c r="J1589" s="18">
        <f>'Raw Data'!J1589</f>
        <v>0</v>
      </c>
      <c r="K1589" s="18">
        <f>'Raw Data'!K1589</f>
        <v>0</v>
      </c>
      <c r="L1589" s="18">
        <f>'Raw Data'!L1589</f>
        <v>0</v>
      </c>
      <c r="M1589" s="18">
        <f>'Raw Data'!M1589</f>
        <v>0</v>
      </c>
      <c r="N1589" s="18">
        <f>'Raw Data'!N1589</f>
        <v>21687.360000000001</v>
      </c>
      <c r="O1589" s="18" t="str">
        <f>'Raw Data'!O1589</f>
        <v>KGS</v>
      </c>
      <c r="P1589" s="18">
        <f>'Raw Data'!P1589</f>
        <v>144.0905841</v>
      </c>
      <c r="Q1589" s="18">
        <f>'Raw Data'!Q1589</f>
        <v>3124944.37</v>
      </c>
      <c r="R1589" s="18">
        <f>'Raw Data'!R1589</f>
        <v>2.0452886320000001</v>
      </c>
      <c r="S1589" s="18">
        <f>'Raw Data'!S1589</f>
        <v>44356.910860000004</v>
      </c>
      <c r="T1589" s="18">
        <f>'Raw Data'!T1589</f>
        <v>759986.4</v>
      </c>
      <c r="U1589" s="18" t="str">
        <f t="shared" si="264"/>
        <v xml:space="preserve">03-027I FAMILY CLOTH RACK 3LAYERS </v>
      </c>
      <c r="V1589" s="18" t="str">
        <f t="shared" si="265"/>
        <v/>
      </c>
      <c r="W1589" s="18" t="e">
        <f t="shared" si="266"/>
        <v>#VALUE!</v>
      </c>
      <c r="X1589" s="18" t="str">
        <f t="shared" si="267"/>
        <v/>
      </c>
      <c r="Y1589" s="18" t="str">
        <f t="shared" si="268"/>
        <v/>
      </c>
      <c r="Z1589" s="18">
        <f t="shared" si="269"/>
        <v>3884930.77</v>
      </c>
      <c r="AA1589" s="18">
        <f t="shared" si="270"/>
        <v>2019</v>
      </c>
      <c r="AB1589" s="19" t="str">
        <f>IFERROR(VLOOKUP(D1589, 'Lookup Tables'!$A:$B, 2, FALSE), "Unknown")</f>
        <v>Table, kitchen or other household articles of iron or steel</v>
      </c>
      <c r="AC1589" s="18" t="str">
        <f t="shared" si="271"/>
        <v>Steel Products</v>
      </c>
      <c r="AD1589" s="18" t="str">
        <f t="shared" si="272"/>
        <v>Misc</v>
      </c>
      <c r="AE1589" s="18">
        <f t="shared" si="273"/>
        <v>35.042826789429419</v>
      </c>
      <c r="AF1589" s="20">
        <f t="shared" si="274"/>
        <v>0.24319997734871676</v>
      </c>
    </row>
    <row r="1590" spans="1:32">
      <c r="A1590" s="18" t="str">
        <f>'Raw Data'!A1590</f>
        <v>INNSA1</v>
      </c>
      <c r="B1590" s="19">
        <f>'Raw Data'!B1590</f>
        <v>43599</v>
      </c>
      <c r="C1590" s="18">
        <f>'Raw Data'!C1590</f>
        <v>301049751</v>
      </c>
      <c r="D1590" s="18">
        <f>'Raw Data'!D1590</f>
        <v>73239990</v>
      </c>
      <c r="E1590" s="18" t="str">
        <f>'Raw Data'!E1590</f>
        <v>STEEL SPOON HOLDER ROUND -MP-96 (MILD STEEL) (TOTAL 7992 PCS - )</v>
      </c>
      <c r="F1590" s="18">
        <f>'Raw Data'!F1590</f>
        <v>0</v>
      </c>
      <c r="G1590" s="18">
        <f>'Raw Data'!G1590</f>
        <v>0</v>
      </c>
      <c r="H1590" s="18">
        <f>'Raw Data'!H1590</f>
        <v>0</v>
      </c>
      <c r="I1590" s="18">
        <f>'Raw Data'!I1590</f>
        <v>0</v>
      </c>
      <c r="J1590" s="18">
        <f>'Raw Data'!J1590</f>
        <v>0</v>
      </c>
      <c r="K1590" s="18">
        <f>'Raw Data'!K1590</f>
        <v>0</v>
      </c>
      <c r="L1590" s="18">
        <f>'Raw Data'!L1590</f>
        <v>0</v>
      </c>
      <c r="M1590" s="18">
        <f>'Raw Data'!M1590</f>
        <v>0</v>
      </c>
      <c r="N1590" s="18">
        <f>'Raw Data'!N1590</f>
        <v>1709.4</v>
      </c>
      <c r="O1590" s="18" t="str">
        <f>'Raw Data'!O1590</f>
        <v>KGS</v>
      </c>
      <c r="P1590" s="18">
        <f>'Raw Data'!P1590</f>
        <v>258.01390550000002</v>
      </c>
      <c r="Q1590" s="18">
        <f>'Raw Data'!Q1590</f>
        <v>441048.97</v>
      </c>
      <c r="R1590" s="18">
        <f>'Raw Data'!R1590</f>
        <v>3.662369134</v>
      </c>
      <c r="S1590" s="18">
        <f>'Raw Data'!S1590</f>
        <v>6260.4537970000001</v>
      </c>
      <c r="T1590" s="18">
        <f>'Raw Data'!T1590</f>
        <v>107263.1</v>
      </c>
      <c r="U1590" s="18" t="str">
        <f t="shared" si="264"/>
        <v xml:space="preserve">STEEL SPOON HOLDER ROUND -MP-96 </v>
      </c>
      <c r="V1590" s="18" t="str">
        <f t="shared" si="265"/>
        <v/>
      </c>
      <c r="W1590" s="18" t="e">
        <f t="shared" si="266"/>
        <v>#VALUE!</v>
      </c>
      <c r="X1590" s="18" t="str">
        <f t="shared" si="267"/>
        <v/>
      </c>
      <c r="Y1590" s="18" t="str">
        <f t="shared" si="268"/>
        <v/>
      </c>
      <c r="Z1590" s="18">
        <f t="shared" si="269"/>
        <v>548312.06999999995</v>
      </c>
      <c r="AA1590" s="18">
        <f t="shared" si="270"/>
        <v>2019</v>
      </c>
      <c r="AB1590" s="19" t="str">
        <f>IFERROR(VLOOKUP(D1590, 'Lookup Tables'!$A:$B, 2, FALSE), "Unknown")</f>
        <v>Table, kitchen or other household articles of iron or steel</v>
      </c>
      <c r="AC1590" s="18" t="str">
        <f t="shared" si="271"/>
        <v>Steel Products</v>
      </c>
      <c r="AD1590" s="18" t="str">
        <f t="shared" si="272"/>
        <v>Holder</v>
      </c>
      <c r="AE1590" s="18">
        <f t="shared" si="273"/>
        <v>62.748976248976248</v>
      </c>
      <c r="AF1590" s="20">
        <f t="shared" si="274"/>
        <v>0.24319997845137245</v>
      </c>
    </row>
    <row r="1591" spans="1:32">
      <c r="A1591" s="18" t="str">
        <f>'Raw Data'!A1591</f>
        <v>INNSA1</v>
      </c>
      <c r="B1591" s="19">
        <f>'Raw Data'!B1591</f>
        <v>43599</v>
      </c>
      <c r="C1591" s="18">
        <f>'Raw Data'!C1591</f>
        <v>301049751</v>
      </c>
      <c r="D1591" s="18">
        <f>'Raw Data'!D1591</f>
        <v>73239990</v>
      </c>
      <c r="E1591" s="18" t="str">
        <f>'Raw Data'!E1591</f>
        <v>STEEL ZHARA-NP-003(MILD STEEL) (TOTAL 47760 PCS) (DPD CLIENT - )</v>
      </c>
      <c r="F1591" s="18">
        <f>'Raw Data'!F1591</f>
        <v>0</v>
      </c>
      <c r="G1591" s="18">
        <f>'Raw Data'!G1591</f>
        <v>0</v>
      </c>
      <c r="H1591" s="18">
        <f>'Raw Data'!H1591</f>
        <v>0</v>
      </c>
      <c r="I1591" s="18">
        <f>'Raw Data'!I1591</f>
        <v>0</v>
      </c>
      <c r="J1591" s="18">
        <f>'Raw Data'!J1591</f>
        <v>0</v>
      </c>
      <c r="K1591" s="18">
        <f>'Raw Data'!K1591</f>
        <v>0</v>
      </c>
      <c r="L1591" s="18">
        <f>'Raw Data'!L1591</f>
        <v>0</v>
      </c>
      <c r="M1591" s="18">
        <f>'Raw Data'!M1591</f>
        <v>0</v>
      </c>
      <c r="N1591" s="18">
        <f>'Raw Data'!N1591</f>
        <v>4457.6000000000004</v>
      </c>
      <c r="O1591" s="18" t="str">
        <f>'Raw Data'!O1591</f>
        <v>KGS</v>
      </c>
      <c r="P1591" s="18">
        <f>'Raw Data'!P1591</f>
        <v>355.10416370000002</v>
      </c>
      <c r="Q1591" s="18">
        <f>'Raw Data'!Q1591</f>
        <v>1582912.32</v>
      </c>
      <c r="R1591" s="18">
        <f>'Raw Data'!R1591</f>
        <v>5.040513324</v>
      </c>
      <c r="S1591" s="18">
        <f>'Raw Data'!S1591</f>
        <v>22468.592189999999</v>
      </c>
      <c r="T1591" s="18">
        <f>'Raw Data'!T1591</f>
        <v>384964.2</v>
      </c>
      <c r="U1591" s="18" t="str">
        <f t="shared" si="264"/>
        <v>STEEL ZHARA-NP-003</v>
      </c>
      <c r="V1591" s="18" t="str">
        <f t="shared" si="265"/>
        <v/>
      </c>
      <c r="W1591" s="18" t="e">
        <f t="shared" si="266"/>
        <v>#VALUE!</v>
      </c>
      <c r="X1591" s="18" t="str">
        <f t="shared" si="267"/>
        <v/>
      </c>
      <c r="Y1591" s="18" t="str">
        <f t="shared" si="268"/>
        <v/>
      </c>
      <c r="Z1591" s="18">
        <f t="shared" si="269"/>
        <v>1967876.52</v>
      </c>
      <c r="AA1591" s="18">
        <f t="shared" si="270"/>
        <v>2019</v>
      </c>
      <c r="AB1591" s="19" t="str">
        <f>IFERROR(VLOOKUP(D1591, 'Lookup Tables'!$A:$B, 2, FALSE), "Unknown")</f>
        <v>Table, kitchen or other household articles of iron or steel</v>
      </c>
      <c r="AC1591" s="18" t="str">
        <f t="shared" si="271"/>
        <v>Steel Products</v>
      </c>
      <c r="AD1591" s="18" t="str">
        <f t="shared" si="272"/>
        <v>Misc</v>
      </c>
      <c r="AE1591" s="18">
        <f t="shared" si="273"/>
        <v>86.361315506101931</v>
      </c>
      <c r="AF1591" s="20">
        <f t="shared" si="274"/>
        <v>0.24319995184572193</v>
      </c>
    </row>
    <row r="1592" spans="1:32">
      <c r="A1592" s="18" t="str">
        <f>'Raw Data'!A1592</f>
        <v>INNSA1</v>
      </c>
      <c r="B1592" s="19">
        <f>'Raw Data'!B1592</f>
        <v>43589</v>
      </c>
      <c r="C1592" s="18">
        <f>'Raw Data'!C1592</f>
        <v>301049751</v>
      </c>
      <c r="D1592" s="18">
        <f>'Raw Data'!D1592</f>
        <v>73239990</v>
      </c>
      <c r="E1592" s="18" t="str">
        <f>'Raw Data'!E1592</f>
        <v>STAINLESS STEEL COLA BOTTLE 750 ML SK750-SL-01 (TOTAL 20304 - PCS ) (NOT VACUUM BOTTLE) (MILD STEEL)</v>
      </c>
      <c r="F1592" s="18">
        <f>'Raw Data'!F1592</f>
        <v>0</v>
      </c>
      <c r="G1592" s="18">
        <f>'Raw Data'!G1592</f>
        <v>0</v>
      </c>
      <c r="H1592" s="18">
        <f>'Raw Data'!H1592</f>
        <v>0</v>
      </c>
      <c r="I1592" s="18">
        <f>'Raw Data'!I1592</f>
        <v>0</v>
      </c>
      <c r="J1592" s="18">
        <f>'Raw Data'!J1592</f>
        <v>0</v>
      </c>
      <c r="K1592" s="18">
        <f>'Raw Data'!K1592</f>
        <v>0</v>
      </c>
      <c r="L1592" s="18">
        <f>'Raw Data'!L1592</f>
        <v>0</v>
      </c>
      <c r="M1592" s="18">
        <f>'Raw Data'!M1592</f>
        <v>0</v>
      </c>
      <c r="N1592" s="18">
        <f>'Raw Data'!N1592</f>
        <v>3948</v>
      </c>
      <c r="O1592" s="18" t="str">
        <f>'Raw Data'!O1592</f>
        <v>KGS</v>
      </c>
      <c r="P1592" s="18">
        <f>'Raw Data'!P1592</f>
        <v>469.38666160000002</v>
      </c>
      <c r="Q1592" s="18">
        <f>'Raw Data'!Q1592</f>
        <v>1853138.54</v>
      </c>
      <c r="R1592" s="18">
        <f>'Raw Data'!R1592</f>
        <v>6.6626921450000003</v>
      </c>
      <c r="S1592" s="18">
        <f>'Raw Data'!S1592</f>
        <v>26304.308590000001</v>
      </c>
      <c r="T1592" s="18">
        <f>'Raw Data'!T1592</f>
        <v>450683.4</v>
      </c>
      <c r="U1592" s="18" t="str">
        <f t="shared" si="264"/>
        <v xml:space="preserve">STAINLESS STEEL COLA BOTTLE 750 ML SK750-SL-01 </v>
      </c>
      <c r="V1592" s="18" t="str">
        <f t="shared" si="265"/>
        <v/>
      </c>
      <c r="W1592" s="18" t="e">
        <f t="shared" si="266"/>
        <v>#VALUE!</v>
      </c>
      <c r="X1592" s="18" t="str">
        <f t="shared" si="267"/>
        <v/>
      </c>
      <c r="Y1592" s="18" t="str">
        <f t="shared" si="268"/>
        <v/>
      </c>
      <c r="Z1592" s="18">
        <f t="shared" si="269"/>
        <v>2303821.94</v>
      </c>
      <c r="AA1592" s="18">
        <f t="shared" si="270"/>
        <v>2019</v>
      </c>
      <c r="AB1592" s="19" t="str">
        <f>IFERROR(VLOOKUP(D1592, 'Lookup Tables'!$A:$B, 2, FALSE), "Unknown")</f>
        <v>Table, kitchen or other household articles of iron or steel</v>
      </c>
      <c r="AC1592" s="18" t="str">
        <f t="shared" si="271"/>
        <v>Steel Products</v>
      </c>
      <c r="AD1592" s="18" t="str">
        <f t="shared" si="272"/>
        <v>Misc</v>
      </c>
      <c r="AE1592" s="18">
        <f t="shared" si="273"/>
        <v>114.15486322188451</v>
      </c>
      <c r="AF1592" s="20">
        <f t="shared" si="274"/>
        <v>0.24320005777873469</v>
      </c>
    </row>
    <row r="1593" spans="1:32">
      <c r="A1593" s="18" t="str">
        <f>'Raw Data'!A1593</f>
        <v>INNSA1</v>
      </c>
      <c r="B1593" s="19">
        <f>'Raw Data'!B1593</f>
        <v>43589</v>
      </c>
      <c r="C1593" s="18">
        <f>'Raw Data'!C1593</f>
        <v>301049751</v>
      </c>
      <c r="D1593" s="18">
        <f>'Raw Data'!D1593</f>
        <v>73231000</v>
      </c>
      <c r="E1593" s="18" t="str">
        <f>'Raw Data'!E1593</f>
        <v>STEEL SCRUBBER 3 PCS SET-GN-15 (TOTAL 106320 SET ) (MILD ST - EEL)DPD CLIENT</v>
      </c>
      <c r="F1593" s="18">
        <f>'Raw Data'!F1593</f>
        <v>0</v>
      </c>
      <c r="G1593" s="18">
        <f>'Raw Data'!G1593</f>
        <v>0</v>
      </c>
      <c r="H1593" s="18">
        <f>'Raw Data'!H1593</f>
        <v>0</v>
      </c>
      <c r="I1593" s="18">
        <f>'Raw Data'!I1593</f>
        <v>0</v>
      </c>
      <c r="J1593" s="18">
        <f>'Raw Data'!J1593</f>
        <v>0</v>
      </c>
      <c r="K1593" s="18">
        <f>'Raw Data'!K1593</f>
        <v>0</v>
      </c>
      <c r="L1593" s="18">
        <f>'Raw Data'!L1593</f>
        <v>0</v>
      </c>
      <c r="M1593" s="18">
        <f>'Raw Data'!M1593</f>
        <v>0</v>
      </c>
      <c r="N1593" s="18">
        <f>'Raw Data'!N1593</f>
        <v>6512.1</v>
      </c>
      <c r="O1593" s="18" t="str">
        <f>'Raw Data'!O1593</f>
        <v>KGS</v>
      </c>
      <c r="P1593" s="18">
        <f>'Raw Data'!P1593</f>
        <v>277.75177589999998</v>
      </c>
      <c r="Q1593" s="18">
        <f>'Raw Data'!Q1593</f>
        <v>1808747.34</v>
      </c>
      <c r="R1593" s="18">
        <f>'Raw Data'!R1593</f>
        <v>3.9425376280000002</v>
      </c>
      <c r="S1593" s="18">
        <f>'Raw Data'!S1593</f>
        <v>25674.19929</v>
      </c>
      <c r="T1593" s="18">
        <f>'Raw Data'!T1593</f>
        <v>560349.9</v>
      </c>
      <c r="U1593" s="18" t="str">
        <f t="shared" si="264"/>
        <v xml:space="preserve">STEEL SCRUBBER 3 PCS SET-GN-15 </v>
      </c>
      <c r="V1593" s="18" t="str">
        <f t="shared" si="265"/>
        <v/>
      </c>
      <c r="W1593" s="18" t="e">
        <f t="shared" si="266"/>
        <v>#VALUE!</v>
      </c>
      <c r="X1593" s="18" t="str">
        <f t="shared" si="267"/>
        <v/>
      </c>
      <c r="Y1593" s="18" t="str">
        <f t="shared" si="268"/>
        <v/>
      </c>
      <c r="Z1593" s="18">
        <f t="shared" si="269"/>
        <v>2369097.2400000002</v>
      </c>
      <c r="AA1593" s="18">
        <f t="shared" si="270"/>
        <v>2019</v>
      </c>
      <c r="AB1593" s="19" t="str">
        <f>IFERROR(VLOOKUP(D1593, 'Lookup Tables'!$A:$B, 2, FALSE), "Unknown")</f>
        <v>Steel Scrubbers</v>
      </c>
      <c r="AC1593" s="18" t="str">
        <f t="shared" si="271"/>
        <v>Steel Products</v>
      </c>
      <c r="AD1593" s="18" t="str">
        <f t="shared" si="272"/>
        <v>Scrubber</v>
      </c>
      <c r="AE1593" s="18">
        <f t="shared" si="273"/>
        <v>86.047496199382692</v>
      </c>
      <c r="AF1593" s="20">
        <f t="shared" si="274"/>
        <v>0.30979998566300587</v>
      </c>
    </row>
    <row r="1594" spans="1:32">
      <c r="A1594" s="18" t="str">
        <f>'Raw Data'!A1594</f>
        <v>INNSA1</v>
      </c>
      <c r="B1594" s="19">
        <f>'Raw Data'!B1594</f>
        <v>43589</v>
      </c>
      <c r="C1594" s="18">
        <f>'Raw Data'!C1594</f>
        <v>301049751</v>
      </c>
      <c r="D1594" s="18">
        <f>'Raw Data'!D1594</f>
        <v>73239990</v>
      </c>
      <c r="E1594" s="18" t="str">
        <f>'Raw Data'!E1594</f>
        <v>STEEL LUNCH BOX 2 LAYER-8504(TOTAL 21840 PCS) (MILD STEEL) -</v>
      </c>
      <c r="F1594" s="18">
        <f>'Raw Data'!F1594</f>
        <v>0</v>
      </c>
      <c r="G1594" s="18">
        <f>'Raw Data'!G1594</f>
        <v>0</v>
      </c>
      <c r="H1594" s="18">
        <f>'Raw Data'!H1594</f>
        <v>0</v>
      </c>
      <c r="I1594" s="18">
        <f>'Raw Data'!I1594</f>
        <v>0</v>
      </c>
      <c r="J1594" s="18">
        <f>'Raw Data'!J1594</f>
        <v>0</v>
      </c>
      <c r="K1594" s="18">
        <f>'Raw Data'!K1594</f>
        <v>0</v>
      </c>
      <c r="L1594" s="18">
        <f>'Raw Data'!L1594</f>
        <v>0</v>
      </c>
      <c r="M1594" s="18">
        <f>'Raw Data'!M1594</f>
        <v>0</v>
      </c>
      <c r="N1594" s="18">
        <f>'Raw Data'!N1594</f>
        <v>10446.799999999999</v>
      </c>
      <c r="O1594" s="18" t="str">
        <f>'Raw Data'!O1594</f>
        <v>KGS</v>
      </c>
      <c r="P1594" s="18">
        <f>'Raw Data'!P1594</f>
        <v>373.125179</v>
      </c>
      <c r="Q1594" s="18">
        <f>'Raw Data'!Q1594</f>
        <v>3897964.12</v>
      </c>
      <c r="R1594" s="18">
        <f>'Raw Data'!R1594</f>
        <v>5.2963119799999996</v>
      </c>
      <c r="S1594" s="18">
        <f>'Raw Data'!S1594</f>
        <v>55329.511989999999</v>
      </c>
      <c r="T1594" s="18">
        <f>'Raw Data'!T1594</f>
        <v>947984.8</v>
      </c>
      <c r="U1594" s="18" t="str">
        <f t="shared" si="264"/>
        <v>STEEL LUNCH BOX 2 LAYER-8504</v>
      </c>
      <c r="V1594" s="18" t="str">
        <f t="shared" si="265"/>
        <v/>
      </c>
      <c r="W1594" s="18" t="e">
        <f t="shared" si="266"/>
        <v>#VALUE!</v>
      </c>
      <c r="X1594" s="18" t="str">
        <f t="shared" si="267"/>
        <v/>
      </c>
      <c r="Y1594" s="18" t="str">
        <f t="shared" si="268"/>
        <v/>
      </c>
      <c r="Z1594" s="18">
        <f t="shared" si="269"/>
        <v>4845948.92</v>
      </c>
      <c r="AA1594" s="18">
        <f t="shared" si="270"/>
        <v>2019</v>
      </c>
      <c r="AB1594" s="19" t="str">
        <f>IFERROR(VLOOKUP(D1594, 'Lookup Tables'!$A:$B, 2, FALSE), "Unknown")</f>
        <v>Table, kitchen or other household articles of iron or steel</v>
      </c>
      <c r="AC1594" s="18" t="str">
        <f t="shared" si="271"/>
        <v>Steel Products</v>
      </c>
      <c r="AD1594" s="18" t="str">
        <f t="shared" si="272"/>
        <v>Misc</v>
      </c>
      <c r="AE1594" s="18">
        <f t="shared" si="273"/>
        <v>90.744036451353537</v>
      </c>
      <c r="AF1594" s="20">
        <f t="shared" si="274"/>
        <v>0.24319998101983556</v>
      </c>
    </row>
    <row r="1595" spans="1:32">
      <c r="A1595" s="18" t="str">
        <f>'Raw Data'!A1595</f>
        <v>INNSA1</v>
      </c>
      <c r="B1595" s="19">
        <f>'Raw Data'!B1595</f>
        <v>43589</v>
      </c>
      <c r="C1595" s="18">
        <f>'Raw Data'!C1595</f>
        <v>301049751</v>
      </c>
      <c r="D1595" s="18">
        <f>'Raw Data'!D1595</f>
        <v>73239990</v>
      </c>
      <c r="E1595" s="18" t="str">
        <f>'Raw Data'!E1595</f>
        <v>STEEL LUNCH BOX 3LAYER-8505 (TOTAL 16800 PCS) (MILD STEEL) -</v>
      </c>
      <c r="F1595" s="18">
        <f>'Raw Data'!F1595</f>
        <v>0</v>
      </c>
      <c r="G1595" s="18">
        <f>'Raw Data'!G1595</f>
        <v>0</v>
      </c>
      <c r="H1595" s="18">
        <f>'Raw Data'!H1595</f>
        <v>0</v>
      </c>
      <c r="I1595" s="18">
        <f>'Raw Data'!I1595</f>
        <v>0</v>
      </c>
      <c r="J1595" s="18">
        <f>'Raw Data'!J1595</f>
        <v>0</v>
      </c>
      <c r="K1595" s="18">
        <f>'Raw Data'!K1595</f>
        <v>0</v>
      </c>
      <c r="L1595" s="18">
        <f>'Raw Data'!L1595</f>
        <v>0</v>
      </c>
      <c r="M1595" s="18">
        <f>'Raw Data'!M1595</f>
        <v>0</v>
      </c>
      <c r="N1595" s="18">
        <f>'Raw Data'!N1595</f>
        <v>10892</v>
      </c>
      <c r="O1595" s="18" t="str">
        <f>'Raw Data'!O1595</f>
        <v>KGS</v>
      </c>
      <c r="P1595" s="18">
        <f>'Raw Data'!P1595</f>
        <v>382.09934909999998</v>
      </c>
      <c r="Q1595" s="18">
        <f>'Raw Data'!Q1595</f>
        <v>4161826.11</v>
      </c>
      <c r="R1595" s="18">
        <f>'Raw Data'!R1595</f>
        <v>5.4236955150000004</v>
      </c>
      <c r="S1595" s="18">
        <f>'Raw Data'!S1595</f>
        <v>59074.89155</v>
      </c>
      <c r="T1595" s="18">
        <f>'Raw Data'!T1595</f>
        <v>1012156.1</v>
      </c>
      <c r="U1595" s="18" t="str">
        <f t="shared" si="264"/>
        <v xml:space="preserve">STEEL LUNCH BOX 3LAYER-8505 </v>
      </c>
      <c r="V1595" s="18" t="str">
        <f t="shared" si="265"/>
        <v/>
      </c>
      <c r="W1595" s="18" t="e">
        <f t="shared" si="266"/>
        <v>#VALUE!</v>
      </c>
      <c r="X1595" s="18" t="str">
        <f t="shared" si="267"/>
        <v/>
      </c>
      <c r="Y1595" s="18" t="str">
        <f t="shared" si="268"/>
        <v/>
      </c>
      <c r="Z1595" s="18">
        <f t="shared" si="269"/>
        <v>5173982.21</v>
      </c>
      <c r="AA1595" s="18">
        <f t="shared" si="270"/>
        <v>2019</v>
      </c>
      <c r="AB1595" s="19" t="str">
        <f>IFERROR(VLOOKUP(D1595, 'Lookup Tables'!$A:$B, 2, FALSE), "Unknown")</f>
        <v>Table, kitchen or other household articles of iron or steel</v>
      </c>
      <c r="AC1595" s="18" t="str">
        <f t="shared" si="271"/>
        <v>Steel Products</v>
      </c>
      <c r="AD1595" s="18" t="str">
        <f t="shared" si="272"/>
        <v>Misc</v>
      </c>
      <c r="AE1595" s="18">
        <f t="shared" si="273"/>
        <v>92.926560778553068</v>
      </c>
      <c r="AF1595" s="20">
        <f t="shared" si="274"/>
        <v>0.243199997608742</v>
      </c>
    </row>
    <row r="1596" spans="1:32">
      <c r="A1596" s="18" t="str">
        <f>'Raw Data'!A1596</f>
        <v>INNSA1</v>
      </c>
      <c r="B1596" s="19">
        <f>'Raw Data'!B1596</f>
        <v>43589</v>
      </c>
      <c r="C1596" s="18">
        <f>'Raw Data'!C1596</f>
        <v>301049751</v>
      </c>
      <c r="D1596" s="18">
        <f>'Raw Data'!D1596</f>
        <v>73239990</v>
      </c>
      <c r="E1596" s="18" t="str">
        <f>'Raw Data'!E1596</f>
        <v>STEEL LUNCH BOX -6561(TOTAL 18108 PCS) (MILD STEEL) -</v>
      </c>
      <c r="F1596" s="18">
        <f>'Raw Data'!F1596</f>
        <v>0</v>
      </c>
      <c r="G1596" s="18">
        <f>'Raw Data'!G1596</f>
        <v>0</v>
      </c>
      <c r="H1596" s="18">
        <f>'Raw Data'!H1596</f>
        <v>0</v>
      </c>
      <c r="I1596" s="18">
        <f>'Raw Data'!I1596</f>
        <v>0</v>
      </c>
      <c r="J1596" s="18">
        <f>'Raw Data'!J1596</f>
        <v>0</v>
      </c>
      <c r="K1596" s="18">
        <f>'Raw Data'!K1596</f>
        <v>0</v>
      </c>
      <c r="L1596" s="18">
        <f>'Raw Data'!L1596</f>
        <v>0</v>
      </c>
      <c r="M1596" s="18">
        <f>'Raw Data'!M1596</f>
        <v>0</v>
      </c>
      <c r="N1596" s="18">
        <f>'Raw Data'!N1596</f>
        <v>6901.16</v>
      </c>
      <c r="O1596" s="18" t="str">
        <f>'Raw Data'!O1596</f>
        <v>KGS</v>
      </c>
      <c r="P1596" s="18">
        <f>'Raw Data'!P1596</f>
        <v>473.92988279999997</v>
      </c>
      <c r="Q1596" s="18">
        <f>'Raw Data'!Q1596</f>
        <v>3270665.95</v>
      </c>
      <c r="R1596" s="18">
        <f>'Raw Data'!R1596</f>
        <v>6.7271807350000001</v>
      </c>
      <c r="S1596" s="18">
        <f>'Raw Data'!S1596</f>
        <v>46425.350599999998</v>
      </c>
      <c r="T1596" s="18">
        <f>'Raw Data'!T1596</f>
        <v>795426</v>
      </c>
      <c r="U1596" s="18" t="str">
        <f t="shared" si="264"/>
        <v>STEEL LUNCH BOX -6561</v>
      </c>
      <c r="V1596" s="18" t="str">
        <f t="shared" si="265"/>
        <v/>
      </c>
      <c r="W1596" s="18" t="e">
        <f t="shared" si="266"/>
        <v>#VALUE!</v>
      </c>
      <c r="X1596" s="18" t="str">
        <f t="shared" si="267"/>
        <v/>
      </c>
      <c r="Y1596" s="18" t="str">
        <f t="shared" si="268"/>
        <v/>
      </c>
      <c r="Z1596" s="18">
        <f t="shared" si="269"/>
        <v>4066091.95</v>
      </c>
      <c r="AA1596" s="18">
        <f t="shared" si="270"/>
        <v>2019</v>
      </c>
      <c r="AB1596" s="19" t="str">
        <f>IFERROR(VLOOKUP(D1596, 'Lookup Tables'!$A:$B, 2, FALSE), "Unknown")</f>
        <v>Table, kitchen or other household articles of iron or steel</v>
      </c>
      <c r="AC1596" s="18" t="str">
        <f t="shared" si="271"/>
        <v>Steel Products</v>
      </c>
      <c r="AD1596" s="18" t="str">
        <f t="shared" si="272"/>
        <v>Misc</v>
      </c>
      <c r="AE1596" s="18">
        <f t="shared" si="273"/>
        <v>115.25975343275624</v>
      </c>
      <c r="AF1596" s="20">
        <f t="shared" si="274"/>
        <v>0.24320001252344342</v>
      </c>
    </row>
    <row r="1597" spans="1:32">
      <c r="A1597" s="18" t="str">
        <f>'Raw Data'!A1597</f>
        <v>INNSA1</v>
      </c>
      <c r="B1597" s="19">
        <f>'Raw Data'!B1597</f>
        <v>43587</v>
      </c>
      <c r="C1597" s="18">
        <f>'Raw Data'!C1597</f>
        <v>301049751</v>
      </c>
      <c r="D1597" s="18">
        <f>'Raw Data'!D1597</f>
        <v>73239990</v>
      </c>
      <c r="E1597" s="18" t="str">
        <f>'Raw Data'!E1597</f>
        <v>STAINLESS STEEL SPORT BOTTLE 1000ML (ITEM NO. KW-830) (34920 - PCS)</v>
      </c>
      <c r="F1597" s="18">
        <f>'Raw Data'!F1597</f>
        <v>0</v>
      </c>
      <c r="G1597" s="18">
        <f>'Raw Data'!G1597</f>
        <v>0</v>
      </c>
      <c r="H1597" s="18">
        <f>'Raw Data'!H1597</f>
        <v>0</v>
      </c>
      <c r="I1597" s="18">
        <f>'Raw Data'!I1597</f>
        <v>0</v>
      </c>
      <c r="J1597" s="18">
        <f>'Raw Data'!J1597</f>
        <v>0</v>
      </c>
      <c r="K1597" s="18">
        <f>'Raw Data'!K1597</f>
        <v>0</v>
      </c>
      <c r="L1597" s="18">
        <f>'Raw Data'!L1597</f>
        <v>0</v>
      </c>
      <c r="M1597" s="18">
        <f>'Raw Data'!M1597</f>
        <v>0</v>
      </c>
      <c r="N1597" s="18">
        <f>'Raw Data'!N1597</f>
        <v>6790</v>
      </c>
      <c r="O1597" s="18" t="str">
        <f>'Raw Data'!O1597</f>
        <v>KGS</v>
      </c>
      <c r="P1597" s="18">
        <f>'Raw Data'!P1597</f>
        <v>384.62421210000002</v>
      </c>
      <c r="Q1597" s="18">
        <f>'Raw Data'!Q1597</f>
        <v>2611598.4</v>
      </c>
      <c r="R1597" s="18">
        <f>'Raw Data'!R1597</f>
        <v>5.4634121029999996</v>
      </c>
      <c r="S1597" s="18">
        <f>'Raw Data'!S1597</f>
        <v>37096.568180000002</v>
      </c>
      <c r="T1597" s="18">
        <f>'Raw Data'!T1597</f>
        <v>635140.69999999995</v>
      </c>
      <c r="U1597" s="18" t="str">
        <f t="shared" si="264"/>
        <v xml:space="preserve">STAINLESS STEEL SPORT BOTTLE 1000ML </v>
      </c>
      <c r="V1597" s="18" t="str">
        <f t="shared" si="265"/>
        <v/>
      </c>
      <c r="W1597" s="18" t="e">
        <f t="shared" si="266"/>
        <v>#VALUE!</v>
      </c>
      <c r="X1597" s="18" t="str">
        <f t="shared" si="267"/>
        <v/>
      </c>
      <c r="Y1597" s="18" t="str">
        <f t="shared" si="268"/>
        <v/>
      </c>
      <c r="Z1597" s="18">
        <f t="shared" si="269"/>
        <v>3246739.0999999996</v>
      </c>
      <c r="AA1597" s="18">
        <f t="shared" si="270"/>
        <v>2019</v>
      </c>
      <c r="AB1597" s="19" t="str">
        <f>IFERROR(VLOOKUP(D1597, 'Lookup Tables'!$A:$B, 2, FALSE), "Unknown")</f>
        <v>Table, kitchen or other household articles of iron or steel</v>
      </c>
      <c r="AC1597" s="18" t="str">
        <f t="shared" si="271"/>
        <v>Steel Products</v>
      </c>
      <c r="AD1597" s="18" t="str">
        <f t="shared" si="272"/>
        <v>Misc</v>
      </c>
      <c r="AE1597" s="18">
        <f t="shared" si="273"/>
        <v>93.540603829160517</v>
      </c>
      <c r="AF1597" s="20">
        <f t="shared" si="274"/>
        <v>0.24319998817582367</v>
      </c>
    </row>
    <row r="1598" spans="1:32">
      <c r="A1598" s="18" t="str">
        <f>'Raw Data'!A1598</f>
        <v>INNSA1</v>
      </c>
      <c r="B1598" s="19">
        <f>'Raw Data'!B1598</f>
        <v>43585</v>
      </c>
      <c r="C1598" s="18">
        <f>'Raw Data'!C1598</f>
        <v>301049751</v>
      </c>
      <c r="D1598" s="18">
        <f>'Raw Data'!D1598</f>
        <v>73239990</v>
      </c>
      <c r="E1598" s="18" t="str">
        <f>'Raw Data'!E1598</f>
        <v>STEEL ZHARA-NP-003 (MILD STEEL) (TOTAL 36720 PCS) DPD CLIENT -</v>
      </c>
      <c r="F1598" s="18">
        <f>'Raw Data'!F1598</f>
        <v>0</v>
      </c>
      <c r="G1598" s="18">
        <f>'Raw Data'!G1598</f>
        <v>0</v>
      </c>
      <c r="H1598" s="18">
        <f>'Raw Data'!H1598</f>
        <v>0</v>
      </c>
      <c r="I1598" s="18">
        <f>'Raw Data'!I1598</f>
        <v>0</v>
      </c>
      <c r="J1598" s="18">
        <f>'Raw Data'!J1598</f>
        <v>0</v>
      </c>
      <c r="K1598" s="18">
        <f>'Raw Data'!K1598</f>
        <v>0</v>
      </c>
      <c r="L1598" s="18">
        <f>'Raw Data'!L1598</f>
        <v>0</v>
      </c>
      <c r="M1598" s="18">
        <f>'Raw Data'!M1598</f>
        <v>0</v>
      </c>
      <c r="N1598" s="18">
        <f>'Raw Data'!N1598</f>
        <v>3018.06</v>
      </c>
      <c r="O1598" s="18" t="str">
        <f>'Raw Data'!O1598</f>
        <v>KG</v>
      </c>
      <c r="P1598" s="18">
        <f>'Raw Data'!P1598</f>
        <v>402.04194749999999</v>
      </c>
      <c r="Q1598" s="18">
        <f>'Raw Data'!Q1598</f>
        <v>1213386.72</v>
      </c>
      <c r="R1598" s="18">
        <f>'Raw Data'!R1598</f>
        <v>5.7108231180000004</v>
      </c>
      <c r="S1598" s="18">
        <f>'Raw Data'!S1598</f>
        <v>17235.606820000001</v>
      </c>
      <c r="T1598" s="18">
        <f>'Raw Data'!T1598</f>
        <v>295095.7</v>
      </c>
      <c r="U1598" s="18" t="str">
        <f t="shared" si="264"/>
        <v xml:space="preserve">STEEL ZHARA-NP-003 </v>
      </c>
      <c r="V1598" s="18" t="str">
        <f t="shared" si="265"/>
        <v/>
      </c>
      <c r="W1598" s="18" t="e">
        <f t="shared" si="266"/>
        <v>#VALUE!</v>
      </c>
      <c r="X1598" s="18" t="str">
        <f t="shared" si="267"/>
        <v/>
      </c>
      <c r="Y1598" s="18" t="str">
        <f t="shared" si="268"/>
        <v/>
      </c>
      <c r="Z1598" s="18">
        <f t="shared" si="269"/>
        <v>1508482.42</v>
      </c>
      <c r="AA1598" s="18">
        <f t="shared" si="270"/>
        <v>2019</v>
      </c>
      <c r="AB1598" s="19" t="str">
        <f>IFERROR(VLOOKUP(D1598, 'Lookup Tables'!$A:$B, 2, FALSE), "Unknown")</f>
        <v>Table, kitchen or other household articles of iron or steel</v>
      </c>
      <c r="AC1598" s="18" t="str">
        <f t="shared" si="271"/>
        <v>Steel Products</v>
      </c>
      <c r="AD1598" s="18" t="str">
        <f t="shared" si="272"/>
        <v>Misc</v>
      </c>
      <c r="AE1598" s="18">
        <f t="shared" si="273"/>
        <v>97.776618092416982</v>
      </c>
      <c r="AF1598" s="20">
        <f t="shared" si="274"/>
        <v>0.24320004095643968</v>
      </c>
    </row>
    <row r="1599" spans="1:32">
      <c r="A1599" s="18" t="str">
        <f>'Raw Data'!A1599</f>
        <v>INNSA1</v>
      </c>
      <c r="B1599" s="19">
        <f>'Raw Data'!B1599</f>
        <v>43579</v>
      </c>
      <c r="C1599" s="18">
        <f>'Raw Data'!C1599</f>
        <v>301049751</v>
      </c>
      <c r="D1599" s="18">
        <f>'Raw Data'!D1599</f>
        <v>73239990</v>
      </c>
      <c r="E1599" s="18" t="str">
        <f>'Raw Data'!E1599</f>
        <v>RYX-02-020 MILD STEEL MULTI FUNCTION CLOTH STAND (OTHER ARTI - CLES OF HOUSEHOLD OF IRON &amp; STEEL) (2464 NOS)</v>
      </c>
      <c r="F1599" s="18">
        <f>'Raw Data'!F1599</f>
        <v>0</v>
      </c>
      <c r="G1599" s="18">
        <f>'Raw Data'!G1599</f>
        <v>0</v>
      </c>
      <c r="H1599" s="18">
        <f>'Raw Data'!H1599</f>
        <v>0</v>
      </c>
      <c r="I1599" s="18">
        <f>'Raw Data'!I1599</f>
        <v>0</v>
      </c>
      <c r="J1599" s="18">
        <f>'Raw Data'!J1599</f>
        <v>0</v>
      </c>
      <c r="K1599" s="18">
        <f>'Raw Data'!K1599</f>
        <v>0</v>
      </c>
      <c r="L1599" s="18">
        <f>'Raw Data'!L1599</f>
        <v>0</v>
      </c>
      <c r="M1599" s="18">
        <f>'Raw Data'!M1599</f>
        <v>0</v>
      </c>
      <c r="N1599" s="18">
        <f>'Raw Data'!N1599</f>
        <v>8008</v>
      </c>
      <c r="O1599" s="18" t="str">
        <f>'Raw Data'!O1599</f>
        <v>KG</v>
      </c>
      <c r="P1599" s="18">
        <f>'Raw Data'!P1599</f>
        <v>311.9234515</v>
      </c>
      <c r="Q1599" s="18">
        <f>'Raw Data'!Q1599</f>
        <v>2497883</v>
      </c>
      <c r="R1599" s="18">
        <f>'Raw Data'!R1599</f>
        <v>4.4307308460000003</v>
      </c>
      <c r="S1599" s="18">
        <f>'Raw Data'!S1599</f>
        <v>35481.292609999997</v>
      </c>
      <c r="T1599" s="18">
        <f>'Raw Data'!T1599</f>
        <v>607485.1</v>
      </c>
      <c r="U1599" s="18" t="str">
        <f t="shared" si="264"/>
        <v xml:space="preserve">RYX-02-020 MILD STEEL MULTI FUNCTION CLOTH STAND </v>
      </c>
      <c r="V1599" s="18" t="str">
        <f t="shared" si="265"/>
        <v/>
      </c>
      <c r="W1599" s="18" t="e">
        <f t="shared" si="266"/>
        <v>#VALUE!</v>
      </c>
      <c r="X1599" s="18" t="str">
        <f t="shared" si="267"/>
        <v/>
      </c>
      <c r="Y1599" s="18" t="str">
        <f t="shared" si="268"/>
        <v/>
      </c>
      <c r="Z1599" s="18">
        <f t="shared" si="269"/>
        <v>3105368.1</v>
      </c>
      <c r="AA1599" s="18">
        <f t="shared" si="270"/>
        <v>2019</v>
      </c>
      <c r="AB1599" s="19" t="str">
        <f>IFERROR(VLOOKUP(D1599, 'Lookup Tables'!$A:$B, 2, FALSE), "Unknown")</f>
        <v>Table, kitchen or other household articles of iron or steel</v>
      </c>
      <c r="AC1599" s="18" t="str">
        <f t="shared" si="271"/>
        <v>Steel Products</v>
      </c>
      <c r="AD1599" s="18" t="str">
        <f t="shared" si="272"/>
        <v>Cloth Stand</v>
      </c>
      <c r="AE1599" s="18">
        <f t="shared" si="273"/>
        <v>75.859777722277713</v>
      </c>
      <c r="AF1599" s="20">
        <f t="shared" si="274"/>
        <v>0.24319998174454127</v>
      </c>
    </row>
    <row r="1600" spans="1:32">
      <c r="A1600" s="18" t="str">
        <f>'Raw Data'!A1600</f>
        <v>INNSA1</v>
      </c>
      <c r="B1600" s="19">
        <f>'Raw Data'!B1600</f>
        <v>43579</v>
      </c>
      <c r="C1600" s="18">
        <f>'Raw Data'!C1600</f>
        <v>301049751</v>
      </c>
      <c r="D1600" s="18">
        <f>'Raw Data'!D1600</f>
        <v>73239990</v>
      </c>
      <c r="E1600" s="18" t="str">
        <f>'Raw Data'!E1600</f>
        <v>RYX-02-021A MILD STEEL MULTI FUNCTION CLOTH STAND (OTHER ART - ICLES OF HOUSEHOLD OF IRON &amp; STEEL) (7776 NOS)</v>
      </c>
      <c r="F1600" s="18">
        <f>'Raw Data'!F1600</f>
        <v>0</v>
      </c>
      <c r="G1600" s="18">
        <f>'Raw Data'!G1600</f>
        <v>0</v>
      </c>
      <c r="H1600" s="18">
        <f>'Raw Data'!H1600</f>
        <v>0</v>
      </c>
      <c r="I1600" s="18">
        <f>'Raw Data'!I1600</f>
        <v>0</v>
      </c>
      <c r="J1600" s="18">
        <f>'Raw Data'!J1600</f>
        <v>0</v>
      </c>
      <c r="K1600" s="18">
        <f>'Raw Data'!K1600</f>
        <v>0</v>
      </c>
      <c r="L1600" s="18">
        <f>'Raw Data'!L1600</f>
        <v>0</v>
      </c>
      <c r="M1600" s="18">
        <f>'Raw Data'!M1600</f>
        <v>0</v>
      </c>
      <c r="N1600" s="18">
        <f>'Raw Data'!N1600</f>
        <v>28512</v>
      </c>
      <c r="O1600" s="18" t="str">
        <f>'Raw Data'!O1600</f>
        <v>KG</v>
      </c>
      <c r="P1600" s="18">
        <f>'Raw Data'!P1600</f>
        <v>172.3033432</v>
      </c>
      <c r="Q1600" s="18">
        <f>'Raw Data'!Q1600</f>
        <v>4912712.92</v>
      </c>
      <c r="R1600" s="18">
        <f>'Raw Data'!R1600</f>
        <v>2.4474906700000001</v>
      </c>
      <c r="S1600" s="18">
        <f>'Raw Data'!S1600</f>
        <v>69782.85398</v>
      </c>
      <c r="T1600" s="18">
        <f>'Raw Data'!T1600</f>
        <v>1194771.8</v>
      </c>
      <c r="U1600" s="18" t="str">
        <f t="shared" si="264"/>
        <v xml:space="preserve">RYX-02-021A MILD STEEL MULTI FUNCTION CLOTH STAND </v>
      </c>
      <c r="V1600" s="18" t="str">
        <f t="shared" si="265"/>
        <v/>
      </c>
      <c r="W1600" s="18" t="e">
        <f t="shared" si="266"/>
        <v>#VALUE!</v>
      </c>
      <c r="X1600" s="18" t="str">
        <f t="shared" si="267"/>
        <v/>
      </c>
      <c r="Y1600" s="18" t="str">
        <f t="shared" si="268"/>
        <v/>
      </c>
      <c r="Z1600" s="18">
        <f t="shared" si="269"/>
        <v>6107484.7199999997</v>
      </c>
      <c r="AA1600" s="18">
        <f t="shared" si="270"/>
        <v>2019</v>
      </c>
      <c r="AB1600" s="19" t="str">
        <f>IFERROR(VLOOKUP(D1600, 'Lookup Tables'!$A:$B, 2, FALSE), "Unknown")</f>
        <v>Table, kitchen or other household articles of iron or steel</v>
      </c>
      <c r="AC1600" s="18" t="str">
        <f t="shared" si="271"/>
        <v>Steel Products</v>
      </c>
      <c r="AD1600" s="18" t="str">
        <f t="shared" si="272"/>
        <v>Cloth Stand</v>
      </c>
      <c r="AE1600" s="18">
        <f t="shared" si="273"/>
        <v>41.904173681257014</v>
      </c>
      <c r="AF1600" s="20">
        <f t="shared" si="274"/>
        <v>0.24320000363465163</v>
      </c>
    </row>
    <row r="1601" spans="1:32">
      <c r="A1601" s="18" t="str">
        <f>'Raw Data'!A1601</f>
        <v>INNSA1</v>
      </c>
      <c r="B1601" s="19">
        <f>'Raw Data'!B1601</f>
        <v>43578</v>
      </c>
      <c r="C1601" s="18">
        <f>'Raw Data'!C1601</f>
        <v>301049751</v>
      </c>
      <c r="D1601" s="18">
        <f>'Raw Data'!D1601</f>
        <v>73239990</v>
      </c>
      <c r="E1601" s="18" t="str">
        <f>'Raw Data'!E1601</f>
        <v>STEEL LUNCH BOX 2 LAYER-8504(TOTAL 324 PCS) (MILD STEEL) -</v>
      </c>
      <c r="F1601" s="18">
        <f>'Raw Data'!F1601</f>
        <v>0</v>
      </c>
      <c r="G1601" s="18">
        <f>'Raw Data'!G1601</f>
        <v>0</v>
      </c>
      <c r="H1601" s="18">
        <f>'Raw Data'!H1601</f>
        <v>0</v>
      </c>
      <c r="I1601" s="18">
        <f>'Raw Data'!I1601</f>
        <v>0</v>
      </c>
      <c r="J1601" s="18">
        <f>'Raw Data'!J1601</f>
        <v>0</v>
      </c>
      <c r="K1601" s="18">
        <f>'Raw Data'!K1601</f>
        <v>0</v>
      </c>
      <c r="L1601" s="18">
        <f>'Raw Data'!L1601</f>
        <v>0</v>
      </c>
      <c r="M1601" s="18">
        <f>'Raw Data'!M1601</f>
        <v>0</v>
      </c>
      <c r="N1601" s="18">
        <f>'Raw Data'!N1601</f>
        <v>154.97999999999999</v>
      </c>
      <c r="O1601" s="18" t="str">
        <f>'Raw Data'!O1601</f>
        <v>KG</v>
      </c>
      <c r="P1601" s="18">
        <f>'Raw Data'!P1601</f>
        <v>371.85533620000001</v>
      </c>
      <c r="Q1601" s="18">
        <f>'Raw Data'!Q1601</f>
        <v>57630.14</v>
      </c>
      <c r="R1601" s="18">
        <f>'Raw Data'!R1601</f>
        <v>5.282036025</v>
      </c>
      <c r="S1601" s="18">
        <f>'Raw Data'!S1601</f>
        <v>818.60994319999998</v>
      </c>
      <c r="T1601" s="18">
        <f>'Raw Data'!T1601</f>
        <v>14015.6</v>
      </c>
      <c r="U1601" s="18" t="str">
        <f t="shared" si="264"/>
        <v>STEEL LUNCH BOX 2 LAYER-8504</v>
      </c>
      <c r="V1601" s="18" t="str">
        <f t="shared" si="265"/>
        <v/>
      </c>
      <c r="W1601" s="18" t="e">
        <f t="shared" si="266"/>
        <v>#VALUE!</v>
      </c>
      <c r="X1601" s="18" t="str">
        <f t="shared" si="267"/>
        <v/>
      </c>
      <c r="Y1601" s="18" t="str">
        <f t="shared" si="268"/>
        <v/>
      </c>
      <c r="Z1601" s="18">
        <f t="shared" si="269"/>
        <v>71645.740000000005</v>
      </c>
      <c r="AA1601" s="18">
        <f t="shared" si="270"/>
        <v>2019</v>
      </c>
      <c r="AB1601" s="19" t="str">
        <f>IFERROR(VLOOKUP(D1601, 'Lookup Tables'!$A:$B, 2, FALSE), "Unknown")</f>
        <v>Table, kitchen or other household articles of iron or steel</v>
      </c>
      <c r="AC1601" s="18" t="str">
        <f t="shared" si="271"/>
        <v>Steel Products</v>
      </c>
      <c r="AD1601" s="18" t="str">
        <f t="shared" si="272"/>
        <v>Misc</v>
      </c>
      <c r="AE1601" s="18">
        <f t="shared" si="273"/>
        <v>90.434894825138741</v>
      </c>
      <c r="AF1601" s="20">
        <f t="shared" si="274"/>
        <v>0.24319913156553152</v>
      </c>
    </row>
    <row r="1602" spans="1:32">
      <c r="A1602" s="18" t="str">
        <f>'Raw Data'!A1602</f>
        <v>INNSA1</v>
      </c>
      <c r="B1602" s="19">
        <f>'Raw Data'!B1602</f>
        <v>43578</v>
      </c>
      <c r="C1602" s="18">
        <f>'Raw Data'!C1602</f>
        <v>301049751</v>
      </c>
      <c r="D1602" s="18">
        <f>'Raw Data'!D1602</f>
        <v>73239990</v>
      </c>
      <c r="E1602" s="18" t="str">
        <f>'Raw Data'!E1602</f>
        <v>STAINLESS STEEL SPORTS BOTTLE 750ML SG-702-SB-01 (TOTAL 1080 - 0 PCS)(NOT VACUUM BOTTLE)(MILD STEEL)</v>
      </c>
      <c r="F1602" s="18">
        <f>'Raw Data'!F1602</f>
        <v>0</v>
      </c>
      <c r="G1602" s="18">
        <f>'Raw Data'!G1602</f>
        <v>0</v>
      </c>
      <c r="H1602" s="18">
        <f>'Raw Data'!H1602</f>
        <v>0</v>
      </c>
      <c r="I1602" s="18">
        <f>'Raw Data'!I1602</f>
        <v>0</v>
      </c>
      <c r="J1602" s="18">
        <f>'Raw Data'!J1602</f>
        <v>0</v>
      </c>
      <c r="K1602" s="18">
        <f>'Raw Data'!K1602</f>
        <v>0</v>
      </c>
      <c r="L1602" s="18">
        <f>'Raw Data'!L1602</f>
        <v>0</v>
      </c>
      <c r="M1602" s="18">
        <f>'Raw Data'!M1602</f>
        <v>0</v>
      </c>
      <c r="N1602" s="18">
        <f>'Raw Data'!N1602</f>
        <v>1500</v>
      </c>
      <c r="O1602" s="18" t="str">
        <f>'Raw Data'!O1602</f>
        <v>KG</v>
      </c>
      <c r="P1602" s="18">
        <f>'Raw Data'!P1602</f>
        <v>655.23778000000004</v>
      </c>
      <c r="Q1602" s="18">
        <f>'Raw Data'!Q1602</f>
        <v>982856.67</v>
      </c>
      <c r="R1602" s="18">
        <f>'Raw Data'!R1602</f>
        <v>9.3073548299999995</v>
      </c>
      <c r="S1602" s="18">
        <f>'Raw Data'!S1602</f>
        <v>13961.03224</v>
      </c>
      <c r="T1602" s="18">
        <f>'Raw Data'!T1602</f>
        <v>239030.8</v>
      </c>
      <c r="U1602" s="18" t="str">
        <f t="shared" si="264"/>
        <v xml:space="preserve">STAINLESS STEEL SPORTS BOTTLE 750ML SG-702-SB-01 </v>
      </c>
      <c r="V1602" s="18" t="str">
        <f t="shared" si="265"/>
        <v/>
      </c>
      <c r="W1602" s="18" t="e">
        <f t="shared" si="266"/>
        <v>#VALUE!</v>
      </c>
      <c r="X1602" s="18" t="str">
        <f t="shared" si="267"/>
        <v/>
      </c>
      <c r="Y1602" s="18" t="str">
        <f t="shared" si="268"/>
        <v/>
      </c>
      <c r="Z1602" s="18">
        <f t="shared" si="269"/>
        <v>1221887.47</v>
      </c>
      <c r="AA1602" s="18">
        <f t="shared" si="270"/>
        <v>2019</v>
      </c>
      <c r="AB1602" s="19" t="str">
        <f>IFERROR(VLOOKUP(D1602, 'Lookup Tables'!$A:$B, 2, FALSE), "Unknown")</f>
        <v>Table, kitchen or other household articles of iron or steel</v>
      </c>
      <c r="AC1602" s="18" t="str">
        <f t="shared" si="271"/>
        <v>Steel Products</v>
      </c>
      <c r="AD1602" s="18" t="str">
        <f t="shared" si="272"/>
        <v>Misc</v>
      </c>
      <c r="AE1602" s="18">
        <f t="shared" si="273"/>
        <v>159.35386666666665</v>
      </c>
      <c r="AF1602" s="20">
        <f t="shared" si="274"/>
        <v>0.24320005886514456</v>
      </c>
    </row>
    <row r="1603" spans="1:32">
      <c r="A1603" s="18" t="str">
        <f>'Raw Data'!A1603</f>
        <v>INNSA1</v>
      </c>
      <c r="B1603" s="19">
        <f>'Raw Data'!B1603</f>
        <v>43578</v>
      </c>
      <c r="C1603" s="18">
        <f>'Raw Data'!C1603</f>
        <v>301049751</v>
      </c>
      <c r="D1603" s="18">
        <f>'Raw Data'!D1603</f>
        <v>73239990</v>
      </c>
      <c r="E1603" s="18" t="str">
        <f>'Raw Data'!E1603</f>
        <v>STEEL ZHARA -NP-003 (TOTAL 6840 PCS) (MILD STEEL) -</v>
      </c>
      <c r="F1603" s="18">
        <f>'Raw Data'!F1603</f>
        <v>0</v>
      </c>
      <c r="G1603" s="18">
        <f>'Raw Data'!G1603</f>
        <v>0</v>
      </c>
      <c r="H1603" s="18">
        <f>'Raw Data'!H1603</f>
        <v>0</v>
      </c>
      <c r="I1603" s="18">
        <f>'Raw Data'!I1603</f>
        <v>0</v>
      </c>
      <c r="J1603" s="18">
        <f>'Raw Data'!J1603</f>
        <v>0</v>
      </c>
      <c r="K1603" s="18">
        <f>'Raw Data'!K1603</f>
        <v>0</v>
      </c>
      <c r="L1603" s="18">
        <f>'Raw Data'!L1603</f>
        <v>0</v>
      </c>
      <c r="M1603" s="18">
        <f>'Raw Data'!M1603</f>
        <v>0</v>
      </c>
      <c r="N1603" s="18">
        <f>'Raw Data'!N1603</f>
        <v>655.5</v>
      </c>
      <c r="O1603" s="18" t="str">
        <f>'Raw Data'!O1603</f>
        <v>KG</v>
      </c>
      <c r="P1603" s="18">
        <f>'Raw Data'!P1603</f>
        <v>352.07279940000001</v>
      </c>
      <c r="Q1603" s="18">
        <f>'Raw Data'!Q1603</f>
        <v>230783.72</v>
      </c>
      <c r="R1603" s="18">
        <f>'Raw Data'!R1603</f>
        <v>5.0010340820000003</v>
      </c>
      <c r="S1603" s="18">
        <f>'Raw Data'!S1603</f>
        <v>3278.1778410000002</v>
      </c>
      <c r="T1603" s="18">
        <f>'Raw Data'!T1603</f>
        <v>56126.6</v>
      </c>
      <c r="U1603" s="18" t="str">
        <f t="shared" ref="U1603:U1666" si="275">LEFT(E1603, FIND("(", E1603)-1)</f>
        <v xml:space="preserve">STEEL ZHARA -NP-003 </v>
      </c>
      <c r="V1603" s="18" t="str">
        <f t="shared" ref="V1603:V1666" si="276">IFERROR(
    VALUE(
        MID(E1603,
            FIND("QTY",E1603)+4,
            FIND(" ",E1603,FIND("QTY",E1603)+4) - (FIND("QTY",E1603)+4)
        )
    ),
"")</f>
        <v/>
      </c>
      <c r="W1603" s="18" t="e">
        <f t="shared" ref="W1603:W1666" si="277">TRIM(MID(E1603, FIND(" ", E1603, FIND("QTY:", E1603)+4)+1, FIND("/", E1603) - FIND(" ", E1603, FIND("QTY:", E1603)+4)-1))</f>
        <v>#VALUE!</v>
      </c>
      <c r="X1603" s="18" t="str">
        <f t="shared" ref="X1603:X1666" si="278">IFERROR(
  IF(AND(ISNUMBER(FIND("/",E1603)), ISNUMBER(FIND("PER",E1603))),
     VALUE(TRIM(SUBSTITUTE(SUBSTITUTE(MID(E1603, FIND("/",E1603)+1, FIND("PER",E1603)-FIND("/",E1603)-1), "USD", ""), "CNY:", ""))),
     IF(ISNUMBER(SEARCH("USD",E1603)),
        VALUE(TRIM(MID(E1603, SEARCH("USD",E1603)+3, 12))),
        IF(ISNUMBER(SEARCH("CNY",E1603)),
           VALUE(TRIM(SUBSTITUTE(MID(E1603, SEARCH("CNY",E1603)+3, 12), ":", ""))),
           "" )
     )
  ),
"")</f>
        <v/>
      </c>
      <c r="Y1603" s="18" t="str">
        <f t="shared" ref="Y1603:Y1666" si="279">IF(ISNUMBER(FIND("USD", E1603)), "USD",
IF(ISNUMBER(FIND("CNY", E1603)), "CNY", ""))</f>
        <v/>
      </c>
      <c r="Z1603" s="18">
        <f t="shared" ref="Z1603:Z1666" si="280">Q1603 + T1603</f>
        <v>286910.32</v>
      </c>
      <c r="AA1603" s="18">
        <f t="shared" ref="AA1603:AA1666" si="281">YEAR(B1603)</f>
        <v>2019</v>
      </c>
      <c r="AB1603" s="19" t="str">
        <f>IFERROR(VLOOKUP(D1603, 'Lookup Tables'!$A:$B, 2, FALSE), "Unknown")</f>
        <v>Table, kitchen or other household articles of iron or steel</v>
      </c>
      <c r="AC1603" s="18" t="str">
        <f t="shared" ref="AC1603:AC1666" si="282">IFERROR(
    IF(ISNUMBER(SEARCH("STEEL", E1603)), "Steel Products",
    IF(ISNUMBER(SEARCH("SCRUBBER", E1603)), "Cleaning Items",
    IF(ISNUMBER(SEARCH("CLOTH", E1603)), "Household Items",
    IF(ISNUMBER(SEARCH("HOLDER", E1603)), "Kitchen Items",
    "Other")))),
"Other")</f>
        <v>Steel Products</v>
      </c>
      <c r="AD1603" s="18" t="str">
        <f t="shared" ref="AD1603:AD1666" si="283">IFERROR(
    IF(ISNUMBER(SEARCH("SCRUBBER", E1603)), "Scrubber",
    IF(ISNUMBER(SEARCH("CUTLERY", E1603)), "Cutlery Holder",
    IF(ISNUMBER(SEARCH("CLOTH STAND", E1603)), "Cloth Stand",
    IF(ISNUMBER(SEARCH("HOLDER", E1603)), "Holder",
    "Misc")))),
"Misc")</f>
        <v>Misc</v>
      </c>
      <c r="AE1603" s="18">
        <f t="shared" ref="AE1603:AE1666" si="284">T1603/N1603</f>
        <v>85.624103737604884</v>
      </c>
      <c r="AF1603" s="20">
        <f t="shared" ref="AF1603:AF1666" si="285">IFERROR(T1603/Q1603,0)</f>
        <v>0.24319999694952485</v>
      </c>
    </row>
    <row r="1604" spans="1:32">
      <c r="A1604" s="18" t="str">
        <f>'Raw Data'!A1604</f>
        <v>INNSA1</v>
      </c>
      <c r="B1604" s="19">
        <f>'Raw Data'!B1604</f>
        <v>43578</v>
      </c>
      <c r="C1604" s="18">
        <f>'Raw Data'!C1604</f>
        <v>301049751</v>
      </c>
      <c r="D1604" s="18">
        <f>'Raw Data'!D1604</f>
        <v>73239990</v>
      </c>
      <c r="E1604" s="18" t="str">
        <f>'Raw Data'!E1604</f>
        <v>STEEL ZHARA -NP-003 (TOTAL 16560 PCS) (MILD STEEL) -</v>
      </c>
      <c r="F1604" s="18">
        <f>'Raw Data'!F1604</f>
        <v>0</v>
      </c>
      <c r="G1604" s="18">
        <f>'Raw Data'!G1604</f>
        <v>0</v>
      </c>
      <c r="H1604" s="18">
        <f>'Raw Data'!H1604</f>
        <v>0</v>
      </c>
      <c r="I1604" s="18">
        <f>'Raw Data'!I1604</f>
        <v>0</v>
      </c>
      <c r="J1604" s="18">
        <f>'Raw Data'!J1604</f>
        <v>0</v>
      </c>
      <c r="K1604" s="18">
        <f>'Raw Data'!K1604</f>
        <v>0</v>
      </c>
      <c r="L1604" s="18">
        <f>'Raw Data'!L1604</f>
        <v>0</v>
      </c>
      <c r="M1604" s="18">
        <f>'Raw Data'!M1604</f>
        <v>0</v>
      </c>
      <c r="N1604" s="18">
        <f>'Raw Data'!N1604</f>
        <v>1697.4</v>
      </c>
      <c r="O1604" s="18" t="str">
        <f>'Raw Data'!O1604</f>
        <v>KG</v>
      </c>
      <c r="P1604" s="18">
        <f>'Raw Data'!P1604</f>
        <v>322.35893720000001</v>
      </c>
      <c r="Q1604" s="18">
        <f>'Raw Data'!Q1604</f>
        <v>547172.06000000006</v>
      </c>
      <c r="R1604" s="18">
        <f>'Raw Data'!R1604</f>
        <v>4.5789621760000001</v>
      </c>
      <c r="S1604" s="18">
        <f>'Raw Data'!S1604</f>
        <v>7772.3303980000001</v>
      </c>
      <c r="T1604" s="18">
        <f>'Raw Data'!T1604</f>
        <v>133072.20000000001</v>
      </c>
      <c r="U1604" s="18" t="str">
        <f t="shared" si="275"/>
        <v xml:space="preserve">STEEL ZHARA -NP-003 </v>
      </c>
      <c r="V1604" s="18" t="str">
        <f t="shared" si="276"/>
        <v/>
      </c>
      <c r="W1604" s="18" t="e">
        <f t="shared" si="277"/>
        <v>#VALUE!</v>
      </c>
      <c r="X1604" s="18" t="str">
        <f t="shared" si="278"/>
        <v/>
      </c>
      <c r="Y1604" s="18" t="str">
        <f t="shared" si="279"/>
        <v/>
      </c>
      <c r="Z1604" s="18">
        <f t="shared" si="280"/>
        <v>680244.26</v>
      </c>
      <c r="AA1604" s="18">
        <f t="shared" si="281"/>
        <v>2019</v>
      </c>
      <c r="AB1604" s="19" t="str">
        <f>IFERROR(VLOOKUP(D1604, 'Lookup Tables'!$A:$B, 2, FALSE), "Unknown")</f>
        <v>Table, kitchen or other household articles of iron or steel</v>
      </c>
      <c r="AC1604" s="18" t="str">
        <f t="shared" si="282"/>
        <v>Steel Products</v>
      </c>
      <c r="AD1604" s="18" t="str">
        <f t="shared" si="283"/>
        <v>Misc</v>
      </c>
      <c r="AE1604" s="18">
        <f t="shared" si="284"/>
        <v>78.397667020148461</v>
      </c>
      <c r="AF1604" s="20">
        <f t="shared" si="285"/>
        <v>0.2431999177735793</v>
      </c>
    </row>
    <row r="1605" spans="1:32">
      <c r="A1605" s="18" t="str">
        <f>'Raw Data'!A1605</f>
        <v>INNSA1</v>
      </c>
      <c r="B1605" s="19">
        <f>'Raw Data'!B1605</f>
        <v>43578</v>
      </c>
      <c r="C1605" s="18">
        <f>'Raw Data'!C1605</f>
        <v>301049751</v>
      </c>
      <c r="D1605" s="18">
        <f>'Raw Data'!D1605</f>
        <v>73239990</v>
      </c>
      <c r="E1605" s="18" t="str">
        <f>'Raw Data'!E1605</f>
        <v>STEEL LUNCH BOX-6527 (TOTAL 22152 PCS) (MILD STEEL)DPD CLIEN - T</v>
      </c>
      <c r="F1605" s="18">
        <f>'Raw Data'!F1605</f>
        <v>0</v>
      </c>
      <c r="G1605" s="18">
        <f>'Raw Data'!G1605</f>
        <v>0</v>
      </c>
      <c r="H1605" s="18">
        <f>'Raw Data'!H1605</f>
        <v>0</v>
      </c>
      <c r="I1605" s="18">
        <f>'Raw Data'!I1605</f>
        <v>0</v>
      </c>
      <c r="J1605" s="18">
        <f>'Raw Data'!J1605</f>
        <v>0</v>
      </c>
      <c r="K1605" s="18">
        <f>'Raw Data'!K1605</f>
        <v>0</v>
      </c>
      <c r="L1605" s="18">
        <f>'Raw Data'!L1605</f>
        <v>0</v>
      </c>
      <c r="M1605" s="18">
        <f>'Raw Data'!M1605</f>
        <v>0</v>
      </c>
      <c r="N1605" s="18">
        <f>'Raw Data'!N1605</f>
        <v>7716.28</v>
      </c>
      <c r="O1605" s="18" t="str">
        <f>'Raw Data'!O1605</f>
        <v>KG</v>
      </c>
      <c r="P1605" s="18">
        <f>'Raw Data'!P1605</f>
        <v>428.93241690000002</v>
      </c>
      <c r="Q1605" s="18">
        <f>'Raw Data'!Q1605</f>
        <v>3309762.63</v>
      </c>
      <c r="R1605" s="18">
        <f>'Raw Data'!R1605</f>
        <v>6.0927900130000001</v>
      </c>
      <c r="S1605" s="18">
        <f>'Raw Data'!S1605</f>
        <v>47013.673719999999</v>
      </c>
      <c r="T1605" s="18">
        <f>'Raw Data'!T1605</f>
        <v>804934.3</v>
      </c>
      <c r="U1605" s="18" t="str">
        <f t="shared" si="275"/>
        <v xml:space="preserve">STEEL LUNCH BOX-6527 </v>
      </c>
      <c r="V1605" s="18" t="str">
        <f t="shared" si="276"/>
        <v/>
      </c>
      <c r="W1605" s="18" t="e">
        <f t="shared" si="277"/>
        <v>#VALUE!</v>
      </c>
      <c r="X1605" s="18" t="str">
        <f t="shared" si="278"/>
        <v/>
      </c>
      <c r="Y1605" s="18" t="str">
        <f t="shared" si="279"/>
        <v/>
      </c>
      <c r="Z1605" s="18">
        <f t="shared" si="280"/>
        <v>4114696.9299999997</v>
      </c>
      <c r="AA1605" s="18">
        <f t="shared" si="281"/>
        <v>2019</v>
      </c>
      <c r="AB1605" s="19" t="str">
        <f>IFERROR(VLOOKUP(D1605, 'Lookup Tables'!$A:$B, 2, FALSE), "Unknown")</f>
        <v>Table, kitchen or other household articles of iron or steel</v>
      </c>
      <c r="AC1605" s="18" t="str">
        <f t="shared" si="282"/>
        <v>Steel Products</v>
      </c>
      <c r="AD1605" s="18" t="str">
        <f t="shared" si="283"/>
        <v>Misc</v>
      </c>
      <c r="AE1605" s="18">
        <f t="shared" si="284"/>
        <v>104.316367472409</v>
      </c>
      <c r="AF1605" s="20">
        <f t="shared" si="285"/>
        <v>0.24320000857584162</v>
      </c>
    </row>
    <row r="1606" spans="1:32">
      <c r="A1606" s="18" t="str">
        <f>'Raw Data'!A1606</f>
        <v>INNSA1</v>
      </c>
      <c r="B1606" s="19">
        <f>'Raw Data'!B1606</f>
        <v>43578</v>
      </c>
      <c r="C1606" s="18">
        <f>'Raw Data'!C1606</f>
        <v>301049751</v>
      </c>
      <c r="D1606" s="18">
        <f>'Raw Data'!D1606</f>
        <v>73239990</v>
      </c>
      <c r="E1606" s="18" t="str">
        <f>'Raw Data'!E1606</f>
        <v>STAINLESS STEEL SPORTS BOTTLE 650ML S115-NP-21 (TOTAL 50040 - PCS ) (NOT VACUUM BOTTLE) (MILD STEEL)</v>
      </c>
      <c r="F1606" s="18">
        <f>'Raw Data'!F1606</f>
        <v>0</v>
      </c>
      <c r="G1606" s="18">
        <f>'Raw Data'!G1606</f>
        <v>0</v>
      </c>
      <c r="H1606" s="18">
        <f>'Raw Data'!H1606</f>
        <v>0</v>
      </c>
      <c r="I1606" s="18">
        <f>'Raw Data'!I1606</f>
        <v>0</v>
      </c>
      <c r="J1606" s="18">
        <f>'Raw Data'!J1606</f>
        <v>0</v>
      </c>
      <c r="K1606" s="18">
        <f>'Raw Data'!K1606</f>
        <v>0</v>
      </c>
      <c r="L1606" s="18">
        <f>'Raw Data'!L1606</f>
        <v>0</v>
      </c>
      <c r="M1606" s="18">
        <f>'Raw Data'!M1606</f>
        <v>0</v>
      </c>
      <c r="N1606" s="18">
        <f>'Raw Data'!N1606</f>
        <v>8555.7999999999993</v>
      </c>
      <c r="O1606" s="18" t="str">
        <f>'Raw Data'!O1606</f>
        <v>KG</v>
      </c>
      <c r="P1606" s="18">
        <f>'Raw Data'!P1606</f>
        <v>481.74755370000003</v>
      </c>
      <c r="Q1606" s="18">
        <f>'Raw Data'!Q1606</f>
        <v>4121735.72</v>
      </c>
      <c r="R1606" s="18">
        <f>'Raw Data'!R1606</f>
        <v>6.843005024</v>
      </c>
      <c r="S1606" s="18">
        <f>'Raw Data'!S1606</f>
        <v>58547.382389999999</v>
      </c>
      <c r="T1606" s="18">
        <f>'Raw Data'!T1606</f>
        <v>1002406.2</v>
      </c>
      <c r="U1606" s="18" t="str">
        <f t="shared" si="275"/>
        <v xml:space="preserve">STAINLESS STEEL SPORTS BOTTLE 650ML S115-NP-21 </v>
      </c>
      <c r="V1606" s="18" t="str">
        <f t="shared" si="276"/>
        <v/>
      </c>
      <c r="W1606" s="18" t="e">
        <f t="shared" si="277"/>
        <v>#VALUE!</v>
      </c>
      <c r="X1606" s="18" t="str">
        <f t="shared" si="278"/>
        <v/>
      </c>
      <c r="Y1606" s="18" t="str">
        <f t="shared" si="279"/>
        <v/>
      </c>
      <c r="Z1606" s="18">
        <f t="shared" si="280"/>
        <v>5124141.92</v>
      </c>
      <c r="AA1606" s="18">
        <f t="shared" si="281"/>
        <v>2019</v>
      </c>
      <c r="AB1606" s="19" t="str">
        <f>IFERROR(VLOOKUP(D1606, 'Lookup Tables'!$A:$B, 2, FALSE), "Unknown")</f>
        <v>Table, kitchen or other household articles of iron or steel</v>
      </c>
      <c r="AC1606" s="18" t="str">
        <f t="shared" si="282"/>
        <v>Steel Products</v>
      </c>
      <c r="AD1606" s="18" t="str">
        <f t="shared" si="283"/>
        <v>Misc</v>
      </c>
      <c r="AE1606" s="18">
        <f t="shared" si="284"/>
        <v>117.16101358143014</v>
      </c>
      <c r="AF1606" s="20">
        <f t="shared" si="285"/>
        <v>0.243200017685753</v>
      </c>
    </row>
    <row r="1607" spans="1:32">
      <c r="A1607" s="18" t="str">
        <f>'Raw Data'!A1607</f>
        <v>INNSA1</v>
      </c>
      <c r="B1607" s="19">
        <f>'Raw Data'!B1607</f>
        <v>43578</v>
      </c>
      <c r="C1607" s="18">
        <f>'Raw Data'!C1607</f>
        <v>301049751</v>
      </c>
      <c r="D1607" s="18">
        <f>'Raw Data'!D1607</f>
        <v>73239990</v>
      </c>
      <c r="E1607" s="18" t="str">
        <f>'Raw Data'!E1607</f>
        <v>STEEL LUNCH BOX -6561(TOTAL 2952PCS) (MILD STEEL) -</v>
      </c>
      <c r="F1607" s="18">
        <f>'Raw Data'!F1607</f>
        <v>0</v>
      </c>
      <c r="G1607" s="18">
        <f>'Raw Data'!G1607</f>
        <v>0</v>
      </c>
      <c r="H1607" s="18">
        <f>'Raw Data'!H1607</f>
        <v>0</v>
      </c>
      <c r="I1607" s="18">
        <f>'Raw Data'!I1607</f>
        <v>0</v>
      </c>
      <c r="J1607" s="18">
        <f>'Raw Data'!J1607</f>
        <v>0</v>
      </c>
      <c r="K1607" s="18">
        <f>'Raw Data'!K1607</f>
        <v>0</v>
      </c>
      <c r="L1607" s="18">
        <f>'Raw Data'!L1607</f>
        <v>0</v>
      </c>
      <c r="M1607" s="18">
        <f>'Raw Data'!M1607</f>
        <v>0</v>
      </c>
      <c r="N1607" s="18">
        <f>'Raw Data'!N1607</f>
        <v>1125.04</v>
      </c>
      <c r="O1607" s="18" t="str">
        <f>'Raw Data'!O1607</f>
        <v>KG</v>
      </c>
      <c r="P1607" s="18">
        <f>'Raw Data'!P1607</f>
        <v>472.31694870000001</v>
      </c>
      <c r="Q1607" s="18">
        <f>'Raw Data'!Q1607</f>
        <v>531375.46</v>
      </c>
      <c r="R1607" s="18">
        <f>'Raw Data'!R1607</f>
        <v>6.7090475669999998</v>
      </c>
      <c r="S1607" s="18">
        <f>'Raw Data'!S1607</f>
        <v>7547.9468749999996</v>
      </c>
      <c r="T1607" s="18">
        <f>'Raw Data'!T1607</f>
        <v>129230.5</v>
      </c>
      <c r="U1607" s="18" t="str">
        <f t="shared" si="275"/>
        <v>STEEL LUNCH BOX -6561</v>
      </c>
      <c r="V1607" s="18" t="str">
        <f t="shared" si="276"/>
        <v/>
      </c>
      <c r="W1607" s="18" t="e">
        <f t="shared" si="277"/>
        <v>#VALUE!</v>
      </c>
      <c r="X1607" s="18" t="str">
        <f t="shared" si="278"/>
        <v/>
      </c>
      <c r="Y1607" s="18" t="str">
        <f t="shared" si="279"/>
        <v/>
      </c>
      <c r="Z1607" s="18">
        <f t="shared" si="280"/>
        <v>660605.96</v>
      </c>
      <c r="AA1607" s="18">
        <f t="shared" si="281"/>
        <v>2019</v>
      </c>
      <c r="AB1607" s="19" t="str">
        <f>IFERROR(VLOOKUP(D1607, 'Lookup Tables'!$A:$B, 2, FALSE), "Unknown")</f>
        <v>Table, kitchen or other household articles of iron or steel</v>
      </c>
      <c r="AC1607" s="18" t="str">
        <f t="shared" si="282"/>
        <v>Steel Products</v>
      </c>
      <c r="AD1607" s="18" t="str">
        <f t="shared" si="283"/>
        <v>Misc</v>
      </c>
      <c r="AE1607" s="18">
        <f t="shared" si="284"/>
        <v>114.86747137879543</v>
      </c>
      <c r="AF1607" s="20">
        <f t="shared" si="285"/>
        <v>0.24319997765798218</v>
      </c>
    </row>
    <row r="1608" spans="1:32">
      <c r="A1608" s="18" t="str">
        <f>'Raw Data'!A1608</f>
        <v>INNSA1</v>
      </c>
      <c r="B1608" s="19">
        <f>'Raw Data'!B1608</f>
        <v>43578</v>
      </c>
      <c r="C1608" s="18">
        <f>'Raw Data'!C1608</f>
        <v>301049751</v>
      </c>
      <c r="D1608" s="18">
        <f>'Raw Data'!D1608</f>
        <v>73239990</v>
      </c>
      <c r="E1608" s="18" t="str">
        <f>'Raw Data'!E1608</f>
        <v>STAINLESS STEEL COLA BOTTLE 750ML SK750-SL-01(TOTAL 9792 PCS - ) (NOT VACUUM BOTTLE)(MILD STEEL)</v>
      </c>
      <c r="F1608" s="18">
        <f>'Raw Data'!F1608</f>
        <v>0</v>
      </c>
      <c r="G1608" s="18">
        <f>'Raw Data'!G1608</f>
        <v>0</v>
      </c>
      <c r="H1608" s="18">
        <f>'Raw Data'!H1608</f>
        <v>0</v>
      </c>
      <c r="I1608" s="18">
        <f>'Raw Data'!I1608</f>
        <v>0</v>
      </c>
      <c r="J1608" s="18">
        <f>'Raw Data'!J1608</f>
        <v>0</v>
      </c>
      <c r="K1608" s="18">
        <f>'Raw Data'!K1608</f>
        <v>0</v>
      </c>
      <c r="L1608" s="18">
        <f>'Raw Data'!L1608</f>
        <v>0</v>
      </c>
      <c r="M1608" s="18">
        <f>'Raw Data'!M1608</f>
        <v>0</v>
      </c>
      <c r="N1608" s="18">
        <f>'Raw Data'!N1608</f>
        <v>1740.8</v>
      </c>
      <c r="O1608" s="18" t="str">
        <f>'Raw Data'!O1608</f>
        <v>KG</v>
      </c>
      <c r="P1608" s="18">
        <f>'Raw Data'!P1608</f>
        <v>511.90451519999999</v>
      </c>
      <c r="Q1608" s="18">
        <f>'Raw Data'!Q1608</f>
        <v>891123.38</v>
      </c>
      <c r="R1608" s="18">
        <f>'Raw Data'!R1608</f>
        <v>7.271370954</v>
      </c>
      <c r="S1608" s="18">
        <f>'Raw Data'!S1608</f>
        <v>12658.002560000001</v>
      </c>
      <c r="T1608" s="18">
        <f>'Raw Data'!T1608</f>
        <v>216721.1</v>
      </c>
      <c r="U1608" s="18" t="str">
        <f t="shared" si="275"/>
        <v>STAINLESS STEEL COLA BOTTLE 750ML SK750-SL-01</v>
      </c>
      <c r="V1608" s="18" t="str">
        <f t="shared" si="276"/>
        <v/>
      </c>
      <c r="W1608" s="18" t="e">
        <f t="shared" si="277"/>
        <v>#VALUE!</v>
      </c>
      <c r="X1608" s="18" t="str">
        <f t="shared" si="278"/>
        <v/>
      </c>
      <c r="Y1608" s="18" t="str">
        <f t="shared" si="279"/>
        <v/>
      </c>
      <c r="Z1608" s="18">
        <f t="shared" si="280"/>
        <v>1107844.48</v>
      </c>
      <c r="AA1608" s="18">
        <f t="shared" si="281"/>
        <v>2019</v>
      </c>
      <c r="AB1608" s="19" t="str">
        <f>IFERROR(VLOOKUP(D1608, 'Lookup Tables'!$A:$B, 2, FALSE), "Unknown")</f>
        <v>Table, kitchen or other household articles of iron or steel</v>
      </c>
      <c r="AC1608" s="18" t="str">
        <f t="shared" si="282"/>
        <v>Steel Products</v>
      </c>
      <c r="AD1608" s="18" t="str">
        <f t="shared" si="283"/>
        <v>Misc</v>
      </c>
      <c r="AE1608" s="18">
        <f t="shared" si="284"/>
        <v>124.4951171875</v>
      </c>
      <c r="AF1608" s="20">
        <f t="shared" si="285"/>
        <v>0.24319988103106441</v>
      </c>
    </row>
    <row r="1609" spans="1:32">
      <c r="A1609" s="18" t="str">
        <f>'Raw Data'!A1609</f>
        <v>INNSA1</v>
      </c>
      <c r="B1609" s="19">
        <f>'Raw Data'!B1609</f>
        <v>43578</v>
      </c>
      <c r="C1609" s="18">
        <f>'Raw Data'!C1609</f>
        <v>301049751</v>
      </c>
      <c r="D1609" s="18">
        <f>'Raw Data'!D1609</f>
        <v>73239990</v>
      </c>
      <c r="E1609" s="18" t="str">
        <f>'Raw Data'!E1609</f>
        <v>HOUSEHOLD STEEL HOOK 3 PCS SET-2628(TOTAL 68760 SET) (MILD S - TEEL)-DPD CLIENT</v>
      </c>
      <c r="F1609" s="18">
        <f>'Raw Data'!F1609</f>
        <v>0</v>
      </c>
      <c r="G1609" s="18">
        <f>'Raw Data'!G1609</f>
        <v>0</v>
      </c>
      <c r="H1609" s="18">
        <f>'Raw Data'!H1609</f>
        <v>0</v>
      </c>
      <c r="I1609" s="18">
        <f>'Raw Data'!I1609</f>
        <v>0</v>
      </c>
      <c r="J1609" s="18">
        <f>'Raw Data'!J1609</f>
        <v>0</v>
      </c>
      <c r="K1609" s="18">
        <f>'Raw Data'!K1609</f>
        <v>0</v>
      </c>
      <c r="L1609" s="18">
        <f>'Raw Data'!L1609</f>
        <v>0</v>
      </c>
      <c r="M1609" s="18">
        <f>'Raw Data'!M1609</f>
        <v>0</v>
      </c>
      <c r="N1609" s="18">
        <f>'Raw Data'!N1609</f>
        <v>2330.1999999999998</v>
      </c>
      <c r="O1609" s="18" t="str">
        <f>'Raw Data'!O1609</f>
        <v>KG</v>
      </c>
      <c r="P1609" s="18">
        <f>'Raw Data'!P1609</f>
        <v>935.03860180000004</v>
      </c>
      <c r="Q1609" s="18">
        <f>'Raw Data'!Q1609</f>
        <v>2178826.9500000002</v>
      </c>
      <c r="R1609" s="18">
        <f>'Raw Data'!R1609</f>
        <v>13.28179832</v>
      </c>
      <c r="S1609" s="18">
        <f>'Raw Data'!S1609</f>
        <v>30949.246449999999</v>
      </c>
      <c r="T1609" s="18">
        <f>'Raw Data'!T1609</f>
        <v>529890.80000000005</v>
      </c>
      <c r="U1609" s="18" t="str">
        <f t="shared" si="275"/>
        <v>HOUSEHOLD STEEL HOOK 3 PCS SET-2628</v>
      </c>
      <c r="V1609" s="18" t="str">
        <f t="shared" si="276"/>
        <v/>
      </c>
      <c r="W1609" s="18" t="e">
        <f t="shared" si="277"/>
        <v>#VALUE!</v>
      </c>
      <c r="X1609" s="18" t="str">
        <f t="shared" si="278"/>
        <v/>
      </c>
      <c r="Y1609" s="18" t="str">
        <f t="shared" si="279"/>
        <v/>
      </c>
      <c r="Z1609" s="18">
        <f t="shared" si="280"/>
        <v>2708717.75</v>
      </c>
      <c r="AA1609" s="18">
        <f t="shared" si="281"/>
        <v>2019</v>
      </c>
      <c r="AB1609" s="19" t="str">
        <f>IFERROR(VLOOKUP(D1609, 'Lookup Tables'!$A:$B, 2, FALSE), "Unknown")</f>
        <v>Table, kitchen or other household articles of iron or steel</v>
      </c>
      <c r="AC1609" s="18" t="str">
        <f t="shared" si="282"/>
        <v>Steel Products</v>
      </c>
      <c r="AD1609" s="18" t="str">
        <f t="shared" si="283"/>
        <v>Misc</v>
      </c>
      <c r="AE1609" s="18">
        <f t="shared" si="284"/>
        <v>227.40142477040601</v>
      </c>
      <c r="AF1609" s="20">
        <f t="shared" si="285"/>
        <v>0.24320003936062934</v>
      </c>
    </row>
    <row r="1610" spans="1:32">
      <c r="A1610" s="18" t="str">
        <f>'Raw Data'!A1610</f>
        <v>INNSA1</v>
      </c>
      <c r="B1610" s="19">
        <f>'Raw Data'!B1610</f>
        <v>43578</v>
      </c>
      <c r="C1610" s="18">
        <f>'Raw Data'!C1610</f>
        <v>301049751</v>
      </c>
      <c r="D1610" s="18">
        <f>'Raw Data'!D1610</f>
        <v>73239990</v>
      </c>
      <c r="E1610" s="18" t="str">
        <f>'Raw Data'!E1610</f>
        <v>STAINLESS STEEL SPORTS BOTTLE 750ML S-308-C6-NP-20 (TOTAL 15 - 444 PCS)(NOT VACUUM BOTTLE)(MILD STEEL)-DPD CLIENT</v>
      </c>
      <c r="F1610" s="18">
        <f>'Raw Data'!F1610</f>
        <v>0</v>
      </c>
      <c r="G1610" s="18">
        <f>'Raw Data'!G1610</f>
        <v>0</v>
      </c>
      <c r="H1610" s="18">
        <f>'Raw Data'!H1610</f>
        <v>0</v>
      </c>
      <c r="I1610" s="18">
        <f>'Raw Data'!I1610</f>
        <v>0</v>
      </c>
      <c r="J1610" s="18">
        <f>'Raw Data'!J1610</f>
        <v>0</v>
      </c>
      <c r="K1610" s="18">
        <f>'Raw Data'!K1610</f>
        <v>0</v>
      </c>
      <c r="L1610" s="18">
        <f>'Raw Data'!L1610</f>
        <v>0</v>
      </c>
      <c r="M1610" s="18">
        <f>'Raw Data'!M1610</f>
        <v>0</v>
      </c>
      <c r="N1610" s="18">
        <f>'Raw Data'!N1610</f>
        <v>2488.1999999999998</v>
      </c>
      <c r="O1610" s="18" t="str">
        <f>'Raw Data'!O1610</f>
        <v>KG</v>
      </c>
      <c r="P1610" s="18">
        <f>'Raw Data'!P1610</f>
        <v>459.98975969999998</v>
      </c>
      <c r="Q1610" s="18">
        <f>'Raw Data'!Q1610</f>
        <v>1144546.52</v>
      </c>
      <c r="R1610" s="18">
        <f>'Raw Data'!R1610</f>
        <v>6.53394545</v>
      </c>
      <c r="S1610" s="18">
        <f>'Raw Data'!S1610</f>
        <v>16257.763070000001</v>
      </c>
      <c r="T1610" s="18">
        <f>'Raw Data'!T1610</f>
        <v>278353.8</v>
      </c>
      <c r="U1610" s="18" t="str">
        <f t="shared" si="275"/>
        <v xml:space="preserve">STAINLESS STEEL SPORTS BOTTLE 750ML S-308-C6-NP-20 </v>
      </c>
      <c r="V1610" s="18" t="str">
        <f t="shared" si="276"/>
        <v/>
      </c>
      <c r="W1610" s="18" t="e">
        <f t="shared" si="277"/>
        <v>#VALUE!</v>
      </c>
      <c r="X1610" s="18" t="str">
        <f t="shared" si="278"/>
        <v/>
      </c>
      <c r="Y1610" s="18" t="str">
        <f t="shared" si="279"/>
        <v/>
      </c>
      <c r="Z1610" s="18">
        <f t="shared" si="280"/>
        <v>1422900.32</v>
      </c>
      <c r="AA1610" s="18">
        <f t="shared" si="281"/>
        <v>2019</v>
      </c>
      <c r="AB1610" s="19" t="str">
        <f>IFERROR(VLOOKUP(D1610, 'Lookup Tables'!$A:$B, 2, FALSE), "Unknown")</f>
        <v>Table, kitchen or other household articles of iron or steel</v>
      </c>
      <c r="AC1610" s="18" t="str">
        <f t="shared" si="282"/>
        <v>Steel Products</v>
      </c>
      <c r="AD1610" s="18" t="str">
        <f t="shared" si="283"/>
        <v>Misc</v>
      </c>
      <c r="AE1610" s="18">
        <f t="shared" si="284"/>
        <v>111.8695442488546</v>
      </c>
      <c r="AF1610" s="20">
        <f t="shared" si="285"/>
        <v>0.24320007543249531</v>
      </c>
    </row>
    <row r="1611" spans="1:32">
      <c r="A1611" s="18" t="str">
        <f>'Raw Data'!A1611</f>
        <v>INNSA1</v>
      </c>
      <c r="B1611" s="19">
        <f>'Raw Data'!B1611</f>
        <v>43578</v>
      </c>
      <c r="C1611" s="18">
        <f>'Raw Data'!C1611</f>
        <v>301049751</v>
      </c>
      <c r="D1611" s="18">
        <f>'Raw Data'!D1611</f>
        <v>73239990</v>
      </c>
      <c r="E1611" s="18" t="str">
        <f>'Raw Data'!E1611</f>
        <v>STEEL CONTAINER -GN-30 (TOTAL 10080 PCS) (MILD STEEL) -</v>
      </c>
      <c r="F1611" s="18">
        <f>'Raw Data'!F1611</f>
        <v>0</v>
      </c>
      <c r="G1611" s="18">
        <f>'Raw Data'!G1611</f>
        <v>0</v>
      </c>
      <c r="H1611" s="18">
        <f>'Raw Data'!H1611</f>
        <v>0</v>
      </c>
      <c r="I1611" s="18">
        <f>'Raw Data'!I1611</f>
        <v>0</v>
      </c>
      <c r="J1611" s="18">
        <f>'Raw Data'!J1611</f>
        <v>0</v>
      </c>
      <c r="K1611" s="18">
        <f>'Raw Data'!K1611</f>
        <v>0</v>
      </c>
      <c r="L1611" s="18">
        <f>'Raw Data'!L1611</f>
        <v>0</v>
      </c>
      <c r="M1611" s="18">
        <f>'Raw Data'!M1611</f>
        <v>0</v>
      </c>
      <c r="N1611" s="18">
        <f>'Raw Data'!N1611</f>
        <v>1680</v>
      </c>
      <c r="O1611" s="18" t="str">
        <f>'Raw Data'!O1611</f>
        <v>KG</v>
      </c>
      <c r="P1611" s="18">
        <f>'Raw Data'!P1611</f>
        <v>501.6059583</v>
      </c>
      <c r="Q1611" s="18">
        <f>'Raw Data'!Q1611</f>
        <v>842698.01</v>
      </c>
      <c r="R1611" s="18">
        <f>'Raw Data'!R1611</f>
        <v>7.1250846350000003</v>
      </c>
      <c r="S1611" s="18">
        <f>'Raw Data'!S1611</f>
        <v>11970.14219</v>
      </c>
      <c r="T1611" s="18">
        <f>'Raw Data'!T1611</f>
        <v>204944.2</v>
      </c>
      <c r="U1611" s="18" t="str">
        <f t="shared" si="275"/>
        <v xml:space="preserve">STEEL CONTAINER -GN-30 </v>
      </c>
      <c r="V1611" s="18" t="str">
        <f t="shared" si="276"/>
        <v/>
      </c>
      <c r="W1611" s="18" t="e">
        <f t="shared" si="277"/>
        <v>#VALUE!</v>
      </c>
      <c r="X1611" s="18" t="str">
        <f t="shared" si="278"/>
        <v/>
      </c>
      <c r="Y1611" s="18" t="str">
        <f t="shared" si="279"/>
        <v/>
      </c>
      <c r="Z1611" s="18">
        <f t="shared" si="280"/>
        <v>1047642.21</v>
      </c>
      <c r="AA1611" s="18">
        <f t="shared" si="281"/>
        <v>2019</v>
      </c>
      <c r="AB1611" s="19" t="str">
        <f>IFERROR(VLOOKUP(D1611, 'Lookup Tables'!$A:$B, 2, FALSE), "Unknown")</f>
        <v>Table, kitchen or other household articles of iron or steel</v>
      </c>
      <c r="AC1611" s="18" t="str">
        <f t="shared" si="282"/>
        <v>Steel Products</v>
      </c>
      <c r="AD1611" s="18" t="str">
        <f t="shared" si="283"/>
        <v>Misc</v>
      </c>
      <c r="AE1611" s="18">
        <f t="shared" si="284"/>
        <v>121.99059523809524</v>
      </c>
      <c r="AF1611" s="20">
        <f t="shared" si="285"/>
        <v>0.24320005217527452</v>
      </c>
    </row>
    <row r="1612" spans="1:32">
      <c r="A1612" s="18" t="str">
        <f>'Raw Data'!A1612</f>
        <v>INNSA1</v>
      </c>
      <c r="B1612" s="19">
        <f>'Raw Data'!B1612</f>
        <v>43575</v>
      </c>
      <c r="C1612" s="18">
        <f>'Raw Data'!C1612</f>
        <v>301049751</v>
      </c>
      <c r="D1612" s="18">
        <f>'Raw Data'!D1612</f>
        <v>73239990</v>
      </c>
      <c r="E1612" s="18" t="str">
        <f>'Raw Data'!E1612</f>
        <v>KWB-600F STAINLESS STEEL SPORTS BOTTLE ( 50400 PCS ) -</v>
      </c>
      <c r="F1612" s="18">
        <f>'Raw Data'!F1612</f>
        <v>0</v>
      </c>
      <c r="G1612" s="18">
        <f>'Raw Data'!G1612</f>
        <v>0</v>
      </c>
      <c r="H1612" s="18">
        <f>'Raw Data'!H1612</f>
        <v>0</v>
      </c>
      <c r="I1612" s="18">
        <f>'Raw Data'!I1612</f>
        <v>0</v>
      </c>
      <c r="J1612" s="18">
        <f>'Raw Data'!J1612</f>
        <v>0</v>
      </c>
      <c r="K1612" s="18">
        <f>'Raw Data'!K1612</f>
        <v>0</v>
      </c>
      <c r="L1612" s="18">
        <f>'Raw Data'!L1612</f>
        <v>0</v>
      </c>
      <c r="M1612" s="18">
        <f>'Raw Data'!M1612</f>
        <v>0</v>
      </c>
      <c r="N1612" s="18">
        <f>'Raw Data'!N1612</f>
        <v>7897.5</v>
      </c>
      <c r="O1612" s="18" t="str">
        <f>'Raw Data'!O1612</f>
        <v>KG</v>
      </c>
      <c r="P1612" s="18">
        <f>'Raw Data'!P1612</f>
        <v>480.10266539999998</v>
      </c>
      <c r="Q1612" s="18">
        <f>'Raw Data'!Q1612</f>
        <v>3791610.8</v>
      </c>
      <c r="R1612" s="18">
        <f>'Raw Data'!R1612</f>
        <v>6.8196401340000001</v>
      </c>
      <c r="S1612" s="18">
        <f>'Raw Data'!S1612</f>
        <v>53858.107949999998</v>
      </c>
      <c r="T1612" s="18">
        <f>'Raw Data'!T1612</f>
        <v>922119.8</v>
      </c>
      <c r="U1612" s="18" t="str">
        <f t="shared" si="275"/>
        <v xml:space="preserve">KWB-600F STAINLESS STEEL SPORTS BOTTLE </v>
      </c>
      <c r="V1612" s="18" t="str">
        <f t="shared" si="276"/>
        <v/>
      </c>
      <c r="W1612" s="18" t="e">
        <f t="shared" si="277"/>
        <v>#VALUE!</v>
      </c>
      <c r="X1612" s="18" t="str">
        <f t="shared" si="278"/>
        <v/>
      </c>
      <c r="Y1612" s="18" t="str">
        <f t="shared" si="279"/>
        <v/>
      </c>
      <c r="Z1612" s="18">
        <f t="shared" si="280"/>
        <v>4713730.5999999996</v>
      </c>
      <c r="AA1612" s="18">
        <f t="shared" si="281"/>
        <v>2019</v>
      </c>
      <c r="AB1612" s="19" t="str">
        <f>IFERROR(VLOOKUP(D1612, 'Lookup Tables'!$A:$B, 2, FALSE), "Unknown")</f>
        <v>Table, kitchen or other household articles of iron or steel</v>
      </c>
      <c r="AC1612" s="18" t="str">
        <f t="shared" si="282"/>
        <v>Steel Products</v>
      </c>
      <c r="AD1612" s="18" t="str">
        <f t="shared" si="283"/>
        <v>Misc</v>
      </c>
      <c r="AE1612" s="18">
        <f t="shared" si="284"/>
        <v>116.7609749920861</v>
      </c>
      <c r="AF1612" s="20">
        <f t="shared" si="285"/>
        <v>0.24320001409427364</v>
      </c>
    </row>
    <row r="1613" spans="1:32">
      <c r="A1613" s="18" t="str">
        <f>'Raw Data'!A1613</f>
        <v>INNSA1</v>
      </c>
      <c r="B1613" s="19">
        <f>'Raw Data'!B1613</f>
        <v>43570</v>
      </c>
      <c r="C1613" s="18">
        <f>'Raw Data'!C1613</f>
        <v>301049751</v>
      </c>
      <c r="D1613" s="18">
        <f>'Raw Data'!D1613</f>
        <v>73239990</v>
      </c>
      <c r="E1613" s="18" t="str">
        <f>'Raw Data'!E1613</f>
        <v>RYX-02-021A MILD STEEL MULTI FUNCTION CLOTH STAND (OTHER ART - ICLES OF HOUSEHOLD OF IRON &amp; STEEL) (6480 NOS)</v>
      </c>
      <c r="F1613" s="18">
        <f>'Raw Data'!F1613</f>
        <v>0</v>
      </c>
      <c r="G1613" s="18">
        <f>'Raw Data'!G1613</f>
        <v>0</v>
      </c>
      <c r="H1613" s="18">
        <f>'Raw Data'!H1613</f>
        <v>0</v>
      </c>
      <c r="I1613" s="18">
        <f>'Raw Data'!I1613</f>
        <v>0</v>
      </c>
      <c r="J1613" s="18">
        <f>'Raw Data'!J1613</f>
        <v>0</v>
      </c>
      <c r="K1613" s="18">
        <f>'Raw Data'!K1613</f>
        <v>0</v>
      </c>
      <c r="L1613" s="18">
        <f>'Raw Data'!L1613</f>
        <v>0</v>
      </c>
      <c r="M1613" s="18">
        <f>'Raw Data'!M1613</f>
        <v>0</v>
      </c>
      <c r="N1613" s="18">
        <f>'Raw Data'!N1613</f>
        <v>23760</v>
      </c>
      <c r="O1613" s="18" t="str">
        <f>'Raw Data'!O1613</f>
        <v>KG</v>
      </c>
      <c r="P1613" s="18">
        <f>'Raw Data'!P1613</f>
        <v>170.657229</v>
      </c>
      <c r="Q1613" s="18">
        <f>'Raw Data'!Q1613</f>
        <v>4054815.76</v>
      </c>
      <c r="R1613" s="18">
        <f>'Raw Data'!R1613</f>
        <v>2.4572675159999999</v>
      </c>
      <c r="S1613" s="18">
        <f>'Raw Data'!S1613</f>
        <v>58384.676169999999</v>
      </c>
      <c r="T1613" s="18">
        <f>'Raw Data'!T1613</f>
        <v>986131.3</v>
      </c>
      <c r="U1613" s="18" t="str">
        <f t="shared" si="275"/>
        <v xml:space="preserve">RYX-02-021A MILD STEEL MULTI FUNCTION CLOTH STAND </v>
      </c>
      <c r="V1613" s="18" t="str">
        <f t="shared" si="276"/>
        <v/>
      </c>
      <c r="W1613" s="18" t="e">
        <f t="shared" si="277"/>
        <v>#VALUE!</v>
      </c>
      <c r="X1613" s="18" t="str">
        <f t="shared" si="278"/>
        <v/>
      </c>
      <c r="Y1613" s="18" t="str">
        <f t="shared" si="279"/>
        <v/>
      </c>
      <c r="Z1613" s="18">
        <f t="shared" si="280"/>
        <v>5040947.0599999996</v>
      </c>
      <c r="AA1613" s="18">
        <f t="shared" si="281"/>
        <v>2019</v>
      </c>
      <c r="AB1613" s="19" t="str">
        <f>IFERROR(VLOOKUP(D1613, 'Lookup Tables'!$A:$B, 2, FALSE), "Unknown")</f>
        <v>Table, kitchen or other household articles of iron or steel</v>
      </c>
      <c r="AC1613" s="18" t="str">
        <f t="shared" si="282"/>
        <v>Steel Products</v>
      </c>
      <c r="AD1613" s="18" t="str">
        <f t="shared" si="283"/>
        <v>Cloth Stand</v>
      </c>
      <c r="AE1613" s="18">
        <f t="shared" si="284"/>
        <v>41.503842592592598</v>
      </c>
      <c r="AF1613" s="20">
        <f t="shared" si="285"/>
        <v>0.24320002642980754</v>
      </c>
    </row>
    <row r="1614" spans="1:32">
      <c r="A1614" s="18" t="str">
        <f>'Raw Data'!A1614</f>
        <v>INNSA1</v>
      </c>
      <c r="B1614" s="19">
        <f>'Raw Data'!B1614</f>
        <v>43570</v>
      </c>
      <c r="C1614" s="18">
        <f>'Raw Data'!C1614</f>
        <v>301049751</v>
      </c>
      <c r="D1614" s="18">
        <f>'Raw Data'!D1614</f>
        <v>73239990</v>
      </c>
      <c r="E1614" s="18" t="str">
        <f>'Raw Data'!E1614</f>
        <v>03-027I FAMILY CLOTH RACK 3LAYERS (3648 PCS) (OTHER ARTICLES - OF HOUSEHOLD OF IRON &amp; STEEL) (MADE UP OF MILD STEEL)</v>
      </c>
      <c r="F1614" s="18">
        <f>'Raw Data'!F1614</f>
        <v>0</v>
      </c>
      <c r="G1614" s="18">
        <f>'Raw Data'!G1614</f>
        <v>0</v>
      </c>
      <c r="H1614" s="18">
        <f>'Raw Data'!H1614</f>
        <v>0</v>
      </c>
      <c r="I1614" s="18">
        <f>'Raw Data'!I1614</f>
        <v>0</v>
      </c>
      <c r="J1614" s="18">
        <f>'Raw Data'!J1614</f>
        <v>0</v>
      </c>
      <c r="K1614" s="18">
        <f>'Raw Data'!K1614</f>
        <v>0</v>
      </c>
      <c r="L1614" s="18">
        <f>'Raw Data'!L1614</f>
        <v>0</v>
      </c>
      <c r="M1614" s="18">
        <f>'Raw Data'!M1614</f>
        <v>0</v>
      </c>
      <c r="N1614" s="18">
        <f>'Raw Data'!N1614</f>
        <v>21687.360000000001</v>
      </c>
      <c r="O1614" s="18" t="str">
        <f>'Raw Data'!O1614</f>
        <v>KG</v>
      </c>
      <c r="P1614" s="18">
        <f>'Raw Data'!P1614</f>
        <v>142.8664618</v>
      </c>
      <c r="Q1614" s="18">
        <f>'Raw Data'!Q1614</f>
        <v>3098396.39</v>
      </c>
      <c r="R1614" s="18">
        <f>'Raw Data'!R1614</f>
        <v>2.057112482</v>
      </c>
      <c r="S1614" s="18">
        <f>'Raw Data'!S1614</f>
        <v>44613.338949999998</v>
      </c>
      <c r="T1614" s="18">
        <f>'Raw Data'!T1614</f>
        <v>753530</v>
      </c>
      <c r="U1614" s="18" t="str">
        <f t="shared" si="275"/>
        <v xml:space="preserve">03-027I FAMILY CLOTH RACK 3LAYERS </v>
      </c>
      <c r="V1614" s="18" t="str">
        <f t="shared" si="276"/>
        <v/>
      </c>
      <c r="W1614" s="18" t="e">
        <f t="shared" si="277"/>
        <v>#VALUE!</v>
      </c>
      <c r="X1614" s="18" t="str">
        <f t="shared" si="278"/>
        <v/>
      </c>
      <c r="Y1614" s="18" t="str">
        <f t="shared" si="279"/>
        <v/>
      </c>
      <c r="Z1614" s="18">
        <f t="shared" si="280"/>
        <v>3851926.39</v>
      </c>
      <c r="AA1614" s="18">
        <f t="shared" si="281"/>
        <v>2019</v>
      </c>
      <c r="AB1614" s="19" t="str">
        <f>IFERROR(VLOOKUP(D1614, 'Lookup Tables'!$A:$B, 2, FALSE), "Unknown")</f>
        <v>Table, kitchen or other household articles of iron or steel</v>
      </c>
      <c r="AC1614" s="18" t="str">
        <f t="shared" si="282"/>
        <v>Steel Products</v>
      </c>
      <c r="AD1614" s="18" t="str">
        <f t="shared" si="283"/>
        <v>Misc</v>
      </c>
      <c r="AE1614" s="18">
        <f t="shared" si="284"/>
        <v>34.745123426733358</v>
      </c>
      <c r="AF1614" s="20">
        <f t="shared" si="285"/>
        <v>0.2431999993390129</v>
      </c>
    </row>
    <row r="1615" spans="1:32">
      <c r="A1615" s="18" t="str">
        <f>'Raw Data'!A1615</f>
        <v>INNSA1</v>
      </c>
      <c r="B1615" s="19">
        <f>'Raw Data'!B1615</f>
        <v>43566</v>
      </c>
      <c r="C1615" s="18">
        <f>'Raw Data'!C1615</f>
        <v>301049751</v>
      </c>
      <c r="D1615" s="18">
        <f>'Raw Data'!D1615</f>
        <v>73231000</v>
      </c>
      <c r="E1615" s="18" t="str">
        <f>'Raw Data'!E1615</f>
        <v>STEEL SCRUBBER 2 PCS SET-8001-2 (QTY-64800 PCS/USD 0.170 PER - PCS)</v>
      </c>
      <c r="F1615" s="18">
        <f>'Raw Data'!F1615</f>
        <v>0</v>
      </c>
      <c r="G1615" s="18">
        <f>'Raw Data'!G1615</f>
        <v>0</v>
      </c>
      <c r="H1615" s="18">
        <f>'Raw Data'!H1615</f>
        <v>0</v>
      </c>
      <c r="I1615" s="18">
        <f>'Raw Data'!I1615</f>
        <v>0</v>
      </c>
      <c r="J1615" s="18">
        <f>'Raw Data'!J1615</f>
        <v>0</v>
      </c>
      <c r="K1615" s="18">
        <f>'Raw Data'!K1615</f>
        <v>0</v>
      </c>
      <c r="L1615" s="18">
        <f>'Raw Data'!L1615</f>
        <v>0</v>
      </c>
      <c r="M1615" s="18">
        <f>'Raw Data'!M1615</f>
        <v>0</v>
      </c>
      <c r="N1615" s="18">
        <f>'Raw Data'!N1615</f>
        <v>1998</v>
      </c>
      <c r="O1615" s="18" t="str">
        <f>'Raw Data'!O1615</f>
        <v>KG</v>
      </c>
      <c r="P1615" s="18">
        <f>'Raw Data'!P1615</f>
        <v>390.3552803</v>
      </c>
      <c r="Q1615" s="18">
        <f>'Raw Data'!Q1615</f>
        <v>779929.85</v>
      </c>
      <c r="R1615" s="18">
        <f>'Raw Data'!R1615</f>
        <v>5.6206663829999997</v>
      </c>
      <c r="S1615" s="18">
        <f>'Raw Data'!S1615</f>
        <v>11230.09143</v>
      </c>
      <c r="T1615" s="18">
        <f>'Raw Data'!T1615</f>
        <v>241622.3</v>
      </c>
      <c r="U1615" s="18" t="str">
        <f t="shared" si="275"/>
        <v xml:space="preserve">STEEL SCRUBBER 2 PCS SET-8001-2 </v>
      </c>
      <c r="V1615" s="18">
        <f t="shared" si="276"/>
        <v>64800</v>
      </c>
      <c r="W1615" s="18" t="e">
        <f t="shared" si="277"/>
        <v>#VALUE!</v>
      </c>
      <c r="X1615" s="18">
        <f t="shared" si="278"/>
        <v>0.17</v>
      </c>
      <c r="Y1615" s="18" t="str">
        <f t="shared" si="279"/>
        <v>USD</v>
      </c>
      <c r="Z1615" s="18">
        <f t="shared" si="280"/>
        <v>1021552.1499999999</v>
      </c>
      <c r="AA1615" s="18">
        <f t="shared" si="281"/>
        <v>2019</v>
      </c>
      <c r="AB1615" s="19" t="str">
        <f>IFERROR(VLOOKUP(D1615, 'Lookup Tables'!$A:$B, 2, FALSE), "Unknown")</f>
        <v>Steel Scrubbers</v>
      </c>
      <c r="AC1615" s="18" t="str">
        <f t="shared" si="282"/>
        <v>Steel Products</v>
      </c>
      <c r="AD1615" s="18" t="str">
        <f t="shared" si="283"/>
        <v>Scrubber</v>
      </c>
      <c r="AE1615" s="18">
        <f t="shared" si="284"/>
        <v>120.93208208208208</v>
      </c>
      <c r="AF1615" s="20">
        <f t="shared" si="285"/>
        <v>0.30980004163194935</v>
      </c>
    </row>
    <row r="1616" spans="1:32">
      <c r="A1616" s="18" t="str">
        <f>'Raw Data'!A1616</f>
        <v>INNSA1</v>
      </c>
      <c r="B1616" s="19">
        <f>'Raw Data'!B1616</f>
        <v>43566</v>
      </c>
      <c r="C1616" s="18">
        <f>'Raw Data'!C1616</f>
        <v>301049751</v>
      </c>
      <c r="D1616" s="18">
        <f>'Raw Data'!D1616</f>
        <v>73239990</v>
      </c>
      <c r="E1616" s="18" t="str">
        <f>'Raw Data'!E1616</f>
        <v>KWP-1000B- SS OIL POT 1000ML (QTY: 11100 PCS/USD 1.53 PER PC - S)</v>
      </c>
      <c r="F1616" s="18">
        <f>'Raw Data'!F1616</f>
        <v>0</v>
      </c>
      <c r="G1616" s="18">
        <f>'Raw Data'!G1616</f>
        <v>0</v>
      </c>
      <c r="H1616" s="18">
        <f>'Raw Data'!H1616</f>
        <v>0</v>
      </c>
      <c r="I1616" s="18">
        <f>'Raw Data'!I1616</f>
        <v>0</v>
      </c>
      <c r="J1616" s="18">
        <f>'Raw Data'!J1616</f>
        <v>0</v>
      </c>
      <c r="K1616" s="18">
        <f>'Raw Data'!K1616</f>
        <v>0</v>
      </c>
      <c r="L1616" s="18">
        <f>'Raw Data'!L1616</f>
        <v>0</v>
      </c>
      <c r="M1616" s="18">
        <f>'Raw Data'!M1616</f>
        <v>0</v>
      </c>
      <c r="N1616" s="18">
        <f>'Raw Data'!N1616</f>
        <v>2812</v>
      </c>
      <c r="O1616" s="18" t="str">
        <f>'Raw Data'!O1616</f>
        <v>KG</v>
      </c>
      <c r="P1616" s="18">
        <f>'Raw Data'!P1616</f>
        <v>422.89142249999998</v>
      </c>
      <c r="Q1616" s="18">
        <f>'Raw Data'!Q1616</f>
        <v>1189170.68</v>
      </c>
      <c r="R1616" s="18">
        <f>'Raw Data'!R1616</f>
        <v>6.0891493519999997</v>
      </c>
      <c r="S1616" s="18">
        <f>'Raw Data'!S1616</f>
        <v>17122.687979999999</v>
      </c>
      <c r="T1616" s="18">
        <f>'Raw Data'!T1616</f>
        <v>289206.3</v>
      </c>
      <c r="U1616" s="18" t="str">
        <f t="shared" si="275"/>
        <v xml:space="preserve">KWP-1000B- SS OIL POT 1000ML </v>
      </c>
      <c r="V1616" s="18" t="str">
        <f t="shared" si="276"/>
        <v/>
      </c>
      <c r="W1616" s="18" t="str">
        <f t="shared" si="277"/>
        <v>11100 PCS</v>
      </c>
      <c r="X1616" s="18">
        <f t="shared" si="278"/>
        <v>1.53</v>
      </c>
      <c r="Y1616" s="18" t="str">
        <f t="shared" si="279"/>
        <v>USD</v>
      </c>
      <c r="Z1616" s="18">
        <f t="shared" si="280"/>
        <v>1478376.98</v>
      </c>
      <c r="AA1616" s="18">
        <f t="shared" si="281"/>
        <v>2019</v>
      </c>
      <c r="AB1616" s="19" t="str">
        <f>IFERROR(VLOOKUP(D1616, 'Lookup Tables'!$A:$B, 2, FALSE), "Unknown")</f>
        <v>Table, kitchen or other household articles of iron or steel</v>
      </c>
      <c r="AC1616" s="18" t="str">
        <f t="shared" si="282"/>
        <v>Other</v>
      </c>
      <c r="AD1616" s="18" t="str">
        <f t="shared" si="283"/>
        <v>Misc</v>
      </c>
      <c r="AE1616" s="18">
        <f t="shared" si="284"/>
        <v>102.84719061166429</v>
      </c>
      <c r="AF1616" s="20">
        <f t="shared" si="285"/>
        <v>0.24319999211551366</v>
      </c>
    </row>
    <row r="1617" spans="1:32">
      <c r="A1617" s="18" t="str">
        <f>'Raw Data'!A1617</f>
        <v>INNSA1</v>
      </c>
      <c r="B1617" s="19">
        <f>'Raw Data'!B1617</f>
        <v>43566</v>
      </c>
      <c r="C1617" s="18">
        <f>'Raw Data'!C1617</f>
        <v>301049751</v>
      </c>
      <c r="D1617" s="18">
        <f>'Raw Data'!D1617</f>
        <v>73239990</v>
      </c>
      <c r="E1617" s="18" t="str">
        <f>'Raw Data'!E1617</f>
        <v>KWP-600B- SS OIL POT 600ML (QTY: 6800 PCS/USD 1.26 PER PCS) -</v>
      </c>
      <c r="F1617" s="18">
        <f>'Raw Data'!F1617</f>
        <v>0</v>
      </c>
      <c r="G1617" s="18">
        <f>'Raw Data'!G1617</f>
        <v>0</v>
      </c>
      <c r="H1617" s="18">
        <f>'Raw Data'!H1617</f>
        <v>0</v>
      </c>
      <c r="I1617" s="18">
        <f>'Raw Data'!I1617</f>
        <v>0</v>
      </c>
      <c r="J1617" s="18">
        <f>'Raw Data'!J1617</f>
        <v>0</v>
      </c>
      <c r="K1617" s="18">
        <f>'Raw Data'!K1617</f>
        <v>0</v>
      </c>
      <c r="L1617" s="18">
        <f>'Raw Data'!L1617</f>
        <v>0</v>
      </c>
      <c r="M1617" s="18">
        <f>'Raw Data'!M1617</f>
        <v>0</v>
      </c>
      <c r="N1617" s="18">
        <f>'Raw Data'!N1617</f>
        <v>1205</v>
      </c>
      <c r="O1617" s="18" t="str">
        <f>'Raw Data'!O1617</f>
        <v>KG</v>
      </c>
      <c r="P1617" s="18">
        <f>'Raw Data'!P1617</f>
        <v>497.87708709999998</v>
      </c>
      <c r="Q1617" s="18">
        <f>'Raw Data'!Q1617</f>
        <v>599941.89</v>
      </c>
      <c r="R1617" s="18">
        <f>'Raw Data'!R1617</f>
        <v>7.1688565459999998</v>
      </c>
      <c r="S1617" s="18">
        <f>'Raw Data'!S1617</f>
        <v>8638.4721379999992</v>
      </c>
      <c r="T1617" s="18">
        <f>'Raw Data'!T1617</f>
        <v>145905.9</v>
      </c>
      <c r="U1617" s="18" t="str">
        <f t="shared" si="275"/>
        <v xml:space="preserve">KWP-600B- SS OIL POT 600ML </v>
      </c>
      <c r="V1617" s="18" t="str">
        <f t="shared" si="276"/>
        <v/>
      </c>
      <c r="W1617" s="18" t="str">
        <f t="shared" si="277"/>
        <v>6800 PCS</v>
      </c>
      <c r="X1617" s="18">
        <f t="shared" si="278"/>
        <v>1.26</v>
      </c>
      <c r="Y1617" s="18" t="str">
        <f t="shared" si="279"/>
        <v>USD</v>
      </c>
      <c r="Z1617" s="18">
        <f t="shared" si="280"/>
        <v>745847.79</v>
      </c>
      <c r="AA1617" s="18">
        <f t="shared" si="281"/>
        <v>2019</v>
      </c>
      <c r="AB1617" s="19" t="str">
        <f>IFERROR(VLOOKUP(D1617, 'Lookup Tables'!$A:$B, 2, FALSE), "Unknown")</f>
        <v>Table, kitchen or other household articles of iron or steel</v>
      </c>
      <c r="AC1617" s="18" t="str">
        <f t="shared" si="282"/>
        <v>Other</v>
      </c>
      <c r="AD1617" s="18" t="str">
        <f t="shared" si="283"/>
        <v>Misc</v>
      </c>
      <c r="AE1617" s="18">
        <f t="shared" si="284"/>
        <v>121.08373443983402</v>
      </c>
      <c r="AF1617" s="20">
        <f t="shared" si="285"/>
        <v>0.24320005392522265</v>
      </c>
    </row>
    <row r="1618" spans="1:32">
      <c r="A1618" s="18" t="str">
        <f>'Raw Data'!A1618</f>
        <v>INNSA1</v>
      </c>
      <c r="B1618" s="19">
        <f>'Raw Data'!B1618</f>
        <v>43565</v>
      </c>
      <c r="C1618" s="18">
        <f>'Raw Data'!C1618</f>
        <v>301049751</v>
      </c>
      <c r="D1618" s="18">
        <f>'Raw Data'!D1618</f>
        <v>73239990</v>
      </c>
      <c r="E1618" s="18" t="str">
        <f>'Raw Data'!E1618</f>
        <v>RYX-02-021A MILD STEEL MULTI FUNCTION CLOTH STAND (OTHER ART - ICLES OF HOUSEHOLD OF IRON &amp; STEEL) (1296 NOS)</v>
      </c>
      <c r="F1618" s="18">
        <f>'Raw Data'!F1618</f>
        <v>0</v>
      </c>
      <c r="G1618" s="18">
        <f>'Raw Data'!G1618</f>
        <v>0</v>
      </c>
      <c r="H1618" s="18">
        <f>'Raw Data'!H1618</f>
        <v>0</v>
      </c>
      <c r="I1618" s="18">
        <f>'Raw Data'!I1618</f>
        <v>0</v>
      </c>
      <c r="J1618" s="18">
        <f>'Raw Data'!J1618</f>
        <v>0</v>
      </c>
      <c r="K1618" s="18">
        <f>'Raw Data'!K1618</f>
        <v>0</v>
      </c>
      <c r="L1618" s="18">
        <f>'Raw Data'!L1618</f>
        <v>0</v>
      </c>
      <c r="M1618" s="18">
        <f>'Raw Data'!M1618</f>
        <v>0</v>
      </c>
      <c r="N1618" s="18">
        <f>'Raw Data'!N1618</f>
        <v>4752</v>
      </c>
      <c r="O1618" s="18" t="str">
        <f>'Raw Data'!O1618</f>
        <v>KG</v>
      </c>
      <c r="P1618" s="18">
        <f>'Raw Data'!P1618</f>
        <v>169.10973060000001</v>
      </c>
      <c r="Q1618" s="18">
        <f>'Raw Data'!Q1618</f>
        <v>803609.44</v>
      </c>
      <c r="R1618" s="18">
        <f>'Raw Data'!R1618</f>
        <v>2.4349853220000002</v>
      </c>
      <c r="S1618" s="18">
        <f>'Raw Data'!S1618</f>
        <v>11571.05025</v>
      </c>
      <c r="T1618" s="18">
        <f>'Raw Data'!T1618</f>
        <v>195437.8</v>
      </c>
      <c r="U1618" s="18" t="str">
        <f t="shared" si="275"/>
        <v xml:space="preserve">RYX-02-021A MILD STEEL MULTI FUNCTION CLOTH STAND </v>
      </c>
      <c r="V1618" s="18" t="str">
        <f t="shared" si="276"/>
        <v/>
      </c>
      <c r="W1618" s="18" t="e">
        <f t="shared" si="277"/>
        <v>#VALUE!</v>
      </c>
      <c r="X1618" s="18" t="str">
        <f t="shared" si="278"/>
        <v/>
      </c>
      <c r="Y1618" s="18" t="str">
        <f t="shared" si="279"/>
        <v/>
      </c>
      <c r="Z1618" s="18">
        <f t="shared" si="280"/>
        <v>999047.24</v>
      </c>
      <c r="AA1618" s="18">
        <f t="shared" si="281"/>
        <v>2019</v>
      </c>
      <c r="AB1618" s="19" t="str">
        <f>IFERROR(VLOOKUP(D1618, 'Lookup Tables'!$A:$B, 2, FALSE), "Unknown")</f>
        <v>Table, kitchen or other household articles of iron or steel</v>
      </c>
      <c r="AC1618" s="18" t="str">
        <f t="shared" si="282"/>
        <v>Steel Products</v>
      </c>
      <c r="AD1618" s="18" t="str">
        <f t="shared" si="283"/>
        <v>Cloth Stand</v>
      </c>
      <c r="AE1618" s="18">
        <f t="shared" si="284"/>
        <v>41.127483164983161</v>
      </c>
      <c r="AF1618" s="20">
        <f t="shared" si="285"/>
        <v>0.24319998032875273</v>
      </c>
    </row>
    <row r="1619" spans="1:32">
      <c r="A1619" s="18" t="str">
        <f>'Raw Data'!A1619</f>
        <v>INNSA1</v>
      </c>
      <c r="B1619" s="19">
        <f>'Raw Data'!B1619</f>
        <v>43565</v>
      </c>
      <c r="C1619" s="18">
        <f>'Raw Data'!C1619</f>
        <v>301049751</v>
      </c>
      <c r="D1619" s="18">
        <f>'Raw Data'!D1619</f>
        <v>73239990</v>
      </c>
      <c r="E1619" s="18" t="str">
        <f>'Raw Data'!E1619</f>
        <v>RYX-02-020 MILD STEEL MULTI FUNCTION CLOTH STAND (OTHER ARTI - CLES OF HOUSEHOLD OF IRON &amp; STEEL) (3696 NOS)</v>
      </c>
      <c r="F1619" s="18">
        <f>'Raw Data'!F1619</f>
        <v>0</v>
      </c>
      <c r="G1619" s="18">
        <f>'Raw Data'!G1619</f>
        <v>0</v>
      </c>
      <c r="H1619" s="18">
        <f>'Raw Data'!H1619</f>
        <v>0</v>
      </c>
      <c r="I1619" s="18">
        <f>'Raw Data'!I1619</f>
        <v>0</v>
      </c>
      <c r="J1619" s="18">
        <f>'Raw Data'!J1619</f>
        <v>0</v>
      </c>
      <c r="K1619" s="18">
        <f>'Raw Data'!K1619</f>
        <v>0</v>
      </c>
      <c r="L1619" s="18">
        <f>'Raw Data'!L1619</f>
        <v>0</v>
      </c>
      <c r="M1619" s="18">
        <f>'Raw Data'!M1619</f>
        <v>0</v>
      </c>
      <c r="N1619" s="18">
        <f>'Raw Data'!N1619</f>
        <v>12012</v>
      </c>
      <c r="O1619" s="18" t="str">
        <f>'Raw Data'!O1619</f>
        <v>KG</v>
      </c>
      <c r="P1619" s="18">
        <f>'Raw Data'!P1619</f>
        <v>306.1420038</v>
      </c>
      <c r="Q1619" s="18">
        <f>'Raw Data'!Q1619</f>
        <v>3677377.75</v>
      </c>
      <c r="R1619" s="18">
        <f>'Raw Data'!R1619</f>
        <v>4.4080922080000002</v>
      </c>
      <c r="S1619" s="18">
        <f>'Raw Data'!S1619</f>
        <v>52950.003599999996</v>
      </c>
      <c r="T1619" s="18">
        <f>'Raw Data'!T1619</f>
        <v>894338.3</v>
      </c>
      <c r="U1619" s="18" t="str">
        <f t="shared" si="275"/>
        <v xml:space="preserve">RYX-02-020 MILD STEEL MULTI FUNCTION CLOTH STAND </v>
      </c>
      <c r="V1619" s="18" t="str">
        <f t="shared" si="276"/>
        <v/>
      </c>
      <c r="W1619" s="18" t="e">
        <f t="shared" si="277"/>
        <v>#VALUE!</v>
      </c>
      <c r="X1619" s="18" t="str">
        <f t="shared" si="278"/>
        <v/>
      </c>
      <c r="Y1619" s="18" t="str">
        <f t="shared" si="279"/>
        <v/>
      </c>
      <c r="Z1619" s="18">
        <f t="shared" si="280"/>
        <v>4571716.05</v>
      </c>
      <c r="AA1619" s="18">
        <f t="shared" si="281"/>
        <v>2019</v>
      </c>
      <c r="AB1619" s="19" t="str">
        <f>IFERROR(VLOOKUP(D1619, 'Lookup Tables'!$A:$B, 2, FALSE), "Unknown")</f>
        <v>Table, kitchen or other household articles of iron or steel</v>
      </c>
      <c r="AC1619" s="18" t="str">
        <f t="shared" si="282"/>
        <v>Steel Products</v>
      </c>
      <c r="AD1619" s="18" t="str">
        <f t="shared" si="283"/>
        <v>Cloth Stand</v>
      </c>
      <c r="AE1619" s="18">
        <f t="shared" si="284"/>
        <v>74.453737928737937</v>
      </c>
      <c r="AF1619" s="20">
        <f t="shared" si="285"/>
        <v>0.24320000848430653</v>
      </c>
    </row>
    <row r="1620" spans="1:32">
      <c r="A1620" s="18" t="str">
        <f>'Raw Data'!A1620</f>
        <v>INNSA1</v>
      </c>
      <c r="B1620" s="19">
        <f>'Raw Data'!B1620</f>
        <v>43564</v>
      </c>
      <c r="C1620" s="18">
        <f>'Raw Data'!C1620</f>
        <v>301049751</v>
      </c>
      <c r="D1620" s="18">
        <f>'Raw Data'!D1620</f>
        <v>73239990</v>
      </c>
      <c r="E1620" s="18" t="str">
        <f>'Raw Data'!E1620</f>
        <v>RYX-02-021A MILD STEEL MULTI FUNCTION CLOTH STAND (2592 PCS) - (OTHER ARTICLES OF HOUSEHOLD OF IRON &amp; STEEL)</v>
      </c>
      <c r="F1620" s="18">
        <f>'Raw Data'!F1620</f>
        <v>0</v>
      </c>
      <c r="G1620" s="18">
        <f>'Raw Data'!G1620</f>
        <v>0</v>
      </c>
      <c r="H1620" s="18">
        <f>'Raw Data'!H1620</f>
        <v>0</v>
      </c>
      <c r="I1620" s="18">
        <f>'Raw Data'!I1620</f>
        <v>0</v>
      </c>
      <c r="J1620" s="18">
        <f>'Raw Data'!J1620</f>
        <v>0</v>
      </c>
      <c r="K1620" s="18">
        <f>'Raw Data'!K1620</f>
        <v>0</v>
      </c>
      <c r="L1620" s="18">
        <f>'Raw Data'!L1620</f>
        <v>0</v>
      </c>
      <c r="M1620" s="18">
        <f>'Raw Data'!M1620</f>
        <v>0</v>
      </c>
      <c r="N1620" s="18">
        <f>'Raw Data'!N1620</f>
        <v>9504</v>
      </c>
      <c r="O1620" s="18" t="str">
        <f>'Raw Data'!O1620</f>
        <v>KG</v>
      </c>
      <c r="P1620" s="18">
        <f>'Raw Data'!P1620</f>
        <v>170.64259150000001</v>
      </c>
      <c r="Q1620" s="18">
        <f>'Raw Data'!Q1620</f>
        <v>1621787.19</v>
      </c>
      <c r="R1620" s="18">
        <f>'Raw Data'!R1620</f>
        <v>2.4570567539999999</v>
      </c>
      <c r="S1620" s="18">
        <f>'Raw Data'!S1620</f>
        <v>23351.867389999999</v>
      </c>
      <c r="T1620" s="18">
        <f>'Raw Data'!T1620</f>
        <v>394418.7</v>
      </c>
      <c r="U1620" s="18" t="str">
        <f t="shared" si="275"/>
        <v xml:space="preserve">RYX-02-021A MILD STEEL MULTI FUNCTION CLOTH STAND </v>
      </c>
      <c r="V1620" s="18" t="str">
        <f t="shared" si="276"/>
        <v/>
      </c>
      <c r="W1620" s="18" t="e">
        <f t="shared" si="277"/>
        <v>#VALUE!</v>
      </c>
      <c r="X1620" s="18" t="str">
        <f t="shared" si="278"/>
        <v/>
      </c>
      <c r="Y1620" s="18" t="str">
        <f t="shared" si="279"/>
        <v/>
      </c>
      <c r="Z1620" s="18">
        <f t="shared" si="280"/>
        <v>2016205.89</v>
      </c>
      <c r="AA1620" s="18">
        <f t="shared" si="281"/>
        <v>2019</v>
      </c>
      <c r="AB1620" s="19" t="str">
        <f>IFERROR(VLOOKUP(D1620, 'Lookup Tables'!$A:$B, 2, FALSE), "Unknown")</f>
        <v>Table, kitchen or other household articles of iron or steel</v>
      </c>
      <c r="AC1620" s="18" t="str">
        <f t="shared" si="282"/>
        <v>Steel Products</v>
      </c>
      <c r="AD1620" s="18" t="str">
        <f t="shared" si="283"/>
        <v>Cloth Stand</v>
      </c>
      <c r="AE1620" s="18">
        <f t="shared" si="284"/>
        <v>41.500284090909091</v>
      </c>
      <c r="AF1620" s="20">
        <f t="shared" si="285"/>
        <v>0.24320003415491279</v>
      </c>
    </row>
    <row r="1621" spans="1:32">
      <c r="A1621" s="18" t="str">
        <f>'Raw Data'!A1621</f>
        <v>INNSA1</v>
      </c>
      <c r="B1621" s="19">
        <f>'Raw Data'!B1621</f>
        <v>43564</v>
      </c>
      <c r="C1621" s="18">
        <f>'Raw Data'!C1621</f>
        <v>301049751</v>
      </c>
      <c r="D1621" s="18">
        <f>'Raw Data'!D1621</f>
        <v>73239990</v>
      </c>
      <c r="E1621" s="18" t="str">
        <f>'Raw Data'!E1621</f>
        <v>STEEL LUNCH BOX 3LAYER-8505 (TOTAL 16800 PCS) (MILD STEEL) -</v>
      </c>
      <c r="F1621" s="18">
        <f>'Raw Data'!F1621</f>
        <v>0</v>
      </c>
      <c r="G1621" s="18">
        <f>'Raw Data'!G1621</f>
        <v>0</v>
      </c>
      <c r="H1621" s="18">
        <f>'Raw Data'!H1621</f>
        <v>0</v>
      </c>
      <c r="I1621" s="18">
        <f>'Raw Data'!I1621</f>
        <v>0</v>
      </c>
      <c r="J1621" s="18">
        <f>'Raw Data'!J1621</f>
        <v>0</v>
      </c>
      <c r="K1621" s="18">
        <f>'Raw Data'!K1621</f>
        <v>0</v>
      </c>
      <c r="L1621" s="18">
        <f>'Raw Data'!L1621</f>
        <v>0</v>
      </c>
      <c r="M1621" s="18">
        <f>'Raw Data'!M1621</f>
        <v>0</v>
      </c>
      <c r="N1621" s="18">
        <f>'Raw Data'!N1621</f>
        <v>10892</v>
      </c>
      <c r="O1621" s="18" t="str">
        <f>'Raw Data'!O1621</f>
        <v>KG</v>
      </c>
      <c r="P1621" s="18">
        <f>'Raw Data'!P1621</f>
        <v>376.03335659999999</v>
      </c>
      <c r="Q1621" s="18">
        <f>'Raw Data'!Q1621</f>
        <v>4095755.32</v>
      </c>
      <c r="R1621" s="18">
        <f>'Raw Data'!R1621</f>
        <v>5.4144471789999997</v>
      </c>
      <c r="S1621" s="18">
        <f>'Raw Data'!S1621</f>
        <v>58974.15868</v>
      </c>
      <c r="T1621" s="18">
        <f>'Raw Data'!T1621</f>
        <v>996087.7</v>
      </c>
      <c r="U1621" s="18" t="str">
        <f t="shared" si="275"/>
        <v xml:space="preserve">STEEL LUNCH BOX 3LAYER-8505 </v>
      </c>
      <c r="V1621" s="18" t="str">
        <f t="shared" si="276"/>
        <v/>
      </c>
      <c r="W1621" s="18" t="e">
        <f t="shared" si="277"/>
        <v>#VALUE!</v>
      </c>
      <c r="X1621" s="18" t="str">
        <f t="shared" si="278"/>
        <v/>
      </c>
      <c r="Y1621" s="18" t="str">
        <f t="shared" si="279"/>
        <v/>
      </c>
      <c r="Z1621" s="18">
        <f t="shared" si="280"/>
        <v>5091843.0199999996</v>
      </c>
      <c r="AA1621" s="18">
        <f t="shared" si="281"/>
        <v>2019</v>
      </c>
      <c r="AB1621" s="19" t="str">
        <f>IFERROR(VLOOKUP(D1621, 'Lookup Tables'!$A:$B, 2, FALSE), "Unknown")</f>
        <v>Table, kitchen or other household articles of iron or steel</v>
      </c>
      <c r="AC1621" s="18" t="str">
        <f t="shared" si="282"/>
        <v>Steel Products</v>
      </c>
      <c r="AD1621" s="18" t="str">
        <f t="shared" si="283"/>
        <v>Misc</v>
      </c>
      <c r="AE1621" s="18">
        <f t="shared" si="284"/>
        <v>91.451312890194629</v>
      </c>
      <c r="AF1621" s="20">
        <f t="shared" si="285"/>
        <v>0.24320000150790258</v>
      </c>
    </row>
    <row r="1622" spans="1:32">
      <c r="A1622" s="18" t="str">
        <f>'Raw Data'!A1622</f>
        <v>INNSA1</v>
      </c>
      <c r="B1622" s="19">
        <f>'Raw Data'!B1622</f>
        <v>43564</v>
      </c>
      <c r="C1622" s="18">
        <f>'Raw Data'!C1622</f>
        <v>301049751</v>
      </c>
      <c r="D1622" s="18">
        <f>'Raw Data'!D1622</f>
        <v>73239990</v>
      </c>
      <c r="E1622" s="18" t="str">
        <f>'Raw Data'!E1622</f>
        <v>STEEL LUNCH BOX -6900(TOTAL 82488 PCS) (MILD STEEL) -</v>
      </c>
      <c r="F1622" s="18">
        <f>'Raw Data'!F1622</f>
        <v>0</v>
      </c>
      <c r="G1622" s="18">
        <f>'Raw Data'!G1622</f>
        <v>0</v>
      </c>
      <c r="H1622" s="18">
        <f>'Raw Data'!H1622</f>
        <v>0</v>
      </c>
      <c r="I1622" s="18">
        <f>'Raw Data'!I1622</f>
        <v>0</v>
      </c>
      <c r="J1622" s="18">
        <f>'Raw Data'!J1622</f>
        <v>0</v>
      </c>
      <c r="K1622" s="18">
        <f>'Raw Data'!K1622</f>
        <v>0</v>
      </c>
      <c r="L1622" s="18">
        <f>'Raw Data'!L1622</f>
        <v>0</v>
      </c>
      <c r="M1622" s="18">
        <f>'Raw Data'!M1622</f>
        <v>0</v>
      </c>
      <c r="N1622" s="18">
        <f>'Raw Data'!N1622</f>
        <v>9657.9699999999993</v>
      </c>
      <c r="O1622" s="18" t="str">
        <f>'Raw Data'!O1622</f>
        <v>KG</v>
      </c>
      <c r="P1622" s="18">
        <f>'Raw Data'!P1622</f>
        <v>474.05340560000002</v>
      </c>
      <c r="Q1622" s="18">
        <f>'Raw Data'!Q1622</f>
        <v>4578393.57</v>
      </c>
      <c r="R1622" s="18">
        <f>'Raw Data'!R1622</f>
        <v>6.8258229750000003</v>
      </c>
      <c r="S1622" s="18">
        <f>'Raw Data'!S1622</f>
        <v>65923.593519999995</v>
      </c>
      <c r="T1622" s="18">
        <f>'Raw Data'!T1622</f>
        <v>1113465.3</v>
      </c>
      <c r="U1622" s="18" t="str">
        <f t="shared" si="275"/>
        <v>STEEL LUNCH BOX -6900</v>
      </c>
      <c r="V1622" s="18" t="str">
        <f t="shared" si="276"/>
        <v/>
      </c>
      <c r="W1622" s="18" t="e">
        <f t="shared" si="277"/>
        <v>#VALUE!</v>
      </c>
      <c r="X1622" s="18" t="str">
        <f t="shared" si="278"/>
        <v/>
      </c>
      <c r="Y1622" s="18" t="str">
        <f t="shared" si="279"/>
        <v/>
      </c>
      <c r="Z1622" s="18">
        <f t="shared" si="280"/>
        <v>5691858.8700000001</v>
      </c>
      <c r="AA1622" s="18">
        <f t="shared" si="281"/>
        <v>2019</v>
      </c>
      <c r="AB1622" s="19" t="str">
        <f>IFERROR(VLOOKUP(D1622, 'Lookup Tables'!$A:$B, 2, FALSE), "Unknown")</f>
        <v>Table, kitchen or other household articles of iron or steel</v>
      </c>
      <c r="AC1622" s="18" t="str">
        <f t="shared" si="282"/>
        <v>Steel Products</v>
      </c>
      <c r="AD1622" s="18" t="str">
        <f t="shared" si="283"/>
        <v>Misc</v>
      </c>
      <c r="AE1622" s="18">
        <f t="shared" si="284"/>
        <v>115.28978657005563</v>
      </c>
      <c r="AF1622" s="20">
        <f t="shared" si="285"/>
        <v>0.243199996456399</v>
      </c>
    </row>
    <row r="1623" spans="1:32">
      <c r="A1623" s="18" t="str">
        <f>'Raw Data'!A1623</f>
        <v>INNSA1</v>
      </c>
      <c r="B1623" s="19">
        <f>'Raw Data'!B1623</f>
        <v>43564</v>
      </c>
      <c r="C1623" s="18">
        <f>'Raw Data'!C1623</f>
        <v>301049751</v>
      </c>
      <c r="D1623" s="18">
        <f>'Raw Data'!D1623</f>
        <v>73239990</v>
      </c>
      <c r="E1623" s="18" t="str">
        <f>'Raw Data'!E1623</f>
        <v>STEEL LUNCH BOX-6527 (TOTAL 3708 PCS) (MILD STEEL) -</v>
      </c>
      <c r="F1623" s="18">
        <f>'Raw Data'!F1623</f>
        <v>0</v>
      </c>
      <c r="G1623" s="18">
        <f>'Raw Data'!G1623</f>
        <v>0</v>
      </c>
      <c r="H1623" s="18">
        <f>'Raw Data'!H1623</f>
        <v>0</v>
      </c>
      <c r="I1623" s="18">
        <f>'Raw Data'!I1623</f>
        <v>0</v>
      </c>
      <c r="J1623" s="18">
        <f>'Raw Data'!J1623</f>
        <v>0</v>
      </c>
      <c r="K1623" s="18">
        <f>'Raw Data'!K1623</f>
        <v>0</v>
      </c>
      <c r="L1623" s="18">
        <f>'Raw Data'!L1623</f>
        <v>0</v>
      </c>
      <c r="M1623" s="18">
        <f>'Raw Data'!M1623</f>
        <v>0</v>
      </c>
      <c r="N1623" s="18">
        <f>'Raw Data'!N1623</f>
        <v>1291.6199999999999</v>
      </c>
      <c r="O1623" s="18" t="str">
        <f>'Raw Data'!O1623</f>
        <v>KG</v>
      </c>
      <c r="P1623" s="18">
        <f>'Raw Data'!P1623</f>
        <v>423.56445389999999</v>
      </c>
      <c r="Q1623" s="18">
        <f>'Raw Data'!Q1623</f>
        <v>547084.31999999995</v>
      </c>
      <c r="R1623" s="18">
        <f>'Raw Data'!R1623</f>
        <v>6.0988402300000004</v>
      </c>
      <c r="S1623" s="18">
        <f>'Raw Data'!S1623</f>
        <v>7877.3840170000003</v>
      </c>
      <c r="T1623" s="18">
        <f>'Raw Data'!T1623</f>
        <v>133050.79999999999</v>
      </c>
      <c r="U1623" s="18" t="str">
        <f t="shared" si="275"/>
        <v xml:space="preserve">STEEL LUNCH BOX-6527 </v>
      </c>
      <c r="V1623" s="18" t="str">
        <f t="shared" si="276"/>
        <v/>
      </c>
      <c r="W1623" s="18" t="e">
        <f t="shared" si="277"/>
        <v>#VALUE!</v>
      </c>
      <c r="X1623" s="18" t="str">
        <f t="shared" si="278"/>
        <v/>
      </c>
      <c r="Y1623" s="18" t="str">
        <f t="shared" si="279"/>
        <v/>
      </c>
      <c r="Z1623" s="18">
        <f t="shared" si="280"/>
        <v>680135.11999999988</v>
      </c>
      <c r="AA1623" s="18">
        <f t="shared" si="281"/>
        <v>2019</v>
      </c>
      <c r="AB1623" s="19" t="str">
        <f>IFERROR(VLOOKUP(D1623, 'Lookup Tables'!$A:$B, 2, FALSE), "Unknown")</f>
        <v>Table, kitchen or other household articles of iron or steel</v>
      </c>
      <c r="AC1623" s="18" t="str">
        <f t="shared" si="282"/>
        <v>Steel Products</v>
      </c>
      <c r="AD1623" s="18" t="str">
        <f t="shared" si="283"/>
        <v>Misc</v>
      </c>
      <c r="AE1623" s="18">
        <f t="shared" si="284"/>
        <v>103.01079264799245</v>
      </c>
      <c r="AF1623" s="20">
        <f t="shared" si="285"/>
        <v>0.24319980510499734</v>
      </c>
    </row>
    <row r="1624" spans="1:32">
      <c r="A1624" s="18" t="str">
        <f>'Raw Data'!A1624</f>
        <v>INNSA1</v>
      </c>
      <c r="B1624" s="19">
        <f>'Raw Data'!B1624</f>
        <v>43564</v>
      </c>
      <c r="C1624" s="18">
        <f>'Raw Data'!C1624</f>
        <v>301049751</v>
      </c>
      <c r="D1624" s="18">
        <f>'Raw Data'!D1624</f>
        <v>73239990</v>
      </c>
      <c r="E1624" s="18" t="str">
        <f>'Raw Data'!E1624</f>
        <v>STAINLESS STEEL SPORTS BOTTLE 650ML S115-NP-21 (TO TAL 30312 - PCS ) (NOT VACUUM BOTTLE) (MILD STEEL)</v>
      </c>
      <c r="F1624" s="18">
        <f>'Raw Data'!F1624</f>
        <v>0</v>
      </c>
      <c r="G1624" s="18">
        <f>'Raw Data'!G1624</f>
        <v>0</v>
      </c>
      <c r="H1624" s="18">
        <f>'Raw Data'!H1624</f>
        <v>0</v>
      </c>
      <c r="I1624" s="18">
        <f>'Raw Data'!I1624</f>
        <v>0</v>
      </c>
      <c r="J1624" s="18">
        <f>'Raw Data'!J1624</f>
        <v>0</v>
      </c>
      <c r="K1624" s="18">
        <f>'Raw Data'!K1624</f>
        <v>0</v>
      </c>
      <c r="L1624" s="18">
        <f>'Raw Data'!L1624</f>
        <v>0</v>
      </c>
      <c r="M1624" s="18">
        <f>'Raw Data'!M1624</f>
        <v>0</v>
      </c>
      <c r="N1624" s="18">
        <f>'Raw Data'!N1624</f>
        <v>4546.8</v>
      </c>
      <c r="O1624" s="18" t="str">
        <f>'Raw Data'!O1624</f>
        <v>KG</v>
      </c>
      <c r="P1624" s="18">
        <f>'Raw Data'!P1624</f>
        <v>541.31117270000004</v>
      </c>
      <c r="Q1624" s="18">
        <f>'Raw Data'!Q1624</f>
        <v>2461233.64</v>
      </c>
      <c r="R1624" s="18">
        <f>'Raw Data'!R1624</f>
        <v>7.7942573460000002</v>
      </c>
      <c r="S1624" s="18">
        <f>'Raw Data'!S1624</f>
        <v>35438.929300000003</v>
      </c>
      <c r="T1624" s="18">
        <f>'Raw Data'!T1624</f>
        <v>598572</v>
      </c>
      <c r="U1624" s="18" t="str">
        <f t="shared" si="275"/>
        <v xml:space="preserve">STAINLESS STEEL SPORTS BOTTLE 650ML S115-NP-21 </v>
      </c>
      <c r="V1624" s="18" t="str">
        <f t="shared" si="276"/>
        <v/>
      </c>
      <c r="W1624" s="18" t="e">
        <f t="shared" si="277"/>
        <v>#VALUE!</v>
      </c>
      <c r="X1624" s="18" t="str">
        <f t="shared" si="278"/>
        <v/>
      </c>
      <c r="Y1624" s="18" t="str">
        <f t="shared" si="279"/>
        <v/>
      </c>
      <c r="Z1624" s="18">
        <f t="shared" si="280"/>
        <v>3059805.64</v>
      </c>
      <c r="AA1624" s="18">
        <f t="shared" si="281"/>
        <v>2019</v>
      </c>
      <c r="AB1624" s="19" t="str">
        <f>IFERROR(VLOOKUP(D1624, 'Lookup Tables'!$A:$B, 2, FALSE), "Unknown")</f>
        <v>Table, kitchen or other household articles of iron or steel</v>
      </c>
      <c r="AC1624" s="18" t="str">
        <f t="shared" si="282"/>
        <v>Steel Products</v>
      </c>
      <c r="AD1624" s="18" t="str">
        <f t="shared" si="283"/>
        <v>Misc</v>
      </c>
      <c r="AE1624" s="18">
        <f t="shared" si="284"/>
        <v>131.64687252573239</v>
      </c>
      <c r="AF1624" s="20">
        <f t="shared" si="285"/>
        <v>0.24319999136693093</v>
      </c>
    </row>
    <row r="1625" spans="1:32">
      <c r="A1625" s="18" t="str">
        <f>'Raw Data'!A1625</f>
        <v>INNSA1</v>
      </c>
      <c r="B1625" s="19">
        <f>'Raw Data'!B1625</f>
        <v>43564</v>
      </c>
      <c r="C1625" s="18">
        <f>'Raw Data'!C1625</f>
        <v>301049751</v>
      </c>
      <c r="D1625" s="18">
        <f>'Raw Data'!D1625</f>
        <v>73239990</v>
      </c>
      <c r="E1625" s="18" t="str">
        <f>'Raw Data'!E1625</f>
        <v>STEEL ROUND CONTAINER-6857 (TOTAL 70320 PCS)(MILD STEEL) -</v>
      </c>
      <c r="F1625" s="18">
        <f>'Raw Data'!F1625</f>
        <v>0</v>
      </c>
      <c r="G1625" s="18">
        <f>'Raw Data'!G1625</f>
        <v>0</v>
      </c>
      <c r="H1625" s="18">
        <f>'Raw Data'!H1625</f>
        <v>0</v>
      </c>
      <c r="I1625" s="18">
        <f>'Raw Data'!I1625</f>
        <v>0</v>
      </c>
      <c r="J1625" s="18">
        <f>'Raw Data'!J1625</f>
        <v>0</v>
      </c>
      <c r="K1625" s="18">
        <f>'Raw Data'!K1625</f>
        <v>0</v>
      </c>
      <c r="L1625" s="18">
        <f>'Raw Data'!L1625</f>
        <v>0</v>
      </c>
      <c r="M1625" s="18">
        <f>'Raw Data'!M1625</f>
        <v>0</v>
      </c>
      <c r="N1625" s="18">
        <f>'Raw Data'!N1625</f>
        <v>8965.7999999999993</v>
      </c>
      <c r="O1625" s="18" t="str">
        <f>'Raw Data'!O1625</f>
        <v>KG</v>
      </c>
      <c r="P1625" s="18">
        <f>'Raw Data'!P1625</f>
        <v>440.83398799999998</v>
      </c>
      <c r="Q1625" s="18">
        <f>'Raw Data'!Q1625</f>
        <v>3952429.37</v>
      </c>
      <c r="R1625" s="18">
        <f>'Raw Data'!R1625</f>
        <v>6.3475016279999998</v>
      </c>
      <c r="S1625" s="18">
        <f>'Raw Data'!S1625</f>
        <v>56910.430090000002</v>
      </c>
      <c r="T1625" s="18">
        <f>'Raw Data'!T1625</f>
        <v>961230.8</v>
      </c>
      <c r="U1625" s="18" t="str">
        <f t="shared" si="275"/>
        <v xml:space="preserve">STEEL ROUND CONTAINER-6857 </v>
      </c>
      <c r="V1625" s="18" t="str">
        <f t="shared" si="276"/>
        <v/>
      </c>
      <c r="W1625" s="18" t="e">
        <f t="shared" si="277"/>
        <v>#VALUE!</v>
      </c>
      <c r="X1625" s="18" t="str">
        <f t="shared" si="278"/>
        <v/>
      </c>
      <c r="Y1625" s="18" t="str">
        <f t="shared" si="279"/>
        <v/>
      </c>
      <c r="Z1625" s="18">
        <f t="shared" si="280"/>
        <v>4913660.17</v>
      </c>
      <c r="AA1625" s="18">
        <f t="shared" si="281"/>
        <v>2019</v>
      </c>
      <c r="AB1625" s="19" t="str">
        <f>IFERROR(VLOOKUP(D1625, 'Lookup Tables'!$A:$B, 2, FALSE), "Unknown")</f>
        <v>Table, kitchen or other household articles of iron or steel</v>
      </c>
      <c r="AC1625" s="18" t="str">
        <f t="shared" si="282"/>
        <v>Steel Products</v>
      </c>
      <c r="AD1625" s="18" t="str">
        <f t="shared" si="283"/>
        <v>Misc</v>
      </c>
      <c r="AE1625" s="18">
        <f t="shared" si="284"/>
        <v>107.21082335095586</v>
      </c>
      <c r="AF1625" s="20">
        <f t="shared" si="285"/>
        <v>0.24319999423544411</v>
      </c>
    </row>
    <row r="1626" spans="1:32">
      <c r="A1626" s="18" t="str">
        <f>'Raw Data'!A1626</f>
        <v>INNSA1</v>
      </c>
      <c r="B1626" s="19">
        <f>'Raw Data'!B1626</f>
        <v>43564</v>
      </c>
      <c r="C1626" s="18">
        <f>'Raw Data'!C1626</f>
        <v>301049751</v>
      </c>
      <c r="D1626" s="18">
        <f>'Raw Data'!D1626</f>
        <v>73239990</v>
      </c>
      <c r="E1626" s="18" t="str">
        <f>'Raw Data'!E1626</f>
        <v>STAINLESS STEEL SPORTS BOTTLE 750ML S-308-C6-NP-20 (TOTAL 30 - 96 PCS)(NOT VACUUM BOTTLE)(MILD STEEL)-DPD CLIENT</v>
      </c>
      <c r="F1626" s="18">
        <f>'Raw Data'!F1626</f>
        <v>0</v>
      </c>
      <c r="G1626" s="18">
        <f>'Raw Data'!G1626</f>
        <v>0</v>
      </c>
      <c r="H1626" s="18">
        <f>'Raw Data'!H1626</f>
        <v>0</v>
      </c>
      <c r="I1626" s="18">
        <f>'Raw Data'!I1626</f>
        <v>0</v>
      </c>
      <c r="J1626" s="18">
        <f>'Raw Data'!J1626</f>
        <v>0</v>
      </c>
      <c r="K1626" s="18">
        <f>'Raw Data'!K1626</f>
        <v>0</v>
      </c>
      <c r="L1626" s="18">
        <f>'Raw Data'!L1626</f>
        <v>0</v>
      </c>
      <c r="M1626" s="18">
        <f>'Raw Data'!M1626</f>
        <v>0</v>
      </c>
      <c r="N1626" s="18">
        <f>'Raw Data'!N1626</f>
        <v>464.4</v>
      </c>
      <c r="O1626" s="18" t="str">
        <f>'Raw Data'!O1626</f>
        <v>KG</v>
      </c>
      <c r="P1626" s="18">
        <f>'Raw Data'!P1626</f>
        <v>486.5135659</v>
      </c>
      <c r="Q1626" s="18">
        <f>'Raw Data'!Q1626</f>
        <v>225936.9</v>
      </c>
      <c r="R1626" s="18">
        <f>'Raw Data'!R1626</f>
        <v>7.0052349300000003</v>
      </c>
      <c r="S1626" s="18">
        <f>'Raw Data'!S1626</f>
        <v>3253.2311020000002</v>
      </c>
      <c r="T1626" s="18">
        <f>'Raw Data'!T1626</f>
        <v>54947.9</v>
      </c>
      <c r="U1626" s="18" t="str">
        <f t="shared" si="275"/>
        <v xml:space="preserve">STAINLESS STEEL SPORTS BOTTLE 750ML S-308-C6-NP-20 </v>
      </c>
      <c r="V1626" s="18" t="str">
        <f t="shared" si="276"/>
        <v/>
      </c>
      <c r="W1626" s="18" t="e">
        <f t="shared" si="277"/>
        <v>#VALUE!</v>
      </c>
      <c r="X1626" s="18" t="str">
        <f t="shared" si="278"/>
        <v/>
      </c>
      <c r="Y1626" s="18" t="str">
        <f t="shared" si="279"/>
        <v/>
      </c>
      <c r="Z1626" s="18">
        <f t="shared" si="280"/>
        <v>280884.8</v>
      </c>
      <c r="AA1626" s="18">
        <f t="shared" si="281"/>
        <v>2019</v>
      </c>
      <c r="AB1626" s="19" t="str">
        <f>IFERROR(VLOOKUP(D1626, 'Lookup Tables'!$A:$B, 2, FALSE), "Unknown")</f>
        <v>Table, kitchen or other household articles of iron or steel</v>
      </c>
      <c r="AC1626" s="18" t="str">
        <f t="shared" si="282"/>
        <v>Steel Products</v>
      </c>
      <c r="AD1626" s="18" t="str">
        <f t="shared" si="283"/>
        <v>Misc</v>
      </c>
      <c r="AE1626" s="18">
        <f t="shared" si="284"/>
        <v>118.32019810508183</v>
      </c>
      <c r="AF1626" s="20">
        <f t="shared" si="285"/>
        <v>0.24320020324258676</v>
      </c>
    </row>
    <row r="1627" spans="1:32">
      <c r="A1627" s="18" t="str">
        <f>'Raw Data'!A1627</f>
        <v>INNSA1</v>
      </c>
      <c r="B1627" s="19">
        <f>'Raw Data'!B1627</f>
        <v>43564</v>
      </c>
      <c r="C1627" s="18">
        <f>'Raw Data'!C1627</f>
        <v>301049751</v>
      </c>
      <c r="D1627" s="18">
        <f>'Raw Data'!D1627</f>
        <v>73239990</v>
      </c>
      <c r="E1627" s="18" t="str">
        <f>'Raw Data'!E1627</f>
        <v>STEEL LUNCH BOX 2 LAYER-8504(TOTAL 22236 PCS) (MILD STEEL) -</v>
      </c>
      <c r="F1627" s="18">
        <f>'Raw Data'!F1627</f>
        <v>0</v>
      </c>
      <c r="G1627" s="18">
        <f>'Raw Data'!G1627</f>
        <v>0</v>
      </c>
      <c r="H1627" s="18">
        <f>'Raw Data'!H1627</f>
        <v>0</v>
      </c>
      <c r="I1627" s="18">
        <f>'Raw Data'!I1627</f>
        <v>0</v>
      </c>
      <c r="J1627" s="18">
        <f>'Raw Data'!J1627</f>
        <v>0</v>
      </c>
      <c r="K1627" s="18">
        <f>'Raw Data'!K1627</f>
        <v>0</v>
      </c>
      <c r="L1627" s="18">
        <f>'Raw Data'!L1627</f>
        <v>0</v>
      </c>
      <c r="M1627" s="18">
        <f>'Raw Data'!M1627</f>
        <v>0</v>
      </c>
      <c r="N1627" s="18">
        <f>'Raw Data'!N1627</f>
        <v>10636.22</v>
      </c>
      <c r="O1627" s="18" t="str">
        <f>'Raw Data'!O1627</f>
        <v>KG</v>
      </c>
      <c r="P1627" s="18">
        <f>'Raw Data'!P1627</f>
        <v>367.2016562</v>
      </c>
      <c r="Q1627" s="18">
        <f>'Raw Data'!Q1627</f>
        <v>3905637.6</v>
      </c>
      <c r="R1627" s="18">
        <f>'Raw Data'!R1627</f>
        <v>5.2872808669999998</v>
      </c>
      <c r="S1627" s="18">
        <f>'Raw Data'!S1627</f>
        <v>56236.682509999999</v>
      </c>
      <c r="T1627" s="18">
        <f>'Raw Data'!T1627</f>
        <v>949851.1</v>
      </c>
      <c r="U1627" s="18" t="str">
        <f t="shared" si="275"/>
        <v>STEEL LUNCH BOX 2 LAYER-8504</v>
      </c>
      <c r="V1627" s="18" t="str">
        <f t="shared" si="276"/>
        <v/>
      </c>
      <c r="W1627" s="18" t="e">
        <f t="shared" si="277"/>
        <v>#VALUE!</v>
      </c>
      <c r="X1627" s="18" t="str">
        <f t="shared" si="278"/>
        <v/>
      </c>
      <c r="Y1627" s="18" t="str">
        <f t="shared" si="279"/>
        <v/>
      </c>
      <c r="Z1627" s="18">
        <f t="shared" si="280"/>
        <v>4855488.7</v>
      </c>
      <c r="AA1627" s="18">
        <f t="shared" si="281"/>
        <v>2019</v>
      </c>
      <c r="AB1627" s="19" t="str">
        <f>IFERROR(VLOOKUP(D1627, 'Lookup Tables'!$A:$B, 2, FALSE), "Unknown")</f>
        <v>Table, kitchen or other household articles of iron or steel</v>
      </c>
      <c r="AC1627" s="18" t="str">
        <f t="shared" si="282"/>
        <v>Steel Products</v>
      </c>
      <c r="AD1627" s="18" t="str">
        <f t="shared" si="283"/>
        <v>Misc</v>
      </c>
      <c r="AE1627" s="18">
        <f t="shared" si="284"/>
        <v>89.303446149101845</v>
      </c>
      <c r="AF1627" s="20">
        <f t="shared" si="285"/>
        <v>0.24320000913551221</v>
      </c>
    </row>
    <row r="1628" spans="1:32">
      <c r="A1628" s="18" t="str">
        <f>'Raw Data'!A1628</f>
        <v>INNSA1</v>
      </c>
      <c r="B1628" s="19">
        <f>'Raw Data'!B1628</f>
        <v>43564</v>
      </c>
      <c r="C1628" s="18">
        <f>'Raw Data'!C1628</f>
        <v>301049751</v>
      </c>
      <c r="D1628" s="18">
        <f>'Raw Data'!D1628</f>
        <v>73239990</v>
      </c>
      <c r="E1628" s="18" t="str">
        <f>'Raw Data'!E1628</f>
        <v>STAINLESS STEEL COLA BOTTLE 750ML SK750-SL-01(TOTAL 8856 PCS - ) (NOT VACUUM BOTTLE)(MILD STEEL)</v>
      </c>
      <c r="F1628" s="18">
        <f>'Raw Data'!F1628</f>
        <v>0</v>
      </c>
      <c r="G1628" s="18">
        <f>'Raw Data'!G1628</f>
        <v>0</v>
      </c>
      <c r="H1628" s="18">
        <f>'Raw Data'!H1628</f>
        <v>0</v>
      </c>
      <c r="I1628" s="18">
        <f>'Raw Data'!I1628</f>
        <v>0</v>
      </c>
      <c r="J1628" s="18">
        <f>'Raw Data'!J1628</f>
        <v>0</v>
      </c>
      <c r="K1628" s="18">
        <f>'Raw Data'!K1628</f>
        <v>0</v>
      </c>
      <c r="L1628" s="18">
        <f>'Raw Data'!L1628</f>
        <v>0</v>
      </c>
      <c r="M1628" s="18">
        <f>'Raw Data'!M1628</f>
        <v>0</v>
      </c>
      <c r="N1628" s="18">
        <f>'Raw Data'!N1628</f>
        <v>1328.4</v>
      </c>
      <c r="O1628" s="18" t="str">
        <f>'Raw Data'!O1628</f>
        <v>KG</v>
      </c>
      <c r="P1628" s="18">
        <f>'Raw Data'!P1628</f>
        <v>598.01547730000004</v>
      </c>
      <c r="Q1628" s="18">
        <f>'Raw Data'!Q1628</f>
        <v>794403.76</v>
      </c>
      <c r="R1628" s="18">
        <f>'Raw Data'!R1628</f>
        <v>8.6107340140000002</v>
      </c>
      <c r="S1628" s="18">
        <f>'Raw Data'!S1628</f>
        <v>11438.49906</v>
      </c>
      <c r="T1628" s="18">
        <f>'Raw Data'!T1628</f>
        <v>193199</v>
      </c>
      <c r="U1628" s="18" t="str">
        <f t="shared" si="275"/>
        <v>STAINLESS STEEL COLA BOTTLE 750ML SK750-SL-01</v>
      </c>
      <c r="V1628" s="18" t="str">
        <f t="shared" si="276"/>
        <v/>
      </c>
      <c r="W1628" s="18" t="e">
        <f t="shared" si="277"/>
        <v>#VALUE!</v>
      </c>
      <c r="X1628" s="18" t="str">
        <f t="shared" si="278"/>
        <v/>
      </c>
      <c r="Y1628" s="18" t="str">
        <f t="shared" si="279"/>
        <v/>
      </c>
      <c r="Z1628" s="18">
        <f t="shared" si="280"/>
        <v>987602.76</v>
      </c>
      <c r="AA1628" s="18">
        <f t="shared" si="281"/>
        <v>2019</v>
      </c>
      <c r="AB1628" s="19" t="str">
        <f>IFERROR(VLOOKUP(D1628, 'Lookup Tables'!$A:$B, 2, FALSE), "Unknown")</f>
        <v>Table, kitchen or other household articles of iron or steel</v>
      </c>
      <c r="AC1628" s="18" t="str">
        <f t="shared" si="282"/>
        <v>Steel Products</v>
      </c>
      <c r="AD1628" s="18" t="str">
        <f t="shared" si="283"/>
        <v>Misc</v>
      </c>
      <c r="AE1628" s="18">
        <f t="shared" si="284"/>
        <v>145.43736826257151</v>
      </c>
      <c r="AF1628" s="20">
        <f t="shared" si="285"/>
        <v>0.24320000700903027</v>
      </c>
    </row>
    <row r="1629" spans="1:32">
      <c r="A1629" s="18" t="str">
        <f>'Raw Data'!A1629</f>
        <v>INNSA1</v>
      </c>
      <c r="B1629" s="19">
        <f>'Raw Data'!B1629</f>
        <v>43563</v>
      </c>
      <c r="C1629" s="18">
        <f>'Raw Data'!C1629</f>
        <v>301049751</v>
      </c>
      <c r="D1629" s="18">
        <f>'Raw Data'!D1629</f>
        <v>73239990</v>
      </c>
      <c r="E1629" s="18" t="str">
        <f>'Raw Data'!E1629</f>
        <v>KW-830 STAINLESS STEEL SPORTS BOTTLE 1000ML -</v>
      </c>
      <c r="F1629" s="18">
        <f>'Raw Data'!F1629</f>
        <v>0</v>
      </c>
      <c r="G1629" s="18">
        <f>'Raw Data'!G1629</f>
        <v>0</v>
      </c>
      <c r="H1629" s="18">
        <f>'Raw Data'!H1629</f>
        <v>0</v>
      </c>
      <c r="I1629" s="18">
        <f>'Raw Data'!I1629</f>
        <v>0</v>
      </c>
      <c r="J1629" s="18">
        <f>'Raw Data'!J1629</f>
        <v>0</v>
      </c>
      <c r="K1629" s="18">
        <f>'Raw Data'!K1629</f>
        <v>0</v>
      </c>
      <c r="L1629" s="18">
        <f>'Raw Data'!L1629</f>
        <v>0</v>
      </c>
      <c r="M1629" s="18">
        <f>'Raw Data'!M1629</f>
        <v>0</v>
      </c>
      <c r="N1629" s="18">
        <f>'Raw Data'!N1629</f>
        <v>34920</v>
      </c>
      <c r="O1629" s="18" t="str">
        <f>'Raw Data'!O1629</f>
        <v>PCS</v>
      </c>
      <c r="P1629" s="18">
        <f>'Raw Data'!P1629</f>
        <v>73.679537510000003</v>
      </c>
      <c r="Q1629" s="18">
        <f>'Raw Data'!Q1629</f>
        <v>2572889.4500000002</v>
      </c>
      <c r="R1629" s="18">
        <f>'Raw Data'!R1629</f>
        <v>1.060900468</v>
      </c>
      <c r="S1629" s="18">
        <f>'Raw Data'!S1629</f>
        <v>37046.644350000002</v>
      </c>
      <c r="T1629" s="18">
        <f>'Raw Data'!T1629</f>
        <v>625726.69999999995</v>
      </c>
      <c r="U1629" s="18" t="e">
        <f t="shared" si="275"/>
        <v>#VALUE!</v>
      </c>
      <c r="V1629" s="18" t="str">
        <f t="shared" si="276"/>
        <v/>
      </c>
      <c r="W1629" s="18" t="e">
        <f t="shared" si="277"/>
        <v>#VALUE!</v>
      </c>
      <c r="X1629" s="18" t="str">
        <f t="shared" si="278"/>
        <v/>
      </c>
      <c r="Y1629" s="18" t="str">
        <f t="shared" si="279"/>
        <v/>
      </c>
      <c r="Z1629" s="18">
        <f t="shared" si="280"/>
        <v>3198616.1500000004</v>
      </c>
      <c r="AA1629" s="18">
        <f t="shared" si="281"/>
        <v>2019</v>
      </c>
      <c r="AB1629" s="19" t="str">
        <f>IFERROR(VLOOKUP(D1629, 'Lookup Tables'!$A:$B, 2, FALSE), "Unknown")</f>
        <v>Table, kitchen or other household articles of iron or steel</v>
      </c>
      <c r="AC1629" s="18" t="str">
        <f t="shared" si="282"/>
        <v>Steel Products</v>
      </c>
      <c r="AD1629" s="18" t="str">
        <f t="shared" si="283"/>
        <v>Misc</v>
      </c>
      <c r="AE1629" s="18">
        <f t="shared" si="284"/>
        <v>17.918863115693011</v>
      </c>
      <c r="AF1629" s="20">
        <f t="shared" si="285"/>
        <v>0.24319999446536653</v>
      </c>
    </row>
    <row r="1630" spans="1:32">
      <c r="A1630" s="18" t="str">
        <f>'Raw Data'!A1630</f>
        <v>INNSA1</v>
      </c>
      <c r="B1630" s="19">
        <f>'Raw Data'!B1630</f>
        <v>43560</v>
      </c>
      <c r="C1630" s="18">
        <f>'Raw Data'!C1630</f>
        <v>301049751</v>
      </c>
      <c r="D1630" s="18">
        <f>'Raw Data'!D1630</f>
        <v>73239990</v>
      </c>
      <c r="E1630" s="18" t="str">
        <f>'Raw Data'!E1630</f>
        <v>03-027I FAMILY CLOTH RACK 3LAYERS (3648 PCS) (HOUSEHOLD ARTI - CLES) (MADE UP OF MILD STEEL)</v>
      </c>
      <c r="F1630" s="18">
        <f>'Raw Data'!F1630</f>
        <v>0</v>
      </c>
      <c r="G1630" s="18">
        <f>'Raw Data'!G1630</f>
        <v>0</v>
      </c>
      <c r="H1630" s="18">
        <f>'Raw Data'!H1630</f>
        <v>0</v>
      </c>
      <c r="I1630" s="18">
        <f>'Raw Data'!I1630</f>
        <v>0</v>
      </c>
      <c r="J1630" s="18">
        <f>'Raw Data'!J1630</f>
        <v>0</v>
      </c>
      <c r="K1630" s="18">
        <f>'Raw Data'!K1630</f>
        <v>0</v>
      </c>
      <c r="L1630" s="18">
        <f>'Raw Data'!L1630</f>
        <v>0</v>
      </c>
      <c r="M1630" s="18">
        <f>'Raw Data'!M1630</f>
        <v>0</v>
      </c>
      <c r="N1630" s="18">
        <f>'Raw Data'!N1630</f>
        <v>21687.360000000001</v>
      </c>
      <c r="O1630" s="18" t="str">
        <f>'Raw Data'!O1630</f>
        <v>KG</v>
      </c>
      <c r="P1630" s="18">
        <f>'Raw Data'!P1630</f>
        <v>142.86650800000001</v>
      </c>
      <c r="Q1630" s="18">
        <f>'Raw Data'!Q1630</f>
        <v>3098397.39</v>
      </c>
      <c r="R1630" s="18">
        <f>'Raw Data'!R1630</f>
        <v>2.0571131459999998</v>
      </c>
      <c r="S1630" s="18">
        <f>'Raw Data'!S1630</f>
        <v>44613.353349999998</v>
      </c>
      <c r="T1630" s="18">
        <f>'Raw Data'!T1630</f>
        <v>753530.2</v>
      </c>
      <c r="U1630" s="18" t="str">
        <f t="shared" si="275"/>
        <v xml:space="preserve">03-027I FAMILY CLOTH RACK 3LAYERS </v>
      </c>
      <c r="V1630" s="18" t="str">
        <f t="shared" si="276"/>
        <v/>
      </c>
      <c r="W1630" s="18" t="e">
        <f t="shared" si="277"/>
        <v>#VALUE!</v>
      </c>
      <c r="X1630" s="18" t="str">
        <f t="shared" si="278"/>
        <v/>
      </c>
      <c r="Y1630" s="18" t="str">
        <f t="shared" si="279"/>
        <v/>
      </c>
      <c r="Z1630" s="18">
        <f t="shared" si="280"/>
        <v>3851927.59</v>
      </c>
      <c r="AA1630" s="18">
        <f t="shared" si="281"/>
        <v>2019</v>
      </c>
      <c r="AB1630" s="19" t="str">
        <f>IFERROR(VLOOKUP(D1630, 'Lookup Tables'!$A:$B, 2, FALSE), "Unknown")</f>
        <v>Table, kitchen or other household articles of iron or steel</v>
      </c>
      <c r="AC1630" s="18" t="str">
        <f t="shared" si="282"/>
        <v>Steel Products</v>
      </c>
      <c r="AD1630" s="18" t="str">
        <f t="shared" si="283"/>
        <v>Misc</v>
      </c>
      <c r="AE1630" s="18">
        <f t="shared" si="284"/>
        <v>34.745132648694906</v>
      </c>
      <c r="AF1630" s="20">
        <f t="shared" si="285"/>
        <v>0.24319998539632126</v>
      </c>
    </row>
    <row r="1631" spans="1:32">
      <c r="A1631" s="18" t="str">
        <f>'Raw Data'!A1631</f>
        <v>INNSA1</v>
      </c>
      <c r="B1631" s="19">
        <f>'Raw Data'!B1631</f>
        <v>43558</v>
      </c>
      <c r="C1631" s="18">
        <f>'Raw Data'!C1631</f>
        <v>301049751</v>
      </c>
      <c r="D1631" s="18">
        <f>'Raw Data'!D1631</f>
        <v>73239990</v>
      </c>
      <c r="E1631" s="18" t="str">
        <f>'Raw Data'!E1631</f>
        <v>STEEL TEA STRAINER-NP-55 (TOTAL 50400 PCS) (MILD STEEL) -</v>
      </c>
      <c r="F1631" s="18">
        <f>'Raw Data'!F1631</f>
        <v>0</v>
      </c>
      <c r="G1631" s="18">
        <f>'Raw Data'!G1631</f>
        <v>0</v>
      </c>
      <c r="H1631" s="18">
        <f>'Raw Data'!H1631</f>
        <v>0</v>
      </c>
      <c r="I1631" s="18">
        <f>'Raw Data'!I1631</f>
        <v>0</v>
      </c>
      <c r="J1631" s="18">
        <f>'Raw Data'!J1631</f>
        <v>0</v>
      </c>
      <c r="K1631" s="18">
        <f>'Raw Data'!K1631</f>
        <v>0</v>
      </c>
      <c r="L1631" s="18">
        <f>'Raw Data'!L1631</f>
        <v>0</v>
      </c>
      <c r="M1631" s="18">
        <f>'Raw Data'!M1631</f>
        <v>0</v>
      </c>
      <c r="N1631" s="18">
        <f>'Raw Data'!N1631</f>
        <v>2114</v>
      </c>
      <c r="O1631" s="18" t="str">
        <f>'Raw Data'!O1631</f>
        <v>KG</v>
      </c>
      <c r="P1631" s="18">
        <f>'Raw Data'!P1631</f>
        <v>545.95758750000005</v>
      </c>
      <c r="Q1631" s="18">
        <f>'Raw Data'!Q1631</f>
        <v>1154154.3400000001</v>
      </c>
      <c r="R1631" s="18">
        <f>'Raw Data'!R1631</f>
        <v>7.7993941070000004</v>
      </c>
      <c r="S1631" s="18">
        <f>'Raw Data'!S1631</f>
        <v>16487.919140000002</v>
      </c>
      <c r="T1631" s="18">
        <f>'Raw Data'!T1631</f>
        <v>280690.3</v>
      </c>
      <c r="U1631" s="18" t="str">
        <f t="shared" si="275"/>
        <v xml:space="preserve">STEEL TEA STRAINER-NP-55 </v>
      </c>
      <c r="V1631" s="18" t="str">
        <f t="shared" si="276"/>
        <v/>
      </c>
      <c r="W1631" s="18" t="e">
        <f t="shared" si="277"/>
        <v>#VALUE!</v>
      </c>
      <c r="X1631" s="18" t="str">
        <f t="shared" si="278"/>
        <v/>
      </c>
      <c r="Y1631" s="18" t="str">
        <f t="shared" si="279"/>
        <v/>
      </c>
      <c r="Z1631" s="18">
        <f t="shared" si="280"/>
        <v>1434844.6400000001</v>
      </c>
      <c r="AA1631" s="18">
        <f t="shared" si="281"/>
        <v>2019</v>
      </c>
      <c r="AB1631" s="19" t="str">
        <f>IFERROR(VLOOKUP(D1631, 'Lookup Tables'!$A:$B, 2, FALSE), "Unknown")</f>
        <v>Table, kitchen or other household articles of iron or steel</v>
      </c>
      <c r="AC1631" s="18" t="str">
        <f t="shared" si="282"/>
        <v>Steel Products</v>
      </c>
      <c r="AD1631" s="18" t="str">
        <f t="shared" si="283"/>
        <v>Misc</v>
      </c>
      <c r="AE1631" s="18">
        <f t="shared" si="284"/>
        <v>132.77686849574266</v>
      </c>
      <c r="AF1631" s="20">
        <f t="shared" si="285"/>
        <v>0.24319996925194595</v>
      </c>
    </row>
    <row r="1632" spans="1:32">
      <c r="A1632" s="18" t="str">
        <f>'Raw Data'!A1632</f>
        <v>INNSA1</v>
      </c>
      <c r="B1632" s="19">
        <f>'Raw Data'!B1632</f>
        <v>43558</v>
      </c>
      <c r="C1632" s="18">
        <f>'Raw Data'!C1632</f>
        <v>301049751</v>
      </c>
      <c r="D1632" s="18">
        <f>'Raw Data'!D1632</f>
        <v>73239990</v>
      </c>
      <c r="E1632" s="18" t="str">
        <f>'Raw Data'!E1632</f>
        <v>STEEL SPOON HOLDER ROUND-MP-96 (TOTAL 11880 PCS) (MILD STEE - L)</v>
      </c>
      <c r="F1632" s="18">
        <f>'Raw Data'!F1632</f>
        <v>0</v>
      </c>
      <c r="G1632" s="18">
        <f>'Raw Data'!G1632</f>
        <v>0</v>
      </c>
      <c r="H1632" s="18">
        <f>'Raw Data'!H1632</f>
        <v>0</v>
      </c>
      <c r="I1632" s="18">
        <f>'Raw Data'!I1632</f>
        <v>0</v>
      </c>
      <c r="J1632" s="18">
        <f>'Raw Data'!J1632</f>
        <v>0</v>
      </c>
      <c r="K1632" s="18">
        <f>'Raw Data'!K1632</f>
        <v>0</v>
      </c>
      <c r="L1632" s="18">
        <f>'Raw Data'!L1632</f>
        <v>0</v>
      </c>
      <c r="M1632" s="18">
        <f>'Raw Data'!M1632</f>
        <v>0</v>
      </c>
      <c r="N1632" s="18">
        <f>'Raw Data'!N1632</f>
        <v>2475</v>
      </c>
      <c r="O1632" s="18" t="str">
        <f>'Raw Data'!O1632</f>
        <v>KG</v>
      </c>
      <c r="P1632" s="18">
        <f>'Raw Data'!P1632</f>
        <v>258.92138990000001</v>
      </c>
      <c r="Q1632" s="18">
        <f>'Raw Data'!Q1632</f>
        <v>640830.43999999994</v>
      </c>
      <c r="R1632" s="18">
        <f>'Raw Data'!R1632</f>
        <v>3.6988769989999999</v>
      </c>
      <c r="S1632" s="18">
        <f>'Raw Data'!S1632</f>
        <v>9154.7205709999998</v>
      </c>
      <c r="T1632" s="18">
        <f>'Raw Data'!T1632</f>
        <v>155849.9</v>
      </c>
      <c r="U1632" s="18" t="str">
        <f t="shared" si="275"/>
        <v xml:space="preserve">STEEL SPOON HOLDER ROUND-MP-96 </v>
      </c>
      <c r="V1632" s="18" t="str">
        <f t="shared" si="276"/>
        <v/>
      </c>
      <c r="W1632" s="18" t="e">
        <f t="shared" si="277"/>
        <v>#VALUE!</v>
      </c>
      <c r="X1632" s="18" t="str">
        <f t="shared" si="278"/>
        <v/>
      </c>
      <c r="Y1632" s="18" t="str">
        <f t="shared" si="279"/>
        <v/>
      </c>
      <c r="Z1632" s="18">
        <f t="shared" si="280"/>
        <v>796680.34</v>
      </c>
      <c r="AA1632" s="18">
        <f t="shared" si="281"/>
        <v>2019</v>
      </c>
      <c r="AB1632" s="19" t="str">
        <f>IFERROR(VLOOKUP(D1632, 'Lookup Tables'!$A:$B, 2, FALSE), "Unknown")</f>
        <v>Table, kitchen or other household articles of iron or steel</v>
      </c>
      <c r="AC1632" s="18" t="str">
        <f t="shared" si="282"/>
        <v>Steel Products</v>
      </c>
      <c r="AD1632" s="18" t="str">
        <f t="shared" si="283"/>
        <v>Holder</v>
      </c>
      <c r="AE1632" s="18">
        <f t="shared" si="284"/>
        <v>62.969656565656564</v>
      </c>
      <c r="AF1632" s="20">
        <f t="shared" si="285"/>
        <v>0.24319990167757949</v>
      </c>
    </row>
    <row r="1633" spans="1:32">
      <c r="A1633" s="18" t="str">
        <f>'Raw Data'!A1633</f>
        <v>INNSA1</v>
      </c>
      <c r="B1633" s="19">
        <f>'Raw Data'!B1633</f>
        <v>43558</v>
      </c>
      <c r="C1633" s="18">
        <f>'Raw Data'!C1633</f>
        <v>301049751</v>
      </c>
      <c r="D1633" s="18">
        <f>'Raw Data'!D1633</f>
        <v>73239990</v>
      </c>
      <c r="E1633" s="18" t="str">
        <f>'Raw Data'!E1633</f>
        <v>STEEL PEELER-MP-196 (TOTAL 20400 PCS) (MILD STEEL) -</v>
      </c>
      <c r="F1633" s="18">
        <f>'Raw Data'!F1633</f>
        <v>0</v>
      </c>
      <c r="G1633" s="18">
        <f>'Raw Data'!G1633</f>
        <v>0</v>
      </c>
      <c r="H1633" s="18">
        <f>'Raw Data'!H1633</f>
        <v>0</v>
      </c>
      <c r="I1633" s="18">
        <f>'Raw Data'!I1633</f>
        <v>0</v>
      </c>
      <c r="J1633" s="18">
        <f>'Raw Data'!J1633</f>
        <v>0</v>
      </c>
      <c r="K1633" s="18">
        <f>'Raw Data'!K1633</f>
        <v>0</v>
      </c>
      <c r="L1633" s="18">
        <f>'Raw Data'!L1633</f>
        <v>0</v>
      </c>
      <c r="M1633" s="18">
        <f>'Raw Data'!M1633</f>
        <v>0</v>
      </c>
      <c r="N1633" s="18">
        <f>'Raw Data'!N1633</f>
        <v>1139</v>
      </c>
      <c r="O1633" s="18" t="str">
        <f>'Raw Data'!O1633</f>
        <v>KG</v>
      </c>
      <c r="P1633" s="18">
        <f>'Raw Data'!P1633</f>
        <v>664.04787529999999</v>
      </c>
      <c r="Q1633" s="18">
        <f>'Raw Data'!Q1633</f>
        <v>756350.53</v>
      </c>
      <c r="R1633" s="18">
        <f>'Raw Data'!R1633</f>
        <v>9.4863982189999998</v>
      </c>
      <c r="S1633" s="18">
        <f>'Raw Data'!S1633</f>
        <v>10805.00757</v>
      </c>
      <c r="T1633" s="18">
        <f>'Raw Data'!T1633</f>
        <v>183944.5</v>
      </c>
      <c r="U1633" s="18" t="str">
        <f t="shared" si="275"/>
        <v xml:space="preserve">STEEL PEELER-MP-196 </v>
      </c>
      <c r="V1633" s="18" t="str">
        <f t="shared" si="276"/>
        <v/>
      </c>
      <c r="W1633" s="18" t="e">
        <f t="shared" si="277"/>
        <v>#VALUE!</v>
      </c>
      <c r="X1633" s="18" t="str">
        <f t="shared" si="278"/>
        <v/>
      </c>
      <c r="Y1633" s="18" t="str">
        <f t="shared" si="279"/>
        <v/>
      </c>
      <c r="Z1633" s="18">
        <f t="shared" si="280"/>
        <v>940295.03</v>
      </c>
      <c r="AA1633" s="18">
        <f t="shared" si="281"/>
        <v>2019</v>
      </c>
      <c r="AB1633" s="19" t="str">
        <f>IFERROR(VLOOKUP(D1633, 'Lookup Tables'!$A:$B, 2, FALSE), "Unknown")</f>
        <v>Table, kitchen or other household articles of iron or steel</v>
      </c>
      <c r="AC1633" s="18" t="str">
        <f t="shared" si="282"/>
        <v>Steel Products</v>
      </c>
      <c r="AD1633" s="18" t="str">
        <f t="shared" si="283"/>
        <v>Misc</v>
      </c>
      <c r="AE1633" s="18">
        <f t="shared" si="284"/>
        <v>161.49648814749781</v>
      </c>
      <c r="AF1633" s="20">
        <f t="shared" si="285"/>
        <v>0.24320006756655541</v>
      </c>
    </row>
    <row r="1634" spans="1:32">
      <c r="A1634" s="18" t="str">
        <f>'Raw Data'!A1634</f>
        <v>INNSA1</v>
      </c>
      <c r="B1634" s="19">
        <f>'Raw Data'!B1634</f>
        <v>43558</v>
      </c>
      <c r="C1634" s="18">
        <f>'Raw Data'!C1634</f>
        <v>301049751</v>
      </c>
      <c r="D1634" s="18">
        <f>'Raw Data'!D1634</f>
        <v>73239990</v>
      </c>
      <c r="E1634" s="18" t="str">
        <f>'Raw Data'!E1634</f>
        <v>STEEL ZHARA -NP-003(TOTAL 24000 PCS) (MILD STEEL) -</v>
      </c>
      <c r="F1634" s="18">
        <f>'Raw Data'!F1634</f>
        <v>0</v>
      </c>
      <c r="G1634" s="18">
        <f>'Raw Data'!G1634</f>
        <v>0</v>
      </c>
      <c r="H1634" s="18">
        <f>'Raw Data'!H1634</f>
        <v>0</v>
      </c>
      <c r="I1634" s="18">
        <f>'Raw Data'!I1634</f>
        <v>0</v>
      </c>
      <c r="J1634" s="18">
        <f>'Raw Data'!J1634</f>
        <v>0</v>
      </c>
      <c r="K1634" s="18">
        <f>'Raw Data'!K1634</f>
        <v>0</v>
      </c>
      <c r="L1634" s="18">
        <f>'Raw Data'!L1634</f>
        <v>0</v>
      </c>
      <c r="M1634" s="18">
        <f>'Raw Data'!M1634</f>
        <v>0</v>
      </c>
      <c r="N1634" s="18">
        <f>'Raw Data'!N1634</f>
        <v>2196</v>
      </c>
      <c r="O1634" s="18" t="str">
        <f>'Raw Data'!O1634</f>
        <v>KG</v>
      </c>
      <c r="P1634" s="18">
        <f>'Raw Data'!P1634</f>
        <v>357.53142989999998</v>
      </c>
      <c r="Q1634" s="18">
        <f>'Raw Data'!Q1634</f>
        <v>785139.02</v>
      </c>
      <c r="R1634" s="18">
        <f>'Raw Data'!R1634</f>
        <v>5.1075918549999999</v>
      </c>
      <c r="S1634" s="18">
        <f>'Raw Data'!S1634</f>
        <v>11216.271710000001</v>
      </c>
      <c r="T1634" s="18">
        <f>'Raw Data'!T1634</f>
        <v>190945.8</v>
      </c>
      <c r="U1634" s="18" t="str">
        <f t="shared" si="275"/>
        <v>STEEL ZHARA -NP-003</v>
      </c>
      <c r="V1634" s="18" t="str">
        <f t="shared" si="276"/>
        <v/>
      </c>
      <c r="W1634" s="18" t="e">
        <f t="shared" si="277"/>
        <v>#VALUE!</v>
      </c>
      <c r="X1634" s="18" t="str">
        <f t="shared" si="278"/>
        <v/>
      </c>
      <c r="Y1634" s="18" t="str">
        <f t="shared" si="279"/>
        <v/>
      </c>
      <c r="Z1634" s="18">
        <f t="shared" si="280"/>
        <v>976084.82000000007</v>
      </c>
      <c r="AA1634" s="18">
        <f t="shared" si="281"/>
        <v>2019</v>
      </c>
      <c r="AB1634" s="19" t="str">
        <f>IFERROR(VLOOKUP(D1634, 'Lookup Tables'!$A:$B, 2, FALSE), "Unknown")</f>
        <v>Table, kitchen or other household articles of iron or steel</v>
      </c>
      <c r="AC1634" s="18" t="str">
        <f t="shared" si="282"/>
        <v>Steel Products</v>
      </c>
      <c r="AD1634" s="18" t="str">
        <f t="shared" si="283"/>
        <v>Misc</v>
      </c>
      <c r="AE1634" s="18">
        <f t="shared" si="284"/>
        <v>86.95163934426229</v>
      </c>
      <c r="AF1634" s="20">
        <f t="shared" si="285"/>
        <v>0.24319998769135176</v>
      </c>
    </row>
    <row r="1635" spans="1:32">
      <c r="A1635" s="18" t="str">
        <f>'Raw Data'!A1635</f>
        <v>INNSA1</v>
      </c>
      <c r="B1635" s="19">
        <f>'Raw Data'!B1635</f>
        <v>43557</v>
      </c>
      <c r="C1635" s="18">
        <f>'Raw Data'!C1635</f>
        <v>301049751</v>
      </c>
      <c r="D1635" s="18">
        <f>'Raw Data'!D1635</f>
        <v>73239990</v>
      </c>
      <c r="E1635" s="18" t="str">
        <f>'Raw Data'!E1635</f>
        <v>STEEL LUNCH BOX -6900(TOTAL 4632 PCS) (MILD STEEL)DPD CLIENT -</v>
      </c>
      <c r="F1635" s="18">
        <f>'Raw Data'!F1635</f>
        <v>0</v>
      </c>
      <c r="G1635" s="18">
        <f>'Raw Data'!G1635</f>
        <v>0</v>
      </c>
      <c r="H1635" s="18">
        <f>'Raw Data'!H1635</f>
        <v>0</v>
      </c>
      <c r="I1635" s="18">
        <f>'Raw Data'!I1635</f>
        <v>0</v>
      </c>
      <c r="J1635" s="18">
        <f>'Raw Data'!J1635</f>
        <v>0</v>
      </c>
      <c r="K1635" s="18">
        <f>'Raw Data'!K1635</f>
        <v>0</v>
      </c>
      <c r="L1635" s="18">
        <f>'Raw Data'!L1635</f>
        <v>0</v>
      </c>
      <c r="M1635" s="18">
        <f>'Raw Data'!M1635</f>
        <v>0</v>
      </c>
      <c r="N1635" s="18">
        <f>'Raw Data'!N1635</f>
        <v>542.33000000000004</v>
      </c>
      <c r="O1635" s="18" t="str">
        <f>'Raw Data'!O1635</f>
        <v>KG</v>
      </c>
      <c r="P1635" s="18">
        <f>'Raw Data'!P1635</f>
        <v>477.27667659999997</v>
      </c>
      <c r="Q1635" s="18">
        <f>'Raw Data'!Q1635</f>
        <v>258841.46</v>
      </c>
      <c r="R1635" s="18">
        <f>'Raw Data'!R1635</f>
        <v>6.8182382370000001</v>
      </c>
      <c r="S1635" s="18">
        <f>'Raw Data'!S1635</f>
        <v>3697.7351429999999</v>
      </c>
      <c r="T1635" s="18">
        <f>'Raw Data'!T1635</f>
        <v>62950.2</v>
      </c>
      <c r="U1635" s="18" t="str">
        <f t="shared" si="275"/>
        <v>STEEL LUNCH BOX -6900</v>
      </c>
      <c r="V1635" s="18" t="str">
        <f t="shared" si="276"/>
        <v/>
      </c>
      <c r="W1635" s="18" t="e">
        <f t="shared" si="277"/>
        <v>#VALUE!</v>
      </c>
      <c r="X1635" s="18" t="str">
        <f t="shared" si="278"/>
        <v/>
      </c>
      <c r="Y1635" s="18" t="str">
        <f t="shared" si="279"/>
        <v/>
      </c>
      <c r="Z1635" s="18">
        <f t="shared" si="280"/>
        <v>321791.65999999997</v>
      </c>
      <c r="AA1635" s="18">
        <f t="shared" si="281"/>
        <v>2019</v>
      </c>
      <c r="AB1635" s="19" t="str">
        <f>IFERROR(VLOOKUP(D1635, 'Lookup Tables'!$A:$B, 2, FALSE), "Unknown")</f>
        <v>Table, kitchen or other household articles of iron or steel</v>
      </c>
      <c r="AC1635" s="18" t="str">
        <f t="shared" si="282"/>
        <v>Steel Products</v>
      </c>
      <c r="AD1635" s="18" t="str">
        <f t="shared" si="283"/>
        <v>Misc</v>
      </c>
      <c r="AE1635" s="18">
        <f t="shared" si="284"/>
        <v>116.07360831965777</v>
      </c>
      <c r="AF1635" s="20">
        <f t="shared" si="285"/>
        <v>0.2431998335969825</v>
      </c>
    </row>
    <row r="1636" spans="1:32">
      <c r="A1636" s="18" t="str">
        <f>'Raw Data'!A1636</f>
        <v>INNSA1</v>
      </c>
      <c r="B1636" s="19">
        <f>'Raw Data'!B1636</f>
        <v>43557</v>
      </c>
      <c r="C1636" s="18">
        <f>'Raw Data'!C1636</f>
        <v>301049751</v>
      </c>
      <c r="D1636" s="18">
        <f>'Raw Data'!D1636</f>
        <v>73239990</v>
      </c>
      <c r="E1636" s="18" t="str">
        <f>'Raw Data'!E1636</f>
        <v>STEEL LUNCH BOX-6527 (TOTAL 24504 PCS) (MILD STEEL) -</v>
      </c>
      <c r="F1636" s="18">
        <f>'Raw Data'!F1636</f>
        <v>0</v>
      </c>
      <c r="G1636" s="18">
        <f>'Raw Data'!G1636</f>
        <v>0</v>
      </c>
      <c r="H1636" s="18">
        <f>'Raw Data'!H1636</f>
        <v>0</v>
      </c>
      <c r="I1636" s="18">
        <f>'Raw Data'!I1636</f>
        <v>0</v>
      </c>
      <c r="J1636" s="18">
        <f>'Raw Data'!J1636</f>
        <v>0</v>
      </c>
      <c r="K1636" s="18">
        <f>'Raw Data'!K1636</f>
        <v>0</v>
      </c>
      <c r="L1636" s="18">
        <f>'Raw Data'!L1636</f>
        <v>0</v>
      </c>
      <c r="M1636" s="18">
        <f>'Raw Data'!M1636</f>
        <v>0</v>
      </c>
      <c r="N1636" s="18">
        <f>'Raw Data'!N1636</f>
        <v>8535.56</v>
      </c>
      <c r="O1636" s="18" t="str">
        <f>'Raw Data'!O1636</f>
        <v>KG</v>
      </c>
      <c r="P1636" s="18">
        <f>'Raw Data'!P1636</f>
        <v>426.44443480000001</v>
      </c>
      <c r="Q1636" s="18">
        <f>'Raw Data'!Q1636</f>
        <v>3639942.06</v>
      </c>
      <c r="R1636" s="18">
        <f>'Raw Data'!R1636</f>
        <v>6.0920633540000004</v>
      </c>
      <c r="S1636" s="18">
        <f>'Raw Data'!S1636</f>
        <v>51999.172290000002</v>
      </c>
      <c r="T1636" s="18">
        <f>'Raw Data'!T1636</f>
        <v>885233.9</v>
      </c>
      <c r="U1636" s="18" t="str">
        <f t="shared" si="275"/>
        <v xml:space="preserve">STEEL LUNCH BOX-6527 </v>
      </c>
      <c r="V1636" s="18" t="str">
        <f t="shared" si="276"/>
        <v/>
      </c>
      <c r="W1636" s="18" t="e">
        <f t="shared" si="277"/>
        <v>#VALUE!</v>
      </c>
      <c r="X1636" s="18" t="str">
        <f t="shared" si="278"/>
        <v/>
      </c>
      <c r="Y1636" s="18" t="str">
        <f t="shared" si="279"/>
        <v/>
      </c>
      <c r="Z1636" s="18">
        <f t="shared" si="280"/>
        <v>4525175.96</v>
      </c>
      <c r="AA1636" s="18">
        <f t="shared" si="281"/>
        <v>2019</v>
      </c>
      <c r="AB1636" s="19" t="str">
        <f>IFERROR(VLOOKUP(D1636, 'Lookup Tables'!$A:$B, 2, FALSE), "Unknown")</f>
        <v>Table, kitchen or other household articles of iron or steel</v>
      </c>
      <c r="AC1636" s="18" t="str">
        <f t="shared" si="282"/>
        <v>Steel Products</v>
      </c>
      <c r="AD1636" s="18" t="str">
        <f t="shared" si="283"/>
        <v>Misc</v>
      </c>
      <c r="AE1636" s="18">
        <f t="shared" si="284"/>
        <v>103.71128549269176</v>
      </c>
      <c r="AF1636" s="20">
        <f t="shared" si="285"/>
        <v>0.24319999752963101</v>
      </c>
    </row>
    <row r="1637" spans="1:32">
      <c r="A1637" s="18" t="str">
        <f>'Raw Data'!A1637</f>
        <v>INNSA1</v>
      </c>
      <c r="B1637" s="19">
        <f>'Raw Data'!B1637</f>
        <v>43556</v>
      </c>
      <c r="C1637" s="18">
        <f>'Raw Data'!C1637</f>
        <v>301049751</v>
      </c>
      <c r="D1637" s="18">
        <f>'Raw Data'!D1637</f>
        <v>73239990</v>
      </c>
      <c r="E1637" s="18" t="str">
        <f>'Raw Data'!E1637</f>
        <v>STAINLESS STEEL SPORTS BOTTLE 750ML S-308-C6-NP-20 (TOTAL 15 - 264 PCS)(NOT VACUUM BOTTLE)(MILD STEEL)</v>
      </c>
      <c r="F1637" s="18">
        <f>'Raw Data'!F1637</f>
        <v>0</v>
      </c>
      <c r="G1637" s="18">
        <f>'Raw Data'!G1637</f>
        <v>0</v>
      </c>
      <c r="H1637" s="18">
        <f>'Raw Data'!H1637</f>
        <v>0</v>
      </c>
      <c r="I1637" s="18">
        <f>'Raw Data'!I1637</f>
        <v>0</v>
      </c>
      <c r="J1637" s="18">
        <f>'Raw Data'!J1637</f>
        <v>0</v>
      </c>
      <c r="K1637" s="18">
        <f>'Raw Data'!K1637</f>
        <v>0</v>
      </c>
      <c r="L1637" s="18">
        <f>'Raw Data'!L1637</f>
        <v>0</v>
      </c>
      <c r="M1637" s="18">
        <f>'Raw Data'!M1637</f>
        <v>0</v>
      </c>
      <c r="N1637" s="18">
        <f>'Raw Data'!N1637</f>
        <v>2594.88</v>
      </c>
      <c r="O1637" s="18" t="str">
        <f>'Raw Data'!O1637</f>
        <v>KG</v>
      </c>
      <c r="P1637" s="18">
        <f>'Raw Data'!P1637</f>
        <v>433.7238562</v>
      </c>
      <c r="Q1637" s="18">
        <f>'Raw Data'!Q1637</f>
        <v>1125461.3600000001</v>
      </c>
      <c r="R1637" s="18">
        <f>'Raw Data'!R1637</f>
        <v>6.1960550889999997</v>
      </c>
      <c r="S1637" s="18">
        <f>'Raw Data'!S1637</f>
        <v>16078.01943</v>
      </c>
      <c r="T1637" s="18">
        <f>'Raw Data'!T1637</f>
        <v>273712.2</v>
      </c>
      <c r="U1637" s="18" t="str">
        <f t="shared" si="275"/>
        <v xml:space="preserve">STAINLESS STEEL SPORTS BOTTLE 750ML S-308-C6-NP-20 </v>
      </c>
      <c r="V1637" s="18" t="str">
        <f t="shared" si="276"/>
        <v/>
      </c>
      <c r="W1637" s="18" t="e">
        <f t="shared" si="277"/>
        <v>#VALUE!</v>
      </c>
      <c r="X1637" s="18" t="str">
        <f t="shared" si="278"/>
        <v/>
      </c>
      <c r="Y1637" s="18" t="str">
        <f t="shared" si="279"/>
        <v/>
      </c>
      <c r="Z1637" s="18">
        <f t="shared" si="280"/>
        <v>1399173.56</v>
      </c>
      <c r="AA1637" s="18">
        <f t="shared" si="281"/>
        <v>2019</v>
      </c>
      <c r="AB1637" s="19" t="str">
        <f>IFERROR(VLOOKUP(D1637, 'Lookup Tables'!$A:$B, 2, FALSE), "Unknown")</f>
        <v>Table, kitchen or other household articles of iron or steel</v>
      </c>
      <c r="AC1637" s="18" t="str">
        <f t="shared" si="282"/>
        <v>Steel Products</v>
      </c>
      <c r="AD1637" s="18" t="str">
        <f t="shared" si="283"/>
        <v>Misc</v>
      </c>
      <c r="AE1637" s="18">
        <f t="shared" si="284"/>
        <v>105.48164076951535</v>
      </c>
      <c r="AF1637" s="20">
        <f t="shared" si="285"/>
        <v>0.24319999755478056</v>
      </c>
    </row>
    <row r="1638" spans="1:32">
      <c r="A1638" s="18" t="str">
        <f>'Raw Data'!A1638</f>
        <v>INNSA1</v>
      </c>
      <c r="B1638" s="19">
        <f>'Raw Data'!B1638</f>
        <v>43556</v>
      </c>
      <c r="C1638" s="18">
        <f>'Raw Data'!C1638</f>
        <v>301049751</v>
      </c>
      <c r="D1638" s="18">
        <f>'Raw Data'!D1638</f>
        <v>73239990</v>
      </c>
      <c r="E1638" s="18" t="str">
        <f>'Raw Data'!E1638</f>
        <v>STAINLESS STEEL SPORTS BOTTLE 650ML S115-NP-21 (TOTAL 16776 - PCS ) (NOT VACUUM BOTTLE) (MILD STEEL)</v>
      </c>
      <c r="F1638" s="18">
        <f>'Raw Data'!F1638</f>
        <v>0</v>
      </c>
      <c r="G1638" s="18">
        <f>'Raw Data'!G1638</f>
        <v>0</v>
      </c>
      <c r="H1638" s="18">
        <f>'Raw Data'!H1638</f>
        <v>0</v>
      </c>
      <c r="I1638" s="18">
        <f>'Raw Data'!I1638</f>
        <v>0</v>
      </c>
      <c r="J1638" s="18">
        <f>'Raw Data'!J1638</f>
        <v>0</v>
      </c>
      <c r="K1638" s="18">
        <f>'Raw Data'!K1638</f>
        <v>0</v>
      </c>
      <c r="L1638" s="18">
        <f>'Raw Data'!L1638</f>
        <v>0</v>
      </c>
      <c r="M1638" s="18">
        <f>'Raw Data'!M1638</f>
        <v>0</v>
      </c>
      <c r="N1638" s="18">
        <f>'Raw Data'!N1638</f>
        <v>2851.92</v>
      </c>
      <c r="O1638" s="18" t="str">
        <f>'Raw Data'!O1638</f>
        <v>KG</v>
      </c>
      <c r="P1638" s="18">
        <f>'Raw Data'!P1638</f>
        <v>482.10413690000001</v>
      </c>
      <c r="Q1638" s="18">
        <f>'Raw Data'!Q1638</f>
        <v>1374922.43</v>
      </c>
      <c r="R1638" s="18">
        <f>'Raw Data'!R1638</f>
        <v>6.8872019550000001</v>
      </c>
      <c r="S1638" s="18">
        <f>'Raw Data'!S1638</f>
        <v>19641.749</v>
      </c>
      <c r="T1638" s="18">
        <f>'Raw Data'!T1638</f>
        <v>334381.09999999998</v>
      </c>
      <c r="U1638" s="18" t="str">
        <f t="shared" si="275"/>
        <v xml:space="preserve">STAINLESS STEEL SPORTS BOTTLE 650ML S115-NP-21 </v>
      </c>
      <c r="V1638" s="18" t="str">
        <f t="shared" si="276"/>
        <v/>
      </c>
      <c r="W1638" s="18" t="e">
        <f t="shared" si="277"/>
        <v>#VALUE!</v>
      </c>
      <c r="X1638" s="18" t="str">
        <f t="shared" si="278"/>
        <v/>
      </c>
      <c r="Y1638" s="18" t="str">
        <f t="shared" si="279"/>
        <v/>
      </c>
      <c r="Z1638" s="18">
        <f t="shared" si="280"/>
        <v>1709303.5299999998</v>
      </c>
      <c r="AA1638" s="18">
        <f t="shared" si="281"/>
        <v>2019</v>
      </c>
      <c r="AB1638" s="19" t="str">
        <f>IFERROR(VLOOKUP(D1638, 'Lookup Tables'!$A:$B, 2, FALSE), "Unknown")</f>
        <v>Table, kitchen or other household articles of iron or steel</v>
      </c>
      <c r="AC1638" s="18" t="str">
        <f t="shared" si="282"/>
        <v>Steel Products</v>
      </c>
      <c r="AD1638" s="18" t="str">
        <f t="shared" si="283"/>
        <v>Misc</v>
      </c>
      <c r="AE1638" s="18">
        <f t="shared" si="284"/>
        <v>117.24771382086453</v>
      </c>
      <c r="AF1638" s="20">
        <f t="shared" si="285"/>
        <v>0.24319997456147399</v>
      </c>
    </row>
    <row r="1639" spans="1:32">
      <c r="A1639" s="18" t="str">
        <f>'Raw Data'!A1639</f>
        <v>INNSA1</v>
      </c>
      <c r="B1639" s="19">
        <f>'Raw Data'!B1639</f>
        <v>43553</v>
      </c>
      <c r="C1639" s="18">
        <f>'Raw Data'!C1639</f>
        <v>301049751</v>
      </c>
      <c r="D1639" s="18">
        <f>'Raw Data'!D1639</f>
        <v>73239990</v>
      </c>
      <c r="E1639" s="18" t="str">
        <f>'Raw Data'!E1639</f>
        <v>RYX-02-021A MILD STEEL MULTI FUNCTION CLOTH STAND (OTHER ART - ICLES OF HOUSEHOLD OF IRON &amp; STEEL) (3888 NOS)</v>
      </c>
      <c r="F1639" s="18">
        <f>'Raw Data'!F1639</f>
        <v>0</v>
      </c>
      <c r="G1639" s="18">
        <f>'Raw Data'!G1639</f>
        <v>0</v>
      </c>
      <c r="H1639" s="18">
        <f>'Raw Data'!H1639</f>
        <v>0</v>
      </c>
      <c r="I1639" s="18">
        <f>'Raw Data'!I1639</f>
        <v>0</v>
      </c>
      <c r="J1639" s="18">
        <f>'Raw Data'!J1639</f>
        <v>0</v>
      </c>
      <c r="K1639" s="18">
        <f>'Raw Data'!K1639</f>
        <v>0</v>
      </c>
      <c r="L1639" s="18">
        <f>'Raw Data'!L1639</f>
        <v>0</v>
      </c>
      <c r="M1639" s="18">
        <f>'Raw Data'!M1639</f>
        <v>0</v>
      </c>
      <c r="N1639" s="18">
        <f>'Raw Data'!N1639</f>
        <v>14256</v>
      </c>
      <c r="O1639" s="18" t="str">
        <f>'Raw Data'!O1639</f>
        <v>KGS</v>
      </c>
      <c r="P1639" s="18">
        <f>'Raw Data'!P1639</f>
        <v>171.28964999999999</v>
      </c>
      <c r="Q1639" s="18">
        <f>'Raw Data'!Q1639</f>
        <v>2441905.25</v>
      </c>
      <c r="R1639" s="18">
        <f>'Raw Data'!R1639</f>
        <v>2.4469949999999998</v>
      </c>
      <c r="S1639" s="18">
        <f>'Raw Data'!S1639</f>
        <v>34884.360710000001</v>
      </c>
      <c r="T1639" s="18">
        <f>'Raw Data'!T1639</f>
        <v>593871.4</v>
      </c>
      <c r="U1639" s="18" t="str">
        <f t="shared" si="275"/>
        <v xml:space="preserve">RYX-02-021A MILD STEEL MULTI FUNCTION CLOTH STAND </v>
      </c>
      <c r="V1639" s="18" t="str">
        <f t="shared" si="276"/>
        <v/>
      </c>
      <c r="W1639" s="18" t="e">
        <f t="shared" si="277"/>
        <v>#VALUE!</v>
      </c>
      <c r="X1639" s="18" t="str">
        <f t="shared" si="278"/>
        <v/>
      </c>
      <c r="Y1639" s="18" t="str">
        <f t="shared" si="279"/>
        <v/>
      </c>
      <c r="Z1639" s="18">
        <f t="shared" si="280"/>
        <v>3035776.65</v>
      </c>
      <c r="AA1639" s="18">
        <f t="shared" si="281"/>
        <v>2019</v>
      </c>
      <c r="AB1639" s="19" t="str">
        <f>IFERROR(VLOOKUP(D1639, 'Lookup Tables'!$A:$B, 2, FALSE), "Unknown")</f>
        <v>Table, kitchen or other household articles of iron or steel</v>
      </c>
      <c r="AC1639" s="18" t="str">
        <f t="shared" si="282"/>
        <v>Steel Products</v>
      </c>
      <c r="AD1639" s="18" t="str">
        <f t="shared" si="283"/>
        <v>Cloth Stand</v>
      </c>
      <c r="AE1639" s="18">
        <f t="shared" si="284"/>
        <v>41.657645903479235</v>
      </c>
      <c r="AF1639" s="20">
        <f t="shared" si="285"/>
        <v>0.24320001769110411</v>
      </c>
    </row>
    <row r="1640" spans="1:32">
      <c r="A1640" s="18" t="str">
        <f>'Raw Data'!A1640</f>
        <v>INNSA1</v>
      </c>
      <c r="B1640" s="19">
        <f>'Raw Data'!B1640</f>
        <v>43553</v>
      </c>
      <c r="C1640" s="18">
        <f>'Raw Data'!C1640</f>
        <v>301049751</v>
      </c>
      <c r="D1640" s="18">
        <f>'Raw Data'!D1640</f>
        <v>73239990</v>
      </c>
      <c r="E1640" s="18" t="str">
        <f>'Raw Data'!E1640</f>
        <v>RYX-02-020 MILD STEEL MULTI FUNCTION CLOTH STAND (OTHER ARTI - CLES OF HOUSEHOLD OF IRON &amp; STEEL) (2464 NOS)</v>
      </c>
      <c r="F1640" s="18">
        <f>'Raw Data'!F1640</f>
        <v>0</v>
      </c>
      <c r="G1640" s="18">
        <f>'Raw Data'!G1640</f>
        <v>0</v>
      </c>
      <c r="H1640" s="18">
        <f>'Raw Data'!H1640</f>
        <v>0</v>
      </c>
      <c r="I1640" s="18">
        <f>'Raw Data'!I1640</f>
        <v>0</v>
      </c>
      <c r="J1640" s="18">
        <f>'Raw Data'!J1640</f>
        <v>0</v>
      </c>
      <c r="K1640" s="18">
        <f>'Raw Data'!K1640</f>
        <v>0</v>
      </c>
      <c r="L1640" s="18">
        <f>'Raw Data'!L1640</f>
        <v>0</v>
      </c>
      <c r="M1640" s="18">
        <f>'Raw Data'!M1640</f>
        <v>0</v>
      </c>
      <c r="N1640" s="18">
        <f>'Raw Data'!N1640</f>
        <v>8008</v>
      </c>
      <c r="O1640" s="18" t="str">
        <f>'Raw Data'!O1640</f>
        <v>KGS</v>
      </c>
      <c r="P1640" s="18">
        <f>'Raw Data'!P1640</f>
        <v>310.08834789999997</v>
      </c>
      <c r="Q1640" s="18">
        <f>'Raw Data'!Q1640</f>
        <v>2483187.4900000002</v>
      </c>
      <c r="R1640" s="18">
        <f>'Raw Data'!R1640</f>
        <v>4.4298335409999998</v>
      </c>
      <c r="S1640" s="18">
        <f>'Raw Data'!S1640</f>
        <v>35474.107000000004</v>
      </c>
      <c r="T1640" s="18">
        <f>'Raw Data'!T1640</f>
        <v>603911.19999999995</v>
      </c>
      <c r="U1640" s="18" t="str">
        <f t="shared" si="275"/>
        <v xml:space="preserve">RYX-02-020 MILD STEEL MULTI FUNCTION CLOTH STAND </v>
      </c>
      <c r="V1640" s="18" t="str">
        <f t="shared" si="276"/>
        <v/>
      </c>
      <c r="W1640" s="18" t="e">
        <f t="shared" si="277"/>
        <v>#VALUE!</v>
      </c>
      <c r="X1640" s="18" t="str">
        <f t="shared" si="278"/>
        <v/>
      </c>
      <c r="Y1640" s="18" t="str">
        <f t="shared" si="279"/>
        <v/>
      </c>
      <c r="Z1640" s="18">
        <f t="shared" si="280"/>
        <v>3087098.6900000004</v>
      </c>
      <c r="AA1640" s="18">
        <f t="shared" si="281"/>
        <v>2019</v>
      </c>
      <c r="AB1640" s="19" t="str">
        <f>IFERROR(VLOOKUP(D1640, 'Lookup Tables'!$A:$B, 2, FALSE), "Unknown")</f>
        <v>Table, kitchen or other household articles of iron or steel</v>
      </c>
      <c r="AC1640" s="18" t="str">
        <f t="shared" si="282"/>
        <v>Steel Products</v>
      </c>
      <c r="AD1640" s="18" t="str">
        <f t="shared" si="283"/>
        <v>Cloth Stand</v>
      </c>
      <c r="AE1640" s="18">
        <f t="shared" si="284"/>
        <v>75.413486513486504</v>
      </c>
      <c r="AF1640" s="20">
        <f t="shared" si="285"/>
        <v>0.24320000097938635</v>
      </c>
    </row>
    <row r="1641" spans="1:32">
      <c r="A1641" s="18" t="str">
        <f>'Raw Data'!A1641</f>
        <v>INNSA1</v>
      </c>
      <c r="B1641" s="19">
        <f>'Raw Data'!B1641</f>
        <v>43550</v>
      </c>
      <c r="C1641" s="18">
        <f>'Raw Data'!C1641</f>
        <v>301049751</v>
      </c>
      <c r="D1641" s="18">
        <f>'Raw Data'!D1641</f>
        <v>73239990</v>
      </c>
      <c r="E1641" s="18" t="str">
        <f>'Raw Data'!E1641</f>
        <v>STAINLESS STEEL SPORTS BOTTLE 650ML S115-NP-21 (TOTAL 11736 - PCS ) (NOT VACUUM BOTTLE) (MILD STEEL)</v>
      </c>
      <c r="F1641" s="18">
        <f>'Raw Data'!F1641</f>
        <v>0</v>
      </c>
      <c r="G1641" s="18">
        <f>'Raw Data'!G1641</f>
        <v>0</v>
      </c>
      <c r="H1641" s="18">
        <f>'Raw Data'!H1641</f>
        <v>0</v>
      </c>
      <c r="I1641" s="18">
        <f>'Raw Data'!I1641</f>
        <v>0</v>
      </c>
      <c r="J1641" s="18">
        <f>'Raw Data'!J1641</f>
        <v>0</v>
      </c>
      <c r="K1641" s="18">
        <f>'Raw Data'!K1641</f>
        <v>0</v>
      </c>
      <c r="L1641" s="18">
        <f>'Raw Data'!L1641</f>
        <v>0</v>
      </c>
      <c r="M1641" s="18">
        <f>'Raw Data'!M1641</f>
        <v>0</v>
      </c>
      <c r="N1641" s="18">
        <f>'Raw Data'!N1641</f>
        <v>1995.12</v>
      </c>
      <c r="O1641" s="18" t="str">
        <f>'Raw Data'!O1641</f>
        <v>KGS</v>
      </c>
      <c r="P1641" s="18">
        <f>'Raw Data'!P1641</f>
        <v>481.9301696</v>
      </c>
      <c r="Q1641" s="18">
        <f>'Raw Data'!Q1641</f>
        <v>961508.52</v>
      </c>
      <c r="R1641" s="18">
        <f>'Raw Data'!R1641</f>
        <v>6.8847167090000001</v>
      </c>
      <c r="S1641" s="18">
        <f>'Raw Data'!S1641</f>
        <v>13735.835999999999</v>
      </c>
      <c r="T1641" s="18">
        <f>'Raw Data'!T1641</f>
        <v>233838.9</v>
      </c>
      <c r="U1641" s="18" t="str">
        <f t="shared" si="275"/>
        <v xml:space="preserve">STAINLESS STEEL SPORTS BOTTLE 650ML S115-NP-21 </v>
      </c>
      <c r="V1641" s="18" t="str">
        <f t="shared" si="276"/>
        <v/>
      </c>
      <c r="W1641" s="18" t="e">
        <f t="shared" si="277"/>
        <v>#VALUE!</v>
      </c>
      <c r="X1641" s="18" t="str">
        <f t="shared" si="278"/>
        <v/>
      </c>
      <c r="Y1641" s="18" t="str">
        <f t="shared" si="279"/>
        <v/>
      </c>
      <c r="Z1641" s="18">
        <f t="shared" si="280"/>
        <v>1195347.42</v>
      </c>
      <c r="AA1641" s="18">
        <f t="shared" si="281"/>
        <v>2019</v>
      </c>
      <c r="AB1641" s="19" t="str">
        <f>IFERROR(VLOOKUP(D1641, 'Lookup Tables'!$A:$B, 2, FALSE), "Unknown")</f>
        <v>Table, kitchen or other household articles of iron or steel</v>
      </c>
      <c r="AC1641" s="18" t="str">
        <f t="shared" si="282"/>
        <v>Steel Products</v>
      </c>
      <c r="AD1641" s="18" t="str">
        <f t="shared" si="283"/>
        <v>Misc</v>
      </c>
      <c r="AE1641" s="18">
        <f t="shared" si="284"/>
        <v>117.20543125225551</v>
      </c>
      <c r="AF1641" s="20">
        <f t="shared" si="285"/>
        <v>0.24320002905434471</v>
      </c>
    </row>
    <row r="1642" spans="1:32">
      <c r="A1642" s="18" t="str">
        <f>'Raw Data'!A1642</f>
        <v>INNSA1</v>
      </c>
      <c r="B1642" s="19">
        <f>'Raw Data'!B1642</f>
        <v>43550</v>
      </c>
      <c r="C1642" s="18">
        <f>'Raw Data'!C1642</f>
        <v>301049751</v>
      </c>
      <c r="D1642" s="18">
        <f>'Raw Data'!D1642</f>
        <v>73239990</v>
      </c>
      <c r="E1642" s="18" t="str">
        <f>'Raw Data'!E1642</f>
        <v>STEEL LUNCH BOX -6527 (TOTAL 1356 PCS) (MILD STEEL) -</v>
      </c>
      <c r="F1642" s="18">
        <f>'Raw Data'!F1642</f>
        <v>0</v>
      </c>
      <c r="G1642" s="18">
        <f>'Raw Data'!G1642</f>
        <v>0</v>
      </c>
      <c r="H1642" s="18">
        <f>'Raw Data'!H1642</f>
        <v>0</v>
      </c>
      <c r="I1642" s="18">
        <f>'Raw Data'!I1642</f>
        <v>0</v>
      </c>
      <c r="J1642" s="18">
        <f>'Raw Data'!J1642</f>
        <v>0</v>
      </c>
      <c r="K1642" s="18">
        <f>'Raw Data'!K1642</f>
        <v>0</v>
      </c>
      <c r="L1642" s="18">
        <f>'Raw Data'!L1642</f>
        <v>0</v>
      </c>
      <c r="M1642" s="18">
        <f>'Raw Data'!M1642</f>
        <v>0</v>
      </c>
      <c r="N1642" s="18">
        <f>'Raw Data'!N1642</f>
        <v>472.34</v>
      </c>
      <c r="O1642" s="18" t="str">
        <f>'Raw Data'!O1642</f>
        <v>KGS</v>
      </c>
      <c r="P1642" s="18">
        <f>'Raw Data'!P1642</f>
        <v>426.26692639999999</v>
      </c>
      <c r="Q1642" s="18">
        <f>'Raw Data'!Q1642</f>
        <v>201342.92</v>
      </c>
      <c r="R1642" s="18">
        <f>'Raw Data'!R1642</f>
        <v>6.0895275199999999</v>
      </c>
      <c r="S1642" s="18">
        <f>'Raw Data'!S1642</f>
        <v>2876.3274289999999</v>
      </c>
      <c r="T1642" s="18">
        <f>'Raw Data'!T1642</f>
        <v>48966.6</v>
      </c>
      <c r="U1642" s="18" t="str">
        <f t="shared" si="275"/>
        <v xml:space="preserve">STEEL LUNCH BOX -6527 </v>
      </c>
      <c r="V1642" s="18" t="str">
        <f t="shared" si="276"/>
        <v/>
      </c>
      <c r="W1642" s="18" t="e">
        <f t="shared" si="277"/>
        <v>#VALUE!</v>
      </c>
      <c r="X1642" s="18" t="str">
        <f t="shared" si="278"/>
        <v/>
      </c>
      <c r="Y1642" s="18" t="str">
        <f t="shared" si="279"/>
        <v/>
      </c>
      <c r="Z1642" s="18">
        <f t="shared" si="280"/>
        <v>250309.52000000002</v>
      </c>
      <c r="AA1642" s="18">
        <f t="shared" si="281"/>
        <v>2019</v>
      </c>
      <c r="AB1642" s="19" t="str">
        <f>IFERROR(VLOOKUP(D1642, 'Lookup Tables'!$A:$B, 2, FALSE), "Unknown")</f>
        <v>Table, kitchen or other household articles of iron or steel</v>
      </c>
      <c r="AC1642" s="18" t="str">
        <f t="shared" si="282"/>
        <v>Steel Products</v>
      </c>
      <c r="AD1642" s="18" t="str">
        <f t="shared" si="283"/>
        <v>Misc</v>
      </c>
      <c r="AE1642" s="18">
        <f t="shared" si="284"/>
        <v>103.66812042173011</v>
      </c>
      <c r="AF1642" s="20">
        <f t="shared" si="285"/>
        <v>0.24320000921810409</v>
      </c>
    </row>
    <row r="1643" spans="1:32">
      <c r="A1643" s="18" t="str">
        <f>'Raw Data'!A1643</f>
        <v>INNSA1</v>
      </c>
      <c r="B1643" s="19">
        <f>'Raw Data'!B1643</f>
        <v>43550</v>
      </c>
      <c r="C1643" s="18">
        <f>'Raw Data'!C1643</f>
        <v>301049751</v>
      </c>
      <c r="D1643" s="18">
        <f>'Raw Data'!D1643</f>
        <v>73239990</v>
      </c>
      <c r="E1643" s="18" t="str">
        <f>'Raw Data'!E1643</f>
        <v>STAINLESS STEEL COLA BOTTLE 750ML SK750-SL-01(TOTAL 10260 PC - S) (NOT VACUUM BOTTLE)</v>
      </c>
      <c r="F1643" s="18">
        <f>'Raw Data'!F1643</f>
        <v>0</v>
      </c>
      <c r="G1643" s="18">
        <f>'Raw Data'!G1643</f>
        <v>0</v>
      </c>
      <c r="H1643" s="18">
        <f>'Raw Data'!H1643</f>
        <v>0</v>
      </c>
      <c r="I1643" s="18">
        <f>'Raw Data'!I1643</f>
        <v>0</v>
      </c>
      <c r="J1643" s="18">
        <f>'Raw Data'!J1643</f>
        <v>0</v>
      </c>
      <c r="K1643" s="18">
        <f>'Raw Data'!K1643</f>
        <v>0</v>
      </c>
      <c r="L1643" s="18">
        <f>'Raw Data'!L1643</f>
        <v>0</v>
      </c>
      <c r="M1643" s="18">
        <f>'Raw Data'!M1643</f>
        <v>0</v>
      </c>
      <c r="N1643" s="18">
        <f>'Raw Data'!N1643</f>
        <v>2003.55</v>
      </c>
      <c r="O1643" s="18" t="str">
        <f>'Raw Data'!O1643</f>
        <v>KGS</v>
      </c>
      <c r="P1643" s="18">
        <f>'Raw Data'!P1643</f>
        <v>463.49548049999999</v>
      </c>
      <c r="Q1643" s="18">
        <f>'Raw Data'!Q1643</f>
        <v>928636.37</v>
      </c>
      <c r="R1643" s="18">
        <f>'Raw Data'!R1643</f>
        <v>6.6213640070000004</v>
      </c>
      <c r="S1643" s="18">
        <f>'Raw Data'!S1643</f>
        <v>13266.23386</v>
      </c>
      <c r="T1643" s="18">
        <f>'Raw Data'!T1643</f>
        <v>225844.4</v>
      </c>
      <c r="U1643" s="18" t="str">
        <f t="shared" si="275"/>
        <v>STAINLESS STEEL COLA BOTTLE 750ML SK750-SL-01</v>
      </c>
      <c r="V1643" s="18" t="str">
        <f t="shared" si="276"/>
        <v/>
      </c>
      <c r="W1643" s="18" t="e">
        <f t="shared" si="277"/>
        <v>#VALUE!</v>
      </c>
      <c r="X1643" s="18" t="str">
        <f t="shared" si="278"/>
        <v/>
      </c>
      <c r="Y1643" s="18" t="str">
        <f t="shared" si="279"/>
        <v/>
      </c>
      <c r="Z1643" s="18">
        <f t="shared" si="280"/>
        <v>1154480.77</v>
      </c>
      <c r="AA1643" s="18">
        <f t="shared" si="281"/>
        <v>2019</v>
      </c>
      <c r="AB1643" s="19" t="str">
        <f>IFERROR(VLOOKUP(D1643, 'Lookup Tables'!$A:$B, 2, FALSE), "Unknown")</f>
        <v>Table, kitchen or other household articles of iron or steel</v>
      </c>
      <c r="AC1643" s="18" t="str">
        <f t="shared" si="282"/>
        <v>Steel Products</v>
      </c>
      <c r="AD1643" s="18" t="str">
        <f t="shared" si="283"/>
        <v>Misc</v>
      </c>
      <c r="AE1643" s="18">
        <f t="shared" si="284"/>
        <v>112.72211824012378</v>
      </c>
      <c r="AF1643" s="20">
        <f t="shared" si="285"/>
        <v>0.2432000374915318</v>
      </c>
    </row>
    <row r="1644" spans="1:32">
      <c r="A1644" s="18" t="str">
        <f>'Raw Data'!A1644</f>
        <v>INNSA1</v>
      </c>
      <c r="B1644" s="19">
        <f>'Raw Data'!B1644</f>
        <v>43550</v>
      </c>
      <c r="C1644" s="18">
        <f>'Raw Data'!C1644</f>
        <v>301049751</v>
      </c>
      <c r="D1644" s="18">
        <f>'Raw Data'!D1644</f>
        <v>73239990</v>
      </c>
      <c r="E1644" s="18" t="str">
        <f>'Raw Data'!E1644</f>
        <v>STEEL LUNCH BOX 3LAYER-8505 (TOTAL 16800 PCS) (MILDSTEEL)-DP - D CLIENT</v>
      </c>
      <c r="F1644" s="18">
        <f>'Raw Data'!F1644</f>
        <v>0</v>
      </c>
      <c r="G1644" s="18">
        <f>'Raw Data'!G1644</f>
        <v>0</v>
      </c>
      <c r="H1644" s="18">
        <f>'Raw Data'!H1644</f>
        <v>0</v>
      </c>
      <c r="I1644" s="18">
        <f>'Raw Data'!I1644</f>
        <v>0</v>
      </c>
      <c r="J1644" s="18">
        <f>'Raw Data'!J1644</f>
        <v>0</v>
      </c>
      <c r="K1644" s="18">
        <f>'Raw Data'!K1644</f>
        <v>0</v>
      </c>
      <c r="L1644" s="18">
        <f>'Raw Data'!L1644</f>
        <v>0</v>
      </c>
      <c r="M1644" s="18">
        <f>'Raw Data'!M1644</f>
        <v>0</v>
      </c>
      <c r="N1644" s="18">
        <f>'Raw Data'!N1644</f>
        <v>10892</v>
      </c>
      <c r="O1644" s="18" t="str">
        <f>'Raw Data'!O1644</f>
        <v>KGS</v>
      </c>
      <c r="P1644" s="18">
        <f>'Raw Data'!P1644</f>
        <v>378.43255970000001</v>
      </c>
      <c r="Q1644" s="18">
        <f>'Raw Data'!Q1644</f>
        <v>4121887.44</v>
      </c>
      <c r="R1644" s="18">
        <f>'Raw Data'!R1644</f>
        <v>5.4061794240000003</v>
      </c>
      <c r="S1644" s="18">
        <f>'Raw Data'!S1644</f>
        <v>58884.106290000003</v>
      </c>
      <c r="T1644" s="18">
        <f>'Raw Data'!T1644</f>
        <v>1002443</v>
      </c>
      <c r="U1644" s="18" t="str">
        <f t="shared" si="275"/>
        <v xml:space="preserve">STEEL LUNCH BOX 3LAYER-8505 </v>
      </c>
      <c r="V1644" s="18" t="str">
        <f t="shared" si="276"/>
        <v/>
      </c>
      <c r="W1644" s="18" t="e">
        <f t="shared" si="277"/>
        <v>#VALUE!</v>
      </c>
      <c r="X1644" s="18" t="str">
        <f t="shared" si="278"/>
        <v/>
      </c>
      <c r="Y1644" s="18" t="str">
        <f t="shared" si="279"/>
        <v/>
      </c>
      <c r="Z1644" s="18">
        <f t="shared" si="280"/>
        <v>5124330.4399999995</v>
      </c>
      <c r="AA1644" s="18">
        <f t="shared" si="281"/>
        <v>2019</v>
      </c>
      <c r="AB1644" s="19" t="str">
        <f>IFERROR(VLOOKUP(D1644, 'Lookup Tables'!$A:$B, 2, FALSE), "Unknown")</f>
        <v>Table, kitchen or other household articles of iron or steel</v>
      </c>
      <c r="AC1644" s="18" t="str">
        <f t="shared" si="282"/>
        <v>Steel Products</v>
      </c>
      <c r="AD1644" s="18" t="str">
        <f t="shared" si="283"/>
        <v>Misc</v>
      </c>
      <c r="AE1644" s="18">
        <f t="shared" si="284"/>
        <v>92.034796180683074</v>
      </c>
      <c r="AF1644" s="20">
        <f t="shared" si="285"/>
        <v>0.24319999383583363</v>
      </c>
    </row>
    <row r="1645" spans="1:32">
      <c r="A1645" s="18" t="str">
        <f>'Raw Data'!A1645</f>
        <v>INNSA1</v>
      </c>
      <c r="B1645" s="19">
        <f>'Raw Data'!B1645</f>
        <v>43550</v>
      </c>
      <c r="C1645" s="18">
        <f>'Raw Data'!C1645</f>
        <v>301049751</v>
      </c>
      <c r="D1645" s="18">
        <f>'Raw Data'!D1645</f>
        <v>73239990</v>
      </c>
      <c r="E1645" s="18" t="str">
        <f>'Raw Data'!E1645</f>
        <v>STEEL LUNCH BOX -6561 (TOTAL 21060 PCS) (MILD STEEL) -</v>
      </c>
      <c r="F1645" s="18">
        <f>'Raw Data'!F1645</f>
        <v>0</v>
      </c>
      <c r="G1645" s="18">
        <f>'Raw Data'!G1645</f>
        <v>0</v>
      </c>
      <c r="H1645" s="18">
        <f>'Raw Data'!H1645</f>
        <v>0</v>
      </c>
      <c r="I1645" s="18">
        <f>'Raw Data'!I1645</f>
        <v>0</v>
      </c>
      <c r="J1645" s="18">
        <f>'Raw Data'!J1645</f>
        <v>0</v>
      </c>
      <c r="K1645" s="18">
        <f>'Raw Data'!K1645</f>
        <v>0</v>
      </c>
      <c r="L1645" s="18">
        <f>'Raw Data'!L1645</f>
        <v>0</v>
      </c>
      <c r="M1645" s="18">
        <f>'Raw Data'!M1645</f>
        <v>0</v>
      </c>
      <c r="N1645" s="18">
        <f>'Raw Data'!N1645</f>
        <v>8026.2</v>
      </c>
      <c r="O1645" s="18" t="str">
        <f>'Raw Data'!O1645</f>
        <v>KGS</v>
      </c>
      <c r="P1645" s="18">
        <f>'Raw Data'!P1645</f>
        <v>469.38184819999998</v>
      </c>
      <c r="Q1645" s="18">
        <f>'Raw Data'!Q1645</f>
        <v>3767352.59</v>
      </c>
      <c r="R1645" s="18">
        <f>'Raw Data'!R1645</f>
        <v>6.7054549740000002</v>
      </c>
      <c r="S1645" s="18">
        <f>'Raw Data'!S1645</f>
        <v>53819.32271</v>
      </c>
      <c r="T1645" s="18">
        <f>'Raw Data'!T1645</f>
        <v>916220.2</v>
      </c>
      <c r="U1645" s="18" t="str">
        <f t="shared" si="275"/>
        <v xml:space="preserve">STEEL LUNCH BOX -6561 </v>
      </c>
      <c r="V1645" s="18" t="str">
        <f t="shared" si="276"/>
        <v/>
      </c>
      <c r="W1645" s="18" t="e">
        <f t="shared" si="277"/>
        <v>#VALUE!</v>
      </c>
      <c r="X1645" s="18" t="str">
        <f t="shared" si="278"/>
        <v/>
      </c>
      <c r="Y1645" s="18" t="str">
        <f t="shared" si="279"/>
        <v/>
      </c>
      <c r="Z1645" s="18">
        <f t="shared" si="280"/>
        <v>4683572.79</v>
      </c>
      <c r="AA1645" s="18">
        <f t="shared" si="281"/>
        <v>2019</v>
      </c>
      <c r="AB1645" s="19" t="str">
        <f>IFERROR(VLOOKUP(D1645, 'Lookup Tables'!$A:$B, 2, FALSE), "Unknown")</f>
        <v>Table, kitchen or other household articles of iron or steel</v>
      </c>
      <c r="AC1645" s="18" t="str">
        <f t="shared" si="282"/>
        <v>Steel Products</v>
      </c>
      <c r="AD1645" s="18" t="str">
        <f t="shared" si="283"/>
        <v>Misc</v>
      </c>
      <c r="AE1645" s="18">
        <f t="shared" si="284"/>
        <v>114.1536717251003</v>
      </c>
      <c r="AF1645" s="20">
        <f t="shared" si="285"/>
        <v>0.2432000133016485</v>
      </c>
    </row>
    <row r="1646" spans="1:32">
      <c r="A1646" s="18" t="str">
        <f>'Raw Data'!A1646</f>
        <v>INNSA1</v>
      </c>
      <c r="B1646" s="19">
        <f>'Raw Data'!B1646</f>
        <v>43550</v>
      </c>
      <c r="C1646" s="18">
        <f>'Raw Data'!C1646</f>
        <v>301049751</v>
      </c>
      <c r="D1646" s="18">
        <f>'Raw Data'!D1646</f>
        <v>73239990</v>
      </c>
      <c r="E1646" s="18" t="str">
        <f>'Raw Data'!E1646</f>
        <v>STAINLESS STEEL SPORTS BOTTLE 750ML S-308-C6-NP-20 (TOTAL 1 - 0080 PCS)(NOT VACUUM BOTTLE)(MILD STEEL)</v>
      </c>
      <c r="F1646" s="18">
        <f>'Raw Data'!F1646</f>
        <v>0</v>
      </c>
      <c r="G1646" s="18">
        <f>'Raw Data'!G1646</f>
        <v>0</v>
      </c>
      <c r="H1646" s="18">
        <f>'Raw Data'!H1646</f>
        <v>0</v>
      </c>
      <c r="I1646" s="18">
        <f>'Raw Data'!I1646</f>
        <v>0</v>
      </c>
      <c r="J1646" s="18">
        <f>'Raw Data'!J1646</f>
        <v>0</v>
      </c>
      <c r="K1646" s="18">
        <f>'Raw Data'!K1646</f>
        <v>0</v>
      </c>
      <c r="L1646" s="18">
        <f>'Raw Data'!L1646</f>
        <v>0</v>
      </c>
      <c r="M1646" s="18">
        <f>'Raw Data'!M1646</f>
        <v>0</v>
      </c>
      <c r="N1646" s="18">
        <f>'Raw Data'!N1646</f>
        <v>1713.6</v>
      </c>
      <c r="O1646" s="18" t="str">
        <f>'Raw Data'!O1646</f>
        <v>KGS</v>
      </c>
      <c r="P1646" s="18">
        <f>'Raw Data'!P1646</f>
        <v>433.56734360000002</v>
      </c>
      <c r="Q1646" s="18">
        <f>'Raw Data'!Q1646</f>
        <v>742961</v>
      </c>
      <c r="R1646" s="18">
        <f>'Raw Data'!R1646</f>
        <v>6.1938191939999996</v>
      </c>
      <c r="S1646" s="18">
        <f>'Raw Data'!S1646</f>
        <v>10613.728569999999</v>
      </c>
      <c r="T1646" s="18">
        <f>'Raw Data'!T1646</f>
        <v>180688.1</v>
      </c>
      <c r="U1646" s="18" t="str">
        <f t="shared" si="275"/>
        <v xml:space="preserve">STAINLESS STEEL SPORTS BOTTLE 750ML S-308-C6-NP-20 </v>
      </c>
      <c r="V1646" s="18" t="str">
        <f t="shared" si="276"/>
        <v/>
      </c>
      <c r="W1646" s="18" t="e">
        <f t="shared" si="277"/>
        <v>#VALUE!</v>
      </c>
      <c r="X1646" s="18" t="str">
        <f t="shared" si="278"/>
        <v/>
      </c>
      <c r="Y1646" s="18" t="str">
        <f t="shared" si="279"/>
        <v/>
      </c>
      <c r="Z1646" s="18">
        <f t="shared" si="280"/>
        <v>923649.1</v>
      </c>
      <c r="AA1646" s="18">
        <f t="shared" si="281"/>
        <v>2019</v>
      </c>
      <c r="AB1646" s="19" t="str">
        <f>IFERROR(VLOOKUP(D1646, 'Lookup Tables'!$A:$B, 2, FALSE), "Unknown")</f>
        <v>Table, kitchen or other household articles of iron or steel</v>
      </c>
      <c r="AC1646" s="18" t="str">
        <f t="shared" si="282"/>
        <v>Steel Products</v>
      </c>
      <c r="AD1646" s="18" t="str">
        <f t="shared" si="283"/>
        <v>Misc</v>
      </c>
      <c r="AE1646" s="18">
        <f t="shared" si="284"/>
        <v>105.44356909430439</v>
      </c>
      <c r="AF1646" s="20">
        <f t="shared" si="285"/>
        <v>0.24319997954132183</v>
      </c>
    </row>
    <row r="1647" spans="1:32">
      <c r="A1647" s="18" t="str">
        <f>'Raw Data'!A1647</f>
        <v>INNSA1</v>
      </c>
      <c r="B1647" s="19">
        <f>'Raw Data'!B1647</f>
        <v>43550</v>
      </c>
      <c r="C1647" s="18">
        <f>'Raw Data'!C1647</f>
        <v>301049751</v>
      </c>
      <c r="D1647" s="18">
        <f>'Raw Data'!D1647</f>
        <v>73239990</v>
      </c>
      <c r="E1647" s="18" t="str">
        <f>'Raw Data'!E1647</f>
        <v>STEEL LUNCH BOX 2 LAYER-8504(TOTAL 22260 PCS) (MILD STEEL) -</v>
      </c>
      <c r="F1647" s="18">
        <f>'Raw Data'!F1647</f>
        <v>0</v>
      </c>
      <c r="G1647" s="18">
        <f>'Raw Data'!G1647</f>
        <v>0</v>
      </c>
      <c r="H1647" s="18">
        <f>'Raw Data'!H1647</f>
        <v>0</v>
      </c>
      <c r="I1647" s="18">
        <f>'Raw Data'!I1647</f>
        <v>0</v>
      </c>
      <c r="J1647" s="18">
        <f>'Raw Data'!J1647</f>
        <v>0</v>
      </c>
      <c r="K1647" s="18">
        <f>'Raw Data'!K1647</f>
        <v>0</v>
      </c>
      <c r="L1647" s="18">
        <f>'Raw Data'!L1647</f>
        <v>0</v>
      </c>
      <c r="M1647" s="18">
        <f>'Raw Data'!M1647</f>
        <v>0</v>
      </c>
      <c r="N1647" s="18">
        <f>'Raw Data'!N1647</f>
        <v>10647.7</v>
      </c>
      <c r="O1647" s="18" t="str">
        <f>'Raw Data'!O1647</f>
        <v>KGS</v>
      </c>
      <c r="P1647" s="18">
        <f>'Raw Data'!P1647</f>
        <v>372.31511499999999</v>
      </c>
      <c r="Q1647" s="18">
        <f>'Raw Data'!Q1647</f>
        <v>3964299.65</v>
      </c>
      <c r="R1647" s="18">
        <f>'Raw Data'!R1647</f>
        <v>5.3187873569999997</v>
      </c>
      <c r="S1647" s="18">
        <f>'Raw Data'!S1647</f>
        <v>56632.852140000003</v>
      </c>
      <c r="T1647" s="18">
        <f>'Raw Data'!T1647</f>
        <v>964117.7</v>
      </c>
      <c r="U1647" s="18" t="str">
        <f t="shared" si="275"/>
        <v>STEEL LUNCH BOX 2 LAYER-8504</v>
      </c>
      <c r="V1647" s="18" t="str">
        <f t="shared" si="276"/>
        <v/>
      </c>
      <c r="W1647" s="18" t="e">
        <f t="shared" si="277"/>
        <v>#VALUE!</v>
      </c>
      <c r="X1647" s="18" t="str">
        <f t="shared" si="278"/>
        <v/>
      </c>
      <c r="Y1647" s="18" t="str">
        <f t="shared" si="279"/>
        <v/>
      </c>
      <c r="Z1647" s="18">
        <f t="shared" si="280"/>
        <v>4928417.3499999996</v>
      </c>
      <c r="AA1647" s="18">
        <f t="shared" si="281"/>
        <v>2019</v>
      </c>
      <c r="AB1647" s="19" t="str">
        <f>IFERROR(VLOOKUP(D1647, 'Lookup Tables'!$A:$B, 2, FALSE), "Unknown")</f>
        <v>Table, kitchen or other household articles of iron or steel</v>
      </c>
      <c r="AC1647" s="18" t="str">
        <f t="shared" si="282"/>
        <v>Steel Products</v>
      </c>
      <c r="AD1647" s="18" t="str">
        <f t="shared" si="283"/>
        <v>Misc</v>
      </c>
      <c r="AE1647" s="18">
        <f t="shared" si="284"/>
        <v>90.547038327526124</v>
      </c>
      <c r="AF1647" s="20">
        <f t="shared" si="285"/>
        <v>0.24320000633655431</v>
      </c>
    </row>
    <row r="1648" spans="1:32">
      <c r="A1648" s="18" t="str">
        <f>'Raw Data'!A1648</f>
        <v>INNSA1</v>
      </c>
      <c r="B1648" s="19">
        <f>'Raw Data'!B1648</f>
        <v>43537</v>
      </c>
      <c r="C1648" s="18">
        <f>'Raw Data'!C1648</f>
        <v>301049751</v>
      </c>
      <c r="D1648" s="18">
        <f>'Raw Data'!D1648</f>
        <v>73239990</v>
      </c>
      <c r="E1648" s="18" t="str">
        <f>'Raw Data'!E1648</f>
        <v>03-027I FAMILY CLOTH RACK 3LAYERS (3648 PCS) (HOUSEHOLD ARTI - CLES) (MADE UP OF MILD STEEL)</v>
      </c>
      <c r="F1648" s="18">
        <f>'Raw Data'!F1648</f>
        <v>0</v>
      </c>
      <c r="G1648" s="18">
        <f>'Raw Data'!G1648</f>
        <v>0</v>
      </c>
      <c r="H1648" s="18">
        <f>'Raw Data'!H1648</f>
        <v>0</v>
      </c>
      <c r="I1648" s="18">
        <f>'Raw Data'!I1648</f>
        <v>0</v>
      </c>
      <c r="J1648" s="18">
        <f>'Raw Data'!J1648</f>
        <v>0</v>
      </c>
      <c r="K1648" s="18">
        <f>'Raw Data'!K1648</f>
        <v>0</v>
      </c>
      <c r="L1648" s="18">
        <f>'Raw Data'!L1648</f>
        <v>0</v>
      </c>
      <c r="M1648" s="18">
        <f>'Raw Data'!M1648</f>
        <v>0</v>
      </c>
      <c r="N1648" s="18">
        <f>'Raw Data'!N1648</f>
        <v>21687.360000000001</v>
      </c>
      <c r="O1648" s="18" t="str">
        <f>'Raw Data'!O1648</f>
        <v>KGS</v>
      </c>
      <c r="P1648" s="18">
        <f>'Raw Data'!P1648</f>
        <v>145.6219591</v>
      </c>
      <c r="Q1648" s="18">
        <f>'Raw Data'!Q1648</f>
        <v>3158155.85</v>
      </c>
      <c r="R1648" s="18">
        <f>'Raw Data'!R1648</f>
        <v>2.051013508</v>
      </c>
      <c r="S1648" s="18">
        <f>'Raw Data'!S1648</f>
        <v>44481.068310000002</v>
      </c>
      <c r="T1648" s="18">
        <f>'Raw Data'!T1648</f>
        <v>768063.6</v>
      </c>
      <c r="U1648" s="18" t="str">
        <f t="shared" si="275"/>
        <v xml:space="preserve">03-027I FAMILY CLOTH RACK 3LAYERS </v>
      </c>
      <c r="V1648" s="18" t="str">
        <f t="shared" si="276"/>
        <v/>
      </c>
      <c r="W1648" s="18" t="e">
        <f t="shared" si="277"/>
        <v>#VALUE!</v>
      </c>
      <c r="X1648" s="18" t="str">
        <f t="shared" si="278"/>
        <v/>
      </c>
      <c r="Y1648" s="18" t="str">
        <f t="shared" si="279"/>
        <v/>
      </c>
      <c r="Z1648" s="18">
        <f t="shared" si="280"/>
        <v>3926219.45</v>
      </c>
      <c r="AA1648" s="18">
        <f t="shared" si="281"/>
        <v>2019</v>
      </c>
      <c r="AB1648" s="19" t="str">
        <f>IFERROR(VLOOKUP(D1648, 'Lookup Tables'!$A:$B, 2, FALSE), "Unknown")</f>
        <v>Table, kitchen or other household articles of iron or steel</v>
      </c>
      <c r="AC1648" s="18" t="str">
        <f t="shared" si="282"/>
        <v>Steel Products</v>
      </c>
      <c r="AD1648" s="18" t="str">
        <f t="shared" si="283"/>
        <v>Misc</v>
      </c>
      <c r="AE1648" s="18">
        <f t="shared" si="284"/>
        <v>35.415264928511355</v>
      </c>
      <c r="AF1648" s="20">
        <f t="shared" si="285"/>
        <v>0.24320003080278638</v>
      </c>
    </row>
    <row r="1649" spans="1:32">
      <c r="A1649" s="18" t="str">
        <f>'Raw Data'!A1649</f>
        <v>INNSA1</v>
      </c>
      <c r="B1649" s="19">
        <f>'Raw Data'!B1649</f>
        <v>43522</v>
      </c>
      <c r="C1649" s="18">
        <f>'Raw Data'!C1649</f>
        <v>301049751</v>
      </c>
      <c r="D1649" s="18">
        <f>'Raw Data'!D1649</f>
        <v>73231000</v>
      </c>
      <c r="E1649" s="18" t="str">
        <f>'Raw Data'!E1649</f>
        <v>STEEL SCRUBBER-SS430 (TOTAL 273456 PCS)(MILD STEEL) DPD CLIE - NT</v>
      </c>
      <c r="F1649" s="18">
        <f>'Raw Data'!F1649</f>
        <v>0</v>
      </c>
      <c r="G1649" s="18">
        <f>'Raw Data'!G1649</f>
        <v>0</v>
      </c>
      <c r="H1649" s="18">
        <f>'Raw Data'!H1649</f>
        <v>0</v>
      </c>
      <c r="I1649" s="18">
        <f>'Raw Data'!I1649</f>
        <v>0</v>
      </c>
      <c r="J1649" s="18">
        <f>'Raw Data'!J1649</f>
        <v>0</v>
      </c>
      <c r="K1649" s="18">
        <f>'Raw Data'!K1649</f>
        <v>0</v>
      </c>
      <c r="L1649" s="18">
        <f>'Raw Data'!L1649</f>
        <v>0</v>
      </c>
      <c r="M1649" s="18">
        <f>'Raw Data'!M1649</f>
        <v>0</v>
      </c>
      <c r="N1649" s="18">
        <f>'Raw Data'!N1649</f>
        <v>6520</v>
      </c>
      <c r="O1649" s="18" t="str">
        <f>'Raw Data'!O1649</f>
        <v>KGS</v>
      </c>
      <c r="P1649" s="18">
        <f>'Raw Data'!P1649</f>
        <v>201.81367940000001</v>
      </c>
      <c r="Q1649" s="18">
        <f>'Raw Data'!Q1649</f>
        <v>1315825.19</v>
      </c>
      <c r="R1649" s="18">
        <f>'Raw Data'!R1649</f>
        <v>2.80296777</v>
      </c>
      <c r="S1649" s="18">
        <f>'Raw Data'!S1649</f>
        <v>18275.349859999998</v>
      </c>
      <c r="T1649" s="18">
        <f>'Raw Data'!T1649</f>
        <v>407642.7</v>
      </c>
      <c r="U1649" s="18" t="str">
        <f t="shared" si="275"/>
        <v xml:space="preserve">STEEL SCRUBBER-SS430 </v>
      </c>
      <c r="V1649" s="18" t="str">
        <f t="shared" si="276"/>
        <v/>
      </c>
      <c r="W1649" s="18" t="e">
        <f t="shared" si="277"/>
        <v>#VALUE!</v>
      </c>
      <c r="X1649" s="18" t="str">
        <f t="shared" si="278"/>
        <v/>
      </c>
      <c r="Y1649" s="18" t="str">
        <f t="shared" si="279"/>
        <v/>
      </c>
      <c r="Z1649" s="18">
        <f t="shared" si="280"/>
        <v>1723467.89</v>
      </c>
      <c r="AA1649" s="18">
        <f t="shared" si="281"/>
        <v>2019</v>
      </c>
      <c r="AB1649" s="19" t="str">
        <f>IFERROR(VLOOKUP(D1649, 'Lookup Tables'!$A:$B, 2, FALSE), "Unknown")</f>
        <v>Steel Scrubbers</v>
      </c>
      <c r="AC1649" s="18" t="str">
        <f t="shared" si="282"/>
        <v>Steel Products</v>
      </c>
      <c r="AD1649" s="18" t="str">
        <f t="shared" si="283"/>
        <v>Scrubber</v>
      </c>
      <c r="AE1649" s="18">
        <f t="shared" si="284"/>
        <v>62.521886503067485</v>
      </c>
      <c r="AF1649" s="20">
        <f t="shared" si="285"/>
        <v>0.30980004266372196</v>
      </c>
    </row>
    <row r="1650" spans="1:32">
      <c r="A1650" s="18" t="str">
        <f>'Raw Data'!A1650</f>
        <v>INNSA1</v>
      </c>
      <c r="B1650" s="19">
        <f>'Raw Data'!B1650</f>
        <v>43516</v>
      </c>
      <c r="C1650" s="18">
        <f>'Raw Data'!C1650</f>
        <v>301049751</v>
      </c>
      <c r="D1650" s="18">
        <f>'Raw Data'!D1650</f>
        <v>73231000</v>
      </c>
      <c r="E1650" s="18" t="str">
        <f>'Raw Data'!E1650</f>
        <v>STEEL SCRUBBER 2 PCS SET-8001-2 -</v>
      </c>
      <c r="F1650" s="18">
        <f>'Raw Data'!F1650</f>
        <v>0</v>
      </c>
      <c r="G1650" s="18">
        <f>'Raw Data'!G1650</f>
        <v>0</v>
      </c>
      <c r="H1650" s="18">
        <f>'Raw Data'!H1650</f>
        <v>0</v>
      </c>
      <c r="I1650" s="18">
        <f>'Raw Data'!I1650</f>
        <v>0</v>
      </c>
      <c r="J1650" s="18">
        <f>'Raw Data'!J1650</f>
        <v>0</v>
      </c>
      <c r="K1650" s="18">
        <f>'Raw Data'!K1650</f>
        <v>0</v>
      </c>
      <c r="L1650" s="18">
        <f>'Raw Data'!L1650</f>
        <v>0</v>
      </c>
      <c r="M1650" s="18">
        <f>'Raw Data'!M1650</f>
        <v>0</v>
      </c>
      <c r="N1650" s="18">
        <f>'Raw Data'!N1650</f>
        <v>96000</v>
      </c>
      <c r="O1650" s="18" t="str">
        <f>'Raw Data'!O1650</f>
        <v>SET</v>
      </c>
      <c r="P1650" s="18">
        <f>'Raw Data'!P1650</f>
        <v>12.58783938</v>
      </c>
      <c r="Q1650" s="18">
        <f>'Raw Data'!Q1650</f>
        <v>1208432.58</v>
      </c>
      <c r="R1650" s="18">
        <f>'Raw Data'!R1650</f>
        <v>0.17326688700000001</v>
      </c>
      <c r="S1650" s="18">
        <f>'Raw Data'!S1650</f>
        <v>16633.621200000001</v>
      </c>
      <c r="T1650" s="18">
        <f>'Raw Data'!T1650</f>
        <v>374372.4</v>
      </c>
      <c r="U1650" s="18" t="e">
        <f t="shared" si="275"/>
        <v>#VALUE!</v>
      </c>
      <c r="V1650" s="18" t="str">
        <f t="shared" si="276"/>
        <v/>
      </c>
      <c r="W1650" s="18" t="e">
        <f t="shared" si="277"/>
        <v>#VALUE!</v>
      </c>
      <c r="X1650" s="18" t="str">
        <f t="shared" si="278"/>
        <v/>
      </c>
      <c r="Y1650" s="18" t="str">
        <f t="shared" si="279"/>
        <v/>
      </c>
      <c r="Z1650" s="18">
        <f t="shared" si="280"/>
        <v>1582804.98</v>
      </c>
      <c r="AA1650" s="18">
        <f t="shared" si="281"/>
        <v>2019</v>
      </c>
      <c r="AB1650" s="19" t="str">
        <f>IFERROR(VLOOKUP(D1650, 'Lookup Tables'!$A:$B, 2, FALSE), "Unknown")</f>
        <v>Steel Scrubbers</v>
      </c>
      <c r="AC1650" s="18" t="str">
        <f t="shared" si="282"/>
        <v>Steel Products</v>
      </c>
      <c r="AD1650" s="18" t="str">
        <f t="shared" si="283"/>
        <v>Scrubber</v>
      </c>
      <c r="AE1650" s="18">
        <f t="shared" si="284"/>
        <v>3.8997125000000001</v>
      </c>
      <c r="AF1650" s="20">
        <f t="shared" si="285"/>
        <v>0.3097999890072477</v>
      </c>
    </row>
    <row r="1651" spans="1:32">
      <c r="A1651" s="18" t="str">
        <f>'Raw Data'!A1651</f>
        <v>INNSA1</v>
      </c>
      <c r="B1651" s="19">
        <f>'Raw Data'!B1651</f>
        <v>43515</v>
      </c>
      <c r="C1651" s="18">
        <f>'Raw Data'!C1651</f>
        <v>301049751</v>
      </c>
      <c r="D1651" s="18">
        <f>'Raw Data'!D1651</f>
        <v>73239990</v>
      </c>
      <c r="E1651" s="18" t="str">
        <f>'Raw Data'!E1651</f>
        <v>STAINLESS STEEL SPORTS BOTTLE 750ML-AM-06(TOTAL NT WT.106.5 - 6 KGS) (NOT VACUUM BOTTLE) (MILD STEEL)</v>
      </c>
      <c r="F1651" s="18">
        <f>'Raw Data'!F1651</f>
        <v>0</v>
      </c>
      <c r="G1651" s="18">
        <f>'Raw Data'!G1651</f>
        <v>0</v>
      </c>
      <c r="H1651" s="18">
        <f>'Raw Data'!H1651</f>
        <v>0</v>
      </c>
      <c r="I1651" s="18">
        <f>'Raw Data'!I1651</f>
        <v>0</v>
      </c>
      <c r="J1651" s="18">
        <f>'Raw Data'!J1651</f>
        <v>0</v>
      </c>
      <c r="K1651" s="18">
        <f>'Raw Data'!K1651</f>
        <v>0</v>
      </c>
      <c r="L1651" s="18">
        <f>'Raw Data'!L1651</f>
        <v>0</v>
      </c>
      <c r="M1651" s="18">
        <f>'Raw Data'!M1651</f>
        <v>0</v>
      </c>
      <c r="N1651" s="18">
        <f>'Raw Data'!N1651</f>
        <v>720</v>
      </c>
      <c r="O1651" s="18" t="str">
        <f>'Raw Data'!O1651</f>
        <v>PCS</v>
      </c>
      <c r="P1651" s="18">
        <f>'Raw Data'!P1651</f>
        <v>95.157666669999998</v>
      </c>
      <c r="Q1651" s="18">
        <f>'Raw Data'!Q1651</f>
        <v>68513.52</v>
      </c>
      <c r="R1651" s="18">
        <f>'Raw Data'!R1651</f>
        <v>1.3098095890000001</v>
      </c>
      <c r="S1651" s="18">
        <f>'Raw Data'!S1651</f>
        <v>943.06290430000001</v>
      </c>
      <c r="T1651" s="18">
        <f>'Raw Data'!T1651</f>
        <v>16662.5</v>
      </c>
      <c r="U1651" s="18" t="str">
        <f t="shared" si="275"/>
        <v>STAINLESS STEEL SPORTS BOTTLE 750ML-AM-06</v>
      </c>
      <c r="V1651" s="18" t="str">
        <f t="shared" si="276"/>
        <v/>
      </c>
      <c r="W1651" s="18" t="e">
        <f t="shared" si="277"/>
        <v>#VALUE!</v>
      </c>
      <c r="X1651" s="18" t="str">
        <f t="shared" si="278"/>
        <v/>
      </c>
      <c r="Y1651" s="18" t="str">
        <f t="shared" si="279"/>
        <v/>
      </c>
      <c r="Z1651" s="18">
        <f t="shared" si="280"/>
        <v>85176.02</v>
      </c>
      <c r="AA1651" s="18">
        <f t="shared" si="281"/>
        <v>2019</v>
      </c>
      <c r="AB1651" s="19" t="str">
        <f>IFERROR(VLOOKUP(D1651, 'Lookup Tables'!$A:$B, 2, FALSE), "Unknown")</f>
        <v>Table, kitchen or other household articles of iron or steel</v>
      </c>
      <c r="AC1651" s="18" t="str">
        <f t="shared" si="282"/>
        <v>Steel Products</v>
      </c>
      <c r="AD1651" s="18" t="str">
        <f t="shared" si="283"/>
        <v>Misc</v>
      </c>
      <c r="AE1651" s="18">
        <f t="shared" si="284"/>
        <v>23.142361111111111</v>
      </c>
      <c r="AF1651" s="20">
        <f t="shared" si="285"/>
        <v>0.2432001742137902</v>
      </c>
    </row>
    <row r="1652" spans="1:32">
      <c r="A1652" s="18" t="str">
        <f>'Raw Data'!A1652</f>
        <v>INNSA1</v>
      </c>
      <c r="B1652" s="19">
        <f>'Raw Data'!B1652</f>
        <v>43515</v>
      </c>
      <c r="C1652" s="18">
        <f>'Raw Data'!C1652</f>
        <v>301049751</v>
      </c>
      <c r="D1652" s="18">
        <f>'Raw Data'!D1652</f>
        <v>73239990</v>
      </c>
      <c r="E1652" s="18" t="str">
        <f>'Raw Data'!E1652</f>
        <v>STAINLESS STEEL COLA BOTTLE 750ML SK750 SL-01 (TOTAL NT WT.1 - 829.81KGS) (NOT VACUUM BOTTLE) (MILD STEEL)</v>
      </c>
      <c r="F1652" s="18">
        <f>'Raw Data'!F1652</f>
        <v>0</v>
      </c>
      <c r="G1652" s="18">
        <f>'Raw Data'!G1652</f>
        <v>0</v>
      </c>
      <c r="H1652" s="18">
        <f>'Raw Data'!H1652</f>
        <v>0</v>
      </c>
      <c r="I1652" s="18">
        <f>'Raw Data'!I1652</f>
        <v>0</v>
      </c>
      <c r="J1652" s="18">
        <f>'Raw Data'!J1652</f>
        <v>0</v>
      </c>
      <c r="K1652" s="18">
        <f>'Raw Data'!K1652</f>
        <v>0</v>
      </c>
      <c r="L1652" s="18">
        <f>'Raw Data'!L1652</f>
        <v>0</v>
      </c>
      <c r="M1652" s="18">
        <f>'Raw Data'!M1652</f>
        <v>0</v>
      </c>
      <c r="N1652" s="18">
        <f>'Raw Data'!N1652</f>
        <v>9432</v>
      </c>
      <c r="O1652" s="18" t="str">
        <f>'Raw Data'!O1652</f>
        <v>PCS</v>
      </c>
      <c r="P1652" s="18">
        <f>'Raw Data'!P1652</f>
        <v>94.033752120000003</v>
      </c>
      <c r="Q1652" s="18">
        <f>'Raw Data'!Q1652</f>
        <v>886926.35</v>
      </c>
      <c r="R1652" s="18">
        <f>'Raw Data'!R1652</f>
        <v>1.2943393270000001</v>
      </c>
      <c r="S1652" s="18">
        <f>'Raw Data'!S1652</f>
        <v>12208.20853</v>
      </c>
      <c r="T1652" s="18">
        <f>'Raw Data'!T1652</f>
        <v>215700.5</v>
      </c>
      <c r="U1652" s="18" t="str">
        <f t="shared" si="275"/>
        <v xml:space="preserve">STAINLESS STEEL COLA BOTTLE 750ML SK750 SL-01 </v>
      </c>
      <c r="V1652" s="18" t="str">
        <f t="shared" si="276"/>
        <v/>
      </c>
      <c r="W1652" s="18" t="e">
        <f t="shared" si="277"/>
        <v>#VALUE!</v>
      </c>
      <c r="X1652" s="18" t="str">
        <f t="shared" si="278"/>
        <v/>
      </c>
      <c r="Y1652" s="18" t="str">
        <f t="shared" si="279"/>
        <v/>
      </c>
      <c r="Z1652" s="18">
        <f t="shared" si="280"/>
        <v>1102626.8500000001</v>
      </c>
      <c r="AA1652" s="18">
        <f t="shared" si="281"/>
        <v>2019</v>
      </c>
      <c r="AB1652" s="19" t="str">
        <f>IFERROR(VLOOKUP(D1652, 'Lookup Tables'!$A:$B, 2, FALSE), "Unknown")</f>
        <v>Table, kitchen or other household articles of iron or steel</v>
      </c>
      <c r="AC1652" s="18" t="str">
        <f t="shared" si="282"/>
        <v>Steel Products</v>
      </c>
      <c r="AD1652" s="18" t="str">
        <f t="shared" si="283"/>
        <v>Misc</v>
      </c>
      <c r="AE1652" s="18">
        <f t="shared" si="284"/>
        <v>22.869009754028838</v>
      </c>
      <c r="AF1652" s="20">
        <f t="shared" si="285"/>
        <v>0.24320001316907544</v>
      </c>
    </row>
    <row r="1653" spans="1:32">
      <c r="A1653" s="18" t="str">
        <f>'Raw Data'!A1653</f>
        <v>INNSA1</v>
      </c>
      <c r="B1653" s="19">
        <f>'Raw Data'!B1653</f>
        <v>43515</v>
      </c>
      <c r="C1653" s="18">
        <f>'Raw Data'!C1653</f>
        <v>301049751</v>
      </c>
      <c r="D1653" s="18">
        <f>'Raw Data'!D1653</f>
        <v>73239990</v>
      </c>
      <c r="E1653" s="18" t="str">
        <f>'Raw Data'!E1653</f>
        <v>STAINLESS STEEL SPORTS BOTTLE 750ML S-308-C6-NP-20 (TOTAL NT - WT.2790.14KGS)(NOT VACUUM BOTTLE)(MILD STEEL)DPD CLIENT</v>
      </c>
      <c r="F1653" s="18">
        <f>'Raw Data'!F1653</f>
        <v>0</v>
      </c>
      <c r="G1653" s="18">
        <f>'Raw Data'!G1653</f>
        <v>0</v>
      </c>
      <c r="H1653" s="18">
        <f>'Raw Data'!H1653</f>
        <v>0</v>
      </c>
      <c r="I1653" s="18">
        <f>'Raw Data'!I1653</f>
        <v>0</v>
      </c>
      <c r="J1653" s="18">
        <f>'Raw Data'!J1653</f>
        <v>0</v>
      </c>
      <c r="K1653" s="18">
        <f>'Raw Data'!K1653</f>
        <v>0</v>
      </c>
      <c r="L1653" s="18">
        <f>'Raw Data'!L1653</f>
        <v>0</v>
      </c>
      <c r="M1653" s="18">
        <f>'Raw Data'!M1653</f>
        <v>0</v>
      </c>
      <c r="N1653" s="18">
        <f>'Raw Data'!N1653</f>
        <v>16128</v>
      </c>
      <c r="O1653" s="18" t="str">
        <f>'Raw Data'!O1653</f>
        <v>PCS</v>
      </c>
      <c r="P1653" s="18">
        <f>'Raw Data'!P1653</f>
        <v>76.575693200000003</v>
      </c>
      <c r="Q1653" s="18">
        <f>'Raw Data'!Q1653</f>
        <v>1235012.78</v>
      </c>
      <c r="R1653" s="18">
        <f>'Raw Data'!R1653</f>
        <v>1.054035694</v>
      </c>
      <c r="S1653" s="18">
        <f>'Raw Data'!S1653</f>
        <v>16999.487679999998</v>
      </c>
      <c r="T1653" s="18">
        <f>'Raw Data'!T1653</f>
        <v>300355.09999999998</v>
      </c>
      <c r="U1653" s="18" t="str">
        <f t="shared" si="275"/>
        <v xml:space="preserve">STAINLESS STEEL SPORTS BOTTLE 750ML S-308-C6-NP-20 </v>
      </c>
      <c r="V1653" s="18" t="str">
        <f t="shared" si="276"/>
        <v/>
      </c>
      <c r="W1653" s="18" t="e">
        <f t="shared" si="277"/>
        <v>#VALUE!</v>
      </c>
      <c r="X1653" s="18" t="str">
        <f t="shared" si="278"/>
        <v/>
      </c>
      <c r="Y1653" s="18" t="str">
        <f t="shared" si="279"/>
        <v/>
      </c>
      <c r="Z1653" s="18">
        <f t="shared" si="280"/>
        <v>1535367.88</v>
      </c>
      <c r="AA1653" s="18">
        <f t="shared" si="281"/>
        <v>2019</v>
      </c>
      <c r="AB1653" s="19" t="str">
        <f>IFERROR(VLOOKUP(D1653, 'Lookup Tables'!$A:$B, 2, FALSE), "Unknown")</f>
        <v>Table, kitchen or other household articles of iron or steel</v>
      </c>
      <c r="AC1653" s="18" t="str">
        <f t="shared" si="282"/>
        <v>Steel Products</v>
      </c>
      <c r="AD1653" s="18" t="str">
        <f t="shared" si="283"/>
        <v>Misc</v>
      </c>
      <c r="AE1653" s="18">
        <f t="shared" si="284"/>
        <v>18.623208085317458</v>
      </c>
      <c r="AF1653" s="20">
        <f t="shared" si="285"/>
        <v>0.24319999344460222</v>
      </c>
    </row>
    <row r="1654" spans="1:32">
      <c r="A1654" s="18" t="str">
        <f>'Raw Data'!A1654</f>
        <v>INNSA1</v>
      </c>
      <c r="B1654" s="19">
        <f>'Raw Data'!B1654</f>
        <v>43515</v>
      </c>
      <c r="C1654" s="18">
        <f>'Raw Data'!C1654</f>
        <v>301049751</v>
      </c>
      <c r="D1654" s="18">
        <f>'Raw Data'!D1654</f>
        <v>73239990</v>
      </c>
      <c r="E1654" s="18" t="str">
        <f>'Raw Data'!E1654</f>
        <v>STEEL TEA STRAINER -NP-55 (TOTAL NET WT.628.02 KGS) (MILD ST - EEL)</v>
      </c>
      <c r="F1654" s="18">
        <f>'Raw Data'!F1654</f>
        <v>0</v>
      </c>
      <c r="G1654" s="18">
        <f>'Raw Data'!G1654</f>
        <v>0</v>
      </c>
      <c r="H1654" s="18">
        <f>'Raw Data'!H1654</f>
        <v>0</v>
      </c>
      <c r="I1654" s="18">
        <f>'Raw Data'!I1654</f>
        <v>0</v>
      </c>
      <c r="J1654" s="18">
        <f>'Raw Data'!J1654</f>
        <v>0</v>
      </c>
      <c r="K1654" s="18">
        <f>'Raw Data'!K1654</f>
        <v>0</v>
      </c>
      <c r="L1654" s="18">
        <f>'Raw Data'!L1654</f>
        <v>0</v>
      </c>
      <c r="M1654" s="18">
        <f>'Raw Data'!M1654</f>
        <v>0</v>
      </c>
      <c r="N1654" s="18">
        <f>'Raw Data'!N1654</f>
        <v>21240</v>
      </c>
      <c r="O1654" s="18" t="str">
        <f>'Raw Data'!O1654</f>
        <v>PCS</v>
      </c>
      <c r="P1654" s="18">
        <f>'Raw Data'!P1654</f>
        <v>24.256274479999998</v>
      </c>
      <c r="Q1654" s="18">
        <f>'Raw Data'!Q1654</f>
        <v>515203.27</v>
      </c>
      <c r="R1654" s="18">
        <f>'Raw Data'!R1654</f>
        <v>0.33387852000000001</v>
      </c>
      <c r="S1654" s="18">
        <f>'Raw Data'!S1654</f>
        <v>7091.5797659999998</v>
      </c>
      <c r="T1654" s="18">
        <f>'Raw Data'!T1654</f>
        <v>125297.4</v>
      </c>
      <c r="U1654" s="18" t="str">
        <f t="shared" si="275"/>
        <v xml:space="preserve">STEEL TEA STRAINER -NP-55 </v>
      </c>
      <c r="V1654" s="18" t="str">
        <f t="shared" si="276"/>
        <v/>
      </c>
      <c r="W1654" s="18" t="e">
        <f t="shared" si="277"/>
        <v>#VALUE!</v>
      </c>
      <c r="X1654" s="18" t="str">
        <f t="shared" si="278"/>
        <v/>
      </c>
      <c r="Y1654" s="18" t="str">
        <f t="shared" si="279"/>
        <v/>
      </c>
      <c r="Z1654" s="18">
        <f t="shared" si="280"/>
        <v>640500.67000000004</v>
      </c>
      <c r="AA1654" s="18">
        <f t="shared" si="281"/>
        <v>2019</v>
      </c>
      <c r="AB1654" s="19" t="str">
        <f>IFERROR(VLOOKUP(D1654, 'Lookup Tables'!$A:$B, 2, FALSE), "Unknown")</f>
        <v>Table, kitchen or other household articles of iron or steel</v>
      </c>
      <c r="AC1654" s="18" t="str">
        <f t="shared" si="282"/>
        <v>Steel Products</v>
      </c>
      <c r="AD1654" s="18" t="str">
        <f t="shared" si="283"/>
        <v>Misc</v>
      </c>
      <c r="AE1654" s="18">
        <f t="shared" si="284"/>
        <v>5.8991242937853103</v>
      </c>
      <c r="AF1654" s="20">
        <f t="shared" si="285"/>
        <v>0.24319993155322944</v>
      </c>
    </row>
    <row r="1655" spans="1:32">
      <c r="A1655" s="18" t="str">
        <f>'Raw Data'!A1655</f>
        <v>INNSA1</v>
      </c>
      <c r="B1655" s="19">
        <f>'Raw Data'!B1655</f>
        <v>43515</v>
      </c>
      <c r="C1655" s="18">
        <f>'Raw Data'!C1655</f>
        <v>301049751</v>
      </c>
      <c r="D1655" s="18">
        <f>'Raw Data'!D1655</f>
        <v>73239990</v>
      </c>
      <c r="E1655" s="18" t="str">
        <f>'Raw Data'!E1655</f>
        <v>STEEL PEELER -MP-196 (TOTAL NET WT.167.28 KGS) (MILD STEEL)D - PD CLIENT</v>
      </c>
      <c r="F1655" s="18">
        <f>'Raw Data'!F1655</f>
        <v>0</v>
      </c>
      <c r="G1655" s="18">
        <f>'Raw Data'!G1655</f>
        <v>0</v>
      </c>
      <c r="H1655" s="18">
        <f>'Raw Data'!H1655</f>
        <v>0</v>
      </c>
      <c r="I1655" s="18">
        <f>'Raw Data'!I1655</f>
        <v>0</v>
      </c>
      <c r="J1655" s="18">
        <f>'Raw Data'!J1655</f>
        <v>0</v>
      </c>
      <c r="K1655" s="18">
        <f>'Raw Data'!K1655</f>
        <v>0</v>
      </c>
      <c r="L1655" s="18">
        <f>'Raw Data'!L1655</f>
        <v>0</v>
      </c>
      <c r="M1655" s="18">
        <f>'Raw Data'!M1655</f>
        <v>0</v>
      </c>
      <c r="N1655" s="18">
        <f>'Raw Data'!N1655</f>
        <v>1968</v>
      </c>
      <c r="O1655" s="18" t="str">
        <f>'Raw Data'!O1655</f>
        <v>PCS</v>
      </c>
      <c r="P1655" s="18">
        <f>'Raw Data'!P1655</f>
        <v>39.27252541</v>
      </c>
      <c r="Q1655" s="18">
        <f>'Raw Data'!Q1655</f>
        <v>77288.33</v>
      </c>
      <c r="R1655" s="18">
        <f>'Raw Data'!R1655</f>
        <v>0.54057158199999999</v>
      </c>
      <c r="S1655" s="18">
        <f>'Raw Data'!S1655</f>
        <v>1063.844873</v>
      </c>
      <c r="T1655" s="18">
        <f>'Raw Data'!T1655</f>
        <v>18796.5</v>
      </c>
      <c r="U1655" s="18" t="str">
        <f t="shared" si="275"/>
        <v xml:space="preserve">STEEL PEELER -MP-196 </v>
      </c>
      <c r="V1655" s="18" t="str">
        <f t="shared" si="276"/>
        <v/>
      </c>
      <c r="W1655" s="18" t="e">
        <f t="shared" si="277"/>
        <v>#VALUE!</v>
      </c>
      <c r="X1655" s="18" t="str">
        <f t="shared" si="278"/>
        <v/>
      </c>
      <c r="Y1655" s="18" t="str">
        <f t="shared" si="279"/>
        <v/>
      </c>
      <c r="Z1655" s="18">
        <f t="shared" si="280"/>
        <v>96084.83</v>
      </c>
      <c r="AA1655" s="18">
        <f t="shared" si="281"/>
        <v>2019</v>
      </c>
      <c r="AB1655" s="19" t="str">
        <f>IFERROR(VLOOKUP(D1655, 'Lookup Tables'!$A:$B, 2, FALSE), "Unknown")</f>
        <v>Table, kitchen or other household articles of iron or steel</v>
      </c>
      <c r="AC1655" s="18" t="str">
        <f t="shared" si="282"/>
        <v>Steel Products</v>
      </c>
      <c r="AD1655" s="18" t="str">
        <f t="shared" si="283"/>
        <v>Misc</v>
      </c>
      <c r="AE1655" s="18">
        <f t="shared" si="284"/>
        <v>9.5510670731707314</v>
      </c>
      <c r="AF1655" s="20">
        <f t="shared" si="285"/>
        <v>0.2431997172147464</v>
      </c>
    </row>
    <row r="1656" spans="1:32">
      <c r="A1656" s="18" t="str">
        <f>'Raw Data'!A1656</f>
        <v>INNSA1</v>
      </c>
      <c r="B1656" s="19">
        <f>'Raw Data'!B1656</f>
        <v>43515</v>
      </c>
      <c r="C1656" s="18">
        <f>'Raw Data'!C1656</f>
        <v>301049751</v>
      </c>
      <c r="D1656" s="18">
        <f>'Raw Data'!D1656</f>
        <v>73239990</v>
      </c>
      <c r="E1656" s="18" t="str">
        <f>'Raw Data'!E1656</f>
        <v>STAINLESS STEEL SPORTS BOTTLE 650ML S115-NP-21 (TOTAL NT WT. - 2696.72 KGS) (NOT VACUUM BOTTLE) (MILD STEEL)</v>
      </c>
      <c r="F1656" s="18">
        <f>'Raw Data'!F1656</f>
        <v>0</v>
      </c>
      <c r="G1656" s="18">
        <f>'Raw Data'!G1656</f>
        <v>0</v>
      </c>
      <c r="H1656" s="18">
        <f>'Raw Data'!H1656</f>
        <v>0</v>
      </c>
      <c r="I1656" s="18">
        <f>'Raw Data'!I1656</f>
        <v>0</v>
      </c>
      <c r="J1656" s="18">
        <f>'Raw Data'!J1656</f>
        <v>0</v>
      </c>
      <c r="K1656" s="18">
        <f>'Raw Data'!K1656</f>
        <v>0</v>
      </c>
      <c r="L1656" s="18">
        <f>'Raw Data'!L1656</f>
        <v>0</v>
      </c>
      <c r="M1656" s="18">
        <f>'Raw Data'!M1656</f>
        <v>0</v>
      </c>
      <c r="N1656" s="18">
        <f>'Raw Data'!N1656</f>
        <v>15588</v>
      </c>
      <c r="O1656" s="18" t="str">
        <f>'Raw Data'!O1656</f>
        <v>PCS</v>
      </c>
      <c r="P1656" s="18">
        <f>'Raw Data'!P1656</f>
        <v>85.117404410000006</v>
      </c>
      <c r="Q1656" s="18">
        <f>'Raw Data'!Q1656</f>
        <v>1326810.1000000001</v>
      </c>
      <c r="R1656" s="18">
        <f>'Raw Data'!R1656</f>
        <v>1.1716091449999999</v>
      </c>
      <c r="S1656" s="18">
        <f>'Raw Data'!S1656</f>
        <v>18263.04336</v>
      </c>
      <c r="T1656" s="18">
        <f>'Raw Data'!T1656</f>
        <v>322680.2</v>
      </c>
      <c r="U1656" s="18" t="str">
        <f t="shared" si="275"/>
        <v xml:space="preserve">STAINLESS STEEL SPORTS BOTTLE 650ML S115-NP-21 </v>
      </c>
      <c r="V1656" s="18" t="str">
        <f t="shared" si="276"/>
        <v/>
      </c>
      <c r="W1656" s="18" t="e">
        <f t="shared" si="277"/>
        <v>#VALUE!</v>
      </c>
      <c r="X1656" s="18" t="str">
        <f t="shared" si="278"/>
        <v/>
      </c>
      <c r="Y1656" s="18" t="str">
        <f t="shared" si="279"/>
        <v/>
      </c>
      <c r="Z1656" s="18">
        <f t="shared" si="280"/>
        <v>1649490.3</v>
      </c>
      <c r="AA1656" s="18">
        <f t="shared" si="281"/>
        <v>2019</v>
      </c>
      <c r="AB1656" s="19" t="str">
        <f>IFERROR(VLOOKUP(D1656, 'Lookup Tables'!$A:$B, 2, FALSE), "Unknown")</f>
        <v>Table, kitchen or other household articles of iron or steel</v>
      </c>
      <c r="AC1656" s="18" t="str">
        <f t="shared" si="282"/>
        <v>Steel Products</v>
      </c>
      <c r="AD1656" s="18" t="str">
        <f t="shared" si="283"/>
        <v>Misc</v>
      </c>
      <c r="AE1656" s="18">
        <f t="shared" si="284"/>
        <v>20.700551706440852</v>
      </c>
      <c r="AF1656" s="20">
        <f t="shared" si="285"/>
        <v>0.24319998769982229</v>
      </c>
    </row>
    <row r="1657" spans="1:32">
      <c r="A1657" s="18" t="str">
        <f>'Raw Data'!A1657</f>
        <v>INNSA1</v>
      </c>
      <c r="B1657" s="19">
        <f>'Raw Data'!B1657</f>
        <v>43508</v>
      </c>
      <c r="C1657" s="18">
        <f>'Raw Data'!C1657</f>
        <v>301049751</v>
      </c>
      <c r="D1657" s="18">
        <f>'Raw Data'!D1657</f>
        <v>73239990</v>
      </c>
      <c r="E1657" s="18" t="str">
        <f>'Raw Data'!E1657</f>
        <v>STAINLESS STEEL SPORTS BOTTLE 650ML S115-NP-21 (TOTAL NT WT. - 3286.99 KGS) (NOT VACUUM BOTTLE) (MILD STEEL)</v>
      </c>
      <c r="F1657" s="18">
        <f>'Raw Data'!F1657</f>
        <v>0</v>
      </c>
      <c r="G1657" s="18">
        <f>'Raw Data'!G1657</f>
        <v>0</v>
      </c>
      <c r="H1657" s="18">
        <f>'Raw Data'!H1657</f>
        <v>0</v>
      </c>
      <c r="I1657" s="18">
        <f>'Raw Data'!I1657</f>
        <v>0</v>
      </c>
      <c r="J1657" s="18">
        <f>'Raw Data'!J1657</f>
        <v>0</v>
      </c>
      <c r="K1657" s="18">
        <f>'Raw Data'!K1657</f>
        <v>0</v>
      </c>
      <c r="L1657" s="18">
        <f>'Raw Data'!L1657</f>
        <v>0</v>
      </c>
      <c r="M1657" s="18">
        <f>'Raw Data'!M1657</f>
        <v>0</v>
      </c>
      <c r="N1657" s="18">
        <f>'Raw Data'!N1657</f>
        <v>19044</v>
      </c>
      <c r="O1657" s="18" t="str">
        <f>'Raw Data'!O1657</f>
        <v>PCS</v>
      </c>
      <c r="P1657" s="18">
        <f>'Raw Data'!P1657</f>
        <v>83.549800989999994</v>
      </c>
      <c r="Q1657" s="18">
        <f>'Raw Data'!Q1657</f>
        <v>1591122.41</v>
      </c>
      <c r="R1657" s="18">
        <f>'Raw Data'!R1657</f>
        <v>1.1500316719999999</v>
      </c>
      <c r="S1657" s="18">
        <f>'Raw Data'!S1657</f>
        <v>21901.203170000001</v>
      </c>
      <c r="T1657" s="18">
        <f>'Raw Data'!T1657</f>
        <v>386960.9</v>
      </c>
      <c r="U1657" s="18" t="str">
        <f t="shared" si="275"/>
        <v xml:space="preserve">STAINLESS STEEL SPORTS BOTTLE 650ML S115-NP-21 </v>
      </c>
      <c r="V1657" s="18" t="str">
        <f t="shared" si="276"/>
        <v/>
      </c>
      <c r="W1657" s="18" t="e">
        <f t="shared" si="277"/>
        <v>#VALUE!</v>
      </c>
      <c r="X1657" s="18" t="str">
        <f t="shared" si="278"/>
        <v/>
      </c>
      <c r="Y1657" s="18" t="str">
        <f t="shared" si="279"/>
        <v/>
      </c>
      <c r="Z1657" s="18">
        <f t="shared" si="280"/>
        <v>1978083.31</v>
      </c>
      <c r="AA1657" s="18">
        <f t="shared" si="281"/>
        <v>2019</v>
      </c>
      <c r="AB1657" s="19" t="str">
        <f>IFERROR(VLOOKUP(D1657, 'Lookup Tables'!$A:$B, 2, FALSE), "Unknown")</f>
        <v>Table, kitchen or other household articles of iron or steel</v>
      </c>
      <c r="AC1657" s="18" t="str">
        <f t="shared" si="282"/>
        <v>Steel Products</v>
      </c>
      <c r="AD1657" s="18" t="str">
        <f t="shared" si="283"/>
        <v>Misc</v>
      </c>
      <c r="AE1657" s="18">
        <f t="shared" si="284"/>
        <v>20.319307918504517</v>
      </c>
      <c r="AF1657" s="20">
        <f t="shared" si="285"/>
        <v>0.24319995593550847</v>
      </c>
    </row>
    <row r="1658" spans="1:32">
      <c r="A1658" s="18" t="str">
        <f>'Raw Data'!A1658</f>
        <v>INNSA1</v>
      </c>
      <c r="B1658" s="19">
        <f>'Raw Data'!B1658</f>
        <v>43508</v>
      </c>
      <c r="C1658" s="18">
        <f>'Raw Data'!C1658</f>
        <v>301049751</v>
      </c>
      <c r="D1658" s="18">
        <f>'Raw Data'!D1658</f>
        <v>73239990</v>
      </c>
      <c r="E1658" s="18" t="str">
        <f>'Raw Data'!E1658</f>
        <v>STAINLESS STEEL COLA BOTTLE 750ML SK750 SL-01 (TOTAL NT WT.5 - 529 KGS) (NOT VACUUM BOTTLE) (MILD STEEL)</v>
      </c>
      <c r="F1658" s="18">
        <f>'Raw Data'!F1658</f>
        <v>0</v>
      </c>
      <c r="G1658" s="18">
        <f>'Raw Data'!G1658</f>
        <v>0</v>
      </c>
      <c r="H1658" s="18">
        <f>'Raw Data'!H1658</f>
        <v>0</v>
      </c>
      <c r="I1658" s="18">
        <f>'Raw Data'!I1658</f>
        <v>0</v>
      </c>
      <c r="J1658" s="18">
        <f>'Raw Data'!J1658</f>
        <v>0</v>
      </c>
      <c r="K1658" s="18">
        <f>'Raw Data'!K1658</f>
        <v>0</v>
      </c>
      <c r="L1658" s="18">
        <f>'Raw Data'!L1658</f>
        <v>0</v>
      </c>
      <c r="M1658" s="18">
        <f>'Raw Data'!M1658</f>
        <v>0</v>
      </c>
      <c r="N1658" s="18">
        <f>'Raw Data'!N1658</f>
        <v>28800</v>
      </c>
      <c r="O1658" s="18" t="str">
        <f>'Raw Data'!O1658</f>
        <v>PCS</v>
      </c>
      <c r="P1658" s="18">
        <f>'Raw Data'!P1658</f>
        <v>92.301937150000001</v>
      </c>
      <c r="Q1658" s="18">
        <f>'Raw Data'!Q1658</f>
        <v>2658295.79</v>
      </c>
      <c r="R1658" s="18">
        <f>'Raw Data'!R1658</f>
        <v>1.270501544</v>
      </c>
      <c r="S1658" s="18">
        <f>'Raw Data'!S1658</f>
        <v>36590.444459999999</v>
      </c>
      <c r="T1658" s="18">
        <f>'Raw Data'!T1658</f>
        <v>646497.6</v>
      </c>
      <c r="U1658" s="18" t="str">
        <f t="shared" si="275"/>
        <v xml:space="preserve">STAINLESS STEEL COLA BOTTLE 750ML SK750 SL-01 </v>
      </c>
      <c r="V1658" s="18" t="str">
        <f t="shared" si="276"/>
        <v/>
      </c>
      <c r="W1658" s="18" t="e">
        <f t="shared" si="277"/>
        <v>#VALUE!</v>
      </c>
      <c r="X1658" s="18" t="str">
        <f t="shared" si="278"/>
        <v/>
      </c>
      <c r="Y1658" s="18" t="str">
        <f t="shared" si="279"/>
        <v/>
      </c>
      <c r="Z1658" s="18">
        <f t="shared" si="280"/>
        <v>3304793.39</v>
      </c>
      <c r="AA1658" s="18">
        <f t="shared" si="281"/>
        <v>2019</v>
      </c>
      <c r="AB1658" s="19" t="str">
        <f>IFERROR(VLOOKUP(D1658, 'Lookup Tables'!$A:$B, 2, FALSE), "Unknown")</f>
        <v>Table, kitchen or other household articles of iron or steel</v>
      </c>
      <c r="AC1658" s="18" t="str">
        <f t="shared" si="282"/>
        <v>Steel Products</v>
      </c>
      <c r="AD1658" s="18" t="str">
        <f t="shared" si="283"/>
        <v>Misc</v>
      </c>
      <c r="AE1658" s="18">
        <f t="shared" si="284"/>
        <v>22.447833333333332</v>
      </c>
      <c r="AF1658" s="20">
        <f t="shared" si="285"/>
        <v>0.24320002402742397</v>
      </c>
    </row>
    <row r="1659" spans="1:32">
      <c r="A1659" s="18" t="str">
        <f>'Raw Data'!A1659</f>
        <v>INNSA1</v>
      </c>
      <c r="B1659" s="19">
        <f>'Raw Data'!B1659</f>
        <v>43508</v>
      </c>
      <c r="C1659" s="18">
        <f>'Raw Data'!C1659</f>
        <v>301049751</v>
      </c>
      <c r="D1659" s="18">
        <f>'Raw Data'!D1659</f>
        <v>73239990</v>
      </c>
      <c r="E1659" s="18" t="str">
        <f>'Raw Data'!E1659</f>
        <v>STAINLESS STEEL SPORTS BOTTLE 750ML S-308-C6-NP-20 (TOTAL NT - WT. 2029.49KGS)(NOT VACUUM BOTTLE)(MILD STEEL)</v>
      </c>
      <c r="F1659" s="18">
        <f>'Raw Data'!F1659</f>
        <v>0</v>
      </c>
      <c r="G1659" s="18">
        <f>'Raw Data'!G1659</f>
        <v>0</v>
      </c>
      <c r="H1659" s="18">
        <f>'Raw Data'!H1659</f>
        <v>0</v>
      </c>
      <c r="I1659" s="18">
        <f>'Raw Data'!I1659</f>
        <v>0</v>
      </c>
      <c r="J1659" s="18">
        <f>'Raw Data'!J1659</f>
        <v>0</v>
      </c>
      <c r="K1659" s="18">
        <f>'Raw Data'!K1659</f>
        <v>0</v>
      </c>
      <c r="L1659" s="18">
        <f>'Raw Data'!L1659</f>
        <v>0</v>
      </c>
      <c r="M1659" s="18">
        <f>'Raw Data'!M1659</f>
        <v>0</v>
      </c>
      <c r="N1659" s="18">
        <f>'Raw Data'!N1659</f>
        <v>11772</v>
      </c>
      <c r="O1659" s="18" t="str">
        <f>'Raw Data'!O1659</f>
        <v>PCS</v>
      </c>
      <c r="P1659" s="18">
        <f>'Raw Data'!P1659</f>
        <v>75.202175499999996</v>
      </c>
      <c r="Q1659" s="18">
        <f>'Raw Data'!Q1659</f>
        <v>885280.01</v>
      </c>
      <c r="R1659" s="18">
        <f>'Raw Data'!R1659</f>
        <v>1.035129738</v>
      </c>
      <c r="S1659" s="18">
        <f>'Raw Data'!S1659</f>
        <v>12185.547280000001</v>
      </c>
      <c r="T1659" s="18">
        <f>'Raw Data'!T1659</f>
        <v>215300.1</v>
      </c>
      <c r="U1659" s="18" t="str">
        <f t="shared" si="275"/>
        <v xml:space="preserve">STAINLESS STEEL SPORTS BOTTLE 750ML S-308-C6-NP-20 </v>
      </c>
      <c r="V1659" s="18" t="str">
        <f t="shared" si="276"/>
        <v/>
      </c>
      <c r="W1659" s="18" t="e">
        <f t="shared" si="277"/>
        <v>#VALUE!</v>
      </c>
      <c r="X1659" s="18" t="str">
        <f t="shared" si="278"/>
        <v/>
      </c>
      <c r="Y1659" s="18" t="str">
        <f t="shared" si="279"/>
        <v/>
      </c>
      <c r="Z1659" s="18">
        <f t="shared" si="280"/>
        <v>1100580.1100000001</v>
      </c>
      <c r="AA1659" s="18">
        <f t="shared" si="281"/>
        <v>2019</v>
      </c>
      <c r="AB1659" s="19" t="str">
        <f>IFERROR(VLOOKUP(D1659, 'Lookup Tables'!$A:$B, 2, FALSE), "Unknown")</f>
        <v>Table, kitchen or other household articles of iron or steel</v>
      </c>
      <c r="AC1659" s="18" t="str">
        <f t="shared" si="282"/>
        <v>Steel Products</v>
      </c>
      <c r="AD1659" s="18" t="str">
        <f t="shared" si="283"/>
        <v>Misc</v>
      </c>
      <c r="AE1659" s="18">
        <f t="shared" si="284"/>
        <v>18.289169215086648</v>
      </c>
      <c r="AF1659" s="20">
        <f t="shared" si="285"/>
        <v>0.24320000177119103</v>
      </c>
    </row>
    <row r="1660" spans="1:32">
      <c r="A1660" s="18" t="str">
        <f>'Raw Data'!A1660</f>
        <v>INNSA1</v>
      </c>
      <c r="B1660" s="19">
        <f>'Raw Data'!B1660</f>
        <v>43507</v>
      </c>
      <c r="C1660" s="18">
        <f>'Raw Data'!C1660</f>
        <v>301049751</v>
      </c>
      <c r="D1660" s="18">
        <f>'Raw Data'!D1660</f>
        <v>73239990</v>
      </c>
      <c r="E1660" s="18" t="str">
        <f>'Raw Data'!E1660</f>
        <v>STEEL LUNCH BOX 2 LAYER-8504(TOTAL NET.WT.574.00 KGS) (MILD - STEEL)</v>
      </c>
      <c r="F1660" s="18">
        <f>'Raw Data'!F1660</f>
        <v>0</v>
      </c>
      <c r="G1660" s="18">
        <f>'Raw Data'!G1660</f>
        <v>0</v>
      </c>
      <c r="H1660" s="18">
        <f>'Raw Data'!H1660</f>
        <v>0</v>
      </c>
      <c r="I1660" s="18">
        <f>'Raw Data'!I1660</f>
        <v>0</v>
      </c>
      <c r="J1660" s="18">
        <f>'Raw Data'!J1660</f>
        <v>0</v>
      </c>
      <c r="K1660" s="18">
        <f>'Raw Data'!K1660</f>
        <v>0</v>
      </c>
      <c r="L1660" s="18">
        <f>'Raw Data'!L1660</f>
        <v>0</v>
      </c>
      <c r="M1660" s="18">
        <f>'Raw Data'!M1660</f>
        <v>0</v>
      </c>
      <c r="N1660" s="18">
        <f>'Raw Data'!N1660</f>
        <v>1200</v>
      </c>
      <c r="O1660" s="18" t="str">
        <f>'Raw Data'!O1660</f>
        <v>PCS</v>
      </c>
      <c r="P1660" s="18">
        <f>'Raw Data'!P1660</f>
        <v>184.46974169999999</v>
      </c>
      <c r="Q1660" s="18">
        <f>'Raw Data'!Q1660</f>
        <v>221363.69</v>
      </c>
      <c r="R1660" s="18">
        <f>'Raw Data'!R1660</f>
        <v>2.5391568019999999</v>
      </c>
      <c r="S1660" s="18">
        <f>'Raw Data'!S1660</f>
        <v>3046.9881620000001</v>
      </c>
      <c r="T1660" s="18">
        <f>'Raw Data'!T1660</f>
        <v>53835.6</v>
      </c>
      <c r="U1660" s="18" t="str">
        <f t="shared" si="275"/>
        <v>STEEL LUNCH BOX 2 LAYER-8504</v>
      </c>
      <c r="V1660" s="18" t="str">
        <f t="shared" si="276"/>
        <v/>
      </c>
      <c r="W1660" s="18" t="e">
        <f t="shared" si="277"/>
        <v>#VALUE!</v>
      </c>
      <c r="X1660" s="18" t="str">
        <f t="shared" si="278"/>
        <v/>
      </c>
      <c r="Y1660" s="18" t="str">
        <f t="shared" si="279"/>
        <v/>
      </c>
      <c r="Z1660" s="18">
        <f t="shared" si="280"/>
        <v>275199.28999999998</v>
      </c>
      <c r="AA1660" s="18">
        <f t="shared" si="281"/>
        <v>2019</v>
      </c>
      <c r="AB1660" s="19" t="str">
        <f>IFERROR(VLOOKUP(D1660, 'Lookup Tables'!$A:$B, 2, FALSE), "Unknown")</f>
        <v>Table, kitchen or other household articles of iron or steel</v>
      </c>
      <c r="AC1660" s="18" t="str">
        <f t="shared" si="282"/>
        <v>Steel Products</v>
      </c>
      <c r="AD1660" s="18" t="str">
        <f t="shared" si="283"/>
        <v>Misc</v>
      </c>
      <c r="AE1660" s="18">
        <f t="shared" si="284"/>
        <v>44.863</v>
      </c>
      <c r="AF1660" s="20">
        <f t="shared" si="285"/>
        <v>0.24319977680169677</v>
      </c>
    </row>
    <row r="1661" spans="1:32">
      <c r="A1661" s="18" t="str">
        <f>'Raw Data'!A1661</f>
        <v>INNSA1</v>
      </c>
      <c r="B1661" s="19">
        <f>'Raw Data'!B1661</f>
        <v>43507</v>
      </c>
      <c r="C1661" s="18">
        <f>'Raw Data'!C1661</f>
        <v>301049751</v>
      </c>
      <c r="D1661" s="18">
        <f>'Raw Data'!D1661</f>
        <v>73239990</v>
      </c>
      <c r="E1661" s="18" t="str">
        <f>'Raw Data'!E1661</f>
        <v>STEEL LUNCH BOX -6900(TOTAL NET.WT.4496.00KGS) (MILD STEEL) -</v>
      </c>
      <c r="F1661" s="18">
        <f>'Raw Data'!F1661</f>
        <v>0</v>
      </c>
      <c r="G1661" s="18">
        <f>'Raw Data'!G1661</f>
        <v>0</v>
      </c>
      <c r="H1661" s="18">
        <f>'Raw Data'!H1661</f>
        <v>0</v>
      </c>
      <c r="I1661" s="18">
        <f>'Raw Data'!I1661</f>
        <v>0</v>
      </c>
      <c r="J1661" s="18">
        <f>'Raw Data'!J1661</f>
        <v>0</v>
      </c>
      <c r="K1661" s="18">
        <f>'Raw Data'!K1661</f>
        <v>0</v>
      </c>
      <c r="L1661" s="18">
        <f>'Raw Data'!L1661</f>
        <v>0</v>
      </c>
      <c r="M1661" s="18">
        <f>'Raw Data'!M1661</f>
        <v>0</v>
      </c>
      <c r="N1661" s="18">
        <f>'Raw Data'!N1661</f>
        <v>38400</v>
      </c>
      <c r="O1661" s="18" t="str">
        <f>'Raw Data'!O1661</f>
        <v>PCS</v>
      </c>
      <c r="P1661" s="18">
        <f>'Raw Data'!P1661</f>
        <v>58.29243906</v>
      </c>
      <c r="Q1661" s="18">
        <f>'Raw Data'!Q1661</f>
        <v>2238429.66</v>
      </c>
      <c r="R1661" s="18">
        <f>'Raw Data'!R1661</f>
        <v>0.80237355899999996</v>
      </c>
      <c r="S1661" s="18">
        <f>'Raw Data'!S1661</f>
        <v>30811.144670000001</v>
      </c>
      <c r="T1661" s="18">
        <f>'Raw Data'!T1661</f>
        <v>544386.1</v>
      </c>
      <c r="U1661" s="18" t="str">
        <f t="shared" si="275"/>
        <v>STEEL LUNCH BOX -6900</v>
      </c>
      <c r="V1661" s="18" t="str">
        <f t="shared" si="276"/>
        <v/>
      </c>
      <c r="W1661" s="18" t="e">
        <f t="shared" si="277"/>
        <v>#VALUE!</v>
      </c>
      <c r="X1661" s="18" t="str">
        <f t="shared" si="278"/>
        <v/>
      </c>
      <c r="Y1661" s="18" t="str">
        <f t="shared" si="279"/>
        <v/>
      </c>
      <c r="Z1661" s="18">
        <f t="shared" si="280"/>
        <v>2782815.7600000002</v>
      </c>
      <c r="AA1661" s="18">
        <f t="shared" si="281"/>
        <v>2019</v>
      </c>
      <c r="AB1661" s="19" t="str">
        <f>IFERROR(VLOOKUP(D1661, 'Lookup Tables'!$A:$B, 2, FALSE), "Unknown")</f>
        <v>Table, kitchen or other household articles of iron or steel</v>
      </c>
      <c r="AC1661" s="18" t="str">
        <f t="shared" si="282"/>
        <v>Steel Products</v>
      </c>
      <c r="AD1661" s="18" t="str">
        <f t="shared" si="283"/>
        <v>Misc</v>
      </c>
      <c r="AE1661" s="18">
        <f t="shared" si="284"/>
        <v>14.176721354166666</v>
      </c>
      <c r="AF1661" s="20">
        <f t="shared" si="285"/>
        <v>0.24320000298780883</v>
      </c>
    </row>
    <row r="1662" spans="1:32">
      <c r="A1662" s="18" t="str">
        <f>'Raw Data'!A1662</f>
        <v>INNSA1</v>
      </c>
      <c r="B1662" s="19">
        <f>'Raw Data'!B1662</f>
        <v>43507</v>
      </c>
      <c r="C1662" s="18">
        <f>'Raw Data'!C1662</f>
        <v>301049751</v>
      </c>
      <c r="D1662" s="18">
        <f>'Raw Data'!D1662</f>
        <v>73239990</v>
      </c>
      <c r="E1662" s="18" t="str">
        <f>'Raw Data'!E1662</f>
        <v>STEEL LUNCH BOX 3LAYER-8505 (TOTAL NET WT.10892.00 KGS) (MIL - DSTEEL)</v>
      </c>
      <c r="F1662" s="18">
        <f>'Raw Data'!F1662</f>
        <v>0</v>
      </c>
      <c r="G1662" s="18">
        <f>'Raw Data'!G1662</f>
        <v>0</v>
      </c>
      <c r="H1662" s="18">
        <f>'Raw Data'!H1662</f>
        <v>0</v>
      </c>
      <c r="I1662" s="18">
        <f>'Raw Data'!I1662</f>
        <v>0</v>
      </c>
      <c r="J1662" s="18">
        <f>'Raw Data'!J1662</f>
        <v>0</v>
      </c>
      <c r="K1662" s="18">
        <f>'Raw Data'!K1662</f>
        <v>0</v>
      </c>
      <c r="L1662" s="18">
        <f>'Raw Data'!L1662</f>
        <v>0</v>
      </c>
      <c r="M1662" s="18">
        <f>'Raw Data'!M1662</f>
        <v>0</v>
      </c>
      <c r="N1662" s="18">
        <f>'Raw Data'!N1662</f>
        <v>16800</v>
      </c>
      <c r="O1662" s="18" t="str">
        <f>'Raw Data'!O1662</f>
        <v>PCS</v>
      </c>
      <c r="P1662" s="18">
        <f>'Raw Data'!P1662</f>
        <v>256.04400479999998</v>
      </c>
      <c r="Q1662" s="18">
        <f>'Raw Data'!Q1662</f>
        <v>4301539.28</v>
      </c>
      <c r="R1662" s="18">
        <f>'Raw Data'!R1662</f>
        <v>3.524349687</v>
      </c>
      <c r="S1662" s="18">
        <f>'Raw Data'!S1662</f>
        <v>59209.074739999996</v>
      </c>
      <c r="T1662" s="18">
        <f>'Raw Data'!T1662</f>
        <v>1046134.3</v>
      </c>
      <c r="U1662" s="18" t="str">
        <f t="shared" si="275"/>
        <v xml:space="preserve">STEEL LUNCH BOX 3LAYER-8505 </v>
      </c>
      <c r="V1662" s="18" t="str">
        <f t="shared" si="276"/>
        <v/>
      </c>
      <c r="W1662" s="18" t="e">
        <f t="shared" si="277"/>
        <v>#VALUE!</v>
      </c>
      <c r="X1662" s="18" t="str">
        <f t="shared" si="278"/>
        <v/>
      </c>
      <c r="Y1662" s="18" t="str">
        <f t="shared" si="279"/>
        <v/>
      </c>
      <c r="Z1662" s="18">
        <f t="shared" si="280"/>
        <v>5347673.58</v>
      </c>
      <c r="AA1662" s="18">
        <f t="shared" si="281"/>
        <v>2019</v>
      </c>
      <c r="AB1662" s="19" t="str">
        <f>IFERROR(VLOOKUP(D1662, 'Lookup Tables'!$A:$B, 2, FALSE), "Unknown")</f>
        <v>Table, kitchen or other household articles of iron or steel</v>
      </c>
      <c r="AC1662" s="18" t="str">
        <f t="shared" si="282"/>
        <v>Steel Products</v>
      </c>
      <c r="AD1662" s="18" t="str">
        <f t="shared" si="283"/>
        <v>Misc</v>
      </c>
      <c r="AE1662" s="18">
        <f t="shared" si="284"/>
        <v>62.269898809523809</v>
      </c>
      <c r="AF1662" s="20">
        <f t="shared" si="285"/>
        <v>0.24319998770300663</v>
      </c>
    </row>
    <row r="1663" spans="1:32">
      <c r="A1663" s="18" t="str">
        <f>'Raw Data'!A1663</f>
        <v>INNSA1</v>
      </c>
      <c r="B1663" s="19">
        <f>'Raw Data'!B1663</f>
        <v>43507</v>
      </c>
      <c r="C1663" s="18">
        <f>'Raw Data'!C1663</f>
        <v>301049751</v>
      </c>
      <c r="D1663" s="18">
        <f>'Raw Data'!D1663</f>
        <v>73239990</v>
      </c>
      <c r="E1663" s="18" t="str">
        <f>'Raw Data'!E1663</f>
        <v>STEEL LUNCH BOX-6527 (TOTAL NET WT.9007.90 KGS) (MILD STEEL) -</v>
      </c>
      <c r="F1663" s="18">
        <f>'Raw Data'!F1663</f>
        <v>0</v>
      </c>
      <c r="G1663" s="18">
        <f>'Raw Data'!G1663</f>
        <v>0</v>
      </c>
      <c r="H1663" s="18">
        <f>'Raw Data'!H1663</f>
        <v>0</v>
      </c>
      <c r="I1663" s="18">
        <f>'Raw Data'!I1663</f>
        <v>0</v>
      </c>
      <c r="J1663" s="18">
        <f>'Raw Data'!J1663</f>
        <v>0</v>
      </c>
      <c r="K1663" s="18">
        <f>'Raw Data'!K1663</f>
        <v>0</v>
      </c>
      <c r="L1663" s="18">
        <f>'Raw Data'!L1663</f>
        <v>0</v>
      </c>
      <c r="M1663" s="18">
        <f>'Raw Data'!M1663</f>
        <v>0</v>
      </c>
      <c r="N1663" s="18">
        <f>'Raw Data'!N1663</f>
        <v>25860</v>
      </c>
      <c r="O1663" s="18" t="str">
        <f>'Raw Data'!O1663</f>
        <v>PCS</v>
      </c>
      <c r="P1663" s="18">
        <f>'Raw Data'!P1663</f>
        <v>154.9545851</v>
      </c>
      <c r="Q1663" s="18">
        <f>'Raw Data'!Q1663</f>
        <v>4007125.57</v>
      </c>
      <c r="R1663" s="18">
        <f>'Raw Data'!R1663</f>
        <v>2.132891742</v>
      </c>
      <c r="S1663" s="18">
        <f>'Raw Data'!S1663</f>
        <v>55156.580450000001</v>
      </c>
      <c r="T1663" s="18">
        <f>'Raw Data'!T1663</f>
        <v>974533</v>
      </c>
      <c r="U1663" s="18" t="str">
        <f t="shared" si="275"/>
        <v xml:space="preserve">STEEL LUNCH BOX-6527 </v>
      </c>
      <c r="V1663" s="18" t="str">
        <f t="shared" si="276"/>
        <v/>
      </c>
      <c r="W1663" s="18" t="e">
        <f t="shared" si="277"/>
        <v>#VALUE!</v>
      </c>
      <c r="X1663" s="18" t="str">
        <f t="shared" si="278"/>
        <v/>
      </c>
      <c r="Y1663" s="18" t="str">
        <f t="shared" si="279"/>
        <v/>
      </c>
      <c r="Z1663" s="18">
        <f t="shared" si="280"/>
        <v>4981658.57</v>
      </c>
      <c r="AA1663" s="18">
        <f t="shared" si="281"/>
        <v>2019</v>
      </c>
      <c r="AB1663" s="19" t="str">
        <f>IFERROR(VLOOKUP(D1663, 'Lookup Tables'!$A:$B, 2, FALSE), "Unknown")</f>
        <v>Table, kitchen or other household articles of iron or steel</v>
      </c>
      <c r="AC1663" s="18" t="str">
        <f t="shared" si="282"/>
        <v>Steel Products</v>
      </c>
      <c r="AD1663" s="18" t="str">
        <f t="shared" si="283"/>
        <v>Misc</v>
      </c>
      <c r="AE1663" s="18">
        <f t="shared" si="284"/>
        <v>37.684957463263729</v>
      </c>
      <c r="AF1663" s="20">
        <f t="shared" si="285"/>
        <v>0.24320001531671492</v>
      </c>
    </row>
    <row r="1664" spans="1:32">
      <c r="A1664" s="18" t="str">
        <f>'Raw Data'!A1664</f>
        <v>INNSA1</v>
      </c>
      <c r="B1664" s="19">
        <f>'Raw Data'!B1664</f>
        <v>43502</v>
      </c>
      <c r="C1664" s="18">
        <f>'Raw Data'!C1664</f>
        <v>301049751</v>
      </c>
      <c r="D1664" s="18">
        <f>'Raw Data'!D1664</f>
        <v>73231000</v>
      </c>
      <c r="E1664" s="18" t="str">
        <f>'Raw Data'!E1664</f>
        <v>STEEL SCRUBBER-DR-1 (TOTAL NET WT. 4951.80KGS) (MILD STEEL) - DPD CLIENT</v>
      </c>
      <c r="F1664" s="18">
        <f>'Raw Data'!F1664</f>
        <v>0</v>
      </c>
      <c r="G1664" s="18">
        <f>'Raw Data'!G1664</f>
        <v>0</v>
      </c>
      <c r="H1664" s="18">
        <f>'Raw Data'!H1664</f>
        <v>0</v>
      </c>
      <c r="I1664" s="18">
        <f>'Raw Data'!I1664</f>
        <v>0</v>
      </c>
      <c r="J1664" s="18">
        <f>'Raw Data'!J1664</f>
        <v>0</v>
      </c>
      <c r="K1664" s="18">
        <f>'Raw Data'!K1664</f>
        <v>0</v>
      </c>
      <c r="L1664" s="18">
        <f>'Raw Data'!L1664</f>
        <v>0</v>
      </c>
      <c r="M1664" s="18">
        <f>'Raw Data'!M1664</f>
        <v>0</v>
      </c>
      <c r="N1664" s="18">
        <f>'Raw Data'!N1664</f>
        <v>235800</v>
      </c>
      <c r="O1664" s="18" t="str">
        <f>'Raw Data'!O1664</f>
        <v>PCS</v>
      </c>
      <c r="P1664" s="18">
        <f>'Raw Data'!P1664</f>
        <v>4.938705895</v>
      </c>
      <c r="Q1664" s="18">
        <f>'Raw Data'!Q1664</f>
        <v>1164546.8500000001</v>
      </c>
      <c r="R1664" s="18">
        <f>'Raw Data'!R1664</f>
        <v>6.8498001000000003E-2</v>
      </c>
      <c r="S1664" s="18">
        <f>'Raw Data'!S1664</f>
        <v>16151.82871</v>
      </c>
      <c r="T1664" s="18">
        <f>'Raw Data'!T1664</f>
        <v>360776.7</v>
      </c>
      <c r="U1664" s="18" t="str">
        <f t="shared" si="275"/>
        <v xml:space="preserve">STEEL SCRUBBER-DR-1 </v>
      </c>
      <c r="V1664" s="18" t="str">
        <f t="shared" si="276"/>
        <v/>
      </c>
      <c r="W1664" s="18" t="e">
        <f t="shared" si="277"/>
        <v>#VALUE!</v>
      </c>
      <c r="X1664" s="18" t="str">
        <f t="shared" si="278"/>
        <v/>
      </c>
      <c r="Y1664" s="18" t="str">
        <f t="shared" si="279"/>
        <v/>
      </c>
      <c r="Z1664" s="18">
        <f t="shared" si="280"/>
        <v>1525323.55</v>
      </c>
      <c r="AA1664" s="18">
        <f t="shared" si="281"/>
        <v>2019</v>
      </c>
      <c r="AB1664" s="19" t="str">
        <f>IFERROR(VLOOKUP(D1664, 'Lookup Tables'!$A:$B, 2, FALSE), "Unknown")</f>
        <v>Steel Scrubbers</v>
      </c>
      <c r="AC1664" s="18" t="str">
        <f t="shared" si="282"/>
        <v>Steel Products</v>
      </c>
      <c r="AD1664" s="18" t="str">
        <f t="shared" si="283"/>
        <v>Scrubber</v>
      </c>
      <c r="AE1664" s="18">
        <f t="shared" si="284"/>
        <v>1.5300114503816795</v>
      </c>
      <c r="AF1664" s="20">
        <f t="shared" si="285"/>
        <v>0.30980007373683588</v>
      </c>
    </row>
    <row r="1665" spans="1:32">
      <c r="A1665" s="18" t="str">
        <f>'Raw Data'!A1665</f>
        <v>INNSA1</v>
      </c>
      <c r="B1665" s="19">
        <f>'Raw Data'!B1665</f>
        <v>43501</v>
      </c>
      <c r="C1665" s="18">
        <f>'Raw Data'!C1665</f>
        <v>301049751</v>
      </c>
      <c r="D1665" s="18">
        <f>'Raw Data'!D1665</f>
        <v>73239990</v>
      </c>
      <c r="E1665" s="18" t="str">
        <f>'Raw Data'!E1665</f>
        <v>KWB-600F STAINLESS STEEL SPORTS BOTTLE -</v>
      </c>
      <c r="F1665" s="18">
        <f>'Raw Data'!F1665</f>
        <v>0</v>
      </c>
      <c r="G1665" s="18">
        <f>'Raw Data'!G1665</f>
        <v>0</v>
      </c>
      <c r="H1665" s="18">
        <f>'Raw Data'!H1665</f>
        <v>0</v>
      </c>
      <c r="I1665" s="18">
        <f>'Raw Data'!I1665</f>
        <v>0</v>
      </c>
      <c r="J1665" s="18">
        <f>'Raw Data'!J1665</f>
        <v>0</v>
      </c>
      <c r="K1665" s="18">
        <f>'Raw Data'!K1665</f>
        <v>0</v>
      </c>
      <c r="L1665" s="18">
        <f>'Raw Data'!L1665</f>
        <v>0</v>
      </c>
      <c r="M1665" s="18">
        <f>'Raw Data'!M1665</f>
        <v>0</v>
      </c>
      <c r="N1665" s="18">
        <f>'Raw Data'!N1665</f>
        <v>50400</v>
      </c>
      <c r="O1665" s="18" t="str">
        <f>'Raw Data'!O1665</f>
        <v>PCS</v>
      </c>
      <c r="P1665" s="18">
        <f>'Raw Data'!P1665</f>
        <v>77.081099210000005</v>
      </c>
      <c r="Q1665" s="18">
        <f>'Raw Data'!Q1665</f>
        <v>3884887.4</v>
      </c>
      <c r="R1665" s="18">
        <f>'Raw Data'!R1665</f>
        <v>1.069085981</v>
      </c>
      <c r="S1665" s="18">
        <f>'Raw Data'!S1665</f>
        <v>53881.933429999997</v>
      </c>
      <c r="T1665" s="18">
        <f>'Raw Data'!T1665</f>
        <v>944804.6</v>
      </c>
      <c r="U1665" s="18" t="e">
        <f t="shared" si="275"/>
        <v>#VALUE!</v>
      </c>
      <c r="V1665" s="18" t="str">
        <f t="shared" si="276"/>
        <v/>
      </c>
      <c r="W1665" s="18" t="e">
        <f t="shared" si="277"/>
        <v>#VALUE!</v>
      </c>
      <c r="X1665" s="18" t="str">
        <f t="shared" si="278"/>
        <v/>
      </c>
      <c r="Y1665" s="18" t="str">
        <f t="shared" si="279"/>
        <v/>
      </c>
      <c r="Z1665" s="18">
        <f t="shared" si="280"/>
        <v>4829692</v>
      </c>
      <c r="AA1665" s="18">
        <f t="shared" si="281"/>
        <v>2019</v>
      </c>
      <c r="AB1665" s="19" t="str">
        <f>IFERROR(VLOOKUP(D1665, 'Lookup Tables'!$A:$B, 2, FALSE), "Unknown")</f>
        <v>Table, kitchen or other household articles of iron or steel</v>
      </c>
      <c r="AC1665" s="18" t="str">
        <f t="shared" si="282"/>
        <v>Steel Products</v>
      </c>
      <c r="AD1665" s="18" t="str">
        <f t="shared" si="283"/>
        <v>Misc</v>
      </c>
      <c r="AE1665" s="18">
        <f t="shared" si="284"/>
        <v>18.746123015873014</v>
      </c>
      <c r="AF1665" s="20">
        <f t="shared" si="285"/>
        <v>0.24319999596384698</v>
      </c>
    </row>
    <row r="1666" spans="1:32">
      <c r="A1666" s="18" t="str">
        <f>'Raw Data'!A1666</f>
        <v>INNSA1</v>
      </c>
      <c r="B1666" s="19">
        <f>'Raw Data'!B1666</f>
        <v>43501</v>
      </c>
      <c r="C1666" s="18">
        <f>'Raw Data'!C1666</f>
        <v>301049751</v>
      </c>
      <c r="D1666" s="18">
        <f>'Raw Data'!D1666</f>
        <v>73239990</v>
      </c>
      <c r="E1666" s="18" t="str">
        <f>'Raw Data'!E1666</f>
        <v>STEEL ZHARA -NP-003 (TOTAL NET WT.4368 KGS) (MILD STEEL) -</v>
      </c>
      <c r="F1666" s="18">
        <f>'Raw Data'!F1666</f>
        <v>0</v>
      </c>
      <c r="G1666" s="18">
        <f>'Raw Data'!G1666</f>
        <v>0</v>
      </c>
      <c r="H1666" s="18">
        <f>'Raw Data'!H1666</f>
        <v>0</v>
      </c>
      <c r="I1666" s="18">
        <f>'Raw Data'!I1666</f>
        <v>0</v>
      </c>
      <c r="J1666" s="18">
        <f>'Raw Data'!J1666</f>
        <v>0</v>
      </c>
      <c r="K1666" s="18">
        <f>'Raw Data'!K1666</f>
        <v>0</v>
      </c>
      <c r="L1666" s="18">
        <f>'Raw Data'!L1666</f>
        <v>0</v>
      </c>
      <c r="M1666" s="18">
        <f>'Raw Data'!M1666</f>
        <v>0</v>
      </c>
      <c r="N1666" s="18">
        <f>'Raw Data'!N1666</f>
        <v>48000</v>
      </c>
      <c r="O1666" s="18" t="str">
        <f>'Raw Data'!O1666</f>
        <v>KGS</v>
      </c>
      <c r="P1666" s="18">
        <f>'Raw Data'!P1666</f>
        <v>33.513490210000001</v>
      </c>
      <c r="Q1666" s="18">
        <f>'Raw Data'!Q1666</f>
        <v>1608647.53</v>
      </c>
      <c r="R1666" s="18">
        <f>'Raw Data'!R1666</f>
        <v>0.46481955899999999</v>
      </c>
      <c r="S1666" s="18">
        <f>'Raw Data'!S1666</f>
        <v>22311.338830000001</v>
      </c>
      <c r="T1666" s="18">
        <f>'Raw Data'!T1666</f>
        <v>391223.2</v>
      </c>
      <c r="U1666" s="18" t="str">
        <f t="shared" si="275"/>
        <v xml:space="preserve">STEEL ZHARA -NP-003 </v>
      </c>
      <c r="V1666" s="18" t="str">
        <f t="shared" si="276"/>
        <v/>
      </c>
      <c r="W1666" s="18" t="e">
        <f t="shared" si="277"/>
        <v>#VALUE!</v>
      </c>
      <c r="X1666" s="18" t="str">
        <f t="shared" si="278"/>
        <v/>
      </c>
      <c r="Y1666" s="18" t="str">
        <f t="shared" si="279"/>
        <v/>
      </c>
      <c r="Z1666" s="18">
        <f t="shared" si="280"/>
        <v>1999870.73</v>
      </c>
      <c r="AA1666" s="18">
        <f t="shared" si="281"/>
        <v>2019</v>
      </c>
      <c r="AB1666" s="19" t="str">
        <f>IFERROR(VLOOKUP(D1666, 'Lookup Tables'!$A:$B, 2, FALSE), "Unknown")</f>
        <v>Table, kitchen or other household articles of iron or steel</v>
      </c>
      <c r="AC1666" s="18" t="str">
        <f t="shared" si="282"/>
        <v>Steel Products</v>
      </c>
      <c r="AD1666" s="18" t="str">
        <f t="shared" si="283"/>
        <v>Misc</v>
      </c>
      <c r="AE1666" s="18">
        <f t="shared" si="284"/>
        <v>8.1504833333333337</v>
      </c>
      <c r="AF1666" s="20">
        <f t="shared" si="285"/>
        <v>0.24320007503446078</v>
      </c>
    </row>
    <row r="1667" spans="1:32">
      <c r="A1667" s="18" t="str">
        <f>'Raw Data'!A1667</f>
        <v>INNSA1</v>
      </c>
      <c r="B1667" s="19">
        <f>'Raw Data'!B1667</f>
        <v>43501</v>
      </c>
      <c r="C1667" s="18">
        <f>'Raw Data'!C1667</f>
        <v>301049751</v>
      </c>
      <c r="D1667" s="18">
        <f>'Raw Data'!D1667</f>
        <v>73239990</v>
      </c>
      <c r="E1667" s="18" t="str">
        <f>'Raw Data'!E1667</f>
        <v>STAINLESS STEEL SPORTS BOTTLE 750ML S-308-C6-NP-20 (TOTAL NT - WT. 4671KGS)(NOT VACUUM BOTTLE)(MILD STEEL)DPD CLIENT</v>
      </c>
      <c r="F1667" s="18">
        <f>'Raw Data'!F1667</f>
        <v>0</v>
      </c>
      <c r="G1667" s="18">
        <f>'Raw Data'!G1667</f>
        <v>0</v>
      </c>
      <c r="H1667" s="18">
        <f>'Raw Data'!H1667</f>
        <v>0</v>
      </c>
      <c r="I1667" s="18">
        <f>'Raw Data'!I1667</f>
        <v>0</v>
      </c>
      <c r="J1667" s="18">
        <f>'Raw Data'!J1667</f>
        <v>0</v>
      </c>
      <c r="K1667" s="18">
        <f>'Raw Data'!K1667</f>
        <v>0</v>
      </c>
      <c r="L1667" s="18">
        <f>'Raw Data'!L1667</f>
        <v>0</v>
      </c>
      <c r="M1667" s="18">
        <f>'Raw Data'!M1667</f>
        <v>0</v>
      </c>
      <c r="N1667" s="18">
        <f>'Raw Data'!N1667</f>
        <v>27000</v>
      </c>
      <c r="O1667" s="18" t="str">
        <f>'Raw Data'!O1667</f>
        <v>PCS</v>
      </c>
      <c r="P1667" s="18">
        <f>'Raw Data'!P1667</f>
        <v>76.097529629999997</v>
      </c>
      <c r="Q1667" s="18">
        <f>'Raw Data'!Q1667</f>
        <v>2054633.3</v>
      </c>
      <c r="R1667" s="18">
        <f>'Raw Data'!R1667</f>
        <v>1.0554442390000001</v>
      </c>
      <c r="S1667" s="18">
        <f>'Raw Data'!S1667</f>
        <v>28496.994449999998</v>
      </c>
      <c r="T1667" s="18">
        <f>'Raw Data'!T1667</f>
        <v>499686.8</v>
      </c>
      <c r="U1667" s="18" t="str">
        <f t="shared" ref="U1667:U1730" si="286">LEFT(E1667, FIND("(", E1667)-1)</f>
        <v xml:space="preserve">STAINLESS STEEL SPORTS BOTTLE 750ML S-308-C6-NP-20 </v>
      </c>
      <c r="V1667" s="18" t="str">
        <f t="shared" ref="V1667:V1730" si="287">IFERROR(
    VALUE(
        MID(E1667,
            FIND("QTY",E1667)+4,
            FIND(" ",E1667,FIND("QTY",E1667)+4) - (FIND("QTY",E1667)+4)
        )
    ),
"")</f>
        <v/>
      </c>
      <c r="W1667" s="18" t="e">
        <f t="shared" ref="W1667:W1730" si="288">TRIM(MID(E1667, FIND(" ", E1667, FIND("QTY:", E1667)+4)+1, FIND("/", E1667) - FIND(" ", E1667, FIND("QTY:", E1667)+4)-1))</f>
        <v>#VALUE!</v>
      </c>
      <c r="X1667" s="18" t="str">
        <f t="shared" ref="X1667:X1730" si="289">IFERROR(
  IF(AND(ISNUMBER(FIND("/",E1667)), ISNUMBER(FIND("PER",E1667))),
     VALUE(TRIM(SUBSTITUTE(SUBSTITUTE(MID(E1667, FIND("/",E1667)+1, FIND("PER",E1667)-FIND("/",E1667)-1), "USD", ""), "CNY:", ""))),
     IF(ISNUMBER(SEARCH("USD",E1667)),
        VALUE(TRIM(MID(E1667, SEARCH("USD",E1667)+3, 12))),
        IF(ISNUMBER(SEARCH("CNY",E1667)),
           VALUE(TRIM(SUBSTITUTE(MID(E1667, SEARCH("CNY",E1667)+3, 12), ":", ""))),
           "" )
     )
  ),
"")</f>
        <v/>
      </c>
      <c r="Y1667" s="18" t="str">
        <f t="shared" ref="Y1667:Y1730" si="290">IF(ISNUMBER(FIND("USD", E1667)), "USD",
IF(ISNUMBER(FIND("CNY", E1667)), "CNY", ""))</f>
        <v/>
      </c>
      <c r="Z1667" s="18">
        <f t="shared" ref="Z1667:Z1730" si="291">Q1667 + T1667</f>
        <v>2554320.1</v>
      </c>
      <c r="AA1667" s="18">
        <f t="shared" ref="AA1667:AA1730" si="292">YEAR(B1667)</f>
        <v>2019</v>
      </c>
      <c r="AB1667" s="19" t="str">
        <f>IFERROR(VLOOKUP(D1667, 'Lookup Tables'!$A:$B, 2, FALSE), "Unknown")</f>
        <v>Table, kitchen or other household articles of iron or steel</v>
      </c>
      <c r="AC1667" s="18" t="str">
        <f t="shared" ref="AC1667:AC1730" si="293">IFERROR(
    IF(ISNUMBER(SEARCH("STEEL", E1667)), "Steel Products",
    IF(ISNUMBER(SEARCH("SCRUBBER", E1667)), "Cleaning Items",
    IF(ISNUMBER(SEARCH("CLOTH", E1667)), "Household Items",
    IF(ISNUMBER(SEARCH("HOLDER", E1667)), "Kitchen Items",
    "Other")))),
"Other")</f>
        <v>Steel Products</v>
      </c>
      <c r="AD1667" s="18" t="str">
        <f t="shared" ref="AD1667:AD1730" si="294">IFERROR(
    IF(ISNUMBER(SEARCH("SCRUBBER", E1667)), "Scrubber",
    IF(ISNUMBER(SEARCH("CUTLERY", E1667)), "Cutlery Holder",
    IF(ISNUMBER(SEARCH("CLOTH STAND", E1667)), "Cloth Stand",
    IF(ISNUMBER(SEARCH("HOLDER", E1667)), "Holder",
    "Misc")))),
"Misc")</f>
        <v>Misc</v>
      </c>
      <c r="AE1667" s="18">
        <f t="shared" ref="AE1667:AE1730" si="295">T1667/N1667</f>
        <v>18.506918518518518</v>
      </c>
      <c r="AF1667" s="20">
        <f t="shared" ref="AF1667:AF1730" si="296">IFERROR(T1667/Q1667,0)</f>
        <v>0.2431999909667579</v>
      </c>
    </row>
    <row r="1668" spans="1:32">
      <c r="A1668" s="18" t="str">
        <f>'Raw Data'!A1668</f>
        <v>INNSA1</v>
      </c>
      <c r="B1668" s="19">
        <f>'Raw Data'!B1668</f>
        <v>43501</v>
      </c>
      <c r="C1668" s="18">
        <f>'Raw Data'!C1668</f>
        <v>301049751</v>
      </c>
      <c r="D1668" s="18">
        <f>'Raw Data'!D1668</f>
        <v>73239990</v>
      </c>
      <c r="E1668" s="18" t="str">
        <f>'Raw Data'!E1668</f>
        <v>STAINLESS STEEL SPORTS BOTTLE 650ML S115-NP-21 (TOTAL NT WT. - 2559.71KGS) (NOT VACUUM BOTTLE) (MILD STEEL)</v>
      </c>
      <c r="F1668" s="18">
        <f>'Raw Data'!F1668</f>
        <v>0</v>
      </c>
      <c r="G1668" s="18">
        <f>'Raw Data'!G1668</f>
        <v>0</v>
      </c>
      <c r="H1668" s="18">
        <f>'Raw Data'!H1668</f>
        <v>0</v>
      </c>
      <c r="I1668" s="18">
        <f>'Raw Data'!I1668</f>
        <v>0</v>
      </c>
      <c r="J1668" s="18">
        <f>'Raw Data'!J1668</f>
        <v>0</v>
      </c>
      <c r="K1668" s="18">
        <f>'Raw Data'!K1668</f>
        <v>0</v>
      </c>
      <c r="L1668" s="18">
        <f>'Raw Data'!L1668</f>
        <v>0</v>
      </c>
      <c r="M1668" s="18">
        <f>'Raw Data'!M1668</f>
        <v>0</v>
      </c>
      <c r="N1668" s="18">
        <f>'Raw Data'!N1668</f>
        <v>14796</v>
      </c>
      <c r="O1668" s="18" t="str">
        <f>'Raw Data'!O1668</f>
        <v>PCS</v>
      </c>
      <c r="P1668" s="18">
        <f>'Raw Data'!P1668</f>
        <v>84.585903619999996</v>
      </c>
      <c r="Q1668" s="18">
        <f>'Raw Data'!Q1668</f>
        <v>1251533.03</v>
      </c>
      <c r="R1668" s="18">
        <f>'Raw Data'!R1668</f>
        <v>1.173174808</v>
      </c>
      <c r="S1668" s="18">
        <f>'Raw Data'!S1668</f>
        <v>17358.294450000001</v>
      </c>
      <c r="T1668" s="18">
        <f>'Raw Data'!T1668</f>
        <v>304372.8</v>
      </c>
      <c r="U1668" s="18" t="str">
        <f t="shared" si="286"/>
        <v xml:space="preserve">STAINLESS STEEL SPORTS BOTTLE 650ML S115-NP-21 </v>
      </c>
      <c r="V1668" s="18" t="str">
        <f t="shared" si="287"/>
        <v/>
      </c>
      <c r="W1668" s="18" t="e">
        <f t="shared" si="288"/>
        <v>#VALUE!</v>
      </c>
      <c r="X1668" s="18" t="str">
        <f t="shared" si="289"/>
        <v/>
      </c>
      <c r="Y1668" s="18" t="str">
        <f t="shared" si="290"/>
        <v/>
      </c>
      <c r="Z1668" s="18">
        <f t="shared" si="291"/>
        <v>1555905.83</v>
      </c>
      <c r="AA1668" s="18">
        <f t="shared" si="292"/>
        <v>2019</v>
      </c>
      <c r="AB1668" s="19" t="str">
        <f>IFERROR(VLOOKUP(D1668, 'Lookup Tables'!$A:$B, 2, FALSE), "Unknown")</f>
        <v>Table, kitchen or other household articles of iron or steel</v>
      </c>
      <c r="AC1668" s="18" t="str">
        <f t="shared" si="293"/>
        <v>Steel Products</v>
      </c>
      <c r="AD1668" s="18" t="str">
        <f t="shared" si="294"/>
        <v>Misc</v>
      </c>
      <c r="AE1668" s="18">
        <f t="shared" si="295"/>
        <v>20.571289537712893</v>
      </c>
      <c r="AF1668" s="20">
        <f t="shared" si="296"/>
        <v>0.243199973715436</v>
      </c>
    </row>
    <row r="1669" spans="1:32">
      <c r="A1669" s="18" t="str">
        <f>'Raw Data'!A1669</f>
        <v>INNSA1</v>
      </c>
      <c r="B1669" s="19">
        <f>'Raw Data'!B1669</f>
        <v>43501</v>
      </c>
      <c r="C1669" s="18">
        <f>'Raw Data'!C1669</f>
        <v>301049751</v>
      </c>
      <c r="D1669" s="18">
        <f>'Raw Data'!D1669</f>
        <v>73239990</v>
      </c>
      <c r="E1669" s="18" t="str">
        <f>'Raw Data'!E1669</f>
        <v>STEEL PEELER -MP-196 (TOTAL NET WT.1566.72 KGS) (MILD STEEL) -</v>
      </c>
      <c r="F1669" s="18">
        <f>'Raw Data'!F1669</f>
        <v>0</v>
      </c>
      <c r="G1669" s="18">
        <f>'Raw Data'!G1669</f>
        <v>0</v>
      </c>
      <c r="H1669" s="18">
        <f>'Raw Data'!H1669</f>
        <v>0</v>
      </c>
      <c r="I1669" s="18">
        <f>'Raw Data'!I1669</f>
        <v>0</v>
      </c>
      <c r="J1669" s="18">
        <f>'Raw Data'!J1669</f>
        <v>0</v>
      </c>
      <c r="K1669" s="18">
        <f>'Raw Data'!K1669</f>
        <v>0</v>
      </c>
      <c r="L1669" s="18">
        <f>'Raw Data'!L1669</f>
        <v>0</v>
      </c>
      <c r="M1669" s="18">
        <f>'Raw Data'!M1669</f>
        <v>0</v>
      </c>
      <c r="N1669" s="18">
        <f>'Raw Data'!N1669</f>
        <v>18432</v>
      </c>
      <c r="O1669" s="18" t="str">
        <f>'Raw Data'!O1669</f>
        <v>PCS</v>
      </c>
      <c r="P1669" s="18">
        <f>'Raw Data'!P1669</f>
        <v>38.002539059999997</v>
      </c>
      <c r="Q1669" s="18">
        <f>'Raw Data'!Q1669</f>
        <v>700462.8</v>
      </c>
      <c r="R1669" s="18">
        <f>'Raw Data'!R1669</f>
        <v>0.52708098599999997</v>
      </c>
      <c r="S1669" s="18">
        <f>'Raw Data'!S1669</f>
        <v>9715.1567269999996</v>
      </c>
      <c r="T1669" s="18">
        <f>'Raw Data'!T1669</f>
        <v>170352.6</v>
      </c>
      <c r="U1669" s="18" t="str">
        <f t="shared" si="286"/>
        <v xml:space="preserve">STEEL PEELER -MP-196 </v>
      </c>
      <c r="V1669" s="18" t="str">
        <f t="shared" si="287"/>
        <v/>
      </c>
      <c r="W1669" s="18" t="e">
        <f t="shared" si="288"/>
        <v>#VALUE!</v>
      </c>
      <c r="X1669" s="18" t="str">
        <f t="shared" si="289"/>
        <v/>
      </c>
      <c r="Y1669" s="18" t="str">
        <f t="shared" si="290"/>
        <v/>
      </c>
      <c r="Z1669" s="18">
        <f t="shared" si="291"/>
        <v>870815.4</v>
      </c>
      <c r="AA1669" s="18">
        <f t="shared" si="292"/>
        <v>2019</v>
      </c>
      <c r="AB1669" s="19" t="str">
        <f>IFERROR(VLOOKUP(D1669, 'Lookup Tables'!$A:$B, 2, FALSE), "Unknown")</f>
        <v>Table, kitchen or other household articles of iron or steel</v>
      </c>
      <c r="AC1669" s="18" t="str">
        <f t="shared" si="293"/>
        <v>Steel Products</v>
      </c>
      <c r="AD1669" s="18" t="str">
        <f t="shared" si="294"/>
        <v>Misc</v>
      </c>
      <c r="AE1669" s="18">
        <f t="shared" si="295"/>
        <v>9.2422200520833329</v>
      </c>
      <c r="AF1669" s="20">
        <f t="shared" si="296"/>
        <v>0.24320006715560055</v>
      </c>
    </row>
    <row r="1670" spans="1:32">
      <c r="A1670" s="18" t="str">
        <f>'Raw Data'!A1670</f>
        <v>INNSA1</v>
      </c>
      <c r="B1670" s="19">
        <f>'Raw Data'!B1670</f>
        <v>43501</v>
      </c>
      <c r="C1670" s="18">
        <f>'Raw Data'!C1670</f>
        <v>301049751</v>
      </c>
      <c r="D1670" s="18">
        <f>'Raw Data'!D1670</f>
        <v>73239990</v>
      </c>
      <c r="E1670" s="18" t="str">
        <f>'Raw Data'!E1670</f>
        <v>STEEL TEA STRAINER-NP-55 (TOTAL NET WT.1312.20 KGS) (MILD ST - EEL)</v>
      </c>
      <c r="F1670" s="18">
        <f>'Raw Data'!F1670</f>
        <v>0</v>
      </c>
      <c r="G1670" s="18">
        <f>'Raw Data'!G1670</f>
        <v>0</v>
      </c>
      <c r="H1670" s="18">
        <f>'Raw Data'!H1670</f>
        <v>0</v>
      </c>
      <c r="I1670" s="18">
        <f>'Raw Data'!I1670</f>
        <v>0</v>
      </c>
      <c r="J1670" s="18">
        <f>'Raw Data'!J1670</f>
        <v>0</v>
      </c>
      <c r="K1670" s="18">
        <f>'Raw Data'!K1670</f>
        <v>0</v>
      </c>
      <c r="L1670" s="18">
        <f>'Raw Data'!L1670</f>
        <v>0</v>
      </c>
      <c r="M1670" s="18">
        <f>'Raw Data'!M1670</f>
        <v>0</v>
      </c>
      <c r="N1670" s="18">
        <f>'Raw Data'!N1670</f>
        <v>29160</v>
      </c>
      <c r="O1670" s="18" t="str">
        <f>'Raw Data'!O1670</f>
        <v>PCS</v>
      </c>
      <c r="P1670" s="18">
        <f>'Raw Data'!P1670</f>
        <v>23.474539440000001</v>
      </c>
      <c r="Q1670" s="18">
        <f>'Raw Data'!Q1670</f>
        <v>684517.57</v>
      </c>
      <c r="R1670" s="18">
        <f>'Raw Data'!R1670</f>
        <v>0.325583071</v>
      </c>
      <c r="S1670" s="18">
        <f>'Raw Data'!S1670</f>
        <v>9494.0023579999997</v>
      </c>
      <c r="T1670" s="18">
        <f>'Raw Data'!T1670</f>
        <v>166474.70000000001</v>
      </c>
      <c r="U1670" s="18" t="str">
        <f t="shared" si="286"/>
        <v xml:space="preserve">STEEL TEA STRAINER-NP-55 </v>
      </c>
      <c r="V1670" s="18" t="str">
        <f t="shared" si="287"/>
        <v/>
      </c>
      <c r="W1670" s="18" t="e">
        <f t="shared" si="288"/>
        <v>#VALUE!</v>
      </c>
      <c r="X1670" s="18" t="str">
        <f t="shared" si="289"/>
        <v/>
      </c>
      <c r="Y1670" s="18" t="str">
        <f t="shared" si="290"/>
        <v/>
      </c>
      <c r="Z1670" s="18">
        <f t="shared" si="291"/>
        <v>850992.27</v>
      </c>
      <c r="AA1670" s="18">
        <f t="shared" si="292"/>
        <v>2019</v>
      </c>
      <c r="AB1670" s="19" t="str">
        <f>IFERROR(VLOOKUP(D1670, 'Lookup Tables'!$A:$B, 2, FALSE), "Unknown")</f>
        <v>Table, kitchen or other household articles of iron or steel</v>
      </c>
      <c r="AC1670" s="18" t="str">
        <f t="shared" si="293"/>
        <v>Steel Products</v>
      </c>
      <c r="AD1670" s="18" t="str">
        <f t="shared" si="294"/>
        <v>Misc</v>
      </c>
      <c r="AE1670" s="18">
        <f t="shared" si="295"/>
        <v>5.7090089163237314</v>
      </c>
      <c r="AF1670" s="20">
        <f t="shared" si="296"/>
        <v>0.24320003940877663</v>
      </c>
    </row>
    <row r="1671" spans="1:32">
      <c r="A1671" s="18" t="str">
        <f>'Raw Data'!A1671</f>
        <v>INNSA1</v>
      </c>
      <c r="B1671" s="19">
        <f>'Raw Data'!B1671</f>
        <v>43494</v>
      </c>
      <c r="C1671" s="18">
        <f>'Raw Data'!C1671</f>
        <v>301049751</v>
      </c>
      <c r="D1671" s="18">
        <f>'Raw Data'!D1671</f>
        <v>73239990</v>
      </c>
      <c r="E1671" s="18" t="str">
        <f>'Raw Data'!E1671</f>
        <v>KWP-600B-SS OIL POT 600ML -</v>
      </c>
      <c r="F1671" s="18">
        <f>'Raw Data'!F1671</f>
        <v>0</v>
      </c>
      <c r="G1671" s="18">
        <f>'Raw Data'!G1671</f>
        <v>0</v>
      </c>
      <c r="H1671" s="18">
        <f>'Raw Data'!H1671</f>
        <v>0</v>
      </c>
      <c r="I1671" s="18">
        <f>'Raw Data'!I1671</f>
        <v>0</v>
      </c>
      <c r="J1671" s="18">
        <f>'Raw Data'!J1671</f>
        <v>0</v>
      </c>
      <c r="K1671" s="18">
        <f>'Raw Data'!K1671</f>
        <v>0</v>
      </c>
      <c r="L1671" s="18">
        <f>'Raw Data'!L1671</f>
        <v>0</v>
      </c>
      <c r="M1671" s="18">
        <f>'Raw Data'!M1671</f>
        <v>0</v>
      </c>
      <c r="N1671" s="18">
        <f>'Raw Data'!N1671</f>
        <v>6800</v>
      </c>
      <c r="O1671" s="18" t="str">
        <f>'Raw Data'!O1671</f>
        <v>PCS</v>
      </c>
      <c r="P1671" s="18">
        <f>'Raw Data'!P1671</f>
        <v>91.549698530000001</v>
      </c>
      <c r="Q1671" s="18">
        <f>'Raw Data'!Q1671</f>
        <v>622537.94999999995</v>
      </c>
      <c r="R1671" s="18">
        <f>'Raw Data'!R1671</f>
        <v>1.269760035</v>
      </c>
      <c r="S1671" s="18">
        <f>'Raw Data'!S1671</f>
        <v>8634.3682389999994</v>
      </c>
      <c r="T1671" s="18">
        <f>'Raw Data'!T1671</f>
        <v>151401.29999999999</v>
      </c>
      <c r="U1671" s="18" t="e">
        <f t="shared" si="286"/>
        <v>#VALUE!</v>
      </c>
      <c r="V1671" s="18" t="str">
        <f t="shared" si="287"/>
        <v/>
      </c>
      <c r="W1671" s="18" t="e">
        <f t="shared" si="288"/>
        <v>#VALUE!</v>
      </c>
      <c r="X1671" s="18" t="str">
        <f t="shared" si="289"/>
        <v/>
      </c>
      <c r="Y1671" s="18" t="str">
        <f t="shared" si="290"/>
        <v/>
      </c>
      <c r="Z1671" s="18">
        <f t="shared" si="291"/>
        <v>773939.25</v>
      </c>
      <c r="AA1671" s="18">
        <f t="shared" si="292"/>
        <v>2019</v>
      </c>
      <c r="AB1671" s="19" t="str">
        <f>IFERROR(VLOOKUP(D1671, 'Lookup Tables'!$A:$B, 2, FALSE), "Unknown")</f>
        <v>Table, kitchen or other household articles of iron or steel</v>
      </c>
      <c r="AC1671" s="18" t="str">
        <f t="shared" si="293"/>
        <v>Other</v>
      </c>
      <c r="AD1671" s="18" t="str">
        <f t="shared" si="294"/>
        <v>Misc</v>
      </c>
      <c r="AE1671" s="18">
        <f t="shared" si="295"/>
        <v>22.264897058823529</v>
      </c>
      <c r="AF1671" s="20">
        <f t="shared" si="296"/>
        <v>0.24320011334248778</v>
      </c>
    </row>
    <row r="1672" spans="1:32">
      <c r="A1672" s="18" t="str">
        <f>'Raw Data'!A1672</f>
        <v>INNSA1</v>
      </c>
      <c r="B1672" s="19">
        <f>'Raw Data'!B1672</f>
        <v>43494</v>
      </c>
      <c r="C1672" s="18">
        <f>'Raw Data'!C1672</f>
        <v>301049751</v>
      </c>
      <c r="D1672" s="18">
        <f>'Raw Data'!D1672</f>
        <v>73239990</v>
      </c>
      <c r="E1672" s="18" t="str">
        <f>'Raw Data'!E1672</f>
        <v>KWP-1000B-SS OIL POT 1000ML -</v>
      </c>
      <c r="F1672" s="18">
        <f>'Raw Data'!F1672</f>
        <v>0</v>
      </c>
      <c r="G1672" s="18">
        <f>'Raw Data'!G1672</f>
        <v>0</v>
      </c>
      <c r="H1672" s="18">
        <f>'Raw Data'!H1672</f>
        <v>0</v>
      </c>
      <c r="I1672" s="18">
        <f>'Raw Data'!I1672</f>
        <v>0</v>
      </c>
      <c r="J1672" s="18">
        <f>'Raw Data'!J1672</f>
        <v>0</v>
      </c>
      <c r="K1672" s="18">
        <f>'Raw Data'!K1672</f>
        <v>0</v>
      </c>
      <c r="L1672" s="18">
        <f>'Raw Data'!L1672</f>
        <v>0</v>
      </c>
      <c r="M1672" s="18">
        <f>'Raw Data'!M1672</f>
        <v>0</v>
      </c>
      <c r="N1672" s="18">
        <f>'Raw Data'!N1672</f>
        <v>11100</v>
      </c>
      <c r="O1672" s="18" t="str">
        <f>'Raw Data'!O1672</f>
        <v>PCS</v>
      </c>
      <c r="P1672" s="18">
        <f>'Raw Data'!P1672</f>
        <v>111.16749009999999</v>
      </c>
      <c r="Q1672" s="18">
        <f>'Raw Data'!Q1672</f>
        <v>1233959.1399999999</v>
      </c>
      <c r="R1672" s="18">
        <f>'Raw Data'!R1672</f>
        <v>1.541851458</v>
      </c>
      <c r="S1672" s="18">
        <f>'Raw Data'!S1672</f>
        <v>17114.551179999999</v>
      </c>
      <c r="T1672" s="18">
        <f>'Raw Data'!T1672</f>
        <v>300098.90000000002</v>
      </c>
      <c r="U1672" s="18" t="e">
        <f t="shared" si="286"/>
        <v>#VALUE!</v>
      </c>
      <c r="V1672" s="18" t="str">
        <f t="shared" si="287"/>
        <v/>
      </c>
      <c r="W1672" s="18" t="e">
        <f t="shared" si="288"/>
        <v>#VALUE!</v>
      </c>
      <c r="X1672" s="18" t="str">
        <f t="shared" si="289"/>
        <v/>
      </c>
      <c r="Y1672" s="18" t="str">
        <f t="shared" si="290"/>
        <v/>
      </c>
      <c r="Z1672" s="18">
        <f t="shared" si="291"/>
        <v>1534058.04</v>
      </c>
      <c r="AA1672" s="18">
        <f t="shared" si="292"/>
        <v>2019</v>
      </c>
      <c r="AB1672" s="19" t="str">
        <f>IFERROR(VLOOKUP(D1672, 'Lookup Tables'!$A:$B, 2, FALSE), "Unknown")</f>
        <v>Table, kitchen or other household articles of iron or steel</v>
      </c>
      <c r="AC1672" s="18" t="str">
        <f t="shared" si="293"/>
        <v>Other</v>
      </c>
      <c r="AD1672" s="18" t="str">
        <f t="shared" si="294"/>
        <v>Misc</v>
      </c>
      <c r="AE1672" s="18">
        <f t="shared" si="295"/>
        <v>27.035936936936938</v>
      </c>
      <c r="AF1672" s="20">
        <f t="shared" si="296"/>
        <v>0.24320003010796618</v>
      </c>
    </row>
    <row r="1673" spans="1:32">
      <c r="A1673" s="18" t="str">
        <f>'Raw Data'!A1673</f>
        <v>INNSA1</v>
      </c>
      <c r="B1673" s="19">
        <f>'Raw Data'!B1673</f>
        <v>43493</v>
      </c>
      <c r="C1673" s="18">
        <f>'Raw Data'!C1673</f>
        <v>301049751</v>
      </c>
      <c r="D1673" s="18">
        <f>'Raw Data'!D1673</f>
        <v>73231000</v>
      </c>
      <c r="E1673" s="18" t="str">
        <f>'Raw Data'!E1673</f>
        <v>STEEL SCRUBBER 3PCS SET-DR-2(TOTAL NET WT.630.00 KGS) (MILD - STEEL)</v>
      </c>
      <c r="F1673" s="18">
        <f>'Raw Data'!F1673</f>
        <v>0</v>
      </c>
      <c r="G1673" s="18">
        <f>'Raw Data'!G1673</f>
        <v>0</v>
      </c>
      <c r="H1673" s="18">
        <f>'Raw Data'!H1673</f>
        <v>0</v>
      </c>
      <c r="I1673" s="18">
        <f>'Raw Data'!I1673</f>
        <v>0</v>
      </c>
      <c r="J1673" s="18">
        <f>'Raw Data'!J1673</f>
        <v>0</v>
      </c>
      <c r="K1673" s="18">
        <f>'Raw Data'!K1673</f>
        <v>0</v>
      </c>
      <c r="L1673" s="18">
        <f>'Raw Data'!L1673</f>
        <v>0</v>
      </c>
      <c r="M1673" s="18">
        <f>'Raw Data'!M1673</f>
        <v>0</v>
      </c>
      <c r="N1673" s="18">
        <f>'Raw Data'!N1673</f>
        <v>10000</v>
      </c>
      <c r="O1673" s="18" t="str">
        <f>'Raw Data'!O1673</f>
        <v>SET</v>
      </c>
      <c r="P1673" s="18">
        <f>'Raw Data'!P1673</f>
        <v>15.529305000000001</v>
      </c>
      <c r="Q1673" s="18">
        <f>'Raw Data'!Q1673</f>
        <v>155293.04999999999</v>
      </c>
      <c r="R1673" s="18">
        <f>'Raw Data'!R1673</f>
        <v>0.21538564499999999</v>
      </c>
      <c r="S1673" s="18">
        <f>'Raw Data'!S1673</f>
        <v>2153.8564489999999</v>
      </c>
      <c r="T1673" s="18">
        <f>'Raw Data'!T1673</f>
        <v>48109.8</v>
      </c>
      <c r="U1673" s="18" t="str">
        <f t="shared" si="286"/>
        <v>STEEL SCRUBBER 3PCS SET-DR-2</v>
      </c>
      <c r="V1673" s="18" t="str">
        <f t="shared" si="287"/>
        <v/>
      </c>
      <c r="W1673" s="18" t="e">
        <f t="shared" si="288"/>
        <v>#VALUE!</v>
      </c>
      <c r="X1673" s="18" t="str">
        <f t="shared" si="289"/>
        <v/>
      </c>
      <c r="Y1673" s="18" t="str">
        <f t="shared" si="290"/>
        <v/>
      </c>
      <c r="Z1673" s="18">
        <f t="shared" si="291"/>
        <v>203402.84999999998</v>
      </c>
      <c r="AA1673" s="18">
        <f t="shared" si="292"/>
        <v>2019</v>
      </c>
      <c r="AB1673" s="19" t="str">
        <f>IFERROR(VLOOKUP(D1673, 'Lookup Tables'!$A:$B, 2, FALSE), "Unknown")</f>
        <v>Steel Scrubbers</v>
      </c>
      <c r="AC1673" s="18" t="str">
        <f t="shared" si="293"/>
        <v>Steel Products</v>
      </c>
      <c r="AD1673" s="18" t="str">
        <f t="shared" si="294"/>
        <v>Scrubber</v>
      </c>
      <c r="AE1673" s="18">
        <f t="shared" si="295"/>
        <v>4.8109800000000007</v>
      </c>
      <c r="AF1673" s="20">
        <f t="shared" si="296"/>
        <v>0.30980008442103496</v>
      </c>
    </row>
    <row r="1674" spans="1:32">
      <c r="A1674" s="18" t="str">
        <f>'Raw Data'!A1674</f>
        <v>INNSA1</v>
      </c>
      <c r="B1674" s="19">
        <f>'Raw Data'!B1674</f>
        <v>43487</v>
      </c>
      <c r="C1674" s="18">
        <f>'Raw Data'!C1674</f>
        <v>301049751</v>
      </c>
      <c r="D1674" s="18">
        <f>'Raw Data'!D1674</f>
        <v>73239990</v>
      </c>
      <c r="E1674" s="18" t="str">
        <f>'Raw Data'!E1674</f>
        <v>SM1168 STEEL HOOK WITH HANGER -</v>
      </c>
      <c r="F1674" s="18">
        <f>'Raw Data'!F1674</f>
        <v>0</v>
      </c>
      <c r="G1674" s="18">
        <f>'Raw Data'!G1674</f>
        <v>0</v>
      </c>
      <c r="H1674" s="18">
        <f>'Raw Data'!H1674</f>
        <v>0</v>
      </c>
      <c r="I1674" s="18">
        <f>'Raw Data'!I1674</f>
        <v>0</v>
      </c>
      <c r="J1674" s="18">
        <f>'Raw Data'!J1674</f>
        <v>0</v>
      </c>
      <c r="K1674" s="18">
        <f>'Raw Data'!K1674</f>
        <v>0</v>
      </c>
      <c r="L1674" s="18">
        <f>'Raw Data'!L1674</f>
        <v>0</v>
      </c>
      <c r="M1674" s="18">
        <f>'Raw Data'!M1674</f>
        <v>0</v>
      </c>
      <c r="N1674" s="18">
        <f>'Raw Data'!N1674</f>
        <v>1800</v>
      </c>
      <c r="O1674" s="18" t="str">
        <f>'Raw Data'!O1674</f>
        <v>PCS</v>
      </c>
      <c r="P1674" s="18">
        <f>'Raw Data'!P1674</f>
        <v>99.891361110000005</v>
      </c>
      <c r="Q1674" s="18">
        <f>'Raw Data'!Q1674</f>
        <v>179804.45</v>
      </c>
      <c r="R1674" s="18">
        <f>'Raw Data'!R1674</f>
        <v>1.3854557709999999</v>
      </c>
      <c r="S1674" s="18">
        <f>'Raw Data'!S1674</f>
        <v>2493.8203880000001</v>
      </c>
      <c r="T1674" s="18">
        <f>'Raw Data'!T1674</f>
        <v>43728.4</v>
      </c>
      <c r="U1674" s="18" t="e">
        <f t="shared" si="286"/>
        <v>#VALUE!</v>
      </c>
      <c r="V1674" s="18" t="str">
        <f t="shared" si="287"/>
        <v/>
      </c>
      <c r="W1674" s="18" t="e">
        <f t="shared" si="288"/>
        <v>#VALUE!</v>
      </c>
      <c r="X1674" s="18" t="str">
        <f t="shared" si="289"/>
        <v/>
      </c>
      <c r="Y1674" s="18" t="str">
        <f t="shared" si="290"/>
        <v/>
      </c>
      <c r="Z1674" s="18">
        <f t="shared" si="291"/>
        <v>223532.85</v>
      </c>
      <c r="AA1674" s="18">
        <f t="shared" si="292"/>
        <v>2019</v>
      </c>
      <c r="AB1674" s="19" t="str">
        <f>IFERROR(VLOOKUP(D1674, 'Lookup Tables'!$A:$B, 2, FALSE), "Unknown")</f>
        <v>Table, kitchen or other household articles of iron or steel</v>
      </c>
      <c r="AC1674" s="18" t="str">
        <f t="shared" si="293"/>
        <v>Steel Products</v>
      </c>
      <c r="AD1674" s="18" t="str">
        <f t="shared" si="294"/>
        <v>Misc</v>
      </c>
      <c r="AE1674" s="18">
        <f t="shared" si="295"/>
        <v>24.293555555555557</v>
      </c>
      <c r="AF1674" s="20">
        <f t="shared" si="296"/>
        <v>0.2431997650781168</v>
      </c>
    </row>
    <row r="1675" spans="1:32">
      <c r="A1675" s="18" t="str">
        <f>'Raw Data'!A1675</f>
        <v>INNSA1</v>
      </c>
      <c r="B1675" s="19">
        <f>'Raw Data'!B1675</f>
        <v>43487</v>
      </c>
      <c r="C1675" s="18">
        <f>'Raw Data'!C1675</f>
        <v>301049751</v>
      </c>
      <c r="D1675" s="18">
        <f>'Raw Data'!D1675</f>
        <v>73239990</v>
      </c>
      <c r="E1675" s="18" t="str">
        <f>'Raw Data'!E1675</f>
        <v>KWP-1000B-SS OIL POT 1000ML -</v>
      </c>
      <c r="F1675" s="18">
        <f>'Raw Data'!F1675</f>
        <v>0</v>
      </c>
      <c r="G1675" s="18">
        <f>'Raw Data'!G1675</f>
        <v>0</v>
      </c>
      <c r="H1675" s="18">
        <f>'Raw Data'!H1675</f>
        <v>0</v>
      </c>
      <c r="I1675" s="18">
        <f>'Raw Data'!I1675</f>
        <v>0</v>
      </c>
      <c r="J1675" s="18">
        <f>'Raw Data'!J1675</f>
        <v>0</v>
      </c>
      <c r="K1675" s="18">
        <f>'Raw Data'!K1675</f>
        <v>0</v>
      </c>
      <c r="L1675" s="18">
        <f>'Raw Data'!L1675</f>
        <v>0</v>
      </c>
      <c r="M1675" s="18">
        <f>'Raw Data'!M1675</f>
        <v>0</v>
      </c>
      <c r="N1675" s="18">
        <f>'Raw Data'!N1675</f>
        <v>11100</v>
      </c>
      <c r="O1675" s="18" t="str">
        <f>'Raw Data'!O1675</f>
        <v>PCS</v>
      </c>
      <c r="P1675" s="18">
        <f>'Raw Data'!P1675</f>
        <v>111.380709</v>
      </c>
      <c r="Q1675" s="18">
        <f>'Raw Data'!Q1675</f>
        <v>1236325.8700000001</v>
      </c>
      <c r="R1675" s="18">
        <f>'Raw Data'!R1675</f>
        <v>1.5448087239999999</v>
      </c>
      <c r="S1675" s="18">
        <f>'Raw Data'!S1675</f>
        <v>17147.376840000001</v>
      </c>
      <c r="T1675" s="18">
        <f>'Raw Data'!T1675</f>
        <v>300674.5</v>
      </c>
      <c r="U1675" s="18" t="e">
        <f t="shared" si="286"/>
        <v>#VALUE!</v>
      </c>
      <c r="V1675" s="18" t="str">
        <f t="shared" si="287"/>
        <v/>
      </c>
      <c r="W1675" s="18" t="e">
        <f t="shared" si="288"/>
        <v>#VALUE!</v>
      </c>
      <c r="X1675" s="18" t="str">
        <f t="shared" si="289"/>
        <v/>
      </c>
      <c r="Y1675" s="18" t="str">
        <f t="shared" si="290"/>
        <v/>
      </c>
      <c r="Z1675" s="18">
        <f t="shared" si="291"/>
        <v>1537000.37</v>
      </c>
      <c r="AA1675" s="18">
        <f t="shared" si="292"/>
        <v>2019</v>
      </c>
      <c r="AB1675" s="19" t="str">
        <f>IFERROR(VLOOKUP(D1675, 'Lookup Tables'!$A:$B, 2, FALSE), "Unknown")</f>
        <v>Table, kitchen or other household articles of iron or steel</v>
      </c>
      <c r="AC1675" s="18" t="str">
        <f t="shared" si="293"/>
        <v>Other</v>
      </c>
      <c r="AD1675" s="18" t="str">
        <f t="shared" si="294"/>
        <v>Misc</v>
      </c>
      <c r="AE1675" s="18">
        <f t="shared" si="295"/>
        <v>27.087792792792794</v>
      </c>
      <c r="AF1675" s="20">
        <f t="shared" si="296"/>
        <v>0.2432000391611962</v>
      </c>
    </row>
    <row r="1676" spans="1:32">
      <c r="A1676" s="18" t="str">
        <f>'Raw Data'!A1676</f>
        <v>INNSA1</v>
      </c>
      <c r="B1676" s="19">
        <f>'Raw Data'!B1676</f>
        <v>43487</v>
      </c>
      <c r="C1676" s="18">
        <f>'Raw Data'!C1676</f>
        <v>301049751</v>
      </c>
      <c r="D1676" s="18">
        <f>'Raw Data'!D1676</f>
        <v>73239990</v>
      </c>
      <c r="E1676" s="18" t="str">
        <f>'Raw Data'!E1676</f>
        <v>KWP-600B-SS OIL POT 600ML -</v>
      </c>
      <c r="F1676" s="18">
        <f>'Raw Data'!F1676</f>
        <v>0</v>
      </c>
      <c r="G1676" s="18">
        <f>'Raw Data'!G1676</f>
        <v>0</v>
      </c>
      <c r="H1676" s="18">
        <f>'Raw Data'!H1676</f>
        <v>0</v>
      </c>
      <c r="I1676" s="18">
        <f>'Raw Data'!I1676</f>
        <v>0</v>
      </c>
      <c r="J1676" s="18">
        <f>'Raw Data'!J1676</f>
        <v>0</v>
      </c>
      <c r="K1676" s="18">
        <f>'Raw Data'!K1676</f>
        <v>0</v>
      </c>
      <c r="L1676" s="18">
        <f>'Raw Data'!L1676</f>
        <v>0</v>
      </c>
      <c r="M1676" s="18">
        <f>'Raw Data'!M1676</f>
        <v>0</v>
      </c>
      <c r="N1676" s="18">
        <f>'Raw Data'!N1676</f>
        <v>6800</v>
      </c>
      <c r="O1676" s="18" t="str">
        <f>'Raw Data'!O1676</f>
        <v>PCS</v>
      </c>
      <c r="P1676" s="18">
        <f>'Raw Data'!P1676</f>
        <v>91.725289709999998</v>
      </c>
      <c r="Q1676" s="18">
        <f>'Raw Data'!Q1676</f>
        <v>623731.97</v>
      </c>
      <c r="R1676" s="18">
        <f>'Raw Data'!R1676</f>
        <v>1.272195419</v>
      </c>
      <c r="S1676" s="18">
        <f>'Raw Data'!S1676</f>
        <v>8650.9288489999999</v>
      </c>
      <c r="T1676" s="18">
        <f>'Raw Data'!T1676</f>
        <v>151691.6</v>
      </c>
      <c r="U1676" s="18" t="e">
        <f t="shared" si="286"/>
        <v>#VALUE!</v>
      </c>
      <c r="V1676" s="18" t="str">
        <f t="shared" si="287"/>
        <v/>
      </c>
      <c r="W1676" s="18" t="e">
        <f t="shared" si="288"/>
        <v>#VALUE!</v>
      </c>
      <c r="X1676" s="18" t="str">
        <f t="shared" si="289"/>
        <v/>
      </c>
      <c r="Y1676" s="18" t="str">
        <f t="shared" si="290"/>
        <v/>
      </c>
      <c r="Z1676" s="18">
        <f t="shared" si="291"/>
        <v>775423.57</v>
      </c>
      <c r="AA1676" s="18">
        <f t="shared" si="292"/>
        <v>2019</v>
      </c>
      <c r="AB1676" s="19" t="str">
        <f>IFERROR(VLOOKUP(D1676, 'Lookup Tables'!$A:$B, 2, FALSE), "Unknown")</f>
        <v>Table, kitchen or other household articles of iron or steel</v>
      </c>
      <c r="AC1676" s="18" t="str">
        <f t="shared" si="293"/>
        <v>Other</v>
      </c>
      <c r="AD1676" s="18" t="str">
        <f t="shared" si="294"/>
        <v>Misc</v>
      </c>
      <c r="AE1676" s="18">
        <f t="shared" si="295"/>
        <v>22.307588235294119</v>
      </c>
      <c r="AF1676" s="20">
        <f t="shared" si="296"/>
        <v>0.24319997578447039</v>
      </c>
    </row>
    <row r="1677" spans="1:32">
      <c r="A1677" s="18" t="str">
        <f>'Raw Data'!A1677</f>
        <v>INNSA1</v>
      </c>
      <c r="B1677" s="19">
        <f>'Raw Data'!B1677</f>
        <v>43486</v>
      </c>
      <c r="C1677" s="18">
        <f>'Raw Data'!C1677</f>
        <v>301049751</v>
      </c>
      <c r="D1677" s="18">
        <f>'Raw Data'!D1677</f>
        <v>73239990</v>
      </c>
      <c r="E1677" s="18" t="str">
        <f>'Raw Data'!E1677</f>
        <v>STEEL WALL HANGER HOOK-SL-89 (TOTAL NET WT.2709.50 KGS)(MILD - STEEL)</v>
      </c>
      <c r="F1677" s="18">
        <f>'Raw Data'!F1677</f>
        <v>0</v>
      </c>
      <c r="G1677" s="18">
        <f>'Raw Data'!G1677</f>
        <v>0</v>
      </c>
      <c r="H1677" s="18">
        <f>'Raw Data'!H1677</f>
        <v>0</v>
      </c>
      <c r="I1677" s="18">
        <f>'Raw Data'!I1677</f>
        <v>0</v>
      </c>
      <c r="J1677" s="18">
        <f>'Raw Data'!J1677</f>
        <v>0</v>
      </c>
      <c r="K1677" s="18">
        <f>'Raw Data'!K1677</f>
        <v>0</v>
      </c>
      <c r="L1677" s="18">
        <f>'Raw Data'!L1677</f>
        <v>0</v>
      </c>
      <c r="M1677" s="18">
        <f>'Raw Data'!M1677</f>
        <v>0</v>
      </c>
      <c r="N1677" s="18">
        <f>'Raw Data'!N1677</f>
        <v>14112</v>
      </c>
      <c r="O1677" s="18" t="str">
        <f>'Raw Data'!O1677</f>
        <v>PCS</v>
      </c>
      <c r="P1677" s="18">
        <f>'Raw Data'!P1677</f>
        <v>80.858762760000005</v>
      </c>
      <c r="Q1677" s="18">
        <f>'Raw Data'!Q1677</f>
        <v>1141078.8600000001</v>
      </c>
      <c r="R1677" s="18">
        <f>'Raw Data'!R1677</f>
        <v>1.121480759</v>
      </c>
      <c r="S1677" s="18">
        <f>'Raw Data'!S1677</f>
        <v>15826.33648</v>
      </c>
      <c r="T1677" s="18">
        <f>'Raw Data'!T1677</f>
        <v>277510.40000000002</v>
      </c>
      <c r="U1677" s="18" t="str">
        <f t="shared" si="286"/>
        <v xml:space="preserve">STEEL WALL HANGER HOOK-SL-89 </v>
      </c>
      <c r="V1677" s="18" t="str">
        <f t="shared" si="287"/>
        <v/>
      </c>
      <c r="W1677" s="18" t="e">
        <f t="shared" si="288"/>
        <v>#VALUE!</v>
      </c>
      <c r="X1677" s="18" t="str">
        <f t="shared" si="289"/>
        <v/>
      </c>
      <c r="Y1677" s="18" t="str">
        <f t="shared" si="290"/>
        <v/>
      </c>
      <c r="Z1677" s="18">
        <f t="shared" si="291"/>
        <v>1418589.2600000002</v>
      </c>
      <c r="AA1677" s="18">
        <f t="shared" si="292"/>
        <v>2019</v>
      </c>
      <c r="AB1677" s="19" t="str">
        <f>IFERROR(VLOOKUP(D1677, 'Lookup Tables'!$A:$B, 2, FALSE), "Unknown")</f>
        <v>Table, kitchen or other household articles of iron or steel</v>
      </c>
      <c r="AC1677" s="18" t="str">
        <f t="shared" si="293"/>
        <v>Steel Products</v>
      </c>
      <c r="AD1677" s="18" t="str">
        <f t="shared" si="294"/>
        <v>Misc</v>
      </c>
      <c r="AE1677" s="18">
        <f t="shared" si="295"/>
        <v>19.664852607709751</v>
      </c>
      <c r="AF1677" s="20">
        <f t="shared" si="296"/>
        <v>0.24320001862097418</v>
      </c>
    </row>
    <row r="1678" spans="1:32">
      <c r="A1678" s="18" t="str">
        <f>'Raw Data'!A1678</f>
        <v>INNSA1</v>
      </c>
      <c r="B1678" s="19">
        <f>'Raw Data'!B1678</f>
        <v>43484</v>
      </c>
      <c r="C1678" s="18">
        <f>'Raw Data'!C1678</f>
        <v>301049751</v>
      </c>
      <c r="D1678" s="18">
        <f>'Raw Data'!D1678</f>
        <v>73239990</v>
      </c>
      <c r="E1678" s="18" t="str">
        <f>'Raw Data'!E1678</f>
        <v>STAINLESS STEEL SPORTS BOTTLE 750ML S-308-C6-NP-20 (TOTAL NT - WT. 3103.20 KGS)(NOT VACUUM BOTTLE)(MILD STEEL)</v>
      </c>
      <c r="F1678" s="18">
        <f>'Raw Data'!F1678</f>
        <v>0</v>
      </c>
      <c r="G1678" s="18">
        <f>'Raw Data'!G1678</f>
        <v>0</v>
      </c>
      <c r="H1678" s="18">
        <f>'Raw Data'!H1678</f>
        <v>0</v>
      </c>
      <c r="I1678" s="18">
        <f>'Raw Data'!I1678</f>
        <v>0</v>
      </c>
      <c r="J1678" s="18">
        <f>'Raw Data'!J1678</f>
        <v>0</v>
      </c>
      <c r="K1678" s="18">
        <f>'Raw Data'!K1678</f>
        <v>0</v>
      </c>
      <c r="L1678" s="18">
        <f>'Raw Data'!L1678</f>
        <v>0</v>
      </c>
      <c r="M1678" s="18">
        <f>'Raw Data'!M1678</f>
        <v>0</v>
      </c>
      <c r="N1678" s="18">
        <f>'Raw Data'!N1678</f>
        <v>18000</v>
      </c>
      <c r="O1678" s="18" t="str">
        <f>'Raw Data'!O1678</f>
        <v>PCS</v>
      </c>
      <c r="P1678" s="18">
        <f>'Raw Data'!P1678</f>
        <v>76.15621333</v>
      </c>
      <c r="Q1678" s="18">
        <f>'Raw Data'!Q1678</f>
        <v>1370811.84</v>
      </c>
      <c r="R1678" s="18">
        <f>'Raw Data'!R1678</f>
        <v>1.0562581600000001</v>
      </c>
      <c r="S1678" s="18">
        <f>'Raw Data'!S1678</f>
        <v>19012.64688</v>
      </c>
      <c r="T1678" s="18">
        <f>'Raw Data'!T1678</f>
        <v>333381.40000000002</v>
      </c>
      <c r="U1678" s="18" t="str">
        <f t="shared" si="286"/>
        <v xml:space="preserve">STAINLESS STEEL SPORTS BOTTLE 750ML S-308-C6-NP-20 </v>
      </c>
      <c r="V1678" s="18" t="str">
        <f t="shared" si="287"/>
        <v/>
      </c>
      <c r="W1678" s="18" t="e">
        <f t="shared" si="288"/>
        <v>#VALUE!</v>
      </c>
      <c r="X1678" s="18" t="str">
        <f t="shared" si="289"/>
        <v/>
      </c>
      <c r="Y1678" s="18" t="str">
        <f t="shared" si="290"/>
        <v/>
      </c>
      <c r="Z1678" s="18">
        <f t="shared" si="291"/>
        <v>1704193.2400000002</v>
      </c>
      <c r="AA1678" s="18">
        <f t="shared" si="292"/>
        <v>2019</v>
      </c>
      <c r="AB1678" s="19" t="str">
        <f>IFERROR(VLOOKUP(D1678, 'Lookup Tables'!$A:$B, 2, FALSE), "Unknown")</f>
        <v>Table, kitchen or other household articles of iron or steel</v>
      </c>
      <c r="AC1678" s="18" t="str">
        <f t="shared" si="293"/>
        <v>Steel Products</v>
      </c>
      <c r="AD1678" s="18" t="str">
        <f t="shared" si="294"/>
        <v>Misc</v>
      </c>
      <c r="AE1678" s="18">
        <f t="shared" si="295"/>
        <v>18.52118888888889</v>
      </c>
      <c r="AF1678" s="20">
        <f t="shared" si="296"/>
        <v>0.24319997119371248</v>
      </c>
    </row>
    <row r="1679" spans="1:32">
      <c r="A1679" s="18" t="str">
        <f>'Raw Data'!A1679</f>
        <v>INNSA1</v>
      </c>
      <c r="B1679" s="19">
        <f>'Raw Data'!B1679</f>
        <v>43484</v>
      </c>
      <c r="C1679" s="18">
        <f>'Raw Data'!C1679</f>
        <v>301049751</v>
      </c>
      <c r="D1679" s="18">
        <f>'Raw Data'!D1679</f>
        <v>73239990</v>
      </c>
      <c r="E1679" s="18" t="str">
        <f>'Raw Data'!E1679</f>
        <v>STEEL WALL HANGER HOOK-SL-89 (TOTAL NET WT.1161.22 KGS)(MILD - STEEL)</v>
      </c>
      <c r="F1679" s="18">
        <f>'Raw Data'!F1679</f>
        <v>0</v>
      </c>
      <c r="G1679" s="18">
        <f>'Raw Data'!G1679</f>
        <v>0</v>
      </c>
      <c r="H1679" s="18">
        <f>'Raw Data'!H1679</f>
        <v>0</v>
      </c>
      <c r="I1679" s="18">
        <f>'Raw Data'!I1679</f>
        <v>0</v>
      </c>
      <c r="J1679" s="18">
        <f>'Raw Data'!J1679</f>
        <v>0</v>
      </c>
      <c r="K1679" s="18">
        <f>'Raw Data'!K1679</f>
        <v>0</v>
      </c>
      <c r="L1679" s="18">
        <f>'Raw Data'!L1679</f>
        <v>0</v>
      </c>
      <c r="M1679" s="18">
        <f>'Raw Data'!M1679</f>
        <v>0</v>
      </c>
      <c r="N1679" s="18">
        <f>'Raw Data'!N1679</f>
        <v>6048</v>
      </c>
      <c r="O1679" s="18" t="str">
        <f>'Raw Data'!O1679</f>
        <v>PCS</v>
      </c>
      <c r="P1679" s="18">
        <f>'Raw Data'!P1679</f>
        <v>80.964553570000007</v>
      </c>
      <c r="Q1679" s="18">
        <f>'Raw Data'!Q1679</f>
        <v>489673.62</v>
      </c>
      <c r="R1679" s="18">
        <f>'Raw Data'!R1679</f>
        <v>1.1229480380000001</v>
      </c>
      <c r="S1679" s="18">
        <f>'Raw Data'!S1679</f>
        <v>6791.5897359999999</v>
      </c>
      <c r="T1679" s="18">
        <f>'Raw Data'!T1679</f>
        <v>119088.6</v>
      </c>
      <c r="U1679" s="18" t="str">
        <f t="shared" si="286"/>
        <v xml:space="preserve">STEEL WALL HANGER HOOK-SL-89 </v>
      </c>
      <c r="V1679" s="18" t="str">
        <f t="shared" si="287"/>
        <v/>
      </c>
      <c r="W1679" s="18" t="e">
        <f t="shared" si="288"/>
        <v>#VALUE!</v>
      </c>
      <c r="X1679" s="18" t="str">
        <f t="shared" si="289"/>
        <v/>
      </c>
      <c r="Y1679" s="18" t="str">
        <f t="shared" si="290"/>
        <v/>
      </c>
      <c r="Z1679" s="18">
        <f t="shared" si="291"/>
        <v>608762.22</v>
      </c>
      <c r="AA1679" s="18">
        <f t="shared" si="292"/>
        <v>2019</v>
      </c>
      <c r="AB1679" s="19" t="str">
        <f>IFERROR(VLOOKUP(D1679, 'Lookup Tables'!$A:$B, 2, FALSE), "Unknown")</f>
        <v>Table, kitchen or other household articles of iron or steel</v>
      </c>
      <c r="AC1679" s="18" t="str">
        <f t="shared" si="293"/>
        <v>Steel Products</v>
      </c>
      <c r="AD1679" s="18" t="str">
        <f t="shared" si="294"/>
        <v>Misc</v>
      </c>
      <c r="AE1679" s="18">
        <f t="shared" si="295"/>
        <v>19.690575396825398</v>
      </c>
      <c r="AF1679" s="20">
        <f t="shared" si="296"/>
        <v>0.24319995020356622</v>
      </c>
    </row>
    <row r="1680" spans="1:32">
      <c r="A1680" s="18" t="str">
        <f>'Raw Data'!A1680</f>
        <v>INNSA1</v>
      </c>
      <c r="B1680" s="19">
        <f>'Raw Data'!B1680</f>
        <v>43484</v>
      </c>
      <c r="C1680" s="18">
        <f>'Raw Data'!C1680</f>
        <v>301049751</v>
      </c>
      <c r="D1680" s="18">
        <f>'Raw Data'!D1680</f>
        <v>73239990</v>
      </c>
      <c r="E1680" s="18" t="str">
        <f>'Raw Data'!E1680</f>
        <v>STAINLESS STEEL SPORTS BOTTLE 650ML S115-NP-21 (TOTAL NT WT. - 3697.09 KGS) (NOT VACUUM BOTTLE) (MILD STEEL)</v>
      </c>
      <c r="F1680" s="18">
        <f>'Raw Data'!F1680</f>
        <v>0</v>
      </c>
      <c r="G1680" s="18">
        <f>'Raw Data'!G1680</f>
        <v>0</v>
      </c>
      <c r="H1680" s="18">
        <f>'Raw Data'!H1680</f>
        <v>0</v>
      </c>
      <c r="I1680" s="18">
        <f>'Raw Data'!I1680</f>
        <v>0</v>
      </c>
      <c r="J1680" s="18">
        <f>'Raw Data'!J1680</f>
        <v>0</v>
      </c>
      <c r="K1680" s="18">
        <f>'Raw Data'!K1680</f>
        <v>0</v>
      </c>
      <c r="L1680" s="18">
        <f>'Raw Data'!L1680</f>
        <v>0</v>
      </c>
      <c r="M1680" s="18">
        <f>'Raw Data'!M1680</f>
        <v>0</v>
      </c>
      <c r="N1680" s="18">
        <f>'Raw Data'!N1680</f>
        <v>21420</v>
      </c>
      <c r="O1680" s="18" t="str">
        <f>'Raw Data'!O1680</f>
        <v>PCS</v>
      </c>
      <c r="P1680" s="18">
        <f>'Raw Data'!P1680</f>
        <v>84.651133520000002</v>
      </c>
      <c r="Q1680" s="18">
        <f>'Raw Data'!Q1680</f>
        <v>1813227.28</v>
      </c>
      <c r="R1680" s="18">
        <f>'Raw Data'!R1680</f>
        <v>1.174079522</v>
      </c>
      <c r="S1680" s="18">
        <f>'Raw Data'!S1680</f>
        <v>25148.783360000001</v>
      </c>
      <c r="T1680" s="18">
        <f>'Raw Data'!T1680</f>
        <v>440976.9</v>
      </c>
      <c r="U1680" s="18" t="str">
        <f t="shared" si="286"/>
        <v xml:space="preserve">STAINLESS STEEL SPORTS BOTTLE 650ML S115-NP-21 </v>
      </c>
      <c r="V1680" s="18" t="str">
        <f t="shared" si="287"/>
        <v/>
      </c>
      <c r="W1680" s="18" t="e">
        <f t="shared" si="288"/>
        <v>#VALUE!</v>
      </c>
      <c r="X1680" s="18" t="str">
        <f t="shared" si="289"/>
        <v/>
      </c>
      <c r="Y1680" s="18" t="str">
        <f t="shared" si="290"/>
        <v/>
      </c>
      <c r="Z1680" s="18">
        <f t="shared" si="291"/>
        <v>2254204.1800000002</v>
      </c>
      <c r="AA1680" s="18">
        <f t="shared" si="292"/>
        <v>2019</v>
      </c>
      <c r="AB1680" s="19" t="str">
        <f>IFERROR(VLOOKUP(D1680, 'Lookup Tables'!$A:$B, 2, FALSE), "Unknown")</f>
        <v>Table, kitchen or other household articles of iron or steel</v>
      </c>
      <c r="AC1680" s="18" t="str">
        <f t="shared" si="293"/>
        <v>Steel Products</v>
      </c>
      <c r="AD1680" s="18" t="str">
        <f t="shared" si="294"/>
        <v>Misc</v>
      </c>
      <c r="AE1680" s="18">
        <f t="shared" si="295"/>
        <v>20.5871568627451</v>
      </c>
      <c r="AF1680" s="20">
        <f t="shared" si="296"/>
        <v>0.24320001406552852</v>
      </c>
    </row>
    <row r="1681" spans="1:32">
      <c r="A1681" s="18" t="str">
        <f>'Raw Data'!A1681</f>
        <v>INNSA1</v>
      </c>
      <c r="B1681" s="19">
        <f>'Raw Data'!B1681</f>
        <v>43480</v>
      </c>
      <c r="C1681" s="18">
        <f>'Raw Data'!C1681</f>
        <v>301049751</v>
      </c>
      <c r="D1681" s="18">
        <f>'Raw Data'!D1681</f>
        <v>73239990</v>
      </c>
      <c r="E1681" s="18" t="str">
        <f>'Raw Data'!E1681</f>
        <v>KWS-750C - STAINLESS STEEL SPORTS BOTTLE 850ML -</v>
      </c>
      <c r="F1681" s="18">
        <f>'Raw Data'!F1681</f>
        <v>0</v>
      </c>
      <c r="G1681" s="18">
        <f>'Raw Data'!G1681</f>
        <v>0</v>
      </c>
      <c r="H1681" s="18">
        <f>'Raw Data'!H1681</f>
        <v>0</v>
      </c>
      <c r="I1681" s="18">
        <f>'Raw Data'!I1681</f>
        <v>0</v>
      </c>
      <c r="J1681" s="18">
        <f>'Raw Data'!J1681</f>
        <v>0</v>
      </c>
      <c r="K1681" s="18">
        <f>'Raw Data'!K1681</f>
        <v>0</v>
      </c>
      <c r="L1681" s="18">
        <f>'Raw Data'!L1681</f>
        <v>0</v>
      </c>
      <c r="M1681" s="18">
        <f>'Raw Data'!M1681</f>
        <v>0</v>
      </c>
      <c r="N1681" s="18">
        <f>'Raw Data'!N1681</f>
        <v>19188</v>
      </c>
      <c r="O1681" s="18" t="str">
        <f>'Raw Data'!O1681</f>
        <v>PCS</v>
      </c>
      <c r="P1681" s="18">
        <f>'Raw Data'!P1681</f>
        <v>71.997569839999997</v>
      </c>
      <c r="Q1681" s="18">
        <f>'Raw Data'!Q1681</f>
        <v>1381489.37</v>
      </c>
      <c r="R1681" s="18">
        <f>'Raw Data'!R1681</f>
        <v>1.0104922080000001</v>
      </c>
      <c r="S1681" s="18">
        <f>'Raw Data'!S1681</f>
        <v>19389.324489999999</v>
      </c>
      <c r="T1681" s="18">
        <f>'Raw Data'!T1681</f>
        <v>335978.2</v>
      </c>
      <c r="U1681" s="18" t="e">
        <f t="shared" si="286"/>
        <v>#VALUE!</v>
      </c>
      <c r="V1681" s="18" t="str">
        <f t="shared" si="287"/>
        <v/>
      </c>
      <c r="W1681" s="18" t="e">
        <f t="shared" si="288"/>
        <v>#VALUE!</v>
      </c>
      <c r="X1681" s="18" t="str">
        <f t="shared" si="289"/>
        <v/>
      </c>
      <c r="Y1681" s="18" t="str">
        <f t="shared" si="290"/>
        <v/>
      </c>
      <c r="Z1681" s="18">
        <f t="shared" si="291"/>
        <v>1717467.57</v>
      </c>
      <c r="AA1681" s="18">
        <f t="shared" si="292"/>
        <v>2019</v>
      </c>
      <c r="AB1681" s="19" t="str">
        <f>IFERROR(VLOOKUP(D1681, 'Lookup Tables'!$A:$B, 2, FALSE), "Unknown")</f>
        <v>Table, kitchen or other household articles of iron or steel</v>
      </c>
      <c r="AC1681" s="18" t="str">
        <f t="shared" si="293"/>
        <v>Steel Products</v>
      </c>
      <c r="AD1681" s="18" t="str">
        <f t="shared" si="294"/>
        <v>Misc</v>
      </c>
      <c r="AE1681" s="18">
        <f t="shared" si="295"/>
        <v>17.509808213466751</v>
      </c>
      <c r="AF1681" s="20">
        <f t="shared" si="296"/>
        <v>0.24319998929850614</v>
      </c>
    </row>
    <row r="1682" spans="1:32">
      <c r="A1682" s="18" t="str">
        <f>'Raw Data'!A1682</f>
        <v>INNSA1</v>
      </c>
      <c r="B1682" s="19">
        <f>'Raw Data'!B1682</f>
        <v>43480</v>
      </c>
      <c r="C1682" s="18">
        <f>'Raw Data'!C1682</f>
        <v>301049751</v>
      </c>
      <c r="D1682" s="18">
        <f>'Raw Data'!D1682</f>
        <v>73239990</v>
      </c>
      <c r="E1682" s="18" t="str">
        <f>'Raw Data'!E1682</f>
        <v>KW830- STAINLESS STEEL SPORTS BOTTLE 1000ML -</v>
      </c>
      <c r="F1682" s="18">
        <f>'Raw Data'!F1682</f>
        <v>0</v>
      </c>
      <c r="G1682" s="18">
        <f>'Raw Data'!G1682</f>
        <v>0</v>
      </c>
      <c r="H1682" s="18">
        <f>'Raw Data'!H1682</f>
        <v>0</v>
      </c>
      <c r="I1682" s="18">
        <f>'Raw Data'!I1682</f>
        <v>0</v>
      </c>
      <c r="J1682" s="18">
        <f>'Raw Data'!J1682</f>
        <v>0</v>
      </c>
      <c r="K1682" s="18">
        <f>'Raw Data'!K1682</f>
        <v>0</v>
      </c>
      <c r="L1682" s="18">
        <f>'Raw Data'!L1682</f>
        <v>0</v>
      </c>
      <c r="M1682" s="18">
        <f>'Raw Data'!M1682</f>
        <v>0</v>
      </c>
      <c r="N1682" s="18">
        <f>'Raw Data'!N1682</f>
        <v>14040</v>
      </c>
      <c r="O1682" s="18" t="str">
        <f>'Raw Data'!O1682</f>
        <v>PCS</v>
      </c>
      <c r="P1682" s="18">
        <f>'Raw Data'!P1682</f>
        <v>75.516626070000001</v>
      </c>
      <c r="Q1682" s="18">
        <f>'Raw Data'!Q1682</f>
        <v>1060253.43</v>
      </c>
      <c r="R1682" s="18">
        <f>'Raw Data'!R1682</f>
        <v>1.0598824710000001</v>
      </c>
      <c r="S1682" s="18">
        <f>'Raw Data'!S1682</f>
        <v>14880.749889999999</v>
      </c>
      <c r="T1682" s="18">
        <f>'Raw Data'!T1682</f>
        <v>257853.6</v>
      </c>
      <c r="U1682" s="18" t="e">
        <f t="shared" si="286"/>
        <v>#VALUE!</v>
      </c>
      <c r="V1682" s="18" t="str">
        <f t="shared" si="287"/>
        <v/>
      </c>
      <c r="W1682" s="18" t="e">
        <f t="shared" si="288"/>
        <v>#VALUE!</v>
      </c>
      <c r="X1682" s="18" t="str">
        <f t="shared" si="289"/>
        <v/>
      </c>
      <c r="Y1682" s="18" t="str">
        <f t="shared" si="290"/>
        <v/>
      </c>
      <c r="Z1682" s="18">
        <f t="shared" si="291"/>
        <v>1318107.03</v>
      </c>
      <c r="AA1682" s="18">
        <f t="shared" si="292"/>
        <v>2019</v>
      </c>
      <c r="AB1682" s="19" t="str">
        <f>IFERROR(VLOOKUP(D1682, 'Lookup Tables'!$A:$B, 2, FALSE), "Unknown")</f>
        <v>Table, kitchen or other household articles of iron or steel</v>
      </c>
      <c r="AC1682" s="18" t="str">
        <f t="shared" si="293"/>
        <v>Steel Products</v>
      </c>
      <c r="AD1682" s="18" t="str">
        <f t="shared" si="294"/>
        <v>Misc</v>
      </c>
      <c r="AE1682" s="18">
        <f t="shared" si="295"/>
        <v>18.365641025641025</v>
      </c>
      <c r="AF1682" s="20">
        <f t="shared" si="296"/>
        <v>0.24319996776619721</v>
      </c>
    </row>
    <row r="1683" spans="1:32">
      <c r="A1683" s="18" t="str">
        <f>'Raw Data'!A1683</f>
        <v>INNSA1</v>
      </c>
      <c r="B1683" s="19">
        <f>'Raw Data'!B1683</f>
        <v>43480</v>
      </c>
      <c r="C1683" s="18">
        <f>'Raw Data'!C1683</f>
        <v>301049751</v>
      </c>
      <c r="D1683" s="18">
        <f>'Raw Data'!D1683</f>
        <v>73239990</v>
      </c>
      <c r="E1683" s="18" t="str">
        <f>'Raw Data'!E1683</f>
        <v>KWS-750D- STAINLESS STEEL SPORTS BOTTLE 750ML -</v>
      </c>
      <c r="F1683" s="18">
        <f>'Raw Data'!F1683</f>
        <v>0</v>
      </c>
      <c r="G1683" s="18">
        <f>'Raw Data'!G1683</f>
        <v>0</v>
      </c>
      <c r="H1683" s="18">
        <f>'Raw Data'!H1683</f>
        <v>0</v>
      </c>
      <c r="I1683" s="18">
        <f>'Raw Data'!I1683</f>
        <v>0</v>
      </c>
      <c r="J1683" s="18">
        <f>'Raw Data'!J1683</f>
        <v>0</v>
      </c>
      <c r="K1683" s="18">
        <f>'Raw Data'!K1683</f>
        <v>0</v>
      </c>
      <c r="L1683" s="18">
        <f>'Raw Data'!L1683</f>
        <v>0</v>
      </c>
      <c r="M1683" s="18">
        <f>'Raw Data'!M1683</f>
        <v>0</v>
      </c>
      <c r="N1683" s="18">
        <f>'Raw Data'!N1683</f>
        <v>19476</v>
      </c>
      <c r="O1683" s="18" t="str">
        <f>'Raw Data'!O1683</f>
        <v>PCS</v>
      </c>
      <c r="P1683" s="18">
        <f>'Raw Data'!P1683</f>
        <v>79.197326450000006</v>
      </c>
      <c r="Q1683" s="18">
        <f>'Raw Data'!Q1683</f>
        <v>1542447.13</v>
      </c>
      <c r="R1683" s="18">
        <f>'Raw Data'!R1683</f>
        <v>1.1115414239999999</v>
      </c>
      <c r="S1683" s="18">
        <f>'Raw Data'!S1683</f>
        <v>21648.38077</v>
      </c>
      <c r="T1683" s="18">
        <f>'Raw Data'!T1683</f>
        <v>375123.20000000001</v>
      </c>
      <c r="U1683" s="18" t="e">
        <f t="shared" si="286"/>
        <v>#VALUE!</v>
      </c>
      <c r="V1683" s="18" t="str">
        <f t="shared" si="287"/>
        <v/>
      </c>
      <c r="W1683" s="18" t="e">
        <f t="shared" si="288"/>
        <v>#VALUE!</v>
      </c>
      <c r="X1683" s="18" t="str">
        <f t="shared" si="289"/>
        <v/>
      </c>
      <c r="Y1683" s="18" t="str">
        <f t="shared" si="290"/>
        <v/>
      </c>
      <c r="Z1683" s="18">
        <f t="shared" si="291"/>
        <v>1917570.3299999998</v>
      </c>
      <c r="AA1683" s="18">
        <f t="shared" si="292"/>
        <v>2019</v>
      </c>
      <c r="AB1683" s="19" t="str">
        <f>IFERROR(VLOOKUP(D1683, 'Lookup Tables'!$A:$B, 2, FALSE), "Unknown")</f>
        <v>Table, kitchen or other household articles of iron or steel</v>
      </c>
      <c r="AC1683" s="18" t="str">
        <f t="shared" si="293"/>
        <v>Steel Products</v>
      </c>
      <c r="AD1683" s="18" t="str">
        <f t="shared" si="294"/>
        <v>Misc</v>
      </c>
      <c r="AE1683" s="18">
        <f t="shared" si="295"/>
        <v>19.260792770589443</v>
      </c>
      <c r="AF1683" s="20">
        <f t="shared" si="296"/>
        <v>0.24320003759221234</v>
      </c>
    </row>
    <row r="1684" spans="1:32">
      <c r="A1684" s="18" t="str">
        <f>'Raw Data'!A1684</f>
        <v>INNSA1</v>
      </c>
      <c r="B1684" s="19">
        <f>'Raw Data'!B1684</f>
        <v>43480</v>
      </c>
      <c r="C1684" s="18">
        <f>'Raw Data'!C1684</f>
        <v>301049751</v>
      </c>
      <c r="D1684" s="18">
        <f>'Raw Data'!D1684</f>
        <v>73239990</v>
      </c>
      <c r="E1684" s="18" t="str">
        <f>'Raw Data'!E1684</f>
        <v>KW-820 - STAINLESS STEEL SPORTS BOTTLE 750ML -</v>
      </c>
      <c r="F1684" s="18">
        <f>'Raw Data'!F1684</f>
        <v>0</v>
      </c>
      <c r="G1684" s="18">
        <f>'Raw Data'!G1684</f>
        <v>0</v>
      </c>
      <c r="H1684" s="18">
        <f>'Raw Data'!H1684</f>
        <v>0</v>
      </c>
      <c r="I1684" s="18">
        <f>'Raw Data'!I1684</f>
        <v>0</v>
      </c>
      <c r="J1684" s="18">
        <f>'Raw Data'!J1684</f>
        <v>0</v>
      </c>
      <c r="K1684" s="18">
        <f>'Raw Data'!K1684</f>
        <v>0</v>
      </c>
      <c r="L1684" s="18">
        <f>'Raw Data'!L1684</f>
        <v>0</v>
      </c>
      <c r="M1684" s="18">
        <f>'Raw Data'!M1684</f>
        <v>0</v>
      </c>
      <c r="N1684" s="18">
        <f>'Raw Data'!N1684</f>
        <v>14040</v>
      </c>
      <c r="O1684" s="18" t="str">
        <f>'Raw Data'!O1684</f>
        <v>PCS</v>
      </c>
      <c r="P1684" s="18">
        <f>'Raw Data'!P1684</f>
        <v>71.920596149999994</v>
      </c>
      <c r="Q1684" s="18">
        <f>'Raw Data'!Q1684</f>
        <v>1009765.17</v>
      </c>
      <c r="R1684" s="18">
        <f>'Raw Data'!R1684</f>
        <v>1.0094118759999999</v>
      </c>
      <c r="S1684" s="18">
        <f>'Raw Data'!S1684</f>
        <v>14172.142739999999</v>
      </c>
      <c r="T1684" s="18">
        <f>'Raw Data'!T1684</f>
        <v>245574.9</v>
      </c>
      <c r="U1684" s="18" t="e">
        <f t="shared" si="286"/>
        <v>#VALUE!</v>
      </c>
      <c r="V1684" s="18" t="str">
        <f t="shared" si="287"/>
        <v/>
      </c>
      <c r="W1684" s="18" t="e">
        <f t="shared" si="288"/>
        <v>#VALUE!</v>
      </c>
      <c r="X1684" s="18" t="str">
        <f t="shared" si="289"/>
        <v/>
      </c>
      <c r="Y1684" s="18" t="str">
        <f t="shared" si="290"/>
        <v/>
      </c>
      <c r="Z1684" s="18">
        <f t="shared" si="291"/>
        <v>1255340.07</v>
      </c>
      <c r="AA1684" s="18">
        <f t="shared" si="292"/>
        <v>2019</v>
      </c>
      <c r="AB1684" s="19" t="str">
        <f>IFERROR(VLOOKUP(D1684, 'Lookup Tables'!$A:$B, 2, FALSE), "Unknown")</f>
        <v>Table, kitchen or other household articles of iron or steel</v>
      </c>
      <c r="AC1684" s="18" t="str">
        <f t="shared" si="293"/>
        <v>Steel Products</v>
      </c>
      <c r="AD1684" s="18" t="str">
        <f t="shared" si="294"/>
        <v>Misc</v>
      </c>
      <c r="AE1684" s="18">
        <f t="shared" si="295"/>
        <v>17.491089743589743</v>
      </c>
      <c r="AF1684" s="20">
        <f t="shared" si="296"/>
        <v>0.24320001055294865</v>
      </c>
    </row>
    <row r="1685" spans="1:32">
      <c r="A1685" s="18" t="str">
        <f>'Raw Data'!A1685</f>
        <v>INNSA1</v>
      </c>
      <c r="B1685" s="19">
        <f>'Raw Data'!B1685</f>
        <v>43480</v>
      </c>
      <c r="C1685" s="18">
        <f>'Raw Data'!C1685</f>
        <v>301049751</v>
      </c>
      <c r="D1685" s="18">
        <f>'Raw Data'!D1685</f>
        <v>73239990</v>
      </c>
      <c r="E1685" s="18" t="str">
        <f>'Raw Data'!E1685</f>
        <v>KW-868- STAINLESS STEEL SPORTS BOTTLE 650ML -</v>
      </c>
      <c r="F1685" s="18">
        <f>'Raw Data'!F1685</f>
        <v>0</v>
      </c>
      <c r="G1685" s="18">
        <f>'Raw Data'!G1685</f>
        <v>0</v>
      </c>
      <c r="H1685" s="18">
        <f>'Raw Data'!H1685</f>
        <v>0</v>
      </c>
      <c r="I1685" s="18">
        <f>'Raw Data'!I1685</f>
        <v>0</v>
      </c>
      <c r="J1685" s="18">
        <f>'Raw Data'!J1685</f>
        <v>0</v>
      </c>
      <c r="K1685" s="18">
        <f>'Raw Data'!K1685</f>
        <v>0</v>
      </c>
      <c r="L1685" s="18">
        <f>'Raw Data'!L1685</f>
        <v>0</v>
      </c>
      <c r="M1685" s="18">
        <f>'Raw Data'!M1685</f>
        <v>0</v>
      </c>
      <c r="N1685" s="18">
        <f>'Raw Data'!N1685</f>
        <v>14040</v>
      </c>
      <c r="O1685" s="18" t="str">
        <f>'Raw Data'!O1685</f>
        <v>PCS</v>
      </c>
      <c r="P1685" s="18">
        <f>'Raw Data'!P1685</f>
        <v>84.866303419999994</v>
      </c>
      <c r="Q1685" s="18">
        <f>'Raw Data'!Q1685</f>
        <v>1191522.8999999999</v>
      </c>
      <c r="R1685" s="18">
        <f>'Raw Data'!R1685</f>
        <v>1.191106013</v>
      </c>
      <c r="S1685" s="18">
        <f>'Raw Data'!S1685</f>
        <v>16723.128420000001</v>
      </c>
      <c r="T1685" s="18">
        <f>'Raw Data'!T1685</f>
        <v>289778.40000000002</v>
      </c>
      <c r="U1685" s="18" t="e">
        <f t="shared" si="286"/>
        <v>#VALUE!</v>
      </c>
      <c r="V1685" s="18" t="str">
        <f t="shared" si="287"/>
        <v/>
      </c>
      <c r="W1685" s="18" t="e">
        <f t="shared" si="288"/>
        <v>#VALUE!</v>
      </c>
      <c r="X1685" s="18" t="str">
        <f t="shared" si="289"/>
        <v/>
      </c>
      <c r="Y1685" s="18" t="str">
        <f t="shared" si="290"/>
        <v/>
      </c>
      <c r="Z1685" s="18">
        <f t="shared" si="291"/>
        <v>1481301.2999999998</v>
      </c>
      <c r="AA1685" s="18">
        <f t="shared" si="292"/>
        <v>2019</v>
      </c>
      <c r="AB1685" s="19" t="str">
        <f>IFERROR(VLOOKUP(D1685, 'Lookup Tables'!$A:$B, 2, FALSE), "Unknown")</f>
        <v>Table, kitchen or other household articles of iron or steel</v>
      </c>
      <c r="AC1685" s="18" t="str">
        <f t="shared" si="293"/>
        <v>Steel Products</v>
      </c>
      <c r="AD1685" s="18" t="str">
        <f t="shared" si="294"/>
        <v>Misc</v>
      </c>
      <c r="AE1685" s="18">
        <f t="shared" si="295"/>
        <v>20.63948717948718</v>
      </c>
      <c r="AF1685" s="20">
        <f t="shared" si="296"/>
        <v>0.24320002578213146</v>
      </c>
    </row>
    <row r="1686" spans="1:32">
      <c r="A1686" s="18" t="str">
        <f>'Raw Data'!A1686</f>
        <v>INNSA1</v>
      </c>
      <c r="B1686" s="19">
        <f>'Raw Data'!B1686</f>
        <v>43479</v>
      </c>
      <c r="C1686" s="18">
        <f>'Raw Data'!C1686</f>
        <v>301049751</v>
      </c>
      <c r="D1686" s="18">
        <f>'Raw Data'!D1686</f>
        <v>73239990</v>
      </c>
      <c r="E1686" s="18" t="str">
        <f>'Raw Data'!E1686</f>
        <v>STEEL TEA STRAINER -NP-55 (TOTAL NET WT.2368.80 KGS) (MILD S - TEEL)</v>
      </c>
      <c r="F1686" s="18">
        <f>'Raw Data'!F1686</f>
        <v>0</v>
      </c>
      <c r="G1686" s="18">
        <f>'Raw Data'!G1686</f>
        <v>0</v>
      </c>
      <c r="H1686" s="18">
        <f>'Raw Data'!H1686</f>
        <v>0</v>
      </c>
      <c r="I1686" s="18">
        <f>'Raw Data'!I1686</f>
        <v>0</v>
      </c>
      <c r="J1686" s="18">
        <f>'Raw Data'!J1686</f>
        <v>0</v>
      </c>
      <c r="K1686" s="18">
        <f>'Raw Data'!K1686</f>
        <v>0</v>
      </c>
      <c r="L1686" s="18">
        <f>'Raw Data'!L1686</f>
        <v>0</v>
      </c>
      <c r="M1686" s="18">
        <f>'Raw Data'!M1686</f>
        <v>0</v>
      </c>
      <c r="N1686" s="18">
        <f>'Raw Data'!N1686</f>
        <v>50400</v>
      </c>
      <c r="O1686" s="18" t="str">
        <f>'Raw Data'!O1686</f>
        <v>PCS</v>
      </c>
      <c r="P1686" s="18">
        <f>'Raw Data'!P1686</f>
        <v>23.07264683</v>
      </c>
      <c r="Q1686" s="18">
        <f>'Raw Data'!Q1686</f>
        <v>1162861.3999999999</v>
      </c>
      <c r="R1686" s="18">
        <f>'Raw Data'!R1686</f>
        <v>0.32382662200000001</v>
      </c>
      <c r="S1686" s="18">
        <f>'Raw Data'!S1686</f>
        <v>16320.86175</v>
      </c>
      <c r="T1686" s="18">
        <f>'Raw Data'!T1686</f>
        <v>282807.8</v>
      </c>
      <c r="U1686" s="18" t="str">
        <f t="shared" si="286"/>
        <v xml:space="preserve">STEEL TEA STRAINER -NP-55 </v>
      </c>
      <c r="V1686" s="18" t="str">
        <f t="shared" si="287"/>
        <v/>
      </c>
      <c r="W1686" s="18" t="e">
        <f t="shared" si="288"/>
        <v>#VALUE!</v>
      </c>
      <c r="X1686" s="18" t="str">
        <f t="shared" si="289"/>
        <v/>
      </c>
      <c r="Y1686" s="18" t="str">
        <f t="shared" si="290"/>
        <v/>
      </c>
      <c r="Z1686" s="18">
        <f t="shared" si="291"/>
        <v>1445669.2</v>
      </c>
      <c r="AA1686" s="18">
        <f t="shared" si="292"/>
        <v>2019</v>
      </c>
      <c r="AB1686" s="19" t="str">
        <f>IFERROR(VLOOKUP(D1686, 'Lookup Tables'!$A:$B, 2, FALSE), "Unknown")</f>
        <v>Table, kitchen or other household articles of iron or steel</v>
      </c>
      <c r="AC1686" s="18" t="str">
        <f t="shared" si="293"/>
        <v>Steel Products</v>
      </c>
      <c r="AD1686" s="18" t="str">
        <f t="shared" si="294"/>
        <v>Misc</v>
      </c>
      <c r="AE1686" s="18">
        <f t="shared" si="295"/>
        <v>5.6112658730158724</v>
      </c>
      <c r="AF1686" s="20">
        <f t="shared" si="296"/>
        <v>0.24319992047203562</v>
      </c>
    </row>
    <row r="1687" spans="1:32">
      <c r="A1687" s="18" t="str">
        <f>'Raw Data'!A1687</f>
        <v>INNSA1</v>
      </c>
      <c r="B1687" s="19">
        <f>'Raw Data'!B1687</f>
        <v>43477</v>
      </c>
      <c r="C1687" s="18">
        <f>'Raw Data'!C1687</f>
        <v>301049751</v>
      </c>
      <c r="D1687" s="18">
        <f>'Raw Data'!D1687</f>
        <v>73239990</v>
      </c>
      <c r="E1687" s="18" t="str">
        <f>'Raw Data'!E1687</f>
        <v>STAINLESS STEEL SPORTS BOTTLE 650ML S115-NP-21 (TOTAL NT WT. - 3286.99 KGS) (NOT VACUUM BOTTLE) (MILD STEEL)</v>
      </c>
      <c r="F1687" s="18">
        <f>'Raw Data'!F1687</f>
        <v>0</v>
      </c>
      <c r="G1687" s="18">
        <f>'Raw Data'!G1687</f>
        <v>0</v>
      </c>
      <c r="H1687" s="18">
        <f>'Raw Data'!H1687</f>
        <v>0</v>
      </c>
      <c r="I1687" s="18">
        <f>'Raw Data'!I1687</f>
        <v>0</v>
      </c>
      <c r="J1687" s="18">
        <f>'Raw Data'!J1687</f>
        <v>0</v>
      </c>
      <c r="K1687" s="18">
        <f>'Raw Data'!K1687</f>
        <v>0</v>
      </c>
      <c r="L1687" s="18">
        <f>'Raw Data'!L1687</f>
        <v>0</v>
      </c>
      <c r="M1687" s="18">
        <f>'Raw Data'!M1687</f>
        <v>0</v>
      </c>
      <c r="N1687" s="18">
        <f>'Raw Data'!N1687</f>
        <v>19044</v>
      </c>
      <c r="O1687" s="18" t="str">
        <f>'Raw Data'!O1687</f>
        <v>PCS</v>
      </c>
      <c r="P1687" s="18">
        <f>'Raw Data'!P1687</f>
        <v>83.549800989999994</v>
      </c>
      <c r="Q1687" s="18">
        <f>'Raw Data'!Q1687</f>
        <v>1591122.41</v>
      </c>
      <c r="R1687" s="18">
        <f>'Raw Data'!R1687</f>
        <v>1.172628786</v>
      </c>
      <c r="S1687" s="18">
        <f>'Raw Data'!S1687</f>
        <v>22331.542600000001</v>
      </c>
      <c r="T1687" s="18">
        <f>'Raw Data'!T1687</f>
        <v>386960.9</v>
      </c>
      <c r="U1687" s="18" t="str">
        <f t="shared" si="286"/>
        <v xml:space="preserve">STAINLESS STEEL SPORTS BOTTLE 650ML S115-NP-21 </v>
      </c>
      <c r="V1687" s="18" t="str">
        <f t="shared" si="287"/>
        <v/>
      </c>
      <c r="W1687" s="18" t="e">
        <f t="shared" si="288"/>
        <v>#VALUE!</v>
      </c>
      <c r="X1687" s="18" t="str">
        <f t="shared" si="289"/>
        <v/>
      </c>
      <c r="Y1687" s="18" t="str">
        <f t="shared" si="290"/>
        <v/>
      </c>
      <c r="Z1687" s="18">
        <f t="shared" si="291"/>
        <v>1978083.31</v>
      </c>
      <c r="AA1687" s="18">
        <f t="shared" si="292"/>
        <v>2019</v>
      </c>
      <c r="AB1687" s="19" t="str">
        <f>IFERROR(VLOOKUP(D1687, 'Lookup Tables'!$A:$B, 2, FALSE), "Unknown")</f>
        <v>Table, kitchen or other household articles of iron or steel</v>
      </c>
      <c r="AC1687" s="18" t="str">
        <f t="shared" si="293"/>
        <v>Steel Products</v>
      </c>
      <c r="AD1687" s="18" t="str">
        <f t="shared" si="294"/>
        <v>Misc</v>
      </c>
      <c r="AE1687" s="18">
        <f t="shared" si="295"/>
        <v>20.319307918504517</v>
      </c>
      <c r="AF1687" s="20">
        <f t="shared" si="296"/>
        <v>0.24319995593550847</v>
      </c>
    </row>
    <row r="1688" spans="1:32">
      <c r="A1688" s="18" t="str">
        <f>'Raw Data'!A1688</f>
        <v>INNSA1</v>
      </c>
      <c r="B1688" s="19">
        <f>'Raw Data'!B1688</f>
        <v>43477</v>
      </c>
      <c r="C1688" s="18">
        <f>'Raw Data'!C1688</f>
        <v>301049751</v>
      </c>
      <c r="D1688" s="18">
        <f>'Raw Data'!D1688</f>
        <v>73239990</v>
      </c>
      <c r="E1688" s="18" t="str">
        <f>'Raw Data'!E1688</f>
        <v>STAINLESS STEEL SPORTS BOTTLE 750ML S-308-C6-NP-20 (TOTAL NT - WT. 2029.49KGS)(NOT VACUUM BOTTLE)(MILD STEEL)</v>
      </c>
      <c r="F1688" s="18">
        <f>'Raw Data'!F1688</f>
        <v>0</v>
      </c>
      <c r="G1688" s="18">
        <f>'Raw Data'!G1688</f>
        <v>0</v>
      </c>
      <c r="H1688" s="18">
        <f>'Raw Data'!H1688</f>
        <v>0</v>
      </c>
      <c r="I1688" s="18">
        <f>'Raw Data'!I1688</f>
        <v>0</v>
      </c>
      <c r="J1688" s="18">
        <f>'Raw Data'!J1688</f>
        <v>0</v>
      </c>
      <c r="K1688" s="18">
        <f>'Raw Data'!K1688</f>
        <v>0</v>
      </c>
      <c r="L1688" s="18">
        <f>'Raw Data'!L1688</f>
        <v>0</v>
      </c>
      <c r="M1688" s="18">
        <f>'Raw Data'!M1688</f>
        <v>0</v>
      </c>
      <c r="N1688" s="18">
        <f>'Raw Data'!N1688</f>
        <v>11772</v>
      </c>
      <c r="O1688" s="18" t="str">
        <f>'Raw Data'!O1688</f>
        <v>PCS</v>
      </c>
      <c r="P1688" s="18">
        <f>'Raw Data'!P1688</f>
        <v>75.202175499999996</v>
      </c>
      <c r="Q1688" s="18">
        <f>'Raw Data'!Q1688</f>
        <v>885280.01</v>
      </c>
      <c r="R1688" s="18">
        <f>'Raw Data'!R1688</f>
        <v>1.0554691300000001</v>
      </c>
      <c r="S1688" s="18">
        <f>'Raw Data'!S1688</f>
        <v>12424.982599999999</v>
      </c>
      <c r="T1688" s="18">
        <f>'Raw Data'!T1688</f>
        <v>215300.1</v>
      </c>
      <c r="U1688" s="18" t="str">
        <f t="shared" si="286"/>
        <v xml:space="preserve">STAINLESS STEEL SPORTS BOTTLE 750ML S-308-C6-NP-20 </v>
      </c>
      <c r="V1688" s="18" t="str">
        <f t="shared" si="287"/>
        <v/>
      </c>
      <c r="W1688" s="18" t="e">
        <f t="shared" si="288"/>
        <v>#VALUE!</v>
      </c>
      <c r="X1688" s="18" t="str">
        <f t="shared" si="289"/>
        <v/>
      </c>
      <c r="Y1688" s="18" t="str">
        <f t="shared" si="290"/>
        <v/>
      </c>
      <c r="Z1688" s="18">
        <f t="shared" si="291"/>
        <v>1100580.1100000001</v>
      </c>
      <c r="AA1688" s="18">
        <f t="shared" si="292"/>
        <v>2019</v>
      </c>
      <c r="AB1688" s="19" t="str">
        <f>IFERROR(VLOOKUP(D1688, 'Lookup Tables'!$A:$B, 2, FALSE), "Unknown")</f>
        <v>Table, kitchen or other household articles of iron or steel</v>
      </c>
      <c r="AC1688" s="18" t="str">
        <f t="shared" si="293"/>
        <v>Steel Products</v>
      </c>
      <c r="AD1688" s="18" t="str">
        <f t="shared" si="294"/>
        <v>Misc</v>
      </c>
      <c r="AE1688" s="18">
        <f t="shared" si="295"/>
        <v>18.289169215086648</v>
      </c>
      <c r="AF1688" s="20">
        <f t="shared" si="296"/>
        <v>0.24320000177119103</v>
      </c>
    </row>
    <row r="1689" spans="1:32">
      <c r="A1689" s="18" t="str">
        <f>'Raw Data'!A1689</f>
        <v>INNSA1</v>
      </c>
      <c r="B1689" s="19">
        <f>'Raw Data'!B1689</f>
        <v>43477</v>
      </c>
      <c r="C1689" s="18">
        <f>'Raw Data'!C1689</f>
        <v>301049751</v>
      </c>
      <c r="D1689" s="18">
        <f>'Raw Data'!D1689</f>
        <v>73239990</v>
      </c>
      <c r="E1689" s="18" t="str">
        <f>'Raw Data'!E1689</f>
        <v>STAINLESS STEEL COLA BOTTLE 750ML SK750 SL-01 (TOTAL NT WT.5 - 529 KGS) (NOT VACUUM BOTTLE) (MILD STEEL)</v>
      </c>
      <c r="F1689" s="18">
        <f>'Raw Data'!F1689</f>
        <v>0</v>
      </c>
      <c r="G1689" s="18">
        <f>'Raw Data'!G1689</f>
        <v>0</v>
      </c>
      <c r="H1689" s="18">
        <f>'Raw Data'!H1689</f>
        <v>0</v>
      </c>
      <c r="I1689" s="18">
        <f>'Raw Data'!I1689</f>
        <v>0</v>
      </c>
      <c r="J1689" s="18">
        <f>'Raw Data'!J1689</f>
        <v>0</v>
      </c>
      <c r="K1689" s="18">
        <f>'Raw Data'!K1689</f>
        <v>0</v>
      </c>
      <c r="L1689" s="18">
        <f>'Raw Data'!L1689</f>
        <v>0</v>
      </c>
      <c r="M1689" s="18">
        <f>'Raw Data'!M1689</f>
        <v>0</v>
      </c>
      <c r="N1689" s="18">
        <f>'Raw Data'!N1689</f>
        <v>28800</v>
      </c>
      <c r="O1689" s="18" t="str">
        <f>'Raw Data'!O1689</f>
        <v>PCS</v>
      </c>
      <c r="P1689" s="18">
        <f>'Raw Data'!P1689</f>
        <v>92.301937150000001</v>
      </c>
      <c r="Q1689" s="18">
        <f>'Raw Data'!Q1689</f>
        <v>2658295.79</v>
      </c>
      <c r="R1689" s="18">
        <f>'Raw Data'!R1689</f>
        <v>1.295465785</v>
      </c>
      <c r="S1689" s="18">
        <f>'Raw Data'!S1689</f>
        <v>37309.414599999996</v>
      </c>
      <c r="T1689" s="18">
        <f>'Raw Data'!T1689</f>
        <v>646497.6</v>
      </c>
      <c r="U1689" s="18" t="str">
        <f t="shared" si="286"/>
        <v xml:space="preserve">STAINLESS STEEL COLA BOTTLE 750ML SK750 SL-01 </v>
      </c>
      <c r="V1689" s="18" t="str">
        <f t="shared" si="287"/>
        <v/>
      </c>
      <c r="W1689" s="18" t="e">
        <f t="shared" si="288"/>
        <v>#VALUE!</v>
      </c>
      <c r="X1689" s="18" t="str">
        <f t="shared" si="289"/>
        <v/>
      </c>
      <c r="Y1689" s="18" t="str">
        <f t="shared" si="290"/>
        <v/>
      </c>
      <c r="Z1689" s="18">
        <f t="shared" si="291"/>
        <v>3304793.39</v>
      </c>
      <c r="AA1689" s="18">
        <f t="shared" si="292"/>
        <v>2019</v>
      </c>
      <c r="AB1689" s="19" t="str">
        <f>IFERROR(VLOOKUP(D1689, 'Lookup Tables'!$A:$B, 2, FALSE), "Unknown")</f>
        <v>Table, kitchen or other household articles of iron or steel</v>
      </c>
      <c r="AC1689" s="18" t="str">
        <f t="shared" si="293"/>
        <v>Steel Products</v>
      </c>
      <c r="AD1689" s="18" t="str">
        <f t="shared" si="294"/>
        <v>Misc</v>
      </c>
      <c r="AE1689" s="18">
        <f t="shared" si="295"/>
        <v>22.447833333333332</v>
      </c>
      <c r="AF1689" s="20">
        <f t="shared" si="296"/>
        <v>0.24320002402742397</v>
      </c>
    </row>
    <row r="1690" spans="1:32">
      <c r="A1690" s="18" t="str">
        <f>'Raw Data'!A1690</f>
        <v>INNSA1</v>
      </c>
      <c r="B1690" s="19">
        <f>'Raw Data'!B1690</f>
        <v>43476</v>
      </c>
      <c r="C1690" s="18">
        <f>'Raw Data'!C1690</f>
        <v>301049751</v>
      </c>
      <c r="D1690" s="18">
        <f>'Raw Data'!D1690</f>
        <v>73239990</v>
      </c>
      <c r="E1690" s="18" t="str">
        <f>'Raw Data'!E1690</f>
        <v>RYX-02-021A MILD STEEL MULTI FUNCTION CLOTH STAND (OTHER ART - ICLES OF HOUSEHOLD OF IRON &amp; STEEL)</v>
      </c>
      <c r="F1690" s="18">
        <f>'Raw Data'!F1690</f>
        <v>0</v>
      </c>
      <c r="G1690" s="18">
        <f>'Raw Data'!G1690</f>
        <v>0</v>
      </c>
      <c r="H1690" s="18">
        <f>'Raw Data'!H1690</f>
        <v>0</v>
      </c>
      <c r="I1690" s="18">
        <f>'Raw Data'!I1690</f>
        <v>0</v>
      </c>
      <c r="J1690" s="18">
        <f>'Raw Data'!J1690</f>
        <v>0</v>
      </c>
      <c r="K1690" s="18">
        <f>'Raw Data'!K1690</f>
        <v>0</v>
      </c>
      <c r="L1690" s="18">
        <f>'Raw Data'!L1690</f>
        <v>0</v>
      </c>
      <c r="M1690" s="18">
        <f>'Raw Data'!M1690</f>
        <v>0</v>
      </c>
      <c r="N1690" s="18">
        <f>'Raw Data'!N1690</f>
        <v>2592</v>
      </c>
      <c r="O1690" s="18" t="str">
        <f>'Raw Data'!O1690</f>
        <v>PCS</v>
      </c>
      <c r="P1690" s="18">
        <f>'Raw Data'!P1690</f>
        <v>637.83584099999996</v>
      </c>
      <c r="Q1690" s="18">
        <f>'Raw Data'!Q1690</f>
        <v>1653270.5</v>
      </c>
      <c r="R1690" s="18">
        <f>'Raw Data'!R1690</f>
        <v>8.9520819800000009</v>
      </c>
      <c r="S1690" s="18">
        <f>'Raw Data'!S1690</f>
        <v>23203.796490000001</v>
      </c>
      <c r="T1690" s="18">
        <f>'Raw Data'!T1690</f>
        <v>402075.4</v>
      </c>
      <c r="U1690" s="18" t="str">
        <f t="shared" si="286"/>
        <v xml:space="preserve">RYX-02-021A MILD STEEL MULTI FUNCTION CLOTH STAND </v>
      </c>
      <c r="V1690" s="18" t="str">
        <f t="shared" si="287"/>
        <v/>
      </c>
      <c r="W1690" s="18" t="e">
        <f t="shared" si="288"/>
        <v>#VALUE!</v>
      </c>
      <c r="X1690" s="18" t="str">
        <f t="shared" si="289"/>
        <v/>
      </c>
      <c r="Y1690" s="18" t="str">
        <f t="shared" si="290"/>
        <v/>
      </c>
      <c r="Z1690" s="18">
        <f t="shared" si="291"/>
        <v>2055345.9</v>
      </c>
      <c r="AA1690" s="18">
        <f t="shared" si="292"/>
        <v>2019</v>
      </c>
      <c r="AB1690" s="19" t="str">
        <f>IFERROR(VLOOKUP(D1690, 'Lookup Tables'!$A:$B, 2, FALSE), "Unknown")</f>
        <v>Table, kitchen or other household articles of iron or steel</v>
      </c>
      <c r="AC1690" s="18" t="str">
        <f t="shared" si="293"/>
        <v>Steel Products</v>
      </c>
      <c r="AD1690" s="18" t="str">
        <f t="shared" si="294"/>
        <v>Cloth Stand</v>
      </c>
      <c r="AE1690" s="18">
        <f t="shared" si="295"/>
        <v>155.12168209876543</v>
      </c>
      <c r="AF1690" s="20">
        <f t="shared" si="296"/>
        <v>0.24320000871000844</v>
      </c>
    </row>
    <row r="1691" spans="1:32">
      <c r="A1691" s="18" t="str">
        <f>'Raw Data'!A1691</f>
        <v>INNSA1</v>
      </c>
      <c r="B1691" s="19">
        <f>'Raw Data'!B1691</f>
        <v>43473</v>
      </c>
      <c r="C1691" s="18">
        <f>'Raw Data'!C1691</f>
        <v>301049751</v>
      </c>
      <c r="D1691" s="18">
        <f>'Raw Data'!D1691</f>
        <v>73239990</v>
      </c>
      <c r="E1691" s="18" t="str">
        <f>'Raw Data'!E1691</f>
        <v>STEEL CONTAINER-GN-32 (TOTAL NET WT.27.79 KGS) (MILD STEEL) -</v>
      </c>
      <c r="F1691" s="18">
        <f>'Raw Data'!F1691</f>
        <v>0</v>
      </c>
      <c r="G1691" s="18">
        <f>'Raw Data'!G1691</f>
        <v>0</v>
      </c>
      <c r="H1691" s="18">
        <f>'Raw Data'!H1691</f>
        <v>0</v>
      </c>
      <c r="I1691" s="18">
        <f>'Raw Data'!I1691</f>
        <v>0</v>
      </c>
      <c r="J1691" s="18">
        <f>'Raw Data'!J1691</f>
        <v>0</v>
      </c>
      <c r="K1691" s="18">
        <f>'Raw Data'!K1691</f>
        <v>0</v>
      </c>
      <c r="L1691" s="18">
        <f>'Raw Data'!L1691</f>
        <v>0</v>
      </c>
      <c r="M1691" s="18">
        <f>'Raw Data'!M1691</f>
        <v>0</v>
      </c>
      <c r="N1691" s="18">
        <f>'Raw Data'!N1691</f>
        <v>72</v>
      </c>
      <c r="O1691" s="18" t="str">
        <f>'Raw Data'!O1691</f>
        <v>PCS</v>
      </c>
      <c r="P1691" s="18">
        <f>'Raw Data'!P1691</f>
        <v>152.06222220000001</v>
      </c>
      <c r="Q1691" s="18">
        <f>'Raw Data'!Q1691</f>
        <v>10948.48</v>
      </c>
      <c r="R1691" s="18">
        <f>'Raw Data'!R1691</f>
        <v>2.1342066279999998</v>
      </c>
      <c r="S1691" s="18">
        <f>'Raw Data'!S1691</f>
        <v>153.6628772</v>
      </c>
      <c r="T1691" s="18">
        <f>'Raw Data'!T1691</f>
        <v>2662.6</v>
      </c>
      <c r="U1691" s="18" t="str">
        <f t="shared" si="286"/>
        <v xml:space="preserve">STEEL CONTAINER-GN-32 </v>
      </c>
      <c r="V1691" s="18" t="str">
        <f t="shared" si="287"/>
        <v/>
      </c>
      <c r="W1691" s="18" t="e">
        <f t="shared" si="288"/>
        <v>#VALUE!</v>
      </c>
      <c r="X1691" s="18" t="str">
        <f t="shared" si="289"/>
        <v/>
      </c>
      <c r="Y1691" s="18" t="str">
        <f t="shared" si="290"/>
        <v/>
      </c>
      <c r="Z1691" s="18">
        <f t="shared" si="291"/>
        <v>13611.08</v>
      </c>
      <c r="AA1691" s="18">
        <f t="shared" si="292"/>
        <v>2019</v>
      </c>
      <c r="AB1691" s="19" t="str">
        <f>IFERROR(VLOOKUP(D1691, 'Lookup Tables'!$A:$B, 2, FALSE), "Unknown")</f>
        <v>Table, kitchen or other household articles of iron or steel</v>
      </c>
      <c r="AC1691" s="18" t="str">
        <f t="shared" si="293"/>
        <v>Steel Products</v>
      </c>
      <c r="AD1691" s="18" t="str">
        <f t="shared" si="294"/>
        <v>Misc</v>
      </c>
      <c r="AE1691" s="18">
        <f t="shared" si="295"/>
        <v>36.980555555555554</v>
      </c>
      <c r="AF1691" s="20">
        <f t="shared" si="296"/>
        <v>0.24319357572923364</v>
      </c>
    </row>
    <row r="1692" spans="1:32">
      <c r="A1692" s="18" t="str">
        <f>'Raw Data'!A1692</f>
        <v>INNSA1</v>
      </c>
      <c r="B1692" s="19">
        <f>'Raw Data'!B1692</f>
        <v>43473</v>
      </c>
      <c r="C1692" s="18">
        <f>'Raw Data'!C1692</f>
        <v>301049751</v>
      </c>
      <c r="D1692" s="18">
        <f>'Raw Data'!D1692</f>
        <v>73239990</v>
      </c>
      <c r="E1692" s="18" t="str">
        <f>'Raw Data'!E1692</f>
        <v>STAINLESS STEEL SPORTS BOTTLE 750ML S-308-C6-NP-20(TOTAL NT - WT.5480.64 KGS)(NOT VACUUM BOTTLE)(MILD STEEL)-DPD CLIENT</v>
      </c>
      <c r="F1692" s="18">
        <f>'Raw Data'!F1692</f>
        <v>0</v>
      </c>
      <c r="G1692" s="18">
        <f>'Raw Data'!G1692</f>
        <v>0</v>
      </c>
      <c r="H1692" s="18">
        <f>'Raw Data'!H1692</f>
        <v>0</v>
      </c>
      <c r="I1692" s="18">
        <f>'Raw Data'!I1692</f>
        <v>0</v>
      </c>
      <c r="J1692" s="18">
        <f>'Raw Data'!J1692</f>
        <v>0</v>
      </c>
      <c r="K1692" s="18">
        <f>'Raw Data'!K1692</f>
        <v>0</v>
      </c>
      <c r="L1692" s="18">
        <f>'Raw Data'!L1692</f>
        <v>0</v>
      </c>
      <c r="M1692" s="18">
        <f>'Raw Data'!M1692</f>
        <v>0</v>
      </c>
      <c r="N1692" s="18">
        <f>'Raw Data'!N1692</f>
        <v>31680</v>
      </c>
      <c r="O1692" s="18" t="str">
        <f>'Raw Data'!O1692</f>
        <v>PCS</v>
      </c>
      <c r="P1692" s="18">
        <f>'Raw Data'!P1692</f>
        <v>75.012458960000004</v>
      </c>
      <c r="Q1692" s="18">
        <f>'Raw Data'!Q1692</f>
        <v>2376394.7000000002</v>
      </c>
      <c r="R1692" s="18">
        <f>'Raw Data'!R1692</f>
        <v>1.0528064420000001</v>
      </c>
      <c r="S1692" s="18">
        <f>'Raw Data'!S1692</f>
        <v>33352.908069999998</v>
      </c>
      <c r="T1692" s="18">
        <f>'Raw Data'!T1692</f>
        <v>577939.19999999995</v>
      </c>
      <c r="U1692" s="18" t="str">
        <f t="shared" si="286"/>
        <v>STAINLESS STEEL SPORTS BOTTLE 750ML S-308-C6-NP-20</v>
      </c>
      <c r="V1692" s="18" t="str">
        <f t="shared" si="287"/>
        <v/>
      </c>
      <c r="W1692" s="18" t="e">
        <f t="shared" si="288"/>
        <v>#VALUE!</v>
      </c>
      <c r="X1692" s="18" t="str">
        <f t="shared" si="289"/>
        <v/>
      </c>
      <c r="Y1692" s="18" t="str">
        <f t="shared" si="290"/>
        <v/>
      </c>
      <c r="Z1692" s="18">
        <f t="shared" si="291"/>
        <v>2954333.9000000004</v>
      </c>
      <c r="AA1692" s="18">
        <f t="shared" si="292"/>
        <v>2019</v>
      </c>
      <c r="AB1692" s="19" t="str">
        <f>IFERROR(VLOOKUP(D1692, 'Lookup Tables'!$A:$B, 2, FALSE), "Unknown")</f>
        <v>Table, kitchen or other household articles of iron or steel</v>
      </c>
      <c r="AC1692" s="18" t="str">
        <f t="shared" si="293"/>
        <v>Steel Products</v>
      </c>
      <c r="AD1692" s="18" t="str">
        <f t="shared" si="294"/>
        <v>Misc</v>
      </c>
      <c r="AE1692" s="18">
        <f t="shared" si="295"/>
        <v>18.243030303030302</v>
      </c>
      <c r="AF1692" s="20">
        <f t="shared" si="296"/>
        <v>0.24320000377041739</v>
      </c>
    </row>
    <row r="1693" spans="1:32">
      <c r="A1693" s="18" t="str">
        <f>'Raw Data'!A1693</f>
        <v>INNSA1</v>
      </c>
      <c r="B1693" s="19">
        <f>'Raw Data'!B1693</f>
        <v>43473</v>
      </c>
      <c r="C1693" s="18">
        <f>'Raw Data'!C1693</f>
        <v>301049751</v>
      </c>
      <c r="D1693" s="18">
        <f>'Raw Data'!D1693</f>
        <v>73239990</v>
      </c>
      <c r="E1693" s="18" t="str">
        <f>'Raw Data'!E1693</f>
        <v>STAINLESS STEEL SPORTS BOTTLE 600ML S115-NP-21 (TOTAL NT WT. - 5119.41 KGS)(NOT VACUUM BOTTLE) (MILD STEEL)</v>
      </c>
      <c r="F1693" s="18">
        <f>'Raw Data'!F1693</f>
        <v>0</v>
      </c>
      <c r="G1693" s="18">
        <f>'Raw Data'!G1693</f>
        <v>0</v>
      </c>
      <c r="H1693" s="18">
        <f>'Raw Data'!H1693</f>
        <v>0</v>
      </c>
      <c r="I1693" s="18">
        <f>'Raw Data'!I1693</f>
        <v>0</v>
      </c>
      <c r="J1693" s="18">
        <f>'Raw Data'!J1693</f>
        <v>0</v>
      </c>
      <c r="K1693" s="18">
        <f>'Raw Data'!K1693</f>
        <v>0</v>
      </c>
      <c r="L1693" s="18">
        <f>'Raw Data'!L1693</f>
        <v>0</v>
      </c>
      <c r="M1693" s="18">
        <f>'Raw Data'!M1693</f>
        <v>0</v>
      </c>
      <c r="N1693" s="18">
        <f>'Raw Data'!N1693</f>
        <v>29592</v>
      </c>
      <c r="O1693" s="18" t="str">
        <f>'Raw Data'!O1693</f>
        <v>PCS</v>
      </c>
      <c r="P1693" s="18">
        <f>'Raw Data'!P1693</f>
        <v>83.379797580000002</v>
      </c>
      <c r="Q1693" s="18">
        <f>'Raw Data'!Q1693</f>
        <v>2467374.9700000002</v>
      </c>
      <c r="R1693" s="18">
        <f>'Raw Data'!R1693</f>
        <v>1.170242773</v>
      </c>
      <c r="S1693" s="18">
        <f>'Raw Data'!S1693</f>
        <v>34629.824139999997</v>
      </c>
      <c r="T1693" s="18">
        <f>'Raw Data'!T1693</f>
        <v>600065.6</v>
      </c>
      <c r="U1693" s="18" t="str">
        <f t="shared" si="286"/>
        <v xml:space="preserve">STAINLESS STEEL SPORTS BOTTLE 600ML S115-NP-21 </v>
      </c>
      <c r="V1693" s="18" t="str">
        <f t="shared" si="287"/>
        <v/>
      </c>
      <c r="W1693" s="18" t="e">
        <f t="shared" si="288"/>
        <v>#VALUE!</v>
      </c>
      <c r="X1693" s="18" t="str">
        <f t="shared" si="289"/>
        <v/>
      </c>
      <c r="Y1693" s="18" t="str">
        <f t="shared" si="290"/>
        <v/>
      </c>
      <c r="Z1693" s="18">
        <f t="shared" si="291"/>
        <v>3067440.5700000003</v>
      </c>
      <c r="AA1693" s="18">
        <f t="shared" si="292"/>
        <v>2019</v>
      </c>
      <c r="AB1693" s="19" t="str">
        <f>IFERROR(VLOOKUP(D1693, 'Lookup Tables'!$A:$B, 2, FALSE), "Unknown")</f>
        <v>Table, kitchen or other household articles of iron or steel</v>
      </c>
      <c r="AC1693" s="18" t="str">
        <f t="shared" si="293"/>
        <v>Steel Products</v>
      </c>
      <c r="AD1693" s="18" t="str">
        <f t="shared" si="294"/>
        <v>Misc</v>
      </c>
      <c r="AE1693" s="18">
        <f t="shared" si="295"/>
        <v>20.277967018113003</v>
      </c>
      <c r="AF1693" s="20">
        <f t="shared" si="296"/>
        <v>0.24320000295698871</v>
      </c>
    </row>
    <row r="1694" spans="1:32">
      <c r="A1694" s="18" t="str">
        <f>'Raw Data'!A1694</f>
        <v>INNSA1</v>
      </c>
      <c r="B1694" s="19">
        <f>'Raw Data'!B1694</f>
        <v>43473</v>
      </c>
      <c r="C1694" s="18">
        <f>'Raw Data'!C1694</f>
        <v>301049751</v>
      </c>
      <c r="D1694" s="18">
        <f>'Raw Data'!D1694</f>
        <v>73239990</v>
      </c>
      <c r="E1694" s="18" t="str">
        <f>'Raw Data'!E1694</f>
        <v>STEEL PEELER -MP-196 (TOTAL NET WT.1611.60KGS)(MILD STEEL) -</v>
      </c>
      <c r="F1694" s="18">
        <f>'Raw Data'!F1694</f>
        <v>0</v>
      </c>
      <c r="G1694" s="18">
        <f>'Raw Data'!G1694</f>
        <v>0</v>
      </c>
      <c r="H1694" s="18">
        <f>'Raw Data'!H1694</f>
        <v>0</v>
      </c>
      <c r="I1694" s="18">
        <f>'Raw Data'!I1694</f>
        <v>0</v>
      </c>
      <c r="J1694" s="18">
        <f>'Raw Data'!J1694</f>
        <v>0</v>
      </c>
      <c r="K1694" s="18">
        <f>'Raw Data'!K1694</f>
        <v>0</v>
      </c>
      <c r="L1694" s="18">
        <f>'Raw Data'!L1694</f>
        <v>0</v>
      </c>
      <c r="M1694" s="18">
        <f>'Raw Data'!M1694</f>
        <v>0</v>
      </c>
      <c r="N1694" s="18">
        <f>'Raw Data'!N1694</f>
        <v>20400</v>
      </c>
      <c r="O1694" s="18" t="str">
        <f>'Raw Data'!O1694</f>
        <v>PCS</v>
      </c>
      <c r="P1694" s="18">
        <f>'Raw Data'!P1694</f>
        <v>36.971992649999997</v>
      </c>
      <c r="Q1694" s="18">
        <f>'Raw Data'!Q1694</f>
        <v>754228.65</v>
      </c>
      <c r="R1694" s="18">
        <f>'Raw Data'!R1694</f>
        <v>0.51890515999999998</v>
      </c>
      <c r="S1694" s="18">
        <f>'Raw Data'!S1694</f>
        <v>10585.66526</v>
      </c>
      <c r="T1694" s="18">
        <f>'Raw Data'!T1694</f>
        <v>183428.5</v>
      </c>
      <c r="U1694" s="18" t="str">
        <f t="shared" si="286"/>
        <v xml:space="preserve">STEEL PEELER -MP-196 </v>
      </c>
      <c r="V1694" s="18" t="str">
        <f t="shared" si="287"/>
        <v/>
      </c>
      <c r="W1694" s="18" t="e">
        <f t="shared" si="288"/>
        <v>#VALUE!</v>
      </c>
      <c r="X1694" s="18" t="str">
        <f t="shared" si="289"/>
        <v/>
      </c>
      <c r="Y1694" s="18" t="str">
        <f t="shared" si="290"/>
        <v/>
      </c>
      <c r="Z1694" s="18">
        <f t="shared" si="291"/>
        <v>937657.15</v>
      </c>
      <c r="AA1694" s="18">
        <f t="shared" si="292"/>
        <v>2019</v>
      </c>
      <c r="AB1694" s="19" t="str">
        <f>IFERROR(VLOOKUP(D1694, 'Lookup Tables'!$A:$B, 2, FALSE), "Unknown")</f>
        <v>Table, kitchen or other household articles of iron or steel</v>
      </c>
      <c r="AC1694" s="18" t="str">
        <f t="shared" si="293"/>
        <v>Steel Products</v>
      </c>
      <c r="AD1694" s="18" t="str">
        <f t="shared" si="294"/>
        <v>Misc</v>
      </c>
      <c r="AE1694" s="18">
        <f t="shared" si="295"/>
        <v>8.9915931372549025</v>
      </c>
      <c r="AF1694" s="20">
        <f t="shared" si="296"/>
        <v>0.2432001224031996</v>
      </c>
    </row>
    <row r="1695" spans="1:32">
      <c r="A1695" s="18" t="str">
        <f>'Raw Data'!A1695</f>
        <v>INNSA1</v>
      </c>
      <c r="B1695" s="19">
        <f>'Raw Data'!B1695</f>
        <v>43473</v>
      </c>
      <c r="C1695" s="18">
        <f>'Raw Data'!C1695</f>
        <v>301049751</v>
      </c>
      <c r="D1695" s="18">
        <f>'Raw Data'!D1695</f>
        <v>73239990</v>
      </c>
      <c r="E1695" s="18" t="str">
        <f>'Raw Data'!E1695</f>
        <v>STAINLESS STEEL COLA BOTTLE 750ML SK750-SL-01 (TOTAL NT WT - .4237.05 KGS)(NOT VACUUM BOTTLE) (MILD STEEL)</v>
      </c>
      <c r="F1695" s="18">
        <f>'Raw Data'!F1695</f>
        <v>0</v>
      </c>
      <c r="G1695" s="18">
        <f>'Raw Data'!G1695</f>
        <v>0</v>
      </c>
      <c r="H1695" s="18">
        <f>'Raw Data'!H1695</f>
        <v>0</v>
      </c>
      <c r="I1695" s="18">
        <f>'Raw Data'!I1695</f>
        <v>0</v>
      </c>
      <c r="J1695" s="18">
        <f>'Raw Data'!J1695</f>
        <v>0</v>
      </c>
      <c r="K1695" s="18">
        <f>'Raw Data'!K1695</f>
        <v>0</v>
      </c>
      <c r="L1695" s="18">
        <f>'Raw Data'!L1695</f>
        <v>0</v>
      </c>
      <c r="M1695" s="18">
        <f>'Raw Data'!M1695</f>
        <v>0</v>
      </c>
      <c r="N1695" s="18">
        <f>'Raw Data'!N1695</f>
        <v>22068</v>
      </c>
      <c r="O1695" s="18" t="str">
        <f>'Raw Data'!O1695</f>
        <v>PCS</v>
      </c>
      <c r="P1695" s="18">
        <f>'Raw Data'!P1695</f>
        <v>92.128804599999995</v>
      </c>
      <c r="Q1695" s="18">
        <f>'Raw Data'!Q1695</f>
        <v>2033098.46</v>
      </c>
      <c r="R1695" s="18">
        <f>'Raw Data'!R1695</f>
        <v>1.293035854</v>
      </c>
      <c r="S1695" s="18">
        <f>'Raw Data'!S1695</f>
        <v>28534.715230000002</v>
      </c>
      <c r="T1695" s="18">
        <f>'Raw Data'!T1695</f>
        <v>494449.5</v>
      </c>
      <c r="U1695" s="18" t="str">
        <f t="shared" si="286"/>
        <v xml:space="preserve">STAINLESS STEEL COLA BOTTLE 750ML SK750-SL-01 </v>
      </c>
      <c r="V1695" s="18" t="str">
        <f t="shared" si="287"/>
        <v/>
      </c>
      <c r="W1695" s="18" t="e">
        <f t="shared" si="288"/>
        <v>#VALUE!</v>
      </c>
      <c r="X1695" s="18" t="str">
        <f t="shared" si="289"/>
        <v/>
      </c>
      <c r="Y1695" s="18" t="str">
        <f t="shared" si="290"/>
        <v/>
      </c>
      <c r="Z1695" s="18">
        <f t="shared" si="291"/>
        <v>2527547.96</v>
      </c>
      <c r="AA1695" s="18">
        <f t="shared" si="292"/>
        <v>2019</v>
      </c>
      <c r="AB1695" s="19" t="str">
        <f>IFERROR(VLOOKUP(D1695, 'Lookup Tables'!$A:$B, 2, FALSE), "Unknown")</f>
        <v>Table, kitchen or other household articles of iron or steel</v>
      </c>
      <c r="AC1695" s="18" t="str">
        <f t="shared" si="293"/>
        <v>Steel Products</v>
      </c>
      <c r="AD1695" s="18" t="str">
        <f t="shared" si="294"/>
        <v>Misc</v>
      </c>
      <c r="AE1695" s="18">
        <f t="shared" si="295"/>
        <v>22.405723219140839</v>
      </c>
      <c r="AF1695" s="20">
        <f t="shared" si="296"/>
        <v>0.24319997763413781</v>
      </c>
    </row>
    <row r="1696" spans="1:32">
      <c r="A1696" s="18" t="str">
        <f>'Raw Data'!A1696</f>
        <v>INNSA1</v>
      </c>
      <c r="B1696" s="19">
        <f>'Raw Data'!B1696</f>
        <v>43473</v>
      </c>
      <c r="C1696" s="18">
        <f>'Raw Data'!C1696</f>
        <v>301049751</v>
      </c>
      <c r="D1696" s="18">
        <f>'Raw Data'!D1696</f>
        <v>73239990</v>
      </c>
      <c r="E1696" s="18" t="str">
        <f>'Raw Data'!E1696</f>
        <v>STEEL CONTAINER-GN-30 (TOTAL NET WT.24.91 KGS) (MILD STEEL) -</v>
      </c>
      <c r="F1696" s="18">
        <f>'Raw Data'!F1696</f>
        <v>0</v>
      </c>
      <c r="G1696" s="18">
        <f>'Raw Data'!G1696</f>
        <v>0</v>
      </c>
      <c r="H1696" s="18">
        <f>'Raw Data'!H1696</f>
        <v>0</v>
      </c>
      <c r="I1696" s="18">
        <f>'Raw Data'!I1696</f>
        <v>0</v>
      </c>
      <c r="J1696" s="18">
        <f>'Raw Data'!J1696</f>
        <v>0</v>
      </c>
      <c r="K1696" s="18">
        <f>'Raw Data'!K1696</f>
        <v>0</v>
      </c>
      <c r="L1696" s="18">
        <f>'Raw Data'!L1696</f>
        <v>0</v>
      </c>
      <c r="M1696" s="18">
        <f>'Raw Data'!M1696</f>
        <v>0</v>
      </c>
      <c r="N1696" s="18">
        <f>'Raw Data'!N1696</f>
        <v>144</v>
      </c>
      <c r="O1696" s="18" t="str">
        <f>'Raw Data'!O1696</f>
        <v>PCS</v>
      </c>
      <c r="P1696" s="18">
        <f>'Raw Data'!P1696</f>
        <v>84.230555559999999</v>
      </c>
      <c r="Q1696" s="18">
        <f>'Raw Data'!Q1696</f>
        <v>12129.2</v>
      </c>
      <c r="R1696" s="18">
        <f>'Raw Data'!R1696</f>
        <v>1.182183236</v>
      </c>
      <c r="S1696" s="18">
        <f>'Raw Data'!S1696</f>
        <v>170.234386</v>
      </c>
      <c r="T1696" s="18">
        <f>'Raw Data'!T1696</f>
        <v>2949.8</v>
      </c>
      <c r="U1696" s="18" t="str">
        <f t="shared" si="286"/>
        <v xml:space="preserve">STEEL CONTAINER-GN-30 </v>
      </c>
      <c r="V1696" s="18" t="str">
        <f t="shared" si="287"/>
        <v/>
      </c>
      <c r="W1696" s="18" t="e">
        <f t="shared" si="288"/>
        <v>#VALUE!</v>
      </c>
      <c r="X1696" s="18" t="str">
        <f t="shared" si="289"/>
        <v/>
      </c>
      <c r="Y1696" s="18" t="str">
        <f t="shared" si="290"/>
        <v/>
      </c>
      <c r="Z1696" s="18">
        <f t="shared" si="291"/>
        <v>15079</v>
      </c>
      <c r="AA1696" s="18">
        <f t="shared" si="292"/>
        <v>2019</v>
      </c>
      <c r="AB1696" s="19" t="str">
        <f>IFERROR(VLOOKUP(D1696, 'Lookup Tables'!$A:$B, 2, FALSE), "Unknown")</f>
        <v>Table, kitchen or other household articles of iron or steel</v>
      </c>
      <c r="AC1696" s="18" t="str">
        <f t="shared" si="293"/>
        <v>Steel Products</v>
      </c>
      <c r="AD1696" s="18" t="str">
        <f t="shared" si="294"/>
        <v>Misc</v>
      </c>
      <c r="AE1696" s="18">
        <f t="shared" si="295"/>
        <v>20.484722222222224</v>
      </c>
      <c r="AF1696" s="20">
        <f t="shared" si="296"/>
        <v>0.24319823236487156</v>
      </c>
    </row>
    <row r="1697" spans="1:32">
      <c r="A1697" s="18" t="str">
        <f>'Raw Data'!A1697</f>
        <v>INNSA1</v>
      </c>
      <c r="B1697" s="19">
        <f>'Raw Data'!B1697</f>
        <v>43472</v>
      </c>
      <c r="C1697" s="18">
        <f>'Raw Data'!C1697</f>
        <v>301049751</v>
      </c>
      <c r="D1697" s="18">
        <f>'Raw Data'!D1697</f>
        <v>73239990</v>
      </c>
      <c r="E1697" s="18" t="str">
        <f>'Raw Data'!E1697</f>
        <v>STEEL ZHARA-NP-003 (TOTAL NET WT.6925.80 KGS) (MILD TEEL) -</v>
      </c>
      <c r="F1697" s="18">
        <f>'Raw Data'!F1697</f>
        <v>0</v>
      </c>
      <c r="G1697" s="18">
        <f>'Raw Data'!G1697</f>
        <v>0</v>
      </c>
      <c r="H1697" s="18">
        <f>'Raw Data'!H1697</f>
        <v>0</v>
      </c>
      <c r="I1697" s="18">
        <f>'Raw Data'!I1697</f>
        <v>0</v>
      </c>
      <c r="J1697" s="18">
        <f>'Raw Data'!J1697</f>
        <v>0</v>
      </c>
      <c r="K1697" s="18">
        <f>'Raw Data'!K1697</f>
        <v>0</v>
      </c>
      <c r="L1697" s="18">
        <f>'Raw Data'!L1697</f>
        <v>0</v>
      </c>
      <c r="M1697" s="18">
        <f>'Raw Data'!M1697</f>
        <v>0</v>
      </c>
      <c r="N1697" s="18">
        <f>'Raw Data'!N1697</f>
        <v>71400</v>
      </c>
      <c r="O1697" s="18" t="str">
        <f>'Raw Data'!O1697</f>
        <v>PCS</v>
      </c>
      <c r="P1697" s="18">
        <f>'Raw Data'!P1697</f>
        <v>32.487913450000001</v>
      </c>
      <c r="Q1697" s="18">
        <f>'Raw Data'!Q1697</f>
        <v>2319637.02</v>
      </c>
      <c r="R1697" s="18">
        <f>'Raw Data'!R1697</f>
        <v>0.45597071500000003</v>
      </c>
      <c r="S1697" s="18">
        <f>'Raw Data'!S1697</f>
        <v>32556.30905</v>
      </c>
      <c r="T1697" s="18">
        <f>'Raw Data'!T1697</f>
        <v>564135.80000000005</v>
      </c>
      <c r="U1697" s="18" t="str">
        <f t="shared" si="286"/>
        <v xml:space="preserve">STEEL ZHARA-NP-003 </v>
      </c>
      <c r="V1697" s="18" t="str">
        <f t="shared" si="287"/>
        <v/>
      </c>
      <c r="W1697" s="18" t="e">
        <f t="shared" si="288"/>
        <v>#VALUE!</v>
      </c>
      <c r="X1697" s="18" t="str">
        <f t="shared" si="289"/>
        <v/>
      </c>
      <c r="Y1697" s="18" t="str">
        <f t="shared" si="290"/>
        <v/>
      </c>
      <c r="Z1697" s="18">
        <f t="shared" si="291"/>
        <v>2883772.8200000003</v>
      </c>
      <c r="AA1697" s="18">
        <f t="shared" si="292"/>
        <v>2019</v>
      </c>
      <c r="AB1697" s="19" t="str">
        <f>IFERROR(VLOOKUP(D1697, 'Lookup Tables'!$A:$B, 2, FALSE), "Unknown")</f>
        <v>Table, kitchen or other household articles of iron or steel</v>
      </c>
      <c r="AC1697" s="18" t="str">
        <f t="shared" si="293"/>
        <v>Steel Products</v>
      </c>
      <c r="AD1697" s="18" t="str">
        <f t="shared" si="294"/>
        <v>Misc</v>
      </c>
      <c r="AE1697" s="18">
        <f t="shared" si="295"/>
        <v>7.9010616246498602</v>
      </c>
      <c r="AF1697" s="20">
        <f t="shared" si="296"/>
        <v>0.24320003308103785</v>
      </c>
    </row>
    <row r="1698" spans="1:32">
      <c r="A1698" s="18" t="str">
        <f>'Raw Data'!A1698</f>
        <v>INNSA1</v>
      </c>
      <c r="B1698" s="19">
        <f>'Raw Data'!B1698</f>
        <v>43467</v>
      </c>
      <c r="C1698" s="18">
        <f>'Raw Data'!C1698</f>
        <v>301049751</v>
      </c>
      <c r="D1698" s="18">
        <f>'Raw Data'!D1698</f>
        <v>73239990</v>
      </c>
      <c r="E1698" s="18" t="str">
        <f>'Raw Data'!E1698</f>
        <v>RYX-02-021A MILD STEEL MULTI FUNCTION CLOTH STAND (1296 PCS) - (OTHER ARTICLES OF HOUSEHOLD OF IRON &amp; STEEL)</v>
      </c>
      <c r="F1698" s="18">
        <f>'Raw Data'!F1698</f>
        <v>0</v>
      </c>
      <c r="G1698" s="18">
        <f>'Raw Data'!G1698</f>
        <v>0</v>
      </c>
      <c r="H1698" s="18">
        <f>'Raw Data'!H1698</f>
        <v>0</v>
      </c>
      <c r="I1698" s="18">
        <f>'Raw Data'!I1698</f>
        <v>0</v>
      </c>
      <c r="J1698" s="18">
        <f>'Raw Data'!J1698</f>
        <v>0</v>
      </c>
      <c r="K1698" s="18">
        <f>'Raw Data'!K1698</f>
        <v>0</v>
      </c>
      <c r="L1698" s="18">
        <f>'Raw Data'!L1698</f>
        <v>0</v>
      </c>
      <c r="M1698" s="18">
        <f>'Raw Data'!M1698</f>
        <v>0</v>
      </c>
      <c r="N1698" s="18">
        <f>'Raw Data'!N1698</f>
        <v>4752</v>
      </c>
      <c r="O1698" s="18" t="str">
        <f>'Raw Data'!O1698</f>
        <v>KG</v>
      </c>
      <c r="P1698" s="18">
        <f>'Raw Data'!P1698</f>
        <v>173.42680559999999</v>
      </c>
      <c r="Q1698" s="18">
        <f>'Raw Data'!Q1698</f>
        <v>824124.18</v>
      </c>
      <c r="R1698" s="18">
        <f>'Raw Data'!R1698</f>
        <v>2.4272471040000001</v>
      </c>
      <c r="S1698" s="18">
        <f>'Raw Data'!S1698</f>
        <v>11534.27824</v>
      </c>
      <c r="T1698" s="18">
        <f>'Raw Data'!T1698</f>
        <v>200426.9</v>
      </c>
      <c r="U1698" s="18" t="str">
        <f t="shared" si="286"/>
        <v xml:space="preserve">RYX-02-021A MILD STEEL MULTI FUNCTION CLOTH STAND </v>
      </c>
      <c r="V1698" s="18" t="str">
        <f t="shared" si="287"/>
        <v/>
      </c>
      <c r="W1698" s="18" t="e">
        <f t="shared" si="288"/>
        <v>#VALUE!</v>
      </c>
      <c r="X1698" s="18" t="str">
        <f t="shared" si="289"/>
        <v/>
      </c>
      <c r="Y1698" s="18" t="str">
        <f t="shared" si="290"/>
        <v/>
      </c>
      <c r="Z1698" s="18">
        <f t="shared" si="291"/>
        <v>1024551.0800000001</v>
      </c>
      <c r="AA1698" s="18">
        <f t="shared" si="292"/>
        <v>2019</v>
      </c>
      <c r="AB1698" s="19" t="str">
        <f>IFERROR(VLOOKUP(D1698, 'Lookup Tables'!$A:$B, 2, FALSE), "Unknown")</f>
        <v>Table, kitchen or other household articles of iron or steel</v>
      </c>
      <c r="AC1698" s="18" t="str">
        <f t="shared" si="293"/>
        <v>Steel Products</v>
      </c>
      <c r="AD1698" s="18" t="str">
        <f t="shared" si="294"/>
        <v>Cloth Stand</v>
      </c>
      <c r="AE1698" s="18">
        <f t="shared" si="295"/>
        <v>42.177377946127947</v>
      </c>
      <c r="AF1698" s="20">
        <f t="shared" si="296"/>
        <v>0.24319987796013942</v>
      </c>
    </row>
    <row r="1699" spans="1:32">
      <c r="A1699" s="18" t="str">
        <f>'Raw Data'!A1699</f>
        <v>INNSA1</v>
      </c>
      <c r="B1699" s="19">
        <f>'Raw Data'!B1699</f>
        <v>43467</v>
      </c>
      <c r="C1699" s="18">
        <f>'Raw Data'!C1699</f>
        <v>301049751</v>
      </c>
      <c r="D1699" s="18">
        <f>'Raw Data'!D1699</f>
        <v>73239990</v>
      </c>
      <c r="E1699" s="18" t="str">
        <f>'Raw Data'!E1699</f>
        <v>RYX-02-020 MILD STEEL MULTI FUNCTION CLOTH STAND (1232 PCS) - (OTHER ARTICLES OF HOUSEHOLD OF IRON &amp; STEEL)</v>
      </c>
      <c r="F1699" s="18">
        <f>'Raw Data'!F1699</f>
        <v>0</v>
      </c>
      <c r="G1699" s="18">
        <f>'Raw Data'!G1699</f>
        <v>0</v>
      </c>
      <c r="H1699" s="18">
        <f>'Raw Data'!H1699</f>
        <v>0</v>
      </c>
      <c r="I1699" s="18">
        <f>'Raw Data'!I1699</f>
        <v>0</v>
      </c>
      <c r="J1699" s="18">
        <f>'Raw Data'!J1699</f>
        <v>0</v>
      </c>
      <c r="K1699" s="18">
        <f>'Raw Data'!K1699</f>
        <v>0</v>
      </c>
      <c r="L1699" s="18">
        <f>'Raw Data'!L1699</f>
        <v>0</v>
      </c>
      <c r="M1699" s="18">
        <f>'Raw Data'!M1699</f>
        <v>0</v>
      </c>
      <c r="N1699" s="18">
        <f>'Raw Data'!N1699</f>
        <v>4004</v>
      </c>
      <c r="O1699" s="18" t="str">
        <f>'Raw Data'!O1699</f>
        <v>KG</v>
      </c>
      <c r="P1699" s="18">
        <f>'Raw Data'!P1699</f>
        <v>313.95727269999998</v>
      </c>
      <c r="Q1699" s="18">
        <f>'Raw Data'!Q1699</f>
        <v>1257084.92</v>
      </c>
      <c r="R1699" s="18">
        <f>'Raw Data'!R1699</f>
        <v>4.3940835930000004</v>
      </c>
      <c r="S1699" s="18">
        <f>'Raw Data'!S1699</f>
        <v>17593.91071</v>
      </c>
      <c r="T1699" s="18">
        <f>'Raw Data'!T1699</f>
        <v>305723</v>
      </c>
      <c r="U1699" s="18" t="str">
        <f t="shared" si="286"/>
        <v xml:space="preserve">RYX-02-020 MILD STEEL MULTI FUNCTION CLOTH STAND </v>
      </c>
      <c r="V1699" s="18" t="str">
        <f t="shared" si="287"/>
        <v/>
      </c>
      <c r="W1699" s="18" t="e">
        <f t="shared" si="288"/>
        <v>#VALUE!</v>
      </c>
      <c r="X1699" s="18" t="str">
        <f t="shared" si="289"/>
        <v/>
      </c>
      <c r="Y1699" s="18" t="str">
        <f t="shared" si="290"/>
        <v/>
      </c>
      <c r="Z1699" s="18">
        <f t="shared" si="291"/>
        <v>1562807.92</v>
      </c>
      <c r="AA1699" s="18">
        <f t="shared" si="292"/>
        <v>2019</v>
      </c>
      <c r="AB1699" s="19" t="str">
        <f>IFERROR(VLOOKUP(D1699, 'Lookup Tables'!$A:$B, 2, FALSE), "Unknown")</f>
        <v>Table, kitchen or other household articles of iron or steel</v>
      </c>
      <c r="AC1699" s="18" t="str">
        <f t="shared" si="293"/>
        <v>Steel Products</v>
      </c>
      <c r="AD1699" s="18" t="str">
        <f t="shared" si="294"/>
        <v>Cloth Stand</v>
      </c>
      <c r="AE1699" s="18">
        <f t="shared" si="295"/>
        <v>76.354395604395606</v>
      </c>
      <c r="AF1699" s="20">
        <f t="shared" si="296"/>
        <v>0.24319995820171006</v>
      </c>
    </row>
    <row r="1700" spans="1:32">
      <c r="A1700" s="18" t="str">
        <f>'Raw Data'!A1700</f>
        <v>INNSA1</v>
      </c>
      <c r="B1700" s="19">
        <f>'Raw Data'!B1700</f>
        <v>43465</v>
      </c>
      <c r="C1700" s="18">
        <f>'Raw Data'!C1700</f>
        <v>301049751</v>
      </c>
      <c r="D1700" s="18">
        <f>'Raw Data'!D1700</f>
        <v>73239990</v>
      </c>
      <c r="E1700" s="18" t="str">
        <f>'Raw Data'!E1700</f>
        <v>STAINLESS STEEL SPORTS BOTTLE 600ML S115-NP-21 (TOTAL NT WT.5797.29 KGS)(NOT VACUUM BOTTLE) (MILD STEEL)</v>
      </c>
      <c r="F1700" s="18">
        <f>'Raw Data'!F1700</f>
        <v>0</v>
      </c>
      <c r="G1700" s="18">
        <f>'Raw Data'!G1700</f>
        <v>0</v>
      </c>
      <c r="H1700" s="18">
        <f>'Raw Data'!H1700</f>
        <v>0</v>
      </c>
      <c r="I1700" s="18">
        <f>'Raw Data'!I1700</f>
        <v>0</v>
      </c>
      <c r="J1700" s="18">
        <f>'Raw Data'!J1700</f>
        <v>0</v>
      </c>
      <c r="K1700" s="18">
        <f>'Raw Data'!K1700</f>
        <v>0</v>
      </c>
      <c r="L1700" s="18">
        <f>'Raw Data'!L1700</f>
        <v>0</v>
      </c>
      <c r="M1700" s="18">
        <f>'Raw Data'!M1700</f>
        <v>0</v>
      </c>
      <c r="N1700" s="18">
        <f>'Raw Data'!N1700</f>
        <v>33588</v>
      </c>
      <c r="O1700" s="18" t="str">
        <f>'Raw Data'!O1700</f>
        <v>PCS</v>
      </c>
      <c r="P1700" s="18">
        <f>'Raw Data'!P1700</f>
        <v>83.592436879999994</v>
      </c>
      <c r="Q1700" s="18">
        <f>'Raw Data'!Q1700</f>
        <v>2807702.77</v>
      </c>
      <c r="R1700" s="18">
        <f>'Raw Data'!R1700</f>
        <v>1.1699431330000001</v>
      </c>
      <c r="S1700" s="18">
        <f>'Raw Data'!S1700</f>
        <v>39296.04997</v>
      </c>
      <c r="T1700" s="18">
        <f>'Raw Data'!T1700</f>
        <v>682833.3</v>
      </c>
      <c r="U1700" s="18" t="str">
        <f t="shared" si="286"/>
        <v xml:space="preserve">STAINLESS STEEL SPORTS BOTTLE 600ML S115-NP-21 </v>
      </c>
      <c r="V1700" s="18" t="str">
        <f t="shared" si="287"/>
        <v/>
      </c>
      <c r="W1700" s="18" t="e">
        <f t="shared" si="288"/>
        <v>#VALUE!</v>
      </c>
      <c r="X1700" s="18" t="str">
        <f t="shared" si="289"/>
        <v/>
      </c>
      <c r="Y1700" s="18" t="str">
        <f t="shared" si="290"/>
        <v/>
      </c>
      <c r="Z1700" s="18">
        <f t="shared" si="291"/>
        <v>3490536.0700000003</v>
      </c>
      <c r="AA1700" s="18">
        <f t="shared" si="292"/>
        <v>2018</v>
      </c>
      <c r="AB1700" s="19" t="str">
        <f>IFERROR(VLOOKUP(D1700, 'Lookup Tables'!$A:$B, 2, FALSE), "Unknown")</f>
        <v>Table, kitchen or other household articles of iron or steel</v>
      </c>
      <c r="AC1700" s="18" t="str">
        <f t="shared" si="293"/>
        <v>Steel Products</v>
      </c>
      <c r="AD1700" s="18" t="str">
        <f t="shared" si="294"/>
        <v>Misc</v>
      </c>
      <c r="AE1700" s="18">
        <f t="shared" si="295"/>
        <v>20.329680242943908</v>
      </c>
      <c r="AF1700" s="20">
        <f t="shared" si="296"/>
        <v>0.24319999513338802</v>
      </c>
    </row>
    <row r="1701" spans="1:32">
      <c r="A1701" s="18" t="str">
        <f>'Raw Data'!A1701</f>
        <v>INNSA1</v>
      </c>
      <c r="B1701" s="19">
        <f>'Raw Data'!B1701</f>
        <v>43465</v>
      </c>
      <c r="C1701" s="18">
        <f>'Raw Data'!C1701</f>
        <v>301049751</v>
      </c>
      <c r="D1701" s="18">
        <f>'Raw Data'!D1701</f>
        <v>73239990</v>
      </c>
      <c r="E1701" s="18" t="str">
        <f>'Raw Data'!E1701</f>
        <v>STEEL HOOK 5 PCS SET-GN-08 (TOTAL NET WT.76.50 KGS) (MILD STEEL)</v>
      </c>
      <c r="F1701" s="18">
        <f>'Raw Data'!F1701</f>
        <v>0</v>
      </c>
      <c r="G1701" s="18">
        <f>'Raw Data'!G1701</f>
        <v>0</v>
      </c>
      <c r="H1701" s="18">
        <f>'Raw Data'!H1701</f>
        <v>0</v>
      </c>
      <c r="I1701" s="18">
        <f>'Raw Data'!I1701</f>
        <v>0</v>
      </c>
      <c r="J1701" s="18">
        <f>'Raw Data'!J1701</f>
        <v>0</v>
      </c>
      <c r="K1701" s="18">
        <f>'Raw Data'!K1701</f>
        <v>0</v>
      </c>
      <c r="L1701" s="18">
        <f>'Raw Data'!L1701</f>
        <v>0</v>
      </c>
      <c r="M1701" s="18">
        <f>'Raw Data'!M1701</f>
        <v>0</v>
      </c>
      <c r="N1701" s="18">
        <f>'Raw Data'!N1701</f>
        <v>450</v>
      </c>
      <c r="O1701" s="18" t="str">
        <f>'Raw Data'!O1701</f>
        <v>SET</v>
      </c>
      <c r="P1701" s="18">
        <f>'Raw Data'!P1701</f>
        <v>84.972688890000001</v>
      </c>
      <c r="Q1701" s="18">
        <f>'Raw Data'!Q1701</f>
        <v>38237.71</v>
      </c>
      <c r="R1701" s="18">
        <f>'Raw Data'!R1701</f>
        <v>1.1892608659999999</v>
      </c>
      <c r="S1701" s="18">
        <f>'Raw Data'!S1701</f>
        <v>535.16738980000002</v>
      </c>
      <c r="T1701" s="18">
        <f>'Raw Data'!T1701</f>
        <v>9299.5</v>
      </c>
      <c r="U1701" s="18" t="str">
        <f t="shared" si="286"/>
        <v xml:space="preserve">STEEL HOOK 5 PCS SET-GN-08 </v>
      </c>
      <c r="V1701" s="18" t="str">
        <f t="shared" si="287"/>
        <v/>
      </c>
      <c r="W1701" s="18" t="e">
        <f t="shared" si="288"/>
        <v>#VALUE!</v>
      </c>
      <c r="X1701" s="18" t="str">
        <f t="shared" si="289"/>
        <v/>
      </c>
      <c r="Y1701" s="18" t="str">
        <f t="shared" si="290"/>
        <v/>
      </c>
      <c r="Z1701" s="18">
        <f t="shared" si="291"/>
        <v>47537.21</v>
      </c>
      <c r="AA1701" s="18">
        <f t="shared" si="292"/>
        <v>2018</v>
      </c>
      <c r="AB1701" s="19" t="str">
        <f>IFERROR(VLOOKUP(D1701, 'Lookup Tables'!$A:$B, 2, FALSE), "Unknown")</f>
        <v>Table, kitchen or other household articles of iron or steel</v>
      </c>
      <c r="AC1701" s="18" t="str">
        <f t="shared" si="293"/>
        <v>Steel Products</v>
      </c>
      <c r="AD1701" s="18" t="str">
        <f t="shared" si="294"/>
        <v>Misc</v>
      </c>
      <c r="AE1701" s="18">
        <f t="shared" si="295"/>
        <v>20.665555555555557</v>
      </c>
      <c r="AF1701" s="20">
        <f t="shared" si="296"/>
        <v>0.2432023256622847</v>
      </c>
    </row>
    <row r="1702" spans="1:32">
      <c r="A1702" s="18" t="str">
        <f>'Raw Data'!A1702</f>
        <v>INNSA1</v>
      </c>
      <c r="B1702" s="19">
        <f>'Raw Data'!B1702</f>
        <v>43465</v>
      </c>
      <c r="C1702" s="18">
        <f>'Raw Data'!C1702</f>
        <v>301049751</v>
      </c>
      <c r="D1702" s="18">
        <f>'Raw Data'!D1702</f>
        <v>73239990</v>
      </c>
      <c r="E1702" s="18" t="str">
        <f>'Raw Data'!E1702</f>
        <v>STAINLESS STEEL SPORTS BOTTLE 750ML -MP-201(TOTAL NT WT.651.60 KGS)(NOT VACUUM BOTTLE)(MILD STEEL)-DPD CLIENT</v>
      </c>
      <c r="F1702" s="18">
        <f>'Raw Data'!F1702</f>
        <v>0</v>
      </c>
      <c r="G1702" s="18">
        <f>'Raw Data'!G1702</f>
        <v>0</v>
      </c>
      <c r="H1702" s="18">
        <f>'Raw Data'!H1702</f>
        <v>0</v>
      </c>
      <c r="I1702" s="18">
        <f>'Raw Data'!I1702</f>
        <v>0</v>
      </c>
      <c r="J1702" s="18">
        <f>'Raw Data'!J1702</f>
        <v>0</v>
      </c>
      <c r="K1702" s="18">
        <f>'Raw Data'!K1702</f>
        <v>0</v>
      </c>
      <c r="L1702" s="18">
        <f>'Raw Data'!L1702</f>
        <v>0</v>
      </c>
      <c r="M1702" s="18">
        <f>'Raw Data'!M1702</f>
        <v>0</v>
      </c>
      <c r="N1702" s="18">
        <f>'Raw Data'!N1702</f>
        <v>3600</v>
      </c>
      <c r="O1702" s="18" t="str">
        <f>'Raw Data'!O1702</f>
        <v>PCS</v>
      </c>
      <c r="P1702" s="18">
        <f>'Raw Data'!P1702</f>
        <v>86.830172219999994</v>
      </c>
      <c r="Q1702" s="18">
        <f>'Raw Data'!Q1702</f>
        <v>312588.62</v>
      </c>
      <c r="R1702" s="18">
        <f>'Raw Data'!R1702</f>
        <v>1.215257834</v>
      </c>
      <c r="S1702" s="18">
        <f>'Raw Data'!S1702</f>
        <v>4374.9282020000001</v>
      </c>
      <c r="T1702" s="18">
        <f>'Raw Data'!T1702</f>
        <v>76021.600000000006</v>
      </c>
      <c r="U1702" s="18" t="str">
        <f t="shared" si="286"/>
        <v>STAINLESS STEEL SPORTS BOTTLE 750ML -MP-201</v>
      </c>
      <c r="V1702" s="18" t="str">
        <f t="shared" si="287"/>
        <v/>
      </c>
      <c r="W1702" s="18" t="e">
        <f t="shared" si="288"/>
        <v>#VALUE!</v>
      </c>
      <c r="X1702" s="18" t="str">
        <f t="shared" si="289"/>
        <v/>
      </c>
      <c r="Y1702" s="18" t="str">
        <f t="shared" si="290"/>
        <v/>
      </c>
      <c r="Z1702" s="18">
        <f t="shared" si="291"/>
        <v>388610.22</v>
      </c>
      <c r="AA1702" s="18">
        <f t="shared" si="292"/>
        <v>2018</v>
      </c>
      <c r="AB1702" s="19" t="str">
        <f>IFERROR(VLOOKUP(D1702, 'Lookup Tables'!$A:$B, 2, FALSE), "Unknown")</f>
        <v>Table, kitchen or other household articles of iron or steel</v>
      </c>
      <c r="AC1702" s="18" t="str">
        <f t="shared" si="293"/>
        <v>Steel Products</v>
      </c>
      <c r="AD1702" s="18" t="str">
        <f t="shared" si="294"/>
        <v>Misc</v>
      </c>
      <c r="AE1702" s="18">
        <f t="shared" si="295"/>
        <v>21.117111111111114</v>
      </c>
      <c r="AF1702" s="20">
        <f t="shared" si="296"/>
        <v>0.24320015232800224</v>
      </c>
    </row>
    <row r="1703" spans="1:32">
      <c r="A1703" s="18" t="str">
        <f>'Raw Data'!A1703</f>
        <v>INNSA1</v>
      </c>
      <c r="B1703" s="19">
        <f>'Raw Data'!B1703</f>
        <v>43465</v>
      </c>
      <c r="C1703" s="18">
        <f>'Raw Data'!C1703</f>
        <v>301049751</v>
      </c>
      <c r="D1703" s="18">
        <f>'Raw Data'!D1703</f>
        <v>73231000</v>
      </c>
      <c r="E1703" s="18" t="str">
        <f>'Raw Data'!E1703</f>
        <v>STEEL SCRUBBER 2PCS SET-GN-15 (TOTAL NET WT.648 KGS) (MILDSTEEL)</v>
      </c>
      <c r="F1703" s="18">
        <f>'Raw Data'!F1703</f>
        <v>0</v>
      </c>
      <c r="G1703" s="18">
        <f>'Raw Data'!G1703</f>
        <v>0</v>
      </c>
      <c r="H1703" s="18">
        <f>'Raw Data'!H1703</f>
        <v>0</v>
      </c>
      <c r="I1703" s="18">
        <f>'Raw Data'!I1703</f>
        <v>0</v>
      </c>
      <c r="J1703" s="18">
        <f>'Raw Data'!J1703</f>
        <v>0</v>
      </c>
      <c r="K1703" s="18">
        <f>'Raw Data'!K1703</f>
        <v>0</v>
      </c>
      <c r="L1703" s="18">
        <f>'Raw Data'!L1703</f>
        <v>0</v>
      </c>
      <c r="M1703" s="18">
        <f>'Raw Data'!M1703</f>
        <v>0</v>
      </c>
      <c r="N1703" s="18">
        <f>'Raw Data'!N1703</f>
        <v>10800</v>
      </c>
      <c r="O1703" s="18" t="str">
        <f>'Raw Data'!O1703</f>
        <v>SET</v>
      </c>
      <c r="P1703" s="18">
        <f>'Raw Data'!P1703</f>
        <v>17.367226850000002</v>
      </c>
      <c r="Q1703" s="18">
        <f>'Raw Data'!Q1703</f>
        <v>187566.05</v>
      </c>
      <c r="R1703" s="18">
        <f>'Raw Data'!R1703</f>
        <v>0.24306825500000001</v>
      </c>
      <c r="S1703" s="18">
        <f>'Raw Data'!S1703</f>
        <v>2625.1371589999999</v>
      </c>
      <c r="T1703" s="18">
        <f>'Raw Data'!T1703</f>
        <v>58108</v>
      </c>
      <c r="U1703" s="18" t="str">
        <f t="shared" si="286"/>
        <v xml:space="preserve">STEEL SCRUBBER 2PCS SET-GN-15 </v>
      </c>
      <c r="V1703" s="18" t="str">
        <f t="shared" si="287"/>
        <v/>
      </c>
      <c r="W1703" s="18" t="e">
        <f t="shared" si="288"/>
        <v>#VALUE!</v>
      </c>
      <c r="X1703" s="18" t="str">
        <f t="shared" si="289"/>
        <v/>
      </c>
      <c r="Y1703" s="18" t="str">
        <f t="shared" si="290"/>
        <v/>
      </c>
      <c r="Z1703" s="18">
        <f t="shared" si="291"/>
        <v>245674.05</v>
      </c>
      <c r="AA1703" s="18">
        <f t="shared" si="292"/>
        <v>2018</v>
      </c>
      <c r="AB1703" s="19" t="str">
        <f>IFERROR(VLOOKUP(D1703, 'Lookup Tables'!$A:$B, 2, FALSE), "Unknown")</f>
        <v>Steel Scrubbers</v>
      </c>
      <c r="AC1703" s="18" t="str">
        <f t="shared" si="293"/>
        <v>Steel Products</v>
      </c>
      <c r="AD1703" s="18" t="str">
        <f t="shared" si="294"/>
        <v>Scrubber</v>
      </c>
      <c r="AE1703" s="18">
        <f t="shared" si="295"/>
        <v>5.38037037037037</v>
      </c>
      <c r="AF1703" s="20">
        <f t="shared" si="296"/>
        <v>0.3098002010491771</v>
      </c>
    </row>
    <row r="1704" spans="1:32">
      <c r="A1704" s="18" t="str">
        <f>'Raw Data'!A1704</f>
        <v>INNSA1</v>
      </c>
      <c r="B1704" s="19">
        <f>'Raw Data'!B1704</f>
        <v>43465</v>
      </c>
      <c r="C1704" s="18">
        <f>'Raw Data'!C1704</f>
        <v>301049751</v>
      </c>
      <c r="D1704" s="18">
        <f>'Raw Data'!D1704</f>
        <v>73239990</v>
      </c>
      <c r="E1704" s="18" t="str">
        <f>'Raw Data'!E1704</f>
        <v>STAINLESS STEEL COLA BOTTLE 750ML SK750-SL-01 (TOTAL NT WT.4147.20KGS)(NOT VACUUM BOTTLE) (MILD STEEL)</v>
      </c>
      <c r="F1704" s="18">
        <f>'Raw Data'!F1704</f>
        <v>0</v>
      </c>
      <c r="G1704" s="18">
        <f>'Raw Data'!G1704</f>
        <v>0</v>
      </c>
      <c r="H1704" s="18">
        <f>'Raw Data'!H1704</f>
        <v>0</v>
      </c>
      <c r="I1704" s="18">
        <f>'Raw Data'!I1704</f>
        <v>0</v>
      </c>
      <c r="J1704" s="18">
        <f>'Raw Data'!J1704</f>
        <v>0</v>
      </c>
      <c r="K1704" s="18">
        <f>'Raw Data'!K1704</f>
        <v>0</v>
      </c>
      <c r="L1704" s="18">
        <f>'Raw Data'!L1704</f>
        <v>0</v>
      </c>
      <c r="M1704" s="18">
        <f>'Raw Data'!M1704</f>
        <v>0</v>
      </c>
      <c r="N1704" s="18">
        <f>'Raw Data'!N1704</f>
        <v>21600</v>
      </c>
      <c r="O1704" s="18" t="str">
        <f>'Raw Data'!O1704</f>
        <v>PCS</v>
      </c>
      <c r="P1704" s="18">
        <f>'Raw Data'!P1704</f>
        <v>92.349038890000003</v>
      </c>
      <c r="Q1704" s="18">
        <f>'Raw Data'!Q1704</f>
        <v>1994739.24</v>
      </c>
      <c r="R1704" s="18">
        <f>'Raw Data'!R1704</f>
        <v>1.292498795</v>
      </c>
      <c r="S1704" s="18">
        <f>'Raw Data'!S1704</f>
        <v>27917.973969999999</v>
      </c>
      <c r="T1704" s="18">
        <f>'Raw Data'!T1704</f>
        <v>485120.6</v>
      </c>
      <c r="U1704" s="18" t="str">
        <f t="shared" si="286"/>
        <v xml:space="preserve">STAINLESS STEEL COLA BOTTLE 750ML SK750-SL-01 </v>
      </c>
      <c r="V1704" s="18" t="str">
        <f t="shared" si="287"/>
        <v/>
      </c>
      <c r="W1704" s="18" t="e">
        <f t="shared" si="288"/>
        <v>#VALUE!</v>
      </c>
      <c r="X1704" s="18" t="str">
        <f t="shared" si="289"/>
        <v/>
      </c>
      <c r="Y1704" s="18" t="str">
        <f t="shared" si="290"/>
        <v/>
      </c>
      <c r="Z1704" s="18">
        <f t="shared" si="291"/>
        <v>2479859.84</v>
      </c>
      <c r="AA1704" s="18">
        <f t="shared" si="292"/>
        <v>2018</v>
      </c>
      <c r="AB1704" s="19" t="str">
        <f>IFERROR(VLOOKUP(D1704, 'Lookup Tables'!$A:$B, 2, FALSE), "Unknown")</f>
        <v>Table, kitchen or other household articles of iron or steel</v>
      </c>
      <c r="AC1704" s="18" t="str">
        <f t="shared" si="293"/>
        <v>Steel Products</v>
      </c>
      <c r="AD1704" s="18" t="str">
        <f t="shared" si="294"/>
        <v>Misc</v>
      </c>
      <c r="AE1704" s="18">
        <f t="shared" si="295"/>
        <v>22.459287037037036</v>
      </c>
      <c r="AF1704" s="20">
        <f t="shared" si="296"/>
        <v>0.24320000843819564</v>
      </c>
    </row>
    <row r="1705" spans="1:32">
      <c r="A1705" s="18" t="str">
        <f>'Raw Data'!A1705</f>
        <v>INNSA1</v>
      </c>
      <c r="B1705" s="19">
        <f>'Raw Data'!B1705</f>
        <v>43465</v>
      </c>
      <c r="C1705" s="18">
        <f>'Raw Data'!C1705</f>
        <v>301049751</v>
      </c>
      <c r="D1705" s="18">
        <f>'Raw Data'!D1705</f>
        <v>73239990</v>
      </c>
      <c r="E1705" s="18" t="str">
        <f>'Raw Data'!E1705</f>
        <v>STEEL HOOK 6 PCS SET -GN-09 (TOTAL NET WT.81 KGS) (MILD STEEL)</v>
      </c>
      <c r="F1705" s="18">
        <f>'Raw Data'!F1705</f>
        <v>0</v>
      </c>
      <c r="G1705" s="18">
        <f>'Raw Data'!G1705</f>
        <v>0</v>
      </c>
      <c r="H1705" s="18">
        <f>'Raw Data'!H1705</f>
        <v>0</v>
      </c>
      <c r="I1705" s="18">
        <f>'Raw Data'!I1705</f>
        <v>0</v>
      </c>
      <c r="J1705" s="18">
        <f>'Raw Data'!J1705</f>
        <v>0</v>
      </c>
      <c r="K1705" s="18">
        <f>'Raw Data'!K1705</f>
        <v>0</v>
      </c>
      <c r="L1705" s="18">
        <f>'Raw Data'!L1705</f>
        <v>0</v>
      </c>
      <c r="M1705" s="18">
        <f>'Raw Data'!M1705</f>
        <v>0</v>
      </c>
      <c r="N1705" s="18">
        <f>'Raw Data'!N1705</f>
        <v>500</v>
      </c>
      <c r="O1705" s="18" t="str">
        <f>'Raw Data'!O1705</f>
        <v>SET</v>
      </c>
      <c r="P1705" s="18">
        <f>'Raw Data'!P1705</f>
        <v>58.88458</v>
      </c>
      <c r="Q1705" s="18">
        <f>'Raw Data'!Q1705</f>
        <v>29442.29</v>
      </c>
      <c r="R1705" s="18">
        <f>'Raw Data'!R1705</f>
        <v>0.82413687899999999</v>
      </c>
      <c r="S1705" s="18">
        <f>'Raw Data'!S1705</f>
        <v>412.06843950000001</v>
      </c>
      <c r="T1705" s="18">
        <f>'Raw Data'!T1705</f>
        <v>7160.3</v>
      </c>
      <c r="U1705" s="18" t="str">
        <f t="shared" si="286"/>
        <v xml:space="preserve">STEEL HOOK 6 PCS SET -GN-09 </v>
      </c>
      <c r="V1705" s="18" t="str">
        <f t="shared" si="287"/>
        <v/>
      </c>
      <c r="W1705" s="18" t="e">
        <f t="shared" si="288"/>
        <v>#VALUE!</v>
      </c>
      <c r="X1705" s="18" t="str">
        <f t="shared" si="289"/>
        <v/>
      </c>
      <c r="Y1705" s="18" t="str">
        <f t="shared" si="290"/>
        <v/>
      </c>
      <c r="Z1705" s="18">
        <f t="shared" si="291"/>
        <v>36602.590000000004</v>
      </c>
      <c r="AA1705" s="18">
        <f t="shared" si="292"/>
        <v>2018</v>
      </c>
      <c r="AB1705" s="19" t="str">
        <f>IFERROR(VLOOKUP(D1705, 'Lookup Tables'!$A:$B, 2, FALSE), "Unknown")</f>
        <v>Table, kitchen or other household articles of iron or steel</v>
      </c>
      <c r="AC1705" s="18" t="str">
        <f t="shared" si="293"/>
        <v>Steel Products</v>
      </c>
      <c r="AD1705" s="18" t="str">
        <f t="shared" si="294"/>
        <v>Misc</v>
      </c>
      <c r="AE1705" s="18">
        <f t="shared" si="295"/>
        <v>14.320600000000001</v>
      </c>
      <c r="AF1705" s="20">
        <f t="shared" si="296"/>
        <v>0.24319779473675451</v>
      </c>
    </row>
    <row r="1706" spans="1:32">
      <c r="A1706" s="18" t="str">
        <f>'Raw Data'!A1706</f>
        <v>INNSA1</v>
      </c>
      <c r="B1706" s="19">
        <f>'Raw Data'!B1706</f>
        <v>43465</v>
      </c>
      <c r="C1706" s="18">
        <f>'Raw Data'!C1706</f>
        <v>301049751</v>
      </c>
      <c r="D1706" s="18">
        <f>'Raw Data'!D1706</f>
        <v>73231000</v>
      </c>
      <c r="E1706" s="18" t="str">
        <f>'Raw Data'!E1706</f>
        <v>STEEL SCRUBBER 6PCS SET-GN-16 (TOTAL NET WT.534 KGS) (MILDSTEEL)</v>
      </c>
      <c r="F1706" s="18">
        <f>'Raw Data'!F1706</f>
        <v>0</v>
      </c>
      <c r="G1706" s="18">
        <f>'Raw Data'!G1706</f>
        <v>0</v>
      </c>
      <c r="H1706" s="18">
        <f>'Raw Data'!H1706</f>
        <v>0</v>
      </c>
      <c r="I1706" s="18">
        <f>'Raw Data'!I1706</f>
        <v>0</v>
      </c>
      <c r="J1706" s="18">
        <f>'Raw Data'!J1706</f>
        <v>0</v>
      </c>
      <c r="K1706" s="18">
        <f>'Raw Data'!K1706</f>
        <v>0</v>
      </c>
      <c r="L1706" s="18">
        <f>'Raw Data'!L1706</f>
        <v>0</v>
      </c>
      <c r="M1706" s="18">
        <f>'Raw Data'!M1706</f>
        <v>0</v>
      </c>
      <c r="N1706" s="18">
        <f>'Raw Data'!N1706</f>
        <v>6000</v>
      </c>
      <c r="O1706" s="18" t="str">
        <f>'Raw Data'!O1706</f>
        <v>SET</v>
      </c>
      <c r="P1706" s="18">
        <f>'Raw Data'!P1706</f>
        <v>21.690398330000001</v>
      </c>
      <c r="Q1706" s="18">
        <f>'Raw Data'!Q1706</f>
        <v>130142.39</v>
      </c>
      <c r="R1706" s="18">
        <f>'Raw Data'!R1706</f>
        <v>0.30357450400000002</v>
      </c>
      <c r="S1706" s="18">
        <f>'Raw Data'!S1706</f>
        <v>1821.4470260000001</v>
      </c>
      <c r="T1706" s="18">
        <f>'Raw Data'!T1706</f>
        <v>40318.1</v>
      </c>
      <c r="U1706" s="18" t="str">
        <f t="shared" si="286"/>
        <v xml:space="preserve">STEEL SCRUBBER 6PCS SET-GN-16 </v>
      </c>
      <c r="V1706" s="18" t="str">
        <f t="shared" si="287"/>
        <v/>
      </c>
      <c r="W1706" s="18" t="e">
        <f t="shared" si="288"/>
        <v>#VALUE!</v>
      </c>
      <c r="X1706" s="18" t="str">
        <f t="shared" si="289"/>
        <v/>
      </c>
      <c r="Y1706" s="18" t="str">
        <f t="shared" si="290"/>
        <v/>
      </c>
      <c r="Z1706" s="18">
        <f t="shared" si="291"/>
        <v>170460.49</v>
      </c>
      <c r="AA1706" s="18">
        <f t="shared" si="292"/>
        <v>2018</v>
      </c>
      <c r="AB1706" s="19" t="str">
        <f>IFERROR(VLOOKUP(D1706, 'Lookup Tables'!$A:$B, 2, FALSE), "Unknown")</f>
        <v>Steel Scrubbers</v>
      </c>
      <c r="AC1706" s="18" t="str">
        <f t="shared" si="293"/>
        <v>Steel Products</v>
      </c>
      <c r="AD1706" s="18" t="str">
        <f t="shared" si="294"/>
        <v>Scrubber</v>
      </c>
      <c r="AE1706" s="18">
        <f t="shared" si="295"/>
        <v>6.7196833333333332</v>
      </c>
      <c r="AF1706" s="20">
        <f t="shared" si="296"/>
        <v>0.30979990455070017</v>
      </c>
    </row>
    <row r="1707" spans="1:32">
      <c r="A1707" s="18" t="str">
        <f>'Raw Data'!A1707</f>
        <v>INNSA1</v>
      </c>
      <c r="B1707" s="19">
        <f>'Raw Data'!B1707</f>
        <v>43465</v>
      </c>
      <c r="C1707" s="18">
        <f>'Raw Data'!C1707</f>
        <v>301049751</v>
      </c>
      <c r="D1707" s="18">
        <f>'Raw Data'!D1707</f>
        <v>73239990</v>
      </c>
      <c r="E1707" s="18" t="str">
        <f>'Raw Data'!E1707</f>
        <v>STAINLESS STEEL SPORTS BOTTLE 750ML S-308-C6-NP-20(TOTAL NTWT.3742.46KGS)(NOT VACUUM BOTTLE)(MILD STEEL)</v>
      </c>
      <c r="F1707" s="18">
        <f>'Raw Data'!F1707</f>
        <v>0</v>
      </c>
      <c r="G1707" s="18">
        <f>'Raw Data'!G1707</f>
        <v>0</v>
      </c>
      <c r="H1707" s="18">
        <f>'Raw Data'!H1707</f>
        <v>0</v>
      </c>
      <c r="I1707" s="18">
        <f>'Raw Data'!I1707</f>
        <v>0</v>
      </c>
      <c r="J1707" s="18">
        <f>'Raw Data'!J1707</f>
        <v>0</v>
      </c>
      <c r="K1707" s="18">
        <f>'Raw Data'!K1707</f>
        <v>0</v>
      </c>
      <c r="L1707" s="18">
        <f>'Raw Data'!L1707</f>
        <v>0</v>
      </c>
      <c r="M1707" s="18">
        <f>'Raw Data'!M1707</f>
        <v>0</v>
      </c>
      <c r="N1707" s="18">
        <f>'Raw Data'!N1707</f>
        <v>21708</v>
      </c>
      <c r="O1707" s="18" t="str">
        <f>'Raw Data'!O1707</f>
        <v>PCS</v>
      </c>
      <c r="P1707" s="18">
        <f>'Raw Data'!P1707</f>
        <v>75.203759439999999</v>
      </c>
      <c r="Q1707" s="18">
        <f>'Raw Data'!Q1707</f>
        <v>1632523.21</v>
      </c>
      <c r="R1707" s="18">
        <f>'Raw Data'!R1707</f>
        <v>1.052536871</v>
      </c>
      <c r="S1707" s="18">
        <f>'Raw Data'!S1707</f>
        <v>22848.470399999998</v>
      </c>
      <c r="T1707" s="18">
        <f>'Raw Data'!T1707</f>
        <v>397029.6</v>
      </c>
      <c r="U1707" s="18" t="str">
        <f t="shared" si="286"/>
        <v>STAINLESS STEEL SPORTS BOTTLE 750ML S-308-C6-NP-20</v>
      </c>
      <c r="V1707" s="18" t="str">
        <f t="shared" si="287"/>
        <v/>
      </c>
      <c r="W1707" s="18" t="e">
        <f t="shared" si="288"/>
        <v>#VALUE!</v>
      </c>
      <c r="X1707" s="18" t="str">
        <f t="shared" si="289"/>
        <v/>
      </c>
      <c r="Y1707" s="18" t="str">
        <f t="shared" si="290"/>
        <v/>
      </c>
      <c r="Z1707" s="18">
        <f t="shared" si="291"/>
        <v>2029552.81</v>
      </c>
      <c r="AA1707" s="18">
        <f t="shared" si="292"/>
        <v>2018</v>
      </c>
      <c r="AB1707" s="19" t="str">
        <f>IFERROR(VLOOKUP(D1707, 'Lookup Tables'!$A:$B, 2, FALSE), "Unknown")</f>
        <v>Table, kitchen or other household articles of iron or steel</v>
      </c>
      <c r="AC1707" s="18" t="str">
        <f t="shared" si="293"/>
        <v>Steel Products</v>
      </c>
      <c r="AD1707" s="18" t="str">
        <f t="shared" si="294"/>
        <v>Misc</v>
      </c>
      <c r="AE1707" s="18">
        <f t="shared" si="295"/>
        <v>18.289552238805967</v>
      </c>
      <c r="AF1707" s="20">
        <f t="shared" si="296"/>
        <v>0.24319997263622364</v>
      </c>
    </row>
    <row r="1708" spans="1:32">
      <c r="A1708" s="18" t="str">
        <f>'Raw Data'!A1708</f>
        <v>INNSA1</v>
      </c>
      <c r="B1708" s="19">
        <f>'Raw Data'!B1708</f>
        <v>43465</v>
      </c>
      <c r="C1708" s="18">
        <f>'Raw Data'!C1708</f>
        <v>301049751</v>
      </c>
      <c r="D1708" s="18">
        <f>'Raw Data'!D1708</f>
        <v>73239990</v>
      </c>
      <c r="E1708" s="18" t="str">
        <f>'Raw Data'!E1708</f>
        <v>STAINLESS STEEL SPORTS BOTTLE 750ML -MP-202(TOTAL NT WT.630.00 KGS)(NOT VACUUM BOTTLE)(MILD STEEL)</v>
      </c>
      <c r="F1708" s="18">
        <f>'Raw Data'!F1708</f>
        <v>0</v>
      </c>
      <c r="G1708" s="18">
        <f>'Raw Data'!G1708</f>
        <v>0</v>
      </c>
      <c r="H1708" s="18">
        <f>'Raw Data'!H1708</f>
        <v>0</v>
      </c>
      <c r="I1708" s="18">
        <f>'Raw Data'!I1708</f>
        <v>0</v>
      </c>
      <c r="J1708" s="18">
        <f>'Raw Data'!J1708</f>
        <v>0</v>
      </c>
      <c r="K1708" s="18">
        <f>'Raw Data'!K1708</f>
        <v>0</v>
      </c>
      <c r="L1708" s="18">
        <f>'Raw Data'!L1708</f>
        <v>0</v>
      </c>
      <c r="M1708" s="18">
        <f>'Raw Data'!M1708</f>
        <v>0</v>
      </c>
      <c r="N1708" s="18">
        <f>'Raw Data'!N1708</f>
        <v>3600</v>
      </c>
      <c r="O1708" s="18" t="str">
        <f>'Raw Data'!O1708</f>
        <v>PCS</v>
      </c>
      <c r="P1708" s="18">
        <f>'Raw Data'!P1708</f>
        <v>85.358474999999999</v>
      </c>
      <c r="Q1708" s="18">
        <f>'Raw Data'!Q1708</f>
        <v>307290.51</v>
      </c>
      <c r="R1708" s="18">
        <f>'Raw Data'!R1708</f>
        <v>1.194660252</v>
      </c>
      <c r="S1708" s="18">
        <f>'Raw Data'!S1708</f>
        <v>4300.7769070000004</v>
      </c>
      <c r="T1708" s="18">
        <f>'Raw Data'!T1708</f>
        <v>74733.100000000006</v>
      </c>
      <c r="U1708" s="18" t="str">
        <f t="shared" si="286"/>
        <v>STAINLESS STEEL SPORTS BOTTLE 750ML -MP-202</v>
      </c>
      <c r="V1708" s="18" t="str">
        <f t="shared" si="287"/>
        <v/>
      </c>
      <c r="W1708" s="18" t="e">
        <f t="shared" si="288"/>
        <v>#VALUE!</v>
      </c>
      <c r="X1708" s="18" t="str">
        <f t="shared" si="289"/>
        <v/>
      </c>
      <c r="Y1708" s="18" t="str">
        <f t="shared" si="290"/>
        <v/>
      </c>
      <c r="Z1708" s="18">
        <f t="shared" si="291"/>
        <v>382023.61</v>
      </c>
      <c r="AA1708" s="18">
        <f t="shared" si="292"/>
        <v>2018</v>
      </c>
      <c r="AB1708" s="19" t="str">
        <f>IFERROR(VLOOKUP(D1708, 'Lookup Tables'!$A:$B, 2, FALSE), "Unknown")</f>
        <v>Table, kitchen or other household articles of iron or steel</v>
      </c>
      <c r="AC1708" s="18" t="str">
        <f t="shared" si="293"/>
        <v>Steel Products</v>
      </c>
      <c r="AD1708" s="18" t="str">
        <f t="shared" si="294"/>
        <v>Misc</v>
      </c>
      <c r="AE1708" s="18">
        <f t="shared" si="295"/>
        <v>20.759194444444447</v>
      </c>
      <c r="AF1708" s="20">
        <f t="shared" si="296"/>
        <v>0.24320015609984183</v>
      </c>
    </row>
    <row r="1709" spans="1:32">
      <c r="A1709" s="18" t="str">
        <f>'Raw Data'!A1709</f>
        <v>INNSA1</v>
      </c>
      <c r="B1709" s="19">
        <f>'Raw Data'!B1709</f>
        <v>43465</v>
      </c>
      <c r="C1709" s="18">
        <f>'Raw Data'!C1709</f>
        <v>301049751</v>
      </c>
      <c r="D1709" s="18">
        <f>'Raw Data'!D1709</f>
        <v>73239990</v>
      </c>
      <c r="E1709" s="18" t="str">
        <f>'Raw Data'!E1709</f>
        <v>STEEL WALL HANGER HOOK-SL-89 (TOTAL NET WT.4697.28 KGS) (MILD STEEL)</v>
      </c>
      <c r="F1709" s="18">
        <f>'Raw Data'!F1709</f>
        <v>0</v>
      </c>
      <c r="G1709" s="18">
        <f>'Raw Data'!G1709</f>
        <v>0</v>
      </c>
      <c r="H1709" s="18">
        <f>'Raw Data'!H1709</f>
        <v>0</v>
      </c>
      <c r="I1709" s="18">
        <f>'Raw Data'!I1709</f>
        <v>0</v>
      </c>
      <c r="J1709" s="18">
        <f>'Raw Data'!J1709</f>
        <v>0</v>
      </c>
      <c r="K1709" s="18">
        <f>'Raw Data'!K1709</f>
        <v>0</v>
      </c>
      <c r="L1709" s="18">
        <f>'Raw Data'!L1709</f>
        <v>0</v>
      </c>
      <c r="M1709" s="18">
        <f>'Raw Data'!M1709</f>
        <v>0</v>
      </c>
      <c r="N1709" s="18">
        <f>'Raw Data'!N1709</f>
        <v>20160</v>
      </c>
      <c r="O1709" s="18" t="str">
        <f>'Raw Data'!O1709</f>
        <v>PCS</v>
      </c>
      <c r="P1709" s="18">
        <f>'Raw Data'!P1709</f>
        <v>79.307849700000006</v>
      </c>
      <c r="Q1709" s="18">
        <f>'Raw Data'!Q1709</f>
        <v>1598846.25</v>
      </c>
      <c r="R1709" s="18">
        <f>'Raw Data'!R1709</f>
        <v>1.109976903</v>
      </c>
      <c r="S1709" s="18">
        <f>'Raw Data'!S1709</f>
        <v>22377.13436</v>
      </c>
      <c r="T1709" s="18">
        <f>'Raw Data'!T1709</f>
        <v>388839.4</v>
      </c>
      <c r="U1709" s="18" t="str">
        <f t="shared" si="286"/>
        <v xml:space="preserve">STEEL WALL HANGER HOOK-SL-89 </v>
      </c>
      <c r="V1709" s="18" t="str">
        <f t="shared" si="287"/>
        <v/>
      </c>
      <c r="W1709" s="18" t="e">
        <f t="shared" si="288"/>
        <v>#VALUE!</v>
      </c>
      <c r="X1709" s="18" t="str">
        <f t="shared" si="289"/>
        <v/>
      </c>
      <c r="Y1709" s="18" t="str">
        <f t="shared" si="290"/>
        <v/>
      </c>
      <c r="Z1709" s="18">
        <f t="shared" si="291"/>
        <v>1987685.65</v>
      </c>
      <c r="AA1709" s="18">
        <f t="shared" si="292"/>
        <v>2018</v>
      </c>
      <c r="AB1709" s="19" t="str">
        <f>IFERROR(VLOOKUP(D1709, 'Lookup Tables'!$A:$B, 2, FALSE), "Unknown")</f>
        <v>Table, kitchen or other household articles of iron or steel</v>
      </c>
      <c r="AC1709" s="18" t="str">
        <f t="shared" si="293"/>
        <v>Steel Products</v>
      </c>
      <c r="AD1709" s="18" t="str">
        <f t="shared" si="294"/>
        <v>Misc</v>
      </c>
      <c r="AE1709" s="18">
        <f t="shared" si="295"/>
        <v>19.287668650793652</v>
      </c>
      <c r="AF1709" s="20">
        <f t="shared" si="296"/>
        <v>0.24319999499639194</v>
      </c>
    </row>
    <row r="1710" spans="1:32">
      <c r="A1710" s="18" t="str">
        <f>'Raw Data'!A1710</f>
        <v>INNSA1</v>
      </c>
      <c r="B1710" s="19">
        <f>'Raw Data'!B1710</f>
        <v>43465</v>
      </c>
      <c r="C1710" s="18">
        <f>'Raw Data'!C1710</f>
        <v>301049751</v>
      </c>
      <c r="D1710" s="18">
        <f>'Raw Data'!D1710</f>
        <v>73239990</v>
      </c>
      <c r="E1710" s="18" t="str">
        <f>'Raw Data'!E1710</f>
        <v>STEEL HOOK 5 PCS SET-GN-07 (TOTAL NET WT.121.50 KGS) (MILDSTEEL)</v>
      </c>
      <c r="F1710" s="18">
        <f>'Raw Data'!F1710</f>
        <v>0</v>
      </c>
      <c r="G1710" s="18">
        <f>'Raw Data'!G1710</f>
        <v>0</v>
      </c>
      <c r="H1710" s="18">
        <f>'Raw Data'!H1710</f>
        <v>0</v>
      </c>
      <c r="I1710" s="18">
        <f>'Raw Data'!I1710</f>
        <v>0</v>
      </c>
      <c r="J1710" s="18">
        <f>'Raw Data'!J1710</f>
        <v>0</v>
      </c>
      <c r="K1710" s="18">
        <f>'Raw Data'!K1710</f>
        <v>0</v>
      </c>
      <c r="L1710" s="18">
        <f>'Raw Data'!L1710</f>
        <v>0</v>
      </c>
      <c r="M1710" s="18">
        <f>'Raw Data'!M1710</f>
        <v>0</v>
      </c>
      <c r="N1710" s="18">
        <f>'Raw Data'!N1710</f>
        <v>450</v>
      </c>
      <c r="O1710" s="18" t="str">
        <f>'Raw Data'!O1710</f>
        <v>SET</v>
      </c>
      <c r="P1710" s="18">
        <f>'Raw Data'!P1710</f>
        <v>106.58855560000001</v>
      </c>
      <c r="Q1710" s="18">
        <f>'Raw Data'!Q1710</f>
        <v>47964.85</v>
      </c>
      <c r="R1710" s="18">
        <f>'Raw Data'!R1710</f>
        <v>1.4917922400000001</v>
      </c>
      <c r="S1710" s="18">
        <f>'Raw Data'!S1710</f>
        <v>671.30650800000001</v>
      </c>
      <c r="T1710" s="18">
        <f>'Raw Data'!T1710</f>
        <v>11665</v>
      </c>
      <c r="U1710" s="18" t="str">
        <f t="shared" si="286"/>
        <v xml:space="preserve">STEEL HOOK 5 PCS SET-GN-07 </v>
      </c>
      <c r="V1710" s="18" t="str">
        <f t="shared" si="287"/>
        <v/>
      </c>
      <c r="W1710" s="18" t="e">
        <f t="shared" si="288"/>
        <v>#VALUE!</v>
      </c>
      <c r="X1710" s="18" t="str">
        <f t="shared" si="289"/>
        <v/>
      </c>
      <c r="Y1710" s="18" t="str">
        <f t="shared" si="290"/>
        <v/>
      </c>
      <c r="Z1710" s="18">
        <f t="shared" si="291"/>
        <v>59629.85</v>
      </c>
      <c r="AA1710" s="18">
        <f t="shared" si="292"/>
        <v>2018</v>
      </c>
      <c r="AB1710" s="19" t="str">
        <f>IFERROR(VLOOKUP(D1710, 'Lookup Tables'!$A:$B, 2, FALSE), "Unknown")</f>
        <v>Table, kitchen or other household articles of iron or steel</v>
      </c>
      <c r="AC1710" s="18" t="str">
        <f t="shared" si="293"/>
        <v>Steel Products</v>
      </c>
      <c r="AD1710" s="18" t="str">
        <f t="shared" si="294"/>
        <v>Misc</v>
      </c>
      <c r="AE1710" s="18">
        <f t="shared" si="295"/>
        <v>25.922222222222221</v>
      </c>
      <c r="AF1710" s="20">
        <f t="shared" si="296"/>
        <v>0.24319892588009762</v>
      </c>
    </row>
    <row r="1711" spans="1:32">
      <c r="A1711" s="18" t="str">
        <f>'Raw Data'!A1711</f>
        <v>INNSA1</v>
      </c>
      <c r="B1711" s="19">
        <f>'Raw Data'!B1711</f>
        <v>43463</v>
      </c>
      <c r="C1711" s="18">
        <f>'Raw Data'!C1711</f>
        <v>301049751</v>
      </c>
      <c r="D1711" s="18">
        <f>'Raw Data'!D1711</f>
        <v>73231000</v>
      </c>
      <c r="E1711" s="18" t="str">
        <f>'Raw Data'!E1711</f>
        <v>STEEL SCRUBBER -ANG-537 (TOTAL NET WT.6045KGS)(MILD STEEL) (DPD CLIENT)</v>
      </c>
      <c r="F1711" s="18">
        <f>'Raw Data'!F1711</f>
        <v>0</v>
      </c>
      <c r="G1711" s="18">
        <f>'Raw Data'!G1711</f>
        <v>0</v>
      </c>
      <c r="H1711" s="18">
        <f>'Raw Data'!H1711</f>
        <v>0</v>
      </c>
      <c r="I1711" s="18">
        <f>'Raw Data'!I1711</f>
        <v>0</v>
      </c>
      <c r="J1711" s="18">
        <f>'Raw Data'!J1711</f>
        <v>0</v>
      </c>
      <c r="K1711" s="18">
        <f>'Raw Data'!K1711</f>
        <v>0</v>
      </c>
      <c r="L1711" s="18">
        <f>'Raw Data'!L1711</f>
        <v>0</v>
      </c>
      <c r="M1711" s="18">
        <f>'Raw Data'!M1711</f>
        <v>0</v>
      </c>
      <c r="N1711" s="18">
        <f>'Raw Data'!N1711</f>
        <v>280800</v>
      </c>
      <c r="O1711" s="18" t="str">
        <f>'Raw Data'!O1711</f>
        <v>PCS</v>
      </c>
      <c r="P1711" s="18">
        <f>'Raw Data'!P1711</f>
        <v>4.8569876780000003</v>
      </c>
      <c r="Q1711" s="18">
        <f>'Raw Data'!Q1711</f>
        <v>1363842.14</v>
      </c>
      <c r="R1711" s="18">
        <f>'Raw Data'!R1711</f>
        <v>6.7977434000000003E-2</v>
      </c>
      <c r="S1711" s="18">
        <f>'Raw Data'!S1711</f>
        <v>19088.063539999999</v>
      </c>
      <c r="T1711" s="18">
        <f>'Raw Data'!T1711</f>
        <v>422518.3</v>
      </c>
      <c r="U1711" s="18" t="str">
        <f t="shared" si="286"/>
        <v xml:space="preserve">STEEL SCRUBBER -ANG-537 </v>
      </c>
      <c r="V1711" s="18" t="str">
        <f t="shared" si="287"/>
        <v/>
      </c>
      <c r="W1711" s="18" t="e">
        <f t="shared" si="288"/>
        <v>#VALUE!</v>
      </c>
      <c r="X1711" s="18" t="str">
        <f t="shared" si="289"/>
        <v/>
      </c>
      <c r="Y1711" s="18" t="str">
        <f t="shared" si="290"/>
        <v/>
      </c>
      <c r="Z1711" s="18">
        <f t="shared" si="291"/>
        <v>1786360.44</v>
      </c>
      <c r="AA1711" s="18">
        <f t="shared" si="292"/>
        <v>2018</v>
      </c>
      <c r="AB1711" s="19" t="str">
        <f>IFERROR(VLOOKUP(D1711, 'Lookup Tables'!$A:$B, 2, FALSE), "Unknown")</f>
        <v>Steel Scrubbers</v>
      </c>
      <c r="AC1711" s="18" t="str">
        <f t="shared" si="293"/>
        <v>Steel Products</v>
      </c>
      <c r="AD1711" s="18" t="str">
        <f t="shared" si="294"/>
        <v>Scrubber</v>
      </c>
      <c r="AE1711" s="18">
        <f t="shared" si="295"/>
        <v>1.5046948005698004</v>
      </c>
      <c r="AF1711" s="20">
        <f t="shared" si="296"/>
        <v>0.30980000368664368</v>
      </c>
    </row>
    <row r="1712" spans="1:32">
      <c r="A1712" s="18" t="str">
        <f>'Raw Data'!A1712</f>
        <v>INNSA1</v>
      </c>
      <c r="B1712" s="19">
        <f>'Raw Data'!B1712</f>
        <v>43459</v>
      </c>
      <c r="C1712" s="18">
        <f>'Raw Data'!C1712</f>
        <v>301049751</v>
      </c>
      <c r="D1712" s="18">
        <f>'Raw Data'!D1712</f>
        <v>73239990</v>
      </c>
      <c r="E1712" s="18" t="str">
        <f>'Raw Data'!E1712</f>
        <v>KWS-750B- STAINLESS STEEL SPORTS BOTTLE</v>
      </c>
      <c r="F1712" s="18">
        <f>'Raw Data'!F1712</f>
        <v>0</v>
      </c>
      <c r="G1712" s="18">
        <f>'Raw Data'!G1712</f>
        <v>0</v>
      </c>
      <c r="H1712" s="18">
        <f>'Raw Data'!H1712</f>
        <v>0</v>
      </c>
      <c r="I1712" s="18">
        <f>'Raw Data'!I1712</f>
        <v>0</v>
      </c>
      <c r="J1712" s="18">
        <f>'Raw Data'!J1712</f>
        <v>0</v>
      </c>
      <c r="K1712" s="18">
        <f>'Raw Data'!K1712</f>
        <v>0</v>
      </c>
      <c r="L1712" s="18">
        <f>'Raw Data'!L1712</f>
        <v>0</v>
      </c>
      <c r="M1712" s="18">
        <f>'Raw Data'!M1712</f>
        <v>0</v>
      </c>
      <c r="N1712" s="18">
        <f>'Raw Data'!N1712</f>
        <v>46044</v>
      </c>
      <c r="O1712" s="18" t="str">
        <f>'Raw Data'!O1712</f>
        <v>PCS</v>
      </c>
      <c r="P1712" s="18">
        <f>'Raw Data'!P1712</f>
        <v>71.227149249999997</v>
      </c>
      <c r="Q1712" s="18">
        <f>'Raw Data'!Q1712</f>
        <v>3279582.86</v>
      </c>
      <c r="R1712" s="18">
        <f>'Raw Data'!R1712</f>
        <v>0.99688102499999998</v>
      </c>
      <c r="S1712" s="18">
        <f>'Raw Data'!S1712</f>
        <v>45900.389920000001</v>
      </c>
      <c r="T1712" s="18">
        <f>'Raw Data'!T1712</f>
        <v>797594.5</v>
      </c>
      <c r="U1712" s="18" t="e">
        <f t="shared" si="286"/>
        <v>#VALUE!</v>
      </c>
      <c r="V1712" s="18" t="str">
        <f t="shared" si="287"/>
        <v/>
      </c>
      <c r="W1712" s="18" t="e">
        <f t="shared" si="288"/>
        <v>#VALUE!</v>
      </c>
      <c r="X1712" s="18" t="str">
        <f t="shared" si="289"/>
        <v/>
      </c>
      <c r="Y1712" s="18" t="str">
        <f t="shared" si="290"/>
        <v/>
      </c>
      <c r="Z1712" s="18">
        <f t="shared" si="291"/>
        <v>4077177.36</v>
      </c>
      <c r="AA1712" s="18">
        <f t="shared" si="292"/>
        <v>2018</v>
      </c>
      <c r="AB1712" s="19" t="str">
        <f>IFERROR(VLOOKUP(D1712, 'Lookup Tables'!$A:$B, 2, FALSE), "Unknown")</f>
        <v>Table, kitchen or other household articles of iron or steel</v>
      </c>
      <c r="AC1712" s="18" t="str">
        <f t="shared" si="293"/>
        <v>Steel Products</v>
      </c>
      <c r="AD1712" s="18" t="str">
        <f t="shared" si="294"/>
        <v>Misc</v>
      </c>
      <c r="AE1712" s="18">
        <f t="shared" si="295"/>
        <v>17.322441577621404</v>
      </c>
      <c r="AF1712" s="20">
        <f t="shared" si="296"/>
        <v>0.24319998428092773</v>
      </c>
    </row>
    <row r="1713" spans="1:32">
      <c r="A1713" s="18" t="str">
        <f>'Raw Data'!A1713</f>
        <v>INNSA1</v>
      </c>
      <c r="B1713" s="19">
        <f>'Raw Data'!B1713</f>
        <v>43456</v>
      </c>
      <c r="C1713" s="18">
        <f>'Raw Data'!C1713</f>
        <v>301049751</v>
      </c>
      <c r="D1713" s="18">
        <f>'Raw Data'!D1713</f>
        <v>73239990</v>
      </c>
      <c r="E1713" s="18" t="str">
        <f>'Raw Data'!E1713</f>
        <v>STAINLESS STEEL SPORTS BOTTLE 750ML S-308-C6 (TOTAL NET WT.3407.04 KGS)(NOT VACUUM BOTTLE)(MILD STEEL)</v>
      </c>
      <c r="F1713" s="18">
        <f>'Raw Data'!F1713</f>
        <v>0</v>
      </c>
      <c r="G1713" s="18">
        <f>'Raw Data'!G1713</f>
        <v>0</v>
      </c>
      <c r="H1713" s="18">
        <f>'Raw Data'!H1713</f>
        <v>0</v>
      </c>
      <c r="I1713" s="18">
        <f>'Raw Data'!I1713</f>
        <v>0</v>
      </c>
      <c r="J1713" s="18">
        <f>'Raw Data'!J1713</f>
        <v>0</v>
      </c>
      <c r="K1713" s="18">
        <f>'Raw Data'!K1713</f>
        <v>0</v>
      </c>
      <c r="L1713" s="18">
        <f>'Raw Data'!L1713</f>
        <v>0</v>
      </c>
      <c r="M1713" s="18">
        <f>'Raw Data'!M1713</f>
        <v>0</v>
      </c>
      <c r="N1713" s="18">
        <f>'Raw Data'!N1713</f>
        <v>20160</v>
      </c>
      <c r="O1713" s="18" t="str">
        <f>'Raw Data'!O1713</f>
        <v>PCS</v>
      </c>
      <c r="P1713" s="18">
        <f>'Raw Data'!P1713</f>
        <v>75.413137899999995</v>
      </c>
      <c r="Q1713" s="18">
        <f>'Raw Data'!Q1713</f>
        <v>1520328.86</v>
      </c>
      <c r="R1713" s="18">
        <f>'Raw Data'!R1713</f>
        <v>1.0554672899999999</v>
      </c>
      <c r="S1713" s="18">
        <f>'Raw Data'!S1713</f>
        <v>21278.220570000001</v>
      </c>
      <c r="T1713" s="18">
        <f>'Raw Data'!T1713</f>
        <v>369744</v>
      </c>
      <c r="U1713" s="18" t="str">
        <f t="shared" si="286"/>
        <v xml:space="preserve">STAINLESS STEEL SPORTS BOTTLE 750ML S-308-C6 </v>
      </c>
      <c r="V1713" s="18" t="str">
        <f t="shared" si="287"/>
        <v/>
      </c>
      <c r="W1713" s="18" t="e">
        <f t="shared" si="288"/>
        <v>#VALUE!</v>
      </c>
      <c r="X1713" s="18" t="str">
        <f t="shared" si="289"/>
        <v/>
      </c>
      <c r="Y1713" s="18" t="str">
        <f t="shared" si="290"/>
        <v/>
      </c>
      <c r="Z1713" s="18">
        <f t="shared" si="291"/>
        <v>1890072.86</v>
      </c>
      <c r="AA1713" s="18">
        <f t="shared" si="292"/>
        <v>2018</v>
      </c>
      <c r="AB1713" s="19" t="str">
        <f>IFERROR(VLOOKUP(D1713, 'Lookup Tables'!$A:$B, 2, FALSE), "Unknown")</f>
        <v>Table, kitchen or other household articles of iron or steel</v>
      </c>
      <c r="AC1713" s="18" t="str">
        <f t="shared" si="293"/>
        <v>Steel Products</v>
      </c>
      <c r="AD1713" s="18" t="str">
        <f t="shared" si="294"/>
        <v>Misc</v>
      </c>
      <c r="AE1713" s="18">
        <f t="shared" si="295"/>
        <v>18.340476190476192</v>
      </c>
      <c r="AF1713" s="20">
        <f t="shared" si="296"/>
        <v>0.24320001397592358</v>
      </c>
    </row>
    <row r="1714" spans="1:32">
      <c r="A1714" s="18" t="str">
        <f>'Raw Data'!A1714</f>
        <v>INNSA1</v>
      </c>
      <c r="B1714" s="19">
        <f>'Raw Data'!B1714</f>
        <v>43456</v>
      </c>
      <c r="C1714" s="18">
        <f>'Raw Data'!C1714</f>
        <v>301049751</v>
      </c>
      <c r="D1714" s="18">
        <f>'Raw Data'!D1714</f>
        <v>73239990</v>
      </c>
      <c r="E1714" s="18" t="str">
        <f>'Raw Data'!E1714</f>
        <v>STAINLESS STEEL COLA BOTTLE 750ML SK750 SL-01 (TOTAL NT WT.4147.20 KGS) (NOT VACUUM BOTTLE) (MILD STEEL)-DPD CLIENT</v>
      </c>
      <c r="F1714" s="18">
        <f>'Raw Data'!F1714</f>
        <v>0</v>
      </c>
      <c r="G1714" s="18">
        <f>'Raw Data'!G1714</f>
        <v>0</v>
      </c>
      <c r="H1714" s="18">
        <f>'Raw Data'!H1714</f>
        <v>0</v>
      </c>
      <c r="I1714" s="18">
        <f>'Raw Data'!I1714</f>
        <v>0</v>
      </c>
      <c r="J1714" s="18">
        <f>'Raw Data'!J1714</f>
        <v>0</v>
      </c>
      <c r="K1714" s="18">
        <f>'Raw Data'!K1714</f>
        <v>0</v>
      </c>
      <c r="L1714" s="18">
        <f>'Raw Data'!L1714</f>
        <v>0</v>
      </c>
      <c r="M1714" s="18">
        <f>'Raw Data'!M1714</f>
        <v>0</v>
      </c>
      <c r="N1714" s="18">
        <f>'Raw Data'!N1714</f>
        <v>21600</v>
      </c>
      <c r="O1714" s="18" t="str">
        <f>'Raw Data'!O1714</f>
        <v>PCS</v>
      </c>
      <c r="P1714" s="18">
        <f>'Raw Data'!P1714</f>
        <v>92.619227309999999</v>
      </c>
      <c r="Q1714" s="18">
        <f>'Raw Data'!Q1714</f>
        <v>2000575.31</v>
      </c>
      <c r="R1714" s="18">
        <f>'Raw Data'!R1714</f>
        <v>1.2962802980000001</v>
      </c>
      <c r="S1714" s="18">
        <f>'Raw Data'!S1714</f>
        <v>27999.654439999998</v>
      </c>
      <c r="T1714" s="18">
        <f>'Raw Data'!T1714</f>
        <v>486539.9</v>
      </c>
      <c r="U1714" s="18" t="str">
        <f t="shared" si="286"/>
        <v xml:space="preserve">STAINLESS STEEL COLA BOTTLE 750ML SK750 SL-01 </v>
      </c>
      <c r="V1714" s="18" t="str">
        <f t="shared" si="287"/>
        <v/>
      </c>
      <c r="W1714" s="18" t="e">
        <f t="shared" si="288"/>
        <v>#VALUE!</v>
      </c>
      <c r="X1714" s="18" t="str">
        <f t="shared" si="289"/>
        <v/>
      </c>
      <c r="Y1714" s="18" t="str">
        <f t="shared" si="290"/>
        <v/>
      </c>
      <c r="Z1714" s="18">
        <f t="shared" si="291"/>
        <v>2487115.21</v>
      </c>
      <c r="AA1714" s="18">
        <f t="shared" si="292"/>
        <v>2018</v>
      </c>
      <c r="AB1714" s="19" t="str">
        <f>IFERROR(VLOOKUP(D1714, 'Lookup Tables'!$A:$B, 2, FALSE), "Unknown")</f>
        <v>Table, kitchen or other household articles of iron or steel</v>
      </c>
      <c r="AC1714" s="18" t="str">
        <f t="shared" si="293"/>
        <v>Steel Products</v>
      </c>
      <c r="AD1714" s="18" t="str">
        <f t="shared" si="294"/>
        <v>Misc</v>
      </c>
      <c r="AE1714" s="18">
        <f t="shared" si="295"/>
        <v>22.524995370370373</v>
      </c>
      <c r="AF1714" s="20">
        <f t="shared" si="296"/>
        <v>0.24319999230621317</v>
      </c>
    </row>
    <row r="1715" spans="1:32">
      <c r="A1715" s="18" t="str">
        <f>'Raw Data'!A1715</f>
        <v>INNSA1</v>
      </c>
      <c r="B1715" s="19">
        <f>'Raw Data'!B1715</f>
        <v>43449</v>
      </c>
      <c r="C1715" s="18">
        <f>'Raw Data'!C1715</f>
        <v>301049751</v>
      </c>
      <c r="D1715" s="18">
        <f>'Raw Data'!D1715</f>
        <v>73239990</v>
      </c>
      <c r="E1715" s="18" t="str">
        <f>'Raw Data'!E1715</f>
        <v>STEEL HOOK 3 PCS SET-2628(TOTAL 68760 SET) (MILD STEEL)-DPDCLIENT</v>
      </c>
      <c r="F1715" s="18">
        <f>'Raw Data'!F1715</f>
        <v>0</v>
      </c>
      <c r="G1715" s="18">
        <f>'Raw Data'!G1715</f>
        <v>0</v>
      </c>
      <c r="H1715" s="18">
        <f>'Raw Data'!H1715</f>
        <v>0</v>
      </c>
      <c r="I1715" s="18">
        <f>'Raw Data'!I1715</f>
        <v>0</v>
      </c>
      <c r="J1715" s="18">
        <f>'Raw Data'!J1715</f>
        <v>0</v>
      </c>
      <c r="K1715" s="18">
        <f>'Raw Data'!K1715</f>
        <v>0</v>
      </c>
      <c r="L1715" s="18">
        <f>'Raw Data'!L1715</f>
        <v>0</v>
      </c>
      <c r="M1715" s="18">
        <f>'Raw Data'!M1715</f>
        <v>0</v>
      </c>
      <c r="N1715" s="18">
        <f>'Raw Data'!N1715</f>
        <v>2330.1999999999998</v>
      </c>
      <c r="O1715" s="18" t="str">
        <f>'Raw Data'!O1715</f>
        <v>KGS</v>
      </c>
      <c r="P1715" s="18">
        <f>'Raw Data'!P1715</f>
        <v>990.76640199999997</v>
      </c>
      <c r="Q1715" s="18">
        <f>'Raw Data'!Q1715</f>
        <v>2308683.87</v>
      </c>
      <c r="R1715" s="18">
        <f>'Raw Data'!R1715</f>
        <v>13.808590969999999</v>
      </c>
      <c r="S1715" s="18">
        <f>'Raw Data'!S1715</f>
        <v>32176.778679999999</v>
      </c>
      <c r="T1715" s="18">
        <f>'Raw Data'!T1715</f>
        <v>561471.9</v>
      </c>
      <c r="U1715" s="18" t="str">
        <f t="shared" si="286"/>
        <v>STEEL HOOK 3 PCS SET-2628</v>
      </c>
      <c r="V1715" s="18" t="str">
        <f t="shared" si="287"/>
        <v/>
      </c>
      <c r="W1715" s="18" t="e">
        <f t="shared" si="288"/>
        <v>#VALUE!</v>
      </c>
      <c r="X1715" s="18" t="str">
        <f t="shared" si="289"/>
        <v/>
      </c>
      <c r="Y1715" s="18" t="str">
        <f t="shared" si="290"/>
        <v/>
      </c>
      <c r="Z1715" s="18">
        <f t="shared" si="291"/>
        <v>2870155.77</v>
      </c>
      <c r="AA1715" s="18">
        <f t="shared" si="292"/>
        <v>2018</v>
      </c>
      <c r="AB1715" s="19" t="str">
        <f>IFERROR(VLOOKUP(D1715, 'Lookup Tables'!$A:$B, 2, FALSE), "Unknown")</f>
        <v>Table, kitchen or other household articles of iron or steel</v>
      </c>
      <c r="AC1715" s="18" t="str">
        <f t="shared" si="293"/>
        <v>Steel Products</v>
      </c>
      <c r="AD1715" s="18" t="str">
        <f t="shared" si="294"/>
        <v>Misc</v>
      </c>
      <c r="AE1715" s="18">
        <f t="shared" si="295"/>
        <v>240.95438159814611</v>
      </c>
      <c r="AF1715" s="20">
        <f t="shared" si="296"/>
        <v>0.24319999255679817</v>
      </c>
    </row>
    <row r="1716" spans="1:32">
      <c r="A1716" s="18" t="str">
        <f>'Raw Data'!A1716</f>
        <v>INNSA1</v>
      </c>
      <c r="B1716" s="19">
        <f>'Raw Data'!B1716</f>
        <v>43449</v>
      </c>
      <c r="C1716" s="18">
        <f>'Raw Data'!C1716</f>
        <v>301049751</v>
      </c>
      <c r="D1716" s="18">
        <f>'Raw Data'!D1716</f>
        <v>73239990</v>
      </c>
      <c r="E1716" s="18" t="str">
        <f>'Raw Data'!E1716</f>
        <v>STAINLESS STEEL SPORTS BOTTLE 600ML S115-NP-21 (TOTAL NT WT.4069.91 KGS)(NOT VACUUM BOTTLE) (MILD STEEL)</v>
      </c>
      <c r="F1716" s="18">
        <f>'Raw Data'!F1716</f>
        <v>0</v>
      </c>
      <c r="G1716" s="18">
        <f>'Raw Data'!G1716</f>
        <v>0</v>
      </c>
      <c r="H1716" s="18">
        <f>'Raw Data'!H1716</f>
        <v>0</v>
      </c>
      <c r="I1716" s="18">
        <f>'Raw Data'!I1716</f>
        <v>0</v>
      </c>
      <c r="J1716" s="18">
        <f>'Raw Data'!J1716</f>
        <v>0</v>
      </c>
      <c r="K1716" s="18">
        <f>'Raw Data'!K1716</f>
        <v>0</v>
      </c>
      <c r="L1716" s="18">
        <f>'Raw Data'!L1716</f>
        <v>0</v>
      </c>
      <c r="M1716" s="18">
        <f>'Raw Data'!M1716</f>
        <v>0</v>
      </c>
      <c r="N1716" s="18">
        <f>'Raw Data'!N1716</f>
        <v>23580</v>
      </c>
      <c r="O1716" s="18" t="str">
        <f>'Raw Data'!O1716</f>
        <v>PCS</v>
      </c>
      <c r="P1716" s="18">
        <f>'Raw Data'!P1716</f>
        <v>83.975290920000006</v>
      </c>
      <c r="Q1716" s="18">
        <f>'Raw Data'!Q1716</f>
        <v>1980137.36</v>
      </c>
      <c r="R1716" s="18">
        <f>'Raw Data'!R1716</f>
        <v>1.1703873300000001</v>
      </c>
      <c r="S1716" s="18">
        <f>'Raw Data'!S1716</f>
        <v>27597.733240000001</v>
      </c>
      <c r="T1716" s="18">
        <f>'Raw Data'!T1716</f>
        <v>481569.4</v>
      </c>
      <c r="U1716" s="18" t="str">
        <f t="shared" si="286"/>
        <v xml:space="preserve">STAINLESS STEEL SPORTS BOTTLE 600ML S115-NP-21 </v>
      </c>
      <c r="V1716" s="18" t="str">
        <f t="shared" si="287"/>
        <v/>
      </c>
      <c r="W1716" s="18" t="e">
        <f t="shared" si="288"/>
        <v>#VALUE!</v>
      </c>
      <c r="X1716" s="18" t="str">
        <f t="shared" si="289"/>
        <v/>
      </c>
      <c r="Y1716" s="18" t="str">
        <f t="shared" si="290"/>
        <v/>
      </c>
      <c r="Z1716" s="18">
        <f t="shared" si="291"/>
        <v>2461706.7600000002</v>
      </c>
      <c r="AA1716" s="18">
        <f t="shared" si="292"/>
        <v>2018</v>
      </c>
      <c r="AB1716" s="19" t="str">
        <f>IFERROR(VLOOKUP(D1716, 'Lookup Tables'!$A:$B, 2, FALSE), "Unknown")</f>
        <v>Table, kitchen or other household articles of iron or steel</v>
      </c>
      <c r="AC1716" s="18" t="str">
        <f t="shared" si="293"/>
        <v>Steel Products</v>
      </c>
      <c r="AD1716" s="18" t="str">
        <f t="shared" si="294"/>
        <v>Misc</v>
      </c>
      <c r="AE1716" s="18">
        <f t="shared" si="295"/>
        <v>20.422790500424089</v>
      </c>
      <c r="AF1716" s="20">
        <f t="shared" si="296"/>
        <v>0.24319999699414793</v>
      </c>
    </row>
    <row r="1717" spans="1:32">
      <c r="A1717" s="18" t="str">
        <f>'Raw Data'!A1717</f>
        <v>INNSA1</v>
      </c>
      <c r="B1717" s="19">
        <f>'Raw Data'!B1717</f>
        <v>43449</v>
      </c>
      <c r="C1717" s="18">
        <f>'Raw Data'!C1717</f>
        <v>301049751</v>
      </c>
      <c r="D1717" s="18">
        <f>'Raw Data'!D1717</f>
        <v>73239990</v>
      </c>
      <c r="E1717" s="18" t="str">
        <f>'Raw Data'!E1717</f>
        <v>STEEL ZHARA-NP-003 (TOTAL NET WT.1466.40 KGS) (MILD STEEL)</v>
      </c>
      <c r="F1717" s="18">
        <f>'Raw Data'!F1717</f>
        <v>0</v>
      </c>
      <c r="G1717" s="18">
        <f>'Raw Data'!G1717</f>
        <v>0</v>
      </c>
      <c r="H1717" s="18">
        <f>'Raw Data'!H1717</f>
        <v>0</v>
      </c>
      <c r="I1717" s="18">
        <f>'Raw Data'!I1717</f>
        <v>0</v>
      </c>
      <c r="J1717" s="18">
        <f>'Raw Data'!J1717</f>
        <v>0</v>
      </c>
      <c r="K1717" s="18">
        <f>'Raw Data'!K1717</f>
        <v>0</v>
      </c>
      <c r="L1717" s="18">
        <f>'Raw Data'!L1717</f>
        <v>0</v>
      </c>
      <c r="M1717" s="18">
        <f>'Raw Data'!M1717</f>
        <v>0</v>
      </c>
      <c r="N1717" s="18">
        <f>'Raw Data'!N1717</f>
        <v>15600</v>
      </c>
      <c r="O1717" s="18" t="str">
        <f>'Raw Data'!O1717</f>
        <v>PCS</v>
      </c>
      <c r="P1717" s="18">
        <f>'Raw Data'!P1717</f>
        <v>33.151211539999998</v>
      </c>
      <c r="Q1717" s="18">
        <f>'Raw Data'!Q1717</f>
        <v>517158.9</v>
      </c>
      <c r="R1717" s="18">
        <f>'Raw Data'!R1717</f>
        <v>0.46203779099999998</v>
      </c>
      <c r="S1717" s="18">
        <f>'Raw Data'!S1717</f>
        <v>7207.7895470000003</v>
      </c>
      <c r="T1717" s="18">
        <f>'Raw Data'!T1717</f>
        <v>125773.1</v>
      </c>
      <c r="U1717" s="18" t="str">
        <f t="shared" si="286"/>
        <v xml:space="preserve">STEEL ZHARA-NP-003 </v>
      </c>
      <c r="V1717" s="18" t="str">
        <f t="shared" si="287"/>
        <v/>
      </c>
      <c r="W1717" s="18" t="e">
        <f t="shared" si="288"/>
        <v>#VALUE!</v>
      </c>
      <c r="X1717" s="18" t="str">
        <f t="shared" si="289"/>
        <v/>
      </c>
      <c r="Y1717" s="18" t="str">
        <f t="shared" si="290"/>
        <v/>
      </c>
      <c r="Z1717" s="18">
        <f t="shared" si="291"/>
        <v>642932</v>
      </c>
      <c r="AA1717" s="18">
        <f t="shared" si="292"/>
        <v>2018</v>
      </c>
      <c r="AB1717" s="19" t="str">
        <f>IFERROR(VLOOKUP(D1717, 'Lookup Tables'!$A:$B, 2, FALSE), "Unknown")</f>
        <v>Table, kitchen or other household articles of iron or steel</v>
      </c>
      <c r="AC1717" s="18" t="str">
        <f t="shared" si="293"/>
        <v>Steel Products</v>
      </c>
      <c r="AD1717" s="18" t="str">
        <f t="shared" si="294"/>
        <v>Misc</v>
      </c>
      <c r="AE1717" s="18">
        <f t="shared" si="295"/>
        <v>8.0623782051282049</v>
      </c>
      <c r="AF1717" s="20">
        <f t="shared" si="296"/>
        <v>0.24320010735578562</v>
      </c>
    </row>
    <row r="1718" spans="1:32">
      <c r="A1718" s="18" t="str">
        <f>'Raw Data'!A1718</f>
        <v>INNSA1</v>
      </c>
      <c r="B1718" s="19">
        <f>'Raw Data'!B1718</f>
        <v>43449</v>
      </c>
      <c r="C1718" s="18">
        <f>'Raw Data'!C1718</f>
        <v>301049751</v>
      </c>
      <c r="D1718" s="18">
        <f>'Raw Data'!D1718</f>
        <v>73239990</v>
      </c>
      <c r="E1718" s="18" t="str">
        <f>'Raw Data'!E1718</f>
        <v>STAINLESS STEEL SPORTS BOTTLE 750ML S-308-C6-NP-20(TOTAL NTWT.3289.39 KGS)(NOT VACUUM BOTTLE)(MILD STEEL)-DPD CLIENT</v>
      </c>
      <c r="F1718" s="18">
        <f>'Raw Data'!F1718</f>
        <v>0</v>
      </c>
      <c r="G1718" s="18">
        <f>'Raw Data'!G1718</f>
        <v>0</v>
      </c>
      <c r="H1718" s="18">
        <f>'Raw Data'!H1718</f>
        <v>0</v>
      </c>
      <c r="I1718" s="18">
        <f>'Raw Data'!I1718</f>
        <v>0</v>
      </c>
      <c r="J1718" s="18">
        <f>'Raw Data'!J1718</f>
        <v>0</v>
      </c>
      <c r="K1718" s="18">
        <f>'Raw Data'!K1718</f>
        <v>0</v>
      </c>
      <c r="L1718" s="18">
        <f>'Raw Data'!L1718</f>
        <v>0</v>
      </c>
      <c r="M1718" s="18">
        <f>'Raw Data'!M1718</f>
        <v>0</v>
      </c>
      <c r="N1718" s="18">
        <f>'Raw Data'!N1718</f>
        <v>19080</v>
      </c>
      <c r="O1718" s="18" t="str">
        <f>'Raw Data'!O1718</f>
        <v>PCS</v>
      </c>
      <c r="P1718" s="18">
        <f>'Raw Data'!P1718</f>
        <v>75.554843820000002</v>
      </c>
      <c r="Q1718" s="18">
        <f>'Raw Data'!Q1718</f>
        <v>1441586.42</v>
      </c>
      <c r="R1718" s="18">
        <f>'Raw Data'!R1718</f>
        <v>1.053029182</v>
      </c>
      <c r="S1718" s="18">
        <f>'Raw Data'!S1718</f>
        <v>20091.79679</v>
      </c>
      <c r="T1718" s="18">
        <f>'Raw Data'!T1718</f>
        <v>350593.8</v>
      </c>
      <c r="U1718" s="18" t="str">
        <f t="shared" si="286"/>
        <v>STAINLESS STEEL SPORTS BOTTLE 750ML S-308-C6-NP-20</v>
      </c>
      <c r="V1718" s="18" t="str">
        <f t="shared" si="287"/>
        <v/>
      </c>
      <c r="W1718" s="18" t="e">
        <f t="shared" si="288"/>
        <v>#VALUE!</v>
      </c>
      <c r="X1718" s="18" t="str">
        <f t="shared" si="289"/>
        <v/>
      </c>
      <c r="Y1718" s="18" t="str">
        <f t="shared" si="290"/>
        <v/>
      </c>
      <c r="Z1718" s="18">
        <f t="shared" si="291"/>
        <v>1792180.22</v>
      </c>
      <c r="AA1718" s="18">
        <f t="shared" si="292"/>
        <v>2018</v>
      </c>
      <c r="AB1718" s="19" t="str">
        <f>IFERROR(VLOOKUP(D1718, 'Lookup Tables'!$A:$B, 2, FALSE), "Unknown")</f>
        <v>Table, kitchen or other household articles of iron or steel</v>
      </c>
      <c r="AC1718" s="18" t="str">
        <f t="shared" si="293"/>
        <v>Steel Products</v>
      </c>
      <c r="AD1718" s="18" t="str">
        <f t="shared" si="294"/>
        <v>Misc</v>
      </c>
      <c r="AE1718" s="18">
        <f t="shared" si="295"/>
        <v>18.374937106918239</v>
      </c>
      <c r="AF1718" s="20">
        <f t="shared" si="296"/>
        <v>0.24319998796881009</v>
      </c>
    </row>
    <row r="1719" spans="1:32">
      <c r="A1719" s="18" t="str">
        <f>'Raw Data'!A1719</f>
        <v>INNSA1</v>
      </c>
      <c r="B1719" s="19">
        <f>'Raw Data'!B1719</f>
        <v>43445</v>
      </c>
      <c r="C1719" s="18">
        <f>'Raw Data'!C1719</f>
        <v>301049751</v>
      </c>
      <c r="D1719" s="18">
        <f>'Raw Data'!D1719</f>
        <v>73239990</v>
      </c>
      <c r="E1719" s="18" t="str">
        <f>'Raw Data'!E1719</f>
        <v>STAINLESS STEEL SPORTS BOTTLE (ITEM NO: KWB-600F) (50400 PCS)</v>
      </c>
      <c r="F1719" s="18">
        <f>'Raw Data'!F1719</f>
        <v>0</v>
      </c>
      <c r="G1719" s="18">
        <f>'Raw Data'!G1719</f>
        <v>0</v>
      </c>
      <c r="H1719" s="18">
        <f>'Raw Data'!H1719</f>
        <v>0</v>
      </c>
      <c r="I1719" s="18">
        <f>'Raw Data'!I1719</f>
        <v>0</v>
      </c>
      <c r="J1719" s="18">
        <f>'Raw Data'!J1719</f>
        <v>0</v>
      </c>
      <c r="K1719" s="18">
        <f>'Raw Data'!K1719</f>
        <v>0</v>
      </c>
      <c r="L1719" s="18">
        <f>'Raw Data'!L1719</f>
        <v>0</v>
      </c>
      <c r="M1719" s="18">
        <f>'Raw Data'!M1719</f>
        <v>0</v>
      </c>
      <c r="N1719" s="18">
        <f>'Raw Data'!N1719</f>
        <v>7875</v>
      </c>
      <c r="O1719" s="18" t="str">
        <f>'Raw Data'!O1719</f>
        <v>KGS</v>
      </c>
      <c r="P1719" s="18">
        <f>'Raw Data'!P1719</f>
        <v>498.23111239999997</v>
      </c>
      <c r="Q1719" s="18">
        <f>'Raw Data'!Q1719</f>
        <v>3923570.01</v>
      </c>
      <c r="R1719" s="18">
        <f>'Raw Data'!R1719</f>
        <v>6.9439876290000004</v>
      </c>
      <c r="S1719" s="18">
        <f>'Raw Data'!S1719</f>
        <v>54683.902580000002</v>
      </c>
      <c r="T1719" s="18">
        <f>'Raw Data'!T1719</f>
        <v>954212.2</v>
      </c>
      <c r="U1719" s="18" t="str">
        <f t="shared" si="286"/>
        <v xml:space="preserve">STAINLESS STEEL SPORTS BOTTLE </v>
      </c>
      <c r="V1719" s="18" t="str">
        <f t="shared" si="287"/>
        <v/>
      </c>
      <c r="W1719" s="18" t="e">
        <f t="shared" si="288"/>
        <v>#VALUE!</v>
      </c>
      <c r="X1719" s="18" t="str">
        <f t="shared" si="289"/>
        <v/>
      </c>
      <c r="Y1719" s="18" t="str">
        <f t="shared" si="290"/>
        <v/>
      </c>
      <c r="Z1719" s="18">
        <f t="shared" si="291"/>
        <v>4877782.21</v>
      </c>
      <c r="AA1719" s="18">
        <f t="shared" si="292"/>
        <v>2018</v>
      </c>
      <c r="AB1719" s="19" t="str">
        <f>IFERROR(VLOOKUP(D1719, 'Lookup Tables'!$A:$B, 2, FALSE), "Unknown")</f>
        <v>Table, kitchen or other household articles of iron or steel</v>
      </c>
      <c r="AC1719" s="18" t="str">
        <f t="shared" si="293"/>
        <v>Steel Products</v>
      </c>
      <c r="AD1719" s="18" t="str">
        <f t="shared" si="294"/>
        <v>Misc</v>
      </c>
      <c r="AE1719" s="18">
        <f t="shared" si="295"/>
        <v>121.16980317460317</v>
      </c>
      <c r="AF1719" s="20">
        <f t="shared" si="296"/>
        <v>0.2431999932632781</v>
      </c>
    </row>
    <row r="1720" spans="1:32">
      <c r="A1720" s="18" t="str">
        <f>'Raw Data'!A1720</f>
        <v>INNSA1</v>
      </c>
      <c r="B1720" s="19">
        <f>'Raw Data'!B1720</f>
        <v>43444</v>
      </c>
      <c r="C1720" s="18">
        <f>'Raw Data'!C1720</f>
        <v>301049751</v>
      </c>
      <c r="D1720" s="18">
        <f>'Raw Data'!D1720</f>
        <v>73231000</v>
      </c>
      <c r="E1720" s="18" t="str">
        <f>'Raw Data'!E1720</f>
        <v>STEEL SCRUBBER -ANG-537 (TOTAL NET WT.5905.50 KGS)(MILD STEEL) (DPD CLIENT)</v>
      </c>
      <c r="F1720" s="18">
        <f>'Raw Data'!F1720</f>
        <v>0</v>
      </c>
      <c r="G1720" s="18">
        <f>'Raw Data'!G1720</f>
        <v>0</v>
      </c>
      <c r="H1720" s="18">
        <f>'Raw Data'!H1720</f>
        <v>0</v>
      </c>
      <c r="I1720" s="18">
        <f>'Raw Data'!I1720</f>
        <v>0</v>
      </c>
      <c r="J1720" s="18">
        <f>'Raw Data'!J1720</f>
        <v>0</v>
      </c>
      <c r="K1720" s="18">
        <f>'Raw Data'!K1720</f>
        <v>0</v>
      </c>
      <c r="L1720" s="18">
        <f>'Raw Data'!L1720</f>
        <v>0</v>
      </c>
      <c r="M1720" s="18">
        <f>'Raw Data'!M1720</f>
        <v>0</v>
      </c>
      <c r="N1720" s="18">
        <f>'Raw Data'!N1720</f>
        <v>274320</v>
      </c>
      <c r="O1720" s="18" t="str">
        <f>'Raw Data'!O1720</f>
        <v>PCS</v>
      </c>
      <c r="P1720" s="18">
        <f>'Raw Data'!P1720</f>
        <v>4.8963239649999997</v>
      </c>
      <c r="Q1720" s="18">
        <f>'Raw Data'!Q1720</f>
        <v>1343159.59</v>
      </c>
      <c r="R1720" s="18">
        <f>'Raw Data'!R1720</f>
        <v>6.8241448999999996E-2</v>
      </c>
      <c r="S1720" s="18">
        <f>'Raw Data'!S1720</f>
        <v>18719.994289999999</v>
      </c>
      <c r="T1720" s="18">
        <f>'Raw Data'!T1720</f>
        <v>416110.9</v>
      </c>
      <c r="U1720" s="18" t="str">
        <f t="shared" si="286"/>
        <v xml:space="preserve">STEEL SCRUBBER -ANG-537 </v>
      </c>
      <c r="V1720" s="18" t="str">
        <f t="shared" si="287"/>
        <v/>
      </c>
      <c r="W1720" s="18" t="e">
        <f t="shared" si="288"/>
        <v>#VALUE!</v>
      </c>
      <c r="X1720" s="18" t="str">
        <f t="shared" si="289"/>
        <v/>
      </c>
      <c r="Y1720" s="18" t="str">
        <f t="shared" si="290"/>
        <v/>
      </c>
      <c r="Z1720" s="18">
        <f t="shared" si="291"/>
        <v>1759270.4900000002</v>
      </c>
      <c r="AA1720" s="18">
        <f t="shared" si="292"/>
        <v>2018</v>
      </c>
      <c r="AB1720" s="19" t="str">
        <f>IFERROR(VLOOKUP(D1720, 'Lookup Tables'!$A:$B, 2, FALSE), "Unknown")</f>
        <v>Steel Scrubbers</v>
      </c>
      <c r="AC1720" s="18" t="str">
        <f t="shared" si="293"/>
        <v>Steel Products</v>
      </c>
      <c r="AD1720" s="18" t="str">
        <f t="shared" si="294"/>
        <v>Scrubber</v>
      </c>
      <c r="AE1720" s="18">
        <f t="shared" si="295"/>
        <v>1.5168813794109071</v>
      </c>
      <c r="AF1720" s="20">
        <f t="shared" si="296"/>
        <v>0.30980004393967808</v>
      </c>
    </row>
    <row r="1721" spans="1:32">
      <c r="A1721" s="18" t="str">
        <f>'Raw Data'!A1721</f>
        <v>INNSA1</v>
      </c>
      <c r="B1721" s="19">
        <f>'Raw Data'!B1721</f>
        <v>43442</v>
      </c>
      <c r="C1721" s="18">
        <f>'Raw Data'!C1721</f>
        <v>301049751</v>
      </c>
      <c r="D1721" s="18">
        <f>'Raw Data'!D1721</f>
        <v>73239990</v>
      </c>
      <c r="E1721" s="18" t="str">
        <f>'Raw Data'!E1721</f>
        <v>STEEL TEA STRAINER -NP-55 (TOTAL NET WT.2318.40 KGS) (MILD STEEL)</v>
      </c>
      <c r="F1721" s="18">
        <f>'Raw Data'!F1721</f>
        <v>0</v>
      </c>
      <c r="G1721" s="18">
        <f>'Raw Data'!G1721</f>
        <v>0</v>
      </c>
      <c r="H1721" s="18">
        <f>'Raw Data'!H1721</f>
        <v>0</v>
      </c>
      <c r="I1721" s="18">
        <f>'Raw Data'!I1721</f>
        <v>0</v>
      </c>
      <c r="J1721" s="18">
        <f>'Raw Data'!J1721</f>
        <v>0</v>
      </c>
      <c r="K1721" s="18">
        <f>'Raw Data'!K1721</f>
        <v>0</v>
      </c>
      <c r="L1721" s="18">
        <f>'Raw Data'!L1721</f>
        <v>0</v>
      </c>
      <c r="M1721" s="18">
        <f>'Raw Data'!M1721</f>
        <v>0</v>
      </c>
      <c r="N1721" s="18">
        <f>'Raw Data'!N1721</f>
        <v>50400</v>
      </c>
      <c r="O1721" s="18" t="str">
        <f>'Raw Data'!O1721</f>
        <v>PCS</v>
      </c>
      <c r="P1721" s="18">
        <f>'Raw Data'!P1721</f>
        <v>22.76209266</v>
      </c>
      <c r="Q1721" s="18">
        <f>'Raw Data'!Q1721</f>
        <v>1147209.47</v>
      </c>
      <c r="R1721" s="18">
        <f>'Raw Data'!R1721</f>
        <v>0.31724171000000001</v>
      </c>
      <c r="S1721" s="18">
        <f>'Raw Data'!S1721</f>
        <v>15988.98216</v>
      </c>
      <c r="T1721" s="18">
        <f>'Raw Data'!T1721</f>
        <v>279001.3</v>
      </c>
      <c r="U1721" s="18" t="str">
        <f t="shared" si="286"/>
        <v xml:space="preserve">STEEL TEA STRAINER -NP-55 </v>
      </c>
      <c r="V1721" s="18" t="str">
        <f t="shared" si="287"/>
        <v/>
      </c>
      <c r="W1721" s="18" t="e">
        <f t="shared" si="288"/>
        <v>#VALUE!</v>
      </c>
      <c r="X1721" s="18" t="str">
        <f t="shared" si="289"/>
        <v/>
      </c>
      <c r="Y1721" s="18" t="str">
        <f t="shared" si="290"/>
        <v/>
      </c>
      <c r="Z1721" s="18">
        <f t="shared" si="291"/>
        <v>1426210.77</v>
      </c>
      <c r="AA1721" s="18">
        <f t="shared" si="292"/>
        <v>2018</v>
      </c>
      <c r="AB1721" s="19" t="str">
        <f>IFERROR(VLOOKUP(D1721, 'Lookup Tables'!$A:$B, 2, FALSE), "Unknown")</f>
        <v>Table, kitchen or other household articles of iron or steel</v>
      </c>
      <c r="AC1721" s="18" t="str">
        <f t="shared" si="293"/>
        <v>Steel Products</v>
      </c>
      <c r="AD1721" s="18" t="str">
        <f t="shared" si="294"/>
        <v>Misc</v>
      </c>
      <c r="AE1721" s="18">
        <f t="shared" si="295"/>
        <v>5.5357400793650795</v>
      </c>
      <c r="AF1721" s="20">
        <f t="shared" si="296"/>
        <v>0.24319996242708841</v>
      </c>
    </row>
    <row r="1722" spans="1:32">
      <c r="A1722" s="18" t="str">
        <f>'Raw Data'!A1722</f>
        <v>INNSA1</v>
      </c>
      <c r="B1722" s="19">
        <f>'Raw Data'!B1722</f>
        <v>43442</v>
      </c>
      <c r="C1722" s="18">
        <f>'Raw Data'!C1722</f>
        <v>301049751</v>
      </c>
      <c r="D1722" s="18">
        <f>'Raw Data'!D1722</f>
        <v>73239990</v>
      </c>
      <c r="E1722" s="18" t="str">
        <f>'Raw Data'!E1722</f>
        <v>STAINLESS STEEL COLA BOTTLE 750ML SK750 SL-01 (TOTAL NT WT.5075.46 KGS) (NOT VACUUM BOTTLE) (MILD STEEL)-DPD CLIENT</v>
      </c>
      <c r="F1722" s="18">
        <f>'Raw Data'!F1722</f>
        <v>0</v>
      </c>
      <c r="G1722" s="18">
        <f>'Raw Data'!G1722</f>
        <v>0</v>
      </c>
      <c r="H1722" s="18">
        <f>'Raw Data'!H1722</f>
        <v>0</v>
      </c>
      <c r="I1722" s="18">
        <f>'Raw Data'!I1722</f>
        <v>0</v>
      </c>
      <c r="J1722" s="18">
        <f>'Raw Data'!J1722</f>
        <v>0</v>
      </c>
      <c r="K1722" s="18">
        <f>'Raw Data'!K1722</f>
        <v>0</v>
      </c>
      <c r="L1722" s="18">
        <f>'Raw Data'!L1722</f>
        <v>0</v>
      </c>
      <c r="M1722" s="18">
        <f>'Raw Data'!M1722</f>
        <v>0</v>
      </c>
      <c r="N1722" s="18">
        <f>'Raw Data'!N1722</f>
        <v>26028</v>
      </c>
      <c r="O1722" s="18" t="str">
        <f>'Raw Data'!O1722</f>
        <v>PCS</v>
      </c>
      <c r="P1722" s="18">
        <f>'Raw Data'!P1722</f>
        <v>95.152162290000007</v>
      </c>
      <c r="Q1722" s="18">
        <f>'Raw Data'!Q1722</f>
        <v>2476620.48</v>
      </c>
      <c r="R1722" s="18">
        <f>'Raw Data'!R1722</f>
        <v>1.326162541</v>
      </c>
      <c r="S1722" s="18">
        <f>'Raw Data'!S1722</f>
        <v>34517.358610000003</v>
      </c>
      <c r="T1722" s="18">
        <f>'Raw Data'!T1722</f>
        <v>602314.1</v>
      </c>
      <c r="U1722" s="18" t="str">
        <f t="shared" si="286"/>
        <v xml:space="preserve">STAINLESS STEEL COLA BOTTLE 750ML SK750 SL-01 </v>
      </c>
      <c r="V1722" s="18" t="str">
        <f t="shared" si="287"/>
        <v/>
      </c>
      <c r="W1722" s="18" t="e">
        <f t="shared" si="288"/>
        <v>#VALUE!</v>
      </c>
      <c r="X1722" s="18" t="str">
        <f t="shared" si="289"/>
        <v/>
      </c>
      <c r="Y1722" s="18" t="str">
        <f t="shared" si="290"/>
        <v/>
      </c>
      <c r="Z1722" s="18">
        <f t="shared" si="291"/>
        <v>3078934.58</v>
      </c>
      <c r="AA1722" s="18">
        <f t="shared" si="292"/>
        <v>2018</v>
      </c>
      <c r="AB1722" s="19" t="str">
        <f>IFERROR(VLOOKUP(D1722, 'Lookup Tables'!$A:$B, 2, FALSE), "Unknown")</f>
        <v>Table, kitchen or other household articles of iron or steel</v>
      </c>
      <c r="AC1722" s="18" t="str">
        <f t="shared" si="293"/>
        <v>Steel Products</v>
      </c>
      <c r="AD1722" s="18" t="str">
        <f t="shared" si="294"/>
        <v>Misc</v>
      </c>
      <c r="AE1722" s="18">
        <f t="shared" si="295"/>
        <v>23.141005839864761</v>
      </c>
      <c r="AF1722" s="20">
        <f t="shared" si="296"/>
        <v>0.24319999970282083</v>
      </c>
    </row>
    <row r="1723" spans="1:32">
      <c r="A1723" s="18" t="str">
        <f>'Raw Data'!A1723</f>
        <v>INNSA1</v>
      </c>
      <c r="B1723" s="19">
        <f>'Raw Data'!B1723</f>
        <v>43442</v>
      </c>
      <c r="C1723" s="18">
        <f>'Raw Data'!C1723</f>
        <v>301049751</v>
      </c>
      <c r="D1723" s="18">
        <f>'Raw Data'!D1723</f>
        <v>73239990</v>
      </c>
      <c r="E1723" s="18" t="str">
        <f>'Raw Data'!E1723</f>
        <v>STEEL ZHARA -NP-003 (TOTAL NET WT.5854.32 KGS) (MILD STEEL)</v>
      </c>
      <c r="F1723" s="18">
        <f>'Raw Data'!F1723</f>
        <v>0</v>
      </c>
      <c r="G1723" s="18">
        <f>'Raw Data'!G1723</f>
        <v>0</v>
      </c>
      <c r="H1723" s="18">
        <f>'Raw Data'!H1723</f>
        <v>0</v>
      </c>
      <c r="I1723" s="18">
        <f>'Raw Data'!I1723</f>
        <v>0</v>
      </c>
      <c r="J1723" s="18">
        <f>'Raw Data'!J1723</f>
        <v>0</v>
      </c>
      <c r="K1723" s="18">
        <f>'Raw Data'!K1723</f>
        <v>0</v>
      </c>
      <c r="L1723" s="18">
        <f>'Raw Data'!L1723</f>
        <v>0</v>
      </c>
      <c r="M1723" s="18">
        <f>'Raw Data'!M1723</f>
        <v>0</v>
      </c>
      <c r="N1723" s="18">
        <f>'Raw Data'!N1723</f>
        <v>62280</v>
      </c>
      <c r="O1723" s="18" t="str">
        <f>'Raw Data'!O1723</f>
        <v>PCS</v>
      </c>
      <c r="P1723" s="18">
        <f>'Raw Data'!P1723</f>
        <v>32.49588215</v>
      </c>
      <c r="Q1723" s="18">
        <f>'Raw Data'!Q1723</f>
        <v>2023843.54</v>
      </c>
      <c r="R1723" s="18">
        <f>'Raw Data'!R1723</f>
        <v>0.45290428100000002</v>
      </c>
      <c r="S1723" s="18">
        <f>'Raw Data'!S1723</f>
        <v>28206.87861</v>
      </c>
      <c r="T1723" s="18">
        <f>'Raw Data'!T1723</f>
        <v>492198.8</v>
      </c>
      <c r="U1723" s="18" t="str">
        <f t="shared" si="286"/>
        <v xml:space="preserve">STEEL ZHARA -NP-003 </v>
      </c>
      <c r="V1723" s="18" t="str">
        <f t="shared" si="287"/>
        <v/>
      </c>
      <c r="W1723" s="18" t="e">
        <f t="shared" si="288"/>
        <v>#VALUE!</v>
      </c>
      <c r="X1723" s="18" t="str">
        <f t="shared" si="289"/>
        <v/>
      </c>
      <c r="Y1723" s="18" t="str">
        <f t="shared" si="290"/>
        <v/>
      </c>
      <c r="Z1723" s="18">
        <f t="shared" si="291"/>
        <v>2516042.34</v>
      </c>
      <c r="AA1723" s="18">
        <f t="shared" si="292"/>
        <v>2018</v>
      </c>
      <c r="AB1723" s="19" t="str">
        <f>IFERROR(VLOOKUP(D1723, 'Lookup Tables'!$A:$B, 2, FALSE), "Unknown")</f>
        <v>Table, kitchen or other household articles of iron or steel</v>
      </c>
      <c r="AC1723" s="18" t="str">
        <f t="shared" si="293"/>
        <v>Steel Products</v>
      </c>
      <c r="AD1723" s="18" t="str">
        <f t="shared" si="294"/>
        <v>Misc</v>
      </c>
      <c r="AE1723" s="18">
        <f t="shared" si="295"/>
        <v>7.9029993577392421</v>
      </c>
      <c r="AF1723" s="20">
        <f t="shared" si="296"/>
        <v>0.2432000252351523</v>
      </c>
    </row>
    <row r="1724" spans="1:32">
      <c r="A1724" s="18" t="str">
        <f>'Raw Data'!A1724</f>
        <v>INNSA1</v>
      </c>
      <c r="B1724" s="19">
        <f>'Raw Data'!B1724</f>
        <v>43442</v>
      </c>
      <c r="C1724" s="18">
        <f>'Raw Data'!C1724</f>
        <v>301049751</v>
      </c>
      <c r="D1724" s="18">
        <f>'Raw Data'!D1724</f>
        <v>73239990</v>
      </c>
      <c r="E1724" s="18" t="str">
        <f>'Raw Data'!E1724</f>
        <v>STAINLESS STEEL SPORTS BOTTLE 600ML S115-NP-21 (TOTAL NT WT.2606.832 KGS)(NOT VACUUM BOTTLE) (MILD STEEL)</v>
      </c>
      <c r="F1724" s="18">
        <f>'Raw Data'!F1724</f>
        <v>0</v>
      </c>
      <c r="G1724" s="18">
        <f>'Raw Data'!G1724</f>
        <v>0</v>
      </c>
      <c r="H1724" s="18">
        <f>'Raw Data'!H1724</f>
        <v>0</v>
      </c>
      <c r="I1724" s="18">
        <f>'Raw Data'!I1724</f>
        <v>0</v>
      </c>
      <c r="J1724" s="18">
        <f>'Raw Data'!J1724</f>
        <v>0</v>
      </c>
      <c r="K1724" s="18">
        <f>'Raw Data'!K1724</f>
        <v>0</v>
      </c>
      <c r="L1724" s="18">
        <f>'Raw Data'!L1724</f>
        <v>0</v>
      </c>
      <c r="M1724" s="18">
        <f>'Raw Data'!M1724</f>
        <v>0</v>
      </c>
      <c r="N1724" s="18">
        <f>'Raw Data'!N1724</f>
        <v>15156</v>
      </c>
      <c r="O1724" s="18" t="str">
        <f>'Raw Data'!O1724</f>
        <v>PCS</v>
      </c>
      <c r="P1724" s="18">
        <f>'Raw Data'!P1724</f>
        <v>85.28289126</v>
      </c>
      <c r="Q1724" s="18">
        <f>'Raw Data'!Q1724</f>
        <v>1292547.5</v>
      </c>
      <c r="R1724" s="18">
        <f>'Raw Data'!R1724</f>
        <v>1.1886117249999999</v>
      </c>
      <c r="S1724" s="18">
        <f>'Raw Data'!S1724</f>
        <v>18014.599300000002</v>
      </c>
      <c r="T1724" s="18">
        <f>'Raw Data'!T1724</f>
        <v>314347.59999999998</v>
      </c>
      <c r="U1724" s="18" t="str">
        <f t="shared" si="286"/>
        <v xml:space="preserve">STAINLESS STEEL SPORTS BOTTLE 600ML S115-NP-21 </v>
      </c>
      <c r="V1724" s="18" t="str">
        <f t="shared" si="287"/>
        <v/>
      </c>
      <c r="W1724" s="18" t="e">
        <f t="shared" si="288"/>
        <v>#VALUE!</v>
      </c>
      <c r="X1724" s="18" t="str">
        <f t="shared" si="289"/>
        <v/>
      </c>
      <c r="Y1724" s="18" t="str">
        <f t="shared" si="290"/>
        <v/>
      </c>
      <c r="Z1724" s="18">
        <f t="shared" si="291"/>
        <v>1606895.1</v>
      </c>
      <c r="AA1724" s="18">
        <f t="shared" si="292"/>
        <v>2018</v>
      </c>
      <c r="AB1724" s="19" t="str">
        <f>IFERROR(VLOOKUP(D1724, 'Lookup Tables'!$A:$B, 2, FALSE), "Unknown")</f>
        <v>Table, kitchen or other household articles of iron or steel</v>
      </c>
      <c r="AC1724" s="18" t="str">
        <f t="shared" si="293"/>
        <v>Steel Products</v>
      </c>
      <c r="AD1724" s="18" t="str">
        <f t="shared" si="294"/>
        <v>Misc</v>
      </c>
      <c r="AE1724" s="18">
        <f t="shared" si="295"/>
        <v>20.740802322512536</v>
      </c>
      <c r="AF1724" s="20">
        <f t="shared" si="296"/>
        <v>0.24320003713596597</v>
      </c>
    </row>
    <row r="1725" spans="1:32">
      <c r="A1725" s="18" t="str">
        <f>'Raw Data'!A1725</f>
        <v>INNSA1</v>
      </c>
      <c r="B1725" s="19">
        <f>'Raw Data'!B1725</f>
        <v>43441</v>
      </c>
      <c r="C1725" s="18">
        <f>'Raw Data'!C1725</f>
        <v>301049751</v>
      </c>
      <c r="D1725" s="18">
        <f>'Raw Data'!D1725</f>
        <v>73231000</v>
      </c>
      <c r="E1725" s="18" t="str">
        <f>'Raw Data'!E1725</f>
        <v>8001-1PCS - STEEL SCRUBBER (MADE UP MILD STEEL) (NET WEIGHT:1245 KGS)</v>
      </c>
      <c r="F1725" s="18">
        <f>'Raw Data'!F1725</f>
        <v>0</v>
      </c>
      <c r="G1725" s="18">
        <f>'Raw Data'!G1725</f>
        <v>0</v>
      </c>
      <c r="H1725" s="18">
        <f>'Raw Data'!H1725</f>
        <v>0</v>
      </c>
      <c r="I1725" s="18">
        <f>'Raw Data'!I1725</f>
        <v>0</v>
      </c>
      <c r="J1725" s="18">
        <f>'Raw Data'!J1725</f>
        <v>0</v>
      </c>
      <c r="K1725" s="18">
        <f>'Raw Data'!K1725</f>
        <v>0</v>
      </c>
      <c r="L1725" s="18">
        <f>'Raw Data'!L1725</f>
        <v>0</v>
      </c>
      <c r="M1725" s="18">
        <f>'Raw Data'!M1725</f>
        <v>0</v>
      </c>
      <c r="N1725" s="18">
        <f>'Raw Data'!N1725</f>
        <v>83000</v>
      </c>
      <c r="O1725" s="18" t="str">
        <f>'Raw Data'!O1725</f>
        <v>SET</v>
      </c>
      <c r="P1725" s="18">
        <f>'Raw Data'!P1725</f>
        <v>7.2763420480000001</v>
      </c>
      <c r="Q1725" s="18">
        <f>'Raw Data'!Q1725</f>
        <v>603936.39</v>
      </c>
      <c r="R1725" s="18">
        <f>'Raw Data'!R1725</f>
        <v>0.101412433</v>
      </c>
      <c r="S1725" s="18">
        <f>'Raw Data'!S1725</f>
        <v>8417.2319160000006</v>
      </c>
      <c r="T1725" s="18">
        <f>'Raw Data'!T1725</f>
        <v>187099.5</v>
      </c>
      <c r="U1725" s="18" t="str">
        <f t="shared" si="286"/>
        <v xml:space="preserve">8001-1PCS - STEEL SCRUBBER </v>
      </c>
      <c r="V1725" s="18" t="str">
        <f t="shared" si="287"/>
        <v/>
      </c>
      <c r="W1725" s="18" t="e">
        <f t="shared" si="288"/>
        <v>#VALUE!</v>
      </c>
      <c r="X1725" s="18" t="str">
        <f t="shared" si="289"/>
        <v/>
      </c>
      <c r="Y1725" s="18" t="str">
        <f t="shared" si="290"/>
        <v/>
      </c>
      <c r="Z1725" s="18">
        <f t="shared" si="291"/>
        <v>791035.89</v>
      </c>
      <c r="AA1725" s="18">
        <f t="shared" si="292"/>
        <v>2018</v>
      </c>
      <c r="AB1725" s="19" t="str">
        <f>IFERROR(VLOOKUP(D1725, 'Lookup Tables'!$A:$B, 2, FALSE), "Unknown")</f>
        <v>Steel Scrubbers</v>
      </c>
      <c r="AC1725" s="18" t="str">
        <f t="shared" si="293"/>
        <v>Steel Products</v>
      </c>
      <c r="AD1725" s="18" t="str">
        <f t="shared" si="294"/>
        <v>Scrubber</v>
      </c>
      <c r="AE1725" s="18">
        <f t="shared" si="295"/>
        <v>2.2542108433734938</v>
      </c>
      <c r="AF1725" s="20">
        <f t="shared" si="296"/>
        <v>0.30980001056071482</v>
      </c>
    </row>
    <row r="1726" spans="1:32">
      <c r="A1726" s="18" t="str">
        <f>'Raw Data'!A1726</f>
        <v>INNSA1</v>
      </c>
      <c r="B1726" s="19">
        <f>'Raw Data'!B1726</f>
        <v>43438</v>
      </c>
      <c r="C1726" s="18">
        <f>'Raw Data'!C1726</f>
        <v>301049751</v>
      </c>
      <c r="D1726" s="18">
        <f>'Raw Data'!D1726</f>
        <v>73239990</v>
      </c>
      <c r="E1726" s="18" t="str">
        <f>'Raw Data'!E1726</f>
        <v>STEEL ROUND CONTAINER -6856(TOTAL NET WT.4400 KGS) (MILD STEEL) (DPD CLIENT)</v>
      </c>
      <c r="F1726" s="18">
        <f>'Raw Data'!F1726</f>
        <v>0</v>
      </c>
      <c r="G1726" s="18">
        <f>'Raw Data'!G1726</f>
        <v>0</v>
      </c>
      <c r="H1726" s="18">
        <f>'Raw Data'!H1726</f>
        <v>0</v>
      </c>
      <c r="I1726" s="18">
        <f>'Raw Data'!I1726</f>
        <v>0</v>
      </c>
      <c r="J1726" s="18">
        <f>'Raw Data'!J1726</f>
        <v>0</v>
      </c>
      <c r="K1726" s="18">
        <f>'Raw Data'!K1726</f>
        <v>0</v>
      </c>
      <c r="L1726" s="18">
        <f>'Raw Data'!L1726</f>
        <v>0</v>
      </c>
      <c r="M1726" s="18">
        <f>'Raw Data'!M1726</f>
        <v>0</v>
      </c>
      <c r="N1726" s="18">
        <f>'Raw Data'!N1726</f>
        <v>52800</v>
      </c>
      <c r="O1726" s="18" t="str">
        <f>'Raw Data'!O1726</f>
        <v>PCS</v>
      </c>
      <c r="P1726" s="18">
        <f>'Raw Data'!P1726</f>
        <v>44.5127661</v>
      </c>
      <c r="Q1726" s="18">
        <f>'Raw Data'!Q1726</f>
        <v>2350274.0499999998</v>
      </c>
      <c r="R1726" s="18">
        <f>'Raw Data'!R1726</f>
        <v>0.61018185199999997</v>
      </c>
      <c r="S1726" s="18">
        <f>'Raw Data'!S1726</f>
        <v>32217.601780000001</v>
      </c>
      <c r="T1726" s="18">
        <f>'Raw Data'!T1726</f>
        <v>571586.6</v>
      </c>
      <c r="U1726" s="18" t="str">
        <f t="shared" si="286"/>
        <v>STEEL ROUND CONTAINER -6856</v>
      </c>
      <c r="V1726" s="18" t="str">
        <f t="shared" si="287"/>
        <v/>
      </c>
      <c r="W1726" s="18" t="e">
        <f t="shared" si="288"/>
        <v>#VALUE!</v>
      </c>
      <c r="X1726" s="18" t="str">
        <f t="shared" si="289"/>
        <v/>
      </c>
      <c r="Y1726" s="18" t="str">
        <f t="shared" si="290"/>
        <v/>
      </c>
      <c r="Z1726" s="18">
        <f t="shared" si="291"/>
        <v>2921860.65</v>
      </c>
      <c r="AA1726" s="18">
        <f t="shared" si="292"/>
        <v>2018</v>
      </c>
      <c r="AB1726" s="19" t="str">
        <f>IFERROR(VLOOKUP(D1726, 'Lookup Tables'!$A:$B, 2, FALSE), "Unknown")</f>
        <v>Table, kitchen or other household articles of iron or steel</v>
      </c>
      <c r="AC1726" s="18" t="str">
        <f t="shared" si="293"/>
        <v>Steel Products</v>
      </c>
      <c r="AD1726" s="18" t="str">
        <f t="shared" si="294"/>
        <v>Misc</v>
      </c>
      <c r="AE1726" s="18">
        <f t="shared" si="295"/>
        <v>10.825503787878787</v>
      </c>
      <c r="AF1726" s="20">
        <f t="shared" si="296"/>
        <v>0.24319997916838679</v>
      </c>
    </row>
    <row r="1727" spans="1:32">
      <c r="A1727" s="18" t="str">
        <f>'Raw Data'!A1727</f>
        <v>INNSA1</v>
      </c>
      <c r="B1727" s="19">
        <f>'Raw Data'!B1727</f>
        <v>43437</v>
      </c>
      <c r="C1727" s="18">
        <f>'Raw Data'!C1727</f>
        <v>301049751</v>
      </c>
      <c r="D1727" s="18">
        <f>'Raw Data'!D1727</f>
        <v>73239990</v>
      </c>
      <c r="E1727" s="18" t="str">
        <f>'Raw Data'!E1727</f>
        <v>RYX-02-021A MILD STEEL MULTI FUNCTION CLOTH STAND (OTHER ARTICLES OF HOUSEHOLD OF IRON &amp; STEEL)</v>
      </c>
      <c r="F1727" s="18">
        <f>'Raw Data'!F1727</f>
        <v>0</v>
      </c>
      <c r="G1727" s="18">
        <f>'Raw Data'!G1727</f>
        <v>0</v>
      </c>
      <c r="H1727" s="18">
        <f>'Raw Data'!H1727</f>
        <v>0</v>
      </c>
      <c r="I1727" s="18">
        <f>'Raw Data'!I1727</f>
        <v>0</v>
      </c>
      <c r="J1727" s="18">
        <f>'Raw Data'!J1727</f>
        <v>0</v>
      </c>
      <c r="K1727" s="18">
        <f>'Raw Data'!K1727</f>
        <v>0</v>
      </c>
      <c r="L1727" s="18">
        <f>'Raw Data'!L1727</f>
        <v>0</v>
      </c>
      <c r="M1727" s="18">
        <f>'Raw Data'!M1727</f>
        <v>0</v>
      </c>
      <c r="N1727" s="18">
        <f>'Raw Data'!N1727</f>
        <v>2592</v>
      </c>
      <c r="O1727" s="18" t="str">
        <f>'Raw Data'!O1727</f>
        <v>PCS</v>
      </c>
      <c r="P1727" s="18">
        <f>'Raw Data'!P1727</f>
        <v>693.18043980000004</v>
      </c>
      <c r="Q1727" s="18">
        <f>'Raw Data'!Q1727</f>
        <v>1796723.7</v>
      </c>
      <c r="R1727" s="18">
        <f>'Raw Data'!R1727</f>
        <v>9.5021307719999992</v>
      </c>
      <c r="S1727" s="18">
        <f>'Raw Data'!S1727</f>
        <v>24629.522959999998</v>
      </c>
      <c r="T1727" s="18">
        <f>'Raw Data'!T1727</f>
        <v>436963.2</v>
      </c>
      <c r="U1727" s="18" t="str">
        <f t="shared" si="286"/>
        <v xml:space="preserve">RYX-02-021A MILD STEEL MULTI FUNCTION CLOTH STAND </v>
      </c>
      <c r="V1727" s="18" t="str">
        <f t="shared" si="287"/>
        <v/>
      </c>
      <c r="W1727" s="18" t="e">
        <f t="shared" si="288"/>
        <v>#VALUE!</v>
      </c>
      <c r="X1727" s="18" t="str">
        <f t="shared" si="289"/>
        <v/>
      </c>
      <c r="Y1727" s="18" t="str">
        <f t="shared" si="290"/>
        <v/>
      </c>
      <c r="Z1727" s="18">
        <f t="shared" si="291"/>
        <v>2233686.9</v>
      </c>
      <c r="AA1727" s="18">
        <f t="shared" si="292"/>
        <v>2018</v>
      </c>
      <c r="AB1727" s="19" t="str">
        <f>IFERROR(VLOOKUP(D1727, 'Lookup Tables'!$A:$B, 2, FALSE), "Unknown")</f>
        <v>Table, kitchen or other household articles of iron or steel</v>
      </c>
      <c r="AC1727" s="18" t="str">
        <f t="shared" si="293"/>
        <v>Steel Products</v>
      </c>
      <c r="AD1727" s="18" t="str">
        <f t="shared" si="294"/>
        <v>Cloth Stand</v>
      </c>
      <c r="AE1727" s="18">
        <f t="shared" si="295"/>
        <v>168.58148148148149</v>
      </c>
      <c r="AF1727" s="20">
        <f t="shared" si="296"/>
        <v>0.24319999786277657</v>
      </c>
    </row>
    <row r="1728" spans="1:32">
      <c r="A1728" s="18" t="str">
        <f>'Raw Data'!A1728</f>
        <v>INNSA1</v>
      </c>
      <c r="B1728" s="19">
        <f>'Raw Data'!B1728</f>
        <v>43428</v>
      </c>
      <c r="C1728" s="18">
        <f>'Raw Data'!C1728</f>
        <v>301049751</v>
      </c>
      <c r="D1728" s="18">
        <f>'Raw Data'!D1728</f>
        <v>73239990</v>
      </c>
      <c r="E1728" s="18" t="str">
        <f>'Raw Data'!E1728</f>
        <v>STEEL TEA STRAINER-NP-55(TOTAL 2268 KGS) (MILD STEEL)</v>
      </c>
      <c r="F1728" s="18">
        <f>'Raw Data'!F1728</f>
        <v>0</v>
      </c>
      <c r="G1728" s="18">
        <f>'Raw Data'!G1728</f>
        <v>0</v>
      </c>
      <c r="H1728" s="18">
        <f>'Raw Data'!H1728</f>
        <v>0</v>
      </c>
      <c r="I1728" s="18">
        <f>'Raw Data'!I1728</f>
        <v>0</v>
      </c>
      <c r="J1728" s="18">
        <f>'Raw Data'!J1728</f>
        <v>0</v>
      </c>
      <c r="K1728" s="18">
        <f>'Raw Data'!K1728</f>
        <v>0</v>
      </c>
      <c r="L1728" s="18">
        <f>'Raw Data'!L1728</f>
        <v>0</v>
      </c>
      <c r="M1728" s="18">
        <f>'Raw Data'!M1728</f>
        <v>0</v>
      </c>
      <c r="N1728" s="18">
        <f>'Raw Data'!N1728</f>
        <v>50400</v>
      </c>
      <c r="O1728" s="18" t="str">
        <f>'Raw Data'!O1728</f>
        <v>PCS</v>
      </c>
      <c r="P1728" s="18">
        <f>'Raw Data'!P1728</f>
        <v>23.080388289999998</v>
      </c>
      <c r="Q1728" s="18">
        <f>'Raw Data'!Q1728</f>
        <v>1163251.57</v>
      </c>
      <c r="R1728" s="18">
        <f>'Raw Data'!R1728</f>
        <v>0.31638640600000001</v>
      </c>
      <c r="S1728" s="18">
        <f>'Raw Data'!S1728</f>
        <v>15945.87485</v>
      </c>
      <c r="T1728" s="18">
        <f>'Raw Data'!T1728</f>
        <v>282902.8</v>
      </c>
      <c r="U1728" s="18" t="str">
        <f t="shared" si="286"/>
        <v>STEEL TEA STRAINER-NP-55</v>
      </c>
      <c r="V1728" s="18" t="str">
        <f t="shared" si="287"/>
        <v/>
      </c>
      <c r="W1728" s="18" t="e">
        <f t="shared" si="288"/>
        <v>#VALUE!</v>
      </c>
      <c r="X1728" s="18" t="str">
        <f t="shared" si="289"/>
        <v/>
      </c>
      <c r="Y1728" s="18" t="str">
        <f t="shared" si="290"/>
        <v/>
      </c>
      <c r="Z1728" s="18">
        <f t="shared" si="291"/>
        <v>1446154.37</v>
      </c>
      <c r="AA1728" s="18">
        <f t="shared" si="292"/>
        <v>2018</v>
      </c>
      <c r="AB1728" s="19" t="str">
        <f>IFERROR(VLOOKUP(D1728, 'Lookup Tables'!$A:$B, 2, FALSE), "Unknown")</f>
        <v>Table, kitchen or other household articles of iron or steel</v>
      </c>
      <c r="AC1728" s="18" t="str">
        <f t="shared" si="293"/>
        <v>Steel Products</v>
      </c>
      <c r="AD1728" s="18" t="str">
        <f t="shared" si="294"/>
        <v>Misc</v>
      </c>
      <c r="AE1728" s="18">
        <f t="shared" si="295"/>
        <v>5.6131507936507932</v>
      </c>
      <c r="AF1728" s="20">
        <f t="shared" si="296"/>
        <v>0.24320001562516694</v>
      </c>
    </row>
    <row r="1729" spans="1:32">
      <c r="A1729" s="18" t="str">
        <f>'Raw Data'!A1729</f>
        <v>INNSA1</v>
      </c>
      <c r="B1729" s="19">
        <f>'Raw Data'!B1729</f>
        <v>43428</v>
      </c>
      <c r="C1729" s="18">
        <f>'Raw Data'!C1729</f>
        <v>301049751</v>
      </c>
      <c r="D1729" s="18">
        <f>'Raw Data'!D1729</f>
        <v>73239990</v>
      </c>
      <c r="E1729" s="18" t="str">
        <f>'Raw Data'!E1729</f>
        <v>STEEL STRAW 3PCS SET -SB-9 (TOTAL 34.00 KGS) (MILD STEEL)</v>
      </c>
      <c r="F1729" s="18">
        <f>'Raw Data'!F1729</f>
        <v>0</v>
      </c>
      <c r="G1729" s="18">
        <f>'Raw Data'!G1729</f>
        <v>0</v>
      </c>
      <c r="H1729" s="18">
        <f>'Raw Data'!H1729</f>
        <v>0</v>
      </c>
      <c r="I1729" s="18">
        <f>'Raw Data'!I1729</f>
        <v>0</v>
      </c>
      <c r="J1729" s="18">
        <f>'Raw Data'!J1729</f>
        <v>0</v>
      </c>
      <c r="K1729" s="18">
        <f>'Raw Data'!K1729</f>
        <v>0</v>
      </c>
      <c r="L1729" s="18">
        <f>'Raw Data'!L1729</f>
        <v>0</v>
      </c>
      <c r="M1729" s="18">
        <f>'Raw Data'!M1729</f>
        <v>0</v>
      </c>
      <c r="N1729" s="18">
        <f>'Raw Data'!N1729</f>
        <v>1000</v>
      </c>
      <c r="O1729" s="18" t="str">
        <f>'Raw Data'!O1729</f>
        <v>SET</v>
      </c>
      <c r="P1729" s="18">
        <f>'Raw Data'!P1729</f>
        <v>28.183969999999999</v>
      </c>
      <c r="Q1729" s="18">
        <f>'Raw Data'!Q1729</f>
        <v>28183.97</v>
      </c>
      <c r="R1729" s="18">
        <f>'Raw Data'!R1729</f>
        <v>0.38634640199999998</v>
      </c>
      <c r="S1729" s="18">
        <f>'Raw Data'!S1729</f>
        <v>386.34640159999998</v>
      </c>
      <c r="T1729" s="18">
        <f>'Raw Data'!T1729</f>
        <v>6854.3</v>
      </c>
      <c r="U1729" s="18" t="str">
        <f t="shared" si="286"/>
        <v xml:space="preserve">STEEL STRAW 3PCS SET -SB-9 </v>
      </c>
      <c r="V1729" s="18" t="str">
        <f t="shared" si="287"/>
        <v/>
      </c>
      <c r="W1729" s="18" t="e">
        <f t="shared" si="288"/>
        <v>#VALUE!</v>
      </c>
      <c r="X1729" s="18" t="str">
        <f t="shared" si="289"/>
        <v/>
      </c>
      <c r="Y1729" s="18" t="str">
        <f t="shared" si="290"/>
        <v/>
      </c>
      <c r="Z1729" s="18">
        <f t="shared" si="291"/>
        <v>35038.270000000004</v>
      </c>
      <c r="AA1729" s="18">
        <f t="shared" si="292"/>
        <v>2018</v>
      </c>
      <c r="AB1729" s="19" t="str">
        <f>IFERROR(VLOOKUP(D1729, 'Lookup Tables'!$A:$B, 2, FALSE), "Unknown")</f>
        <v>Table, kitchen or other household articles of iron or steel</v>
      </c>
      <c r="AC1729" s="18" t="str">
        <f t="shared" si="293"/>
        <v>Steel Products</v>
      </c>
      <c r="AD1729" s="18" t="str">
        <f t="shared" si="294"/>
        <v>Misc</v>
      </c>
      <c r="AE1729" s="18">
        <f t="shared" si="295"/>
        <v>6.8543000000000003</v>
      </c>
      <c r="AF1729" s="20">
        <f t="shared" si="296"/>
        <v>0.24319852738986025</v>
      </c>
    </row>
    <row r="1730" spans="1:32">
      <c r="A1730" s="18" t="str">
        <f>'Raw Data'!A1730</f>
        <v>INNSA1</v>
      </c>
      <c r="B1730" s="19">
        <f>'Raw Data'!B1730</f>
        <v>43428</v>
      </c>
      <c r="C1730" s="18">
        <f>'Raw Data'!C1730</f>
        <v>301049751</v>
      </c>
      <c r="D1730" s="18">
        <f>'Raw Data'!D1730</f>
        <v>73239990</v>
      </c>
      <c r="E1730" s="18" t="str">
        <f>'Raw Data'!E1730</f>
        <v>STEEL ZHARA-NP-003 (TOTAL NET WT.2823.48 KGS) (MILD STEEL)</v>
      </c>
      <c r="F1730" s="18">
        <f>'Raw Data'!F1730</f>
        <v>0</v>
      </c>
      <c r="G1730" s="18">
        <f>'Raw Data'!G1730</f>
        <v>0</v>
      </c>
      <c r="H1730" s="18">
        <f>'Raw Data'!H1730</f>
        <v>0</v>
      </c>
      <c r="I1730" s="18">
        <f>'Raw Data'!I1730</f>
        <v>0</v>
      </c>
      <c r="J1730" s="18">
        <f>'Raw Data'!J1730</f>
        <v>0</v>
      </c>
      <c r="K1730" s="18">
        <f>'Raw Data'!K1730</f>
        <v>0</v>
      </c>
      <c r="L1730" s="18">
        <f>'Raw Data'!L1730</f>
        <v>0</v>
      </c>
      <c r="M1730" s="18">
        <f>'Raw Data'!M1730</f>
        <v>0</v>
      </c>
      <c r="N1730" s="18">
        <f>'Raw Data'!N1730</f>
        <v>30360</v>
      </c>
      <c r="O1730" s="18" t="str">
        <f>'Raw Data'!O1730</f>
        <v>PCS</v>
      </c>
      <c r="P1730" s="18">
        <f>'Raw Data'!P1730</f>
        <v>33.059038209999997</v>
      </c>
      <c r="Q1730" s="18">
        <f>'Raw Data'!Q1730</f>
        <v>1003672.4</v>
      </c>
      <c r="R1730" s="18">
        <f>'Raw Data'!R1730</f>
        <v>0.45317393</v>
      </c>
      <c r="S1730" s="18">
        <f>'Raw Data'!S1730</f>
        <v>13758.36052</v>
      </c>
      <c r="T1730" s="18">
        <f>'Raw Data'!T1730</f>
        <v>244093.1</v>
      </c>
      <c r="U1730" s="18" t="str">
        <f t="shared" si="286"/>
        <v xml:space="preserve">STEEL ZHARA-NP-003 </v>
      </c>
      <c r="V1730" s="18" t="str">
        <f t="shared" si="287"/>
        <v/>
      </c>
      <c r="W1730" s="18" t="e">
        <f t="shared" si="288"/>
        <v>#VALUE!</v>
      </c>
      <c r="X1730" s="18" t="str">
        <f t="shared" si="289"/>
        <v/>
      </c>
      <c r="Y1730" s="18" t="str">
        <f t="shared" si="290"/>
        <v/>
      </c>
      <c r="Z1730" s="18">
        <f t="shared" si="291"/>
        <v>1247765.5</v>
      </c>
      <c r="AA1730" s="18">
        <f t="shared" si="292"/>
        <v>2018</v>
      </c>
      <c r="AB1730" s="19" t="str">
        <f>IFERROR(VLOOKUP(D1730, 'Lookup Tables'!$A:$B, 2, FALSE), "Unknown")</f>
        <v>Table, kitchen or other household articles of iron or steel</v>
      </c>
      <c r="AC1730" s="18" t="str">
        <f t="shared" si="293"/>
        <v>Steel Products</v>
      </c>
      <c r="AD1730" s="18" t="str">
        <f t="shared" si="294"/>
        <v>Misc</v>
      </c>
      <c r="AE1730" s="18">
        <f t="shared" si="295"/>
        <v>8.0399571805006591</v>
      </c>
      <c r="AF1730" s="20">
        <f t="shared" si="296"/>
        <v>0.24319997242128008</v>
      </c>
    </row>
    <row r="1731" spans="1:32">
      <c r="A1731" s="18" t="str">
        <f>'Raw Data'!A1731</f>
        <v>INNSA1</v>
      </c>
      <c r="B1731" s="19">
        <f>'Raw Data'!B1731</f>
        <v>43423</v>
      </c>
      <c r="C1731" s="18">
        <f>'Raw Data'!C1731</f>
        <v>301049751</v>
      </c>
      <c r="D1731" s="18">
        <f>'Raw Data'!D1731</f>
        <v>73239990</v>
      </c>
      <c r="E1731" s="18" t="str">
        <f>'Raw Data'!E1731</f>
        <v>STAINLESS STEEL SPORTS BOTTLE 600ML S115-NP-21 (TOTAL NT WT.294.41 KGS)(NOT VACUUM BOTTLE) (MILD STEEL)-DPD CLIENT</v>
      </c>
      <c r="F1731" s="18">
        <f>'Raw Data'!F1731</f>
        <v>0</v>
      </c>
      <c r="G1731" s="18">
        <f>'Raw Data'!G1731</f>
        <v>0</v>
      </c>
      <c r="H1731" s="18">
        <f>'Raw Data'!H1731</f>
        <v>0</v>
      </c>
      <c r="I1731" s="18">
        <f>'Raw Data'!I1731</f>
        <v>0</v>
      </c>
      <c r="J1731" s="18">
        <f>'Raw Data'!J1731</f>
        <v>0</v>
      </c>
      <c r="K1731" s="18">
        <f>'Raw Data'!K1731</f>
        <v>0</v>
      </c>
      <c r="L1731" s="18">
        <f>'Raw Data'!L1731</f>
        <v>0</v>
      </c>
      <c r="M1731" s="18">
        <f>'Raw Data'!M1731</f>
        <v>0</v>
      </c>
      <c r="N1731" s="18">
        <f>'Raw Data'!N1731</f>
        <v>1692</v>
      </c>
      <c r="O1731" s="18" t="str">
        <f>'Raw Data'!O1731</f>
        <v>PCS</v>
      </c>
      <c r="P1731" s="18">
        <f>'Raw Data'!P1731</f>
        <v>91.005531910000002</v>
      </c>
      <c r="Q1731" s="18">
        <f>'Raw Data'!Q1731</f>
        <v>153981.35999999999</v>
      </c>
      <c r="R1731" s="18">
        <f>'Raw Data'!R1731</f>
        <v>1.2475055779999999</v>
      </c>
      <c r="S1731" s="18">
        <f>'Raw Data'!S1731</f>
        <v>2110.779438</v>
      </c>
      <c r="T1731" s="18">
        <f>'Raw Data'!T1731</f>
        <v>37448.199999999997</v>
      </c>
      <c r="U1731" s="18" t="str">
        <f t="shared" ref="U1731:U1794" si="297">LEFT(E1731, FIND("(", E1731)-1)</f>
        <v xml:space="preserve">STAINLESS STEEL SPORTS BOTTLE 600ML S115-NP-21 </v>
      </c>
      <c r="V1731" s="18" t="str">
        <f t="shared" ref="V1731:V1794" si="298">IFERROR(
    VALUE(
        MID(E1731,
            FIND("QTY",E1731)+4,
            FIND(" ",E1731,FIND("QTY",E1731)+4) - (FIND("QTY",E1731)+4)
        )
    ),
"")</f>
        <v/>
      </c>
      <c r="W1731" s="18" t="e">
        <f t="shared" ref="W1731:W1794" si="299">TRIM(MID(E1731, FIND(" ", E1731, FIND("QTY:", E1731)+4)+1, FIND("/", E1731) - FIND(" ", E1731, FIND("QTY:", E1731)+4)-1))</f>
        <v>#VALUE!</v>
      </c>
      <c r="X1731" s="18" t="str">
        <f t="shared" ref="X1731:X1794" si="300">IFERROR(
  IF(AND(ISNUMBER(FIND("/",E1731)), ISNUMBER(FIND("PER",E1731))),
     VALUE(TRIM(SUBSTITUTE(SUBSTITUTE(MID(E1731, FIND("/",E1731)+1, FIND("PER",E1731)-FIND("/",E1731)-1), "USD", ""), "CNY:", ""))),
     IF(ISNUMBER(SEARCH("USD",E1731)),
        VALUE(TRIM(MID(E1731, SEARCH("USD",E1731)+3, 12))),
        IF(ISNUMBER(SEARCH("CNY",E1731)),
           VALUE(TRIM(SUBSTITUTE(MID(E1731, SEARCH("CNY",E1731)+3, 12), ":", ""))),
           "" )
     )
  ),
"")</f>
        <v/>
      </c>
      <c r="Y1731" s="18" t="str">
        <f t="shared" ref="Y1731:Y1794" si="301">IF(ISNUMBER(FIND("USD", E1731)), "USD",
IF(ISNUMBER(FIND("CNY", E1731)), "CNY", ""))</f>
        <v/>
      </c>
      <c r="Z1731" s="18">
        <f t="shared" ref="Z1731:Z1794" si="302">Q1731 + T1731</f>
        <v>191429.56</v>
      </c>
      <c r="AA1731" s="18">
        <f t="shared" ref="AA1731:AA1794" si="303">YEAR(B1731)</f>
        <v>2018</v>
      </c>
      <c r="AB1731" s="19" t="str">
        <f>IFERROR(VLOOKUP(D1731, 'Lookup Tables'!$A:$B, 2, FALSE), "Unknown")</f>
        <v>Table, kitchen or other household articles of iron or steel</v>
      </c>
      <c r="AC1731" s="18" t="str">
        <f t="shared" ref="AC1731:AC1794" si="304">IFERROR(
    IF(ISNUMBER(SEARCH("STEEL", E1731)), "Steel Products",
    IF(ISNUMBER(SEARCH("SCRUBBER", E1731)), "Cleaning Items",
    IF(ISNUMBER(SEARCH("CLOTH", E1731)), "Household Items",
    IF(ISNUMBER(SEARCH("HOLDER", E1731)), "Kitchen Items",
    "Other")))),
"Other")</f>
        <v>Steel Products</v>
      </c>
      <c r="AD1731" s="18" t="str">
        <f t="shared" ref="AD1731:AD1794" si="305">IFERROR(
    IF(ISNUMBER(SEARCH("SCRUBBER", E1731)), "Scrubber",
    IF(ISNUMBER(SEARCH("CUTLERY", E1731)), "Cutlery Holder",
    IF(ISNUMBER(SEARCH("CLOTH STAND", E1731)), "Cloth Stand",
    IF(ISNUMBER(SEARCH("HOLDER", E1731)), "Holder",
    "Misc")))),
"Misc")</f>
        <v>Misc</v>
      </c>
      <c r="AE1731" s="18">
        <f t="shared" ref="AE1731:AE1794" si="306">T1731/N1731</f>
        <v>22.132505910165484</v>
      </c>
      <c r="AF1731" s="20">
        <f t="shared" ref="AF1731:AF1794" si="307">IFERROR(T1731/Q1731,0)</f>
        <v>0.2431995664929833</v>
      </c>
    </row>
    <row r="1732" spans="1:32">
      <c r="A1732" s="18" t="str">
        <f>'Raw Data'!A1732</f>
        <v>INNSA1</v>
      </c>
      <c r="B1732" s="19">
        <f>'Raw Data'!B1732</f>
        <v>43423</v>
      </c>
      <c r="C1732" s="18">
        <f>'Raw Data'!C1732</f>
        <v>301049751</v>
      </c>
      <c r="D1732" s="18">
        <f>'Raw Data'!D1732</f>
        <v>73239990</v>
      </c>
      <c r="E1732" s="18" t="str">
        <f>'Raw Data'!E1732</f>
        <v>STAINLESS STEEL SPORTS BOTTLE 750ML S-308-C6-NP-20(TOTAL NTWT.3476.16 KGS)(NOT VACUUM BOTTLE)(MILD STEEL)</v>
      </c>
      <c r="F1732" s="18">
        <f>'Raw Data'!F1732</f>
        <v>0</v>
      </c>
      <c r="G1732" s="18">
        <f>'Raw Data'!G1732</f>
        <v>0</v>
      </c>
      <c r="H1732" s="18">
        <f>'Raw Data'!H1732</f>
        <v>0</v>
      </c>
      <c r="I1732" s="18">
        <f>'Raw Data'!I1732</f>
        <v>0</v>
      </c>
      <c r="J1732" s="18">
        <f>'Raw Data'!J1732</f>
        <v>0</v>
      </c>
      <c r="K1732" s="18">
        <f>'Raw Data'!K1732</f>
        <v>0</v>
      </c>
      <c r="L1732" s="18">
        <f>'Raw Data'!L1732</f>
        <v>0</v>
      </c>
      <c r="M1732" s="18">
        <f>'Raw Data'!M1732</f>
        <v>0</v>
      </c>
      <c r="N1732" s="18">
        <f>'Raw Data'!N1732</f>
        <v>20448</v>
      </c>
      <c r="O1732" s="18" t="str">
        <f>'Raw Data'!O1732</f>
        <v>PCS</v>
      </c>
      <c r="P1732" s="18">
        <f>'Raw Data'!P1732</f>
        <v>79.648643879999995</v>
      </c>
      <c r="Q1732" s="18">
        <f>'Raw Data'!Q1732</f>
        <v>1628655.47</v>
      </c>
      <c r="R1732" s="18">
        <f>'Raw Data'!R1732</f>
        <v>1.091825139</v>
      </c>
      <c r="S1732" s="18">
        <f>'Raw Data'!S1732</f>
        <v>22325.640439999999</v>
      </c>
      <c r="T1732" s="18">
        <f>'Raw Data'!T1732</f>
        <v>396089</v>
      </c>
      <c r="U1732" s="18" t="str">
        <f t="shared" si="297"/>
        <v>STAINLESS STEEL SPORTS BOTTLE 750ML S-308-C6-NP-20</v>
      </c>
      <c r="V1732" s="18" t="str">
        <f t="shared" si="298"/>
        <v/>
      </c>
      <c r="W1732" s="18" t="e">
        <f t="shared" si="299"/>
        <v>#VALUE!</v>
      </c>
      <c r="X1732" s="18" t="str">
        <f t="shared" si="300"/>
        <v/>
      </c>
      <c r="Y1732" s="18" t="str">
        <f t="shared" si="301"/>
        <v/>
      </c>
      <c r="Z1732" s="18">
        <f t="shared" si="302"/>
        <v>2024744.47</v>
      </c>
      <c r="AA1732" s="18">
        <f t="shared" si="303"/>
        <v>2018</v>
      </c>
      <c r="AB1732" s="19" t="str">
        <f>IFERROR(VLOOKUP(D1732, 'Lookup Tables'!$A:$B, 2, FALSE), "Unknown")</f>
        <v>Table, kitchen or other household articles of iron or steel</v>
      </c>
      <c r="AC1732" s="18" t="str">
        <f t="shared" si="304"/>
        <v>Steel Products</v>
      </c>
      <c r="AD1732" s="18" t="str">
        <f t="shared" si="305"/>
        <v>Misc</v>
      </c>
      <c r="AE1732" s="18">
        <f t="shared" si="306"/>
        <v>19.370549687010953</v>
      </c>
      <c r="AF1732" s="20">
        <f t="shared" si="307"/>
        <v>0.24319999367330894</v>
      </c>
    </row>
    <row r="1733" spans="1:32">
      <c r="A1733" s="18" t="str">
        <f>'Raw Data'!A1733</f>
        <v>INNSA1</v>
      </c>
      <c r="B1733" s="19">
        <f>'Raw Data'!B1733</f>
        <v>43423</v>
      </c>
      <c r="C1733" s="18">
        <f>'Raw Data'!C1733</f>
        <v>301049751</v>
      </c>
      <c r="D1733" s="18">
        <f>'Raw Data'!D1733</f>
        <v>73239990</v>
      </c>
      <c r="E1733" s="18" t="str">
        <f>'Raw Data'!E1733</f>
        <v>STAINLESS STEEL GAMES BOTTLE 750ML S117-750 SB-08 (TOTAL NTWT. 295.20 KGS)(NOT VACUUM BOTTLE)(MILD STEEL)</v>
      </c>
      <c r="F1733" s="18">
        <f>'Raw Data'!F1733</f>
        <v>0</v>
      </c>
      <c r="G1733" s="18">
        <f>'Raw Data'!G1733</f>
        <v>0</v>
      </c>
      <c r="H1733" s="18">
        <f>'Raw Data'!H1733</f>
        <v>0</v>
      </c>
      <c r="I1733" s="18">
        <f>'Raw Data'!I1733</f>
        <v>0</v>
      </c>
      <c r="J1733" s="18">
        <f>'Raw Data'!J1733</f>
        <v>0</v>
      </c>
      <c r="K1733" s="18">
        <f>'Raw Data'!K1733</f>
        <v>0</v>
      </c>
      <c r="L1733" s="18">
        <f>'Raw Data'!L1733</f>
        <v>0</v>
      </c>
      <c r="M1733" s="18">
        <f>'Raw Data'!M1733</f>
        <v>0</v>
      </c>
      <c r="N1733" s="18">
        <f>'Raw Data'!N1733</f>
        <v>1800</v>
      </c>
      <c r="O1733" s="18" t="str">
        <f>'Raw Data'!O1733</f>
        <v>PCS</v>
      </c>
      <c r="P1733" s="18">
        <f>'Raw Data'!P1733</f>
        <v>92.509755560000002</v>
      </c>
      <c r="Q1733" s="18">
        <f>'Raw Data'!Q1733</f>
        <v>166517.56</v>
      </c>
      <c r="R1733" s="18">
        <f>'Raw Data'!R1733</f>
        <v>1.268125505</v>
      </c>
      <c r="S1733" s="18">
        <f>'Raw Data'!S1733</f>
        <v>2282.625908</v>
      </c>
      <c r="T1733" s="18">
        <f>'Raw Data'!T1733</f>
        <v>40497.1</v>
      </c>
      <c r="U1733" s="18" t="str">
        <f t="shared" si="297"/>
        <v xml:space="preserve">STAINLESS STEEL GAMES BOTTLE 750ML S117-750 SB-08 </v>
      </c>
      <c r="V1733" s="18" t="str">
        <f t="shared" si="298"/>
        <v/>
      </c>
      <c r="W1733" s="18" t="e">
        <f t="shared" si="299"/>
        <v>#VALUE!</v>
      </c>
      <c r="X1733" s="18" t="str">
        <f t="shared" si="300"/>
        <v/>
      </c>
      <c r="Y1733" s="18" t="str">
        <f t="shared" si="301"/>
        <v/>
      </c>
      <c r="Z1733" s="18">
        <f t="shared" si="302"/>
        <v>207014.66</v>
      </c>
      <c r="AA1733" s="18">
        <f t="shared" si="303"/>
        <v>2018</v>
      </c>
      <c r="AB1733" s="19" t="str">
        <f>IFERROR(VLOOKUP(D1733, 'Lookup Tables'!$A:$B, 2, FALSE), "Unknown")</f>
        <v>Table, kitchen or other household articles of iron or steel</v>
      </c>
      <c r="AC1733" s="18" t="str">
        <f t="shared" si="304"/>
        <v>Steel Products</v>
      </c>
      <c r="AD1733" s="18" t="str">
        <f t="shared" si="305"/>
        <v>Misc</v>
      </c>
      <c r="AE1733" s="18">
        <f t="shared" si="306"/>
        <v>22.498388888888886</v>
      </c>
      <c r="AF1733" s="20">
        <f t="shared" si="307"/>
        <v>0.2432001766059988</v>
      </c>
    </row>
    <row r="1734" spans="1:32">
      <c r="A1734" s="18" t="str">
        <f>'Raw Data'!A1734</f>
        <v>INNSA1</v>
      </c>
      <c r="B1734" s="19">
        <f>'Raw Data'!B1734</f>
        <v>43423</v>
      </c>
      <c r="C1734" s="18">
        <f>'Raw Data'!C1734</f>
        <v>301049751</v>
      </c>
      <c r="D1734" s="18">
        <f>'Raw Data'!D1734</f>
        <v>73239990</v>
      </c>
      <c r="E1734" s="18" t="str">
        <f>'Raw Data'!E1734</f>
        <v>STAINLESS STEEL COCA BOTTLE 750ML SK750 SL-01 (TOTAL NT WT.3067.74 KGS) (NOT VACUUM BOTTLE) (MILD STEEL)</v>
      </c>
      <c r="F1734" s="18">
        <f>'Raw Data'!F1734</f>
        <v>0</v>
      </c>
      <c r="G1734" s="18">
        <f>'Raw Data'!G1734</f>
        <v>0</v>
      </c>
      <c r="H1734" s="18">
        <f>'Raw Data'!H1734</f>
        <v>0</v>
      </c>
      <c r="I1734" s="18">
        <f>'Raw Data'!I1734</f>
        <v>0</v>
      </c>
      <c r="J1734" s="18">
        <f>'Raw Data'!J1734</f>
        <v>0</v>
      </c>
      <c r="K1734" s="18">
        <f>'Raw Data'!K1734</f>
        <v>0</v>
      </c>
      <c r="L1734" s="18">
        <f>'Raw Data'!L1734</f>
        <v>0</v>
      </c>
      <c r="M1734" s="18">
        <f>'Raw Data'!M1734</f>
        <v>0</v>
      </c>
      <c r="N1734" s="18">
        <f>'Raw Data'!N1734</f>
        <v>15732</v>
      </c>
      <c r="O1734" s="18" t="str">
        <f>'Raw Data'!O1734</f>
        <v>PCS</v>
      </c>
      <c r="P1734" s="18">
        <f>'Raw Data'!P1734</f>
        <v>97.022427539999995</v>
      </c>
      <c r="Q1734" s="18">
        <f>'Raw Data'!Q1734</f>
        <v>1526356.83</v>
      </c>
      <c r="R1734" s="18">
        <f>'Raw Data'!R1734</f>
        <v>1.3299852990000001</v>
      </c>
      <c r="S1734" s="18">
        <f>'Raw Data'!S1734</f>
        <v>20923.328720000001</v>
      </c>
      <c r="T1734" s="18">
        <f>'Raw Data'!T1734</f>
        <v>371210</v>
      </c>
      <c r="U1734" s="18" t="str">
        <f t="shared" si="297"/>
        <v xml:space="preserve">STAINLESS STEEL COCA BOTTLE 750ML SK750 SL-01 </v>
      </c>
      <c r="V1734" s="18" t="str">
        <f t="shared" si="298"/>
        <v/>
      </c>
      <c r="W1734" s="18" t="e">
        <f t="shared" si="299"/>
        <v>#VALUE!</v>
      </c>
      <c r="X1734" s="18" t="str">
        <f t="shared" si="300"/>
        <v/>
      </c>
      <c r="Y1734" s="18" t="str">
        <f t="shared" si="301"/>
        <v/>
      </c>
      <c r="Z1734" s="18">
        <f t="shared" si="302"/>
        <v>1897566.83</v>
      </c>
      <c r="AA1734" s="18">
        <f t="shared" si="303"/>
        <v>2018</v>
      </c>
      <c r="AB1734" s="19" t="str">
        <f>IFERROR(VLOOKUP(D1734, 'Lookup Tables'!$A:$B, 2, FALSE), "Unknown")</f>
        <v>Table, kitchen or other household articles of iron or steel</v>
      </c>
      <c r="AC1734" s="18" t="str">
        <f t="shared" si="304"/>
        <v>Steel Products</v>
      </c>
      <c r="AD1734" s="18" t="str">
        <f t="shared" si="305"/>
        <v>Misc</v>
      </c>
      <c r="AE1734" s="18">
        <f t="shared" si="306"/>
        <v>23.595855580981439</v>
      </c>
      <c r="AF1734" s="20">
        <f t="shared" si="307"/>
        <v>0.24320001241125247</v>
      </c>
    </row>
    <row r="1735" spans="1:32">
      <c r="A1735" s="18" t="str">
        <f>'Raw Data'!A1735</f>
        <v>INNSA1</v>
      </c>
      <c r="B1735" s="19">
        <f>'Raw Data'!B1735</f>
        <v>43421</v>
      </c>
      <c r="C1735" s="18">
        <f>'Raw Data'!C1735</f>
        <v>301049751</v>
      </c>
      <c r="D1735" s="18">
        <f>'Raw Data'!D1735</f>
        <v>73239990</v>
      </c>
      <c r="E1735" s="18" t="str">
        <f>'Raw Data'!E1735</f>
        <v>STEEL LUNCH BOX-SB-13 (TOTAL NET WT.83.92 KGS) (MILD STEEL)</v>
      </c>
      <c r="F1735" s="18">
        <f>'Raw Data'!F1735</f>
        <v>0</v>
      </c>
      <c r="G1735" s="18">
        <f>'Raw Data'!G1735</f>
        <v>0</v>
      </c>
      <c r="H1735" s="18">
        <f>'Raw Data'!H1735</f>
        <v>0</v>
      </c>
      <c r="I1735" s="18">
        <f>'Raw Data'!I1735</f>
        <v>0</v>
      </c>
      <c r="J1735" s="18">
        <f>'Raw Data'!J1735</f>
        <v>0</v>
      </c>
      <c r="K1735" s="18">
        <f>'Raw Data'!K1735</f>
        <v>0</v>
      </c>
      <c r="L1735" s="18">
        <f>'Raw Data'!L1735</f>
        <v>0</v>
      </c>
      <c r="M1735" s="18">
        <f>'Raw Data'!M1735</f>
        <v>0</v>
      </c>
      <c r="N1735" s="18">
        <f>'Raw Data'!N1735</f>
        <v>252</v>
      </c>
      <c r="O1735" s="18" t="str">
        <f>'Raw Data'!O1735</f>
        <v>PCS</v>
      </c>
      <c r="P1735" s="18">
        <f>'Raw Data'!P1735</f>
        <v>192.85273810000001</v>
      </c>
      <c r="Q1735" s="18">
        <f>'Raw Data'!Q1735</f>
        <v>48598.89</v>
      </c>
      <c r="R1735" s="18">
        <f>'Raw Data'!R1735</f>
        <v>2.643629035</v>
      </c>
      <c r="S1735" s="18">
        <f>'Raw Data'!S1735</f>
        <v>666.19451679999997</v>
      </c>
      <c r="T1735" s="18">
        <f>'Raw Data'!T1735</f>
        <v>11819.3</v>
      </c>
      <c r="U1735" s="18" t="str">
        <f t="shared" si="297"/>
        <v xml:space="preserve">STEEL LUNCH BOX-SB-13 </v>
      </c>
      <c r="V1735" s="18" t="str">
        <f t="shared" si="298"/>
        <v/>
      </c>
      <c r="W1735" s="18" t="e">
        <f t="shared" si="299"/>
        <v>#VALUE!</v>
      </c>
      <c r="X1735" s="18" t="str">
        <f t="shared" si="300"/>
        <v/>
      </c>
      <c r="Y1735" s="18" t="str">
        <f t="shared" si="301"/>
        <v/>
      </c>
      <c r="Z1735" s="18">
        <f t="shared" si="302"/>
        <v>60418.19</v>
      </c>
      <c r="AA1735" s="18">
        <f t="shared" si="303"/>
        <v>2018</v>
      </c>
      <c r="AB1735" s="19" t="str">
        <f>IFERROR(VLOOKUP(D1735, 'Lookup Tables'!$A:$B, 2, FALSE), "Unknown")</f>
        <v>Table, kitchen or other household articles of iron or steel</v>
      </c>
      <c r="AC1735" s="18" t="str">
        <f t="shared" si="304"/>
        <v>Steel Products</v>
      </c>
      <c r="AD1735" s="18" t="str">
        <f t="shared" si="305"/>
        <v>Misc</v>
      </c>
      <c r="AE1735" s="18">
        <f t="shared" si="306"/>
        <v>46.901984126984125</v>
      </c>
      <c r="AF1735" s="20">
        <f t="shared" si="307"/>
        <v>0.24320102784240544</v>
      </c>
    </row>
    <row r="1736" spans="1:32">
      <c r="A1736" s="18" t="str">
        <f>'Raw Data'!A1736</f>
        <v>INNSA1</v>
      </c>
      <c r="B1736" s="19">
        <f>'Raw Data'!B1736</f>
        <v>43421</v>
      </c>
      <c r="C1736" s="18">
        <f>'Raw Data'!C1736</f>
        <v>301049751</v>
      </c>
      <c r="D1736" s="18">
        <f>'Raw Data'!D1736</f>
        <v>73239990</v>
      </c>
      <c r="E1736" s="18" t="str">
        <f>'Raw Data'!E1736</f>
        <v>STEEL LUNCH BOX 2 LAYER-SB-14 (TOTAL NET WT.90.29 KGS) (MILDSTEEL)</v>
      </c>
      <c r="F1736" s="18">
        <f>'Raw Data'!F1736</f>
        <v>0</v>
      </c>
      <c r="G1736" s="18">
        <f>'Raw Data'!G1736</f>
        <v>0</v>
      </c>
      <c r="H1736" s="18">
        <f>'Raw Data'!H1736</f>
        <v>0</v>
      </c>
      <c r="I1736" s="18">
        <f>'Raw Data'!I1736</f>
        <v>0</v>
      </c>
      <c r="J1736" s="18">
        <f>'Raw Data'!J1736</f>
        <v>0</v>
      </c>
      <c r="K1736" s="18">
        <f>'Raw Data'!K1736</f>
        <v>0</v>
      </c>
      <c r="L1736" s="18">
        <f>'Raw Data'!L1736</f>
        <v>0</v>
      </c>
      <c r="M1736" s="18">
        <f>'Raw Data'!M1736</f>
        <v>0</v>
      </c>
      <c r="N1736" s="18">
        <f>'Raw Data'!N1736</f>
        <v>144</v>
      </c>
      <c r="O1736" s="18" t="str">
        <f>'Raw Data'!O1736</f>
        <v>PCS</v>
      </c>
      <c r="P1736" s="18">
        <f>'Raw Data'!P1736</f>
        <v>327.54354169999999</v>
      </c>
      <c r="Q1736" s="18">
        <f>'Raw Data'!Q1736</f>
        <v>47166.27</v>
      </c>
      <c r="R1736" s="18">
        <f>'Raw Data'!R1736</f>
        <v>4.4899731550000004</v>
      </c>
      <c r="S1736" s="18">
        <f>'Raw Data'!S1736</f>
        <v>646.55613430000005</v>
      </c>
      <c r="T1736" s="18">
        <f>'Raw Data'!T1736</f>
        <v>11470.9</v>
      </c>
      <c r="U1736" s="18" t="str">
        <f t="shared" si="297"/>
        <v xml:space="preserve">STEEL LUNCH BOX 2 LAYER-SB-14 </v>
      </c>
      <c r="V1736" s="18" t="str">
        <f t="shared" si="298"/>
        <v/>
      </c>
      <c r="W1736" s="18" t="e">
        <f t="shared" si="299"/>
        <v>#VALUE!</v>
      </c>
      <c r="X1736" s="18" t="str">
        <f t="shared" si="300"/>
        <v/>
      </c>
      <c r="Y1736" s="18" t="str">
        <f t="shared" si="301"/>
        <v/>
      </c>
      <c r="Z1736" s="18">
        <f t="shared" si="302"/>
        <v>58637.17</v>
      </c>
      <c r="AA1736" s="18">
        <f t="shared" si="303"/>
        <v>2018</v>
      </c>
      <c r="AB1736" s="19" t="str">
        <f>IFERROR(VLOOKUP(D1736, 'Lookup Tables'!$A:$B, 2, FALSE), "Unknown")</f>
        <v>Table, kitchen or other household articles of iron or steel</v>
      </c>
      <c r="AC1736" s="18" t="str">
        <f t="shared" si="304"/>
        <v>Steel Products</v>
      </c>
      <c r="AD1736" s="18" t="str">
        <f t="shared" si="305"/>
        <v>Misc</v>
      </c>
      <c r="AE1736" s="18">
        <f t="shared" si="306"/>
        <v>79.65902777777778</v>
      </c>
      <c r="AF1736" s="20">
        <f t="shared" si="307"/>
        <v>0.24320133858369553</v>
      </c>
    </row>
    <row r="1737" spans="1:32">
      <c r="A1737" s="18" t="str">
        <f>'Raw Data'!A1737</f>
        <v>INNSA1</v>
      </c>
      <c r="B1737" s="19">
        <f>'Raw Data'!B1737</f>
        <v>43419</v>
      </c>
      <c r="C1737" s="18">
        <f>'Raw Data'!C1737</f>
        <v>301049751</v>
      </c>
      <c r="D1737" s="18">
        <f>'Raw Data'!D1737</f>
        <v>73231000</v>
      </c>
      <c r="E1737" s="18" t="str">
        <f>'Raw Data'!E1737</f>
        <v>STEEL SCRUBBER -ANG-537 (TOTAL NET WT.5905.50 KGS)(MILD STEEL) (DPD CLIENT)</v>
      </c>
      <c r="F1737" s="18">
        <f>'Raw Data'!F1737</f>
        <v>0</v>
      </c>
      <c r="G1737" s="18">
        <f>'Raw Data'!G1737</f>
        <v>0</v>
      </c>
      <c r="H1737" s="18">
        <f>'Raw Data'!H1737</f>
        <v>0</v>
      </c>
      <c r="I1737" s="18">
        <f>'Raw Data'!I1737</f>
        <v>0</v>
      </c>
      <c r="J1737" s="18">
        <f>'Raw Data'!J1737</f>
        <v>0</v>
      </c>
      <c r="K1737" s="18">
        <f>'Raw Data'!K1737</f>
        <v>0</v>
      </c>
      <c r="L1737" s="18">
        <f>'Raw Data'!L1737</f>
        <v>0</v>
      </c>
      <c r="M1737" s="18">
        <f>'Raw Data'!M1737</f>
        <v>0</v>
      </c>
      <c r="N1737" s="18">
        <f>'Raw Data'!N1737</f>
        <v>274320</v>
      </c>
      <c r="O1737" s="18" t="str">
        <f>'Raw Data'!O1737</f>
        <v>PCS</v>
      </c>
      <c r="P1737" s="18">
        <f>'Raw Data'!P1737</f>
        <v>5.1178780990000003</v>
      </c>
      <c r="Q1737" s="18">
        <f>'Raw Data'!Q1737</f>
        <v>1403936.32</v>
      </c>
      <c r="R1737" s="18">
        <f>'Raw Data'!R1737</f>
        <v>6.8512424000000002E-2</v>
      </c>
      <c r="S1737" s="18">
        <f>'Raw Data'!S1737</f>
        <v>18794.328249999999</v>
      </c>
      <c r="T1737" s="18">
        <f>'Raw Data'!T1737</f>
        <v>434939.5</v>
      </c>
      <c r="U1737" s="18" t="str">
        <f t="shared" si="297"/>
        <v xml:space="preserve">STEEL SCRUBBER -ANG-537 </v>
      </c>
      <c r="V1737" s="18" t="str">
        <f t="shared" si="298"/>
        <v/>
      </c>
      <c r="W1737" s="18" t="e">
        <f t="shared" si="299"/>
        <v>#VALUE!</v>
      </c>
      <c r="X1737" s="18" t="str">
        <f t="shared" si="300"/>
        <v/>
      </c>
      <c r="Y1737" s="18" t="str">
        <f t="shared" si="301"/>
        <v/>
      </c>
      <c r="Z1737" s="18">
        <f t="shared" si="302"/>
        <v>1838875.82</v>
      </c>
      <c r="AA1737" s="18">
        <f t="shared" si="303"/>
        <v>2018</v>
      </c>
      <c r="AB1737" s="19" t="str">
        <f>IFERROR(VLOOKUP(D1737, 'Lookup Tables'!$A:$B, 2, FALSE), "Unknown")</f>
        <v>Steel Scrubbers</v>
      </c>
      <c r="AC1737" s="18" t="str">
        <f t="shared" si="304"/>
        <v>Steel Products</v>
      </c>
      <c r="AD1737" s="18" t="str">
        <f t="shared" si="305"/>
        <v>Scrubber</v>
      </c>
      <c r="AE1737" s="18">
        <f t="shared" si="306"/>
        <v>1.5855187372411781</v>
      </c>
      <c r="AF1737" s="20">
        <f t="shared" si="307"/>
        <v>0.30980001998951062</v>
      </c>
    </row>
    <row r="1738" spans="1:32">
      <c r="A1738" s="18" t="str">
        <f>'Raw Data'!A1738</f>
        <v>INNSA1</v>
      </c>
      <c r="B1738" s="19">
        <f>'Raw Data'!B1738</f>
        <v>43410</v>
      </c>
      <c r="C1738" s="18">
        <f>'Raw Data'!C1738</f>
        <v>301049751</v>
      </c>
      <c r="D1738" s="18">
        <f>'Raw Data'!D1738</f>
        <v>73239990</v>
      </c>
      <c r="E1738" s="18" t="str">
        <f>'Raw Data'!E1738</f>
        <v>STEEL ROUND CONTAINER -6856(TOTAL NET WT.4400.00KGS) (MILD STEEL) (DPD CLIENT)</v>
      </c>
      <c r="F1738" s="18">
        <f>'Raw Data'!F1738</f>
        <v>0</v>
      </c>
      <c r="G1738" s="18">
        <f>'Raw Data'!G1738</f>
        <v>0</v>
      </c>
      <c r="H1738" s="18">
        <f>'Raw Data'!H1738</f>
        <v>0</v>
      </c>
      <c r="I1738" s="18">
        <f>'Raw Data'!I1738</f>
        <v>0</v>
      </c>
      <c r="J1738" s="18">
        <f>'Raw Data'!J1738</f>
        <v>0</v>
      </c>
      <c r="K1738" s="18">
        <f>'Raw Data'!K1738</f>
        <v>0</v>
      </c>
      <c r="L1738" s="18">
        <f>'Raw Data'!L1738</f>
        <v>0</v>
      </c>
      <c r="M1738" s="18">
        <f>'Raw Data'!M1738</f>
        <v>0</v>
      </c>
      <c r="N1738" s="18">
        <f>'Raw Data'!N1738</f>
        <v>52800</v>
      </c>
      <c r="O1738" s="18" t="str">
        <f>'Raw Data'!O1738</f>
        <v>PCS</v>
      </c>
      <c r="P1738" s="18">
        <f>'Raw Data'!P1738</f>
        <v>45.540462689999998</v>
      </c>
      <c r="Q1738" s="18">
        <f>'Raw Data'!Q1738</f>
        <v>2404536.4300000002</v>
      </c>
      <c r="R1738" s="18">
        <f>'Raw Data'!R1738</f>
        <v>0.60964474800000001</v>
      </c>
      <c r="S1738" s="18">
        <f>'Raw Data'!S1738</f>
        <v>32189.242699999999</v>
      </c>
      <c r="T1738" s="18">
        <f>'Raw Data'!T1738</f>
        <v>584783.30000000005</v>
      </c>
      <c r="U1738" s="18" t="str">
        <f t="shared" si="297"/>
        <v>STEEL ROUND CONTAINER -6856</v>
      </c>
      <c r="V1738" s="18" t="str">
        <f t="shared" si="298"/>
        <v/>
      </c>
      <c r="W1738" s="18" t="e">
        <f t="shared" si="299"/>
        <v>#VALUE!</v>
      </c>
      <c r="X1738" s="18" t="str">
        <f t="shared" si="300"/>
        <v/>
      </c>
      <c r="Y1738" s="18" t="str">
        <f t="shared" si="301"/>
        <v/>
      </c>
      <c r="Z1738" s="18">
        <f t="shared" si="302"/>
        <v>2989319.7300000004</v>
      </c>
      <c r="AA1738" s="18">
        <f t="shared" si="303"/>
        <v>2018</v>
      </c>
      <c r="AB1738" s="19" t="str">
        <f>IFERROR(VLOOKUP(D1738, 'Lookup Tables'!$A:$B, 2, FALSE), "Unknown")</f>
        <v>Table, kitchen or other household articles of iron or steel</v>
      </c>
      <c r="AC1738" s="18" t="str">
        <f t="shared" si="304"/>
        <v>Steel Products</v>
      </c>
      <c r="AD1738" s="18" t="str">
        <f t="shared" si="305"/>
        <v>Misc</v>
      </c>
      <c r="AE1738" s="18">
        <f t="shared" si="306"/>
        <v>11.075441287878789</v>
      </c>
      <c r="AF1738" s="20">
        <f t="shared" si="307"/>
        <v>0.24320001672838037</v>
      </c>
    </row>
    <row r="1739" spans="1:32">
      <c r="A1739" s="18" t="str">
        <f>'Raw Data'!A1739</f>
        <v>INNSA1</v>
      </c>
      <c r="B1739" s="19">
        <f>'Raw Data'!B1739</f>
        <v>43410</v>
      </c>
      <c r="C1739" s="18">
        <f>'Raw Data'!C1739</f>
        <v>301049751</v>
      </c>
      <c r="D1739" s="18">
        <f>'Raw Data'!D1739</f>
        <v>73239990</v>
      </c>
      <c r="E1739" s="18" t="str">
        <f>'Raw Data'!E1739</f>
        <v>RYX-02-021A MILD STEEL MULTI FUNCTION CLOTH STAND (OTHER ARTICLES OF HOUSEHOLD OF IRON &amp; STEEL)</v>
      </c>
      <c r="F1739" s="18">
        <f>'Raw Data'!F1739</f>
        <v>0</v>
      </c>
      <c r="G1739" s="18">
        <f>'Raw Data'!G1739</f>
        <v>0</v>
      </c>
      <c r="H1739" s="18">
        <f>'Raw Data'!H1739</f>
        <v>0</v>
      </c>
      <c r="I1739" s="18">
        <f>'Raw Data'!I1739</f>
        <v>0</v>
      </c>
      <c r="J1739" s="18">
        <f>'Raw Data'!J1739</f>
        <v>0</v>
      </c>
      <c r="K1739" s="18">
        <f>'Raw Data'!K1739</f>
        <v>0</v>
      </c>
      <c r="L1739" s="18">
        <f>'Raw Data'!L1739</f>
        <v>0</v>
      </c>
      <c r="M1739" s="18">
        <f>'Raw Data'!M1739</f>
        <v>0</v>
      </c>
      <c r="N1739" s="18">
        <f>'Raw Data'!N1739</f>
        <v>2592</v>
      </c>
      <c r="O1739" s="18" t="str">
        <f>'Raw Data'!O1739</f>
        <v>PCS</v>
      </c>
      <c r="P1739" s="18">
        <f>'Raw Data'!P1739</f>
        <v>715.28248459999998</v>
      </c>
      <c r="Q1739" s="18">
        <f>'Raw Data'!Q1739</f>
        <v>1854012.2</v>
      </c>
      <c r="R1739" s="18">
        <f>'Raw Data'!R1739</f>
        <v>9.5754014000000005</v>
      </c>
      <c r="S1739" s="18">
        <f>'Raw Data'!S1739</f>
        <v>24819.440429999999</v>
      </c>
      <c r="T1739" s="18">
        <f>'Raw Data'!T1739</f>
        <v>450895.7</v>
      </c>
      <c r="U1739" s="18" t="str">
        <f t="shared" si="297"/>
        <v xml:space="preserve">RYX-02-021A MILD STEEL MULTI FUNCTION CLOTH STAND </v>
      </c>
      <c r="V1739" s="18" t="str">
        <f t="shared" si="298"/>
        <v/>
      </c>
      <c r="W1739" s="18" t="e">
        <f t="shared" si="299"/>
        <v>#VALUE!</v>
      </c>
      <c r="X1739" s="18" t="str">
        <f t="shared" si="300"/>
        <v/>
      </c>
      <c r="Y1739" s="18" t="str">
        <f t="shared" si="301"/>
        <v/>
      </c>
      <c r="Z1739" s="18">
        <f t="shared" si="302"/>
        <v>2304907.9</v>
      </c>
      <c r="AA1739" s="18">
        <f t="shared" si="303"/>
        <v>2018</v>
      </c>
      <c r="AB1739" s="19" t="str">
        <f>IFERROR(VLOOKUP(D1739, 'Lookup Tables'!$A:$B, 2, FALSE), "Unknown")</f>
        <v>Table, kitchen or other household articles of iron or steel</v>
      </c>
      <c r="AC1739" s="18" t="str">
        <f t="shared" si="304"/>
        <v>Steel Products</v>
      </c>
      <c r="AD1739" s="18" t="str">
        <f t="shared" si="305"/>
        <v>Cloth Stand</v>
      </c>
      <c r="AE1739" s="18">
        <f t="shared" si="306"/>
        <v>173.95667438271605</v>
      </c>
      <c r="AF1739" s="20">
        <f t="shared" si="307"/>
        <v>0.24319996384058315</v>
      </c>
    </row>
    <row r="1740" spans="1:32">
      <c r="A1740" s="18" t="str">
        <f>'Raw Data'!A1740</f>
        <v>INNSA1</v>
      </c>
      <c r="B1740" s="19">
        <f>'Raw Data'!B1740</f>
        <v>43410</v>
      </c>
      <c r="C1740" s="18">
        <f>'Raw Data'!C1740</f>
        <v>301049751</v>
      </c>
      <c r="D1740" s="18">
        <f>'Raw Data'!D1740</f>
        <v>73239990</v>
      </c>
      <c r="E1740" s="18" t="str">
        <f>'Raw Data'!E1740</f>
        <v>STEEL PEELER-MP-196 (TOTAL NET WT. 38.02 KGS) (MILD STEEL)</v>
      </c>
      <c r="F1740" s="18">
        <f>'Raw Data'!F1740</f>
        <v>0</v>
      </c>
      <c r="G1740" s="18">
        <f>'Raw Data'!G1740</f>
        <v>0</v>
      </c>
      <c r="H1740" s="18">
        <f>'Raw Data'!H1740</f>
        <v>0</v>
      </c>
      <c r="I1740" s="18">
        <f>'Raw Data'!I1740</f>
        <v>0</v>
      </c>
      <c r="J1740" s="18">
        <f>'Raw Data'!J1740</f>
        <v>0</v>
      </c>
      <c r="K1740" s="18">
        <f>'Raw Data'!K1740</f>
        <v>0</v>
      </c>
      <c r="L1740" s="18">
        <f>'Raw Data'!L1740</f>
        <v>0</v>
      </c>
      <c r="M1740" s="18">
        <f>'Raw Data'!M1740</f>
        <v>0</v>
      </c>
      <c r="N1740" s="18">
        <f>'Raw Data'!N1740</f>
        <v>576</v>
      </c>
      <c r="O1740" s="18" t="str">
        <f>'Raw Data'!O1740</f>
        <v>PCS</v>
      </c>
      <c r="P1740" s="18">
        <f>'Raw Data'!P1740</f>
        <v>38.907065969999998</v>
      </c>
      <c r="Q1740" s="18">
        <f>'Raw Data'!Q1740</f>
        <v>22410.47</v>
      </c>
      <c r="R1740" s="18">
        <f>'Raw Data'!R1740</f>
        <v>0.52084425700000003</v>
      </c>
      <c r="S1740" s="18">
        <f>'Raw Data'!S1740</f>
        <v>300.00629179999999</v>
      </c>
      <c r="T1740" s="18">
        <f>'Raw Data'!T1740</f>
        <v>5450.2</v>
      </c>
      <c r="U1740" s="18" t="str">
        <f t="shared" si="297"/>
        <v xml:space="preserve">STEEL PEELER-MP-196 </v>
      </c>
      <c r="V1740" s="18" t="str">
        <f t="shared" si="298"/>
        <v/>
      </c>
      <c r="W1740" s="18" t="e">
        <f t="shared" si="299"/>
        <v>#VALUE!</v>
      </c>
      <c r="X1740" s="18" t="str">
        <f t="shared" si="300"/>
        <v/>
      </c>
      <c r="Y1740" s="18" t="str">
        <f t="shared" si="301"/>
        <v/>
      </c>
      <c r="Z1740" s="18">
        <f t="shared" si="302"/>
        <v>27860.670000000002</v>
      </c>
      <c r="AA1740" s="18">
        <f t="shared" si="303"/>
        <v>2018</v>
      </c>
      <c r="AB1740" s="19" t="str">
        <f>IFERROR(VLOOKUP(D1740, 'Lookup Tables'!$A:$B, 2, FALSE), "Unknown")</f>
        <v>Table, kitchen or other household articles of iron or steel</v>
      </c>
      <c r="AC1740" s="18" t="str">
        <f t="shared" si="304"/>
        <v>Steel Products</v>
      </c>
      <c r="AD1740" s="18" t="str">
        <f t="shared" si="305"/>
        <v>Misc</v>
      </c>
      <c r="AE1740" s="18">
        <f t="shared" si="306"/>
        <v>9.4621527777777779</v>
      </c>
      <c r="AF1740" s="20">
        <f t="shared" si="307"/>
        <v>0.24319882626290298</v>
      </c>
    </row>
    <row r="1741" spans="1:32">
      <c r="A1741" s="18" t="str">
        <f>'Raw Data'!A1741</f>
        <v>INNSA1</v>
      </c>
      <c r="B1741" s="19">
        <f>'Raw Data'!B1741</f>
        <v>43410</v>
      </c>
      <c r="C1741" s="18">
        <f>'Raw Data'!C1741</f>
        <v>301049751</v>
      </c>
      <c r="D1741" s="18">
        <f>'Raw Data'!D1741</f>
        <v>73239990</v>
      </c>
      <c r="E1741" s="18" t="str">
        <f>'Raw Data'!E1741</f>
        <v>STEEL PIZZA CUTTER -RJ-388 (TOTAL NET WT.1915.20KGS) (MILDSTEEL)</v>
      </c>
      <c r="F1741" s="18">
        <f>'Raw Data'!F1741</f>
        <v>0</v>
      </c>
      <c r="G1741" s="18">
        <f>'Raw Data'!G1741</f>
        <v>0</v>
      </c>
      <c r="H1741" s="18">
        <f>'Raw Data'!H1741</f>
        <v>0</v>
      </c>
      <c r="I1741" s="18">
        <f>'Raw Data'!I1741</f>
        <v>0</v>
      </c>
      <c r="J1741" s="18">
        <f>'Raw Data'!J1741</f>
        <v>0</v>
      </c>
      <c r="K1741" s="18">
        <f>'Raw Data'!K1741</f>
        <v>0</v>
      </c>
      <c r="L1741" s="18">
        <f>'Raw Data'!L1741</f>
        <v>0</v>
      </c>
      <c r="M1741" s="18">
        <f>'Raw Data'!M1741</f>
        <v>0</v>
      </c>
      <c r="N1741" s="18">
        <f>'Raw Data'!N1741</f>
        <v>20160</v>
      </c>
      <c r="O1741" s="18" t="str">
        <f>'Raw Data'!O1741</f>
        <v>PCS</v>
      </c>
      <c r="P1741" s="18">
        <f>'Raw Data'!P1741</f>
        <v>36.875774309999997</v>
      </c>
      <c r="Q1741" s="18">
        <f>'Raw Data'!Q1741</f>
        <v>743415.61</v>
      </c>
      <c r="R1741" s="18">
        <f>'Raw Data'!R1741</f>
        <v>0.493651597</v>
      </c>
      <c r="S1741" s="18">
        <f>'Raw Data'!S1741</f>
        <v>9952.0161979999993</v>
      </c>
      <c r="T1741" s="18">
        <f>'Raw Data'!T1741</f>
        <v>180798.8</v>
      </c>
      <c r="U1741" s="18" t="str">
        <f t="shared" si="297"/>
        <v xml:space="preserve">STEEL PIZZA CUTTER -RJ-388 </v>
      </c>
      <c r="V1741" s="18" t="str">
        <f t="shared" si="298"/>
        <v/>
      </c>
      <c r="W1741" s="18" t="e">
        <f t="shared" si="299"/>
        <v>#VALUE!</v>
      </c>
      <c r="X1741" s="18" t="str">
        <f t="shared" si="300"/>
        <v/>
      </c>
      <c r="Y1741" s="18" t="str">
        <f t="shared" si="301"/>
        <v/>
      </c>
      <c r="Z1741" s="18">
        <f t="shared" si="302"/>
        <v>924214.40999999992</v>
      </c>
      <c r="AA1741" s="18">
        <f t="shared" si="303"/>
        <v>2018</v>
      </c>
      <c r="AB1741" s="19" t="str">
        <f>IFERROR(VLOOKUP(D1741, 'Lookup Tables'!$A:$B, 2, FALSE), "Unknown")</f>
        <v>Table, kitchen or other household articles of iron or steel</v>
      </c>
      <c r="AC1741" s="18" t="str">
        <f t="shared" si="304"/>
        <v>Steel Products</v>
      </c>
      <c r="AD1741" s="18" t="str">
        <f t="shared" si="305"/>
        <v>Misc</v>
      </c>
      <c r="AE1741" s="18">
        <f t="shared" si="306"/>
        <v>8.9681944444444444</v>
      </c>
      <c r="AF1741" s="20">
        <f t="shared" si="307"/>
        <v>0.24320016632419111</v>
      </c>
    </row>
    <row r="1742" spans="1:32">
      <c r="A1742" s="18" t="str">
        <f>'Raw Data'!A1742</f>
        <v>INNSA1</v>
      </c>
      <c r="B1742" s="19">
        <f>'Raw Data'!B1742</f>
        <v>43410</v>
      </c>
      <c r="C1742" s="18">
        <f>'Raw Data'!C1742</f>
        <v>301049751</v>
      </c>
      <c r="D1742" s="18">
        <f>'Raw Data'!D1742</f>
        <v>73239990</v>
      </c>
      <c r="E1742" s="18" t="str">
        <f>'Raw Data'!E1742</f>
        <v>STEEL LUNCH BOX 2 LAYERS-8504(TOTAL NET WT.189.42KGS) (MILDSTEEL)</v>
      </c>
      <c r="F1742" s="18">
        <f>'Raw Data'!F1742</f>
        <v>0</v>
      </c>
      <c r="G1742" s="18">
        <f>'Raw Data'!G1742</f>
        <v>0</v>
      </c>
      <c r="H1742" s="18">
        <f>'Raw Data'!H1742</f>
        <v>0</v>
      </c>
      <c r="I1742" s="18">
        <f>'Raw Data'!I1742</f>
        <v>0</v>
      </c>
      <c r="J1742" s="18">
        <f>'Raw Data'!J1742</f>
        <v>0</v>
      </c>
      <c r="K1742" s="18">
        <f>'Raw Data'!K1742</f>
        <v>0</v>
      </c>
      <c r="L1742" s="18">
        <f>'Raw Data'!L1742</f>
        <v>0</v>
      </c>
      <c r="M1742" s="18">
        <f>'Raw Data'!M1742</f>
        <v>0</v>
      </c>
      <c r="N1742" s="18">
        <f>'Raw Data'!N1742</f>
        <v>396</v>
      </c>
      <c r="O1742" s="18" t="str">
        <f>'Raw Data'!O1742</f>
        <v>PCS</v>
      </c>
      <c r="P1742" s="18">
        <f>'Raw Data'!P1742</f>
        <v>189.7519192</v>
      </c>
      <c r="Q1742" s="18">
        <f>'Raw Data'!Q1742</f>
        <v>75141.759999999995</v>
      </c>
      <c r="R1742" s="18">
        <f>'Raw Data'!R1742</f>
        <v>2.540186335</v>
      </c>
      <c r="S1742" s="18">
        <f>'Raw Data'!S1742</f>
        <v>1005.913788</v>
      </c>
      <c r="T1742" s="18">
        <f>'Raw Data'!T1742</f>
        <v>18274.5</v>
      </c>
      <c r="U1742" s="18" t="str">
        <f t="shared" si="297"/>
        <v>STEEL LUNCH BOX 2 LAYERS-8504</v>
      </c>
      <c r="V1742" s="18" t="str">
        <f t="shared" si="298"/>
        <v/>
      </c>
      <c r="W1742" s="18" t="e">
        <f t="shared" si="299"/>
        <v>#VALUE!</v>
      </c>
      <c r="X1742" s="18" t="str">
        <f t="shared" si="300"/>
        <v/>
      </c>
      <c r="Y1742" s="18" t="str">
        <f t="shared" si="301"/>
        <v/>
      </c>
      <c r="Z1742" s="18">
        <f t="shared" si="302"/>
        <v>93416.26</v>
      </c>
      <c r="AA1742" s="18">
        <f t="shared" si="303"/>
        <v>2018</v>
      </c>
      <c r="AB1742" s="19" t="str">
        <f>IFERROR(VLOOKUP(D1742, 'Lookup Tables'!$A:$B, 2, FALSE), "Unknown")</f>
        <v>Table, kitchen or other household articles of iron or steel</v>
      </c>
      <c r="AC1742" s="18" t="str">
        <f t="shared" si="304"/>
        <v>Steel Products</v>
      </c>
      <c r="AD1742" s="18" t="str">
        <f t="shared" si="305"/>
        <v>Misc</v>
      </c>
      <c r="AE1742" s="18">
        <f t="shared" si="306"/>
        <v>46.147727272727273</v>
      </c>
      <c r="AF1742" s="20">
        <f t="shared" si="307"/>
        <v>0.2432003189704367</v>
      </c>
    </row>
    <row r="1743" spans="1:32">
      <c r="A1743" s="18" t="str">
        <f>'Raw Data'!A1743</f>
        <v>INNSA1</v>
      </c>
      <c r="B1743" s="19">
        <f>'Raw Data'!B1743</f>
        <v>43409</v>
      </c>
      <c r="C1743" s="18">
        <f>'Raw Data'!C1743</f>
        <v>301049751</v>
      </c>
      <c r="D1743" s="18">
        <f>'Raw Data'!D1743</f>
        <v>73239990</v>
      </c>
      <c r="E1743" s="18" t="str">
        <f>'Raw Data'!E1743</f>
        <v>STEEL LUNCH BOX 2 LAYER-8504(TOTAL NET.WT.86.10 KGS) (MILD STEEL)</v>
      </c>
      <c r="F1743" s="18">
        <f>'Raw Data'!F1743</f>
        <v>0</v>
      </c>
      <c r="G1743" s="18">
        <f>'Raw Data'!G1743</f>
        <v>0</v>
      </c>
      <c r="H1743" s="18">
        <f>'Raw Data'!H1743</f>
        <v>0</v>
      </c>
      <c r="I1743" s="18">
        <f>'Raw Data'!I1743</f>
        <v>0</v>
      </c>
      <c r="J1743" s="18">
        <f>'Raw Data'!J1743</f>
        <v>0</v>
      </c>
      <c r="K1743" s="18">
        <f>'Raw Data'!K1743</f>
        <v>0</v>
      </c>
      <c r="L1743" s="18">
        <f>'Raw Data'!L1743</f>
        <v>0</v>
      </c>
      <c r="M1743" s="18">
        <f>'Raw Data'!M1743</f>
        <v>0</v>
      </c>
      <c r="N1743" s="18">
        <f>'Raw Data'!N1743</f>
        <v>180</v>
      </c>
      <c r="O1743" s="18" t="str">
        <f>'Raw Data'!O1743</f>
        <v>PCS</v>
      </c>
      <c r="P1743" s="18">
        <f>'Raw Data'!P1743</f>
        <v>189.1106667</v>
      </c>
      <c r="Q1743" s="18">
        <f>'Raw Data'!Q1743</f>
        <v>34039.919999999998</v>
      </c>
      <c r="R1743" s="18">
        <f>'Raw Data'!R1743</f>
        <v>2.531601963</v>
      </c>
      <c r="S1743" s="18">
        <f>'Raw Data'!S1743</f>
        <v>455.68835339999998</v>
      </c>
      <c r="T1743" s="18">
        <f>'Raw Data'!T1743</f>
        <v>8278.5</v>
      </c>
      <c r="U1743" s="18" t="str">
        <f t="shared" si="297"/>
        <v>STEEL LUNCH BOX 2 LAYER-8504</v>
      </c>
      <c r="V1743" s="18" t="str">
        <f t="shared" si="298"/>
        <v/>
      </c>
      <c r="W1743" s="18" t="e">
        <f t="shared" si="299"/>
        <v>#VALUE!</v>
      </c>
      <c r="X1743" s="18" t="str">
        <f t="shared" si="300"/>
        <v/>
      </c>
      <c r="Y1743" s="18" t="str">
        <f t="shared" si="301"/>
        <v/>
      </c>
      <c r="Z1743" s="18">
        <f t="shared" si="302"/>
        <v>42318.42</v>
      </c>
      <c r="AA1743" s="18">
        <f t="shared" si="303"/>
        <v>2018</v>
      </c>
      <c r="AB1743" s="19" t="str">
        <f>IFERROR(VLOOKUP(D1743, 'Lookup Tables'!$A:$B, 2, FALSE), "Unknown")</f>
        <v>Table, kitchen or other household articles of iron or steel</v>
      </c>
      <c r="AC1743" s="18" t="str">
        <f t="shared" si="304"/>
        <v>Steel Products</v>
      </c>
      <c r="AD1743" s="18" t="str">
        <f t="shared" si="305"/>
        <v>Misc</v>
      </c>
      <c r="AE1743" s="18">
        <f t="shared" si="306"/>
        <v>45.991666666666667</v>
      </c>
      <c r="AF1743" s="20">
        <f t="shared" si="307"/>
        <v>0.24319974900058522</v>
      </c>
    </row>
    <row r="1744" spans="1:32">
      <c r="A1744" s="18" t="str">
        <f>'Raw Data'!A1744</f>
        <v>INNSA1</v>
      </c>
      <c r="B1744" s="19">
        <f>'Raw Data'!B1744</f>
        <v>43409</v>
      </c>
      <c r="C1744" s="18">
        <f>'Raw Data'!C1744</f>
        <v>301049751</v>
      </c>
      <c r="D1744" s="18">
        <f>'Raw Data'!D1744</f>
        <v>73239990</v>
      </c>
      <c r="E1744" s="18" t="str">
        <f>'Raw Data'!E1744</f>
        <v>STEEL LUNCH BOX -6900(TOTAL NET.WT.4625.26KGS) (MILD STEEL)DPD CLIENT</v>
      </c>
      <c r="F1744" s="18">
        <f>'Raw Data'!F1744</f>
        <v>0</v>
      </c>
      <c r="G1744" s="18">
        <f>'Raw Data'!G1744</f>
        <v>0</v>
      </c>
      <c r="H1744" s="18">
        <f>'Raw Data'!H1744</f>
        <v>0</v>
      </c>
      <c r="I1744" s="18">
        <f>'Raw Data'!I1744</f>
        <v>0</v>
      </c>
      <c r="J1744" s="18">
        <f>'Raw Data'!J1744</f>
        <v>0</v>
      </c>
      <c r="K1744" s="18">
        <f>'Raw Data'!K1744</f>
        <v>0</v>
      </c>
      <c r="L1744" s="18">
        <f>'Raw Data'!L1744</f>
        <v>0</v>
      </c>
      <c r="M1744" s="18">
        <f>'Raw Data'!M1744</f>
        <v>0</v>
      </c>
      <c r="N1744" s="18">
        <f>'Raw Data'!N1744</f>
        <v>39504</v>
      </c>
      <c r="O1744" s="18" t="str">
        <f>'Raw Data'!O1744</f>
        <v>PCS</v>
      </c>
      <c r="P1744" s="18">
        <f>'Raw Data'!P1744</f>
        <v>60.28848395</v>
      </c>
      <c r="Q1744" s="18">
        <f>'Raw Data'!Q1744</f>
        <v>2381636.27</v>
      </c>
      <c r="R1744" s="18">
        <f>'Raw Data'!R1744</f>
        <v>0.80707475200000001</v>
      </c>
      <c r="S1744" s="18">
        <f>'Raw Data'!S1744</f>
        <v>31882.680990000001</v>
      </c>
      <c r="T1744" s="18">
        <f>'Raw Data'!T1744</f>
        <v>579214</v>
      </c>
      <c r="U1744" s="18" t="str">
        <f t="shared" si="297"/>
        <v>STEEL LUNCH BOX -6900</v>
      </c>
      <c r="V1744" s="18" t="str">
        <f t="shared" si="298"/>
        <v/>
      </c>
      <c r="W1744" s="18" t="e">
        <f t="shared" si="299"/>
        <v>#VALUE!</v>
      </c>
      <c r="X1744" s="18" t="str">
        <f t="shared" si="300"/>
        <v/>
      </c>
      <c r="Y1744" s="18" t="str">
        <f t="shared" si="301"/>
        <v/>
      </c>
      <c r="Z1744" s="18">
        <f t="shared" si="302"/>
        <v>2960850.27</v>
      </c>
      <c r="AA1744" s="18">
        <f t="shared" si="303"/>
        <v>2018</v>
      </c>
      <c r="AB1744" s="19" t="str">
        <f>IFERROR(VLOOKUP(D1744, 'Lookup Tables'!$A:$B, 2, FALSE), "Unknown")</f>
        <v>Table, kitchen or other household articles of iron or steel</v>
      </c>
      <c r="AC1744" s="18" t="str">
        <f t="shared" si="304"/>
        <v>Steel Products</v>
      </c>
      <c r="AD1744" s="18" t="str">
        <f t="shared" si="305"/>
        <v>Misc</v>
      </c>
      <c r="AE1744" s="18">
        <f t="shared" si="306"/>
        <v>14.662160793843661</v>
      </c>
      <c r="AF1744" s="20">
        <f t="shared" si="307"/>
        <v>0.24320002482998801</v>
      </c>
    </row>
    <row r="1745" spans="1:32">
      <c r="A1745" s="18" t="str">
        <f>'Raw Data'!A1745</f>
        <v>INNSA1</v>
      </c>
      <c r="B1745" s="19">
        <f>'Raw Data'!B1745</f>
        <v>43409</v>
      </c>
      <c r="C1745" s="18">
        <f>'Raw Data'!C1745</f>
        <v>301049751</v>
      </c>
      <c r="D1745" s="18">
        <f>'Raw Data'!D1745</f>
        <v>73239990</v>
      </c>
      <c r="E1745" s="18" t="str">
        <f>'Raw Data'!E1745</f>
        <v>STEEL ZHARA- NP-003 (MILD STEEL) (TOTAL NET WT.5546.52KGS)</v>
      </c>
      <c r="F1745" s="18">
        <f>'Raw Data'!F1745</f>
        <v>0</v>
      </c>
      <c r="G1745" s="18">
        <f>'Raw Data'!G1745</f>
        <v>0</v>
      </c>
      <c r="H1745" s="18">
        <f>'Raw Data'!H1745</f>
        <v>0</v>
      </c>
      <c r="I1745" s="18">
        <f>'Raw Data'!I1745</f>
        <v>0</v>
      </c>
      <c r="J1745" s="18">
        <f>'Raw Data'!J1745</f>
        <v>0</v>
      </c>
      <c r="K1745" s="18">
        <f>'Raw Data'!K1745</f>
        <v>0</v>
      </c>
      <c r="L1745" s="18">
        <f>'Raw Data'!L1745</f>
        <v>0</v>
      </c>
      <c r="M1745" s="18">
        <f>'Raw Data'!M1745</f>
        <v>0</v>
      </c>
      <c r="N1745" s="18">
        <f>'Raw Data'!N1745</f>
        <v>59640</v>
      </c>
      <c r="O1745" s="18" t="str">
        <f>'Raw Data'!O1745</f>
        <v>PCS</v>
      </c>
      <c r="P1745" s="18">
        <f>'Raw Data'!P1745</f>
        <v>34.062949869999997</v>
      </c>
      <c r="Q1745" s="18">
        <f>'Raw Data'!Q1745</f>
        <v>2031514.33</v>
      </c>
      <c r="R1745" s="18">
        <f>'Raw Data'!R1745</f>
        <v>0.45599665099999998</v>
      </c>
      <c r="S1745" s="18">
        <f>'Raw Data'!S1745</f>
        <v>27195.640289999999</v>
      </c>
      <c r="T1745" s="18">
        <f>'Raw Data'!T1745</f>
        <v>494064.2</v>
      </c>
      <c r="U1745" s="18" t="str">
        <f t="shared" si="297"/>
        <v xml:space="preserve">STEEL ZHARA- NP-003 </v>
      </c>
      <c r="V1745" s="18" t="str">
        <f t="shared" si="298"/>
        <v/>
      </c>
      <c r="W1745" s="18" t="e">
        <f t="shared" si="299"/>
        <v>#VALUE!</v>
      </c>
      <c r="X1745" s="18" t="str">
        <f t="shared" si="300"/>
        <v/>
      </c>
      <c r="Y1745" s="18" t="str">
        <f t="shared" si="301"/>
        <v/>
      </c>
      <c r="Z1745" s="18">
        <f t="shared" si="302"/>
        <v>2525578.5300000003</v>
      </c>
      <c r="AA1745" s="18">
        <f t="shared" si="303"/>
        <v>2018</v>
      </c>
      <c r="AB1745" s="19" t="str">
        <f>IFERROR(VLOOKUP(D1745, 'Lookup Tables'!$A:$B, 2, FALSE), "Unknown")</f>
        <v>Table, kitchen or other household articles of iron or steel</v>
      </c>
      <c r="AC1745" s="18" t="str">
        <f t="shared" si="304"/>
        <v>Steel Products</v>
      </c>
      <c r="AD1745" s="18" t="str">
        <f t="shared" si="305"/>
        <v>Misc</v>
      </c>
      <c r="AE1745" s="18">
        <f t="shared" si="306"/>
        <v>8.2841079812206573</v>
      </c>
      <c r="AF1745" s="20">
        <f t="shared" si="307"/>
        <v>0.24319995813172532</v>
      </c>
    </row>
    <row r="1746" spans="1:32">
      <c r="A1746" s="18" t="str">
        <f>'Raw Data'!A1746</f>
        <v>INNSA1</v>
      </c>
      <c r="B1746" s="19">
        <f>'Raw Data'!B1746</f>
        <v>43407</v>
      </c>
      <c r="C1746" s="18">
        <f>'Raw Data'!C1746</f>
        <v>301049751</v>
      </c>
      <c r="D1746" s="18">
        <f>'Raw Data'!D1746</f>
        <v>73239990</v>
      </c>
      <c r="E1746" s="18" t="str">
        <f>'Raw Data'!E1746</f>
        <v>STAINLESS STEEL SPORTS BOTTLE 600ML S115-NP-21 (TOTAL NET WT.4660.42 KGS)(NOT VACUUM BOTTLE)(MILD STEEL)</v>
      </c>
      <c r="F1746" s="18">
        <f>'Raw Data'!F1746</f>
        <v>0</v>
      </c>
      <c r="G1746" s="18">
        <f>'Raw Data'!G1746</f>
        <v>0</v>
      </c>
      <c r="H1746" s="18">
        <f>'Raw Data'!H1746</f>
        <v>0</v>
      </c>
      <c r="I1746" s="18">
        <f>'Raw Data'!I1746</f>
        <v>0</v>
      </c>
      <c r="J1746" s="18">
        <f>'Raw Data'!J1746</f>
        <v>0</v>
      </c>
      <c r="K1746" s="18">
        <f>'Raw Data'!K1746</f>
        <v>0</v>
      </c>
      <c r="L1746" s="18">
        <f>'Raw Data'!L1746</f>
        <v>0</v>
      </c>
      <c r="M1746" s="18">
        <f>'Raw Data'!M1746</f>
        <v>0</v>
      </c>
      <c r="N1746" s="18">
        <f>'Raw Data'!N1746</f>
        <v>26784</v>
      </c>
      <c r="O1746" s="18" t="str">
        <f>'Raw Data'!O1746</f>
        <v>PCS</v>
      </c>
      <c r="P1746" s="18">
        <f>'Raw Data'!P1746</f>
        <v>93.161866040000007</v>
      </c>
      <c r="Q1746" s="18">
        <f>'Raw Data'!Q1746</f>
        <v>2495247.42</v>
      </c>
      <c r="R1746" s="18">
        <f>'Raw Data'!R1746</f>
        <v>1.247146801</v>
      </c>
      <c r="S1746" s="18">
        <f>'Raw Data'!S1746</f>
        <v>33403.579919999996</v>
      </c>
      <c r="T1746" s="18">
        <f>'Raw Data'!T1746</f>
        <v>606844.19999999995</v>
      </c>
      <c r="U1746" s="18" t="str">
        <f t="shared" si="297"/>
        <v xml:space="preserve">STAINLESS STEEL SPORTS BOTTLE 600ML S115-NP-21 </v>
      </c>
      <c r="V1746" s="18" t="str">
        <f t="shared" si="298"/>
        <v/>
      </c>
      <c r="W1746" s="18" t="e">
        <f t="shared" si="299"/>
        <v>#VALUE!</v>
      </c>
      <c r="X1746" s="18" t="str">
        <f t="shared" si="300"/>
        <v/>
      </c>
      <c r="Y1746" s="18" t="str">
        <f t="shared" si="301"/>
        <v/>
      </c>
      <c r="Z1746" s="18">
        <f t="shared" si="302"/>
        <v>3102091.62</v>
      </c>
      <c r="AA1746" s="18">
        <f t="shared" si="303"/>
        <v>2018</v>
      </c>
      <c r="AB1746" s="19" t="str">
        <f>IFERROR(VLOOKUP(D1746, 'Lookup Tables'!$A:$B, 2, FALSE), "Unknown")</f>
        <v>Table, kitchen or other household articles of iron or steel</v>
      </c>
      <c r="AC1746" s="18" t="str">
        <f t="shared" si="304"/>
        <v>Steel Products</v>
      </c>
      <c r="AD1746" s="18" t="str">
        <f t="shared" si="305"/>
        <v>Misc</v>
      </c>
      <c r="AE1746" s="18">
        <f t="shared" si="306"/>
        <v>22.656966845878134</v>
      </c>
      <c r="AF1746" s="20">
        <f t="shared" si="307"/>
        <v>0.24320001100331765</v>
      </c>
    </row>
    <row r="1747" spans="1:32">
      <c r="A1747" s="18" t="str">
        <f>'Raw Data'!A1747</f>
        <v>INNSA1</v>
      </c>
      <c r="B1747" s="19">
        <f>'Raw Data'!B1747</f>
        <v>43407</v>
      </c>
      <c r="C1747" s="18">
        <f>'Raw Data'!C1747</f>
        <v>301049751</v>
      </c>
      <c r="D1747" s="18">
        <f>'Raw Data'!D1747</f>
        <v>73239990</v>
      </c>
      <c r="E1747" s="18" t="str">
        <f>'Raw Data'!E1747</f>
        <v>STAINLESS STEEL SPORTS BOTTLE 600ML S115-NP-21 (TOTAL NET WT.1318.18 KGS)(NOT VACUUM BOTTLE)(MILD STEEL)</v>
      </c>
      <c r="F1747" s="18">
        <f>'Raw Data'!F1747</f>
        <v>0</v>
      </c>
      <c r="G1747" s="18">
        <f>'Raw Data'!G1747</f>
        <v>0</v>
      </c>
      <c r="H1747" s="18">
        <f>'Raw Data'!H1747</f>
        <v>0</v>
      </c>
      <c r="I1747" s="18">
        <f>'Raw Data'!I1747</f>
        <v>0</v>
      </c>
      <c r="J1747" s="18">
        <f>'Raw Data'!J1747</f>
        <v>0</v>
      </c>
      <c r="K1747" s="18">
        <f>'Raw Data'!K1747</f>
        <v>0</v>
      </c>
      <c r="L1747" s="18">
        <f>'Raw Data'!L1747</f>
        <v>0</v>
      </c>
      <c r="M1747" s="18">
        <f>'Raw Data'!M1747</f>
        <v>0</v>
      </c>
      <c r="N1747" s="18">
        <f>'Raw Data'!N1747</f>
        <v>7164</v>
      </c>
      <c r="O1747" s="18" t="str">
        <f>'Raw Data'!O1747</f>
        <v>PCS</v>
      </c>
      <c r="P1747" s="18">
        <f>'Raw Data'!P1747</f>
        <v>93.255475989999994</v>
      </c>
      <c r="Q1747" s="18">
        <f>'Raw Data'!Q1747</f>
        <v>668082.23</v>
      </c>
      <c r="R1747" s="18">
        <f>'Raw Data'!R1747</f>
        <v>1.2483999459999999</v>
      </c>
      <c r="S1747" s="18">
        <f>'Raw Data'!S1747</f>
        <v>8943.5372160000006</v>
      </c>
      <c r="T1747" s="18">
        <f>'Raw Data'!T1747</f>
        <v>162477.6</v>
      </c>
      <c r="U1747" s="18" t="str">
        <f t="shared" si="297"/>
        <v xml:space="preserve">STAINLESS STEEL SPORTS BOTTLE 600ML S115-NP-21 </v>
      </c>
      <c r="V1747" s="18" t="str">
        <f t="shared" si="298"/>
        <v/>
      </c>
      <c r="W1747" s="18" t="e">
        <f t="shared" si="299"/>
        <v>#VALUE!</v>
      </c>
      <c r="X1747" s="18" t="str">
        <f t="shared" si="300"/>
        <v/>
      </c>
      <c r="Y1747" s="18" t="str">
        <f t="shared" si="301"/>
        <v/>
      </c>
      <c r="Z1747" s="18">
        <f t="shared" si="302"/>
        <v>830559.83</v>
      </c>
      <c r="AA1747" s="18">
        <f t="shared" si="303"/>
        <v>2018</v>
      </c>
      <c r="AB1747" s="19" t="str">
        <f>IFERROR(VLOOKUP(D1747, 'Lookup Tables'!$A:$B, 2, FALSE), "Unknown")</f>
        <v>Table, kitchen or other household articles of iron or steel</v>
      </c>
      <c r="AC1747" s="18" t="str">
        <f t="shared" si="304"/>
        <v>Steel Products</v>
      </c>
      <c r="AD1747" s="18" t="str">
        <f t="shared" si="305"/>
        <v>Misc</v>
      </c>
      <c r="AE1747" s="18">
        <f t="shared" si="306"/>
        <v>22.679731993299832</v>
      </c>
      <c r="AF1747" s="20">
        <f t="shared" si="307"/>
        <v>0.24320000249071139</v>
      </c>
    </row>
    <row r="1748" spans="1:32">
      <c r="A1748" s="18" t="str">
        <f>'Raw Data'!A1748</f>
        <v>INNSA1</v>
      </c>
      <c r="B1748" s="19">
        <f>'Raw Data'!B1748</f>
        <v>43407</v>
      </c>
      <c r="C1748" s="18">
        <f>'Raw Data'!C1748</f>
        <v>301049751</v>
      </c>
      <c r="D1748" s="18">
        <f>'Raw Data'!D1748</f>
        <v>73239990</v>
      </c>
      <c r="E1748" s="18" t="str">
        <f>'Raw Data'!E1748</f>
        <v>STAINLESS STEEL SPORTS BOTTLE 750ML S-308-C6-NP-20(TOTAL NETWT.3674.52 KGS)(NOT VACUUM BOTTLE)(MILD STEEL)</v>
      </c>
      <c r="F1748" s="18">
        <f>'Raw Data'!F1748</f>
        <v>0</v>
      </c>
      <c r="G1748" s="18">
        <f>'Raw Data'!G1748</f>
        <v>0</v>
      </c>
      <c r="H1748" s="18">
        <f>'Raw Data'!H1748</f>
        <v>0</v>
      </c>
      <c r="I1748" s="18">
        <f>'Raw Data'!I1748</f>
        <v>0</v>
      </c>
      <c r="J1748" s="18">
        <f>'Raw Data'!J1748</f>
        <v>0</v>
      </c>
      <c r="K1748" s="18">
        <f>'Raw Data'!K1748</f>
        <v>0</v>
      </c>
      <c r="L1748" s="18">
        <f>'Raw Data'!L1748</f>
        <v>0</v>
      </c>
      <c r="M1748" s="18">
        <f>'Raw Data'!M1748</f>
        <v>0</v>
      </c>
      <c r="N1748" s="18">
        <f>'Raw Data'!N1748</f>
        <v>21240</v>
      </c>
      <c r="O1748" s="18" t="str">
        <f>'Raw Data'!O1748</f>
        <v>PCS</v>
      </c>
      <c r="P1748" s="18">
        <f>'Raw Data'!P1748</f>
        <v>81.617809320000006</v>
      </c>
      <c r="Q1748" s="18">
        <f>'Raw Data'!Q1748</f>
        <v>1733562.27</v>
      </c>
      <c r="R1748" s="18">
        <f>'Raw Data'!R1748</f>
        <v>1.0926078889999999</v>
      </c>
      <c r="S1748" s="18">
        <f>'Raw Data'!S1748</f>
        <v>23206.991569999998</v>
      </c>
      <c r="T1748" s="18">
        <f>'Raw Data'!T1748</f>
        <v>421602.3</v>
      </c>
      <c r="U1748" s="18" t="str">
        <f t="shared" si="297"/>
        <v>STAINLESS STEEL SPORTS BOTTLE 750ML S-308-C6-NP-20</v>
      </c>
      <c r="V1748" s="18" t="str">
        <f t="shared" si="298"/>
        <v/>
      </c>
      <c r="W1748" s="18" t="e">
        <f t="shared" si="299"/>
        <v>#VALUE!</v>
      </c>
      <c r="X1748" s="18" t="str">
        <f t="shared" si="300"/>
        <v/>
      </c>
      <c r="Y1748" s="18" t="str">
        <f t="shared" si="301"/>
        <v/>
      </c>
      <c r="Z1748" s="18">
        <f t="shared" si="302"/>
        <v>2155164.5699999998</v>
      </c>
      <c r="AA1748" s="18">
        <f t="shared" si="303"/>
        <v>2018</v>
      </c>
      <c r="AB1748" s="19" t="str">
        <f>IFERROR(VLOOKUP(D1748, 'Lookup Tables'!$A:$B, 2, FALSE), "Unknown")</f>
        <v>Table, kitchen or other household articles of iron or steel</v>
      </c>
      <c r="AC1748" s="18" t="str">
        <f t="shared" si="304"/>
        <v>Steel Products</v>
      </c>
      <c r="AD1748" s="18" t="str">
        <f t="shared" si="305"/>
        <v>Misc</v>
      </c>
      <c r="AE1748" s="18">
        <f t="shared" si="306"/>
        <v>19.849449152542373</v>
      </c>
      <c r="AF1748" s="20">
        <f t="shared" si="307"/>
        <v>0.24319997458181875</v>
      </c>
    </row>
    <row r="1749" spans="1:32">
      <c r="A1749" s="18" t="str">
        <f>'Raw Data'!A1749</f>
        <v>INNSA1</v>
      </c>
      <c r="B1749" s="19">
        <f>'Raw Data'!B1749</f>
        <v>43404</v>
      </c>
      <c r="C1749" s="18">
        <f>'Raw Data'!C1749</f>
        <v>301049751</v>
      </c>
      <c r="D1749" s="18">
        <f>'Raw Data'!D1749</f>
        <v>73239990</v>
      </c>
      <c r="E1749" s="18" t="str">
        <f>'Raw Data'!E1749</f>
        <v>KWB-600F STAINLESS STEEL SPORTS BOTTLE -</v>
      </c>
      <c r="F1749" s="18">
        <f>'Raw Data'!F1749</f>
        <v>0</v>
      </c>
      <c r="G1749" s="18">
        <f>'Raw Data'!G1749</f>
        <v>0</v>
      </c>
      <c r="H1749" s="18">
        <f>'Raw Data'!H1749</f>
        <v>0</v>
      </c>
      <c r="I1749" s="18">
        <f>'Raw Data'!I1749</f>
        <v>0</v>
      </c>
      <c r="J1749" s="18">
        <f>'Raw Data'!J1749</f>
        <v>0</v>
      </c>
      <c r="K1749" s="18">
        <f>'Raw Data'!K1749</f>
        <v>0</v>
      </c>
      <c r="L1749" s="18">
        <f>'Raw Data'!L1749</f>
        <v>0</v>
      </c>
      <c r="M1749" s="18">
        <f>'Raw Data'!M1749</f>
        <v>0</v>
      </c>
      <c r="N1749" s="18">
        <f>'Raw Data'!N1749</f>
        <v>50400</v>
      </c>
      <c r="O1749" s="18" t="str">
        <f>'Raw Data'!O1749</f>
        <v>PCS</v>
      </c>
      <c r="P1749" s="18">
        <f>'Raw Data'!P1749</f>
        <v>80.868873809999997</v>
      </c>
      <c r="Q1749" s="18">
        <f>'Raw Data'!Q1749</f>
        <v>4075791.24</v>
      </c>
      <c r="R1749" s="18">
        <f>'Raw Data'!R1749</f>
        <v>1.0884101450000001</v>
      </c>
      <c r="S1749" s="18">
        <f>'Raw Data'!S1749</f>
        <v>54855.871330000002</v>
      </c>
      <c r="T1749" s="18">
        <f>'Raw Data'!T1749</f>
        <v>991232.4</v>
      </c>
      <c r="U1749" s="18" t="e">
        <f t="shared" si="297"/>
        <v>#VALUE!</v>
      </c>
      <c r="V1749" s="18" t="str">
        <f t="shared" si="298"/>
        <v/>
      </c>
      <c r="W1749" s="18" t="e">
        <f t="shared" si="299"/>
        <v>#VALUE!</v>
      </c>
      <c r="X1749" s="18" t="str">
        <f t="shared" si="300"/>
        <v/>
      </c>
      <c r="Y1749" s="18" t="str">
        <f t="shared" si="301"/>
        <v/>
      </c>
      <c r="Z1749" s="18">
        <f t="shared" si="302"/>
        <v>5067023.6400000006</v>
      </c>
      <c r="AA1749" s="18">
        <f t="shared" si="303"/>
        <v>2018</v>
      </c>
      <c r="AB1749" s="19" t="str">
        <f>IFERROR(VLOOKUP(D1749, 'Lookup Tables'!$A:$B, 2, FALSE), "Unknown")</f>
        <v>Table, kitchen or other household articles of iron or steel</v>
      </c>
      <c r="AC1749" s="18" t="str">
        <f t="shared" si="304"/>
        <v>Steel Products</v>
      </c>
      <c r="AD1749" s="18" t="str">
        <f t="shared" si="305"/>
        <v>Misc</v>
      </c>
      <c r="AE1749" s="18">
        <f t="shared" si="306"/>
        <v>19.667309523809525</v>
      </c>
      <c r="AF1749" s="20">
        <f t="shared" si="307"/>
        <v>0.24319999274545767</v>
      </c>
    </row>
    <row r="1750" spans="1:32">
      <c r="A1750" s="18" t="str">
        <f>'Raw Data'!A1750</f>
        <v>INNSA1</v>
      </c>
      <c r="B1750" s="19">
        <f>'Raw Data'!B1750</f>
        <v>43404</v>
      </c>
      <c r="C1750" s="18">
        <f>'Raw Data'!C1750</f>
        <v>301049751</v>
      </c>
      <c r="D1750" s="18">
        <f>'Raw Data'!D1750</f>
        <v>73239990</v>
      </c>
      <c r="E1750" s="18" t="str">
        <f>'Raw Data'!E1750</f>
        <v>KWP-1000B-SS OIL POT 1000ML -</v>
      </c>
      <c r="F1750" s="18">
        <f>'Raw Data'!F1750</f>
        <v>0</v>
      </c>
      <c r="G1750" s="18">
        <f>'Raw Data'!G1750</f>
        <v>0</v>
      </c>
      <c r="H1750" s="18">
        <f>'Raw Data'!H1750</f>
        <v>0</v>
      </c>
      <c r="I1750" s="18">
        <f>'Raw Data'!I1750</f>
        <v>0</v>
      </c>
      <c r="J1750" s="18">
        <f>'Raw Data'!J1750</f>
        <v>0</v>
      </c>
      <c r="K1750" s="18">
        <f>'Raw Data'!K1750</f>
        <v>0</v>
      </c>
      <c r="L1750" s="18">
        <f>'Raw Data'!L1750</f>
        <v>0</v>
      </c>
      <c r="M1750" s="18">
        <f>'Raw Data'!M1750</f>
        <v>0</v>
      </c>
      <c r="N1750" s="18">
        <f>'Raw Data'!N1750</f>
        <v>27000</v>
      </c>
      <c r="O1750" s="18" t="str">
        <f>'Raw Data'!O1750</f>
        <v>PCS</v>
      </c>
      <c r="P1750" s="18">
        <f>'Raw Data'!P1750</f>
        <v>116.8105956</v>
      </c>
      <c r="Q1750" s="18">
        <f>'Raw Data'!Q1750</f>
        <v>3153886.08</v>
      </c>
      <c r="R1750" s="18">
        <f>'Raw Data'!R1750</f>
        <v>1.5721479890000001</v>
      </c>
      <c r="S1750" s="18">
        <f>'Raw Data'!S1750</f>
        <v>42447.995690000003</v>
      </c>
      <c r="T1750" s="18">
        <f>'Raw Data'!T1750</f>
        <v>767025.1</v>
      </c>
      <c r="U1750" s="18" t="e">
        <f t="shared" si="297"/>
        <v>#VALUE!</v>
      </c>
      <c r="V1750" s="18" t="str">
        <f t="shared" si="298"/>
        <v/>
      </c>
      <c r="W1750" s="18" t="e">
        <f t="shared" si="299"/>
        <v>#VALUE!</v>
      </c>
      <c r="X1750" s="18" t="str">
        <f t="shared" si="300"/>
        <v/>
      </c>
      <c r="Y1750" s="18" t="str">
        <f t="shared" si="301"/>
        <v/>
      </c>
      <c r="Z1750" s="18">
        <f t="shared" si="302"/>
        <v>3920911.18</v>
      </c>
      <c r="AA1750" s="18">
        <f t="shared" si="303"/>
        <v>2018</v>
      </c>
      <c r="AB1750" s="19" t="str">
        <f>IFERROR(VLOOKUP(D1750, 'Lookup Tables'!$A:$B, 2, FALSE), "Unknown")</f>
        <v>Table, kitchen or other household articles of iron or steel</v>
      </c>
      <c r="AC1750" s="18" t="str">
        <f t="shared" si="304"/>
        <v>Other</v>
      </c>
      <c r="AD1750" s="18" t="str">
        <f t="shared" si="305"/>
        <v>Misc</v>
      </c>
      <c r="AE1750" s="18">
        <f t="shared" si="306"/>
        <v>28.408337037037036</v>
      </c>
      <c r="AF1750" s="20">
        <f t="shared" si="307"/>
        <v>0.24320000169441755</v>
      </c>
    </row>
    <row r="1751" spans="1:32">
      <c r="A1751" s="18" t="str">
        <f>'Raw Data'!A1751</f>
        <v>INNSA1</v>
      </c>
      <c r="B1751" s="19">
        <f>'Raw Data'!B1751</f>
        <v>43399</v>
      </c>
      <c r="C1751" s="18">
        <f>'Raw Data'!C1751</f>
        <v>301049751</v>
      </c>
      <c r="D1751" s="18">
        <f>'Raw Data'!D1751</f>
        <v>73239990</v>
      </c>
      <c r="E1751" s="18" t="str">
        <f>'Raw Data'!E1751</f>
        <v>STEEL ZHARA WAN-MP-263 (TOTAL NT WT.2822.40 KGS)(MILD STEEL) - -DPD CLIENT</v>
      </c>
      <c r="F1751" s="18">
        <f>'Raw Data'!F1751</f>
        <v>0</v>
      </c>
      <c r="G1751" s="18">
        <f>'Raw Data'!G1751</f>
        <v>0</v>
      </c>
      <c r="H1751" s="18">
        <f>'Raw Data'!H1751</f>
        <v>0</v>
      </c>
      <c r="I1751" s="18">
        <f>'Raw Data'!I1751</f>
        <v>0</v>
      </c>
      <c r="J1751" s="18">
        <f>'Raw Data'!J1751</f>
        <v>0</v>
      </c>
      <c r="K1751" s="18">
        <f>'Raw Data'!K1751</f>
        <v>0</v>
      </c>
      <c r="L1751" s="18">
        <f>'Raw Data'!L1751</f>
        <v>0</v>
      </c>
      <c r="M1751" s="18">
        <f>'Raw Data'!M1751</f>
        <v>0</v>
      </c>
      <c r="N1751" s="18">
        <f>'Raw Data'!N1751</f>
        <v>29400</v>
      </c>
      <c r="O1751" s="18" t="str">
        <f>'Raw Data'!O1751</f>
        <v>PCS</v>
      </c>
      <c r="P1751" s="18">
        <f>'Raw Data'!P1751</f>
        <v>37.834777549999998</v>
      </c>
      <c r="Q1751" s="18">
        <f>'Raw Data'!Q1751</f>
        <v>1112342.46</v>
      </c>
      <c r="R1751" s="18">
        <f>'Raw Data'!R1751</f>
        <v>0.50921638700000005</v>
      </c>
      <c r="S1751" s="18">
        <f>'Raw Data'!S1751</f>
        <v>14970.96178</v>
      </c>
      <c r="T1751" s="18">
        <f>'Raw Data'!T1751</f>
        <v>270521.59999999998</v>
      </c>
      <c r="U1751" s="18" t="str">
        <f t="shared" si="297"/>
        <v xml:space="preserve">STEEL ZHARA WAN-MP-263 </v>
      </c>
      <c r="V1751" s="18" t="str">
        <f t="shared" si="298"/>
        <v/>
      </c>
      <c r="W1751" s="18" t="e">
        <f t="shared" si="299"/>
        <v>#VALUE!</v>
      </c>
      <c r="X1751" s="18" t="str">
        <f t="shared" si="300"/>
        <v/>
      </c>
      <c r="Y1751" s="18" t="str">
        <f t="shared" si="301"/>
        <v/>
      </c>
      <c r="Z1751" s="18">
        <f t="shared" si="302"/>
        <v>1382864.06</v>
      </c>
      <c r="AA1751" s="18">
        <f t="shared" si="303"/>
        <v>2018</v>
      </c>
      <c r="AB1751" s="19" t="str">
        <f>IFERROR(VLOOKUP(D1751, 'Lookup Tables'!$A:$B, 2, FALSE), "Unknown")</f>
        <v>Table, kitchen or other household articles of iron or steel</v>
      </c>
      <c r="AC1751" s="18" t="str">
        <f t="shared" si="304"/>
        <v>Steel Products</v>
      </c>
      <c r="AD1751" s="18" t="str">
        <f t="shared" si="305"/>
        <v>Misc</v>
      </c>
      <c r="AE1751" s="18">
        <f t="shared" si="306"/>
        <v>9.2014149659863946</v>
      </c>
      <c r="AF1751" s="20">
        <f t="shared" si="307"/>
        <v>0.24319992244115179</v>
      </c>
    </row>
    <row r="1752" spans="1:32">
      <c r="A1752" s="18" t="str">
        <f>'Raw Data'!A1752</f>
        <v>INNSA1</v>
      </c>
      <c r="B1752" s="19">
        <f>'Raw Data'!B1752</f>
        <v>43399</v>
      </c>
      <c r="C1752" s="18">
        <f>'Raw Data'!C1752</f>
        <v>301049751</v>
      </c>
      <c r="D1752" s="18">
        <f>'Raw Data'!D1752</f>
        <v>73239990</v>
      </c>
      <c r="E1752" s="18" t="str">
        <f>'Raw Data'!E1752</f>
        <v>STEEL PEELER-MP-196 (TOTAL NET WT.1387.58 KGS) (MILD STEEL) -</v>
      </c>
      <c r="F1752" s="18">
        <f>'Raw Data'!F1752</f>
        <v>0</v>
      </c>
      <c r="G1752" s="18">
        <f>'Raw Data'!G1752</f>
        <v>0</v>
      </c>
      <c r="H1752" s="18">
        <f>'Raw Data'!H1752</f>
        <v>0</v>
      </c>
      <c r="I1752" s="18">
        <f>'Raw Data'!I1752</f>
        <v>0</v>
      </c>
      <c r="J1752" s="18">
        <f>'Raw Data'!J1752</f>
        <v>0</v>
      </c>
      <c r="K1752" s="18">
        <f>'Raw Data'!K1752</f>
        <v>0</v>
      </c>
      <c r="L1752" s="18">
        <f>'Raw Data'!L1752</f>
        <v>0</v>
      </c>
      <c r="M1752" s="18">
        <f>'Raw Data'!M1752</f>
        <v>0</v>
      </c>
      <c r="N1752" s="18">
        <f>'Raw Data'!N1752</f>
        <v>21024</v>
      </c>
      <c r="O1752" s="18" t="str">
        <f>'Raw Data'!O1752</f>
        <v>PCS</v>
      </c>
      <c r="P1752" s="18">
        <f>'Raw Data'!P1752</f>
        <v>38.878294330000003</v>
      </c>
      <c r="Q1752" s="18">
        <f>'Raw Data'!Q1752</f>
        <v>817377.26</v>
      </c>
      <c r="R1752" s="18">
        <f>'Raw Data'!R1752</f>
        <v>0.52326102699999999</v>
      </c>
      <c r="S1752" s="18">
        <f>'Raw Data'!S1752</f>
        <v>11001.039839999999</v>
      </c>
      <c r="T1752" s="18">
        <f>'Raw Data'!T1752</f>
        <v>198786.2</v>
      </c>
      <c r="U1752" s="18" t="str">
        <f t="shared" si="297"/>
        <v xml:space="preserve">STEEL PEELER-MP-196 </v>
      </c>
      <c r="V1752" s="18" t="str">
        <f t="shared" si="298"/>
        <v/>
      </c>
      <c r="W1752" s="18" t="e">
        <f t="shared" si="299"/>
        <v>#VALUE!</v>
      </c>
      <c r="X1752" s="18" t="str">
        <f t="shared" si="300"/>
        <v/>
      </c>
      <c r="Y1752" s="18" t="str">
        <f t="shared" si="301"/>
        <v/>
      </c>
      <c r="Z1752" s="18">
        <f t="shared" si="302"/>
        <v>1016163.46</v>
      </c>
      <c r="AA1752" s="18">
        <f t="shared" si="303"/>
        <v>2018</v>
      </c>
      <c r="AB1752" s="19" t="str">
        <f>IFERROR(VLOOKUP(D1752, 'Lookup Tables'!$A:$B, 2, FALSE), "Unknown")</f>
        <v>Table, kitchen or other household articles of iron or steel</v>
      </c>
      <c r="AC1752" s="18" t="str">
        <f t="shared" si="304"/>
        <v>Steel Products</v>
      </c>
      <c r="AD1752" s="18" t="str">
        <f t="shared" si="305"/>
        <v>Misc</v>
      </c>
      <c r="AE1752" s="18">
        <f t="shared" si="306"/>
        <v>9.4552035768645357</v>
      </c>
      <c r="AF1752" s="20">
        <f t="shared" si="307"/>
        <v>0.24320006162148433</v>
      </c>
    </row>
    <row r="1753" spans="1:32">
      <c r="A1753" s="18" t="str">
        <f>'Raw Data'!A1753</f>
        <v>INNSA1</v>
      </c>
      <c r="B1753" s="19">
        <f>'Raw Data'!B1753</f>
        <v>43399</v>
      </c>
      <c r="C1753" s="18">
        <f>'Raw Data'!C1753</f>
        <v>301049751</v>
      </c>
      <c r="D1753" s="18">
        <f>'Raw Data'!D1753</f>
        <v>73239990</v>
      </c>
      <c r="E1753" s="18" t="str">
        <f>'Raw Data'!E1753</f>
        <v>STEEL ZHARA WAN -MP-263 (TOTAL NET WT.2419.20 KGS) (MILD STE - EL)</v>
      </c>
      <c r="F1753" s="18">
        <f>'Raw Data'!F1753</f>
        <v>0</v>
      </c>
      <c r="G1753" s="18">
        <f>'Raw Data'!G1753</f>
        <v>0</v>
      </c>
      <c r="H1753" s="18">
        <f>'Raw Data'!H1753</f>
        <v>0</v>
      </c>
      <c r="I1753" s="18">
        <f>'Raw Data'!I1753</f>
        <v>0</v>
      </c>
      <c r="J1753" s="18">
        <f>'Raw Data'!J1753</f>
        <v>0</v>
      </c>
      <c r="K1753" s="18">
        <f>'Raw Data'!K1753</f>
        <v>0</v>
      </c>
      <c r="L1753" s="18">
        <f>'Raw Data'!L1753</f>
        <v>0</v>
      </c>
      <c r="M1753" s="18">
        <f>'Raw Data'!M1753</f>
        <v>0</v>
      </c>
      <c r="N1753" s="18">
        <f>'Raw Data'!N1753</f>
        <v>25200</v>
      </c>
      <c r="O1753" s="18" t="str">
        <f>'Raw Data'!O1753</f>
        <v>PCS</v>
      </c>
      <c r="P1753" s="18">
        <f>'Raw Data'!P1753</f>
        <v>36.595965479999997</v>
      </c>
      <c r="Q1753" s="18">
        <f>'Raw Data'!Q1753</f>
        <v>922218.33</v>
      </c>
      <c r="R1753" s="18">
        <f>'Raw Data'!R1753</f>
        <v>0.492543277</v>
      </c>
      <c r="S1753" s="18">
        <f>'Raw Data'!S1753</f>
        <v>12412.09058</v>
      </c>
      <c r="T1753" s="18">
        <f>'Raw Data'!T1753</f>
        <v>224283.5</v>
      </c>
      <c r="U1753" s="18" t="str">
        <f t="shared" si="297"/>
        <v xml:space="preserve">STEEL ZHARA WAN -MP-263 </v>
      </c>
      <c r="V1753" s="18" t="str">
        <f t="shared" si="298"/>
        <v/>
      </c>
      <c r="W1753" s="18" t="e">
        <f t="shared" si="299"/>
        <v>#VALUE!</v>
      </c>
      <c r="X1753" s="18" t="str">
        <f t="shared" si="300"/>
        <v/>
      </c>
      <c r="Y1753" s="18" t="str">
        <f t="shared" si="301"/>
        <v/>
      </c>
      <c r="Z1753" s="18">
        <f t="shared" si="302"/>
        <v>1146501.83</v>
      </c>
      <c r="AA1753" s="18">
        <f t="shared" si="303"/>
        <v>2018</v>
      </c>
      <c r="AB1753" s="19" t="str">
        <f>IFERROR(VLOOKUP(D1753, 'Lookup Tables'!$A:$B, 2, FALSE), "Unknown")</f>
        <v>Table, kitchen or other household articles of iron or steel</v>
      </c>
      <c r="AC1753" s="18" t="str">
        <f t="shared" si="304"/>
        <v>Steel Products</v>
      </c>
      <c r="AD1753" s="18" t="str">
        <f t="shared" si="305"/>
        <v>Misc</v>
      </c>
      <c r="AE1753" s="18">
        <f t="shared" si="306"/>
        <v>8.9001388888888897</v>
      </c>
      <c r="AF1753" s="20">
        <f t="shared" si="307"/>
        <v>0.24320000232482911</v>
      </c>
    </row>
    <row r="1754" spans="1:32">
      <c r="A1754" s="18" t="str">
        <f>'Raw Data'!A1754</f>
        <v>INNSA1</v>
      </c>
      <c r="B1754" s="19">
        <f>'Raw Data'!B1754</f>
        <v>43399</v>
      </c>
      <c r="C1754" s="18">
        <f>'Raw Data'!C1754</f>
        <v>301049751</v>
      </c>
      <c r="D1754" s="18">
        <f>'Raw Data'!D1754</f>
        <v>73239990</v>
      </c>
      <c r="E1754" s="18" t="str">
        <f>'Raw Data'!E1754</f>
        <v>STEEL TEA STRAINER- NP-55 (TOTAL NET WT.2368.80 KGS) (MILD S - TEEL)</v>
      </c>
      <c r="F1754" s="18">
        <f>'Raw Data'!F1754</f>
        <v>0</v>
      </c>
      <c r="G1754" s="18">
        <f>'Raw Data'!G1754</f>
        <v>0</v>
      </c>
      <c r="H1754" s="18">
        <f>'Raw Data'!H1754</f>
        <v>0</v>
      </c>
      <c r="I1754" s="18">
        <f>'Raw Data'!I1754</f>
        <v>0</v>
      </c>
      <c r="J1754" s="18">
        <f>'Raw Data'!J1754</f>
        <v>0</v>
      </c>
      <c r="K1754" s="18">
        <f>'Raw Data'!K1754</f>
        <v>0</v>
      </c>
      <c r="L1754" s="18">
        <f>'Raw Data'!L1754</f>
        <v>0</v>
      </c>
      <c r="M1754" s="18">
        <f>'Raw Data'!M1754</f>
        <v>0</v>
      </c>
      <c r="N1754" s="18">
        <f>'Raw Data'!N1754</f>
        <v>50400</v>
      </c>
      <c r="O1754" s="18" t="str">
        <f>'Raw Data'!O1754</f>
        <v>PCS</v>
      </c>
      <c r="P1754" s="18">
        <f>'Raw Data'!P1754</f>
        <v>24.003805159999999</v>
      </c>
      <c r="Q1754" s="18">
        <f>'Raw Data'!Q1754</f>
        <v>1209791.78</v>
      </c>
      <c r="R1754" s="18">
        <f>'Raw Data'!R1754</f>
        <v>0.32306601800000001</v>
      </c>
      <c r="S1754" s="18">
        <f>'Raw Data'!S1754</f>
        <v>16282.527319999999</v>
      </c>
      <c r="T1754" s="18">
        <f>'Raw Data'!T1754</f>
        <v>294221.40000000002</v>
      </c>
      <c r="U1754" s="18" t="str">
        <f t="shared" si="297"/>
        <v xml:space="preserve">STEEL TEA STRAINER- NP-55 </v>
      </c>
      <c r="V1754" s="18" t="str">
        <f t="shared" si="298"/>
        <v/>
      </c>
      <c r="W1754" s="18" t="e">
        <f t="shared" si="299"/>
        <v>#VALUE!</v>
      </c>
      <c r="X1754" s="18" t="str">
        <f t="shared" si="300"/>
        <v/>
      </c>
      <c r="Y1754" s="18" t="str">
        <f t="shared" si="301"/>
        <v/>
      </c>
      <c r="Z1754" s="18">
        <f t="shared" si="302"/>
        <v>1504013.1800000002</v>
      </c>
      <c r="AA1754" s="18">
        <f t="shared" si="303"/>
        <v>2018</v>
      </c>
      <c r="AB1754" s="19" t="str">
        <f>IFERROR(VLOOKUP(D1754, 'Lookup Tables'!$A:$B, 2, FALSE), "Unknown")</f>
        <v>Table, kitchen or other household articles of iron or steel</v>
      </c>
      <c r="AC1754" s="18" t="str">
        <f t="shared" si="304"/>
        <v>Steel Products</v>
      </c>
      <c r="AD1754" s="18" t="str">
        <f t="shared" si="305"/>
        <v>Misc</v>
      </c>
      <c r="AE1754" s="18">
        <f t="shared" si="306"/>
        <v>5.8377261904761912</v>
      </c>
      <c r="AF1754" s="20">
        <f t="shared" si="307"/>
        <v>0.24320003232291759</v>
      </c>
    </row>
    <row r="1755" spans="1:32">
      <c r="A1755" s="18" t="str">
        <f>'Raw Data'!A1755</f>
        <v>INNSA1</v>
      </c>
      <c r="B1755" s="19">
        <f>'Raw Data'!B1755</f>
        <v>43399</v>
      </c>
      <c r="C1755" s="18">
        <f>'Raw Data'!C1755</f>
        <v>301049751</v>
      </c>
      <c r="D1755" s="18">
        <f>'Raw Data'!D1755</f>
        <v>73239990</v>
      </c>
      <c r="E1755" s="18" t="str">
        <f>'Raw Data'!E1755</f>
        <v>STEEL LUNCH BOX 2LAYERS-8504 (TOTAL NET.WT.10601.78 KGS) (MI - LD STEEL)-DPD CLIENT</v>
      </c>
      <c r="F1755" s="18">
        <f>'Raw Data'!F1755</f>
        <v>0</v>
      </c>
      <c r="G1755" s="18">
        <f>'Raw Data'!G1755</f>
        <v>0</v>
      </c>
      <c r="H1755" s="18">
        <f>'Raw Data'!H1755</f>
        <v>0</v>
      </c>
      <c r="I1755" s="18">
        <f>'Raw Data'!I1755</f>
        <v>0</v>
      </c>
      <c r="J1755" s="18">
        <f>'Raw Data'!J1755</f>
        <v>0</v>
      </c>
      <c r="K1755" s="18">
        <f>'Raw Data'!K1755</f>
        <v>0</v>
      </c>
      <c r="L1755" s="18">
        <f>'Raw Data'!L1755</f>
        <v>0</v>
      </c>
      <c r="M1755" s="18">
        <f>'Raw Data'!M1755</f>
        <v>0</v>
      </c>
      <c r="N1755" s="18">
        <f>'Raw Data'!N1755</f>
        <v>22164</v>
      </c>
      <c r="O1755" s="18" t="str">
        <f>'Raw Data'!O1755</f>
        <v>PCS</v>
      </c>
      <c r="P1755" s="18">
        <f>'Raw Data'!P1755</f>
        <v>187.88043669999999</v>
      </c>
      <c r="Q1755" s="18">
        <f>'Raw Data'!Q1755</f>
        <v>4164182</v>
      </c>
      <c r="R1755" s="18">
        <f>'Raw Data'!R1755</f>
        <v>2.5286734420000001</v>
      </c>
      <c r="S1755" s="18">
        <f>'Raw Data'!S1755</f>
        <v>56045.518170000003</v>
      </c>
      <c r="T1755" s="18">
        <f>'Raw Data'!T1755</f>
        <v>1012729</v>
      </c>
      <c r="U1755" s="18" t="str">
        <f t="shared" si="297"/>
        <v xml:space="preserve">STEEL LUNCH BOX 2LAYERS-8504 </v>
      </c>
      <c r="V1755" s="18" t="str">
        <f t="shared" si="298"/>
        <v/>
      </c>
      <c r="W1755" s="18" t="e">
        <f t="shared" si="299"/>
        <v>#VALUE!</v>
      </c>
      <c r="X1755" s="18" t="str">
        <f t="shared" si="300"/>
        <v/>
      </c>
      <c r="Y1755" s="18" t="str">
        <f t="shared" si="301"/>
        <v/>
      </c>
      <c r="Z1755" s="18">
        <f t="shared" si="302"/>
        <v>5176911</v>
      </c>
      <c r="AA1755" s="18">
        <f t="shared" si="303"/>
        <v>2018</v>
      </c>
      <c r="AB1755" s="19" t="str">
        <f>IFERROR(VLOOKUP(D1755, 'Lookup Tables'!$A:$B, 2, FALSE), "Unknown")</f>
        <v>Table, kitchen or other household articles of iron or steel</v>
      </c>
      <c r="AC1755" s="18" t="str">
        <f t="shared" si="304"/>
        <v>Steel Products</v>
      </c>
      <c r="AD1755" s="18" t="str">
        <f t="shared" si="305"/>
        <v>Misc</v>
      </c>
      <c r="AE1755" s="18">
        <f t="shared" si="306"/>
        <v>45.692519400830172</v>
      </c>
      <c r="AF1755" s="20">
        <f t="shared" si="307"/>
        <v>0.24319998501506418</v>
      </c>
    </row>
    <row r="1756" spans="1:32">
      <c r="A1756" s="18" t="str">
        <f>'Raw Data'!A1756</f>
        <v>INNSA1</v>
      </c>
      <c r="B1756" s="19">
        <f>'Raw Data'!B1756</f>
        <v>43388</v>
      </c>
      <c r="C1756" s="18">
        <f>'Raw Data'!C1756</f>
        <v>301049751</v>
      </c>
      <c r="D1756" s="18">
        <f>'Raw Data'!D1756</f>
        <v>73239990</v>
      </c>
      <c r="E1756" s="18" t="str">
        <f>'Raw Data'!E1756</f>
        <v>STEEL HOOK 3 PCS SET-2628(TOTAL 68760 SET) (MILD STEEL)-DPD - CLIENT</v>
      </c>
      <c r="F1756" s="18">
        <f>'Raw Data'!F1756</f>
        <v>0</v>
      </c>
      <c r="G1756" s="18">
        <f>'Raw Data'!G1756</f>
        <v>0</v>
      </c>
      <c r="H1756" s="18">
        <f>'Raw Data'!H1756</f>
        <v>0</v>
      </c>
      <c r="I1756" s="18">
        <f>'Raw Data'!I1756</f>
        <v>0</v>
      </c>
      <c r="J1756" s="18">
        <f>'Raw Data'!J1756</f>
        <v>0</v>
      </c>
      <c r="K1756" s="18">
        <f>'Raw Data'!K1756</f>
        <v>0</v>
      </c>
      <c r="L1756" s="18">
        <f>'Raw Data'!L1756</f>
        <v>0</v>
      </c>
      <c r="M1756" s="18">
        <f>'Raw Data'!M1756</f>
        <v>0</v>
      </c>
      <c r="N1756" s="18">
        <f>'Raw Data'!N1756</f>
        <v>2330.1999999999998</v>
      </c>
      <c r="O1756" s="18" t="str">
        <f>'Raw Data'!O1756</f>
        <v>KGS</v>
      </c>
      <c r="P1756" s="18">
        <f>'Raw Data'!P1756</f>
        <v>1039.764866</v>
      </c>
      <c r="Q1756" s="18">
        <f>'Raw Data'!Q1756</f>
        <v>2422860.09</v>
      </c>
      <c r="R1756" s="18">
        <f>'Raw Data'!R1756</f>
        <v>13.937866830000001</v>
      </c>
      <c r="S1756" s="18">
        <f>'Raw Data'!S1756</f>
        <v>32478.01729</v>
      </c>
      <c r="T1756" s="18">
        <f>'Raw Data'!T1756</f>
        <v>589239.6</v>
      </c>
      <c r="U1756" s="18" t="str">
        <f t="shared" si="297"/>
        <v>STEEL HOOK 3 PCS SET-2628</v>
      </c>
      <c r="V1756" s="18" t="str">
        <f t="shared" si="298"/>
        <v/>
      </c>
      <c r="W1756" s="18" t="e">
        <f t="shared" si="299"/>
        <v>#VALUE!</v>
      </c>
      <c r="X1756" s="18" t="str">
        <f t="shared" si="300"/>
        <v/>
      </c>
      <c r="Y1756" s="18" t="str">
        <f t="shared" si="301"/>
        <v/>
      </c>
      <c r="Z1756" s="18">
        <f t="shared" si="302"/>
        <v>3012099.69</v>
      </c>
      <c r="AA1756" s="18">
        <f t="shared" si="303"/>
        <v>2018</v>
      </c>
      <c r="AB1756" s="19" t="str">
        <f>IFERROR(VLOOKUP(D1756, 'Lookup Tables'!$A:$B, 2, FALSE), "Unknown")</f>
        <v>Table, kitchen or other household articles of iron or steel</v>
      </c>
      <c r="AC1756" s="18" t="str">
        <f t="shared" si="304"/>
        <v>Steel Products</v>
      </c>
      <c r="AD1756" s="18" t="str">
        <f t="shared" si="305"/>
        <v>Misc</v>
      </c>
      <c r="AE1756" s="18">
        <f t="shared" si="306"/>
        <v>252.87082653849455</v>
      </c>
      <c r="AF1756" s="20">
        <f t="shared" si="307"/>
        <v>0.24320001077734538</v>
      </c>
    </row>
    <row r="1757" spans="1:32">
      <c r="A1757" s="18" t="str">
        <f>'Raw Data'!A1757</f>
        <v>INNSA1</v>
      </c>
      <c r="B1757" s="19">
        <f>'Raw Data'!B1757</f>
        <v>43386</v>
      </c>
      <c r="C1757" s="18">
        <f>'Raw Data'!C1757</f>
        <v>301049751</v>
      </c>
      <c r="D1757" s="18">
        <f>'Raw Data'!D1757</f>
        <v>73239990</v>
      </c>
      <c r="E1757" s="18" t="str">
        <f>'Raw Data'!E1757</f>
        <v>STEEL ZHARA WAN -MP-263 (TOTAL NET WT.4645.20 KGS) (MILD STE - EL)</v>
      </c>
      <c r="F1757" s="18">
        <f>'Raw Data'!F1757</f>
        <v>0</v>
      </c>
      <c r="G1757" s="18">
        <f>'Raw Data'!G1757</f>
        <v>0</v>
      </c>
      <c r="H1757" s="18">
        <f>'Raw Data'!H1757</f>
        <v>0</v>
      </c>
      <c r="I1757" s="18">
        <f>'Raw Data'!I1757</f>
        <v>0</v>
      </c>
      <c r="J1757" s="18">
        <f>'Raw Data'!J1757</f>
        <v>0</v>
      </c>
      <c r="K1757" s="18">
        <f>'Raw Data'!K1757</f>
        <v>0</v>
      </c>
      <c r="L1757" s="18">
        <f>'Raw Data'!L1757</f>
        <v>0</v>
      </c>
      <c r="M1757" s="18">
        <f>'Raw Data'!M1757</f>
        <v>0</v>
      </c>
      <c r="N1757" s="18">
        <f>'Raw Data'!N1757</f>
        <v>47400</v>
      </c>
      <c r="O1757" s="18" t="str">
        <f>'Raw Data'!O1757</f>
        <v>PCS</v>
      </c>
      <c r="P1757" s="18">
        <f>'Raw Data'!P1757</f>
        <v>36.588924679999998</v>
      </c>
      <c r="Q1757" s="18">
        <f>'Raw Data'!Q1757</f>
        <v>1734315.03</v>
      </c>
      <c r="R1757" s="18">
        <f>'Raw Data'!R1757</f>
        <v>0.49046815900000001</v>
      </c>
      <c r="S1757" s="18">
        <f>'Raw Data'!S1757</f>
        <v>23248.190750000002</v>
      </c>
      <c r="T1757" s="18">
        <f>'Raw Data'!T1757</f>
        <v>421785.5</v>
      </c>
      <c r="U1757" s="18" t="str">
        <f t="shared" si="297"/>
        <v xml:space="preserve">STEEL ZHARA WAN -MP-263 </v>
      </c>
      <c r="V1757" s="18" t="str">
        <f t="shared" si="298"/>
        <v/>
      </c>
      <c r="W1757" s="18" t="e">
        <f t="shared" si="299"/>
        <v>#VALUE!</v>
      </c>
      <c r="X1757" s="18" t="str">
        <f t="shared" si="300"/>
        <v/>
      </c>
      <c r="Y1757" s="18" t="str">
        <f t="shared" si="301"/>
        <v/>
      </c>
      <c r="Z1757" s="18">
        <f t="shared" si="302"/>
        <v>2156100.5300000003</v>
      </c>
      <c r="AA1757" s="18">
        <f t="shared" si="303"/>
        <v>2018</v>
      </c>
      <c r="AB1757" s="19" t="str">
        <f>IFERROR(VLOOKUP(D1757, 'Lookup Tables'!$A:$B, 2, FALSE), "Unknown")</f>
        <v>Table, kitchen or other household articles of iron or steel</v>
      </c>
      <c r="AC1757" s="18" t="str">
        <f t="shared" si="304"/>
        <v>Steel Products</v>
      </c>
      <c r="AD1757" s="18" t="str">
        <f t="shared" si="305"/>
        <v>Misc</v>
      </c>
      <c r="AE1757" s="18">
        <f t="shared" si="306"/>
        <v>8.8984282700421939</v>
      </c>
      <c r="AF1757" s="20">
        <f t="shared" si="307"/>
        <v>0.2432000488400311</v>
      </c>
    </row>
    <row r="1758" spans="1:32">
      <c r="A1758" s="18" t="str">
        <f>'Raw Data'!A1758</f>
        <v>INNSA1</v>
      </c>
      <c r="B1758" s="19">
        <f>'Raw Data'!B1758</f>
        <v>43383</v>
      </c>
      <c r="C1758" s="18">
        <f>'Raw Data'!C1758</f>
        <v>301049751</v>
      </c>
      <c r="D1758" s="18">
        <f>'Raw Data'!D1758</f>
        <v>73239990</v>
      </c>
      <c r="E1758" s="18" t="str">
        <f>'Raw Data'!E1758</f>
        <v>RYX-02-021A MILD STEEL MULTI FUNCTION CLOTH STAND (OTHER ART - ICLES OF HOUSEHOLD OF IRON &amp; STEEL)</v>
      </c>
      <c r="F1758" s="18">
        <f>'Raw Data'!F1758</f>
        <v>0</v>
      </c>
      <c r="G1758" s="18">
        <f>'Raw Data'!G1758</f>
        <v>0</v>
      </c>
      <c r="H1758" s="18">
        <f>'Raw Data'!H1758</f>
        <v>0</v>
      </c>
      <c r="I1758" s="18">
        <f>'Raw Data'!I1758</f>
        <v>0</v>
      </c>
      <c r="J1758" s="18">
        <f>'Raw Data'!J1758</f>
        <v>0</v>
      </c>
      <c r="K1758" s="18">
        <f>'Raw Data'!K1758</f>
        <v>0</v>
      </c>
      <c r="L1758" s="18">
        <f>'Raw Data'!L1758</f>
        <v>0</v>
      </c>
      <c r="M1758" s="18">
        <f>'Raw Data'!M1758</f>
        <v>0</v>
      </c>
      <c r="N1758" s="18">
        <f>'Raw Data'!N1758</f>
        <v>2592</v>
      </c>
      <c r="O1758" s="18" t="str">
        <f>'Raw Data'!O1758</f>
        <v>PCS</v>
      </c>
      <c r="P1758" s="18">
        <f>'Raw Data'!P1758</f>
        <v>708.85671300000001</v>
      </c>
      <c r="Q1758" s="18">
        <f>'Raw Data'!Q1758</f>
        <v>1837356.6</v>
      </c>
      <c r="R1758" s="18">
        <f>'Raw Data'!R1758</f>
        <v>9.5021007100000006</v>
      </c>
      <c r="S1758" s="18">
        <f>'Raw Data'!S1758</f>
        <v>24629.445039999999</v>
      </c>
      <c r="T1758" s="18">
        <f>'Raw Data'!T1758</f>
        <v>446845.2</v>
      </c>
      <c r="U1758" s="18" t="str">
        <f t="shared" si="297"/>
        <v xml:space="preserve">RYX-02-021A MILD STEEL MULTI FUNCTION CLOTH STAND </v>
      </c>
      <c r="V1758" s="18" t="str">
        <f t="shared" si="298"/>
        <v/>
      </c>
      <c r="W1758" s="18" t="e">
        <f t="shared" si="299"/>
        <v>#VALUE!</v>
      </c>
      <c r="X1758" s="18" t="str">
        <f t="shared" si="300"/>
        <v/>
      </c>
      <c r="Y1758" s="18" t="str">
        <f t="shared" si="301"/>
        <v/>
      </c>
      <c r="Z1758" s="18">
        <f t="shared" si="302"/>
        <v>2284201.8000000003</v>
      </c>
      <c r="AA1758" s="18">
        <f t="shared" si="303"/>
        <v>2018</v>
      </c>
      <c r="AB1758" s="19" t="str">
        <f>IFERROR(VLOOKUP(D1758, 'Lookup Tables'!$A:$B, 2, FALSE), "Unknown")</f>
        <v>Table, kitchen or other household articles of iron or steel</v>
      </c>
      <c r="AC1758" s="18" t="str">
        <f t="shared" si="304"/>
        <v>Steel Products</v>
      </c>
      <c r="AD1758" s="18" t="str">
        <f t="shared" si="305"/>
        <v>Cloth Stand</v>
      </c>
      <c r="AE1758" s="18">
        <f t="shared" si="306"/>
        <v>172.39398148148149</v>
      </c>
      <c r="AF1758" s="20">
        <f t="shared" si="307"/>
        <v>0.2432000407542009</v>
      </c>
    </row>
    <row r="1759" spans="1:32">
      <c r="A1759" s="18" t="str">
        <f>'Raw Data'!A1759</f>
        <v>INNSA1</v>
      </c>
      <c r="B1759" s="19">
        <f>'Raw Data'!B1759</f>
        <v>43381</v>
      </c>
      <c r="C1759" s="18">
        <f>'Raw Data'!C1759</f>
        <v>301049751</v>
      </c>
      <c r="D1759" s="18">
        <f>'Raw Data'!D1759</f>
        <v>73239990</v>
      </c>
      <c r="E1759" s="18" t="str">
        <f>'Raw Data'!E1759</f>
        <v>STEEL PEELER-MP-196 (TOTAL NET WT.2414.88 KGS) (MILD STEEL) -</v>
      </c>
      <c r="F1759" s="18">
        <f>'Raw Data'!F1759</f>
        <v>0</v>
      </c>
      <c r="G1759" s="18">
        <f>'Raw Data'!G1759</f>
        <v>0</v>
      </c>
      <c r="H1759" s="18">
        <f>'Raw Data'!H1759</f>
        <v>0</v>
      </c>
      <c r="I1759" s="18">
        <f>'Raw Data'!I1759</f>
        <v>0</v>
      </c>
      <c r="J1759" s="18">
        <f>'Raw Data'!J1759</f>
        <v>0</v>
      </c>
      <c r="K1759" s="18">
        <f>'Raw Data'!K1759</f>
        <v>0</v>
      </c>
      <c r="L1759" s="18">
        <f>'Raw Data'!L1759</f>
        <v>0</v>
      </c>
      <c r="M1759" s="18">
        <f>'Raw Data'!M1759</f>
        <v>0</v>
      </c>
      <c r="N1759" s="18">
        <f>'Raw Data'!N1759</f>
        <v>30960</v>
      </c>
      <c r="O1759" s="18" t="str">
        <f>'Raw Data'!O1759</f>
        <v>PCS</v>
      </c>
      <c r="P1759" s="18">
        <f>'Raw Data'!P1759</f>
        <v>39.147382110000002</v>
      </c>
      <c r="Q1759" s="18">
        <f>'Raw Data'!Q1759</f>
        <v>1212002.95</v>
      </c>
      <c r="R1759" s="18">
        <f>'Raw Data'!R1759</f>
        <v>0.52476383500000001</v>
      </c>
      <c r="S1759" s="18">
        <f>'Raw Data'!S1759</f>
        <v>16246.688340000001</v>
      </c>
      <c r="T1759" s="18">
        <f>'Raw Data'!T1759</f>
        <v>294759.09999999998</v>
      </c>
      <c r="U1759" s="18" t="str">
        <f t="shared" si="297"/>
        <v xml:space="preserve">STEEL PEELER-MP-196 </v>
      </c>
      <c r="V1759" s="18" t="str">
        <f t="shared" si="298"/>
        <v/>
      </c>
      <c r="W1759" s="18" t="e">
        <f t="shared" si="299"/>
        <v>#VALUE!</v>
      </c>
      <c r="X1759" s="18" t="str">
        <f t="shared" si="300"/>
        <v/>
      </c>
      <c r="Y1759" s="18" t="str">
        <f t="shared" si="301"/>
        <v/>
      </c>
      <c r="Z1759" s="18">
        <f t="shared" si="302"/>
        <v>1506762.0499999998</v>
      </c>
      <c r="AA1759" s="18">
        <f t="shared" si="303"/>
        <v>2018</v>
      </c>
      <c r="AB1759" s="19" t="str">
        <f>IFERROR(VLOOKUP(D1759, 'Lookup Tables'!$A:$B, 2, FALSE), "Unknown")</f>
        <v>Table, kitchen or other household articles of iron or steel</v>
      </c>
      <c r="AC1759" s="18" t="str">
        <f t="shared" si="304"/>
        <v>Steel Products</v>
      </c>
      <c r="AD1759" s="18" t="str">
        <f t="shared" si="305"/>
        <v>Misc</v>
      </c>
      <c r="AE1759" s="18">
        <f t="shared" si="306"/>
        <v>9.5206427648578806</v>
      </c>
      <c r="AF1759" s="20">
        <f t="shared" si="307"/>
        <v>0.24319998561059608</v>
      </c>
    </row>
    <row r="1760" spans="1:32">
      <c r="A1760" s="18" t="str">
        <f>'Raw Data'!A1760</f>
        <v>INNSA1</v>
      </c>
      <c r="B1760" s="19">
        <f>'Raw Data'!B1760</f>
        <v>43381</v>
      </c>
      <c r="C1760" s="18">
        <f>'Raw Data'!C1760</f>
        <v>301049751</v>
      </c>
      <c r="D1760" s="18">
        <f>'Raw Data'!D1760</f>
        <v>73239990</v>
      </c>
      <c r="E1760" s="18" t="str">
        <f>'Raw Data'!E1760</f>
        <v>STAINLESS STEEL SPORTS BOTTLE 600ML S115-NP-21 (TOTAL NET WT - .6326.64 KGS)(NOT VACUUM BOTTLE)(MILD STEEL)</v>
      </c>
      <c r="F1760" s="18">
        <f>'Raw Data'!F1760</f>
        <v>0</v>
      </c>
      <c r="G1760" s="18">
        <f>'Raw Data'!G1760</f>
        <v>0</v>
      </c>
      <c r="H1760" s="18">
        <f>'Raw Data'!H1760</f>
        <v>0</v>
      </c>
      <c r="I1760" s="18">
        <f>'Raw Data'!I1760</f>
        <v>0</v>
      </c>
      <c r="J1760" s="18">
        <f>'Raw Data'!J1760</f>
        <v>0</v>
      </c>
      <c r="K1760" s="18">
        <f>'Raw Data'!K1760</f>
        <v>0</v>
      </c>
      <c r="L1760" s="18">
        <f>'Raw Data'!L1760</f>
        <v>0</v>
      </c>
      <c r="M1760" s="18">
        <f>'Raw Data'!M1760</f>
        <v>0</v>
      </c>
      <c r="N1760" s="18">
        <f>'Raw Data'!N1760</f>
        <v>36360</v>
      </c>
      <c r="O1760" s="18" t="str">
        <f>'Raw Data'!O1760</f>
        <v>PCS</v>
      </c>
      <c r="P1760" s="18">
        <f>'Raw Data'!P1760</f>
        <v>92.933786299999994</v>
      </c>
      <c r="Q1760" s="18">
        <f>'Raw Data'!Q1760</f>
        <v>3379072.47</v>
      </c>
      <c r="R1760" s="18">
        <f>'Raw Data'!R1760</f>
        <v>1.245761211</v>
      </c>
      <c r="S1760" s="18">
        <f>'Raw Data'!S1760</f>
        <v>45295.877610000003</v>
      </c>
      <c r="T1760" s="18">
        <f>'Raw Data'!T1760</f>
        <v>821790.4</v>
      </c>
      <c r="U1760" s="18" t="str">
        <f t="shared" si="297"/>
        <v xml:space="preserve">STAINLESS STEEL SPORTS BOTTLE 600ML S115-NP-21 </v>
      </c>
      <c r="V1760" s="18" t="str">
        <f t="shared" si="298"/>
        <v/>
      </c>
      <c r="W1760" s="18" t="e">
        <f t="shared" si="299"/>
        <v>#VALUE!</v>
      </c>
      <c r="X1760" s="18" t="str">
        <f t="shared" si="300"/>
        <v/>
      </c>
      <c r="Y1760" s="18" t="str">
        <f t="shared" si="301"/>
        <v/>
      </c>
      <c r="Z1760" s="18">
        <f t="shared" si="302"/>
        <v>4200862.87</v>
      </c>
      <c r="AA1760" s="18">
        <f t="shared" si="303"/>
        <v>2018</v>
      </c>
      <c r="AB1760" s="19" t="str">
        <f>IFERROR(VLOOKUP(D1760, 'Lookup Tables'!$A:$B, 2, FALSE), "Unknown")</f>
        <v>Table, kitchen or other household articles of iron or steel</v>
      </c>
      <c r="AC1760" s="18" t="str">
        <f t="shared" si="304"/>
        <v>Steel Products</v>
      </c>
      <c r="AD1760" s="18" t="str">
        <f t="shared" si="305"/>
        <v>Misc</v>
      </c>
      <c r="AE1760" s="18">
        <f t="shared" si="306"/>
        <v>22.601496149614963</v>
      </c>
      <c r="AF1760" s="20">
        <f t="shared" si="307"/>
        <v>0.24319999268911802</v>
      </c>
    </row>
    <row r="1761" spans="1:32">
      <c r="A1761" s="18" t="str">
        <f>'Raw Data'!A1761</f>
        <v>INNSA1</v>
      </c>
      <c r="B1761" s="19">
        <f>'Raw Data'!B1761</f>
        <v>43376</v>
      </c>
      <c r="C1761" s="18">
        <f>'Raw Data'!C1761</f>
        <v>301049751</v>
      </c>
      <c r="D1761" s="18">
        <f>'Raw Data'!D1761</f>
        <v>73239990</v>
      </c>
      <c r="E1761" s="18" t="str">
        <f>'Raw Data'!E1761</f>
        <v>RYX-02-021A MILD STEEL MULTI FUNCTION CLOTH STAND (OTHER ART - ICLES OF HOUSEHOLD OF IRON &amp; STEEL)</v>
      </c>
      <c r="F1761" s="18">
        <f>'Raw Data'!F1761</f>
        <v>0</v>
      </c>
      <c r="G1761" s="18">
        <f>'Raw Data'!G1761</f>
        <v>0</v>
      </c>
      <c r="H1761" s="18">
        <f>'Raw Data'!H1761</f>
        <v>0</v>
      </c>
      <c r="I1761" s="18">
        <f>'Raw Data'!I1761</f>
        <v>0</v>
      </c>
      <c r="J1761" s="18">
        <f>'Raw Data'!J1761</f>
        <v>0</v>
      </c>
      <c r="K1761" s="18">
        <f>'Raw Data'!K1761</f>
        <v>0</v>
      </c>
      <c r="L1761" s="18">
        <f>'Raw Data'!L1761</f>
        <v>0</v>
      </c>
      <c r="M1761" s="18">
        <f>'Raw Data'!M1761</f>
        <v>0</v>
      </c>
      <c r="N1761" s="18">
        <f>'Raw Data'!N1761</f>
        <v>2592</v>
      </c>
      <c r="O1761" s="18" t="str">
        <f>'Raw Data'!O1761</f>
        <v>PCS</v>
      </c>
      <c r="P1761" s="18">
        <f>'Raw Data'!P1761</f>
        <v>699.83097989999999</v>
      </c>
      <c r="Q1761" s="18">
        <f>'Raw Data'!Q1761</f>
        <v>1813961.9</v>
      </c>
      <c r="R1761" s="18">
        <f>'Raw Data'!R1761</f>
        <v>9.5021178539999998</v>
      </c>
      <c r="S1761" s="18">
        <f>'Raw Data'!S1761</f>
        <v>24629.48948</v>
      </c>
      <c r="T1761" s="18">
        <f>'Raw Data'!T1761</f>
        <v>441155.5</v>
      </c>
      <c r="U1761" s="18" t="str">
        <f t="shared" si="297"/>
        <v xml:space="preserve">RYX-02-021A MILD STEEL MULTI FUNCTION CLOTH STAND </v>
      </c>
      <c r="V1761" s="18" t="str">
        <f t="shared" si="298"/>
        <v/>
      </c>
      <c r="W1761" s="18" t="e">
        <f t="shared" si="299"/>
        <v>#VALUE!</v>
      </c>
      <c r="X1761" s="18" t="str">
        <f t="shared" si="300"/>
        <v/>
      </c>
      <c r="Y1761" s="18" t="str">
        <f t="shared" si="301"/>
        <v/>
      </c>
      <c r="Z1761" s="18">
        <f t="shared" si="302"/>
        <v>2255117.4</v>
      </c>
      <c r="AA1761" s="18">
        <f t="shared" si="303"/>
        <v>2018</v>
      </c>
      <c r="AB1761" s="19" t="str">
        <f>IFERROR(VLOOKUP(D1761, 'Lookup Tables'!$A:$B, 2, FALSE), "Unknown")</f>
        <v>Table, kitchen or other household articles of iron or steel</v>
      </c>
      <c r="AC1761" s="18" t="str">
        <f t="shared" si="304"/>
        <v>Steel Products</v>
      </c>
      <c r="AD1761" s="18" t="str">
        <f t="shared" si="305"/>
        <v>Cloth Stand</v>
      </c>
      <c r="AE1761" s="18">
        <f t="shared" si="306"/>
        <v>170.19888117283949</v>
      </c>
      <c r="AF1761" s="20">
        <f t="shared" si="307"/>
        <v>0.24319998121239483</v>
      </c>
    </row>
    <row r="1762" spans="1:32">
      <c r="A1762" s="18" t="str">
        <f>'Raw Data'!A1762</f>
        <v>INNSA1</v>
      </c>
      <c r="B1762" s="19">
        <f>'Raw Data'!B1762</f>
        <v>43376</v>
      </c>
      <c r="C1762" s="18">
        <f>'Raw Data'!C1762</f>
        <v>301049751</v>
      </c>
      <c r="D1762" s="18">
        <f>'Raw Data'!D1762</f>
        <v>73239990</v>
      </c>
      <c r="E1762" s="18" t="str">
        <f>'Raw Data'!E1762</f>
        <v>STEEL PEELER -MP-196 (TOTAL NET WT.580.32 KGS) (MILD STEEL) -</v>
      </c>
      <c r="F1762" s="18">
        <f>'Raw Data'!F1762</f>
        <v>0</v>
      </c>
      <c r="G1762" s="18">
        <f>'Raw Data'!G1762</f>
        <v>0</v>
      </c>
      <c r="H1762" s="18">
        <f>'Raw Data'!H1762</f>
        <v>0</v>
      </c>
      <c r="I1762" s="18">
        <f>'Raw Data'!I1762</f>
        <v>0</v>
      </c>
      <c r="J1762" s="18">
        <f>'Raw Data'!J1762</f>
        <v>0</v>
      </c>
      <c r="K1762" s="18">
        <f>'Raw Data'!K1762</f>
        <v>0</v>
      </c>
      <c r="L1762" s="18">
        <f>'Raw Data'!L1762</f>
        <v>0</v>
      </c>
      <c r="M1762" s="18">
        <f>'Raw Data'!M1762</f>
        <v>0</v>
      </c>
      <c r="N1762" s="18">
        <f>'Raw Data'!N1762</f>
        <v>7440</v>
      </c>
      <c r="O1762" s="18" t="str">
        <f>'Raw Data'!O1762</f>
        <v>PCS</v>
      </c>
      <c r="P1762" s="18">
        <f>'Raw Data'!P1762</f>
        <v>38.390108869999999</v>
      </c>
      <c r="Q1762" s="18">
        <f>'Raw Data'!Q1762</f>
        <v>285622.40999999997</v>
      </c>
      <c r="R1762" s="18">
        <f>'Raw Data'!R1762</f>
        <v>0.52125063000000005</v>
      </c>
      <c r="S1762" s="18">
        <f>'Raw Data'!S1762</f>
        <v>3878.1046839999999</v>
      </c>
      <c r="T1762" s="18">
        <f>'Raw Data'!T1762</f>
        <v>69463.3</v>
      </c>
      <c r="U1762" s="18" t="str">
        <f t="shared" si="297"/>
        <v xml:space="preserve">STEEL PEELER -MP-196 </v>
      </c>
      <c r="V1762" s="18" t="str">
        <f t="shared" si="298"/>
        <v/>
      </c>
      <c r="W1762" s="18" t="e">
        <f t="shared" si="299"/>
        <v>#VALUE!</v>
      </c>
      <c r="X1762" s="18" t="str">
        <f t="shared" si="300"/>
        <v/>
      </c>
      <c r="Y1762" s="18" t="str">
        <f t="shared" si="301"/>
        <v/>
      </c>
      <c r="Z1762" s="18">
        <f t="shared" si="302"/>
        <v>355085.70999999996</v>
      </c>
      <c r="AA1762" s="18">
        <f t="shared" si="303"/>
        <v>2018</v>
      </c>
      <c r="AB1762" s="19" t="str">
        <f>IFERROR(VLOOKUP(D1762, 'Lookup Tables'!$A:$B, 2, FALSE), "Unknown")</f>
        <v>Table, kitchen or other household articles of iron or steel</v>
      </c>
      <c r="AC1762" s="18" t="str">
        <f t="shared" si="304"/>
        <v>Steel Products</v>
      </c>
      <c r="AD1762" s="18" t="str">
        <f t="shared" si="305"/>
        <v>Misc</v>
      </c>
      <c r="AE1762" s="18">
        <f t="shared" si="306"/>
        <v>9.3364650537634404</v>
      </c>
      <c r="AF1762" s="20">
        <f t="shared" si="307"/>
        <v>0.24319975452906517</v>
      </c>
    </row>
    <row r="1763" spans="1:32">
      <c r="A1763" s="18" t="str">
        <f>'Raw Data'!A1763</f>
        <v>INNSA1</v>
      </c>
      <c r="B1763" s="19">
        <f>'Raw Data'!B1763</f>
        <v>43376</v>
      </c>
      <c r="C1763" s="18">
        <f>'Raw Data'!C1763</f>
        <v>301049751</v>
      </c>
      <c r="D1763" s="18">
        <f>'Raw Data'!D1763</f>
        <v>73239990</v>
      </c>
      <c r="E1763" s="18" t="str">
        <f>'Raw Data'!E1763</f>
        <v>RYX-02-020 MILD STEEL MULTI FUNCTION CLOTH STAND (OTHER ARTI - CLES OF HOUSEHOLD OF IRON &amp; STEEL)</v>
      </c>
      <c r="F1763" s="18">
        <f>'Raw Data'!F1763</f>
        <v>0</v>
      </c>
      <c r="G1763" s="18">
        <f>'Raw Data'!G1763</f>
        <v>0</v>
      </c>
      <c r="H1763" s="18">
        <f>'Raw Data'!H1763</f>
        <v>0</v>
      </c>
      <c r="I1763" s="18">
        <f>'Raw Data'!I1763</f>
        <v>0</v>
      </c>
      <c r="J1763" s="18">
        <f>'Raw Data'!J1763</f>
        <v>0</v>
      </c>
      <c r="K1763" s="18">
        <f>'Raw Data'!K1763</f>
        <v>0</v>
      </c>
      <c r="L1763" s="18">
        <f>'Raw Data'!L1763</f>
        <v>0</v>
      </c>
      <c r="M1763" s="18">
        <f>'Raw Data'!M1763</f>
        <v>0</v>
      </c>
      <c r="N1763" s="18">
        <f>'Raw Data'!N1763</f>
        <v>1232</v>
      </c>
      <c r="O1763" s="18" t="str">
        <f>'Raw Data'!O1763</f>
        <v>PCS</v>
      </c>
      <c r="P1763" s="18">
        <f>'Raw Data'!P1763</f>
        <v>1113.2911770000001</v>
      </c>
      <c r="Q1763" s="18">
        <f>'Raw Data'!Q1763</f>
        <v>1371574.73</v>
      </c>
      <c r="R1763" s="18">
        <f>'Raw Data'!R1763</f>
        <v>15.11596982</v>
      </c>
      <c r="S1763" s="18">
        <f>'Raw Data'!S1763</f>
        <v>18622.874810000001</v>
      </c>
      <c r="T1763" s="18">
        <f>'Raw Data'!T1763</f>
        <v>333567</v>
      </c>
      <c r="U1763" s="18" t="str">
        <f t="shared" si="297"/>
        <v xml:space="preserve">RYX-02-020 MILD STEEL MULTI FUNCTION CLOTH STAND </v>
      </c>
      <c r="V1763" s="18" t="str">
        <f t="shared" si="298"/>
        <v/>
      </c>
      <c r="W1763" s="18" t="e">
        <f t="shared" si="299"/>
        <v>#VALUE!</v>
      </c>
      <c r="X1763" s="18" t="str">
        <f t="shared" si="300"/>
        <v/>
      </c>
      <c r="Y1763" s="18" t="str">
        <f t="shared" si="301"/>
        <v/>
      </c>
      <c r="Z1763" s="18">
        <f t="shared" si="302"/>
        <v>1705141.73</v>
      </c>
      <c r="AA1763" s="18">
        <f t="shared" si="303"/>
        <v>2018</v>
      </c>
      <c r="AB1763" s="19" t="str">
        <f>IFERROR(VLOOKUP(D1763, 'Lookup Tables'!$A:$B, 2, FALSE), "Unknown")</f>
        <v>Table, kitchen or other household articles of iron or steel</v>
      </c>
      <c r="AC1763" s="18" t="str">
        <f t="shared" si="304"/>
        <v>Steel Products</v>
      </c>
      <c r="AD1763" s="18" t="str">
        <f t="shared" si="305"/>
        <v>Cloth Stand</v>
      </c>
      <c r="AE1763" s="18">
        <f t="shared" si="306"/>
        <v>270.75243506493507</v>
      </c>
      <c r="AF1763" s="20">
        <f t="shared" si="307"/>
        <v>0.2432000187113392</v>
      </c>
    </row>
    <row r="1764" spans="1:32">
      <c r="A1764" s="18" t="str">
        <f>'Raw Data'!A1764</f>
        <v>INNSA1</v>
      </c>
      <c r="B1764" s="19">
        <f>'Raw Data'!B1764</f>
        <v>43374</v>
      </c>
      <c r="C1764" s="18">
        <f>'Raw Data'!C1764</f>
        <v>301049751</v>
      </c>
      <c r="D1764" s="18">
        <f>'Raw Data'!D1764</f>
        <v>73239990</v>
      </c>
      <c r="E1764" s="18" t="str">
        <f>'Raw Data'!E1764</f>
        <v>STAINLESS STEEL GRATER WITH HANDLE -DS-25 (TOTAL NET WT.1734 - KGS) (MILD STEEL)</v>
      </c>
      <c r="F1764" s="18">
        <f>'Raw Data'!F1764</f>
        <v>0</v>
      </c>
      <c r="G1764" s="18">
        <f>'Raw Data'!G1764</f>
        <v>0</v>
      </c>
      <c r="H1764" s="18">
        <f>'Raw Data'!H1764</f>
        <v>0</v>
      </c>
      <c r="I1764" s="18">
        <f>'Raw Data'!I1764</f>
        <v>0</v>
      </c>
      <c r="J1764" s="18">
        <f>'Raw Data'!J1764</f>
        <v>0</v>
      </c>
      <c r="K1764" s="18">
        <f>'Raw Data'!K1764</f>
        <v>0</v>
      </c>
      <c r="L1764" s="18">
        <f>'Raw Data'!L1764</f>
        <v>0</v>
      </c>
      <c r="M1764" s="18">
        <f>'Raw Data'!M1764</f>
        <v>0</v>
      </c>
      <c r="N1764" s="18">
        <f>'Raw Data'!N1764</f>
        <v>51000</v>
      </c>
      <c r="O1764" s="18" t="str">
        <f>'Raw Data'!O1764</f>
        <v>PCS</v>
      </c>
      <c r="P1764" s="18">
        <f>'Raw Data'!P1764</f>
        <v>16.134915490000001</v>
      </c>
      <c r="Q1764" s="18">
        <f>'Raw Data'!Q1764</f>
        <v>822880.69</v>
      </c>
      <c r="R1764" s="18">
        <f>'Raw Data'!R1764</f>
        <v>0.219075567</v>
      </c>
      <c r="S1764" s="18">
        <f>'Raw Data'!S1764</f>
        <v>11172.8539</v>
      </c>
      <c r="T1764" s="18">
        <f>'Raw Data'!T1764</f>
        <v>200124.6</v>
      </c>
      <c r="U1764" s="18" t="str">
        <f t="shared" si="297"/>
        <v xml:space="preserve">STAINLESS STEEL GRATER WITH HANDLE -DS-25 </v>
      </c>
      <c r="V1764" s="18" t="str">
        <f t="shared" si="298"/>
        <v/>
      </c>
      <c r="W1764" s="18" t="e">
        <f t="shared" si="299"/>
        <v>#VALUE!</v>
      </c>
      <c r="X1764" s="18" t="str">
        <f t="shared" si="300"/>
        <v/>
      </c>
      <c r="Y1764" s="18" t="str">
        <f t="shared" si="301"/>
        <v/>
      </c>
      <c r="Z1764" s="18">
        <f t="shared" si="302"/>
        <v>1023005.2899999999</v>
      </c>
      <c r="AA1764" s="18">
        <f t="shared" si="303"/>
        <v>2018</v>
      </c>
      <c r="AB1764" s="19" t="str">
        <f>IFERROR(VLOOKUP(D1764, 'Lookup Tables'!$A:$B, 2, FALSE), "Unknown")</f>
        <v>Table, kitchen or other household articles of iron or steel</v>
      </c>
      <c r="AC1764" s="18" t="str">
        <f t="shared" si="304"/>
        <v>Steel Products</v>
      </c>
      <c r="AD1764" s="18" t="str">
        <f t="shared" si="305"/>
        <v>Misc</v>
      </c>
      <c r="AE1764" s="18">
        <f t="shared" si="306"/>
        <v>3.9240117647058823</v>
      </c>
      <c r="AF1764" s="20">
        <f t="shared" si="307"/>
        <v>0.24320001967721472</v>
      </c>
    </row>
    <row r="1765" spans="1:32">
      <c r="A1765" s="18" t="str">
        <f>'Raw Data'!A1765</f>
        <v>INNSA1</v>
      </c>
      <c r="B1765" s="19">
        <f>'Raw Data'!B1765</f>
        <v>43374</v>
      </c>
      <c r="C1765" s="18">
        <f>'Raw Data'!C1765</f>
        <v>301049751</v>
      </c>
      <c r="D1765" s="18">
        <f>'Raw Data'!D1765</f>
        <v>73239990</v>
      </c>
      <c r="E1765" s="18" t="str">
        <f>'Raw Data'!E1765</f>
        <v>STAINLESS STEEL SPORTS BOTTLE 600ML S115-NP-21 (TOTAL NET WT - .5537.38KGS)(NOT VACUUM BOTTLE)(MILD STEEL)</v>
      </c>
      <c r="F1765" s="18">
        <f>'Raw Data'!F1765</f>
        <v>0</v>
      </c>
      <c r="G1765" s="18">
        <f>'Raw Data'!G1765</f>
        <v>0</v>
      </c>
      <c r="H1765" s="18">
        <f>'Raw Data'!H1765</f>
        <v>0</v>
      </c>
      <c r="I1765" s="18">
        <f>'Raw Data'!I1765</f>
        <v>0</v>
      </c>
      <c r="J1765" s="18">
        <f>'Raw Data'!J1765</f>
        <v>0</v>
      </c>
      <c r="K1765" s="18">
        <f>'Raw Data'!K1765</f>
        <v>0</v>
      </c>
      <c r="L1765" s="18">
        <f>'Raw Data'!L1765</f>
        <v>0</v>
      </c>
      <c r="M1765" s="18">
        <f>'Raw Data'!M1765</f>
        <v>0</v>
      </c>
      <c r="N1765" s="18">
        <f>'Raw Data'!N1765</f>
        <v>31824</v>
      </c>
      <c r="O1765" s="18" t="str">
        <f>'Raw Data'!O1765</f>
        <v>PCS</v>
      </c>
      <c r="P1765" s="18">
        <f>'Raw Data'!P1765</f>
        <v>93.201846410000002</v>
      </c>
      <c r="Q1765" s="18">
        <f>'Raw Data'!Q1765</f>
        <v>2966055.56</v>
      </c>
      <c r="R1765" s="18">
        <f>'Raw Data'!R1765</f>
        <v>1.265469741</v>
      </c>
      <c r="S1765" s="18">
        <f>'Raw Data'!S1765</f>
        <v>40272.309029999997</v>
      </c>
      <c r="T1765" s="18">
        <f>'Raw Data'!T1765</f>
        <v>721344.8</v>
      </c>
      <c r="U1765" s="18" t="str">
        <f t="shared" si="297"/>
        <v xml:space="preserve">STAINLESS STEEL SPORTS BOTTLE 600ML S115-NP-21 </v>
      </c>
      <c r="V1765" s="18" t="str">
        <f t="shared" si="298"/>
        <v/>
      </c>
      <c r="W1765" s="18" t="e">
        <f t="shared" si="299"/>
        <v>#VALUE!</v>
      </c>
      <c r="X1765" s="18" t="str">
        <f t="shared" si="300"/>
        <v/>
      </c>
      <c r="Y1765" s="18" t="str">
        <f t="shared" si="301"/>
        <v/>
      </c>
      <c r="Z1765" s="18">
        <f t="shared" si="302"/>
        <v>3687400.3600000003</v>
      </c>
      <c r="AA1765" s="18">
        <f t="shared" si="303"/>
        <v>2018</v>
      </c>
      <c r="AB1765" s="19" t="str">
        <f>IFERROR(VLOOKUP(D1765, 'Lookup Tables'!$A:$B, 2, FALSE), "Unknown")</f>
        <v>Table, kitchen or other household articles of iron or steel</v>
      </c>
      <c r="AC1765" s="18" t="str">
        <f t="shared" si="304"/>
        <v>Steel Products</v>
      </c>
      <c r="AD1765" s="18" t="str">
        <f t="shared" si="305"/>
        <v>Misc</v>
      </c>
      <c r="AE1765" s="18">
        <f t="shared" si="306"/>
        <v>22.666691804927101</v>
      </c>
      <c r="AF1765" s="20">
        <f t="shared" si="307"/>
        <v>0.24320002960430048</v>
      </c>
    </row>
    <row r="1766" spans="1:32">
      <c r="A1766" s="18" t="str">
        <f>'Raw Data'!A1766</f>
        <v>INNSA1</v>
      </c>
      <c r="B1766" s="19">
        <f>'Raw Data'!B1766</f>
        <v>43374</v>
      </c>
      <c r="C1766" s="18">
        <f>'Raw Data'!C1766</f>
        <v>301049751</v>
      </c>
      <c r="D1766" s="18">
        <f>'Raw Data'!D1766</f>
        <v>73239990</v>
      </c>
      <c r="E1766" s="18" t="str">
        <f>'Raw Data'!E1766</f>
        <v>STEEL HOOK 4PCS SET-SL-172 (TOTAL NET WT.54 KGS) (MILD STEE - L)</v>
      </c>
      <c r="F1766" s="18">
        <f>'Raw Data'!F1766</f>
        <v>0</v>
      </c>
      <c r="G1766" s="18">
        <f>'Raw Data'!G1766</f>
        <v>0</v>
      </c>
      <c r="H1766" s="18">
        <f>'Raw Data'!H1766</f>
        <v>0</v>
      </c>
      <c r="I1766" s="18">
        <f>'Raw Data'!I1766</f>
        <v>0</v>
      </c>
      <c r="J1766" s="18">
        <f>'Raw Data'!J1766</f>
        <v>0</v>
      </c>
      <c r="K1766" s="18">
        <f>'Raw Data'!K1766</f>
        <v>0</v>
      </c>
      <c r="L1766" s="18">
        <f>'Raw Data'!L1766</f>
        <v>0</v>
      </c>
      <c r="M1766" s="18">
        <f>'Raw Data'!M1766</f>
        <v>0</v>
      </c>
      <c r="N1766" s="18">
        <f>'Raw Data'!N1766</f>
        <v>1200</v>
      </c>
      <c r="O1766" s="18" t="str">
        <f>'Raw Data'!O1766</f>
        <v>SET</v>
      </c>
      <c r="P1766" s="18">
        <f>'Raw Data'!P1766</f>
        <v>20.844149999999999</v>
      </c>
      <c r="Q1766" s="18">
        <f>'Raw Data'!Q1766</f>
        <v>25012.98</v>
      </c>
      <c r="R1766" s="18">
        <f>'Raw Data'!R1766</f>
        <v>0.28301629299999997</v>
      </c>
      <c r="S1766" s="18">
        <f>'Raw Data'!S1766</f>
        <v>339.61955189999998</v>
      </c>
      <c r="T1766" s="18">
        <f>'Raw Data'!T1766</f>
        <v>6083.1</v>
      </c>
      <c r="U1766" s="18" t="str">
        <f t="shared" si="297"/>
        <v xml:space="preserve">STEEL HOOK 4PCS SET-SL-172 </v>
      </c>
      <c r="V1766" s="18" t="str">
        <f t="shared" si="298"/>
        <v/>
      </c>
      <c r="W1766" s="18" t="e">
        <f t="shared" si="299"/>
        <v>#VALUE!</v>
      </c>
      <c r="X1766" s="18" t="str">
        <f t="shared" si="300"/>
        <v/>
      </c>
      <c r="Y1766" s="18" t="str">
        <f t="shared" si="301"/>
        <v/>
      </c>
      <c r="Z1766" s="18">
        <f t="shared" si="302"/>
        <v>31096.080000000002</v>
      </c>
      <c r="AA1766" s="18">
        <f t="shared" si="303"/>
        <v>2018</v>
      </c>
      <c r="AB1766" s="19" t="str">
        <f>IFERROR(VLOOKUP(D1766, 'Lookup Tables'!$A:$B, 2, FALSE), "Unknown")</f>
        <v>Table, kitchen or other household articles of iron or steel</v>
      </c>
      <c r="AC1766" s="18" t="str">
        <f t="shared" si="304"/>
        <v>Steel Products</v>
      </c>
      <c r="AD1766" s="18" t="str">
        <f t="shared" si="305"/>
        <v>Misc</v>
      </c>
      <c r="AE1766" s="18">
        <f t="shared" si="306"/>
        <v>5.0692500000000003</v>
      </c>
      <c r="AF1766" s="20">
        <f t="shared" si="307"/>
        <v>0.2431977317376818</v>
      </c>
    </row>
    <row r="1767" spans="1:32">
      <c r="A1767" s="18" t="str">
        <f>'Raw Data'!A1767</f>
        <v>INNSA1</v>
      </c>
      <c r="B1767" s="19">
        <f>'Raw Data'!B1767</f>
        <v>43374</v>
      </c>
      <c r="C1767" s="18">
        <f>'Raw Data'!C1767</f>
        <v>301049751</v>
      </c>
      <c r="D1767" s="18">
        <f>'Raw Data'!D1767</f>
        <v>73239990</v>
      </c>
      <c r="E1767" s="18" t="str">
        <f>'Raw Data'!E1767</f>
        <v>STAINLESS STEEL SPORTS BOTTLE 750ML S-308-C6-NP-20(TOTAL NET - WT.5.98 KGS)(NOT VACUUM BOTTLE)(MILD STEEL)</v>
      </c>
      <c r="F1767" s="18">
        <f>'Raw Data'!F1767</f>
        <v>0</v>
      </c>
      <c r="G1767" s="18">
        <f>'Raw Data'!G1767</f>
        <v>0</v>
      </c>
      <c r="H1767" s="18">
        <f>'Raw Data'!H1767</f>
        <v>0</v>
      </c>
      <c r="I1767" s="18">
        <f>'Raw Data'!I1767</f>
        <v>0</v>
      </c>
      <c r="J1767" s="18">
        <f>'Raw Data'!J1767</f>
        <v>0</v>
      </c>
      <c r="K1767" s="18">
        <f>'Raw Data'!K1767</f>
        <v>0</v>
      </c>
      <c r="L1767" s="18">
        <f>'Raw Data'!L1767</f>
        <v>0</v>
      </c>
      <c r="M1767" s="18">
        <f>'Raw Data'!M1767</f>
        <v>0</v>
      </c>
      <c r="N1767" s="18">
        <f>'Raw Data'!N1767</f>
        <v>36</v>
      </c>
      <c r="O1767" s="18" t="str">
        <f>'Raw Data'!O1767</f>
        <v>PCS</v>
      </c>
      <c r="P1767" s="18">
        <f>'Raw Data'!P1767</f>
        <v>86.03833333</v>
      </c>
      <c r="Q1767" s="18">
        <f>'Raw Data'!Q1767</f>
        <v>3097.38</v>
      </c>
      <c r="R1767" s="18">
        <f>'Raw Data'!R1767</f>
        <v>1.168205476</v>
      </c>
      <c r="S1767" s="18">
        <f>'Raw Data'!S1767</f>
        <v>42.055397149999997</v>
      </c>
      <c r="T1767" s="18">
        <f>'Raw Data'!T1767</f>
        <v>753.3</v>
      </c>
      <c r="U1767" s="18" t="str">
        <f t="shared" si="297"/>
        <v>STAINLESS STEEL SPORTS BOTTLE 750ML S-308-C6-NP-20</v>
      </c>
      <c r="V1767" s="18" t="str">
        <f t="shared" si="298"/>
        <v/>
      </c>
      <c r="W1767" s="18" t="e">
        <f t="shared" si="299"/>
        <v>#VALUE!</v>
      </c>
      <c r="X1767" s="18" t="str">
        <f t="shared" si="300"/>
        <v/>
      </c>
      <c r="Y1767" s="18" t="str">
        <f t="shared" si="301"/>
        <v/>
      </c>
      <c r="Z1767" s="18">
        <f t="shared" si="302"/>
        <v>3850.6800000000003</v>
      </c>
      <c r="AA1767" s="18">
        <f t="shared" si="303"/>
        <v>2018</v>
      </c>
      <c r="AB1767" s="19" t="str">
        <f>IFERROR(VLOOKUP(D1767, 'Lookup Tables'!$A:$B, 2, FALSE), "Unknown")</f>
        <v>Table, kitchen or other household articles of iron or steel</v>
      </c>
      <c r="AC1767" s="18" t="str">
        <f t="shared" si="304"/>
        <v>Steel Products</v>
      </c>
      <c r="AD1767" s="18" t="str">
        <f t="shared" si="305"/>
        <v>Misc</v>
      </c>
      <c r="AE1767" s="18">
        <f t="shared" si="306"/>
        <v>20.924999999999997</v>
      </c>
      <c r="AF1767" s="20">
        <f t="shared" si="307"/>
        <v>0.24320554791468915</v>
      </c>
    </row>
    <row r="1768" spans="1:32">
      <c r="A1768" s="18" t="str">
        <f>'Raw Data'!A1768</f>
        <v>INNSA1</v>
      </c>
      <c r="B1768" s="19">
        <f>'Raw Data'!B1768</f>
        <v>43374</v>
      </c>
      <c r="C1768" s="18">
        <f>'Raw Data'!C1768</f>
        <v>301049751</v>
      </c>
      <c r="D1768" s="18">
        <f>'Raw Data'!D1768</f>
        <v>73239990</v>
      </c>
      <c r="E1768" s="18" t="str">
        <f>'Raw Data'!E1768</f>
        <v>STEEL ROUND CONTAINER 730ML-6858 (TOTAL NET.WT.3470.60KGS) ( - MILD STEEL)</v>
      </c>
      <c r="F1768" s="18">
        <f>'Raw Data'!F1768</f>
        <v>0</v>
      </c>
      <c r="G1768" s="18">
        <f>'Raw Data'!G1768</f>
        <v>0</v>
      </c>
      <c r="H1768" s="18">
        <f>'Raw Data'!H1768</f>
        <v>0</v>
      </c>
      <c r="I1768" s="18">
        <f>'Raw Data'!I1768</f>
        <v>0</v>
      </c>
      <c r="J1768" s="18">
        <f>'Raw Data'!J1768</f>
        <v>0</v>
      </c>
      <c r="K1768" s="18">
        <f>'Raw Data'!K1768</f>
        <v>0</v>
      </c>
      <c r="L1768" s="18">
        <f>'Raw Data'!L1768</f>
        <v>0</v>
      </c>
      <c r="M1768" s="18">
        <f>'Raw Data'!M1768</f>
        <v>0</v>
      </c>
      <c r="N1768" s="18">
        <f>'Raw Data'!N1768</f>
        <v>17760</v>
      </c>
      <c r="O1768" s="18" t="str">
        <f>'Raw Data'!O1768</f>
        <v>PCS</v>
      </c>
      <c r="P1768" s="18">
        <f>'Raw Data'!P1768</f>
        <v>82.864927929999993</v>
      </c>
      <c r="Q1768" s="18">
        <f>'Raw Data'!Q1768</f>
        <v>1471681.12</v>
      </c>
      <c r="R1768" s="18">
        <f>'Raw Data'!R1768</f>
        <v>1.125117827</v>
      </c>
      <c r="S1768" s="18">
        <f>'Raw Data'!S1768</f>
        <v>19982.0926</v>
      </c>
      <c r="T1768" s="18">
        <f>'Raw Data'!T1768</f>
        <v>357912.8</v>
      </c>
      <c r="U1768" s="18" t="str">
        <f t="shared" si="297"/>
        <v xml:space="preserve">STEEL ROUND CONTAINER 730ML-6858 </v>
      </c>
      <c r="V1768" s="18" t="str">
        <f t="shared" si="298"/>
        <v/>
      </c>
      <c r="W1768" s="18" t="e">
        <f t="shared" si="299"/>
        <v>#VALUE!</v>
      </c>
      <c r="X1768" s="18" t="str">
        <f t="shared" si="300"/>
        <v/>
      </c>
      <c r="Y1768" s="18" t="str">
        <f t="shared" si="301"/>
        <v/>
      </c>
      <c r="Z1768" s="18">
        <f t="shared" si="302"/>
        <v>1829593.9200000002</v>
      </c>
      <c r="AA1768" s="18">
        <f t="shared" si="303"/>
        <v>2018</v>
      </c>
      <c r="AB1768" s="19" t="str">
        <f>IFERROR(VLOOKUP(D1768, 'Lookup Tables'!$A:$B, 2, FALSE), "Unknown")</f>
        <v>Table, kitchen or other household articles of iron or steel</v>
      </c>
      <c r="AC1768" s="18" t="str">
        <f t="shared" si="304"/>
        <v>Steel Products</v>
      </c>
      <c r="AD1768" s="18" t="str">
        <f t="shared" si="305"/>
        <v>Misc</v>
      </c>
      <c r="AE1768" s="18">
        <f t="shared" si="306"/>
        <v>20.152747747747746</v>
      </c>
      <c r="AF1768" s="20">
        <f t="shared" si="307"/>
        <v>0.24319996712331265</v>
      </c>
    </row>
    <row r="1769" spans="1:32">
      <c r="A1769" s="18" t="str">
        <f>'Raw Data'!A1769</f>
        <v>INNSA1</v>
      </c>
      <c r="B1769" s="19">
        <f>'Raw Data'!B1769</f>
        <v>43369</v>
      </c>
      <c r="C1769" s="18">
        <f>'Raw Data'!C1769</f>
        <v>301049751</v>
      </c>
      <c r="D1769" s="18">
        <f>'Raw Data'!D1769</f>
        <v>73239990</v>
      </c>
      <c r="E1769" s="18" t="str">
        <f>'Raw Data'!E1769</f>
        <v>STEEL ZHARA- NP-003 (MILD STEEL) (TOTAL NET WT.2566.80 KGS)</v>
      </c>
      <c r="F1769" s="18">
        <f>'Raw Data'!F1769</f>
        <v>0</v>
      </c>
      <c r="G1769" s="18">
        <f>'Raw Data'!G1769</f>
        <v>0</v>
      </c>
      <c r="H1769" s="18">
        <f>'Raw Data'!H1769</f>
        <v>0</v>
      </c>
      <c r="I1769" s="18">
        <f>'Raw Data'!I1769</f>
        <v>0</v>
      </c>
      <c r="J1769" s="18">
        <f>'Raw Data'!J1769</f>
        <v>0</v>
      </c>
      <c r="K1769" s="18">
        <f>'Raw Data'!K1769</f>
        <v>0</v>
      </c>
      <c r="L1769" s="18">
        <f>'Raw Data'!L1769</f>
        <v>0</v>
      </c>
      <c r="M1769" s="18">
        <f>'Raw Data'!M1769</f>
        <v>0</v>
      </c>
      <c r="N1769" s="18">
        <f>'Raw Data'!N1769</f>
        <v>27600</v>
      </c>
      <c r="O1769" s="18" t="str">
        <f>'Raw Data'!O1769</f>
        <v>PCS</v>
      </c>
      <c r="P1769" s="18">
        <f>'Raw Data'!P1769</f>
        <v>33.511519569999997</v>
      </c>
      <c r="Q1769" s="18">
        <f>'Raw Data'!Q1769</f>
        <v>924917.94</v>
      </c>
      <c r="R1769" s="18">
        <f>'Raw Data'!R1769</f>
        <v>0.45501044899999998</v>
      </c>
      <c r="S1769" s="18">
        <f>'Raw Data'!S1769</f>
        <v>12558.28839</v>
      </c>
      <c r="T1769" s="18">
        <f>'Raw Data'!T1769</f>
        <v>224940.1</v>
      </c>
      <c r="U1769" s="18" t="str">
        <f t="shared" si="297"/>
        <v xml:space="preserve">STEEL ZHARA- NP-003 </v>
      </c>
      <c r="V1769" s="18" t="str">
        <f t="shared" si="298"/>
        <v/>
      </c>
      <c r="W1769" s="18" t="e">
        <f t="shared" si="299"/>
        <v>#VALUE!</v>
      </c>
      <c r="X1769" s="18" t="str">
        <f t="shared" si="300"/>
        <v/>
      </c>
      <c r="Y1769" s="18" t="str">
        <f t="shared" si="301"/>
        <v/>
      </c>
      <c r="Z1769" s="18">
        <f t="shared" si="302"/>
        <v>1149858.04</v>
      </c>
      <c r="AA1769" s="18">
        <f t="shared" si="303"/>
        <v>2018</v>
      </c>
      <c r="AB1769" s="19" t="str">
        <f>IFERROR(VLOOKUP(D1769, 'Lookup Tables'!$A:$B, 2, FALSE), "Unknown")</f>
        <v>Table, kitchen or other household articles of iron or steel</v>
      </c>
      <c r="AC1769" s="18" t="str">
        <f t="shared" si="304"/>
        <v>Steel Products</v>
      </c>
      <c r="AD1769" s="18" t="str">
        <f t="shared" si="305"/>
        <v>Misc</v>
      </c>
      <c r="AE1769" s="18">
        <f t="shared" si="306"/>
        <v>8.1500036231884057</v>
      </c>
      <c r="AF1769" s="20">
        <f t="shared" si="307"/>
        <v>0.24320006161843938</v>
      </c>
    </row>
    <row r="1770" spans="1:32">
      <c r="A1770" s="18" t="str">
        <f>'Raw Data'!A1770</f>
        <v>INNSA1</v>
      </c>
      <c r="B1770" s="19">
        <f>'Raw Data'!B1770</f>
        <v>43368</v>
      </c>
      <c r="C1770" s="18">
        <f>'Raw Data'!C1770</f>
        <v>301049751</v>
      </c>
      <c r="D1770" s="18">
        <f>'Raw Data'!D1770</f>
        <v>73239990</v>
      </c>
      <c r="E1770" s="18" t="str">
        <f>'Raw Data'!E1770</f>
        <v>STEEL TEA STRAINER-NP-55 (TOTAL NET WT.2318.40 KGS) (MILD ST - EEL)</v>
      </c>
      <c r="F1770" s="18">
        <f>'Raw Data'!F1770</f>
        <v>0</v>
      </c>
      <c r="G1770" s="18">
        <f>'Raw Data'!G1770</f>
        <v>0</v>
      </c>
      <c r="H1770" s="18">
        <f>'Raw Data'!H1770</f>
        <v>0</v>
      </c>
      <c r="I1770" s="18">
        <f>'Raw Data'!I1770</f>
        <v>0</v>
      </c>
      <c r="J1770" s="18">
        <f>'Raw Data'!J1770</f>
        <v>0</v>
      </c>
      <c r="K1770" s="18">
        <f>'Raw Data'!K1770</f>
        <v>0</v>
      </c>
      <c r="L1770" s="18">
        <f>'Raw Data'!L1770</f>
        <v>0</v>
      </c>
      <c r="M1770" s="18">
        <f>'Raw Data'!M1770</f>
        <v>0</v>
      </c>
      <c r="N1770" s="18">
        <f>'Raw Data'!N1770</f>
        <v>50400</v>
      </c>
      <c r="O1770" s="18" t="str">
        <f>'Raw Data'!O1770</f>
        <v>PCS</v>
      </c>
      <c r="P1770" s="18">
        <f>'Raw Data'!P1770</f>
        <v>23.591961900000001</v>
      </c>
      <c r="Q1770" s="18">
        <f>'Raw Data'!Q1770</f>
        <v>1189034.8799999999</v>
      </c>
      <c r="R1770" s="18">
        <f>'Raw Data'!R1770</f>
        <v>0.32032534800000001</v>
      </c>
      <c r="S1770" s="18">
        <f>'Raw Data'!S1770</f>
        <v>16144.397559999999</v>
      </c>
      <c r="T1770" s="18">
        <f>'Raw Data'!T1770</f>
        <v>289173.3</v>
      </c>
      <c r="U1770" s="18" t="str">
        <f t="shared" si="297"/>
        <v xml:space="preserve">STEEL TEA STRAINER-NP-55 </v>
      </c>
      <c r="V1770" s="18" t="str">
        <f t="shared" si="298"/>
        <v/>
      </c>
      <c r="W1770" s="18" t="e">
        <f t="shared" si="299"/>
        <v>#VALUE!</v>
      </c>
      <c r="X1770" s="18" t="str">
        <f t="shared" si="300"/>
        <v/>
      </c>
      <c r="Y1770" s="18" t="str">
        <f t="shared" si="301"/>
        <v/>
      </c>
      <c r="Z1770" s="18">
        <f t="shared" si="302"/>
        <v>1478208.18</v>
      </c>
      <c r="AA1770" s="18">
        <f t="shared" si="303"/>
        <v>2018</v>
      </c>
      <c r="AB1770" s="19" t="str">
        <f>IFERROR(VLOOKUP(D1770, 'Lookup Tables'!$A:$B, 2, FALSE), "Unknown")</f>
        <v>Table, kitchen or other household articles of iron or steel</v>
      </c>
      <c r="AC1770" s="18" t="str">
        <f t="shared" si="304"/>
        <v>Steel Products</v>
      </c>
      <c r="AD1770" s="18" t="str">
        <f t="shared" si="305"/>
        <v>Misc</v>
      </c>
      <c r="AE1770" s="18">
        <f t="shared" si="306"/>
        <v>5.7375654761904755</v>
      </c>
      <c r="AF1770" s="20">
        <f t="shared" si="307"/>
        <v>0.24320001445205713</v>
      </c>
    </row>
    <row r="1771" spans="1:32">
      <c r="A1771" s="18" t="str">
        <f>'Raw Data'!A1771</f>
        <v>INNSA1</v>
      </c>
      <c r="B1771" s="19">
        <f>'Raw Data'!B1771</f>
        <v>43368</v>
      </c>
      <c r="C1771" s="18">
        <f>'Raw Data'!C1771</f>
        <v>301049751</v>
      </c>
      <c r="D1771" s="18">
        <f>'Raw Data'!D1771</f>
        <v>73239990</v>
      </c>
      <c r="E1771" s="18" t="str">
        <f>'Raw Data'!E1771</f>
        <v>STEEL WALL HANGER HOOK-SL-89 (TOTAL NET WT.9390.60 KGS) (MIL - D STEEL)</v>
      </c>
      <c r="F1771" s="18">
        <f>'Raw Data'!F1771</f>
        <v>0</v>
      </c>
      <c r="G1771" s="18">
        <f>'Raw Data'!G1771</f>
        <v>0</v>
      </c>
      <c r="H1771" s="18">
        <f>'Raw Data'!H1771</f>
        <v>0</v>
      </c>
      <c r="I1771" s="18">
        <f>'Raw Data'!I1771</f>
        <v>0</v>
      </c>
      <c r="J1771" s="18">
        <f>'Raw Data'!J1771</f>
        <v>0</v>
      </c>
      <c r="K1771" s="18">
        <f>'Raw Data'!K1771</f>
        <v>0</v>
      </c>
      <c r="L1771" s="18">
        <f>'Raw Data'!L1771</f>
        <v>0</v>
      </c>
      <c r="M1771" s="18">
        <f>'Raw Data'!M1771</f>
        <v>0</v>
      </c>
      <c r="N1771" s="18">
        <f>'Raw Data'!N1771</f>
        <v>39960</v>
      </c>
      <c r="O1771" s="18" t="str">
        <f>'Raw Data'!O1771</f>
        <v>PCS</v>
      </c>
      <c r="P1771" s="18">
        <f>'Raw Data'!P1771</f>
        <v>82.571866619999994</v>
      </c>
      <c r="Q1771" s="18">
        <f>'Raw Data'!Q1771</f>
        <v>3299571.79</v>
      </c>
      <c r="R1771" s="18">
        <f>'Raw Data'!R1771</f>
        <v>1.1211387180000001</v>
      </c>
      <c r="S1771" s="18">
        <f>'Raw Data'!S1771</f>
        <v>44800.70319</v>
      </c>
      <c r="T1771" s="18">
        <f>'Raw Data'!T1771</f>
        <v>802455.9</v>
      </c>
      <c r="U1771" s="18" t="str">
        <f t="shared" si="297"/>
        <v xml:space="preserve">STEEL WALL HANGER HOOK-SL-89 </v>
      </c>
      <c r="V1771" s="18" t="str">
        <f t="shared" si="298"/>
        <v/>
      </c>
      <c r="W1771" s="18" t="e">
        <f t="shared" si="299"/>
        <v>#VALUE!</v>
      </c>
      <c r="X1771" s="18" t="str">
        <f t="shared" si="300"/>
        <v/>
      </c>
      <c r="Y1771" s="18" t="str">
        <f t="shared" si="301"/>
        <v/>
      </c>
      <c r="Z1771" s="18">
        <f t="shared" si="302"/>
        <v>4102027.69</v>
      </c>
      <c r="AA1771" s="18">
        <f t="shared" si="303"/>
        <v>2018</v>
      </c>
      <c r="AB1771" s="19" t="str">
        <f>IFERROR(VLOOKUP(D1771, 'Lookup Tables'!$A:$B, 2, FALSE), "Unknown")</f>
        <v>Table, kitchen or other household articles of iron or steel</v>
      </c>
      <c r="AC1771" s="18" t="str">
        <f t="shared" si="304"/>
        <v>Steel Products</v>
      </c>
      <c r="AD1771" s="18" t="str">
        <f t="shared" si="305"/>
        <v>Misc</v>
      </c>
      <c r="AE1771" s="18">
        <f t="shared" si="306"/>
        <v>20.081478978978978</v>
      </c>
      <c r="AF1771" s="20">
        <f t="shared" si="307"/>
        <v>0.24320001232644797</v>
      </c>
    </row>
    <row r="1772" spans="1:32">
      <c r="A1772" s="18" t="str">
        <f>'Raw Data'!A1772</f>
        <v>INNSA1</v>
      </c>
      <c r="B1772" s="19">
        <f>'Raw Data'!B1772</f>
        <v>43367</v>
      </c>
      <c r="C1772" s="18">
        <f>'Raw Data'!C1772</f>
        <v>301049751</v>
      </c>
      <c r="D1772" s="18">
        <f>'Raw Data'!D1772</f>
        <v>73239990</v>
      </c>
      <c r="E1772" s="18" t="str">
        <f>'Raw Data'!E1772</f>
        <v>STAINLESS STEEL SPORTS BOTTLE 750ML S-308-C6-NP-20 (TOTAL NET WT.1509.01 KGS)(NOT VACUUM BOTTLE)(MILD STEEL)(DPD CLIENT)</v>
      </c>
      <c r="F1772" s="18">
        <f>'Raw Data'!F1772</f>
        <v>0</v>
      </c>
      <c r="G1772" s="18">
        <f>'Raw Data'!G1772</f>
        <v>0</v>
      </c>
      <c r="H1772" s="18">
        <f>'Raw Data'!H1772</f>
        <v>0</v>
      </c>
      <c r="I1772" s="18">
        <f>'Raw Data'!I1772</f>
        <v>0</v>
      </c>
      <c r="J1772" s="18">
        <f>'Raw Data'!J1772</f>
        <v>0</v>
      </c>
      <c r="K1772" s="18">
        <f>'Raw Data'!K1772</f>
        <v>0</v>
      </c>
      <c r="L1772" s="18">
        <f>'Raw Data'!L1772</f>
        <v>0</v>
      </c>
      <c r="M1772" s="18">
        <f>'Raw Data'!M1772</f>
        <v>0</v>
      </c>
      <c r="N1772" s="18">
        <f>'Raw Data'!N1772</f>
        <v>9036</v>
      </c>
      <c r="O1772" s="18" t="str">
        <f>'Raw Data'!O1772</f>
        <v>PCS</v>
      </c>
      <c r="P1772" s="18">
        <f>'Raw Data'!P1772</f>
        <v>85.809154489999997</v>
      </c>
      <c r="Q1772" s="18">
        <f>'Raw Data'!Q1772</f>
        <v>775371.52</v>
      </c>
      <c r="R1772" s="18">
        <f>'Raw Data'!R1772</f>
        <v>1.165093747</v>
      </c>
      <c r="S1772" s="18">
        <f>'Raw Data'!S1772</f>
        <v>10527.7871</v>
      </c>
      <c r="T1772" s="18">
        <f>'Raw Data'!T1772</f>
        <v>188570.4</v>
      </c>
      <c r="U1772" s="18" t="str">
        <f t="shared" si="297"/>
        <v xml:space="preserve">STAINLESS STEEL SPORTS BOTTLE 750ML S-308-C6-NP-20 </v>
      </c>
      <c r="V1772" s="18" t="str">
        <f t="shared" si="298"/>
        <v/>
      </c>
      <c r="W1772" s="18" t="e">
        <f t="shared" si="299"/>
        <v>#VALUE!</v>
      </c>
      <c r="X1772" s="18" t="str">
        <f t="shared" si="300"/>
        <v/>
      </c>
      <c r="Y1772" s="18" t="str">
        <f t="shared" si="301"/>
        <v/>
      </c>
      <c r="Z1772" s="18">
        <f t="shared" si="302"/>
        <v>963941.92</v>
      </c>
      <c r="AA1772" s="18">
        <f t="shared" si="303"/>
        <v>2018</v>
      </c>
      <c r="AB1772" s="19" t="str">
        <f>IFERROR(VLOOKUP(D1772, 'Lookup Tables'!$A:$B, 2, FALSE), "Unknown")</f>
        <v>Table, kitchen or other household articles of iron or steel</v>
      </c>
      <c r="AC1772" s="18" t="str">
        <f t="shared" si="304"/>
        <v>Steel Products</v>
      </c>
      <c r="AD1772" s="18" t="str">
        <f t="shared" si="305"/>
        <v>Misc</v>
      </c>
      <c r="AE1772" s="18">
        <f t="shared" si="306"/>
        <v>20.86879150066401</v>
      </c>
      <c r="AF1772" s="20">
        <f t="shared" si="307"/>
        <v>0.24320005975973943</v>
      </c>
    </row>
    <row r="1773" spans="1:32">
      <c r="A1773" s="18" t="str">
        <f>'Raw Data'!A1773</f>
        <v>INNSA1</v>
      </c>
      <c r="B1773" s="19">
        <f>'Raw Data'!B1773</f>
        <v>43367</v>
      </c>
      <c r="C1773" s="18">
        <f>'Raw Data'!C1773</f>
        <v>301049751</v>
      </c>
      <c r="D1773" s="18">
        <f>'Raw Data'!D1773</f>
        <v>73239990</v>
      </c>
      <c r="E1773" s="18" t="str">
        <f>'Raw Data'!E1773</f>
        <v>STAINLESS STEEL COLA BOTTLE 750ML SK750-SL-01 (TOTAL NET WT.5844.60 KGS)(NOT VACUUM BOTTLE)(MILD STEEL)</v>
      </c>
      <c r="F1773" s="18">
        <f>'Raw Data'!F1773</f>
        <v>0</v>
      </c>
      <c r="G1773" s="18">
        <f>'Raw Data'!G1773</f>
        <v>0</v>
      </c>
      <c r="H1773" s="18">
        <f>'Raw Data'!H1773</f>
        <v>0</v>
      </c>
      <c r="I1773" s="18">
        <f>'Raw Data'!I1773</f>
        <v>0</v>
      </c>
      <c r="J1773" s="18">
        <f>'Raw Data'!J1773</f>
        <v>0</v>
      </c>
      <c r="K1773" s="18">
        <f>'Raw Data'!K1773</f>
        <v>0</v>
      </c>
      <c r="L1773" s="18">
        <f>'Raw Data'!L1773</f>
        <v>0</v>
      </c>
      <c r="M1773" s="18">
        <f>'Raw Data'!M1773</f>
        <v>0</v>
      </c>
      <c r="N1773" s="18">
        <f>'Raw Data'!N1773</f>
        <v>30600</v>
      </c>
      <c r="O1773" s="18" t="str">
        <f>'Raw Data'!O1773</f>
        <v>PCS</v>
      </c>
      <c r="P1773" s="18">
        <f>'Raw Data'!P1773</f>
        <v>99.795667969999997</v>
      </c>
      <c r="Q1773" s="18">
        <f>'Raw Data'!Q1773</f>
        <v>3053747.44</v>
      </c>
      <c r="R1773" s="18">
        <f>'Raw Data'!R1773</f>
        <v>1.354998886</v>
      </c>
      <c r="S1773" s="18">
        <f>'Raw Data'!S1773</f>
        <v>41462.965920000002</v>
      </c>
      <c r="T1773" s="18">
        <f>'Raw Data'!T1773</f>
        <v>742671.4</v>
      </c>
      <c r="U1773" s="18" t="str">
        <f t="shared" si="297"/>
        <v xml:space="preserve">STAINLESS STEEL COLA BOTTLE 750ML SK750-SL-01 </v>
      </c>
      <c r="V1773" s="18" t="str">
        <f t="shared" si="298"/>
        <v/>
      </c>
      <c r="W1773" s="18" t="e">
        <f t="shared" si="299"/>
        <v>#VALUE!</v>
      </c>
      <c r="X1773" s="18" t="str">
        <f t="shared" si="300"/>
        <v/>
      </c>
      <c r="Y1773" s="18" t="str">
        <f t="shared" si="301"/>
        <v/>
      </c>
      <c r="Z1773" s="18">
        <f t="shared" si="302"/>
        <v>3796418.84</v>
      </c>
      <c r="AA1773" s="18">
        <f t="shared" si="303"/>
        <v>2018</v>
      </c>
      <c r="AB1773" s="19" t="str">
        <f>IFERROR(VLOOKUP(D1773, 'Lookup Tables'!$A:$B, 2, FALSE), "Unknown")</f>
        <v>Table, kitchen or other household articles of iron or steel</v>
      </c>
      <c r="AC1773" s="18" t="str">
        <f t="shared" si="304"/>
        <v>Steel Products</v>
      </c>
      <c r="AD1773" s="18" t="str">
        <f t="shared" si="305"/>
        <v>Misc</v>
      </c>
      <c r="AE1773" s="18">
        <f t="shared" si="306"/>
        <v>24.270307189542486</v>
      </c>
      <c r="AF1773" s="20">
        <f t="shared" si="307"/>
        <v>0.24320000739812328</v>
      </c>
    </row>
    <row r="1774" spans="1:32">
      <c r="A1774" s="18" t="str">
        <f>'Raw Data'!A1774</f>
        <v>INNSA1</v>
      </c>
      <c r="B1774" s="19">
        <f>'Raw Data'!B1774</f>
        <v>43367</v>
      </c>
      <c r="C1774" s="18">
        <f>'Raw Data'!C1774</f>
        <v>301049751</v>
      </c>
      <c r="D1774" s="18">
        <f>'Raw Data'!D1774</f>
        <v>73239990</v>
      </c>
      <c r="E1774" s="18" t="str">
        <f>'Raw Data'!E1774</f>
        <v>RYX-02-021A MILD STEEL MULTI FUNCTION CLOTH STAND (OTHER ARTICLES OF HOUSEHOLD OF IRON &amp; STEEL)</v>
      </c>
      <c r="F1774" s="18">
        <f>'Raw Data'!F1774</f>
        <v>0</v>
      </c>
      <c r="G1774" s="18">
        <f>'Raw Data'!G1774</f>
        <v>0</v>
      </c>
      <c r="H1774" s="18">
        <f>'Raw Data'!H1774</f>
        <v>0</v>
      </c>
      <c r="I1774" s="18">
        <f>'Raw Data'!I1774</f>
        <v>0</v>
      </c>
      <c r="J1774" s="18">
        <f>'Raw Data'!J1774</f>
        <v>0</v>
      </c>
      <c r="K1774" s="18">
        <f>'Raw Data'!K1774</f>
        <v>0</v>
      </c>
      <c r="L1774" s="18">
        <f>'Raw Data'!L1774</f>
        <v>0</v>
      </c>
      <c r="M1774" s="18">
        <f>'Raw Data'!M1774</f>
        <v>0</v>
      </c>
      <c r="N1774" s="18">
        <f>'Raw Data'!N1774</f>
        <v>2592</v>
      </c>
      <c r="O1774" s="18" t="str">
        <f>'Raw Data'!O1774</f>
        <v>PCS</v>
      </c>
      <c r="P1774" s="18">
        <f>'Raw Data'!P1774</f>
        <v>699.82133490000001</v>
      </c>
      <c r="Q1774" s="18">
        <f>'Raw Data'!Q1774</f>
        <v>1813936.9</v>
      </c>
      <c r="R1774" s="18">
        <f>'Raw Data'!R1774</f>
        <v>9.501986896</v>
      </c>
      <c r="S1774" s="18">
        <f>'Raw Data'!S1774</f>
        <v>24629.150030000001</v>
      </c>
      <c r="T1774" s="18">
        <f>'Raw Data'!T1774</f>
        <v>441149.5</v>
      </c>
      <c r="U1774" s="18" t="str">
        <f t="shared" si="297"/>
        <v xml:space="preserve">RYX-02-021A MILD STEEL MULTI FUNCTION CLOTH STAND </v>
      </c>
      <c r="V1774" s="18" t="str">
        <f t="shared" si="298"/>
        <v/>
      </c>
      <c r="W1774" s="18" t="e">
        <f t="shared" si="299"/>
        <v>#VALUE!</v>
      </c>
      <c r="X1774" s="18" t="str">
        <f t="shared" si="300"/>
        <v/>
      </c>
      <c r="Y1774" s="18" t="str">
        <f t="shared" si="301"/>
        <v/>
      </c>
      <c r="Z1774" s="18">
        <f t="shared" si="302"/>
        <v>2255086.4</v>
      </c>
      <c r="AA1774" s="18">
        <f t="shared" si="303"/>
        <v>2018</v>
      </c>
      <c r="AB1774" s="19" t="str">
        <f>IFERROR(VLOOKUP(D1774, 'Lookup Tables'!$A:$B, 2, FALSE), "Unknown")</f>
        <v>Table, kitchen or other household articles of iron or steel</v>
      </c>
      <c r="AC1774" s="18" t="str">
        <f t="shared" si="304"/>
        <v>Steel Products</v>
      </c>
      <c r="AD1774" s="18" t="str">
        <f t="shared" si="305"/>
        <v>Cloth Stand</v>
      </c>
      <c r="AE1774" s="18">
        <f t="shared" si="306"/>
        <v>170.19656635802468</v>
      </c>
      <c r="AF1774" s="20">
        <f t="shared" si="307"/>
        <v>0.24320002531510332</v>
      </c>
    </row>
    <row r="1775" spans="1:32">
      <c r="A1775" s="18" t="str">
        <f>'Raw Data'!A1775</f>
        <v>INNSA1</v>
      </c>
      <c r="B1775" s="19">
        <f>'Raw Data'!B1775</f>
        <v>43367</v>
      </c>
      <c r="C1775" s="18">
        <f>'Raw Data'!C1775</f>
        <v>301049751</v>
      </c>
      <c r="D1775" s="18">
        <f>'Raw Data'!D1775</f>
        <v>73239990</v>
      </c>
      <c r="E1775" s="18" t="str">
        <f>'Raw Data'!E1775</f>
        <v>STEEL LUNCH BOX -6900(TOTAL NET.WT.1854.60KGS) (MILD STEEL) -</v>
      </c>
      <c r="F1775" s="18">
        <f>'Raw Data'!F1775</f>
        <v>0</v>
      </c>
      <c r="G1775" s="18">
        <f>'Raw Data'!G1775</f>
        <v>0</v>
      </c>
      <c r="H1775" s="18">
        <f>'Raw Data'!H1775</f>
        <v>0</v>
      </c>
      <c r="I1775" s="18">
        <f>'Raw Data'!I1775</f>
        <v>0</v>
      </c>
      <c r="J1775" s="18">
        <f>'Raw Data'!J1775</f>
        <v>0</v>
      </c>
      <c r="K1775" s="18">
        <f>'Raw Data'!K1775</f>
        <v>0</v>
      </c>
      <c r="L1775" s="18">
        <f>'Raw Data'!L1775</f>
        <v>0</v>
      </c>
      <c r="M1775" s="18">
        <f>'Raw Data'!M1775</f>
        <v>0</v>
      </c>
      <c r="N1775" s="18">
        <f>'Raw Data'!N1775</f>
        <v>15840</v>
      </c>
      <c r="O1775" s="18" t="str">
        <f>'Raw Data'!O1775</f>
        <v>PCS</v>
      </c>
      <c r="P1775" s="18">
        <f>'Raw Data'!P1775</f>
        <v>59.450976009999998</v>
      </c>
      <c r="Q1775" s="18">
        <f>'Raw Data'!Q1775</f>
        <v>941703.46</v>
      </c>
      <c r="R1775" s="18">
        <f>'Raw Data'!R1775</f>
        <v>0.80720945</v>
      </c>
      <c r="S1775" s="18">
        <f>'Raw Data'!S1775</f>
        <v>12786.197690000001</v>
      </c>
      <c r="T1775" s="18">
        <f>'Raw Data'!T1775</f>
        <v>229022.2</v>
      </c>
      <c r="U1775" s="18" t="str">
        <f t="shared" si="297"/>
        <v>STEEL LUNCH BOX -6900</v>
      </c>
      <c r="V1775" s="18" t="str">
        <f t="shared" si="298"/>
        <v/>
      </c>
      <c r="W1775" s="18" t="e">
        <f t="shared" si="299"/>
        <v>#VALUE!</v>
      </c>
      <c r="X1775" s="18" t="str">
        <f t="shared" si="300"/>
        <v/>
      </c>
      <c r="Y1775" s="18" t="str">
        <f t="shared" si="301"/>
        <v/>
      </c>
      <c r="Z1775" s="18">
        <f t="shared" si="302"/>
        <v>1170725.6599999999</v>
      </c>
      <c r="AA1775" s="18">
        <f t="shared" si="303"/>
        <v>2018</v>
      </c>
      <c r="AB1775" s="19" t="str">
        <f>IFERROR(VLOOKUP(D1775, 'Lookup Tables'!$A:$B, 2, FALSE), "Unknown")</f>
        <v>Table, kitchen or other household articles of iron or steel</v>
      </c>
      <c r="AC1775" s="18" t="str">
        <f t="shared" si="304"/>
        <v>Steel Products</v>
      </c>
      <c r="AD1775" s="18" t="str">
        <f t="shared" si="305"/>
        <v>Misc</v>
      </c>
      <c r="AE1775" s="18">
        <f t="shared" si="306"/>
        <v>14.458472222222223</v>
      </c>
      <c r="AF1775" s="20">
        <f t="shared" si="307"/>
        <v>0.24319991348444236</v>
      </c>
    </row>
    <row r="1776" spans="1:32">
      <c r="A1776" s="18" t="str">
        <f>'Raw Data'!A1776</f>
        <v>INNSA1</v>
      </c>
      <c r="B1776" s="19">
        <f>'Raw Data'!B1776</f>
        <v>43367</v>
      </c>
      <c r="C1776" s="18">
        <f>'Raw Data'!C1776</f>
        <v>301049751</v>
      </c>
      <c r="D1776" s="18">
        <f>'Raw Data'!D1776</f>
        <v>73239990</v>
      </c>
      <c r="E1776" s="18" t="str">
        <f>'Raw Data'!E1776</f>
        <v>STAINLESS STEEL SPORTS BOTTLE 600ML S115-NP-21 (TOTAL NET WT.92.88 KGS)(NOT VACUUM BOTTLE)(MILD STEEL)</v>
      </c>
      <c r="F1776" s="18">
        <f>'Raw Data'!F1776</f>
        <v>0</v>
      </c>
      <c r="G1776" s="18">
        <f>'Raw Data'!G1776</f>
        <v>0</v>
      </c>
      <c r="H1776" s="18">
        <f>'Raw Data'!H1776</f>
        <v>0</v>
      </c>
      <c r="I1776" s="18">
        <f>'Raw Data'!I1776</f>
        <v>0</v>
      </c>
      <c r="J1776" s="18">
        <f>'Raw Data'!J1776</f>
        <v>0</v>
      </c>
      <c r="K1776" s="18">
        <f>'Raw Data'!K1776</f>
        <v>0</v>
      </c>
      <c r="L1776" s="18">
        <f>'Raw Data'!L1776</f>
        <v>0</v>
      </c>
      <c r="M1776" s="18">
        <f>'Raw Data'!M1776</f>
        <v>0</v>
      </c>
      <c r="N1776" s="18">
        <f>'Raw Data'!N1776</f>
        <v>540</v>
      </c>
      <c r="O1776" s="18" t="str">
        <f>'Raw Data'!O1776</f>
        <v>PCS</v>
      </c>
      <c r="P1776" s="18">
        <f>'Raw Data'!P1776</f>
        <v>94.881481480000005</v>
      </c>
      <c r="Q1776" s="18">
        <f>'Raw Data'!Q1776</f>
        <v>51236</v>
      </c>
      <c r="R1776" s="18">
        <f>'Raw Data'!R1776</f>
        <v>1.2882753769999999</v>
      </c>
      <c r="S1776" s="18">
        <f>'Raw Data'!S1776</f>
        <v>695.66870329999995</v>
      </c>
      <c r="T1776" s="18">
        <f>'Raw Data'!T1776</f>
        <v>12460.6</v>
      </c>
      <c r="U1776" s="18" t="str">
        <f t="shared" si="297"/>
        <v xml:space="preserve">STAINLESS STEEL SPORTS BOTTLE 600ML S115-NP-21 </v>
      </c>
      <c r="V1776" s="18" t="str">
        <f t="shared" si="298"/>
        <v/>
      </c>
      <c r="W1776" s="18" t="e">
        <f t="shared" si="299"/>
        <v>#VALUE!</v>
      </c>
      <c r="X1776" s="18" t="str">
        <f t="shared" si="300"/>
        <v/>
      </c>
      <c r="Y1776" s="18" t="str">
        <f t="shared" si="301"/>
        <v/>
      </c>
      <c r="Z1776" s="18">
        <f t="shared" si="302"/>
        <v>63696.6</v>
      </c>
      <c r="AA1776" s="18">
        <f t="shared" si="303"/>
        <v>2018</v>
      </c>
      <c r="AB1776" s="19" t="str">
        <f>IFERROR(VLOOKUP(D1776, 'Lookup Tables'!$A:$B, 2, FALSE), "Unknown")</f>
        <v>Table, kitchen or other household articles of iron or steel</v>
      </c>
      <c r="AC1776" s="18" t="str">
        <f t="shared" si="304"/>
        <v>Steel Products</v>
      </c>
      <c r="AD1776" s="18" t="str">
        <f t="shared" si="305"/>
        <v>Misc</v>
      </c>
      <c r="AE1776" s="18">
        <f t="shared" si="306"/>
        <v>23.075185185185187</v>
      </c>
      <c r="AF1776" s="20">
        <f t="shared" si="307"/>
        <v>0.24320009368412834</v>
      </c>
    </row>
    <row r="1777" spans="1:32">
      <c r="A1777" s="18" t="str">
        <f>'Raw Data'!A1777</f>
        <v>INNSA1</v>
      </c>
      <c r="B1777" s="19">
        <f>'Raw Data'!B1777</f>
        <v>43361</v>
      </c>
      <c r="C1777" s="18">
        <f>'Raw Data'!C1777</f>
        <v>301049751</v>
      </c>
      <c r="D1777" s="18">
        <f>'Raw Data'!D1777</f>
        <v>73239990</v>
      </c>
      <c r="E1777" s="18" t="str">
        <f>'Raw Data'!E1777</f>
        <v>STEEL LUNCH BOX 2LAYER-8504 (TOTAL NET.WT.10532.90KGS) (MILDSTEEL)-DPD CLIENT</v>
      </c>
      <c r="F1777" s="18">
        <f>'Raw Data'!F1777</f>
        <v>0</v>
      </c>
      <c r="G1777" s="18">
        <f>'Raw Data'!G1777</f>
        <v>0</v>
      </c>
      <c r="H1777" s="18">
        <f>'Raw Data'!H1777</f>
        <v>0</v>
      </c>
      <c r="I1777" s="18">
        <f>'Raw Data'!I1777</f>
        <v>0</v>
      </c>
      <c r="J1777" s="18">
        <f>'Raw Data'!J1777</f>
        <v>0</v>
      </c>
      <c r="K1777" s="18">
        <f>'Raw Data'!K1777</f>
        <v>0</v>
      </c>
      <c r="L1777" s="18">
        <f>'Raw Data'!L1777</f>
        <v>0</v>
      </c>
      <c r="M1777" s="18">
        <f>'Raw Data'!M1777</f>
        <v>0</v>
      </c>
      <c r="N1777" s="18">
        <f>'Raw Data'!N1777</f>
        <v>22020</v>
      </c>
      <c r="O1777" s="18" t="str">
        <f>'Raw Data'!O1777</f>
        <v>PCS</v>
      </c>
      <c r="P1777" s="18">
        <f>'Raw Data'!P1777</f>
        <v>182.93979110000001</v>
      </c>
      <c r="Q1777" s="18">
        <f>'Raw Data'!Q1777</f>
        <v>4028334.2</v>
      </c>
      <c r="R1777" s="18">
        <f>'Raw Data'!R1777</f>
        <v>2.5215684509999998</v>
      </c>
      <c r="S1777" s="18">
        <f>'Raw Data'!S1777</f>
        <v>55524.937279999998</v>
      </c>
      <c r="T1777" s="18">
        <f>'Raw Data'!T1777</f>
        <v>979690.8</v>
      </c>
      <c r="U1777" s="18" t="str">
        <f t="shared" si="297"/>
        <v xml:space="preserve">STEEL LUNCH BOX 2LAYER-8504 </v>
      </c>
      <c r="V1777" s="18" t="str">
        <f t="shared" si="298"/>
        <v/>
      </c>
      <c r="W1777" s="18" t="e">
        <f t="shared" si="299"/>
        <v>#VALUE!</v>
      </c>
      <c r="X1777" s="18" t="str">
        <f t="shared" si="300"/>
        <v/>
      </c>
      <c r="Y1777" s="18" t="str">
        <f t="shared" si="301"/>
        <v/>
      </c>
      <c r="Z1777" s="18">
        <f t="shared" si="302"/>
        <v>5008025</v>
      </c>
      <c r="AA1777" s="18">
        <f t="shared" si="303"/>
        <v>2018</v>
      </c>
      <c r="AB1777" s="19" t="str">
        <f>IFERROR(VLOOKUP(D1777, 'Lookup Tables'!$A:$B, 2, FALSE), "Unknown")</f>
        <v>Table, kitchen or other household articles of iron or steel</v>
      </c>
      <c r="AC1777" s="18" t="str">
        <f t="shared" si="304"/>
        <v>Steel Products</v>
      </c>
      <c r="AD1777" s="18" t="str">
        <f t="shared" si="305"/>
        <v>Misc</v>
      </c>
      <c r="AE1777" s="18">
        <f t="shared" si="306"/>
        <v>44.490953678474114</v>
      </c>
      <c r="AF1777" s="20">
        <f t="shared" si="307"/>
        <v>0.24319998077617294</v>
      </c>
    </row>
    <row r="1778" spans="1:32">
      <c r="A1778" s="18" t="str">
        <f>'Raw Data'!A1778</f>
        <v>INNSA1</v>
      </c>
      <c r="B1778" s="19">
        <f>'Raw Data'!B1778</f>
        <v>43361</v>
      </c>
      <c r="C1778" s="18">
        <f>'Raw Data'!C1778</f>
        <v>301049751</v>
      </c>
      <c r="D1778" s="18">
        <f>'Raw Data'!D1778</f>
        <v>73239990</v>
      </c>
      <c r="E1778" s="18" t="str">
        <f>'Raw Data'!E1778</f>
        <v>STEEL LUNCH BOX 3LAYER-8505 (TOTAL NET WT.9608.30 KGS) (MILDSTEEL)</v>
      </c>
      <c r="F1778" s="18">
        <f>'Raw Data'!F1778</f>
        <v>0</v>
      </c>
      <c r="G1778" s="18">
        <f>'Raw Data'!G1778</f>
        <v>0</v>
      </c>
      <c r="H1778" s="18">
        <f>'Raw Data'!H1778</f>
        <v>0</v>
      </c>
      <c r="I1778" s="18">
        <f>'Raw Data'!I1778</f>
        <v>0</v>
      </c>
      <c r="J1778" s="18">
        <f>'Raw Data'!J1778</f>
        <v>0</v>
      </c>
      <c r="K1778" s="18">
        <f>'Raw Data'!K1778</f>
        <v>0</v>
      </c>
      <c r="L1778" s="18">
        <f>'Raw Data'!L1778</f>
        <v>0</v>
      </c>
      <c r="M1778" s="18">
        <f>'Raw Data'!M1778</f>
        <v>0</v>
      </c>
      <c r="N1778" s="18">
        <f>'Raw Data'!N1778</f>
        <v>14820</v>
      </c>
      <c r="O1778" s="18" t="str">
        <f>'Raw Data'!O1778</f>
        <v>PCS</v>
      </c>
      <c r="P1778" s="18">
        <f>'Raw Data'!P1778</f>
        <v>253.92042979999999</v>
      </c>
      <c r="Q1778" s="18">
        <f>'Raw Data'!Q1778</f>
        <v>3763100.77</v>
      </c>
      <c r="R1778" s="18">
        <f>'Raw Data'!R1778</f>
        <v>3.4999370070000002</v>
      </c>
      <c r="S1778" s="18">
        <f>'Raw Data'!S1778</f>
        <v>51869.066440000002</v>
      </c>
      <c r="T1778" s="18">
        <f>'Raw Data'!T1778</f>
        <v>915186.1</v>
      </c>
      <c r="U1778" s="18" t="str">
        <f t="shared" si="297"/>
        <v xml:space="preserve">STEEL LUNCH BOX 3LAYER-8505 </v>
      </c>
      <c r="V1778" s="18" t="str">
        <f t="shared" si="298"/>
        <v/>
      </c>
      <c r="W1778" s="18" t="e">
        <f t="shared" si="299"/>
        <v>#VALUE!</v>
      </c>
      <c r="X1778" s="18" t="str">
        <f t="shared" si="300"/>
        <v/>
      </c>
      <c r="Y1778" s="18" t="str">
        <f t="shared" si="301"/>
        <v/>
      </c>
      <c r="Z1778" s="18">
        <f t="shared" si="302"/>
        <v>4678286.87</v>
      </c>
      <c r="AA1778" s="18">
        <f t="shared" si="303"/>
        <v>2018</v>
      </c>
      <c r="AB1778" s="19" t="str">
        <f>IFERROR(VLOOKUP(D1778, 'Lookup Tables'!$A:$B, 2, FALSE), "Unknown")</f>
        <v>Table, kitchen or other household articles of iron or steel</v>
      </c>
      <c r="AC1778" s="18" t="str">
        <f t="shared" si="304"/>
        <v>Steel Products</v>
      </c>
      <c r="AD1778" s="18" t="str">
        <f t="shared" si="305"/>
        <v>Misc</v>
      </c>
      <c r="AE1778" s="18">
        <f t="shared" si="306"/>
        <v>61.753448043184882</v>
      </c>
      <c r="AF1778" s="20">
        <f t="shared" si="307"/>
        <v>0.24319999806967699</v>
      </c>
    </row>
    <row r="1779" spans="1:32">
      <c r="A1779" s="18" t="str">
        <f>'Raw Data'!A1779</f>
        <v>INNSA1</v>
      </c>
      <c r="B1779" s="19">
        <f>'Raw Data'!B1779</f>
        <v>43360</v>
      </c>
      <c r="C1779" s="18">
        <f>'Raw Data'!C1779</f>
        <v>301049751</v>
      </c>
      <c r="D1779" s="18">
        <f>'Raw Data'!D1779</f>
        <v>73239990</v>
      </c>
      <c r="E1779" s="18" t="str">
        <f>'Raw Data'!E1779</f>
        <v>STEEL SPOON HOLDER ROUND -MP-96 (MILD STEEL) (TOTAL NET WT.2236.18 KGS) (DPD CLIENT)</v>
      </c>
      <c r="F1779" s="18">
        <f>'Raw Data'!F1779</f>
        <v>0</v>
      </c>
      <c r="G1779" s="18">
        <f>'Raw Data'!G1779</f>
        <v>0</v>
      </c>
      <c r="H1779" s="18">
        <f>'Raw Data'!H1779</f>
        <v>0</v>
      </c>
      <c r="I1779" s="18">
        <f>'Raw Data'!I1779</f>
        <v>0</v>
      </c>
      <c r="J1779" s="18">
        <f>'Raw Data'!J1779</f>
        <v>0</v>
      </c>
      <c r="K1779" s="18">
        <f>'Raw Data'!K1779</f>
        <v>0</v>
      </c>
      <c r="L1779" s="18">
        <f>'Raw Data'!L1779</f>
        <v>0</v>
      </c>
      <c r="M1779" s="18">
        <f>'Raw Data'!M1779</f>
        <v>0</v>
      </c>
      <c r="N1779" s="18">
        <f>'Raw Data'!N1779</f>
        <v>10548</v>
      </c>
      <c r="O1779" s="18" t="str">
        <f>'Raw Data'!O1779</f>
        <v>PCS</v>
      </c>
      <c r="P1779" s="18">
        <f>'Raw Data'!P1779</f>
        <v>53.729027299999998</v>
      </c>
      <c r="Q1779" s="18">
        <f>'Raw Data'!Q1779</f>
        <v>566733.78</v>
      </c>
      <c r="R1779" s="18">
        <f>'Raw Data'!R1779</f>
        <v>0.74057928699999998</v>
      </c>
      <c r="S1779" s="18">
        <f>'Raw Data'!S1779</f>
        <v>7811.6303239999997</v>
      </c>
      <c r="T1779" s="18">
        <f>'Raw Data'!T1779</f>
        <v>137829.6</v>
      </c>
      <c r="U1779" s="18" t="str">
        <f t="shared" si="297"/>
        <v xml:space="preserve">STEEL SPOON HOLDER ROUND -MP-96 </v>
      </c>
      <c r="V1779" s="18" t="str">
        <f t="shared" si="298"/>
        <v/>
      </c>
      <c r="W1779" s="18" t="e">
        <f t="shared" si="299"/>
        <v>#VALUE!</v>
      </c>
      <c r="X1779" s="18" t="str">
        <f t="shared" si="300"/>
        <v/>
      </c>
      <c r="Y1779" s="18" t="str">
        <f t="shared" si="301"/>
        <v/>
      </c>
      <c r="Z1779" s="18">
        <f t="shared" si="302"/>
        <v>704563.38</v>
      </c>
      <c r="AA1779" s="18">
        <f t="shared" si="303"/>
        <v>2018</v>
      </c>
      <c r="AB1779" s="19" t="str">
        <f>IFERROR(VLOOKUP(D1779, 'Lookup Tables'!$A:$B, 2, FALSE), "Unknown")</f>
        <v>Table, kitchen or other household articles of iron or steel</v>
      </c>
      <c r="AC1779" s="18" t="str">
        <f t="shared" si="304"/>
        <v>Steel Products</v>
      </c>
      <c r="AD1779" s="18" t="str">
        <f t="shared" si="305"/>
        <v>Holder</v>
      </c>
      <c r="AE1779" s="18">
        <f t="shared" si="306"/>
        <v>13.06689419795222</v>
      </c>
      <c r="AF1779" s="20">
        <f t="shared" si="307"/>
        <v>0.24319990243037923</v>
      </c>
    </row>
    <row r="1780" spans="1:32">
      <c r="A1780" s="18" t="str">
        <f>'Raw Data'!A1780</f>
        <v>INNSA1</v>
      </c>
      <c r="B1780" s="19">
        <f>'Raw Data'!B1780</f>
        <v>43360</v>
      </c>
      <c r="C1780" s="18">
        <f>'Raw Data'!C1780</f>
        <v>301049751</v>
      </c>
      <c r="D1780" s="18">
        <f>'Raw Data'!D1780</f>
        <v>73239990</v>
      </c>
      <c r="E1780" s="18" t="str">
        <f>'Raw Data'!E1780</f>
        <v>STEEL ZHARA-NP-003 (MILD STEEL) (TOTAL NET WT.1692 KGS)</v>
      </c>
      <c r="F1780" s="18">
        <f>'Raw Data'!F1780</f>
        <v>0</v>
      </c>
      <c r="G1780" s="18">
        <f>'Raw Data'!G1780</f>
        <v>0</v>
      </c>
      <c r="H1780" s="18">
        <f>'Raw Data'!H1780</f>
        <v>0</v>
      </c>
      <c r="I1780" s="18">
        <f>'Raw Data'!I1780</f>
        <v>0</v>
      </c>
      <c r="J1780" s="18">
        <f>'Raw Data'!J1780</f>
        <v>0</v>
      </c>
      <c r="K1780" s="18">
        <f>'Raw Data'!K1780</f>
        <v>0</v>
      </c>
      <c r="L1780" s="18">
        <f>'Raw Data'!L1780</f>
        <v>0</v>
      </c>
      <c r="M1780" s="18">
        <f>'Raw Data'!M1780</f>
        <v>0</v>
      </c>
      <c r="N1780" s="18">
        <f>'Raw Data'!N1780</f>
        <v>18000</v>
      </c>
      <c r="O1780" s="18" t="str">
        <f>'Raw Data'!O1780</f>
        <v>PCS</v>
      </c>
      <c r="P1780" s="18">
        <f>'Raw Data'!P1780</f>
        <v>32.72447889</v>
      </c>
      <c r="Q1780" s="18">
        <f>'Raw Data'!Q1780</f>
        <v>589040.62</v>
      </c>
      <c r="R1780" s="18">
        <f>'Raw Data'!R1780</f>
        <v>0.45106104600000002</v>
      </c>
      <c r="S1780" s="18">
        <f>'Raw Data'!S1780</f>
        <v>8119.0988280000001</v>
      </c>
      <c r="T1780" s="18">
        <f>'Raw Data'!T1780</f>
        <v>143254.70000000001</v>
      </c>
      <c r="U1780" s="18" t="str">
        <f t="shared" si="297"/>
        <v xml:space="preserve">STEEL ZHARA-NP-003 </v>
      </c>
      <c r="V1780" s="18" t="str">
        <f t="shared" si="298"/>
        <v/>
      </c>
      <c r="W1780" s="18" t="e">
        <f t="shared" si="299"/>
        <v>#VALUE!</v>
      </c>
      <c r="X1780" s="18" t="str">
        <f t="shared" si="300"/>
        <v/>
      </c>
      <c r="Y1780" s="18" t="str">
        <f t="shared" si="301"/>
        <v/>
      </c>
      <c r="Z1780" s="18">
        <f t="shared" si="302"/>
        <v>732295.32000000007</v>
      </c>
      <c r="AA1780" s="18">
        <f t="shared" si="303"/>
        <v>2018</v>
      </c>
      <c r="AB1780" s="19" t="str">
        <f>IFERROR(VLOOKUP(D1780, 'Lookup Tables'!$A:$B, 2, FALSE), "Unknown")</f>
        <v>Table, kitchen or other household articles of iron or steel</v>
      </c>
      <c r="AC1780" s="18" t="str">
        <f t="shared" si="304"/>
        <v>Steel Products</v>
      </c>
      <c r="AD1780" s="18" t="str">
        <f t="shared" si="305"/>
        <v>Misc</v>
      </c>
      <c r="AE1780" s="18">
        <f t="shared" si="306"/>
        <v>7.9585944444444454</v>
      </c>
      <c r="AF1780" s="20">
        <f t="shared" si="307"/>
        <v>0.24320003601788959</v>
      </c>
    </row>
    <row r="1781" spans="1:32">
      <c r="A1781" s="18" t="str">
        <f>'Raw Data'!A1781</f>
        <v>INNSA1</v>
      </c>
      <c r="B1781" s="19">
        <f>'Raw Data'!B1781</f>
        <v>43360</v>
      </c>
      <c r="C1781" s="18">
        <f>'Raw Data'!C1781</f>
        <v>301049751</v>
      </c>
      <c r="D1781" s="18">
        <f>'Raw Data'!D1781</f>
        <v>73231000</v>
      </c>
      <c r="E1781" s="18" t="str">
        <f>'Raw Data'!E1781</f>
        <v>STEEL SCRUBBER -ANG537 (TOTAL NET WT.5831.10 KGS)(MILD STEEL) (DPD CLIENT)</v>
      </c>
      <c r="F1781" s="18">
        <f>'Raw Data'!F1781</f>
        <v>0</v>
      </c>
      <c r="G1781" s="18">
        <f>'Raw Data'!G1781</f>
        <v>0</v>
      </c>
      <c r="H1781" s="18">
        <f>'Raw Data'!H1781</f>
        <v>0</v>
      </c>
      <c r="I1781" s="18">
        <f>'Raw Data'!I1781</f>
        <v>0</v>
      </c>
      <c r="J1781" s="18">
        <f>'Raw Data'!J1781</f>
        <v>0</v>
      </c>
      <c r="K1781" s="18">
        <f>'Raw Data'!K1781</f>
        <v>0</v>
      </c>
      <c r="L1781" s="18">
        <f>'Raw Data'!L1781</f>
        <v>0</v>
      </c>
      <c r="M1781" s="18">
        <f>'Raw Data'!M1781</f>
        <v>0</v>
      </c>
      <c r="N1781" s="18">
        <f>'Raw Data'!N1781</f>
        <v>270864</v>
      </c>
      <c r="O1781" s="18" t="str">
        <f>'Raw Data'!O1781</f>
        <v>PCS</v>
      </c>
      <c r="P1781" s="18">
        <f>'Raw Data'!P1781</f>
        <v>4.9197371009999999</v>
      </c>
      <c r="Q1781" s="18">
        <f>'Raw Data'!Q1781</f>
        <v>1332579.67</v>
      </c>
      <c r="R1781" s="18">
        <f>'Raw Data'!R1781</f>
        <v>6.7811676000000001E-2</v>
      </c>
      <c r="S1781" s="18">
        <f>'Raw Data'!S1781</f>
        <v>18367.741829999999</v>
      </c>
      <c r="T1781" s="18">
        <f>'Raw Data'!T1781</f>
        <v>412833.2</v>
      </c>
      <c r="U1781" s="18" t="str">
        <f t="shared" si="297"/>
        <v xml:space="preserve">STEEL SCRUBBER -ANG537 </v>
      </c>
      <c r="V1781" s="18" t="str">
        <f t="shared" si="298"/>
        <v/>
      </c>
      <c r="W1781" s="18" t="e">
        <f t="shared" si="299"/>
        <v>#VALUE!</v>
      </c>
      <c r="X1781" s="18" t="str">
        <f t="shared" si="300"/>
        <v/>
      </c>
      <c r="Y1781" s="18" t="str">
        <f t="shared" si="301"/>
        <v/>
      </c>
      <c r="Z1781" s="18">
        <f t="shared" si="302"/>
        <v>1745412.8699999999</v>
      </c>
      <c r="AA1781" s="18">
        <f t="shared" si="303"/>
        <v>2018</v>
      </c>
      <c r="AB1781" s="19" t="str">
        <f>IFERROR(VLOOKUP(D1781, 'Lookup Tables'!$A:$B, 2, FALSE), "Unknown")</f>
        <v>Steel Scrubbers</v>
      </c>
      <c r="AC1781" s="18" t="str">
        <f t="shared" si="304"/>
        <v>Steel Products</v>
      </c>
      <c r="AD1781" s="18" t="str">
        <f t="shared" si="305"/>
        <v>Scrubber</v>
      </c>
      <c r="AE1781" s="18">
        <f t="shared" si="306"/>
        <v>1.5241346210644457</v>
      </c>
      <c r="AF1781" s="20">
        <f t="shared" si="307"/>
        <v>0.30980001368323445</v>
      </c>
    </row>
    <row r="1782" spans="1:32">
      <c r="A1782" s="18" t="str">
        <f>'Raw Data'!A1782</f>
        <v>INNSA1</v>
      </c>
      <c r="B1782" s="19">
        <f>'Raw Data'!B1782</f>
        <v>43360</v>
      </c>
      <c r="C1782" s="18">
        <f>'Raw Data'!C1782</f>
        <v>301049751</v>
      </c>
      <c r="D1782" s="18">
        <f>'Raw Data'!D1782</f>
        <v>73239990</v>
      </c>
      <c r="E1782" s="18" t="str">
        <f>'Raw Data'!E1782</f>
        <v>STEEL LUNCH BOX 3 LAYER -8505 (TOTAL NET.WT. 1174.78 KGS) (MILD STEEL)</v>
      </c>
      <c r="F1782" s="18">
        <f>'Raw Data'!F1782</f>
        <v>0</v>
      </c>
      <c r="G1782" s="18">
        <f>'Raw Data'!G1782</f>
        <v>0</v>
      </c>
      <c r="H1782" s="18">
        <f>'Raw Data'!H1782</f>
        <v>0</v>
      </c>
      <c r="I1782" s="18">
        <f>'Raw Data'!I1782</f>
        <v>0</v>
      </c>
      <c r="J1782" s="18">
        <f>'Raw Data'!J1782</f>
        <v>0</v>
      </c>
      <c r="K1782" s="18">
        <f>'Raw Data'!K1782</f>
        <v>0</v>
      </c>
      <c r="L1782" s="18">
        <f>'Raw Data'!L1782</f>
        <v>0</v>
      </c>
      <c r="M1782" s="18">
        <f>'Raw Data'!M1782</f>
        <v>0</v>
      </c>
      <c r="N1782" s="18">
        <f>'Raw Data'!N1782</f>
        <v>1812</v>
      </c>
      <c r="O1782" s="18" t="str">
        <f>'Raw Data'!O1782</f>
        <v>PCS</v>
      </c>
      <c r="P1782" s="18">
        <f>'Raw Data'!P1782</f>
        <v>253.72213020000001</v>
      </c>
      <c r="Q1782" s="18">
        <f>'Raw Data'!Q1782</f>
        <v>459744.5</v>
      </c>
      <c r="R1782" s="18">
        <f>'Raw Data'!R1782</f>
        <v>3.4972037249999999</v>
      </c>
      <c r="S1782" s="18">
        <f>'Raw Data'!S1782</f>
        <v>6336.9331499999998</v>
      </c>
      <c r="T1782" s="18">
        <f>'Raw Data'!T1782</f>
        <v>111809.8</v>
      </c>
      <c r="U1782" s="18" t="str">
        <f t="shared" si="297"/>
        <v xml:space="preserve">STEEL LUNCH BOX 3 LAYER -8505 </v>
      </c>
      <c r="V1782" s="18" t="str">
        <f t="shared" si="298"/>
        <v/>
      </c>
      <c r="W1782" s="18" t="e">
        <f t="shared" si="299"/>
        <v>#VALUE!</v>
      </c>
      <c r="X1782" s="18" t="str">
        <f t="shared" si="300"/>
        <v/>
      </c>
      <c r="Y1782" s="18" t="str">
        <f t="shared" si="301"/>
        <v/>
      </c>
      <c r="Z1782" s="18">
        <f t="shared" si="302"/>
        <v>571554.30000000005</v>
      </c>
      <c r="AA1782" s="18">
        <f t="shared" si="303"/>
        <v>2018</v>
      </c>
      <c r="AB1782" s="19" t="str">
        <f>IFERROR(VLOOKUP(D1782, 'Lookup Tables'!$A:$B, 2, FALSE), "Unknown")</f>
        <v>Table, kitchen or other household articles of iron or steel</v>
      </c>
      <c r="AC1782" s="18" t="str">
        <f t="shared" si="304"/>
        <v>Steel Products</v>
      </c>
      <c r="AD1782" s="18" t="str">
        <f t="shared" si="305"/>
        <v>Misc</v>
      </c>
      <c r="AE1782" s="18">
        <f t="shared" si="306"/>
        <v>61.705187637969097</v>
      </c>
      <c r="AF1782" s="20">
        <f t="shared" si="307"/>
        <v>0.24319986427243828</v>
      </c>
    </row>
    <row r="1783" spans="1:32">
      <c r="A1783" s="18" t="str">
        <f>'Raw Data'!A1783</f>
        <v>INNSA1</v>
      </c>
      <c r="B1783" s="19">
        <f>'Raw Data'!B1783</f>
        <v>43360</v>
      </c>
      <c r="C1783" s="18">
        <f>'Raw Data'!C1783</f>
        <v>301049751</v>
      </c>
      <c r="D1783" s="18">
        <f>'Raw Data'!D1783</f>
        <v>73239990</v>
      </c>
      <c r="E1783" s="18" t="str">
        <f>'Raw Data'!E1783</f>
        <v>STEEL LUNCH BOX -6561 (TOTAL NET.WT. 2469.60 KGS) (MILD STEEL)</v>
      </c>
      <c r="F1783" s="18">
        <f>'Raw Data'!F1783</f>
        <v>0</v>
      </c>
      <c r="G1783" s="18">
        <f>'Raw Data'!G1783</f>
        <v>0</v>
      </c>
      <c r="H1783" s="18">
        <f>'Raw Data'!H1783</f>
        <v>0</v>
      </c>
      <c r="I1783" s="18">
        <f>'Raw Data'!I1783</f>
        <v>0</v>
      </c>
      <c r="J1783" s="18">
        <f>'Raw Data'!J1783</f>
        <v>0</v>
      </c>
      <c r="K1783" s="18">
        <f>'Raw Data'!K1783</f>
        <v>0</v>
      </c>
      <c r="L1783" s="18">
        <f>'Raw Data'!L1783</f>
        <v>0</v>
      </c>
      <c r="M1783" s="18">
        <f>'Raw Data'!M1783</f>
        <v>0</v>
      </c>
      <c r="N1783" s="18">
        <f>'Raw Data'!N1783</f>
        <v>6480</v>
      </c>
      <c r="O1783" s="18" t="str">
        <f>'Raw Data'!O1783</f>
        <v>PCS</v>
      </c>
      <c r="P1783" s="18">
        <f>'Raw Data'!P1783</f>
        <v>191.57117589999999</v>
      </c>
      <c r="Q1783" s="18">
        <f>'Raw Data'!Q1783</f>
        <v>1241381.22</v>
      </c>
      <c r="R1783" s="18">
        <f>'Raw Data'!R1783</f>
        <v>2.6405399850000002</v>
      </c>
      <c r="S1783" s="18">
        <f>'Raw Data'!S1783</f>
        <v>17110.699100000002</v>
      </c>
      <c r="T1783" s="18">
        <f>'Raw Data'!T1783</f>
        <v>301903.90000000002</v>
      </c>
      <c r="U1783" s="18" t="str">
        <f t="shared" si="297"/>
        <v xml:space="preserve">STEEL LUNCH BOX -6561 </v>
      </c>
      <c r="V1783" s="18" t="str">
        <f t="shared" si="298"/>
        <v/>
      </c>
      <c r="W1783" s="18" t="e">
        <f t="shared" si="299"/>
        <v>#VALUE!</v>
      </c>
      <c r="X1783" s="18" t="str">
        <f t="shared" si="300"/>
        <v/>
      </c>
      <c r="Y1783" s="18" t="str">
        <f t="shared" si="301"/>
        <v/>
      </c>
      <c r="Z1783" s="18">
        <f t="shared" si="302"/>
        <v>1543285.12</v>
      </c>
      <c r="AA1783" s="18">
        <f t="shared" si="303"/>
        <v>2018</v>
      </c>
      <c r="AB1783" s="19" t="str">
        <f>IFERROR(VLOOKUP(D1783, 'Lookup Tables'!$A:$B, 2, FALSE), "Unknown")</f>
        <v>Table, kitchen or other household articles of iron or steel</v>
      </c>
      <c r="AC1783" s="18" t="str">
        <f t="shared" si="304"/>
        <v>Steel Products</v>
      </c>
      <c r="AD1783" s="18" t="str">
        <f t="shared" si="305"/>
        <v>Misc</v>
      </c>
      <c r="AE1783" s="18">
        <f t="shared" si="306"/>
        <v>46.590108024691361</v>
      </c>
      <c r="AF1783" s="20">
        <f t="shared" si="307"/>
        <v>0.243199989766238</v>
      </c>
    </row>
    <row r="1784" spans="1:32">
      <c r="A1784" s="18" t="str">
        <f>'Raw Data'!A1784</f>
        <v>INNSA1</v>
      </c>
      <c r="B1784" s="19">
        <f>'Raw Data'!B1784</f>
        <v>43360</v>
      </c>
      <c r="C1784" s="18">
        <f>'Raw Data'!C1784</f>
        <v>301049751</v>
      </c>
      <c r="D1784" s="18">
        <f>'Raw Data'!D1784</f>
        <v>73239990</v>
      </c>
      <c r="E1784" s="18" t="str">
        <f>'Raw Data'!E1784</f>
        <v>STEEL CONTAINER ROUND-6857(TOTAL NET WT.3029.40 KGS) (MILD STEEL)(DPD CLIENT)</v>
      </c>
      <c r="F1784" s="18">
        <f>'Raw Data'!F1784</f>
        <v>0</v>
      </c>
      <c r="G1784" s="18">
        <f>'Raw Data'!G1784</f>
        <v>0</v>
      </c>
      <c r="H1784" s="18">
        <f>'Raw Data'!H1784</f>
        <v>0</v>
      </c>
      <c r="I1784" s="18">
        <f>'Raw Data'!I1784</f>
        <v>0</v>
      </c>
      <c r="J1784" s="18">
        <f>'Raw Data'!J1784</f>
        <v>0</v>
      </c>
      <c r="K1784" s="18">
        <f>'Raw Data'!K1784</f>
        <v>0</v>
      </c>
      <c r="L1784" s="18">
        <f>'Raw Data'!L1784</f>
        <v>0</v>
      </c>
      <c r="M1784" s="18">
        <f>'Raw Data'!M1784</f>
        <v>0</v>
      </c>
      <c r="N1784" s="18">
        <f>'Raw Data'!N1784</f>
        <v>23760</v>
      </c>
      <c r="O1784" s="18" t="str">
        <f>'Raw Data'!O1784</f>
        <v>PCS</v>
      </c>
      <c r="P1784" s="18">
        <f>'Raw Data'!P1784</f>
        <v>61.419765990000002</v>
      </c>
      <c r="Q1784" s="18">
        <f>'Raw Data'!Q1784</f>
        <v>1459333.64</v>
      </c>
      <c r="R1784" s="18">
        <f>'Raw Data'!R1784</f>
        <v>0.84658533400000002</v>
      </c>
      <c r="S1784" s="18">
        <f>'Raw Data'!S1784</f>
        <v>20114.867539999999</v>
      </c>
      <c r="T1784" s="18">
        <f>'Raw Data'!T1784</f>
        <v>354909.9</v>
      </c>
      <c r="U1784" s="18" t="str">
        <f t="shared" si="297"/>
        <v>STEEL CONTAINER ROUND-6857</v>
      </c>
      <c r="V1784" s="18" t="str">
        <f t="shared" si="298"/>
        <v/>
      </c>
      <c r="W1784" s="18" t="e">
        <f t="shared" si="299"/>
        <v>#VALUE!</v>
      </c>
      <c r="X1784" s="18" t="str">
        <f t="shared" si="300"/>
        <v/>
      </c>
      <c r="Y1784" s="18" t="str">
        <f t="shared" si="301"/>
        <v/>
      </c>
      <c r="Z1784" s="18">
        <f t="shared" si="302"/>
        <v>1814243.54</v>
      </c>
      <c r="AA1784" s="18">
        <f t="shared" si="303"/>
        <v>2018</v>
      </c>
      <c r="AB1784" s="19" t="str">
        <f>IFERROR(VLOOKUP(D1784, 'Lookup Tables'!$A:$B, 2, FALSE), "Unknown")</f>
        <v>Table, kitchen or other household articles of iron or steel</v>
      </c>
      <c r="AC1784" s="18" t="str">
        <f t="shared" si="304"/>
        <v>Steel Products</v>
      </c>
      <c r="AD1784" s="18" t="str">
        <f t="shared" si="305"/>
        <v>Misc</v>
      </c>
      <c r="AE1784" s="18">
        <f t="shared" si="306"/>
        <v>14.937285353535355</v>
      </c>
      <c r="AF1784" s="20">
        <f t="shared" si="307"/>
        <v>0.24319997173504479</v>
      </c>
    </row>
    <row r="1785" spans="1:32">
      <c r="A1785" s="18" t="str">
        <f>'Raw Data'!A1785</f>
        <v>INNSA1</v>
      </c>
      <c r="B1785" s="19">
        <f>'Raw Data'!B1785</f>
        <v>43360</v>
      </c>
      <c r="C1785" s="18">
        <f>'Raw Data'!C1785</f>
        <v>301049751</v>
      </c>
      <c r="D1785" s="18">
        <f>'Raw Data'!D1785</f>
        <v>73239990</v>
      </c>
      <c r="E1785" s="18" t="str">
        <f>'Raw Data'!E1785</f>
        <v>STEEL LUNCH BOX -6900(TOTAL NET.WT. 2686.36 KGS) (MILD STEEL)</v>
      </c>
      <c r="F1785" s="18">
        <f>'Raw Data'!F1785</f>
        <v>0</v>
      </c>
      <c r="G1785" s="18">
        <f>'Raw Data'!G1785</f>
        <v>0</v>
      </c>
      <c r="H1785" s="18">
        <f>'Raw Data'!H1785</f>
        <v>0</v>
      </c>
      <c r="I1785" s="18">
        <f>'Raw Data'!I1785</f>
        <v>0</v>
      </c>
      <c r="J1785" s="18">
        <f>'Raw Data'!J1785</f>
        <v>0</v>
      </c>
      <c r="K1785" s="18">
        <f>'Raw Data'!K1785</f>
        <v>0</v>
      </c>
      <c r="L1785" s="18">
        <f>'Raw Data'!L1785</f>
        <v>0</v>
      </c>
      <c r="M1785" s="18">
        <f>'Raw Data'!M1785</f>
        <v>0</v>
      </c>
      <c r="N1785" s="18">
        <f>'Raw Data'!N1785</f>
        <v>22944</v>
      </c>
      <c r="O1785" s="18" t="str">
        <f>'Raw Data'!O1785</f>
        <v>PCS</v>
      </c>
      <c r="P1785" s="18">
        <f>'Raw Data'!P1785</f>
        <v>58.275658999999997</v>
      </c>
      <c r="Q1785" s="18">
        <f>'Raw Data'!Q1785</f>
        <v>1337076.72</v>
      </c>
      <c r="R1785" s="18">
        <f>'Raw Data'!R1785</f>
        <v>0.80324822900000004</v>
      </c>
      <c r="S1785" s="18">
        <f>'Raw Data'!S1785</f>
        <v>18429.727360000001</v>
      </c>
      <c r="T1785" s="18">
        <f>'Raw Data'!T1785</f>
        <v>325177.09999999998</v>
      </c>
      <c r="U1785" s="18" t="str">
        <f t="shared" si="297"/>
        <v>STEEL LUNCH BOX -6900</v>
      </c>
      <c r="V1785" s="18" t="str">
        <f t="shared" si="298"/>
        <v/>
      </c>
      <c r="W1785" s="18" t="e">
        <f t="shared" si="299"/>
        <v>#VALUE!</v>
      </c>
      <c r="X1785" s="18" t="str">
        <f t="shared" si="300"/>
        <v/>
      </c>
      <c r="Y1785" s="18" t="str">
        <f t="shared" si="301"/>
        <v/>
      </c>
      <c r="Z1785" s="18">
        <f t="shared" si="302"/>
        <v>1662253.8199999998</v>
      </c>
      <c r="AA1785" s="18">
        <f t="shared" si="303"/>
        <v>2018</v>
      </c>
      <c r="AB1785" s="19" t="str">
        <f>IFERROR(VLOOKUP(D1785, 'Lookup Tables'!$A:$B, 2, FALSE), "Unknown")</f>
        <v>Table, kitchen or other household articles of iron or steel</v>
      </c>
      <c r="AC1785" s="18" t="str">
        <f t="shared" si="304"/>
        <v>Steel Products</v>
      </c>
      <c r="AD1785" s="18" t="str">
        <f t="shared" si="305"/>
        <v>Misc</v>
      </c>
      <c r="AE1785" s="18">
        <f t="shared" si="306"/>
        <v>14.172642085076708</v>
      </c>
      <c r="AF1785" s="20">
        <f t="shared" si="307"/>
        <v>0.24320003118444841</v>
      </c>
    </row>
    <row r="1786" spans="1:32">
      <c r="A1786" s="18" t="str">
        <f>'Raw Data'!A1786</f>
        <v>INNSA1</v>
      </c>
      <c r="B1786" s="19">
        <f>'Raw Data'!B1786</f>
        <v>43353</v>
      </c>
      <c r="C1786" s="18">
        <f>'Raw Data'!C1786</f>
        <v>301049751</v>
      </c>
      <c r="D1786" s="18">
        <f>'Raw Data'!D1786</f>
        <v>73239990</v>
      </c>
      <c r="E1786" s="18" t="str">
        <f>'Raw Data'!E1786</f>
        <v>STAINLESS STEEL SPORTS BOTTLE 750ML S-308-C6-NP-20 (TOTAL NET WT.3585.60 KGS)(NOT VACUUM BOTTLE)(MILD STEEL)(DPD CLIENT)</v>
      </c>
      <c r="F1786" s="18">
        <f>'Raw Data'!F1786</f>
        <v>0</v>
      </c>
      <c r="G1786" s="18">
        <f>'Raw Data'!G1786</f>
        <v>0</v>
      </c>
      <c r="H1786" s="18">
        <f>'Raw Data'!H1786</f>
        <v>0</v>
      </c>
      <c r="I1786" s="18">
        <f>'Raw Data'!I1786</f>
        <v>0</v>
      </c>
      <c r="J1786" s="18">
        <f>'Raw Data'!J1786</f>
        <v>0</v>
      </c>
      <c r="K1786" s="18">
        <f>'Raw Data'!K1786</f>
        <v>0</v>
      </c>
      <c r="L1786" s="18">
        <f>'Raw Data'!L1786</f>
        <v>0</v>
      </c>
      <c r="M1786" s="18">
        <f>'Raw Data'!M1786</f>
        <v>0</v>
      </c>
      <c r="N1786" s="18">
        <f>'Raw Data'!N1786</f>
        <v>21600</v>
      </c>
      <c r="O1786" s="18" t="str">
        <f>'Raw Data'!O1786</f>
        <v>PCS</v>
      </c>
      <c r="P1786" s="18">
        <f>'Raw Data'!P1786</f>
        <v>84.625753700000004</v>
      </c>
      <c r="Q1786" s="18">
        <f>'Raw Data'!Q1786</f>
        <v>1827916.28</v>
      </c>
      <c r="R1786" s="18">
        <f>'Raw Data'!R1786</f>
        <v>1.1664473289999999</v>
      </c>
      <c r="S1786" s="18">
        <f>'Raw Data'!S1786</f>
        <v>25195.262299999999</v>
      </c>
      <c r="T1786" s="18">
        <f>'Raw Data'!T1786</f>
        <v>444549.3</v>
      </c>
      <c r="U1786" s="18" t="str">
        <f t="shared" si="297"/>
        <v xml:space="preserve">STAINLESS STEEL SPORTS BOTTLE 750ML S-308-C6-NP-20 </v>
      </c>
      <c r="V1786" s="18" t="str">
        <f t="shared" si="298"/>
        <v/>
      </c>
      <c r="W1786" s="18" t="e">
        <f t="shared" si="299"/>
        <v>#VALUE!</v>
      </c>
      <c r="X1786" s="18" t="str">
        <f t="shared" si="300"/>
        <v/>
      </c>
      <c r="Y1786" s="18" t="str">
        <f t="shared" si="301"/>
        <v/>
      </c>
      <c r="Z1786" s="18">
        <f t="shared" si="302"/>
        <v>2272465.58</v>
      </c>
      <c r="AA1786" s="18">
        <f t="shared" si="303"/>
        <v>2018</v>
      </c>
      <c r="AB1786" s="19" t="str">
        <f>IFERROR(VLOOKUP(D1786, 'Lookup Tables'!$A:$B, 2, FALSE), "Unknown")</f>
        <v>Table, kitchen or other household articles of iron or steel</v>
      </c>
      <c r="AC1786" s="18" t="str">
        <f t="shared" si="304"/>
        <v>Steel Products</v>
      </c>
      <c r="AD1786" s="18" t="str">
        <f t="shared" si="305"/>
        <v>Misc</v>
      </c>
      <c r="AE1786" s="18">
        <f t="shared" si="306"/>
        <v>20.580986111111109</v>
      </c>
      <c r="AF1786" s="20">
        <f t="shared" si="307"/>
        <v>0.2432000332093984</v>
      </c>
    </row>
    <row r="1787" spans="1:32">
      <c r="A1787" s="18" t="str">
        <f>'Raw Data'!A1787</f>
        <v>INNSA1</v>
      </c>
      <c r="B1787" s="19">
        <f>'Raw Data'!B1787</f>
        <v>43353</v>
      </c>
      <c r="C1787" s="18">
        <f>'Raw Data'!C1787</f>
        <v>301049751</v>
      </c>
      <c r="D1787" s="18">
        <f>'Raw Data'!D1787</f>
        <v>73239990</v>
      </c>
      <c r="E1787" s="18" t="str">
        <f>'Raw Data'!E1787</f>
        <v>STAINLESS STEEL SPORTS BOTTLE 600ML S115-NP-21 (TOTAL NET WT. 3609.94KGS)(NOT VACUUM BOTTLE)(MILD STEEL)</v>
      </c>
      <c r="F1787" s="18">
        <f>'Raw Data'!F1787</f>
        <v>0</v>
      </c>
      <c r="G1787" s="18">
        <f>'Raw Data'!G1787</f>
        <v>0</v>
      </c>
      <c r="H1787" s="18">
        <f>'Raw Data'!H1787</f>
        <v>0</v>
      </c>
      <c r="I1787" s="18">
        <f>'Raw Data'!I1787</f>
        <v>0</v>
      </c>
      <c r="J1787" s="18">
        <f>'Raw Data'!J1787</f>
        <v>0</v>
      </c>
      <c r="K1787" s="18">
        <f>'Raw Data'!K1787</f>
        <v>0</v>
      </c>
      <c r="L1787" s="18">
        <f>'Raw Data'!L1787</f>
        <v>0</v>
      </c>
      <c r="M1787" s="18">
        <f>'Raw Data'!M1787</f>
        <v>0</v>
      </c>
      <c r="N1787" s="18">
        <f>'Raw Data'!N1787</f>
        <v>20988</v>
      </c>
      <c r="O1787" s="18" t="str">
        <f>'Raw Data'!O1787</f>
        <v>PCS</v>
      </c>
      <c r="P1787" s="18">
        <f>'Raw Data'!P1787</f>
        <v>93.572970269999999</v>
      </c>
      <c r="Q1787" s="18">
        <f>'Raw Data'!Q1787</f>
        <v>1963909.5</v>
      </c>
      <c r="R1787" s="18">
        <f>'Raw Data'!R1787</f>
        <v>1.2897721609999999</v>
      </c>
      <c r="S1787" s="18">
        <f>'Raw Data'!S1787</f>
        <v>27069.738109999998</v>
      </c>
      <c r="T1787" s="18">
        <f>'Raw Data'!T1787</f>
        <v>477622.7</v>
      </c>
      <c r="U1787" s="18" t="str">
        <f t="shared" si="297"/>
        <v xml:space="preserve">STAINLESS STEEL SPORTS BOTTLE 600ML S115-NP-21 </v>
      </c>
      <c r="V1787" s="18" t="str">
        <f t="shared" si="298"/>
        <v/>
      </c>
      <c r="W1787" s="18" t="e">
        <f t="shared" si="299"/>
        <v>#VALUE!</v>
      </c>
      <c r="X1787" s="18" t="str">
        <f t="shared" si="300"/>
        <v/>
      </c>
      <c r="Y1787" s="18" t="str">
        <f t="shared" si="301"/>
        <v/>
      </c>
      <c r="Z1787" s="18">
        <f t="shared" si="302"/>
        <v>2441532.2000000002</v>
      </c>
      <c r="AA1787" s="18">
        <f t="shared" si="303"/>
        <v>2018</v>
      </c>
      <c r="AB1787" s="19" t="str">
        <f>IFERROR(VLOOKUP(D1787, 'Lookup Tables'!$A:$B, 2, FALSE), "Unknown")</f>
        <v>Table, kitchen or other household articles of iron or steel</v>
      </c>
      <c r="AC1787" s="18" t="str">
        <f t="shared" si="304"/>
        <v>Steel Products</v>
      </c>
      <c r="AD1787" s="18" t="str">
        <f t="shared" si="305"/>
        <v>Misc</v>
      </c>
      <c r="AE1787" s="18">
        <f t="shared" si="306"/>
        <v>22.756942062130744</v>
      </c>
      <c r="AF1787" s="20">
        <f t="shared" si="307"/>
        <v>0.2431999539693657</v>
      </c>
    </row>
    <row r="1788" spans="1:32">
      <c r="A1788" s="18" t="str">
        <f>'Raw Data'!A1788</f>
        <v>INNSA1</v>
      </c>
      <c r="B1788" s="19">
        <f>'Raw Data'!B1788</f>
        <v>43351</v>
      </c>
      <c r="C1788" s="18">
        <f>'Raw Data'!C1788</f>
        <v>301049751</v>
      </c>
      <c r="D1788" s="18">
        <f>'Raw Data'!D1788</f>
        <v>73239990</v>
      </c>
      <c r="E1788" s="18" t="str">
        <f>'Raw Data'!E1788</f>
        <v>STEEL SPOON HOLDER ROUND -MP-96 (TOTAL NET WT.1034.21 KGS) (MILD STEEL)</v>
      </c>
      <c r="F1788" s="18">
        <f>'Raw Data'!F1788</f>
        <v>0</v>
      </c>
      <c r="G1788" s="18">
        <f>'Raw Data'!G1788</f>
        <v>0</v>
      </c>
      <c r="H1788" s="18">
        <f>'Raw Data'!H1788</f>
        <v>0</v>
      </c>
      <c r="I1788" s="18">
        <f>'Raw Data'!I1788</f>
        <v>0</v>
      </c>
      <c r="J1788" s="18">
        <f>'Raw Data'!J1788</f>
        <v>0</v>
      </c>
      <c r="K1788" s="18">
        <f>'Raw Data'!K1788</f>
        <v>0</v>
      </c>
      <c r="L1788" s="18">
        <f>'Raw Data'!L1788</f>
        <v>0</v>
      </c>
      <c r="M1788" s="18">
        <f>'Raw Data'!M1788</f>
        <v>0</v>
      </c>
      <c r="N1788" s="18">
        <f>'Raw Data'!N1788</f>
        <v>4788</v>
      </c>
      <c r="O1788" s="18" t="str">
        <f>'Raw Data'!O1788</f>
        <v>PCS</v>
      </c>
      <c r="P1788" s="18">
        <f>'Raw Data'!P1788</f>
        <v>54.642571009999998</v>
      </c>
      <c r="Q1788" s="18">
        <f>'Raw Data'!Q1788</f>
        <v>261628.63</v>
      </c>
      <c r="R1788" s="18">
        <f>'Raw Data'!R1788</f>
        <v>0.75317120599999998</v>
      </c>
      <c r="S1788" s="18">
        <f>'Raw Data'!S1788</f>
        <v>3606.1837350000001</v>
      </c>
      <c r="T1788" s="18">
        <f>'Raw Data'!T1788</f>
        <v>63628.1</v>
      </c>
      <c r="U1788" s="18" t="str">
        <f t="shared" si="297"/>
        <v xml:space="preserve">STEEL SPOON HOLDER ROUND -MP-96 </v>
      </c>
      <c r="V1788" s="18" t="str">
        <f t="shared" si="298"/>
        <v/>
      </c>
      <c r="W1788" s="18" t="e">
        <f t="shared" si="299"/>
        <v>#VALUE!</v>
      </c>
      <c r="X1788" s="18" t="str">
        <f t="shared" si="300"/>
        <v/>
      </c>
      <c r="Y1788" s="18" t="str">
        <f t="shared" si="301"/>
        <v/>
      </c>
      <c r="Z1788" s="18">
        <f t="shared" si="302"/>
        <v>325256.73</v>
      </c>
      <c r="AA1788" s="18">
        <f t="shared" si="303"/>
        <v>2018</v>
      </c>
      <c r="AB1788" s="19" t="str">
        <f>IFERROR(VLOOKUP(D1788, 'Lookup Tables'!$A:$B, 2, FALSE), "Unknown")</f>
        <v>Table, kitchen or other household articles of iron or steel</v>
      </c>
      <c r="AC1788" s="18" t="str">
        <f t="shared" si="304"/>
        <v>Steel Products</v>
      </c>
      <c r="AD1788" s="18" t="str">
        <f t="shared" si="305"/>
        <v>Holder</v>
      </c>
      <c r="AE1788" s="18">
        <f t="shared" si="306"/>
        <v>13.289076858813701</v>
      </c>
      <c r="AF1788" s="20">
        <f t="shared" si="307"/>
        <v>0.24320006568088515</v>
      </c>
    </row>
    <row r="1789" spans="1:32">
      <c r="A1789" s="18" t="str">
        <f>'Raw Data'!A1789</f>
        <v>INNSA1</v>
      </c>
      <c r="B1789" s="19">
        <f>'Raw Data'!B1789</f>
        <v>43346</v>
      </c>
      <c r="C1789" s="18">
        <f>'Raw Data'!C1789</f>
        <v>301049751</v>
      </c>
      <c r="D1789" s="18">
        <f>'Raw Data'!D1789</f>
        <v>73239990</v>
      </c>
      <c r="E1789" s="18" t="str">
        <f>'Raw Data'!E1789</f>
        <v>STAINLESS STEEL SPORTS BOTTLE 750ML SG-702-SB-01(TOTAL NET WT.2016 KGS)(NOT VACUUM BOTTLE)(MILD STEEL)-DPD CLIENT</v>
      </c>
      <c r="F1789" s="18">
        <f>'Raw Data'!F1789</f>
        <v>0</v>
      </c>
      <c r="G1789" s="18">
        <f>'Raw Data'!G1789</f>
        <v>0</v>
      </c>
      <c r="H1789" s="18">
        <f>'Raw Data'!H1789</f>
        <v>0</v>
      </c>
      <c r="I1789" s="18">
        <f>'Raw Data'!I1789</f>
        <v>0</v>
      </c>
      <c r="J1789" s="18">
        <f>'Raw Data'!J1789</f>
        <v>0</v>
      </c>
      <c r="K1789" s="18">
        <f>'Raw Data'!K1789</f>
        <v>0</v>
      </c>
      <c r="L1789" s="18">
        <f>'Raw Data'!L1789</f>
        <v>0</v>
      </c>
      <c r="M1789" s="18">
        <f>'Raw Data'!M1789</f>
        <v>0</v>
      </c>
      <c r="N1789" s="18">
        <f>'Raw Data'!N1789</f>
        <v>12600</v>
      </c>
      <c r="O1789" s="18" t="str">
        <f>'Raw Data'!O1789</f>
        <v>PCS</v>
      </c>
      <c r="P1789" s="18">
        <f>'Raw Data'!P1789</f>
        <v>97.227065080000003</v>
      </c>
      <c r="Q1789" s="18">
        <f>'Raw Data'!Q1789</f>
        <v>1225061.02</v>
      </c>
      <c r="R1789" s="18">
        <f>'Raw Data'!R1789</f>
        <v>1.36746927</v>
      </c>
      <c r="S1789" s="18">
        <f>'Raw Data'!S1789</f>
        <v>17230.112799999999</v>
      </c>
      <c r="T1789" s="18">
        <f>'Raw Data'!T1789</f>
        <v>297934.8</v>
      </c>
      <c r="U1789" s="18" t="str">
        <f t="shared" si="297"/>
        <v>STAINLESS STEEL SPORTS BOTTLE 750ML SG-702-SB-01</v>
      </c>
      <c r="V1789" s="18" t="str">
        <f t="shared" si="298"/>
        <v/>
      </c>
      <c r="W1789" s="18" t="e">
        <f t="shared" si="299"/>
        <v>#VALUE!</v>
      </c>
      <c r="X1789" s="18" t="str">
        <f t="shared" si="300"/>
        <v/>
      </c>
      <c r="Y1789" s="18" t="str">
        <f t="shared" si="301"/>
        <v/>
      </c>
      <c r="Z1789" s="18">
        <f t="shared" si="302"/>
        <v>1522995.82</v>
      </c>
      <c r="AA1789" s="18">
        <f t="shared" si="303"/>
        <v>2018</v>
      </c>
      <c r="AB1789" s="19" t="str">
        <f>IFERROR(VLOOKUP(D1789, 'Lookup Tables'!$A:$B, 2, FALSE), "Unknown")</f>
        <v>Table, kitchen or other household articles of iron or steel</v>
      </c>
      <c r="AC1789" s="18" t="str">
        <f t="shared" si="304"/>
        <v>Steel Products</v>
      </c>
      <c r="AD1789" s="18" t="str">
        <f t="shared" si="305"/>
        <v>Misc</v>
      </c>
      <c r="AE1789" s="18">
        <f t="shared" si="306"/>
        <v>23.645619047619046</v>
      </c>
      <c r="AF1789" s="20">
        <f t="shared" si="307"/>
        <v>0.2431999672963229</v>
      </c>
    </row>
    <row r="1790" spans="1:32">
      <c r="A1790" s="18" t="str">
        <f>'Raw Data'!A1790</f>
        <v>INNSA1</v>
      </c>
      <c r="B1790" s="19">
        <f>'Raw Data'!B1790</f>
        <v>43346</v>
      </c>
      <c r="C1790" s="18">
        <f>'Raw Data'!C1790</f>
        <v>301049751</v>
      </c>
      <c r="D1790" s="18">
        <f>'Raw Data'!D1790</f>
        <v>73239990</v>
      </c>
      <c r="E1790" s="18" t="str">
        <f>'Raw Data'!E1790</f>
        <v>STEEL ZHARA-NP-003 (TOTAL NET WT.2256 KGS) (MILD STEEL)</v>
      </c>
      <c r="F1790" s="18">
        <f>'Raw Data'!F1790</f>
        <v>0</v>
      </c>
      <c r="G1790" s="18">
        <f>'Raw Data'!G1790</f>
        <v>0</v>
      </c>
      <c r="H1790" s="18">
        <f>'Raw Data'!H1790</f>
        <v>0</v>
      </c>
      <c r="I1790" s="18">
        <f>'Raw Data'!I1790</f>
        <v>0</v>
      </c>
      <c r="J1790" s="18">
        <f>'Raw Data'!J1790</f>
        <v>0</v>
      </c>
      <c r="K1790" s="18">
        <f>'Raw Data'!K1790</f>
        <v>0</v>
      </c>
      <c r="L1790" s="18">
        <f>'Raw Data'!L1790</f>
        <v>0</v>
      </c>
      <c r="M1790" s="18">
        <f>'Raw Data'!M1790</f>
        <v>0</v>
      </c>
      <c r="N1790" s="18">
        <f>'Raw Data'!N1790</f>
        <v>24000</v>
      </c>
      <c r="O1790" s="18" t="str">
        <f>'Raw Data'!O1790</f>
        <v>PCS</v>
      </c>
      <c r="P1790" s="18">
        <f>'Raw Data'!P1790</f>
        <v>32.170043329999999</v>
      </c>
      <c r="Q1790" s="18">
        <f>'Raw Data'!Q1790</f>
        <v>772081.04</v>
      </c>
      <c r="R1790" s="18">
        <f>'Raw Data'!R1790</f>
        <v>0.45246193200000001</v>
      </c>
      <c r="S1790" s="18">
        <f>'Raw Data'!S1790</f>
        <v>10859.086359999999</v>
      </c>
      <c r="T1790" s="18">
        <f>'Raw Data'!T1790</f>
        <v>187770.1</v>
      </c>
      <c r="U1790" s="18" t="str">
        <f t="shared" si="297"/>
        <v xml:space="preserve">STEEL ZHARA-NP-003 </v>
      </c>
      <c r="V1790" s="18" t="str">
        <f t="shared" si="298"/>
        <v/>
      </c>
      <c r="W1790" s="18" t="e">
        <f t="shared" si="299"/>
        <v>#VALUE!</v>
      </c>
      <c r="X1790" s="18" t="str">
        <f t="shared" si="300"/>
        <v/>
      </c>
      <c r="Y1790" s="18" t="str">
        <f t="shared" si="301"/>
        <v/>
      </c>
      <c r="Z1790" s="18">
        <f t="shared" si="302"/>
        <v>959851.14</v>
      </c>
      <c r="AA1790" s="18">
        <f t="shared" si="303"/>
        <v>2018</v>
      </c>
      <c r="AB1790" s="19" t="str">
        <f>IFERROR(VLOOKUP(D1790, 'Lookup Tables'!$A:$B, 2, FALSE), "Unknown")</f>
        <v>Table, kitchen or other household articles of iron or steel</v>
      </c>
      <c r="AC1790" s="18" t="str">
        <f t="shared" si="304"/>
        <v>Steel Products</v>
      </c>
      <c r="AD1790" s="18" t="str">
        <f t="shared" si="305"/>
        <v>Misc</v>
      </c>
      <c r="AE1790" s="18">
        <f t="shared" si="306"/>
        <v>7.8237541666666672</v>
      </c>
      <c r="AF1790" s="20">
        <f t="shared" si="307"/>
        <v>0.24319998843644702</v>
      </c>
    </row>
    <row r="1791" spans="1:32">
      <c r="A1791" s="18" t="str">
        <f>'Raw Data'!A1791</f>
        <v>INNSA1</v>
      </c>
      <c r="B1791" s="19">
        <f>'Raw Data'!B1791</f>
        <v>43346</v>
      </c>
      <c r="C1791" s="18">
        <f>'Raw Data'!C1791</f>
        <v>301049751</v>
      </c>
      <c r="D1791" s="18">
        <f>'Raw Data'!D1791</f>
        <v>73239990</v>
      </c>
      <c r="E1791" s="18" t="str">
        <f>'Raw Data'!E1791</f>
        <v>STEEL TEA STRAINER-NP-55 (TOTAL NET WT.2368.80KGS) (MILD STEEL)</v>
      </c>
      <c r="F1791" s="18">
        <f>'Raw Data'!F1791</f>
        <v>0</v>
      </c>
      <c r="G1791" s="18">
        <f>'Raw Data'!G1791</f>
        <v>0</v>
      </c>
      <c r="H1791" s="18">
        <f>'Raw Data'!H1791</f>
        <v>0</v>
      </c>
      <c r="I1791" s="18">
        <f>'Raw Data'!I1791</f>
        <v>0</v>
      </c>
      <c r="J1791" s="18">
        <f>'Raw Data'!J1791</f>
        <v>0</v>
      </c>
      <c r="K1791" s="18">
        <f>'Raw Data'!K1791</f>
        <v>0</v>
      </c>
      <c r="L1791" s="18">
        <f>'Raw Data'!L1791</f>
        <v>0</v>
      </c>
      <c r="M1791" s="18">
        <f>'Raw Data'!M1791</f>
        <v>0</v>
      </c>
      <c r="N1791" s="18">
        <f>'Raw Data'!N1791</f>
        <v>50400</v>
      </c>
      <c r="O1791" s="18" t="str">
        <f>'Raw Data'!O1791</f>
        <v>PCS</v>
      </c>
      <c r="P1791" s="18">
        <f>'Raw Data'!P1791</f>
        <v>23.036852580000001</v>
      </c>
      <c r="Q1791" s="18">
        <f>'Raw Data'!Q1791</f>
        <v>1161057.3700000001</v>
      </c>
      <c r="R1791" s="18">
        <f>'Raw Data'!R1791</f>
        <v>0.32400636500000002</v>
      </c>
      <c r="S1791" s="18">
        <f>'Raw Data'!S1791</f>
        <v>16329.920819999999</v>
      </c>
      <c r="T1791" s="18">
        <f>'Raw Data'!T1791</f>
        <v>282369.09999999998</v>
      </c>
      <c r="U1791" s="18" t="str">
        <f t="shared" si="297"/>
        <v xml:space="preserve">STEEL TEA STRAINER-NP-55 </v>
      </c>
      <c r="V1791" s="18" t="str">
        <f t="shared" si="298"/>
        <v/>
      </c>
      <c r="W1791" s="18" t="e">
        <f t="shared" si="299"/>
        <v>#VALUE!</v>
      </c>
      <c r="X1791" s="18" t="str">
        <f t="shared" si="300"/>
        <v/>
      </c>
      <c r="Y1791" s="18" t="str">
        <f t="shared" si="301"/>
        <v/>
      </c>
      <c r="Z1791" s="18">
        <f t="shared" si="302"/>
        <v>1443426.4700000002</v>
      </c>
      <c r="AA1791" s="18">
        <f t="shared" si="303"/>
        <v>2018</v>
      </c>
      <c r="AB1791" s="19" t="str">
        <f>IFERROR(VLOOKUP(D1791, 'Lookup Tables'!$A:$B, 2, FALSE), "Unknown")</f>
        <v>Table, kitchen or other household articles of iron or steel</v>
      </c>
      <c r="AC1791" s="18" t="str">
        <f t="shared" si="304"/>
        <v>Steel Products</v>
      </c>
      <c r="AD1791" s="18" t="str">
        <f t="shared" si="305"/>
        <v>Misc</v>
      </c>
      <c r="AE1791" s="18">
        <f t="shared" si="306"/>
        <v>5.6025615079365076</v>
      </c>
      <c r="AF1791" s="20">
        <f t="shared" si="307"/>
        <v>0.24319995488250504</v>
      </c>
    </row>
    <row r="1792" spans="1:32">
      <c r="A1792" s="18" t="str">
        <f>'Raw Data'!A1792</f>
        <v>INNSA1</v>
      </c>
      <c r="B1792" s="19">
        <f>'Raw Data'!B1792</f>
        <v>43346</v>
      </c>
      <c r="C1792" s="18">
        <f>'Raw Data'!C1792</f>
        <v>301049751</v>
      </c>
      <c r="D1792" s="18">
        <f>'Raw Data'!D1792</f>
        <v>73239990</v>
      </c>
      <c r="E1792" s="18" t="str">
        <f>'Raw Data'!E1792</f>
        <v>STAINLESS STEEL SPORTS BOTTLE 600ML S115-NP-21 (TOTAL NET WT.4185.79 KGS)(NOT VACUUM BOTTLE)(MILD STEEL)</v>
      </c>
      <c r="F1792" s="18">
        <f>'Raw Data'!F1792</f>
        <v>0</v>
      </c>
      <c r="G1792" s="18">
        <f>'Raw Data'!G1792</f>
        <v>0</v>
      </c>
      <c r="H1792" s="18">
        <f>'Raw Data'!H1792</f>
        <v>0</v>
      </c>
      <c r="I1792" s="18">
        <f>'Raw Data'!I1792</f>
        <v>0</v>
      </c>
      <c r="J1792" s="18">
        <f>'Raw Data'!J1792</f>
        <v>0</v>
      </c>
      <c r="K1792" s="18">
        <f>'Raw Data'!K1792</f>
        <v>0</v>
      </c>
      <c r="L1792" s="18">
        <f>'Raw Data'!L1792</f>
        <v>0</v>
      </c>
      <c r="M1792" s="18">
        <f>'Raw Data'!M1792</f>
        <v>0</v>
      </c>
      <c r="N1792" s="18">
        <f>'Raw Data'!N1792</f>
        <v>24336</v>
      </c>
      <c r="O1792" s="18" t="str">
        <f>'Raw Data'!O1792</f>
        <v>PCS</v>
      </c>
      <c r="P1792" s="18">
        <f>'Raw Data'!P1792</f>
        <v>91.744335550000002</v>
      </c>
      <c r="Q1792" s="18">
        <f>'Raw Data'!Q1792</f>
        <v>2232690.15</v>
      </c>
      <c r="R1792" s="18">
        <f>'Raw Data'!R1792</f>
        <v>1.290356337</v>
      </c>
      <c r="S1792" s="18">
        <f>'Raw Data'!S1792</f>
        <v>31402.111809999999</v>
      </c>
      <c r="T1792" s="18">
        <f>'Raw Data'!T1792</f>
        <v>542990.19999999995</v>
      </c>
      <c r="U1792" s="18" t="str">
        <f t="shared" si="297"/>
        <v xml:space="preserve">STAINLESS STEEL SPORTS BOTTLE 600ML S115-NP-21 </v>
      </c>
      <c r="V1792" s="18" t="str">
        <f t="shared" si="298"/>
        <v/>
      </c>
      <c r="W1792" s="18" t="e">
        <f t="shared" si="299"/>
        <v>#VALUE!</v>
      </c>
      <c r="X1792" s="18" t="str">
        <f t="shared" si="300"/>
        <v/>
      </c>
      <c r="Y1792" s="18" t="str">
        <f t="shared" si="301"/>
        <v/>
      </c>
      <c r="Z1792" s="18">
        <f t="shared" si="302"/>
        <v>2775680.3499999996</v>
      </c>
      <c r="AA1792" s="18">
        <f t="shared" si="303"/>
        <v>2018</v>
      </c>
      <c r="AB1792" s="19" t="str">
        <f>IFERROR(VLOOKUP(D1792, 'Lookup Tables'!$A:$B, 2, FALSE), "Unknown")</f>
        <v>Table, kitchen or other household articles of iron or steel</v>
      </c>
      <c r="AC1792" s="18" t="str">
        <f t="shared" si="304"/>
        <v>Steel Products</v>
      </c>
      <c r="AD1792" s="18" t="str">
        <f t="shared" si="305"/>
        <v>Misc</v>
      </c>
      <c r="AE1792" s="18">
        <f t="shared" si="306"/>
        <v>22.31222057856673</v>
      </c>
      <c r="AF1792" s="20">
        <f t="shared" si="307"/>
        <v>0.24319998007784466</v>
      </c>
    </row>
    <row r="1793" spans="1:32">
      <c r="A1793" s="18" t="str">
        <f>'Raw Data'!A1793</f>
        <v>INNSA1</v>
      </c>
      <c r="B1793" s="19">
        <f>'Raw Data'!B1793</f>
        <v>43346</v>
      </c>
      <c r="C1793" s="18">
        <f>'Raw Data'!C1793</f>
        <v>301049751</v>
      </c>
      <c r="D1793" s="18">
        <f>'Raw Data'!D1793</f>
        <v>73239990</v>
      </c>
      <c r="E1793" s="18" t="str">
        <f>'Raw Data'!E1793</f>
        <v>STAINLESS STEEL SPORTS BOTTLE 750ML S-308-C6-NP-20 (TOTAL NET WT.1165.32 KGS)(NOT VACUUM BOTTLE)(MILD STEEL)-</v>
      </c>
      <c r="F1793" s="18">
        <f>'Raw Data'!F1793</f>
        <v>0</v>
      </c>
      <c r="G1793" s="18">
        <f>'Raw Data'!G1793</f>
        <v>0</v>
      </c>
      <c r="H1793" s="18">
        <f>'Raw Data'!H1793</f>
        <v>0</v>
      </c>
      <c r="I1793" s="18">
        <f>'Raw Data'!I1793</f>
        <v>0</v>
      </c>
      <c r="J1793" s="18">
        <f>'Raw Data'!J1793</f>
        <v>0</v>
      </c>
      <c r="K1793" s="18">
        <f>'Raw Data'!K1793</f>
        <v>0</v>
      </c>
      <c r="L1793" s="18">
        <f>'Raw Data'!L1793</f>
        <v>0</v>
      </c>
      <c r="M1793" s="18">
        <f>'Raw Data'!M1793</f>
        <v>0</v>
      </c>
      <c r="N1793" s="18">
        <f>'Raw Data'!N1793</f>
        <v>7020</v>
      </c>
      <c r="O1793" s="18" t="str">
        <f>'Raw Data'!O1793</f>
        <v>PCS</v>
      </c>
      <c r="P1793" s="18">
        <f>'Raw Data'!P1793</f>
        <v>82.971968660000002</v>
      </c>
      <c r="Q1793" s="18">
        <f>'Raw Data'!Q1793</f>
        <v>582463.22</v>
      </c>
      <c r="R1793" s="18">
        <f>'Raw Data'!R1793</f>
        <v>1.1669756490000001</v>
      </c>
      <c r="S1793" s="18">
        <f>'Raw Data'!S1793</f>
        <v>8192.1690579999995</v>
      </c>
      <c r="T1793" s="18">
        <f>'Raw Data'!T1793</f>
        <v>141655</v>
      </c>
      <c r="U1793" s="18" t="str">
        <f t="shared" si="297"/>
        <v xml:space="preserve">STAINLESS STEEL SPORTS BOTTLE 750ML S-308-C6-NP-20 </v>
      </c>
      <c r="V1793" s="18" t="str">
        <f t="shared" si="298"/>
        <v/>
      </c>
      <c r="W1793" s="18" t="e">
        <f t="shared" si="299"/>
        <v>#VALUE!</v>
      </c>
      <c r="X1793" s="18" t="str">
        <f t="shared" si="300"/>
        <v/>
      </c>
      <c r="Y1793" s="18" t="str">
        <f t="shared" si="301"/>
        <v/>
      </c>
      <c r="Z1793" s="18">
        <f t="shared" si="302"/>
        <v>724118.22</v>
      </c>
      <c r="AA1793" s="18">
        <f t="shared" si="303"/>
        <v>2018</v>
      </c>
      <c r="AB1793" s="19" t="str">
        <f>IFERROR(VLOOKUP(D1793, 'Lookup Tables'!$A:$B, 2, FALSE), "Unknown")</f>
        <v>Table, kitchen or other household articles of iron or steel</v>
      </c>
      <c r="AC1793" s="18" t="str">
        <f t="shared" si="304"/>
        <v>Steel Products</v>
      </c>
      <c r="AD1793" s="18" t="str">
        <f t="shared" si="305"/>
        <v>Misc</v>
      </c>
      <c r="AE1793" s="18">
        <f t="shared" si="306"/>
        <v>20.178774928774928</v>
      </c>
      <c r="AF1793" s="20">
        <f t="shared" si="307"/>
        <v>0.24319990539488487</v>
      </c>
    </row>
    <row r="1794" spans="1:32">
      <c r="A1794" s="18" t="str">
        <f>'Raw Data'!A1794</f>
        <v>INNSA1</v>
      </c>
      <c r="B1794" s="19">
        <f>'Raw Data'!B1794</f>
        <v>43342</v>
      </c>
      <c r="C1794" s="18">
        <f>'Raw Data'!C1794</f>
        <v>301049751</v>
      </c>
      <c r="D1794" s="18">
        <f>'Raw Data'!D1794</f>
        <v>73239990</v>
      </c>
      <c r="E1794" s="18" t="str">
        <f>'Raw Data'!E1794</f>
        <v>RYX-02-020 MILD STEEL MULTI FUNCTION CLOTH STAND (OTHER ARTICLES OF HOUSEHOLD OF IRON &amp; STEEL)</v>
      </c>
      <c r="F1794" s="18">
        <f>'Raw Data'!F1794</f>
        <v>0</v>
      </c>
      <c r="G1794" s="18">
        <f>'Raw Data'!G1794</f>
        <v>0</v>
      </c>
      <c r="H1794" s="18">
        <f>'Raw Data'!H1794</f>
        <v>0</v>
      </c>
      <c r="I1794" s="18">
        <f>'Raw Data'!I1794</f>
        <v>0</v>
      </c>
      <c r="J1794" s="18">
        <f>'Raw Data'!J1794</f>
        <v>0</v>
      </c>
      <c r="K1794" s="18">
        <f>'Raw Data'!K1794</f>
        <v>0</v>
      </c>
      <c r="L1794" s="18">
        <f>'Raw Data'!L1794</f>
        <v>0</v>
      </c>
      <c r="M1794" s="18">
        <f>'Raw Data'!M1794</f>
        <v>0</v>
      </c>
      <c r="N1794" s="18">
        <f>'Raw Data'!N1794</f>
        <v>1232</v>
      </c>
      <c r="O1794" s="18" t="str">
        <f>'Raw Data'!O1794</f>
        <v>PCS</v>
      </c>
      <c r="P1794" s="18">
        <f>'Raw Data'!P1794</f>
        <v>1076.1783439999999</v>
      </c>
      <c r="Q1794" s="18">
        <f>'Raw Data'!Q1794</f>
        <v>1325851.72</v>
      </c>
      <c r="R1794" s="18">
        <f>'Raw Data'!R1794</f>
        <v>15.13612298</v>
      </c>
      <c r="S1794" s="18">
        <f>'Raw Data'!S1794</f>
        <v>18647.703519999999</v>
      </c>
      <c r="T1794" s="18">
        <f>'Raw Data'!T1794</f>
        <v>322447.2</v>
      </c>
      <c r="U1794" s="18" t="str">
        <f t="shared" si="297"/>
        <v xml:space="preserve">RYX-02-020 MILD STEEL MULTI FUNCTION CLOTH STAND </v>
      </c>
      <c r="V1794" s="18" t="str">
        <f t="shared" si="298"/>
        <v/>
      </c>
      <c r="W1794" s="18" t="e">
        <f t="shared" si="299"/>
        <v>#VALUE!</v>
      </c>
      <c r="X1794" s="18" t="str">
        <f t="shared" si="300"/>
        <v/>
      </c>
      <c r="Y1794" s="18" t="str">
        <f t="shared" si="301"/>
        <v/>
      </c>
      <c r="Z1794" s="18">
        <f t="shared" si="302"/>
        <v>1648298.92</v>
      </c>
      <c r="AA1794" s="18">
        <f t="shared" si="303"/>
        <v>2018</v>
      </c>
      <c r="AB1794" s="19" t="str">
        <f>IFERROR(VLOOKUP(D1794, 'Lookup Tables'!$A:$B, 2, FALSE), "Unknown")</f>
        <v>Table, kitchen or other household articles of iron or steel</v>
      </c>
      <c r="AC1794" s="18" t="str">
        <f t="shared" si="304"/>
        <v>Steel Products</v>
      </c>
      <c r="AD1794" s="18" t="str">
        <f t="shared" si="305"/>
        <v>Cloth Stand</v>
      </c>
      <c r="AE1794" s="18">
        <f t="shared" si="306"/>
        <v>261.72662337662337</v>
      </c>
      <c r="AF1794" s="20">
        <f t="shared" si="307"/>
        <v>0.24320004653310706</v>
      </c>
    </row>
    <row r="1795" spans="1:32">
      <c r="A1795" s="18" t="str">
        <f>'Raw Data'!A1795</f>
        <v>INNSA1</v>
      </c>
      <c r="B1795" s="19">
        <f>'Raw Data'!B1795</f>
        <v>43341</v>
      </c>
      <c r="C1795" s="18">
        <f>'Raw Data'!C1795</f>
        <v>301049751</v>
      </c>
      <c r="D1795" s="18">
        <f>'Raw Data'!D1795</f>
        <v>73239990</v>
      </c>
      <c r="E1795" s="18" t="str">
        <f>'Raw Data'!E1795</f>
        <v>KWB-600F STAINLESS STEEL SPORTS BOTTLE</v>
      </c>
      <c r="F1795" s="18">
        <f>'Raw Data'!F1795</f>
        <v>0</v>
      </c>
      <c r="G1795" s="18">
        <f>'Raw Data'!G1795</f>
        <v>0</v>
      </c>
      <c r="H1795" s="18">
        <f>'Raw Data'!H1795</f>
        <v>0</v>
      </c>
      <c r="I1795" s="18">
        <f>'Raw Data'!I1795</f>
        <v>0</v>
      </c>
      <c r="J1795" s="18">
        <f>'Raw Data'!J1795</f>
        <v>0</v>
      </c>
      <c r="K1795" s="18">
        <f>'Raw Data'!K1795</f>
        <v>0</v>
      </c>
      <c r="L1795" s="18">
        <f>'Raw Data'!L1795</f>
        <v>0</v>
      </c>
      <c r="M1795" s="18">
        <f>'Raw Data'!M1795</f>
        <v>0</v>
      </c>
      <c r="N1795" s="18">
        <f>'Raw Data'!N1795</f>
        <v>50544</v>
      </c>
      <c r="O1795" s="18" t="str">
        <f>'Raw Data'!O1795</f>
        <v>PCS</v>
      </c>
      <c r="P1795" s="18">
        <f>'Raw Data'!P1795</f>
        <v>82.373984250000007</v>
      </c>
      <c r="Q1795" s="18">
        <f>'Raw Data'!Q1795</f>
        <v>4163510.66</v>
      </c>
      <c r="R1795" s="18">
        <f>'Raw Data'!R1795</f>
        <v>1.158565179</v>
      </c>
      <c r="S1795" s="18">
        <f>'Raw Data'!S1795</f>
        <v>58558.51842</v>
      </c>
      <c r="T1795" s="18">
        <f>'Raw Data'!T1795</f>
        <v>1012565.8</v>
      </c>
      <c r="U1795" s="18" t="e">
        <f t="shared" ref="U1795:U1858" si="308">LEFT(E1795, FIND("(", E1795)-1)</f>
        <v>#VALUE!</v>
      </c>
      <c r="V1795" s="18" t="str">
        <f t="shared" ref="V1795:V1858" si="309">IFERROR(
    VALUE(
        MID(E1795,
            FIND("QTY",E1795)+4,
            FIND(" ",E1795,FIND("QTY",E1795)+4) - (FIND("QTY",E1795)+4)
        )
    ),
"")</f>
        <v/>
      </c>
      <c r="W1795" s="18" t="e">
        <f t="shared" ref="W1795:W1858" si="310">TRIM(MID(E1795, FIND(" ", E1795, FIND("QTY:", E1795)+4)+1, FIND("/", E1795) - FIND(" ", E1795, FIND("QTY:", E1795)+4)-1))</f>
        <v>#VALUE!</v>
      </c>
      <c r="X1795" s="18" t="str">
        <f t="shared" ref="X1795:X1858" si="311">IFERROR(
  IF(AND(ISNUMBER(FIND("/",E1795)), ISNUMBER(FIND("PER",E1795))),
     VALUE(TRIM(SUBSTITUTE(SUBSTITUTE(MID(E1795, FIND("/",E1795)+1, FIND("PER",E1795)-FIND("/",E1795)-1), "USD", ""), "CNY:", ""))),
     IF(ISNUMBER(SEARCH("USD",E1795)),
        VALUE(TRIM(MID(E1795, SEARCH("USD",E1795)+3, 12))),
        IF(ISNUMBER(SEARCH("CNY",E1795)),
           VALUE(TRIM(SUBSTITUTE(MID(E1795, SEARCH("CNY",E1795)+3, 12), ":", ""))),
           "" )
     )
  ),
"")</f>
        <v/>
      </c>
      <c r="Y1795" s="18" t="str">
        <f t="shared" ref="Y1795:Y1858" si="312">IF(ISNUMBER(FIND("USD", E1795)), "USD",
IF(ISNUMBER(FIND("CNY", E1795)), "CNY", ""))</f>
        <v/>
      </c>
      <c r="Z1795" s="18">
        <f t="shared" ref="Z1795:Z1858" si="313">Q1795 + T1795</f>
        <v>5176076.46</v>
      </c>
      <c r="AA1795" s="18">
        <f t="shared" ref="AA1795:AA1858" si="314">YEAR(B1795)</f>
        <v>2018</v>
      </c>
      <c r="AB1795" s="19" t="str">
        <f>IFERROR(VLOOKUP(D1795, 'Lookup Tables'!$A:$B, 2, FALSE), "Unknown")</f>
        <v>Table, kitchen or other household articles of iron or steel</v>
      </c>
      <c r="AC1795" s="18" t="str">
        <f t="shared" ref="AC1795:AC1858" si="315">IFERROR(
    IF(ISNUMBER(SEARCH("STEEL", E1795)), "Steel Products",
    IF(ISNUMBER(SEARCH("SCRUBBER", E1795)), "Cleaning Items",
    IF(ISNUMBER(SEARCH("CLOTH", E1795)), "Household Items",
    IF(ISNUMBER(SEARCH("HOLDER", E1795)), "Kitchen Items",
    "Other")))),
"Other")</f>
        <v>Steel Products</v>
      </c>
      <c r="AD1795" s="18" t="str">
        <f t="shared" ref="AD1795:AD1858" si="316">IFERROR(
    IF(ISNUMBER(SEARCH("SCRUBBER", E1795)), "Scrubber",
    IF(ISNUMBER(SEARCH("CUTLERY", E1795)), "Cutlery Holder",
    IF(ISNUMBER(SEARCH("CLOTH STAND", E1795)), "Cloth Stand",
    IF(ISNUMBER(SEARCH("HOLDER", E1795)), "Holder",
    "Misc")))),
"Misc")</f>
        <v>Misc</v>
      </c>
      <c r="AE1795" s="18">
        <f t="shared" ref="AE1795:AE1858" si="317">T1795/N1795</f>
        <v>20.03335311807534</v>
      </c>
      <c r="AF1795" s="20">
        <f t="shared" ref="AF1795:AF1858" si="318">IFERROR(T1795/Q1795,0)</f>
        <v>0.24320000179848225</v>
      </c>
    </row>
    <row r="1796" spans="1:32">
      <c r="A1796" s="18" t="str">
        <f>'Raw Data'!A1796</f>
        <v>INNSA1</v>
      </c>
      <c r="B1796" s="19">
        <f>'Raw Data'!B1796</f>
        <v>43340</v>
      </c>
      <c r="C1796" s="18">
        <f>'Raw Data'!C1796</f>
        <v>301049751</v>
      </c>
      <c r="D1796" s="18">
        <f>'Raw Data'!D1796</f>
        <v>73239990</v>
      </c>
      <c r="E1796" s="18" t="str">
        <f>'Raw Data'!E1796</f>
        <v>STEEL LUNCH BOX -6900(TOTAL NET.WT. 255.71KGS) (MILD STEEL)(DPD CLIENT)</v>
      </c>
      <c r="F1796" s="18">
        <f>'Raw Data'!F1796</f>
        <v>0</v>
      </c>
      <c r="G1796" s="18">
        <f>'Raw Data'!G1796</f>
        <v>0</v>
      </c>
      <c r="H1796" s="18">
        <f>'Raw Data'!H1796</f>
        <v>0</v>
      </c>
      <c r="I1796" s="18">
        <f>'Raw Data'!I1796</f>
        <v>0</v>
      </c>
      <c r="J1796" s="18">
        <f>'Raw Data'!J1796</f>
        <v>0</v>
      </c>
      <c r="K1796" s="18">
        <f>'Raw Data'!K1796</f>
        <v>0</v>
      </c>
      <c r="L1796" s="18">
        <f>'Raw Data'!L1796</f>
        <v>0</v>
      </c>
      <c r="M1796" s="18">
        <f>'Raw Data'!M1796</f>
        <v>0</v>
      </c>
      <c r="N1796" s="18">
        <f>'Raw Data'!N1796</f>
        <v>2184</v>
      </c>
      <c r="O1796" s="18" t="str">
        <f>'Raw Data'!O1796</f>
        <v>PCS</v>
      </c>
      <c r="P1796" s="18">
        <f>'Raw Data'!P1796</f>
        <v>57.882202380000003</v>
      </c>
      <c r="Q1796" s="18">
        <f>'Raw Data'!Q1796</f>
        <v>126414.73</v>
      </c>
      <c r="R1796" s="18">
        <f>'Raw Data'!R1796</f>
        <v>0.81409567299999996</v>
      </c>
      <c r="S1796" s="18">
        <f>'Raw Data'!S1796</f>
        <v>1777.9849509999999</v>
      </c>
      <c r="T1796" s="18">
        <f>'Raw Data'!T1796</f>
        <v>30744</v>
      </c>
      <c r="U1796" s="18" t="str">
        <f t="shared" si="308"/>
        <v>STEEL LUNCH BOX -6900</v>
      </c>
      <c r="V1796" s="18" t="str">
        <f t="shared" si="309"/>
        <v/>
      </c>
      <c r="W1796" s="18" t="e">
        <f t="shared" si="310"/>
        <v>#VALUE!</v>
      </c>
      <c r="X1796" s="18" t="str">
        <f t="shared" si="311"/>
        <v/>
      </c>
      <c r="Y1796" s="18" t="str">
        <f t="shared" si="312"/>
        <v/>
      </c>
      <c r="Z1796" s="18">
        <f t="shared" si="313"/>
        <v>157158.72999999998</v>
      </c>
      <c r="AA1796" s="18">
        <f t="shared" si="314"/>
        <v>2018</v>
      </c>
      <c r="AB1796" s="19" t="str">
        <f>IFERROR(VLOOKUP(D1796, 'Lookup Tables'!$A:$B, 2, FALSE), "Unknown")</f>
        <v>Table, kitchen or other household articles of iron or steel</v>
      </c>
      <c r="AC1796" s="18" t="str">
        <f t="shared" si="315"/>
        <v>Steel Products</v>
      </c>
      <c r="AD1796" s="18" t="str">
        <f t="shared" si="316"/>
        <v>Misc</v>
      </c>
      <c r="AE1796" s="18">
        <f t="shared" si="317"/>
        <v>14.076923076923077</v>
      </c>
      <c r="AF1796" s="20">
        <f t="shared" si="318"/>
        <v>0.24319950689290717</v>
      </c>
    </row>
    <row r="1797" spans="1:32">
      <c r="A1797" s="18" t="str">
        <f>'Raw Data'!A1797</f>
        <v>INNSA1</v>
      </c>
      <c r="B1797" s="19">
        <f>'Raw Data'!B1797</f>
        <v>43340</v>
      </c>
      <c r="C1797" s="18">
        <f>'Raw Data'!C1797</f>
        <v>301049751</v>
      </c>
      <c r="D1797" s="18">
        <f>'Raw Data'!D1797</f>
        <v>73239990</v>
      </c>
      <c r="E1797" s="18" t="str">
        <f>'Raw Data'!E1797</f>
        <v>STEEL LUNCH BOX -6900(TOTAL NET.WT. 3057.28KGS) (MILD STEEL)</v>
      </c>
      <c r="F1797" s="18">
        <f>'Raw Data'!F1797</f>
        <v>0</v>
      </c>
      <c r="G1797" s="18">
        <f>'Raw Data'!G1797</f>
        <v>0</v>
      </c>
      <c r="H1797" s="18">
        <f>'Raw Data'!H1797</f>
        <v>0</v>
      </c>
      <c r="I1797" s="18">
        <f>'Raw Data'!I1797</f>
        <v>0</v>
      </c>
      <c r="J1797" s="18">
        <f>'Raw Data'!J1797</f>
        <v>0</v>
      </c>
      <c r="K1797" s="18">
        <f>'Raw Data'!K1797</f>
        <v>0</v>
      </c>
      <c r="L1797" s="18">
        <f>'Raw Data'!L1797</f>
        <v>0</v>
      </c>
      <c r="M1797" s="18">
        <f>'Raw Data'!M1797</f>
        <v>0</v>
      </c>
      <c r="N1797" s="18">
        <f>'Raw Data'!N1797</f>
        <v>26112</v>
      </c>
      <c r="O1797" s="18" t="str">
        <f>'Raw Data'!O1797</f>
        <v>PCS</v>
      </c>
      <c r="P1797" s="18">
        <f>'Raw Data'!P1797</f>
        <v>57.2273809</v>
      </c>
      <c r="Q1797" s="18">
        <f>'Raw Data'!Q1797</f>
        <v>1494321.37</v>
      </c>
      <c r="R1797" s="18">
        <f>'Raw Data'!R1797</f>
        <v>0.80488580700000001</v>
      </c>
      <c r="S1797" s="18">
        <f>'Raw Data'!S1797</f>
        <v>21017.178199999998</v>
      </c>
      <c r="T1797" s="18">
        <f>'Raw Data'!T1797</f>
        <v>363418.9</v>
      </c>
      <c r="U1797" s="18" t="str">
        <f t="shared" si="308"/>
        <v>STEEL LUNCH BOX -6900</v>
      </c>
      <c r="V1797" s="18" t="str">
        <f t="shared" si="309"/>
        <v/>
      </c>
      <c r="W1797" s="18" t="e">
        <f t="shared" si="310"/>
        <v>#VALUE!</v>
      </c>
      <c r="X1797" s="18" t="str">
        <f t="shared" si="311"/>
        <v/>
      </c>
      <c r="Y1797" s="18" t="str">
        <f t="shared" si="312"/>
        <v/>
      </c>
      <c r="Z1797" s="18">
        <f t="shared" si="313"/>
        <v>1857740.27</v>
      </c>
      <c r="AA1797" s="18">
        <f t="shared" si="314"/>
        <v>2018</v>
      </c>
      <c r="AB1797" s="19" t="str">
        <f>IFERROR(VLOOKUP(D1797, 'Lookup Tables'!$A:$B, 2, FALSE), "Unknown")</f>
        <v>Table, kitchen or other household articles of iron or steel</v>
      </c>
      <c r="AC1797" s="18" t="str">
        <f t="shared" si="315"/>
        <v>Steel Products</v>
      </c>
      <c r="AD1797" s="18" t="str">
        <f t="shared" si="316"/>
        <v>Misc</v>
      </c>
      <c r="AE1797" s="18">
        <f t="shared" si="317"/>
        <v>13.917696844362746</v>
      </c>
      <c r="AF1797" s="20">
        <f t="shared" si="318"/>
        <v>0.24319996173246186</v>
      </c>
    </row>
    <row r="1798" spans="1:32">
      <c r="A1798" s="18" t="str">
        <f>'Raw Data'!A1798</f>
        <v>INNSA1</v>
      </c>
      <c r="B1798" s="19">
        <f>'Raw Data'!B1798</f>
        <v>43340</v>
      </c>
      <c r="C1798" s="18">
        <f>'Raw Data'!C1798</f>
        <v>301049751</v>
      </c>
      <c r="D1798" s="18">
        <f>'Raw Data'!D1798</f>
        <v>73239990</v>
      </c>
      <c r="E1798" s="18" t="str">
        <f>'Raw Data'!E1798</f>
        <v>STEEL LUNCH BOX -6111(TOTAL NET.WT. 1134.00KGS) (MILD STEEL)</v>
      </c>
      <c r="F1798" s="18">
        <f>'Raw Data'!F1798</f>
        <v>0</v>
      </c>
      <c r="G1798" s="18">
        <f>'Raw Data'!G1798</f>
        <v>0</v>
      </c>
      <c r="H1798" s="18">
        <f>'Raw Data'!H1798</f>
        <v>0</v>
      </c>
      <c r="I1798" s="18">
        <f>'Raw Data'!I1798</f>
        <v>0</v>
      </c>
      <c r="J1798" s="18">
        <f>'Raw Data'!J1798</f>
        <v>0</v>
      </c>
      <c r="K1798" s="18">
        <f>'Raw Data'!K1798</f>
        <v>0</v>
      </c>
      <c r="L1798" s="18">
        <f>'Raw Data'!L1798</f>
        <v>0</v>
      </c>
      <c r="M1798" s="18">
        <f>'Raw Data'!M1798</f>
        <v>0</v>
      </c>
      <c r="N1798" s="18">
        <f>'Raw Data'!N1798</f>
        <v>6720</v>
      </c>
      <c r="O1798" s="18" t="str">
        <f>'Raw Data'!O1798</f>
        <v>PCS</v>
      </c>
      <c r="P1798" s="18">
        <f>'Raw Data'!P1798</f>
        <v>85.446151790000002</v>
      </c>
      <c r="Q1798" s="18">
        <f>'Raw Data'!Q1798</f>
        <v>574198.14</v>
      </c>
      <c r="R1798" s="18">
        <f>'Raw Data'!R1798</f>
        <v>1.2017742870000001</v>
      </c>
      <c r="S1798" s="18">
        <f>'Raw Data'!S1798</f>
        <v>8075.9232069999998</v>
      </c>
      <c r="T1798" s="18">
        <f>'Raw Data'!T1798</f>
        <v>139645</v>
      </c>
      <c r="U1798" s="18" t="str">
        <f t="shared" si="308"/>
        <v>STEEL LUNCH BOX -6111</v>
      </c>
      <c r="V1798" s="18" t="str">
        <f t="shared" si="309"/>
        <v/>
      </c>
      <c r="W1798" s="18" t="e">
        <f t="shared" si="310"/>
        <v>#VALUE!</v>
      </c>
      <c r="X1798" s="18" t="str">
        <f t="shared" si="311"/>
        <v/>
      </c>
      <c r="Y1798" s="18" t="str">
        <f t="shared" si="312"/>
        <v/>
      </c>
      <c r="Z1798" s="18">
        <f t="shared" si="313"/>
        <v>713843.14</v>
      </c>
      <c r="AA1798" s="18">
        <f t="shared" si="314"/>
        <v>2018</v>
      </c>
      <c r="AB1798" s="19" t="str">
        <f>IFERROR(VLOOKUP(D1798, 'Lookup Tables'!$A:$B, 2, FALSE), "Unknown")</f>
        <v>Table, kitchen or other household articles of iron or steel</v>
      </c>
      <c r="AC1798" s="18" t="str">
        <f t="shared" si="315"/>
        <v>Steel Products</v>
      </c>
      <c r="AD1798" s="18" t="str">
        <f t="shared" si="316"/>
        <v>Misc</v>
      </c>
      <c r="AE1798" s="18">
        <f t="shared" si="317"/>
        <v>20.780505952380953</v>
      </c>
      <c r="AF1798" s="20">
        <f t="shared" si="318"/>
        <v>0.24320002151173808</v>
      </c>
    </row>
    <row r="1799" spans="1:32">
      <c r="A1799" s="18" t="str">
        <f>'Raw Data'!A1799</f>
        <v>INNSA1</v>
      </c>
      <c r="B1799" s="19">
        <f>'Raw Data'!B1799</f>
        <v>43340</v>
      </c>
      <c r="C1799" s="18">
        <f>'Raw Data'!C1799</f>
        <v>301049751</v>
      </c>
      <c r="D1799" s="18">
        <f>'Raw Data'!D1799</f>
        <v>73239990</v>
      </c>
      <c r="E1799" s="18" t="str">
        <f>'Raw Data'!E1799</f>
        <v>STEEL LUNCH BOX -6950(TOTAL NET.WT. 2095.20KGS) (MILD STEEL)</v>
      </c>
      <c r="F1799" s="18">
        <f>'Raw Data'!F1799</f>
        <v>0</v>
      </c>
      <c r="G1799" s="18">
        <f>'Raw Data'!G1799</f>
        <v>0</v>
      </c>
      <c r="H1799" s="18">
        <f>'Raw Data'!H1799</f>
        <v>0</v>
      </c>
      <c r="I1799" s="18">
        <f>'Raw Data'!I1799</f>
        <v>0</v>
      </c>
      <c r="J1799" s="18">
        <f>'Raw Data'!J1799</f>
        <v>0</v>
      </c>
      <c r="K1799" s="18">
        <f>'Raw Data'!K1799</f>
        <v>0</v>
      </c>
      <c r="L1799" s="18">
        <f>'Raw Data'!L1799</f>
        <v>0</v>
      </c>
      <c r="M1799" s="18">
        <f>'Raw Data'!M1799</f>
        <v>0</v>
      </c>
      <c r="N1799" s="18">
        <f>'Raw Data'!N1799</f>
        <v>6480</v>
      </c>
      <c r="O1799" s="18" t="str">
        <f>'Raw Data'!O1799</f>
        <v>PCS</v>
      </c>
      <c r="P1799" s="18">
        <f>'Raw Data'!P1799</f>
        <v>172.32837499999999</v>
      </c>
      <c r="Q1799" s="18">
        <f>'Raw Data'!Q1799</f>
        <v>1116687.8700000001</v>
      </c>
      <c r="R1799" s="18">
        <f>'Raw Data'!R1799</f>
        <v>2.423746484</v>
      </c>
      <c r="S1799" s="18">
        <f>'Raw Data'!S1799</f>
        <v>15705.87722</v>
      </c>
      <c r="T1799" s="18">
        <f>'Raw Data'!T1799</f>
        <v>271578.5</v>
      </c>
      <c r="U1799" s="18" t="str">
        <f t="shared" si="308"/>
        <v>STEEL LUNCH BOX -6950</v>
      </c>
      <c r="V1799" s="18" t="str">
        <f t="shared" si="309"/>
        <v/>
      </c>
      <c r="W1799" s="18" t="e">
        <f t="shared" si="310"/>
        <v>#VALUE!</v>
      </c>
      <c r="X1799" s="18" t="str">
        <f t="shared" si="311"/>
        <v/>
      </c>
      <c r="Y1799" s="18" t="str">
        <f t="shared" si="312"/>
        <v/>
      </c>
      <c r="Z1799" s="18">
        <f t="shared" si="313"/>
        <v>1388266.37</v>
      </c>
      <c r="AA1799" s="18">
        <f t="shared" si="314"/>
        <v>2018</v>
      </c>
      <c r="AB1799" s="19" t="str">
        <f>IFERROR(VLOOKUP(D1799, 'Lookup Tables'!$A:$B, 2, FALSE), "Unknown")</f>
        <v>Table, kitchen or other household articles of iron or steel</v>
      </c>
      <c r="AC1799" s="18" t="str">
        <f t="shared" si="315"/>
        <v>Steel Products</v>
      </c>
      <c r="AD1799" s="18" t="str">
        <f t="shared" si="316"/>
        <v>Misc</v>
      </c>
      <c r="AE1799" s="18">
        <f t="shared" si="317"/>
        <v>41.910262345679016</v>
      </c>
      <c r="AF1799" s="20">
        <f t="shared" si="318"/>
        <v>0.2432000089693819</v>
      </c>
    </row>
    <row r="1800" spans="1:32">
      <c r="A1800" s="18" t="str">
        <f>'Raw Data'!A1800</f>
        <v>INNSA1</v>
      </c>
      <c r="B1800" s="19">
        <f>'Raw Data'!B1800</f>
        <v>43340</v>
      </c>
      <c r="C1800" s="18">
        <f>'Raw Data'!C1800</f>
        <v>301049751</v>
      </c>
      <c r="D1800" s="18">
        <f>'Raw Data'!D1800</f>
        <v>73239990</v>
      </c>
      <c r="E1800" s="18" t="str">
        <f>'Raw Data'!E1800</f>
        <v>STEEL CONTAINER ROUND-6857(TOTAL NET WT.3090.60KGS) (MILD STEEL)(DPD CLIENT)</v>
      </c>
      <c r="F1800" s="18">
        <f>'Raw Data'!F1800</f>
        <v>0</v>
      </c>
      <c r="G1800" s="18">
        <f>'Raw Data'!G1800</f>
        <v>0</v>
      </c>
      <c r="H1800" s="18">
        <f>'Raw Data'!H1800</f>
        <v>0</v>
      </c>
      <c r="I1800" s="18">
        <f>'Raw Data'!I1800</f>
        <v>0</v>
      </c>
      <c r="J1800" s="18">
        <f>'Raw Data'!J1800</f>
        <v>0</v>
      </c>
      <c r="K1800" s="18">
        <f>'Raw Data'!K1800</f>
        <v>0</v>
      </c>
      <c r="L1800" s="18">
        <f>'Raw Data'!L1800</f>
        <v>0</v>
      </c>
      <c r="M1800" s="18">
        <f>'Raw Data'!M1800</f>
        <v>0</v>
      </c>
      <c r="N1800" s="18">
        <f>'Raw Data'!N1800</f>
        <v>24240</v>
      </c>
      <c r="O1800" s="18" t="str">
        <f>'Raw Data'!O1800</f>
        <v>PCS</v>
      </c>
      <c r="P1800" s="18">
        <f>'Raw Data'!P1800</f>
        <v>60.314931110000003</v>
      </c>
      <c r="Q1800" s="18">
        <f>'Raw Data'!Q1800</f>
        <v>1462033.93</v>
      </c>
      <c r="R1800" s="18">
        <f>'Raw Data'!R1800</f>
        <v>0.84831126700000004</v>
      </c>
      <c r="S1800" s="18">
        <f>'Raw Data'!S1800</f>
        <v>20563.065119999999</v>
      </c>
      <c r="T1800" s="18">
        <f>'Raw Data'!T1800</f>
        <v>355566.6</v>
      </c>
      <c r="U1800" s="18" t="str">
        <f t="shared" si="308"/>
        <v>STEEL CONTAINER ROUND-6857</v>
      </c>
      <c r="V1800" s="18" t="str">
        <f t="shared" si="309"/>
        <v/>
      </c>
      <c r="W1800" s="18" t="e">
        <f t="shared" si="310"/>
        <v>#VALUE!</v>
      </c>
      <c r="X1800" s="18" t="str">
        <f t="shared" si="311"/>
        <v/>
      </c>
      <c r="Y1800" s="18" t="str">
        <f t="shared" si="312"/>
        <v/>
      </c>
      <c r="Z1800" s="18">
        <f t="shared" si="313"/>
        <v>1817600.5299999998</v>
      </c>
      <c r="AA1800" s="18">
        <f t="shared" si="314"/>
        <v>2018</v>
      </c>
      <c r="AB1800" s="19" t="str">
        <f>IFERROR(VLOOKUP(D1800, 'Lookup Tables'!$A:$B, 2, FALSE), "Unknown")</f>
        <v>Table, kitchen or other household articles of iron or steel</v>
      </c>
      <c r="AC1800" s="18" t="str">
        <f t="shared" si="315"/>
        <v>Steel Products</v>
      </c>
      <c r="AD1800" s="18" t="str">
        <f t="shared" si="316"/>
        <v>Misc</v>
      </c>
      <c r="AE1800" s="18">
        <f t="shared" si="317"/>
        <v>14.66858910891089</v>
      </c>
      <c r="AF1800" s="20">
        <f t="shared" si="318"/>
        <v>0.24319996458632118</v>
      </c>
    </row>
    <row r="1801" spans="1:32">
      <c r="A1801" s="18" t="str">
        <f>'Raw Data'!A1801</f>
        <v>INNSA1</v>
      </c>
      <c r="B1801" s="19">
        <f>'Raw Data'!B1801</f>
        <v>43340</v>
      </c>
      <c r="C1801" s="18">
        <f>'Raw Data'!C1801</f>
        <v>301049751</v>
      </c>
      <c r="D1801" s="18">
        <f>'Raw Data'!D1801</f>
        <v>73239990</v>
      </c>
      <c r="E1801" s="18" t="str">
        <f>'Raw Data'!E1801</f>
        <v>STEEL LUNCH BOX -6900(TOTAL NET.WT. 193.89KGS) (MILD STEEL)(DPD CLIENT)</v>
      </c>
      <c r="F1801" s="18">
        <f>'Raw Data'!F1801</f>
        <v>0</v>
      </c>
      <c r="G1801" s="18">
        <f>'Raw Data'!G1801</f>
        <v>0</v>
      </c>
      <c r="H1801" s="18">
        <f>'Raw Data'!H1801</f>
        <v>0</v>
      </c>
      <c r="I1801" s="18">
        <f>'Raw Data'!I1801</f>
        <v>0</v>
      </c>
      <c r="J1801" s="18">
        <f>'Raw Data'!J1801</f>
        <v>0</v>
      </c>
      <c r="K1801" s="18">
        <f>'Raw Data'!K1801</f>
        <v>0</v>
      </c>
      <c r="L1801" s="18">
        <f>'Raw Data'!L1801</f>
        <v>0</v>
      </c>
      <c r="M1801" s="18">
        <f>'Raw Data'!M1801</f>
        <v>0</v>
      </c>
      <c r="N1801" s="18">
        <f>'Raw Data'!N1801</f>
        <v>1656</v>
      </c>
      <c r="O1801" s="18" t="str">
        <f>'Raw Data'!O1801</f>
        <v>PCS</v>
      </c>
      <c r="P1801" s="18">
        <f>'Raw Data'!P1801</f>
        <v>57.861515699999998</v>
      </c>
      <c r="Q1801" s="18">
        <f>'Raw Data'!Q1801</f>
        <v>95818.67</v>
      </c>
      <c r="R1801" s="18">
        <f>'Raw Data'!R1801</f>
        <v>0.81380472199999998</v>
      </c>
      <c r="S1801" s="18">
        <f>'Raw Data'!S1801</f>
        <v>1347.660619</v>
      </c>
      <c r="T1801" s="18">
        <f>'Raw Data'!T1801</f>
        <v>23303.200000000001</v>
      </c>
      <c r="U1801" s="18" t="str">
        <f t="shared" si="308"/>
        <v>STEEL LUNCH BOX -6900</v>
      </c>
      <c r="V1801" s="18" t="str">
        <f t="shared" si="309"/>
        <v/>
      </c>
      <c r="W1801" s="18" t="e">
        <f t="shared" si="310"/>
        <v>#VALUE!</v>
      </c>
      <c r="X1801" s="18" t="str">
        <f t="shared" si="311"/>
        <v/>
      </c>
      <c r="Y1801" s="18" t="str">
        <f t="shared" si="312"/>
        <v/>
      </c>
      <c r="Z1801" s="18">
        <f t="shared" si="313"/>
        <v>119121.87</v>
      </c>
      <c r="AA1801" s="18">
        <f t="shared" si="314"/>
        <v>2018</v>
      </c>
      <c r="AB1801" s="19" t="str">
        <f>IFERROR(VLOOKUP(D1801, 'Lookup Tables'!$A:$B, 2, FALSE), "Unknown")</f>
        <v>Table, kitchen or other household articles of iron or steel</v>
      </c>
      <c r="AC1801" s="18" t="str">
        <f t="shared" si="315"/>
        <v>Steel Products</v>
      </c>
      <c r="AD1801" s="18" t="str">
        <f t="shared" si="316"/>
        <v>Misc</v>
      </c>
      <c r="AE1801" s="18">
        <f t="shared" si="317"/>
        <v>14.071980676328502</v>
      </c>
      <c r="AF1801" s="20">
        <f t="shared" si="318"/>
        <v>0.24320103796055614</v>
      </c>
    </row>
    <row r="1802" spans="1:32">
      <c r="A1802" s="18" t="str">
        <f>'Raw Data'!A1802</f>
        <v>INNSA1</v>
      </c>
      <c r="B1802" s="19">
        <f>'Raw Data'!B1802</f>
        <v>43340</v>
      </c>
      <c r="C1802" s="18">
        <f>'Raw Data'!C1802</f>
        <v>301049751</v>
      </c>
      <c r="D1802" s="18">
        <f>'Raw Data'!D1802</f>
        <v>73239990</v>
      </c>
      <c r="E1802" s="18" t="str">
        <f>'Raw Data'!E1802</f>
        <v>STEEL LUNCH BOX-6527 (TOTAL NET WT.4375 KGS) (MILD STEEL)</v>
      </c>
      <c r="F1802" s="18">
        <f>'Raw Data'!F1802</f>
        <v>0</v>
      </c>
      <c r="G1802" s="18">
        <f>'Raw Data'!G1802</f>
        <v>0</v>
      </c>
      <c r="H1802" s="18">
        <f>'Raw Data'!H1802</f>
        <v>0</v>
      </c>
      <c r="I1802" s="18">
        <f>'Raw Data'!I1802</f>
        <v>0</v>
      </c>
      <c r="J1802" s="18">
        <f>'Raw Data'!J1802</f>
        <v>0</v>
      </c>
      <c r="K1802" s="18">
        <f>'Raw Data'!K1802</f>
        <v>0</v>
      </c>
      <c r="L1802" s="18">
        <f>'Raw Data'!L1802</f>
        <v>0</v>
      </c>
      <c r="M1802" s="18">
        <f>'Raw Data'!M1802</f>
        <v>0</v>
      </c>
      <c r="N1802" s="18">
        <f>'Raw Data'!N1802</f>
        <v>10500</v>
      </c>
      <c r="O1802" s="18" t="str">
        <f>'Raw Data'!O1802</f>
        <v>PCS</v>
      </c>
      <c r="P1802" s="18">
        <f>'Raw Data'!P1802</f>
        <v>162.68022289999999</v>
      </c>
      <c r="Q1802" s="18">
        <f>'Raw Data'!Q1802</f>
        <v>1708142.34</v>
      </c>
      <c r="R1802" s="18">
        <f>'Raw Data'!R1802</f>
        <v>2.288048141</v>
      </c>
      <c r="S1802" s="18">
        <f>'Raw Data'!S1802</f>
        <v>24024.50549</v>
      </c>
      <c r="T1802" s="18">
        <f>'Raw Data'!T1802</f>
        <v>415420.2</v>
      </c>
      <c r="U1802" s="18" t="str">
        <f t="shared" si="308"/>
        <v xml:space="preserve">STEEL LUNCH BOX-6527 </v>
      </c>
      <c r="V1802" s="18" t="str">
        <f t="shared" si="309"/>
        <v/>
      </c>
      <c r="W1802" s="18" t="e">
        <f t="shared" si="310"/>
        <v>#VALUE!</v>
      </c>
      <c r="X1802" s="18" t="str">
        <f t="shared" si="311"/>
        <v/>
      </c>
      <c r="Y1802" s="18" t="str">
        <f t="shared" si="312"/>
        <v/>
      </c>
      <c r="Z1802" s="18">
        <f t="shared" si="313"/>
        <v>2123562.54</v>
      </c>
      <c r="AA1802" s="18">
        <f t="shared" si="314"/>
        <v>2018</v>
      </c>
      <c r="AB1802" s="19" t="str">
        <f>IFERROR(VLOOKUP(D1802, 'Lookup Tables'!$A:$B, 2, FALSE), "Unknown")</f>
        <v>Table, kitchen or other household articles of iron or steel</v>
      </c>
      <c r="AC1802" s="18" t="str">
        <f t="shared" si="315"/>
        <v>Steel Products</v>
      </c>
      <c r="AD1802" s="18" t="str">
        <f t="shared" si="316"/>
        <v>Misc</v>
      </c>
      <c r="AE1802" s="18">
        <f t="shared" si="317"/>
        <v>39.563828571428573</v>
      </c>
      <c r="AF1802" s="20">
        <f t="shared" si="318"/>
        <v>0.24319998999614983</v>
      </c>
    </row>
    <row r="1803" spans="1:32">
      <c r="A1803" s="18" t="str">
        <f>'Raw Data'!A1803</f>
        <v>INNSA1</v>
      </c>
      <c r="B1803" s="19">
        <f>'Raw Data'!B1803</f>
        <v>43339</v>
      </c>
      <c r="C1803" s="18">
        <f>'Raw Data'!C1803</f>
        <v>301049751</v>
      </c>
      <c r="D1803" s="18">
        <f>'Raw Data'!D1803</f>
        <v>73239990</v>
      </c>
      <c r="E1803" s="18" t="str">
        <f>'Raw Data'!E1803</f>
        <v>KIDS STEEL BOWL-HLG00020-2 (MILD STEEL) (TOTAL NET WT.158.40KGS)</v>
      </c>
      <c r="F1803" s="18">
        <f>'Raw Data'!F1803</f>
        <v>0</v>
      </c>
      <c r="G1803" s="18">
        <f>'Raw Data'!G1803</f>
        <v>0</v>
      </c>
      <c r="H1803" s="18">
        <f>'Raw Data'!H1803</f>
        <v>0</v>
      </c>
      <c r="I1803" s="18">
        <f>'Raw Data'!I1803</f>
        <v>0</v>
      </c>
      <c r="J1803" s="18">
        <f>'Raw Data'!J1803</f>
        <v>0</v>
      </c>
      <c r="K1803" s="18">
        <f>'Raw Data'!K1803</f>
        <v>0</v>
      </c>
      <c r="L1803" s="18">
        <f>'Raw Data'!L1803</f>
        <v>0</v>
      </c>
      <c r="M1803" s="18">
        <f>'Raw Data'!M1803</f>
        <v>0</v>
      </c>
      <c r="N1803" s="18">
        <f>'Raw Data'!N1803</f>
        <v>960</v>
      </c>
      <c r="O1803" s="18" t="str">
        <f>'Raw Data'!O1803</f>
        <v>PCS</v>
      </c>
      <c r="P1803" s="18">
        <f>'Raw Data'!P1803</f>
        <v>104.9557188</v>
      </c>
      <c r="Q1803" s="18">
        <f>'Raw Data'!Q1803</f>
        <v>100757.49</v>
      </c>
      <c r="R1803" s="18">
        <f>'Raw Data'!R1803</f>
        <v>1.4761704470000001</v>
      </c>
      <c r="S1803" s="18">
        <f>'Raw Data'!S1803</f>
        <v>1417.1236289999999</v>
      </c>
      <c r="T1803" s="18">
        <f>'Raw Data'!T1803</f>
        <v>24504.2</v>
      </c>
      <c r="U1803" s="18" t="str">
        <f t="shared" si="308"/>
        <v xml:space="preserve">KIDS STEEL BOWL-HLG00020-2 </v>
      </c>
      <c r="V1803" s="18" t="str">
        <f t="shared" si="309"/>
        <v/>
      </c>
      <c r="W1803" s="18" t="e">
        <f t="shared" si="310"/>
        <v>#VALUE!</v>
      </c>
      <c r="X1803" s="18" t="str">
        <f t="shared" si="311"/>
        <v/>
      </c>
      <c r="Y1803" s="18" t="str">
        <f t="shared" si="312"/>
        <v/>
      </c>
      <c r="Z1803" s="18">
        <f t="shared" si="313"/>
        <v>125261.69</v>
      </c>
      <c r="AA1803" s="18">
        <f t="shared" si="314"/>
        <v>2018</v>
      </c>
      <c r="AB1803" s="19" t="str">
        <f>IFERROR(VLOOKUP(D1803, 'Lookup Tables'!$A:$B, 2, FALSE), "Unknown")</f>
        <v>Table, kitchen or other household articles of iron or steel</v>
      </c>
      <c r="AC1803" s="18" t="str">
        <f t="shared" si="315"/>
        <v>Steel Products</v>
      </c>
      <c r="AD1803" s="18" t="str">
        <f t="shared" si="316"/>
        <v>Misc</v>
      </c>
      <c r="AE1803" s="18">
        <f t="shared" si="317"/>
        <v>25.525208333333335</v>
      </c>
      <c r="AF1803" s="20">
        <f t="shared" si="318"/>
        <v>0.24319978594147193</v>
      </c>
    </row>
    <row r="1804" spans="1:32">
      <c r="A1804" s="18" t="str">
        <f>'Raw Data'!A1804</f>
        <v>INNSA1</v>
      </c>
      <c r="B1804" s="19">
        <f>'Raw Data'!B1804</f>
        <v>43339</v>
      </c>
      <c r="C1804" s="18">
        <f>'Raw Data'!C1804</f>
        <v>301049751</v>
      </c>
      <c r="D1804" s="18">
        <f>'Raw Data'!D1804</f>
        <v>73239990</v>
      </c>
      <c r="E1804" s="18" t="str">
        <f>'Raw Data'!E1804</f>
        <v>KIDS STEEL BOWL -HLG0001-2 (MILD STEEL) (TOTAL NET WT.264.96 KGS)</v>
      </c>
      <c r="F1804" s="18">
        <f>'Raw Data'!F1804</f>
        <v>0</v>
      </c>
      <c r="G1804" s="18">
        <f>'Raw Data'!G1804</f>
        <v>0</v>
      </c>
      <c r="H1804" s="18">
        <f>'Raw Data'!H1804</f>
        <v>0</v>
      </c>
      <c r="I1804" s="18">
        <f>'Raw Data'!I1804</f>
        <v>0</v>
      </c>
      <c r="J1804" s="18">
        <f>'Raw Data'!J1804</f>
        <v>0</v>
      </c>
      <c r="K1804" s="18">
        <f>'Raw Data'!K1804</f>
        <v>0</v>
      </c>
      <c r="L1804" s="18">
        <f>'Raw Data'!L1804</f>
        <v>0</v>
      </c>
      <c r="M1804" s="18">
        <f>'Raw Data'!M1804</f>
        <v>0</v>
      </c>
      <c r="N1804" s="18">
        <f>'Raw Data'!N1804</f>
        <v>1920</v>
      </c>
      <c r="O1804" s="18" t="str">
        <f>'Raw Data'!O1804</f>
        <v>PCS</v>
      </c>
      <c r="P1804" s="18">
        <f>'Raw Data'!P1804</f>
        <v>74.436677079999995</v>
      </c>
      <c r="Q1804" s="18">
        <f>'Raw Data'!Q1804</f>
        <v>142918.42000000001</v>
      </c>
      <c r="R1804" s="18">
        <f>'Raw Data'!R1804</f>
        <v>1.046929354</v>
      </c>
      <c r="S1804" s="18">
        <f>'Raw Data'!S1804</f>
        <v>2010.10436</v>
      </c>
      <c r="T1804" s="18">
        <f>'Raw Data'!T1804</f>
        <v>34757.699999999997</v>
      </c>
      <c r="U1804" s="18" t="str">
        <f t="shared" si="308"/>
        <v xml:space="preserve">KIDS STEEL BOWL -HLG0001-2 </v>
      </c>
      <c r="V1804" s="18" t="str">
        <f t="shared" si="309"/>
        <v/>
      </c>
      <c r="W1804" s="18" t="e">
        <f t="shared" si="310"/>
        <v>#VALUE!</v>
      </c>
      <c r="X1804" s="18" t="str">
        <f t="shared" si="311"/>
        <v/>
      </c>
      <c r="Y1804" s="18" t="str">
        <f t="shared" si="312"/>
        <v/>
      </c>
      <c r="Z1804" s="18">
        <f t="shared" si="313"/>
        <v>177676.12</v>
      </c>
      <c r="AA1804" s="18">
        <f t="shared" si="314"/>
        <v>2018</v>
      </c>
      <c r="AB1804" s="19" t="str">
        <f>IFERROR(VLOOKUP(D1804, 'Lookup Tables'!$A:$B, 2, FALSE), "Unknown")</f>
        <v>Table, kitchen or other household articles of iron or steel</v>
      </c>
      <c r="AC1804" s="18" t="str">
        <f t="shared" si="315"/>
        <v>Steel Products</v>
      </c>
      <c r="AD1804" s="18" t="str">
        <f t="shared" si="316"/>
        <v>Misc</v>
      </c>
      <c r="AE1804" s="18">
        <f t="shared" si="317"/>
        <v>18.102968749999999</v>
      </c>
      <c r="AF1804" s="20">
        <f t="shared" si="318"/>
        <v>0.2431995819713092</v>
      </c>
    </row>
    <row r="1805" spans="1:32">
      <c r="A1805" s="18" t="str">
        <f>'Raw Data'!A1805</f>
        <v>INNSA1</v>
      </c>
      <c r="B1805" s="19">
        <f>'Raw Data'!B1805</f>
        <v>43332</v>
      </c>
      <c r="C1805" s="18">
        <f>'Raw Data'!C1805</f>
        <v>301049751</v>
      </c>
      <c r="D1805" s="18">
        <f>'Raw Data'!D1805</f>
        <v>73239990</v>
      </c>
      <c r="E1805" s="18" t="str">
        <f>'Raw Data'!E1805</f>
        <v>STEEL ZHARA -NP-003 (TOTAL NET WT. 1382.40 KGS)(MILD STEEL)</v>
      </c>
      <c r="F1805" s="18">
        <f>'Raw Data'!F1805</f>
        <v>0</v>
      </c>
      <c r="G1805" s="18">
        <f>'Raw Data'!G1805</f>
        <v>0</v>
      </c>
      <c r="H1805" s="18">
        <f>'Raw Data'!H1805</f>
        <v>0</v>
      </c>
      <c r="I1805" s="18">
        <f>'Raw Data'!I1805</f>
        <v>0</v>
      </c>
      <c r="J1805" s="18">
        <f>'Raw Data'!J1805</f>
        <v>0</v>
      </c>
      <c r="K1805" s="18">
        <f>'Raw Data'!K1805</f>
        <v>0</v>
      </c>
      <c r="L1805" s="18">
        <f>'Raw Data'!L1805</f>
        <v>0</v>
      </c>
      <c r="M1805" s="18">
        <f>'Raw Data'!M1805</f>
        <v>0</v>
      </c>
      <c r="N1805" s="18">
        <f>'Raw Data'!N1805</f>
        <v>14400</v>
      </c>
      <c r="O1805" s="18" t="str">
        <f>'Raw Data'!O1805</f>
        <v>PCS</v>
      </c>
      <c r="P1805" s="18">
        <f>'Raw Data'!P1805</f>
        <v>32.259612500000003</v>
      </c>
      <c r="Q1805" s="18">
        <f>'Raw Data'!Q1805</f>
        <v>464538.42</v>
      </c>
      <c r="R1805" s="18">
        <f>'Raw Data'!R1805</f>
        <v>0.45372169499999998</v>
      </c>
      <c r="S1805" s="18">
        <f>'Raw Data'!S1805</f>
        <v>6533.5924050000003</v>
      </c>
      <c r="T1805" s="18">
        <f>'Raw Data'!T1805</f>
        <v>112975.7</v>
      </c>
      <c r="U1805" s="18" t="str">
        <f t="shared" si="308"/>
        <v xml:space="preserve">STEEL ZHARA -NP-003 </v>
      </c>
      <c r="V1805" s="18" t="str">
        <f t="shared" si="309"/>
        <v/>
      </c>
      <c r="W1805" s="18" t="e">
        <f t="shared" si="310"/>
        <v>#VALUE!</v>
      </c>
      <c r="X1805" s="18" t="str">
        <f t="shared" si="311"/>
        <v/>
      </c>
      <c r="Y1805" s="18" t="str">
        <f t="shared" si="312"/>
        <v/>
      </c>
      <c r="Z1805" s="18">
        <f t="shared" si="313"/>
        <v>577514.12</v>
      </c>
      <c r="AA1805" s="18">
        <f t="shared" si="314"/>
        <v>2018</v>
      </c>
      <c r="AB1805" s="19" t="str">
        <f>IFERROR(VLOOKUP(D1805, 'Lookup Tables'!$A:$B, 2, FALSE), "Unknown")</f>
        <v>Table, kitchen or other household articles of iron or steel</v>
      </c>
      <c r="AC1805" s="18" t="str">
        <f t="shared" si="315"/>
        <v>Steel Products</v>
      </c>
      <c r="AD1805" s="18" t="str">
        <f t="shared" si="316"/>
        <v>Misc</v>
      </c>
      <c r="AE1805" s="18">
        <f t="shared" si="317"/>
        <v>7.8455347222222223</v>
      </c>
      <c r="AF1805" s="20">
        <f t="shared" si="318"/>
        <v>0.2431999058334077</v>
      </c>
    </row>
    <row r="1806" spans="1:32">
      <c r="A1806" s="18" t="str">
        <f>'Raw Data'!A1806</f>
        <v>INNSA1</v>
      </c>
      <c r="B1806" s="19">
        <f>'Raw Data'!B1806</f>
        <v>43332</v>
      </c>
      <c r="C1806" s="18">
        <f>'Raw Data'!C1806</f>
        <v>301049751</v>
      </c>
      <c r="D1806" s="18">
        <f>'Raw Data'!D1806</f>
        <v>73239990</v>
      </c>
      <c r="E1806" s="18" t="str">
        <f>'Raw Data'!E1806</f>
        <v>STEEL HOOK 3PCS SET-2628 (MILD STEEL) (TOTAL NET WT.2330.20KGS)</v>
      </c>
      <c r="F1806" s="18">
        <f>'Raw Data'!F1806</f>
        <v>0</v>
      </c>
      <c r="G1806" s="18">
        <f>'Raw Data'!G1806</f>
        <v>0</v>
      </c>
      <c r="H1806" s="18">
        <f>'Raw Data'!H1806</f>
        <v>0</v>
      </c>
      <c r="I1806" s="18">
        <f>'Raw Data'!I1806</f>
        <v>0</v>
      </c>
      <c r="J1806" s="18">
        <f>'Raw Data'!J1806</f>
        <v>0</v>
      </c>
      <c r="K1806" s="18">
        <f>'Raw Data'!K1806</f>
        <v>0</v>
      </c>
      <c r="L1806" s="18">
        <f>'Raw Data'!L1806</f>
        <v>0</v>
      </c>
      <c r="M1806" s="18">
        <f>'Raw Data'!M1806</f>
        <v>0</v>
      </c>
      <c r="N1806" s="18">
        <f>'Raw Data'!N1806</f>
        <v>68760</v>
      </c>
      <c r="O1806" s="18" t="str">
        <f>'Raw Data'!O1806</f>
        <v>SET</v>
      </c>
      <c r="P1806" s="18">
        <f>'Raw Data'!P1806</f>
        <v>33.332251309999997</v>
      </c>
      <c r="Q1806" s="18">
        <f>'Raw Data'!Q1806</f>
        <v>2291925.6</v>
      </c>
      <c r="R1806" s="18">
        <f>'Raw Data'!R1806</f>
        <v>0.46880803500000001</v>
      </c>
      <c r="S1806" s="18">
        <f>'Raw Data'!S1806</f>
        <v>32235.24051</v>
      </c>
      <c r="T1806" s="18">
        <f>'Raw Data'!T1806</f>
        <v>557396.4</v>
      </c>
      <c r="U1806" s="18" t="str">
        <f t="shared" si="308"/>
        <v xml:space="preserve">STEEL HOOK 3PCS SET-2628 </v>
      </c>
      <c r="V1806" s="18" t="str">
        <f t="shared" si="309"/>
        <v/>
      </c>
      <c r="W1806" s="18" t="e">
        <f t="shared" si="310"/>
        <v>#VALUE!</v>
      </c>
      <c r="X1806" s="18" t="str">
        <f t="shared" si="311"/>
        <v/>
      </c>
      <c r="Y1806" s="18" t="str">
        <f t="shared" si="312"/>
        <v/>
      </c>
      <c r="Z1806" s="18">
        <f t="shared" si="313"/>
        <v>2849322</v>
      </c>
      <c r="AA1806" s="18">
        <f t="shared" si="314"/>
        <v>2018</v>
      </c>
      <c r="AB1806" s="19" t="str">
        <f>IFERROR(VLOOKUP(D1806, 'Lookup Tables'!$A:$B, 2, FALSE), "Unknown")</f>
        <v>Table, kitchen or other household articles of iron or steel</v>
      </c>
      <c r="AC1806" s="18" t="str">
        <f t="shared" si="315"/>
        <v>Steel Products</v>
      </c>
      <c r="AD1806" s="18" t="str">
        <f t="shared" si="316"/>
        <v>Misc</v>
      </c>
      <c r="AE1806" s="18">
        <f t="shared" si="317"/>
        <v>8.1064048865619558</v>
      </c>
      <c r="AF1806" s="20">
        <f t="shared" si="318"/>
        <v>0.24320004104845289</v>
      </c>
    </row>
    <row r="1807" spans="1:32">
      <c r="A1807" s="18" t="str">
        <f>'Raw Data'!A1807</f>
        <v>INNSA1</v>
      </c>
      <c r="B1807" s="19">
        <f>'Raw Data'!B1807</f>
        <v>43332</v>
      </c>
      <c r="C1807" s="18">
        <f>'Raw Data'!C1807</f>
        <v>301049751</v>
      </c>
      <c r="D1807" s="18">
        <f>'Raw Data'!D1807</f>
        <v>73239990</v>
      </c>
      <c r="E1807" s="18" t="str">
        <f>'Raw Data'!E1807</f>
        <v>STEEL GARLIC CRUSHER-SL-159 (MILD STEEL) (TOTAL NET WT.40.80KGS)</v>
      </c>
      <c r="F1807" s="18">
        <f>'Raw Data'!F1807</f>
        <v>0</v>
      </c>
      <c r="G1807" s="18">
        <f>'Raw Data'!G1807</f>
        <v>0</v>
      </c>
      <c r="H1807" s="18">
        <f>'Raw Data'!H1807</f>
        <v>0</v>
      </c>
      <c r="I1807" s="18">
        <f>'Raw Data'!I1807</f>
        <v>0</v>
      </c>
      <c r="J1807" s="18">
        <f>'Raw Data'!J1807</f>
        <v>0</v>
      </c>
      <c r="K1807" s="18">
        <f>'Raw Data'!K1807</f>
        <v>0</v>
      </c>
      <c r="L1807" s="18">
        <f>'Raw Data'!L1807</f>
        <v>0</v>
      </c>
      <c r="M1807" s="18">
        <f>'Raw Data'!M1807</f>
        <v>0</v>
      </c>
      <c r="N1807" s="18">
        <f>'Raw Data'!N1807</f>
        <v>240</v>
      </c>
      <c r="O1807" s="18" t="str">
        <f>'Raw Data'!O1807</f>
        <v>PCS</v>
      </c>
      <c r="P1807" s="18">
        <f>'Raw Data'!P1807</f>
        <v>106.79291670000001</v>
      </c>
      <c r="Q1807" s="18">
        <f>'Raw Data'!Q1807</f>
        <v>25630.3</v>
      </c>
      <c r="R1807" s="18">
        <f>'Raw Data'!R1807</f>
        <v>1.50201008</v>
      </c>
      <c r="S1807" s="18">
        <f>'Raw Data'!S1807</f>
        <v>360.48241910000002</v>
      </c>
      <c r="T1807" s="18">
        <f>'Raw Data'!T1807</f>
        <v>6233.3</v>
      </c>
      <c r="U1807" s="18" t="str">
        <f t="shared" si="308"/>
        <v xml:space="preserve">STEEL GARLIC CRUSHER-SL-159 </v>
      </c>
      <c r="V1807" s="18" t="str">
        <f t="shared" si="309"/>
        <v/>
      </c>
      <c r="W1807" s="18" t="e">
        <f t="shared" si="310"/>
        <v>#VALUE!</v>
      </c>
      <c r="X1807" s="18" t="str">
        <f t="shared" si="311"/>
        <v/>
      </c>
      <c r="Y1807" s="18" t="str">
        <f t="shared" si="312"/>
        <v/>
      </c>
      <c r="Z1807" s="18">
        <f t="shared" si="313"/>
        <v>31863.599999999999</v>
      </c>
      <c r="AA1807" s="18">
        <f t="shared" si="314"/>
        <v>2018</v>
      </c>
      <c r="AB1807" s="19" t="str">
        <f>IFERROR(VLOOKUP(D1807, 'Lookup Tables'!$A:$B, 2, FALSE), "Unknown")</f>
        <v>Table, kitchen or other household articles of iron or steel</v>
      </c>
      <c r="AC1807" s="18" t="str">
        <f t="shared" si="315"/>
        <v>Steel Products</v>
      </c>
      <c r="AD1807" s="18" t="str">
        <f t="shared" si="316"/>
        <v>Misc</v>
      </c>
      <c r="AE1807" s="18">
        <f t="shared" si="317"/>
        <v>25.972083333333334</v>
      </c>
      <c r="AF1807" s="20">
        <f t="shared" si="318"/>
        <v>0.24320043074017864</v>
      </c>
    </row>
    <row r="1808" spans="1:32">
      <c r="A1808" s="18" t="str">
        <f>'Raw Data'!A1808</f>
        <v>INNSA1</v>
      </c>
      <c r="B1808" s="19">
        <f>'Raw Data'!B1808</f>
        <v>43332</v>
      </c>
      <c r="C1808" s="18">
        <f>'Raw Data'!C1808</f>
        <v>301049751</v>
      </c>
      <c r="D1808" s="18">
        <f>'Raw Data'!D1808</f>
        <v>73239990</v>
      </c>
      <c r="E1808" s="18" t="str">
        <f>'Raw Data'!E1808</f>
        <v>STEEL WALL HANGER HOOK-SL-89 (TOTAL NET WT. 1706.40 KGS)(MILD STEEL)</v>
      </c>
      <c r="F1808" s="18">
        <f>'Raw Data'!F1808</f>
        <v>0</v>
      </c>
      <c r="G1808" s="18">
        <f>'Raw Data'!G1808</f>
        <v>0</v>
      </c>
      <c r="H1808" s="18">
        <f>'Raw Data'!H1808</f>
        <v>0</v>
      </c>
      <c r="I1808" s="18">
        <f>'Raw Data'!I1808</f>
        <v>0</v>
      </c>
      <c r="J1808" s="18">
        <f>'Raw Data'!J1808</f>
        <v>0</v>
      </c>
      <c r="K1808" s="18">
        <f>'Raw Data'!K1808</f>
        <v>0</v>
      </c>
      <c r="L1808" s="18">
        <f>'Raw Data'!L1808</f>
        <v>0</v>
      </c>
      <c r="M1808" s="18">
        <f>'Raw Data'!M1808</f>
        <v>0</v>
      </c>
      <c r="N1808" s="18">
        <f>'Raw Data'!N1808</f>
        <v>7200</v>
      </c>
      <c r="O1808" s="18" t="str">
        <f>'Raw Data'!O1808</f>
        <v>PCS</v>
      </c>
      <c r="P1808" s="18">
        <f>'Raw Data'!P1808</f>
        <v>81.584634719999997</v>
      </c>
      <c r="Q1808" s="18">
        <f>'Raw Data'!Q1808</f>
        <v>587409.37</v>
      </c>
      <c r="R1808" s="18">
        <f>'Raw Data'!R1808</f>
        <v>1.1474632170000001</v>
      </c>
      <c r="S1808" s="18">
        <f>'Raw Data'!S1808</f>
        <v>8261.7351620000009</v>
      </c>
      <c r="T1808" s="18">
        <f>'Raw Data'!T1808</f>
        <v>142857.9</v>
      </c>
      <c r="U1808" s="18" t="str">
        <f t="shared" si="308"/>
        <v xml:space="preserve">STEEL WALL HANGER HOOK-SL-89 </v>
      </c>
      <c r="V1808" s="18" t="str">
        <f t="shared" si="309"/>
        <v/>
      </c>
      <c r="W1808" s="18" t="e">
        <f t="shared" si="310"/>
        <v>#VALUE!</v>
      </c>
      <c r="X1808" s="18" t="str">
        <f t="shared" si="311"/>
        <v/>
      </c>
      <c r="Y1808" s="18" t="str">
        <f t="shared" si="312"/>
        <v/>
      </c>
      <c r="Z1808" s="18">
        <f t="shared" si="313"/>
        <v>730267.27</v>
      </c>
      <c r="AA1808" s="18">
        <f t="shared" si="314"/>
        <v>2018</v>
      </c>
      <c r="AB1808" s="19" t="str">
        <f>IFERROR(VLOOKUP(D1808, 'Lookup Tables'!$A:$B, 2, FALSE), "Unknown")</f>
        <v>Table, kitchen or other household articles of iron or steel</v>
      </c>
      <c r="AC1808" s="18" t="str">
        <f t="shared" si="315"/>
        <v>Steel Products</v>
      </c>
      <c r="AD1808" s="18" t="str">
        <f t="shared" si="316"/>
        <v>Misc</v>
      </c>
      <c r="AE1808" s="18">
        <f t="shared" si="317"/>
        <v>19.841374999999999</v>
      </c>
      <c r="AF1808" s="20">
        <f t="shared" si="318"/>
        <v>0.24319989992668997</v>
      </c>
    </row>
    <row r="1809" spans="1:32">
      <c r="A1809" s="18" t="str">
        <f>'Raw Data'!A1809</f>
        <v>INNSA1</v>
      </c>
      <c r="B1809" s="19">
        <f>'Raw Data'!B1809</f>
        <v>43332</v>
      </c>
      <c r="C1809" s="18">
        <f>'Raw Data'!C1809</f>
        <v>301049751</v>
      </c>
      <c r="D1809" s="18">
        <f>'Raw Data'!D1809</f>
        <v>73239990</v>
      </c>
      <c r="E1809" s="18" t="str">
        <f>'Raw Data'!E1809</f>
        <v>STEEL PEELER -MP-196 (MILD STEEL)(TOTAL NET WT.4488 KGS)</v>
      </c>
      <c r="F1809" s="18">
        <f>'Raw Data'!F1809</f>
        <v>0</v>
      </c>
      <c r="G1809" s="18">
        <f>'Raw Data'!G1809</f>
        <v>0</v>
      </c>
      <c r="H1809" s="18">
        <f>'Raw Data'!H1809</f>
        <v>0</v>
      </c>
      <c r="I1809" s="18">
        <f>'Raw Data'!I1809</f>
        <v>0</v>
      </c>
      <c r="J1809" s="18">
        <f>'Raw Data'!J1809</f>
        <v>0</v>
      </c>
      <c r="K1809" s="18">
        <f>'Raw Data'!K1809</f>
        <v>0</v>
      </c>
      <c r="L1809" s="18">
        <f>'Raw Data'!L1809</f>
        <v>0</v>
      </c>
      <c r="M1809" s="18">
        <f>'Raw Data'!M1809</f>
        <v>0</v>
      </c>
      <c r="N1809" s="18">
        <f>'Raw Data'!N1809</f>
        <v>52800</v>
      </c>
      <c r="O1809" s="18" t="str">
        <f>'Raw Data'!O1809</f>
        <v>PCS</v>
      </c>
      <c r="P1809" s="18">
        <f>'Raw Data'!P1809</f>
        <v>37.414855109999998</v>
      </c>
      <c r="Q1809" s="18">
        <f>'Raw Data'!Q1809</f>
        <v>1975504.35</v>
      </c>
      <c r="R1809" s="18">
        <f>'Raw Data'!R1809</f>
        <v>0.52622862299999995</v>
      </c>
      <c r="S1809" s="18">
        <f>'Raw Data'!S1809</f>
        <v>27784.871309999999</v>
      </c>
      <c r="T1809" s="18">
        <f>'Raw Data'!T1809</f>
        <v>480442.6</v>
      </c>
      <c r="U1809" s="18" t="str">
        <f t="shared" si="308"/>
        <v xml:space="preserve">STEEL PEELER -MP-196 </v>
      </c>
      <c r="V1809" s="18" t="str">
        <f t="shared" si="309"/>
        <v/>
      </c>
      <c r="W1809" s="18" t="e">
        <f t="shared" si="310"/>
        <v>#VALUE!</v>
      </c>
      <c r="X1809" s="18" t="str">
        <f t="shared" si="311"/>
        <v/>
      </c>
      <c r="Y1809" s="18" t="str">
        <f t="shared" si="312"/>
        <v/>
      </c>
      <c r="Z1809" s="18">
        <f t="shared" si="313"/>
        <v>2455946.9500000002</v>
      </c>
      <c r="AA1809" s="18">
        <f t="shared" si="314"/>
        <v>2018</v>
      </c>
      <c r="AB1809" s="19" t="str">
        <f>IFERROR(VLOOKUP(D1809, 'Lookup Tables'!$A:$B, 2, FALSE), "Unknown")</f>
        <v>Table, kitchen or other household articles of iron or steel</v>
      </c>
      <c r="AC1809" s="18" t="str">
        <f t="shared" si="315"/>
        <v>Steel Products</v>
      </c>
      <c r="AD1809" s="18" t="str">
        <f t="shared" si="316"/>
        <v>Misc</v>
      </c>
      <c r="AE1809" s="18">
        <f t="shared" si="317"/>
        <v>9.0992916666666659</v>
      </c>
      <c r="AF1809" s="20">
        <f t="shared" si="318"/>
        <v>0.24319997068090482</v>
      </c>
    </row>
    <row r="1810" spans="1:32">
      <c r="A1810" s="18" t="str">
        <f>'Raw Data'!A1810</f>
        <v>INNSA1</v>
      </c>
      <c r="B1810" s="19">
        <f>'Raw Data'!B1810</f>
        <v>43328</v>
      </c>
      <c r="C1810" s="18">
        <f>'Raw Data'!C1810</f>
        <v>301049751</v>
      </c>
      <c r="D1810" s="18">
        <f>'Raw Data'!D1810</f>
        <v>73239990</v>
      </c>
      <c r="E1810" s="18" t="str">
        <f>'Raw Data'!E1810</f>
        <v>RYX-02-020 MILD STEEL MULTI FUNCTION CLOTH STAND (OTHER ARTICLES OF HOUSEHOLD OF IRON &amp; STEEL)</v>
      </c>
      <c r="F1810" s="18">
        <f>'Raw Data'!F1810</f>
        <v>0</v>
      </c>
      <c r="G1810" s="18">
        <f>'Raw Data'!G1810</f>
        <v>0</v>
      </c>
      <c r="H1810" s="18">
        <f>'Raw Data'!H1810</f>
        <v>0</v>
      </c>
      <c r="I1810" s="18">
        <f>'Raw Data'!I1810</f>
        <v>0</v>
      </c>
      <c r="J1810" s="18">
        <f>'Raw Data'!J1810</f>
        <v>0</v>
      </c>
      <c r="K1810" s="18">
        <f>'Raw Data'!K1810</f>
        <v>0</v>
      </c>
      <c r="L1810" s="18">
        <f>'Raw Data'!L1810</f>
        <v>0</v>
      </c>
      <c r="M1810" s="18">
        <f>'Raw Data'!M1810</f>
        <v>0</v>
      </c>
      <c r="N1810" s="18">
        <f>'Raw Data'!N1810</f>
        <v>2464</v>
      </c>
      <c r="O1810" s="18" t="str">
        <f>'Raw Data'!O1810</f>
        <v>PCS</v>
      </c>
      <c r="P1810" s="18">
        <f>'Raw Data'!P1810</f>
        <v>1057.735471</v>
      </c>
      <c r="Q1810" s="18">
        <f>'Raw Data'!Q1810</f>
        <v>2606260.2000000002</v>
      </c>
      <c r="R1810" s="18">
        <f>'Raw Data'!R1810</f>
        <v>15.274158419999999</v>
      </c>
      <c r="S1810" s="18">
        <f>'Raw Data'!S1810</f>
        <v>37635.52635</v>
      </c>
      <c r="T1810" s="18">
        <f>'Raw Data'!T1810</f>
        <v>633842.5</v>
      </c>
      <c r="U1810" s="18" t="str">
        <f t="shared" si="308"/>
        <v xml:space="preserve">RYX-02-020 MILD STEEL MULTI FUNCTION CLOTH STAND </v>
      </c>
      <c r="V1810" s="18" t="str">
        <f t="shared" si="309"/>
        <v/>
      </c>
      <c r="W1810" s="18" t="e">
        <f t="shared" si="310"/>
        <v>#VALUE!</v>
      </c>
      <c r="X1810" s="18" t="str">
        <f t="shared" si="311"/>
        <v/>
      </c>
      <c r="Y1810" s="18" t="str">
        <f t="shared" si="312"/>
        <v/>
      </c>
      <c r="Z1810" s="18">
        <f t="shared" si="313"/>
        <v>3240102.7</v>
      </c>
      <c r="AA1810" s="18">
        <f t="shared" si="314"/>
        <v>2018</v>
      </c>
      <c r="AB1810" s="19" t="str">
        <f>IFERROR(VLOOKUP(D1810, 'Lookup Tables'!$A:$B, 2, FALSE), "Unknown")</f>
        <v>Table, kitchen or other household articles of iron or steel</v>
      </c>
      <c r="AC1810" s="18" t="str">
        <f t="shared" si="315"/>
        <v>Steel Products</v>
      </c>
      <c r="AD1810" s="18" t="str">
        <f t="shared" si="316"/>
        <v>Cloth Stand</v>
      </c>
      <c r="AE1810" s="18">
        <f t="shared" si="317"/>
        <v>257.24127435064935</v>
      </c>
      <c r="AF1810" s="20">
        <f t="shared" si="318"/>
        <v>0.24320000742826828</v>
      </c>
    </row>
    <row r="1811" spans="1:32">
      <c r="A1811" s="18" t="str">
        <f>'Raw Data'!A1811</f>
        <v>INNSA1</v>
      </c>
      <c r="B1811" s="19">
        <f>'Raw Data'!B1811</f>
        <v>43326</v>
      </c>
      <c r="C1811" s="18">
        <f>'Raw Data'!C1811</f>
        <v>301049751</v>
      </c>
      <c r="D1811" s="18">
        <f>'Raw Data'!D1811</f>
        <v>73231000</v>
      </c>
      <c r="E1811" s="18" t="str">
        <f>'Raw Data'!E1811</f>
        <v>8001-1PCS - STEEL SCRUBBER (MADE UP MILD STEEL) (NET WEIGHT:4581 KGS)</v>
      </c>
      <c r="F1811" s="18">
        <f>'Raw Data'!F1811</f>
        <v>0</v>
      </c>
      <c r="G1811" s="18">
        <f>'Raw Data'!G1811</f>
        <v>0</v>
      </c>
      <c r="H1811" s="18">
        <f>'Raw Data'!H1811</f>
        <v>0</v>
      </c>
      <c r="I1811" s="18">
        <f>'Raw Data'!I1811</f>
        <v>0</v>
      </c>
      <c r="J1811" s="18">
        <f>'Raw Data'!J1811</f>
        <v>0</v>
      </c>
      <c r="K1811" s="18">
        <f>'Raw Data'!K1811</f>
        <v>0</v>
      </c>
      <c r="L1811" s="18">
        <f>'Raw Data'!L1811</f>
        <v>0</v>
      </c>
      <c r="M1811" s="18">
        <f>'Raw Data'!M1811</f>
        <v>0</v>
      </c>
      <c r="N1811" s="18">
        <f>'Raw Data'!N1811</f>
        <v>305400</v>
      </c>
      <c r="O1811" s="18" t="str">
        <f>'Raw Data'!O1811</f>
        <v>PCS</v>
      </c>
      <c r="P1811" s="18">
        <f>'Raw Data'!P1811</f>
        <v>7.022338736</v>
      </c>
      <c r="Q1811" s="18">
        <f>'Raw Data'!Q1811</f>
        <v>2144622.25</v>
      </c>
      <c r="R1811" s="18">
        <f>'Raw Data'!R1811</f>
        <v>0.10140561400000001</v>
      </c>
      <c r="S1811" s="18">
        <f>'Raw Data'!S1811</f>
        <v>30969.274369999999</v>
      </c>
      <c r="T1811" s="18">
        <f>'Raw Data'!T1811</f>
        <v>664403.9</v>
      </c>
      <c r="U1811" s="18" t="str">
        <f t="shared" si="308"/>
        <v xml:space="preserve">8001-1PCS - STEEL SCRUBBER </v>
      </c>
      <c r="V1811" s="18" t="str">
        <f t="shared" si="309"/>
        <v/>
      </c>
      <c r="W1811" s="18" t="e">
        <f t="shared" si="310"/>
        <v>#VALUE!</v>
      </c>
      <c r="X1811" s="18" t="str">
        <f t="shared" si="311"/>
        <v/>
      </c>
      <c r="Y1811" s="18" t="str">
        <f t="shared" si="312"/>
        <v/>
      </c>
      <c r="Z1811" s="18">
        <f t="shared" si="313"/>
        <v>2809026.15</v>
      </c>
      <c r="AA1811" s="18">
        <f t="shared" si="314"/>
        <v>2018</v>
      </c>
      <c r="AB1811" s="19" t="str">
        <f>IFERROR(VLOOKUP(D1811, 'Lookup Tables'!$A:$B, 2, FALSE), "Unknown")</f>
        <v>Steel Scrubbers</v>
      </c>
      <c r="AC1811" s="18" t="str">
        <f t="shared" si="315"/>
        <v>Steel Products</v>
      </c>
      <c r="AD1811" s="18" t="str">
        <f t="shared" si="316"/>
        <v>Scrubber</v>
      </c>
      <c r="AE1811" s="18">
        <f t="shared" si="317"/>
        <v>2.1755203012442701</v>
      </c>
      <c r="AF1811" s="20">
        <f t="shared" si="318"/>
        <v>0.30979996593805742</v>
      </c>
    </row>
    <row r="1812" spans="1:32">
      <c r="A1812" s="18" t="str">
        <f>'Raw Data'!A1812</f>
        <v>INNSA1</v>
      </c>
      <c r="B1812" s="19">
        <f>'Raw Data'!B1812</f>
        <v>43325</v>
      </c>
      <c r="C1812" s="18">
        <f>'Raw Data'!C1812</f>
        <v>301049751</v>
      </c>
      <c r="D1812" s="18">
        <f>'Raw Data'!D1812</f>
        <v>73239990</v>
      </c>
      <c r="E1812" s="18" t="str">
        <f>'Raw Data'!E1812</f>
        <v>STEEL LUNCH BOX 2LAYER-8504 (TOTAL NET.WT.10532.9KGS) (MILDSTEEL)-DPD CLIENT</v>
      </c>
      <c r="F1812" s="18">
        <f>'Raw Data'!F1812</f>
        <v>0</v>
      </c>
      <c r="G1812" s="18">
        <f>'Raw Data'!G1812</f>
        <v>0</v>
      </c>
      <c r="H1812" s="18">
        <f>'Raw Data'!H1812</f>
        <v>0</v>
      </c>
      <c r="I1812" s="18">
        <f>'Raw Data'!I1812</f>
        <v>0</v>
      </c>
      <c r="J1812" s="18">
        <f>'Raw Data'!J1812</f>
        <v>0</v>
      </c>
      <c r="K1812" s="18">
        <f>'Raw Data'!K1812</f>
        <v>0</v>
      </c>
      <c r="L1812" s="18">
        <f>'Raw Data'!L1812</f>
        <v>0</v>
      </c>
      <c r="M1812" s="18">
        <f>'Raw Data'!M1812</f>
        <v>0</v>
      </c>
      <c r="N1812" s="18">
        <f>'Raw Data'!N1812</f>
        <v>22020</v>
      </c>
      <c r="O1812" s="18" t="str">
        <f>'Raw Data'!O1812</f>
        <v>PCS</v>
      </c>
      <c r="P1812" s="18">
        <f>'Raw Data'!P1812</f>
        <v>174.96968709999999</v>
      </c>
      <c r="Q1812" s="18">
        <f>'Raw Data'!Q1812</f>
        <v>3852832.51</v>
      </c>
      <c r="R1812" s="18">
        <f>'Raw Data'!R1812</f>
        <v>2.5266380810000002</v>
      </c>
      <c r="S1812" s="18">
        <f>'Raw Data'!S1812</f>
        <v>55636.570540000001</v>
      </c>
      <c r="T1812" s="18">
        <f>'Raw Data'!T1812</f>
        <v>937008.9</v>
      </c>
      <c r="U1812" s="18" t="str">
        <f t="shared" si="308"/>
        <v xml:space="preserve">STEEL LUNCH BOX 2LAYER-8504 </v>
      </c>
      <c r="V1812" s="18" t="str">
        <f t="shared" si="309"/>
        <v/>
      </c>
      <c r="W1812" s="18" t="e">
        <f t="shared" si="310"/>
        <v>#VALUE!</v>
      </c>
      <c r="X1812" s="18" t="str">
        <f t="shared" si="311"/>
        <v/>
      </c>
      <c r="Y1812" s="18" t="str">
        <f t="shared" si="312"/>
        <v/>
      </c>
      <c r="Z1812" s="18">
        <f t="shared" si="313"/>
        <v>4789841.41</v>
      </c>
      <c r="AA1812" s="18">
        <f t="shared" si="314"/>
        <v>2018</v>
      </c>
      <c r="AB1812" s="19" t="str">
        <f>IFERROR(VLOOKUP(D1812, 'Lookup Tables'!$A:$B, 2, FALSE), "Unknown")</f>
        <v>Table, kitchen or other household articles of iron or steel</v>
      </c>
      <c r="AC1812" s="18" t="str">
        <f t="shared" si="315"/>
        <v>Steel Products</v>
      </c>
      <c r="AD1812" s="18" t="str">
        <f t="shared" si="316"/>
        <v>Misc</v>
      </c>
      <c r="AE1812" s="18">
        <f t="shared" si="317"/>
        <v>42.552629427792915</v>
      </c>
      <c r="AF1812" s="20">
        <f t="shared" si="318"/>
        <v>0.2432000087125511</v>
      </c>
    </row>
    <row r="1813" spans="1:32">
      <c r="A1813" s="18" t="str">
        <f>'Raw Data'!A1813</f>
        <v>INNSA1</v>
      </c>
      <c r="B1813" s="19">
        <f>'Raw Data'!B1813</f>
        <v>43325</v>
      </c>
      <c r="C1813" s="18">
        <f>'Raw Data'!C1813</f>
        <v>301049751</v>
      </c>
      <c r="D1813" s="18">
        <f>'Raw Data'!D1813</f>
        <v>73239990</v>
      </c>
      <c r="E1813" s="18" t="str">
        <f>'Raw Data'!E1813</f>
        <v>STAINLESS STEEL SPORTS BOTTLE 750ML S-308-C6-NP-20 (TOTAL NET WT.6890.32 KGS)(NOT VACUUM BOTTLE)(MILD STEEL)-DPD CLIENT</v>
      </c>
      <c r="F1813" s="18">
        <f>'Raw Data'!F1813</f>
        <v>0</v>
      </c>
      <c r="G1813" s="18">
        <f>'Raw Data'!G1813</f>
        <v>0</v>
      </c>
      <c r="H1813" s="18">
        <f>'Raw Data'!H1813</f>
        <v>0</v>
      </c>
      <c r="I1813" s="18">
        <f>'Raw Data'!I1813</f>
        <v>0</v>
      </c>
      <c r="J1813" s="18">
        <f>'Raw Data'!J1813</f>
        <v>0</v>
      </c>
      <c r="K1813" s="18">
        <f>'Raw Data'!K1813</f>
        <v>0</v>
      </c>
      <c r="L1813" s="18">
        <f>'Raw Data'!L1813</f>
        <v>0</v>
      </c>
      <c r="M1813" s="18">
        <f>'Raw Data'!M1813</f>
        <v>0</v>
      </c>
      <c r="N1813" s="18">
        <f>'Raw Data'!N1813</f>
        <v>41508</v>
      </c>
      <c r="O1813" s="18" t="str">
        <f>'Raw Data'!O1813</f>
        <v>PCS</v>
      </c>
      <c r="P1813" s="18">
        <f>'Raw Data'!P1813</f>
        <v>81.066959139999994</v>
      </c>
      <c r="Q1813" s="18">
        <f>'Raw Data'!Q1813</f>
        <v>3364927.34</v>
      </c>
      <c r="R1813" s="18">
        <f>'Raw Data'!R1813</f>
        <v>1.170642009</v>
      </c>
      <c r="S1813" s="18">
        <f>'Raw Data'!S1813</f>
        <v>48591.008520000003</v>
      </c>
      <c r="T1813" s="18">
        <f>'Raw Data'!T1813</f>
        <v>818350.3</v>
      </c>
      <c r="U1813" s="18" t="str">
        <f t="shared" si="308"/>
        <v xml:space="preserve">STAINLESS STEEL SPORTS BOTTLE 750ML S-308-C6-NP-20 </v>
      </c>
      <c r="V1813" s="18" t="str">
        <f t="shared" si="309"/>
        <v/>
      </c>
      <c r="W1813" s="18" t="e">
        <f t="shared" si="310"/>
        <v>#VALUE!</v>
      </c>
      <c r="X1813" s="18" t="str">
        <f t="shared" si="311"/>
        <v/>
      </c>
      <c r="Y1813" s="18" t="str">
        <f t="shared" si="312"/>
        <v/>
      </c>
      <c r="Z1813" s="18">
        <f t="shared" si="313"/>
        <v>4183277.6399999997</v>
      </c>
      <c r="AA1813" s="18">
        <f t="shared" si="314"/>
        <v>2018</v>
      </c>
      <c r="AB1813" s="19" t="str">
        <f>IFERROR(VLOOKUP(D1813, 'Lookup Tables'!$A:$B, 2, FALSE), "Unknown")</f>
        <v>Table, kitchen or other household articles of iron or steel</v>
      </c>
      <c r="AC1813" s="18" t="str">
        <f t="shared" si="315"/>
        <v>Steel Products</v>
      </c>
      <c r="AD1813" s="18" t="str">
        <f t="shared" si="316"/>
        <v>Misc</v>
      </c>
      <c r="AE1813" s="18">
        <f t="shared" si="317"/>
        <v>19.715483762166329</v>
      </c>
      <c r="AF1813" s="20">
        <f t="shared" si="318"/>
        <v>0.24319999135553402</v>
      </c>
    </row>
    <row r="1814" spans="1:32">
      <c r="A1814" s="18" t="str">
        <f>'Raw Data'!A1814</f>
        <v>INNSA1</v>
      </c>
      <c r="B1814" s="19">
        <f>'Raw Data'!B1814</f>
        <v>43325</v>
      </c>
      <c r="C1814" s="18">
        <f>'Raw Data'!C1814</f>
        <v>301049751</v>
      </c>
      <c r="D1814" s="18">
        <f>'Raw Data'!D1814</f>
        <v>73239990</v>
      </c>
      <c r="E1814" s="18" t="str">
        <f>'Raw Data'!E1814</f>
        <v>STEEL LUNCH BOX 3LAYER-8505 (TOTAL NET WT.10783.08 KGS) (MILD STEEL)</v>
      </c>
      <c r="F1814" s="18">
        <f>'Raw Data'!F1814</f>
        <v>0</v>
      </c>
      <c r="G1814" s="18">
        <f>'Raw Data'!G1814</f>
        <v>0</v>
      </c>
      <c r="H1814" s="18">
        <f>'Raw Data'!H1814</f>
        <v>0</v>
      </c>
      <c r="I1814" s="18">
        <f>'Raw Data'!I1814</f>
        <v>0</v>
      </c>
      <c r="J1814" s="18">
        <f>'Raw Data'!J1814</f>
        <v>0</v>
      </c>
      <c r="K1814" s="18">
        <f>'Raw Data'!K1814</f>
        <v>0</v>
      </c>
      <c r="L1814" s="18">
        <f>'Raw Data'!L1814</f>
        <v>0</v>
      </c>
      <c r="M1814" s="18">
        <f>'Raw Data'!M1814</f>
        <v>0</v>
      </c>
      <c r="N1814" s="18">
        <f>'Raw Data'!N1814</f>
        <v>16632</v>
      </c>
      <c r="O1814" s="18" t="str">
        <f>'Raw Data'!O1814</f>
        <v>PCS</v>
      </c>
      <c r="P1814" s="18">
        <f>'Raw Data'!P1814</f>
        <v>242.85792509999999</v>
      </c>
      <c r="Q1814" s="18">
        <f>'Raw Data'!Q1814</f>
        <v>4039213.01</v>
      </c>
      <c r="R1814" s="18">
        <f>'Raw Data'!R1814</f>
        <v>3.5069736470000001</v>
      </c>
      <c r="S1814" s="18">
        <f>'Raw Data'!S1814</f>
        <v>58327.985699999997</v>
      </c>
      <c r="T1814" s="18">
        <f>'Raw Data'!T1814</f>
        <v>982336.6</v>
      </c>
      <c r="U1814" s="18" t="str">
        <f t="shared" si="308"/>
        <v xml:space="preserve">STEEL LUNCH BOX 3LAYER-8505 </v>
      </c>
      <c r="V1814" s="18" t="str">
        <f t="shared" si="309"/>
        <v/>
      </c>
      <c r="W1814" s="18" t="e">
        <f t="shared" si="310"/>
        <v>#VALUE!</v>
      </c>
      <c r="X1814" s="18" t="str">
        <f t="shared" si="311"/>
        <v/>
      </c>
      <c r="Y1814" s="18" t="str">
        <f t="shared" si="312"/>
        <v/>
      </c>
      <c r="Z1814" s="18">
        <f t="shared" si="313"/>
        <v>5021549.6099999994</v>
      </c>
      <c r="AA1814" s="18">
        <f t="shared" si="314"/>
        <v>2018</v>
      </c>
      <c r="AB1814" s="19" t="str">
        <f>IFERROR(VLOOKUP(D1814, 'Lookup Tables'!$A:$B, 2, FALSE), "Unknown")</f>
        <v>Table, kitchen or other household articles of iron or steel</v>
      </c>
      <c r="AC1814" s="18" t="str">
        <f t="shared" si="315"/>
        <v>Steel Products</v>
      </c>
      <c r="AD1814" s="18" t="str">
        <f t="shared" si="316"/>
        <v>Misc</v>
      </c>
      <c r="AE1814" s="18">
        <f t="shared" si="317"/>
        <v>59.063047138047139</v>
      </c>
      <c r="AF1814" s="20">
        <f t="shared" si="318"/>
        <v>0.24319999900178577</v>
      </c>
    </row>
    <row r="1815" spans="1:32">
      <c r="A1815" s="18" t="str">
        <f>'Raw Data'!A1815</f>
        <v>INNSA1</v>
      </c>
      <c r="B1815" s="19">
        <f>'Raw Data'!B1815</f>
        <v>43319</v>
      </c>
      <c r="C1815" s="18">
        <f>'Raw Data'!C1815</f>
        <v>301049751</v>
      </c>
      <c r="D1815" s="18">
        <f>'Raw Data'!D1815</f>
        <v>73239990</v>
      </c>
      <c r="E1815" s="18" t="str">
        <f>'Raw Data'!E1815</f>
        <v>STEEL PIZZA CUTTER-RJ-388 (TOTAL NET WT.531.36 KGS) (MILD STEEL)</v>
      </c>
      <c r="F1815" s="18">
        <f>'Raw Data'!F1815</f>
        <v>0</v>
      </c>
      <c r="G1815" s="18">
        <f>'Raw Data'!G1815</f>
        <v>0</v>
      </c>
      <c r="H1815" s="18">
        <f>'Raw Data'!H1815</f>
        <v>0</v>
      </c>
      <c r="I1815" s="18">
        <f>'Raw Data'!I1815</f>
        <v>0</v>
      </c>
      <c r="J1815" s="18">
        <f>'Raw Data'!J1815</f>
        <v>0</v>
      </c>
      <c r="K1815" s="18">
        <f>'Raw Data'!K1815</f>
        <v>0</v>
      </c>
      <c r="L1815" s="18">
        <f>'Raw Data'!L1815</f>
        <v>0</v>
      </c>
      <c r="M1815" s="18">
        <f>'Raw Data'!M1815</f>
        <v>0</v>
      </c>
      <c r="N1815" s="18">
        <f>'Raw Data'!N1815</f>
        <v>5904</v>
      </c>
      <c r="O1815" s="18" t="str">
        <f>'Raw Data'!O1815</f>
        <v>PCS</v>
      </c>
      <c r="P1815" s="18">
        <f>'Raw Data'!P1815</f>
        <v>35.73043191</v>
      </c>
      <c r="Q1815" s="18">
        <f>'Raw Data'!Q1815</f>
        <v>210952.47</v>
      </c>
      <c r="R1815" s="18">
        <f>'Raw Data'!R1815</f>
        <v>0.51596291599999999</v>
      </c>
      <c r="S1815" s="18">
        <f>'Raw Data'!S1815</f>
        <v>3046.245054</v>
      </c>
      <c r="T1815" s="18">
        <f>'Raw Data'!T1815</f>
        <v>51303.6</v>
      </c>
      <c r="U1815" s="18" t="str">
        <f t="shared" si="308"/>
        <v xml:space="preserve">STEEL PIZZA CUTTER-RJ-388 </v>
      </c>
      <c r="V1815" s="18" t="str">
        <f t="shared" si="309"/>
        <v/>
      </c>
      <c r="W1815" s="18" t="e">
        <f t="shared" si="310"/>
        <v>#VALUE!</v>
      </c>
      <c r="X1815" s="18" t="str">
        <f t="shared" si="311"/>
        <v/>
      </c>
      <c r="Y1815" s="18" t="str">
        <f t="shared" si="312"/>
        <v/>
      </c>
      <c r="Z1815" s="18">
        <f t="shared" si="313"/>
        <v>262256.07</v>
      </c>
      <c r="AA1815" s="18">
        <f t="shared" si="314"/>
        <v>2018</v>
      </c>
      <c r="AB1815" s="19" t="str">
        <f>IFERROR(VLOOKUP(D1815, 'Lookup Tables'!$A:$B, 2, FALSE), "Unknown")</f>
        <v>Table, kitchen or other household articles of iron or steel</v>
      </c>
      <c r="AC1815" s="18" t="str">
        <f t="shared" si="315"/>
        <v>Steel Products</v>
      </c>
      <c r="AD1815" s="18" t="str">
        <f t="shared" si="316"/>
        <v>Misc</v>
      </c>
      <c r="AE1815" s="18">
        <f t="shared" si="317"/>
        <v>8.6896341463414632</v>
      </c>
      <c r="AF1815" s="20">
        <f t="shared" si="318"/>
        <v>0.24319980704658256</v>
      </c>
    </row>
    <row r="1816" spans="1:32">
      <c r="A1816" s="18" t="str">
        <f>'Raw Data'!A1816</f>
        <v>INNSA1</v>
      </c>
      <c r="B1816" s="19">
        <f>'Raw Data'!B1816</f>
        <v>43319</v>
      </c>
      <c r="C1816" s="18">
        <f>'Raw Data'!C1816</f>
        <v>301049751</v>
      </c>
      <c r="D1816" s="18">
        <f>'Raw Data'!D1816</f>
        <v>73239990</v>
      </c>
      <c r="E1816" s="18" t="str">
        <f>'Raw Data'!E1816</f>
        <v>STEEL WALL HANGER HOOK -SL-89 (TOTAL NET WT.2986.20 KGS) (MILD STEEL)</v>
      </c>
      <c r="F1816" s="18">
        <f>'Raw Data'!F1816</f>
        <v>0</v>
      </c>
      <c r="G1816" s="18">
        <f>'Raw Data'!G1816</f>
        <v>0</v>
      </c>
      <c r="H1816" s="18">
        <f>'Raw Data'!H1816</f>
        <v>0</v>
      </c>
      <c r="I1816" s="18">
        <f>'Raw Data'!I1816</f>
        <v>0</v>
      </c>
      <c r="J1816" s="18">
        <f>'Raw Data'!J1816</f>
        <v>0</v>
      </c>
      <c r="K1816" s="18">
        <f>'Raw Data'!K1816</f>
        <v>0</v>
      </c>
      <c r="L1816" s="18">
        <f>'Raw Data'!L1816</f>
        <v>0</v>
      </c>
      <c r="M1816" s="18">
        <f>'Raw Data'!M1816</f>
        <v>0</v>
      </c>
      <c r="N1816" s="18">
        <f>'Raw Data'!N1816</f>
        <v>12600</v>
      </c>
      <c r="O1816" s="18" t="str">
        <f>'Raw Data'!O1816</f>
        <v>PCS</v>
      </c>
      <c r="P1816" s="18">
        <f>'Raw Data'!P1816</f>
        <v>81.20552619</v>
      </c>
      <c r="Q1816" s="18">
        <f>'Raw Data'!Q1816</f>
        <v>1023189.63</v>
      </c>
      <c r="R1816" s="18">
        <f>'Raw Data'!R1816</f>
        <v>1.172642977</v>
      </c>
      <c r="S1816" s="18">
        <f>'Raw Data'!S1816</f>
        <v>14775.301520000001</v>
      </c>
      <c r="T1816" s="18">
        <f>'Raw Data'!T1816</f>
        <v>248839.8</v>
      </c>
      <c r="U1816" s="18" t="str">
        <f t="shared" si="308"/>
        <v xml:space="preserve">STEEL WALL HANGER HOOK -SL-89 </v>
      </c>
      <c r="V1816" s="18" t="str">
        <f t="shared" si="309"/>
        <v/>
      </c>
      <c r="W1816" s="18" t="e">
        <f t="shared" si="310"/>
        <v>#VALUE!</v>
      </c>
      <c r="X1816" s="18" t="str">
        <f t="shared" si="311"/>
        <v/>
      </c>
      <c r="Y1816" s="18" t="str">
        <f t="shared" si="312"/>
        <v/>
      </c>
      <c r="Z1816" s="18">
        <f t="shared" si="313"/>
        <v>1272029.43</v>
      </c>
      <c r="AA1816" s="18">
        <f t="shared" si="314"/>
        <v>2018</v>
      </c>
      <c r="AB1816" s="19" t="str">
        <f>IFERROR(VLOOKUP(D1816, 'Lookup Tables'!$A:$B, 2, FALSE), "Unknown")</f>
        <v>Table, kitchen or other household articles of iron or steel</v>
      </c>
      <c r="AC1816" s="18" t="str">
        <f t="shared" si="315"/>
        <v>Steel Products</v>
      </c>
      <c r="AD1816" s="18" t="str">
        <f t="shared" si="316"/>
        <v>Misc</v>
      </c>
      <c r="AE1816" s="18">
        <f t="shared" si="317"/>
        <v>19.749190476190474</v>
      </c>
      <c r="AF1816" s="20">
        <f t="shared" si="318"/>
        <v>0.2432000801259098</v>
      </c>
    </row>
    <row r="1817" spans="1:32">
      <c r="A1817" s="18" t="str">
        <f>'Raw Data'!A1817</f>
        <v>INNSA1</v>
      </c>
      <c r="B1817" s="19">
        <f>'Raw Data'!B1817</f>
        <v>43318</v>
      </c>
      <c r="C1817" s="18">
        <f>'Raw Data'!C1817</f>
        <v>301049751</v>
      </c>
      <c r="D1817" s="18">
        <f>'Raw Data'!D1817</f>
        <v>73239990</v>
      </c>
      <c r="E1817" s="18" t="str">
        <f>'Raw Data'!E1817</f>
        <v>KWP-600B-SS OIL POT 600ML</v>
      </c>
      <c r="F1817" s="18">
        <f>'Raw Data'!F1817</f>
        <v>0</v>
      </c>
      <c r="G1817" s="18">
        <f>'Raw Data'!G1817</f>
        <v>0</v>
      </c>
      <c r="H1817" s="18">
        <f>'Raw Data'!H1817</f>
        <v>0</v>
      </c>
      <c r="I1817" s="18">
        <f>'Raw Data'!I1817</f>
        <v>0</v>
      </c>
      <c r="J1817" s="18">
        <f>'Raw Data'!J1817</f>
        <v>0</v>
      </c>
      <c r="K1817" s="18">
        <f>'Raw Data'!K1817</f>
        <v>0</v>
      </c>
      <c r="L1817" s="18">
        <f>'Raw Data'!L1817</f>
        <v>0</v>
      </c>
      <c r="M1817" s="18">
        <f>'Raw Data'!M1817</f>
        <v>0</v>
      </c>
      <c r="N1817" s="18">
        <f>'Raw Data'!N1817</f>
        <v>16000</v>
      </c>
      <c r="O1817" s="18" t="str">
        <f>'Raw Data'!O1817</f>
        <v>PCS</v>
      </c>
      <c r="P1817" s="18">
        <f>'Raw Data'!P1817</f>
        <v>95.924437499999996</v>
      </c>
      <c r="Q1817" s="18">
        <f>'Raw Data'!Q1817</f>
        <v>1534791</v>
      </c>
      <c r="R1817" s="18">
        <f>'Raw Data'!R1817</f>
        <v>1.385190433</v>
      </c>
      <c r="S1817" s="18">
        <f>'Raw Data'!S1817</f>
        <v>22163.04693</v>
      </c>
      <c r="T1817" s="18">
        <f>'Raw Data'!T1817</f>
        <v>373261.2</v>
      </c>
      <c r="U1817" s="18" t="e">
        <f t="shared" si="308"/>
        <v>#VALUE!</v>
      </c>
      <c r="V1817" s="18" t="str">
        <f t="shared" si="309"/>
        <v/>
      </c>
      <c r="W1817" s="18" t="e">
        <f t="shared" si="310"/>
        <v>#VALUE!</v>
      </c>
      <c r="X1817" s="18" t="str">
        <f t="shared" si="311"/>
        <v/>
      </c>
      <c r="Y1817" s="18" t="str">
        <f t="shared" si="312"/>
        <v/>
      </c>
      <c r="Z1817" s="18">
        <f t="shared" si="313"/>
        <v>1908052.2</v>
      </c>
      <c r="AA1817" s="18">
        <f t="shared" si="314"/>
        <v>2018</v>
      </c>
      <c r="AB1817" s="19" t="str">
        <f>IFERROR(VLOOKUP(D1817, 'Lookup Tables'!$A:$B, 2, FALSE), "Unknown")</f>
        <v>Table, kitchen or other household articles of iron or steel</v>
      </c>
      <c r="AC1817" s="18" t="str">
        <f t="shared" si="315"/>
        <v>Other</v>
      </c>
      <c r="AD1817" s="18" t="str">
        <f t="shared" si="316"/>
        <v>Misc</v>
      </c>
      <c r="AE1817" s="18">
        <f t="shared" si="317"/>
        <v>23.328825000000002</v>
      </c>
      <c r="AF1817" s="20">
        <f t="shared" si="318"/>
        <v>0.24320001876476993</v>
      </c>
    </row>
    <row r="1818" spans="1:32">
      <c r="A1818" s="18" t="str">
        <f>'Raw Data'!A1818</f>
        <v>INNSA1</v>
      </c>
      <c r="B1818" s="19">
        <f>'Raw Data'!B1818</f>
        <v>43313</v>
      </c>
      <c r="C1818" s="18">
        <f>'Raw Data'!C1818</f>
        <v>301049751</v>
      </c>
      <c r="D1818" s="18">
        <f>'Raw Data'!D1818</f>
        <v>73239990</v>
      </c>
      <c r="E1818" s="18" t="str">
        <f>'Raw Data'!E1818</f>
        <v>STAINLESS STEEL COLA BOTTLE 750ML SK750 -SL-01 (TOTAL NET WT.3352.32 KGS) (NOT VACUUM BOTTLE) (MILD STEEL)-DPD CLIENT</v>
      </c>
      <c r="F1818" s="18">
        <f>'Raw Data'!F1818</f>
        <v>0</v>
      </c>
      <c r="G1818" s="18">
        <f>'Raw Data'!G1818</f>
        <v>0</v>
      </c>
      <c r="H1818" s="18">
        <f>'Raw Data'!H1818</f>
        <v>0</v>
      </c>
      <c r="I1818" s="18">
        <f>'Raw Data'!I1818</f>
        <v>0</v>
      </c>
      <c r="J1818" s="18">
        <f>'Raw Data'!J1818</f>
        <v>0</v>
      </c>
      <c r="K1818" s="18">
        <f>'Raw Data'!K1818</f>
        <v>0</v>
      </c>
      <c r="L1818" s="18">
        <f>'Raw Data'!L1818</f>
        <v>0</v>
      </c>
      <c r="M1818" s="18">
        <f>'Raw Data'!M1818</f>
        <v>0</v>
      </c>
      <c r="N1818" s="18">
        <f>'Raw Data'!N1818</f>
        <v>17280</v>
      </c>
      <c r="O1818" s="18" t="str">
        <f>'Raw Data'!O1818</f>
        <v>PCS</v>
      </c>
      <c r="P1818" s="18">
        <f>'Raw Data'!P1818</f>
        <v>98.107152780000007</v>
      </c>
      <c r="Q1818" s="18">
        <f>'Raw Data'!Q1818</f>
        <v>1695291.6</v>
      </c>
      <c r="R1818" s="18">
        <f>'Raw Data'!R1818</f>
        <v>1.409585528</v>
      </c>
      <c r="S1818" s="18">
        <f>'Raw Data'!S1818</f>
        <v>24357.637930000001</v>
      </c>
      <c r="T1818" s="18">
        <f>'Raw Data'!T1818</f>
        <v>412294.9</v>
      </c>
      <c r="U1818" s="18" t="str">
        <f t="shared" si="308"/>
        <v xml:space="preserve">STAINLESS STEEL COLA BOTTLE 750ML SK750 -SL-01 </v>
      </c>
      <c r="V1818" s="18" t="str">
        <f t="shared" si="309"/>
        <v/>
      </c>
      <c r="W1818" s="18" t="e">
        <f t="shared" si="310"/>
        <v>#VALUE!</v>
      </c>
      <c r="X1818" s="18" t="str">
        <f t="shared" si="311"/>
        <v/>
      </c>
      <c r="Y1818" s="18" t="str">
        <f t="shared" si="312"/>
        <v/>
      </c>
      <c r="Z1818" s="18">
        <f t="shared" si="313"/>
        <v>2107586.5</v>
      </c>
      <c r="AA1818" s="18">
        <f t="shared" si="314"/>
        <v>2018</v>
      </c>
      <c r="AB1818" s="19" t="str">
        <f>IFERROR(VLOOKUP(D1818, 'Lookup Tables'!$A:$B, 2, FALSE), "Unknown")</f>
        <v>Table, kitchen or other household articles of iron or steel</v>
      </c>
      <c r="AC1818" s="18" t="str">
        <f t="shared" si="315"/>
        <v>Steel Products</v>
      </c>
      <c r="AD1818" s="18" t="str">
        <f t="shared" si="316"/>
        <v>Misc</v>
      </c>
      <c r="AE1818" s="18">
        <f t="shared" si="317"/>
        <v>23.859658564814815</v>
      </c>
      <c r="AF1818" s="20">
        <f t="shared" si="318"/>
        <v>0.24319998990144231</v>
      </c>
    </row>
    <row r="1819" spans="1:32">
      <c r="A1819" s="18" t="str">
        <f>'Raw Data'!A1819</f>
        <v>INNSA1</v>
      </c>
      <c r="B1819" s="19">
        <f>'Raw Data'!B1819</f>
        <v>43313</v>
      </c>
      <c r="C1819" s="18">
        <f>'Raw Data'!C1819</f>
        <v>301049751</v>
      </c>
      <c r="D1819" s="18">
        <f>'Raw Data'!D1819</f>
        <v>73239990</v>
      </c>
      <c r="E1819" s="18" t="str">
        <f>'Raw Data'!E1819</f>
        <v>STAINLESS STEEL SPORTS BOTTLE 600ML S115-NP-21 (TOTAL NET WT.3294.144 KGS)(NOT VACUUM BOTTLE)(MILD STEEL)</v>
      </c>
      <c r="F1819" s="18">
        <f>'Raw Data'!F1819</f>
        <v>0</v>
      </c>
      <c r="G1819" s="18">
        <f>'Raw Data'!G1819</f>
        <v>0</v>
      </c>
      <c r="H1819" s="18">
        <f>'Raw Data'!H1819</f>
        <v>0</v>
      </c>
      <c r="I1819" s="18">
        <f>'Raw Data'!I1819</f>
        <v>0</v>
      </c>
      <c r="J1819" s="18">
        <f>'Raw Data'!J1819</f>
        <v>0</v>
      </c>
      <c r="K1819" s="18">
        <f>'Raw Data'!K1819</f>
        <v>0</v>
      </c>
      <c r="L1819" s="18">
        <f>'Raw Data'!L1819</f>
        <v>0</v>
      </c>
      <c r="M1819" s="18">
        <f>'Raw Data'!M1819</f>
        <v>0</v>
      </c>
      <c r="N1819" s="18">
        <f>'Raw Data'!N1819</f>
        <v>19152</v>
      </c>
      <c r="O1819" s="18" t="str">
        <f>'Raw Data'!O1819</f>
        <v>PCS</v>
      </c>
      <c r="P1819" s="18">
        <f>'Raw Data'!P1819</f>
        <v>89.871880739999995</v>
      </c>
      <c r="Q1819" s="18">
        <f>'Raw Data'!Q1819</f>
        <v>1721226.26</v>
      </c>
      <c r="R1819" s="18">
        <f>'Raw Data'!R1819</f>
        <v>1.2912626540000001</v>
      </c>
      <c r="S1819" s="18">
        <f>'Raw Data'!S1819</f>
        <v>24730.262360000001</v>
      </c>
      <c r="T1819" s="18">
        <f>'Raw Data'!T1819</f>
        <v>418602.2</v>
      </c>
      <c r="U1819" s="18" t="str">
        <f t="shared" si="308"/>
        <v xml:space="preserve">STAINLESS STEEL SPORTS BOTTLE 600ML S115-NP-21 </v>
      </c>
      <c r="V1819" s="18" t="str">
        <f t="shared" si="309"/>
        <v/>
      </c>
      <c r="W1819" s="18" t="e">
        <f t="shared" si="310"/>
        <v>#VALUE!</v>
      </c>
      <c r="X1819" s="18" t="str">
        <f t="shared" si="311"/>
        <v/>
      </c>
      <c r="Y1819" s="18" t="str">
        <f t="shared" si="312"/>
        <v/>
      </c>
      <c r="Z1819" s="18">
        <f t="shared" si="313"/>
        <v>2139828.46</v>
      </c>
      <c r="AA1819" s="18">
        <f t="shared" si="314"/>
        <v>2018</v>
      </c>
      <c r="AB1819" s="19" t="str">
        <f>IFERROR(VLOOKUP(D1819, 'Lookup Tables'!$A:$B, 2, FALSE), "Unknown")</f>
        <v>Table, kitchen or other household articles of iron or steel</v>
      </c>
      <c r="AC1819" s="18" t="str">
        <f t="shared" si="315"/>
        <v>Steel Products</v>
      </c>
      <c r="AD1819" s="18" t="str">
        <f t="shared" si="316"/>
        <v>Misc</v>
      </c>
      <c r="AE1819" s="18">
        <f t="shared" si="317"/>
        <v>21.856840016708439</v>
      </c>
      <c r="AF1819" s="20">
        <f t="shared" si="318"/>
        <v>0.24319998464350642</v>
      </c>
    </row>
    <row r="1820" spans="1:32">
      <c r="A1820" s="18" t="str">
        <f>'Raw Data'!A1820</f>
        <v>INNSA1</v>
      </c>
      <c r="B1820" s="19">
        <f>'Raw Data'!B1820</f>
        <v>43313</v>
      </c>
      <c r="C1820" s="18">
        <f>'Raw Data'!C1820</f>
        <v>301049751</v>
      </c>
      <c r="D1820" s="18">
        <f>'Raw Data'!D1820</f>
        <v>73231000</v>
      </c>
      <c r="E1820" s="18" t="str">
        <f>'Raw Data'!E1820</f>
        <v>STEEL SCRUBBER-GS21 (TOTAL NET WT.306 KGS) (MILD STEEL)</v>
      </c>
      <c r="F1820" s="18">
        <f>'Raw Data'!F1820</f>
        <v>0</v>
      </c>
      <c r="G1820" s="18">
        <f>'Raw Data'!G1820</f>
        <v>0</v>
      </c>
      <c r="H1820" s="18">
        <f>'Raw Data'!H1820</f>
        <v>0</v>
      </c>
      <c r="I1820" s="18">
        <f>'Raw Data'!I1820</f>
        <v>0</v>
      </c>
      <c r="J1820" s="18">
        <f>'Raw Data'!J1820</f>
        <v>0</v>
      </c>
      <c r="K1820" s="18">
        <f>'Raw Data'!K1820</f>
        <v>0</v>
      </c>
      <c r="L1820" s="18">
        <f>'Raw Data'!L1820</f>
        <v>0</v>
      </c>
      <c r="M1820" s="18">
        <f>'Raw Data'!M1820</f>
        <v>0</v>
      </c>
      <c r="N1820" s="18">
        <f>'Raw Data'!N1820</f>
        <v>6000</v>
      </c>
      <c r="O1820" s="18" t="str">
        <f>'Raw Data'!O1820</f>
        <v>PCS</v>
      </c>
      <c r="P1820" s="18">
        <f>'Raw Data'!P1820</f>
        <v>17.253965000000001</v>
      </c>
      <c r="Q1820" s="18">
        <f>'Raw Data'!Q1820</f>
        <v>103523.79</v>
      </c>
      <c r="R1820" s="18">
        <f>'Raw Data'!R1820</f>
        <v>0.24790179600000001</v>
      </c>
      <c r="S1820" s="18">
        <f>'Raw Data'!S1820</f>
        <v>1487.4107759999999</v>
      </c>
      <c r="T1820" s="18">
        <f>'Raw Data'!T1820</f>
        <v>32071.7</v>
      </c>
      <c r="U1820" s="18" t="str">
        <f t="shared" si="308"/>
        <v xml:space="preserve">STEEL SCRUBBER-GS21 </v>
      </c>
      <c r="V1820" s="18" t="str">
        <f t="shared" si="309"/>
        <v/>
      </c>
      <c r="W1820" s="18" t="e">
        <f t="shared" si="310"/>
        <v>#VALUE!</v>
      </c>
      <c r="X1820" s="18" t="str">
        <f t="shared" si="311"/>
        <v/>
      </c>
      <c r="Y1820" s="18" t="str">
        <f t="shared" si="312"/>
        <v/>
      </c>
      <c r="Z1820" s="18">
        <f t="shared" si="313"/>
        <v>135595.49</v>
      </c>
      <c r="AA1820" s="18">
        <f t="shared" si="314"/>
        <v>2018</v>
      </c>
      <c r="AB1820" s="19" t="str">
        <f>IFERROR(VLOOKUP(D1820, 'Lookup Tables'!$A:$B, 2, FALSE), "Unknown")</f>
        <v>Steel Scrubbers</v>
      </c>
      <c r="AC1820" s="18" t="str">
        <f t="shared" si="315"/>
        <v>Steel Products</v>
      </c>
      <c r="AD1820" s="18" t="str">
        <f t="shared" si="316"/>
        <v>Scrubber</v>
      </c>
      <c r="AE1820" s="18">
        <f t="shared" si="317"/>
        <v>5.3452833333333336</v>
      </c>
      <c r="AF1820" s="20">
        <f t="shared" si="318"/>
        <v>0.30980028841679774</v>
      </c>
    </row>
    <row r="1821" spans="1:32">
      <c r="A1821" s="18" t="str">
        <f>'Raw Data'!A1821</f>
        <v>INNSA1</v>
      </c>
      <c r="B1821" s="19">
        <f>'Raw Data'!B1821</f>
        <v>43313</v>
      </c>
      <c r="C1821" s="18">
        <f>'Raw Data'!C1821</f>
        <v>301049751</v>
      </c>
      <c r="D1821" s="18">
        <f>'Raw Data'!D1821</f>
        <v>73239990</v>
      </c>
      <c r="E1821" s="18" t="str">
        <f>'Raw Data'!E1821</f>
        <v>STEEL TEA STRAINER-NP-55 (TOTAL NET WT.2268 KGS) (MILD STEEL)</v>
      </c>
      <c r="F1821" s="18">
        <f>'Raw Data'!F1821</f>
        <v>0</v>
      </c>
      <c r="G1821" s="18">
        <f>'Raw Data'!G1821</f>
        <v>0</v>
      </c>
      <c r="H1821" s="18">
        <f>'Raw Data'!H1821</f>
        <v>0</v>
      </c>
      <c r="I1821" s="18">
        <f>'Raw Data'!I1821</f>
        <v>0</v>
      </c>
      <c r="J1821" s="18">
        <f>'Raw Data'!J1821</f>
        <v>0</v>
      </c>
      <c r="K1821" s="18">
        <f>'Raw Data'!K1821</f>
        <v>0</v>
      </c>
      <c r="L1821" s="18">
        <f>'Raw Data'!L1821</f>
        <v>0</v>
      </c>
      <c r="M1821" s="18">
        <f>'Raw Data'!M1821</f>
        <v>0</v>
      </c>
      <c r="N1821" s="18">
        <f>'Raw Data'!N1821</f>
        <v>50400</v>
      </c>
      <c r="O1821" s="18" t="str">
        <f>'Raw Data'!O1821</f>
        <v>PCS</v>
      </c>
      <c r="P1821" s="18">
        <f>'Raw Data'!P1821</f>
        <v>23.126113100000001</v>
      </c>
      <c r="Q1821" s="18">
        <f>'Raw Data'!Q1821</f>
        <v>1165556.1000000001</v>
      </c>
      <c r="R1821" s="18">
        <f>'Raw Data'!R1821</f>
        <v>0.33227173999999998</v>
      </c>
      <c r="S1821" s="18">
        <f>'Raw Data'!S1821</f>
        <v>16746.49569</v>
      </c>
      <c r="T1821" s="18">
        <f>'Raw Data'!T1821</f>
        <v>283463.3</v>
      </c>
      <c r="U1821" s="18" t="str">
        <f t="shared" si="308"/>
        <v xml:space="preserve">STEEL TEA STRAINER-NP-55 </v>
      </c>
      <c r="V1821" s="18" t="str">
        <f t="shared" si="309"/>
        <v/>
      </c>
      <c r="W1821" s="18" t="e">
        <f t="shared" si="310"/>
        <v>#VALUE!</v>
      </c>
      <c r="X1821" s="18" t="str">
        <f t="shared" si="311"/>
        <v/>
      </c>
      <c r="Y1821" s="18" t="str">
        <f t="shared" si="312"/>
        <v/>
      </c>
      <c r="Z1821" s="18">
        <f t="shared" si="313"/>
        <v>1449019.4000000001</v>
      </c>
      <c r="AA1821" s="18">
        <f t="shared" si="314"/>
        <v>2018</v>
      </c>
      <c r="AB1821" s="19" t="str">
        <f>IFERROR(VLOOKUP(D1821, 'Lookup Tables'!$A:$B, 2, FALSE), "Unknown")</f>
        <v>Table, kitchen or other household articles of iron or steel</v>
      </c>
      <c r="AC1821" s="18" t="str">
        <f t="shared" si="315"/>
        <v>Steel Products</v>
      </c>
      <c r="AD1821" s="18" t="str">
        <f t="shared" si="316"/>
        <v>Misc</v>
      </c>
      <c r="AE1821" s="18">
        <f t="shared" si="317"/>
        <v>5.6242718253968249</v>
      </c>
      <c r="AF1821" s="20">
        <f t="shared" si="318"/>
        <v>0.243200048457556</v>
      </c>
    </row>
    <row r="1822" spans="1:32">
      <c r="A1822" s="18" t="str">
        <f>'Raw Data'!A1822</f>
        <v>INNSA1</v>
      </c>
      <c r="B1822" s="19">
        <f>'Raw Data'!B1822</f>
        <v>43309</v>
      </c>
      <c r="C1822" s="18">
        <f>'Raw Data'!C1822</f>
        <v>301049751</v>
      </c>
      <c r="D1822" s="18">
        <f>'Raw Data'!D1822</f>
        <v>73239990</v>
      </c>
      <c r="E1822" s="18" t="str">
        <f>'Raw Data'!E1822</f>
        <v>KWP-1000B-SS OIL POT 1000ML</v>
      </c>
      <c r="F1822" s="18">
        <f>'Raw Data'!F1822</f>
        <v>0</v>
      </c>
      <c r="G1822" s="18">
        <f>'Raw Data'!G1822</f>
        <v>0</v>
      </c>
      <c r="H1822" s="18">
        <f>'Raw Data'!H1822</f>
        <v>0</v>
      </c>
      <c r="I1822" s="18">
        <f>'Raw Data'!I1822</f>
        <v>0</v>
      </c>
      <c r="J1822" s="18">
        <f>'Raw Data'!J1822</f>
        <v>0</v>
      </c>
      <c r="K1822" s="18">
        <f>'Raw Data'!K1822</f>
        <v>0</v>
      </c>
      <c r="L1822" s="18">
        <f>'Raw Data'!L1822</f>
        <v>0</v>
      </c>
      <c r="M1822" s="18">
        <f>'Raw Data'!M1822</f>
        <v>0</v>
      </c>
      <c r="N1822" s="18">
        <f>'Raw Data'!N1822</f>
        <v>27000</v>
      </c>
      <c r="O1822" s="18" t="str">
        <f>'Raw Data'!O1822</f>
        <v>PCS</v>
      </c>
      <c r="P1822" s="18">
        <f>'Raw Data'!P1822</f>
        <v>116.2931389</v>
      </c>
      <c r="Q1822" s="18">
        <f>'Raw Data'!Q1822</f>
        <v>3139914.75</v>
      </c>
      <c r="R1822" s="18">
        <f>'Raw Data'!R1822</f>
        <v>1.6708784320000001</v>
      </c>
      <c r="S1822" s="18">
        <f>'Raw Data'!S1822</f>
        <v>45113.717669999998</v>
      </c>
      <c r="T1822" s="18">
        <f>'Raw Data'!T1822</f>
        <v>763627.2</v>
      </c>
      <c r="U1822" s="18" t="e">
        <f t="shared" si="308"/>
        <v>#VALUE!</v>
      </c>
      <c r="V1822" s="18" t="str">
        <f t="shared" si="309"/>
        <v/>
      </c>
      <c r="W1822" s="18" t="e">
        <f t="shared" si="310"/>
        <v>#VALUE!</v>
      </c>
      <c r="X1822" s="18" t="str">
        <f t="shared" si="311"/>
        <v/>
      </c>
      <c r="Y1822" s="18" t="str">
        <f t="shared" si="312"/>
        <v/>
      </c>
      <c r="Z1822" s="18">
        <f t="shared" si="313"/>
        <v>3903541.95</v>
      </c>
      <c r="AA1822" s="18">
        <f t="shared" si="314"/>
        <v>2018</v>
      </c>
      <c r="AB1822" s="19" t="str">
        <f>IFERROR(VLOOKUP(D1822, 'Lookup Tables'!$A:$B, 2, FALSE), "Unknown")</f>
        <v>Table, kitchen or other household articles of iron or steel</v>
      </c>
      <c r="AC1822" s="18" t="str">
        <f t="shared" si="315"/>
        <v>Other</v>
      </c>
      <c r="AD1822" s="18" t="str">
        <f t="shared" si="316"/>
        <v>Misc</v>
      </c>
      <c r="AE1822" s="18">
        <f t="shared" si="317"/>
        <v>28.282488888888889</v>
      </c>
      <c r="AF1822" s="20">
        <f t="shared" si="318"/>
        <v>0.24319997859814504</v>
      </c>
    </row>
    <row r="1823" spans="1:32">
      <c r="A1823" s="18" t="str">
        <f>'Raw Data'!A1823</f>
        <v>INNSA1</v>
      </c>
      <c r="B1823" s="19">
        <f>'Raw Data'!B1823</f>
        <v>43305</v>
      </c>
      <c r="C1823" s="18">
        <f>'Raw Data'!C1823</f>
        <v>301049751</v>
      </c>
      <c r="D1823" s="18">
        <f>'Raw Data'!D1823</f>
        <v>73231000</v>
      </c>
      <c r="E1823" s="18" t="str">
        <f>'Raw Data'!E1823</f>
        <v>8001-1PCS - STEEL SCRUBBER</v>
      </c>
      <c r="F1823" s="18">
        <f>'Raw Data'!F1823</f>
        <v>0</v>
      </c>
      <c r="G1823" s="18">
        <f>'Raw Data'!G1823</f>
        <v>0</v>
      </c>
      <c r="H1823" s="18">
        <f>'Raw Data'!H1823</f>
        <v>0</v>
      </c>
      <c r="I1823" s="18">
        <f>'Raw Data'!I1823</f>
        <v>0</v>
      </c>
      <c r="J1823" s="18">
        <f>'Raw Data'!J1823</f>
        <v>0</v>
      </c>
      <c r="K1823" s="18">
        <f>'Raw Data'!K1823</f>
        <v>0</v>
      </c>
      <c r="L1823" s="18">
        <f>'Raw Data'!L1823</f>
        <v>0</v>
      </c>
      <c r="M1823" s="18">
        <f>'Raw Data'!M1823</f>
        <v>0</v>
      </c>
      <c r="N1823" s="18">
        <f>'Raw Data'!N1823</f>
        <v>259800</v>
      </c>
      <c r="O1823" s="18" t="str">
        <f>'Raw Data'!O1823</f>
        <v>SET</v>
      </c>
      <c r="P1823" s="18">
        <f>'Raw Data'!P1823</f>
        <v>7.0452517710000002</v>
      </c>
      <c r="Q1823" s="18">
        <f>'Raw Data'!Q1823</f>
        <v>1830356.41</v>
      </c>
      <c r="R1823" s="18">
        <f>'Raw Data'!R1823</f>
        <v>0.101224882</v>
      </c>
      <c r="S1823" s="18">
        <f>'Raw Data'!S1823</f>
        <v>26298.224279999999</v>
      </c>
      <c r="T1823" s="18">
        <f>'Raw Data'!T1823</f>
        <v>567044.4</v>
      </c>
      <c r="U1823" s="18" t="e">
        <f t="shared" si="308"/>
        <v>#VALUE!</v>
      </c>
      <c r="V1823" s="18" t="str">
        <f t="shared" si="309"/>
        <v/>
      </c>
      <c r="W1823" s="18" t="e">
        <f t="shared" si="310"/>
        <v>#VALUE!</v>
      </c>
      <c r="X1823" s="18" t="str">
        <f t="shared" si="311"/>
        <v/>
      </c>
      <c r="Y1823" s="18" t="str">
        <f t="shared" si="312"/>
        <v/>
      </c>
      <c r="Z1823" s="18">
        <f t="shared" si="313"/>
        <v>2397400.81</v>
      </c>
      <c r="AA1823" s="18">
        <f t="shared" si="314"/>
        <v>2018</v>
      </c>
      <c r="AB1823" s="19" t="str">
        <f>IFERROR(VLOOKUP(D1823, 'Lookup Tables'!$A:$B, 2, FALSE), "Unknown")</f>
        <v>Steel Scrubbers</v>
      </c>
      <c r="AC1823" s="18" t="str">
        <f t="shared" si="315"/>
        <v>Steel Products</v>
      </c>
      <c r="AD1823" s="18" t="str">
        <f t="shared" si="316"/>
        <v>Scrubber</v>
      </c>
      <c r="AE1823" s="18">
        <f t="shared" si="317"/>
        <v>2.1826189376443419</v>
      </c>
      <c r="AF1823" s="20">
        <f t="shared" si="318"/>
        <v>0.30979999135796732</v>
      </c>
    </row>
    <row r="1824" spans="1:32">
      <c r="A1824" s="18" t="str">
        <f>'Raw Data'!A1824</f>
        <v>INNSA1</v>
      </c>
      <c r="B1824" s="19">
        <f>'Raw Data'!B1824</f>
        <v>43305</v>
      </c>
      <c r="C1824" s="18">
        <f>'Raw Data'!C1824</f>
        <v>301049751</v>
      </c>
      <c r="D1824" s="18">
        <f>'Raw Data'!D1824</f>
        <v>73231000</v>
      </c>
      <c r="E1824" s="18" t="str">
        <f>'Raw Data'!E1824</f>
        <v>STEEL SCRUBBER -ANG537 (TOTAL NET WT.5719.50KGS)(MILD STEEL)(DPD CLIENT)</v>
      </c>
      <c r="F1824" s="18">
        <f>'Raw Data'!F1824</f>
        <v>0</v>
      </c>
      <c r="G1824" s="18">
        <f>'Raw Data'!G1824</f>
        <v>0</v>
      </c>
      <c r="H1824" s="18">
        <f>'Raw Data'!H1824</f>
        <v>0</v>
      </c>
      <c r="I1824" s="18">
        <f>'Raw Data'!I1824</f>
        <v>0</v>
      </c>
      <c r="J1824" s="18">
        <f>'Raw Data'!J1824</f>
        <v>0</v>
      </c>
      <c r="K1824" s="18">
        <f>'Raw Data'!K1824</f>
        <v>0</v>
      </c>
      <c r="L1824" s="18">
        <f>'Raw Data'!L1824</f>
        <v>0</v>
      </c>
      <c r="M1824" s="18">
        <f>'Raw Data'!M1824</f>
        <v>0</v>
      </c>
      <c r="N1824" s="18">
        <f>'Raw Data'!N1824</f>
        <v>265680</v>
      </c>
      <c r="O1824" s="18" t="str">
        <f>'Raw Data'!O1824</f>
        <v>PCS</v>
      </c>
      <c r="P1824" s="18">
        <f>'Raw Data'!P1824</f>
        <v>4.7569531390000002</v>
      </c>
      <c r="Q1824" s="18">
        <f>'Raw Data'!Q1824</f>
        <v>1263827.31</v>
      </c>
      <c r="R1824" s="18">
        <f>'Raw Data'!R1824</f>
        <v>6.8347028000000004E-2</v>
      </c>
      <c r="S1824" s="18">
        <f>'Raw Data'!S1824</f>
        <v>18158.43836</v>
      </c>
      <c r="T1824" s="18">
        <f>'Raw Data'!T1824</f>
        <v>391533.7</v>
      </c>
      <c r="U1824" s="18" t="str">
        <f t="shared" si="308"/>
        <v xml:space="preserve">STEEL SCRUBBER -ANG537 </v>
      </c>
      <c r="V1824" s="18" t="str">
        <f t="shared" si="309"/>
        <v/>
      </c>
      <c r="W1824" s="18" t="e">
        <f t="shared" si="310"/>
        <v>#VALUE!</v>
      </c>
      <c r="X1824" s="18" t="str">
        <f t="shared" si="311"/>
        <v/>
      </c>
      <c r="Y1824" s="18" t="str">
        <f t="shared" si="312"/>
        <v/>
      </c>
      <c r="Z1824" s="18">
        <f t="shared" si="313"/>
        <v>1655361.01</v>
      </c>
      <c r="AA1824" s="18">
        <f t="shared" si="314"/>
        <v>2018</v>
      </c>
      <c r="AB1824" s="19" t="str">
        <f>IFERROR(VLOOKUP(D1824, 'Lookup Tables'!$A:$B, 2, FALSE), "Unknown")</f>
        <v>Steel Scrubbers</v>
      </c>
      <c r="AC1824" s="18" t="str">
        <f t="shared" si="315"/>
        <v>Steel Products</v>
      </c>
      <c r="AD1824" s="18" t="str">
        <f t="shared" si="316"/>
        <v>Scrubber</v>
      </c>
      <c r="AE1824" s="18">
        <f t="shared" si="317"/>
        <v>1.4737040800963566</v>
      </c>
      <c r="AF1824" s="20">
        <f t="shared" si="318"/>
        <v>0.30979999949518416</v>
      </c>
    </row>
    <row r="1825" spans="1:32">
      <c r="A1825" s="18" t="str">
        <f>'Raw Data'!A1825</f>
        <v>INNSA1</v>
      </c>
      <c r="B1825" s="19">
        <f>'Raw Data'!B1825</f>
        <v>43305</v>
      </c>
      <c r="C1825" s="18">
        <f>'Raw Data'!C1825</f>
        <v>301049751</v>
      </c>
      <c r="D1825" s="18">
        <f>'Raw Data'!D1825</f>
        <v>73231000</v>
      </c>
      <c r="E1825" s="18" t="str">
        <f>'Raw Data'!E1825</f>
        <v>8001-2 PCS - STEEL SCRUBBER 2PCS SET</v>
      </c>
      <c r="F1825" s="18">
        <f>'Raw Data'!F1825</f>
        <v>0</v>
      </c>
      <c r="G1825" s="18">
        <f>'Raw Data'!G1825</f>
        <v>0</v>
      </c>
      <c r="H1825" s="18">
        <f>'Raw Data'!H1825</f>
        <v>0</v>
      </c>
      <c r="I1825" s="18">
        <f>'Raw Data'!I1825</f>
        <v>0</v>
      </c>
      <c r="J1825" s="18">
        <f>'Raw Data'!J1825</f>
        <v>0</v>
      </c>
      <c r="K1825" s="18">
        <f>'Raw Data'!K1825</f>
        <v>0</v>
      </c>
      <c r="L1825" s="18">
        <f>'Raw Data'!L1825</f>
        <v>0</v>
      </c>
      <c r="M1825" s="18">
        <f>'Raw Data'!M1825</f>
        <v>0</v>
      </c>
      <c r="N1825" s="18">
        <f>'Raw Data'!N1825</f>
        <v>30000</v>
      </c>
      <c r="O1825" s="18" t="str">
        <f>'Raw Data'!O1825</f>
        <v>SET</v>
      </c>
      <c r="P1825" s="18">
        <f>'Raw Data'!P1825</f>
        <v>12.681452999999999</v>
      </c>
      <c r="Q1825" s="18">
        <f>'Raw Data'!Q1825</f>
        <v>380443.59</v>
      </c>
      <c r="R1825" s="18">
        <f>'Raw Data'!R1825</f>
        <v>0.18220478400000001</v>
      </c>
      <c r="S1825" s="18">
        <f>'Raw Data'!S1825</f>
        <v>5466.1435339999998</v>
      </c>
      <c r="T1825" s="18">
        <f>'Raw Data'!T1825</f>
        <v>117861.4</v>
      </c>
      <c r="U1825" s="18" t="e">
        <f t="shared" si="308"/>
        <v>#VALUE!</v>
      </c>
      <c r="V1825" s="18" t="str">
        <f t="shared" si="309"/>
        <v/>
      </c>
      <c r="W1825" s="18" t="e">
        <f t="shared" si="310"/>
        <v>#VALUE!</v>
      </c>
      <c r="X1825" s="18" t="str">
        <f t="shared" si="311"/>
        <v/>
      </c>
      <c r="Y1825" s="18" t="str">
        <f t="shared" si="312"/>
        <v/>
      </c>
      <c r="Z1825" s="18">
        <f t="shared" si="313"/>
        <v>498304.99</v>
      </c>
      <c r="AA1825" s="18">
        <f t="shared" si="314"/>
        <v>2018</v>
      </c>
      <c r="AB1825" s="19" t="str">
        <f>IFERROR(VLOOKUP(D1825, 'Lookup Tables'!$A:$B, 2, FALSE), "Unknown")</f>
        <v>Steel Scrubbers</v>
      </c>
      <c r="AC1825" s="18" t="str">
        <f t="shared" si="315"/>
        <v>Steel Products</v>
      </c>
      <c r="AD1825" s="18" t="str">
        <f t="shared" si="316"/>
        <v>Scrubber</v>
      </c>
      <c r="AE1825" s="18">
        <f t="shared" si="317"/>
        <v>3.9287133333333331</v>
      </c>
      <c r="AF1825" s="20">
        <f t="shared" si="318"/>
        <v>0.3097999364373572</v>
      </c>
    </row>
    <row r="1826" spans="1:32">
      <c r="A1826" s="18" t="str">
        <f>'Raw Data'!A1826</f>
        <v>INNSA1</v>
      </c>
      <c r="B1826" s="19">
        <f>'Raw Data'!B1826</f>
        <v>43304</v>
      </c>
      <c r="C1826" s="18">
        <f>'Raw Data'!C1826</f>
        <v>301049751</v>
      </c>
      <c r="D1826" s="18">
        <f>'Raw Data'!D1826</f>
        <v>73239990</v>
      </c>
      <c r="E1826" s="18" t="str">
        <f>'Raw Data'!E1826</f>
        <v>STAINLESS STEEL SPORTS BOTTLE 750ML S-308-C6-NP-20 (TOTAL NET WT. 2055.24 KGS)(NOT VACUUM BOTTLE)(MILD STEEL)-</v>
      </c>
      <c r="F1826" s="18">
        <f>'Raw Data'!F1826</f>
        <v>0</v>
      </c>
      <c r="G1826" s="18">
        <f>'Raw Data'!G1826</f>
        <v>0</v>
      </c>
      <c r="H1826" s="18">
        <f>'Raw Data'!H1826</f>
        <v>0</v>
      </c>
      <c r="I1826" s="18">
        <f>'Raw Data'!I1826</f>
        <v>0</v>
      </c>
      <c r="J1826" s="18">
        <f>'Raw Data'!J1826</f>
        <v>0</v>
      </c>
      <c r="K1826" s="18">
        <f>'Raw Data'!K1826</f>
        <v>0</v>
      </c>
      <c r="L1826" s="18">
        <f>'Raw Data'!L1826</f>
        <v>0</v>
      </c>
      <c r="M1826" s="18">
        <f>'Raw Data'!M1826</f>
        <v>0</v>
      </c>
      <c r="N1826" s="18">
        <f>'Raw Data'!N1826</f>
        <v>11880</v>
      </c>
      <c r="O1826" s="18" t="str">
        <f>'Raw Data'!O1826</f>
        <v>PCS</v>
      </c>
      <c r="P1826" s="18">
        <f>'Raw Data'!P1826</f>
        <v>81.343744110000003</v>
      </c>
      <c r="Q1826" s="18">
        <f>'Raw Data'!Q1826</f>
        <v>966363.68</v>
      </c>
      <c r="R1826" s="18">
        <f>'Raw Data'!R1826</f>
        <v>1.168731956</v>
      </c>
      <c r="S1826" s="18">
        <f>'Raw Data'!S1826</f>
        <v>13884.53563</v>
      </c>
      <c r="T1826" s="18">
        <f>'Raw Data'!T1826</f>
        <v>235019.6</v>
      </c>
      <c r="U1826" s="18" t="str">
        <f t="shared" si="308"/>
        <v xml:space="preserve">STAINLESS STEEL SPORTS BOTTLE 750ML S-308-C6-NP-20 </v>
      </c>
      <c r="V1826" s="18" t="str">
        <f t="shared" si="309"/>
        <v/>
      </c>
      <c r="W1826" s="18" t="e">
        <f t="shared" si="310"/>
        <v>#VALUE!</v>
      </c>
      <c r="X1826" s="18" t="str">
        <f t="shared" si="311"/>
        <v/>
      </c>
      <c r="Y1826" s="18" t="str">
        <f t="shared" si="312"/>
        <v/>
      </c>
      <c r="Z1826" s="18">
        <f t="shared" si="313"/>
        <v>1201383.28</v>
      </c>
      <c r="AA1826" s="18">
        <f t="shared" si="314"/>
        <v>2018</v>
      </c>
      <c r="AB1826" s="19" t="str">
        <f>IFERROR(VLOOKUP(D1826, 'Lookup Tables'!$A:$B, 2, FALSE), "Unknown")</f>
        <v>Table, kitchen or other household articles of iron or steel</v>
      </c>
      <c r="AC1826" s="18" t="str">
        <f t="shared" si="315"/>
        <v>Steel Products</v>
      </c>
      <c r="AD1826" s="18" t="str">
        <f t="shared" si="316"/>
        <v>Misc</v>
      </c>
      <c r="AE1826" s="18">
        <f t="shared" si="317"/>
        <v>19.782794612794614</v>
      </c>
      <c r="AF1826" s="20">
        <f t="shared" si="318"/>
        <v>0.24319995138890152</v>
      </c>
    </row>
    <row r="1827" spans="1:32">
      <c r="A1827" s="18" t="str">
        <f>'Raw Data'!A1827</f>
        <v>INNSA1</v>
      </c>
      <c r="B1827" s="19">
        <f>'Raw Data'!B1827</f>
        <v>43304</v>
      </c>
      <c r="C1827" s="18">
        <f>'Raw Data'!C1827</f>
        <v>301049751</v>
      </c>
      <c r="D1827" s="18">
        <f>'Raw Data'!D1827</f>
        <v>73239990</v>
      </c>
      <c r="E1827" s="18" t="str">
        <f>'Raw Data'!E1827</f>
        <v>STAINLESS STEEL SPORTS BOTTLE 600ML S115-NP-21 (TOTAL NET WT.66.24 KGS)(NOT VACUUM BOTTLE)(MILD STEEL)</v>
      </c>
      <c r="F1827" s="18">
        <f>'Raw Data'!F1827</f>
        <v>0</v>
      </c>
      <c r="G1827" s="18">
        <f>'Raw Data'!G1827</f>
        <v>0</v>
      </c>
      <c r="H1827" s="18">
        <f>'Raw Data'!H1827</f>
        <v>0</v>
      </c>
      <c r="I1827" s="18">
        <f>'Raw Data'!I1827</f>
        <v>0</v>
      </c>
      <c r="J1827" s="18">
        <f>'Raw Data'!J1827</f>
        <v>0</v>
      </c>
      <c r="K1827" s="18">
        <f>'Raw Data'!K1827</f>
        <v>0</v>
      </c>
      <c r="L1827" s="18">
        <f>'Raw Data'!L1827</f>
        <v>0</v>
      </c>
      <c r="M1827" s="18">
        <f>'Raw Data'!M1827</f>
        <v>0</v>
      </c>
      <c r="N1827" s="18">
        <f>'Raw Data'!N1827</f>
        <v>360</v>
      </c>
      <c r="O1827" s="18" t="str">
        <f>'Raw Data'!O1827</f>
        <v>PCS</v>
      </c>
      <c r="P1827" s="18">
        <f>'Raw Data'!P1827</f>
        <v>89.943972220000006</v>
      </c>
      <c r="Q1827" s="18">
        <f>'Raw Data'!Q1827</f>
        <v>32379.83</v>
      </c>
      <c r="R1827" s="18">
        <f>'Raw Data'!R1827</f>
        <v>1.292298451</v>
      </c>
      <c r="S1827" s="18">
        <f>'Raw Data'!S1827</f>
        <v>465.2274425</v>
      </c>
      <c r="T1827" s="18">
        <f>'Raw Data'!T1827</f>
        <v>7874.8</v>
      </c>
      <c r="U1827" s="18" t="str">
        <f t="shared" si="308"/>
        <v xml:space="preserve">STAINLESS STEEL SPORTS BOTTLE 600ML S115-NP-21 </v>
      </c>
      <c r="V1827" s="18" t="str">
        <f t="shared" si="309"/>
        <v/>
      </c>
      <c r="W1827" s="18" t="e">
        <f t="shared" si="310"/>
        <v>#VALUE!</v>
      </c>
      <c r="X1827" s="18" t="str">
        <f t="shared" si="311"/>
        <v/>
      </c>
      <c r="Y1827" s="18" t="str">
        <f t="shared" si="312"/>
        <v/>
      </c>
      <c r="Z1827" s="18">
        <f t="shared" si="313"/>
        <v>40254.630000000005</v>
      </c>
      <c r="AA1827" s="18">
        <f t="shared" si="314"/>
        <v>2018</v>
      </c>
      <c r="AB1827" s="19" t="str">
        <f>IFERROR(VLOOKUP(D1827, 'Lookup Tables'!$A:$B, 2, FALSE), "Unknown")</f>
        <v>Table, kitchen or other household articles of iron or steel</v>
      </c>
      <c r="AC1827" s="18" t="str">
        <f t="shared" si="315"/>
        <v>Steel Products</v>
      </c>
      <c r="AD1827" s="18" t="str">
        <f t="shared" si="316"/>
        <v>Misc</v>
      </c>
      <c r="AE1827" s="18">
        <f t="shared" si="317"/>
        <v>21.874444444444446</v>
      </c>
      <c r="AF1827" s="20">
        <f t="shared" si="318"/>
        <v>0.24320078270948303</v>
      </c>
    </row>
    <row r="1828" spans="1:32">
      <c r="A1828" s="18" t="str">
        <f>'Raw Data'!A1828</f>
        <v>INNSA1</v>
      </c>
      <c r="B1828" s="19">
        <f>'Raw Data'!B1828</f>
        <v>43304</v>
      </c>
      <c r="C1828" s="18">
        <f>'Raw Data'!C1828</f>
        <v>301049751</v>
      </c>
      <c r="D1828" s="18">
        <f>'Raw Data'!D1828</f>
        <v>73239990</v>
      </c>
      <c r="E1828" s="18" t="str">
        <f>'Raw Data'!E1828</f>
        <v>STEEL ZHARA-NP-003 (TOTAL NET WT.4085.64 KGS) (MILD STEEL)</v>
      </c>
      <c r="F1828" s="18">
        <f>'Raw Data'!F1828</f>
        <v>0</v>
      </c>
      <c r="G1828" s="18">
        <f>'Raw Data'!G1828</f>
        <v>0</v>
      </c>
      <c r="H1828" s="18">
        <f>'Raw Data'!H1828</f>
        <v>0</v>
      </c>
      <c r="I1828" s="18">
        <f>'Raw Data'!I1828</f>
        <v>0</v>
      </c>
      <c r="J1828" s="18">
        <f>'Raw Data'!J1828</f>
        <v>0</v>
      </c>
      <c r="K1828" s="18">
        <f>'Raw Data'!K1828</f>
        <v>0</v>
      </c>
      <c r="L1828" s="18">
        <f>'Raw Data'!L1828</f>
        <v>0</v>
      </c>
      <c r="M1828" s="18">
        <f>'Raw Data'!M1828</f>
        <v>0</v>
      </c>
      <c r="N1828" s="18">
        <f>'Raw Data'!N1828</f>
        <v>42120</v>
      </c>
      <c r="O1828" s="18" t="str">
        <f>'Raw Data'!O1828</f>
        <v>PCS</v>
      </c>
      <c r="P1828" s="18">
        <f>'Raw Data'!P1828</f>
        <v>32.475715569999998</v>
      </c>
      <c r="Q1828" s="18">
        <f>'Raw Data'!Q1828</f>
        <v>1367877.14</v>
      </c>
      <c r="R1828" s="18">
        <f>'Raw Data'!R1828</f>
        <v>0.46660510900000002</v>
      </c>
      <c r="S1828" s="18">
        <f>'Raw Data'!S1828</f>
        <v>19653.407179999998</v>
      </c>
      <c r="T1828" s="18">
        <f>'Raw Data'!T1828</f>
        <v>332667.7</v>
      </c>
      <c r="U1828" s="18" t="str">
        <f t="shared" si="308"/>
        <v xml:space="preserve">STEEL ZHARA-NP-003 </v>
      </c>
      <c r="V1828" s="18" t="str">
        <f t="shared" si="309"/>
        <v/>
      </c>
      <c r="W1828" s="18" t="e">
        <f t="shared" si="310"/>
        <v>#VALUE!</v>
      </c>
      <c r="X1828" s="18" t="str">
        <f t="shared" si="311"/>
        <v/>
      </c>
      <c r="Y1828" s="18" t="str">
        <f t="shared" si="312"/>
        <v/>
      </c>
      <c r="Z1828" s="18">
        <f t="shared" si="313"/>
        <v>1700544.8399999999</v>
      </c>
      <c r="AA1828" s="18">
        <f t="shared" si="314"/>
        <v>2018</v>
      </c>
      <c r="AB1828" s="19" t="str">
        <f>IFERROR(VLOOKUP(D1828, 'Lookup Tables'!$A:$B, 2, FALSE), "Unknown")</f>
        <v>Table, kitchen or other household articles of iron or steel</v>
      </c>
      <c r="AC1828" s="18" t="str">
        <f t="shared" si="315"/>
        <v>Steel Products</v>
      </c>
      <c r="AD1828" s="18" t="str">
        <f t="shared" si="316"/>
        <v>Misc</v>
      </c>
      <c r="AE1828" s="18">
        <f t="shared" si="317"/>
        <v>7.8980935422602094</v>
      </c>
      <c r="AF1828" s="20">
        <f t="shared" si="318"/>
        <v>0.24319998505128906</v>
      </c>
    </row>
    <row r="1829" spans="1:32">
      <c r="A1829" s="18" t="str">
        <f>'Raw Data'!A1829</f>
        <v>INNSA1</v>
      </c>
      <c r="B1829" s="19">
        <f>'Raw Data'!B1829</f>
        <v>43304</v>
      </c>
      <c r="C1829" s="18">
        <f>'Raw Data'!C1829</f>
        <v>301049751</v>
      </c>
      <c r="D1829" s="18">
        <f>'Raw Data'!D1829</f>
        <v>73239990</v>
      </c>
      <c r="E1829" s="18" t="str">
        <f>'Raw Data'!E1829</f>
        <v>STAINLESS STEEL COLA BOTTLE 750ML SK750 -SL-01 (TOTAL NET WT.2857.68 KGS) (NOT VACUUM BOTTLE) (MILD STEEL)</v>
      </c>
      <c r="F1829" s="18">
        <f>'Raw Data'!F1829</f>
        <v>0</v>
      </c>
      <c r="G1829" s="18">
        <f>'Raw Data'!G1829</f>
        <v>0</v>
      </c>
      <c r="H1829" s="18">
        <f>'Raw Data'!H1829</f>
        <v>0</v>
      </c>
      <c r="I1829" s="18">
        <f>'Raw Data'!I1829</f>
        <v>0</v>
      </c>
      <c r="J1829" s="18">
        <f>'Raw Data'!J1829</f>
        <v>0</v>
      </c>
      <c r="K1829" s="18">
        <f>'Raw Data'!K1829</f>
        <v>0</v>
      </c>
      <c r="L1829" s="18">
        <f>'Raw Data'!L1829</f>
        <v>0</v>
      </c>
      <c r="M1829" s="18">
        <f>'Raw Data'!M1829</f>
        <v>0</v>
      </c>
      <c r="N1829" s="18">
        <f>'Raw Data'!N1829</f>
        <v>15120</v>
      </c>
      <c r="O1829" s="18" t="str">
        <f>'Raw Data'!O1829</f>
        <v>PCS</v>
      </c>
      <c r="P1829" s="18">
        <f>'Raw Data'!P1829</f>
        <v>98.18584061</v>
      </c>
      <c r="Q1829" s="18">
        <f>'Raw Data'!Q1829</f>
        <v>1484569.91</v>
      </c>
      <c r="R1829" s="18">
        <f>'Raw Data'!R1829</f>
        <v>1.410716101</v>
      </c>
      <c r="S1829" s="18">
        <f>'Raw Data'!S1829</f>
        <v>21330.027440000002</v>
      </c>
      <c r="T1829" s="18">
        <f>'Raw Data'!T1829</f>
        <v>361047.4</v>
      </c>
      <c r="U1829" s="18" t="str">
        <f t="shared" si="308"/>
        <v xml:space="preserve">STAINLESS STEEL COLA BOTTLE 750ML SK750 -SL-01 </v>
      </c>
      <c r="V1829" s="18" t="str">
        <f t="shared" si="309"/>
        <v/>
      </c>
      <c r="W1829" s="18" t="e">
        <f t="shared" si="310"/>
        <v>#VALUE!</v>
      </c>
      <c r="X1829" s="18" t="str">
        <f t="shared" si="311"/>
        <v/>
      </c>
      <c r="Y1829" s="18" t="str">
        <f t="shared" si="312"/>
        <v/>
      </c>
      <c r="Z1829" s="18">
        <f t="shared" si="313"/>
        <v>1845617.31</v>
      </c>
      <c r="AA1829" s="18">
        <f t="shared" si="314"/>
        <v>2018</v>
      </c>
      <c r="AB1829" s="19" t="str">
        <f>IFERROR(VLOOKUP(D1829, 'Lookup Tables'!$A:$B, 2, FALSE), "Unknown")</f>
        <v>Table, kitchen or other household articles of iron or steel</v>
      </c>
      <c r="AC1829" s="18" t="str">
        <f t="shared" si="315"/>
        <v>Steel Products</v>
      </c>
      <c r="AD1829" s="18" t="str">
        <f t="shared" si="316"/>
        <v>Misc</v>
      </c>
      <c r="AE1829" s="18">
        <f t="shared" si="317"/>
        <v>23.878796296296297</v>
      </c>
      <c r="AF1829" s="20">
        <f t="shared" si="318"/>
        <v>0.24319999857736577</v>
      </c>
    </row>
    <row r="1830" spans="1:32">
      <c r="A1830" s="18" t="str">
        <f>'Raw Data'!A1830</f>
        <v>INNSA1</v>
      </c>
      <c r="B1830" s="19">
        <f>'Raw Data'!B1830</f>
        <v>43298</v>
      </c>
      <c r="C1830" s="18">
        <f>'Raw Data'!C1830</f>
        <v>301049751</v>
      </c>
      <c r="D1830" s="18">
        <f>'Raw Data'!D1830</f>
        <v>73239990</v>
      </c>
      <c r="E1830" s="18" t="str">
        <f>'Raw Data'!E1830</f>
        <v>STEEL LUNCH BOX 2LAYER-8504 (TOTAL NET.WT.10532.9 KGS) (MILDSTEEL)-DPD CLIENT</v>
      </c>
      <c r="F1830" s="18">
        <f>'Raw Data'!F1830</f>
        <v>0</v>
      </c>
      <c r="G1830" s="18">
        <f>'Raw Data'!G1830</f>
        <v>0</v>
      </c>
      <c r="H1830" s="18">
        <f>'Raw Data'!H1830</f>
        <v>0</v>
      </c>
      <c r="I1830" s="18">
        <f>'Raw Data'!I1830</f>
        <v>0</v>
      </c>
      <c r="J1830" s="18">
        <f>'Raw Data'!J1830</f>
        <v>0</v>
      </c>
      <c r="K1830" s="18">
        <f>'Raw Data'!K1830</f>
        <v>0</v>
      </c>
      <c r="L1830" s="18">
        <f>'Raw Data'!L1830</f>
        <v>0</v>
      </c>
      <c r="M1830" s="18">
        <f>'Raw Data'!M1830</f>
        <v>0</v>
      </c>
      <c r="N1830" s="18">
        <f>'Raw Data'!N1830</f>
        <v>22020</v>
      </c>
      <c r="O1830" s="18" t="str">
        <f>'Raw Data'!O1830</f>
        <v>PCS</v>
      </c>
      <c r="P1830" s="18">
        <f>'Raw Data'!P1830</f>
        <v>176.15718530000001</v>
      </c>
      <c r="Q1830" s="18">
        <f>'Raw Data'!Q1830</f>
        <v>3878981.22</v>
      </c>
      <c r="R1830" s="18">
        <f>'Raw Data'!R1830</f>
        <v>2.5273627730000001</v>
      </c>
      <c r="S1830" s="18">
        <f>'Raw Data'!S1830</f>
        <v>55652.528259999999</v>
      </c>
      <c r="T1830" s="18">
        <f>'Raw Data'!T1830</f>
        <v>943368.2</v>
      </c>
      <c r="U1830" s="18" t="str">
        <f t="shared" si="308"/>
        <v xml:space="preserve">STEEL LUNCH BOX 2LAYER-8504 </v>
      </c>
      <c r="V1830" s="18" t="str">
        <f t="shared" si="309"/>
        <v/>
      </c>
      <c r="W1830" s="18" t="e">
        <f t="shared" si="310"/>
        <v>#VALUE!</v>
      </c>
      <c r="X1830" s="18" t="str">
        <f t="shared" si="311"/>
        <v/>
      </c>
      <c r="Y1830" s="18" t="str">
        <f t="shared" si="312"/>
        <v/>
      </c>
      <c r="Z1830" s="18">
        <f t="shared" si="313"/>
        <v>4822349.42</v>
      </c>
      <c r="AA1830" s="18">
        <f t="shared" si="314"/>
        <v>2018</v>
      </c>
      <c r="AB1830" s="19" t="str">
        <f>IFERROR(VLOOKUP(D1830, 'Lookup Tables'!$A:$B, 2, FALSE), "Unknown")</f>
        <v>Table, kitchen or other household articles of iron or steel</v>
      </c>
      <c r="AC1830" s="18" t="str">
        <f t="shared" si="315"/>
        <v>Steel Products</v>
      </c>
      <c r="AD1830" s="18" t="str">
        <f t="shared" si="316"/>
        <v>Misc</v>
      </c>
      <c r="AE1830" s="18">
        <f t="shared" si="317"/>
        <v>42.841425976385104</v>
      </c>
      <c r="AF1830" s="20">
        <f t="shared" si="318"/>
        <v>0.24319999156892022</v>
      </c>
    </row>
    <row r="1831" spans="1:32">
      <c r="A1831" s="18" t="str">
        <f>'Raw Data'!A1831</f>
        <v>INNSA1</v>
      </c>
      <c r="B1831" s="19">
        <f>'Raw Data'!B1831</f>
        <v>43298</v>
      </c>
      <c r="C1831" s="18">
        <f>'Raw Data'!C1831</f>
        <v>301049751</v>
      </c>
      <c r="D1831" s="18">
        <f>'Raw Data'!D1831</f>
        <v>73239990</v>
      </c>
      <c r="E1831" s="18" t="str">
        <f>'Raw Data'!E1831</f>
        <v>STEEL WALL HANGER HOOK-SL-89 (TOTAL NET WT.3855.60 KGS) (MILD STEEL)</v>
      </c>
      <c r="F1831" s="18">
        <f>'Raw Data'!F1831</f>
        <v>0</v>
      </c>
      <c r="G1831" s="18">
        <f>'Raw Data'!G1831</f>
        <v>0</v>
      </c>
      <c r="H1831" s="18">
        <f>'Raw Data'!H1831</f>
        <v>0</v>
      </c>
      <c r="I1831" s="18">
        <f>'Raw Data'!I1831</f>
        <v>0</v>
      </c>
      <c r="J1831" s="18">
        <f>'Raw Data'!J1831</f>
        <v>0</v>
      </c>
      <c r="K1831" s="18">
        <f>'Raw Data'!K1831</f>
        <v>0</v>
      </c>
      <c r="L1831" s="18">
        <f>'Raw Data'!L1831</f>
        <v>0</v>
      </c>
      <c r="M1831" s="18">
        <f>'Raw Data'!M1831</f>
        <v>0</v>
      </c>
      <c r="N1831" s="18">
        <f>'Raw Data'!N1831</f>
        <v>16200</v>
      </c>
      <c r="O1831" s="18" t="str">
        <f>'Raw Data'!O1831</f>
        <v>PCS</v>
      </c>
      <c r="P1831" s="18">
        <f>'Raw Data'!P1831</f>
        <v>83.578754939999996</v>
      </c>
      <c r="Q1831" s="18">
        <f>'Raw Data'!Q1831</f>
        <v>1353975.83</v>
      </c>
      <c r="R1831" s="18">
        <f>'Raw Data'!R1831</f>
        <v>1.199121305</v>
      </c>
      <c r="S1831" s="18">
        <f>'Raw Data'!S1831</f>
        <v>19425.76514</v>
      </c>
      <c r="T1831" s="18">
        <f>'Raw Data'!T1831</f>
        <v>329287</v>
      </c>
      <c r="U1831" s="18" t="str">
        <f t="shared" si="308"/>
        <v xml:space="preserve">STEEL WALL HANGER HOOK-SL-89 </v>
      </c>
      <c r="V1831" s="18" t="str">
        <f t="shared" si="309"/>
        <v/>
      </c>
      <c r="W1831" s="18" t="e">
        <f t="shared" si="310"/>
        <v>#VALUE!</v>
      </c>
      <c r="X1831" s="18" t="str">
        <f t="shared" si="311"/>
        <v/>
      </c>
      <c r="Y1831" s="18" t="str">
        <f t="shared" si="312"/>
        <v/>
      </c>
      <c r="Z1831" s="18">
        <f t="shared" si="313"/>
        <v>1683262.83</v>
      </c>
      <c r="AA1831" s="18">
        <f t="shared" si="314"/>
        <v>2018</v>
      </c>
      <c r="AB1831" s="19" t="str">
        <f>IFERROR(VLOOKUP(D1831, 'Lookup Tables'!$A:$B, 2, FALSE), "Unknown")</f>
        <v>Table, kitchen or other household articles of iron or steel</v>
      </c>
      <c r="AC1831" s="18" t="str">
        <f t="shared" si="315"/>
        <v>Steel Products</v>
      </c>
      <c r="AD1831" s="18" t="str">
        <f t="shared" si="316"/>
        <v>Misc</v>
      </c>
      <c r="AE1831" s="18">
        <f t="shared" si="317"/>
        <v>20.326358024691359</v>
      </c>
      <c r="AF1831" s="20">
        <f t="shared" si="318"/>
        <v>0.2432000577144719</v>
      </c>
    </row>
    <row r="1832" spans="1:32">
      <c r="A1832" s="18" t="str">
        <f>'Raw Data'!A1832</f>
        <v>INNSA1</v>
      </c>
      <c r="B1832" s="19">
        <f>'Raw Data'!B1832</f>
        <v>43298</v>
      </c>
      <c r="C1832" s="18">
        <f>'Raw Data'!C1832</f>
        <v>301049751</v>
      </c>
      <c r="D1832" s="18">
        <f>'Raw Data'!D1832</f>
        <v>73239990</v>
      </c>
      <c r="E1832" s="18" t="str">
        <f>'Raw Data'!E1832</f>
        <v>STEEL LUNCH BOX 3LAYER-8505 (TOTAL NET WT.10783.08 KGS) (MILD STEEL)</v>
      </c>
      <c r="F1832" s="18">
        <f>'Raw Data'!F1832</f>
        <v>0</v>
      </c>
      <c r="G1832" s="18">
        <f>'Raw Data'!G1832</f>
        <v>0</v>
      </c>
      <c r="H1832" s="18">
        <f>'Raw Data'!H1832</f>
        <v>0</v>
      </c>
      <c r="I1832" s="18">
        <f>'Raw Data'!I1832</f>
        <v>0</v>
      </c>
      <c r="J1832" s="18">
        <f>'Raw Data'!J1832</f>
        <v>0</v>
      </c>
      <c r="K1832" s="18">
        <f>'Raw Data'!K1832</f>
        <v>0</v>
      </c>
      <c r="L1832" s="18">
        <f>'Raw Data'!L1832</f>
        <v>0</v>
      </c>
      <c r="M1832" s="18">
        <f>'Raw Data'!M1832</f>
        <v>0</v>
      </c>
      <c r="N1832" s="18">
        <f>'Raw Data'!N1832</f>
        <v>16632</v>
      </c>
      <c r="O1832" s="18" t="str">
        <f>'Raw Data'!O1832</f>
        <v>PCS</v>
      </c>
      <c r="P1832" s="18">
        <f>'Raw Data'!P1832</f>
        <v>244.50617299999999</v>
      </c>
      <c r="Q1832" s="18">
        <f>'Raw Data'!Q1832</f>
        <v>4066626.67</v>
      </c>
      <c r="R1832" s="18">
        <f>'Raw Data'!R1832</f>
        <v>3.5079795269999998</v>
      </c>
      <c r="S1832" s="18">
        <f>'Raw Data'!S1832</f>
        <v>58344.715490000002</v>
      </c>
      <c r="T1832" s="18">
        <f>'Raw Data'!T1832</f>
        <v>989003.7</v>
      </c>
      <c r="U1832" s="18" t="str">
        <f t="shared" si="308"/>
        <v xml:space="preserve">STEEL LUNCH BOX 3LAYER-8505 </v>
      </c>
      <c r="V1832" s="18" t="str">
        <f t="shared" si="309"/>
        <v/>
      </c>
      <c r="W1832" s="18" t="e">
        <f t="shared" si="310"/>
        <v>#VALUE!</v>
      </c>
      <c r="X1832" s="18" t="str">
        <f t="shared" si="311"/>
        <v/>
      </c>
      <c r="Y1832" s="18" t="str">
        <f t="shared" si="312"/>
        <v/>
      </c>
      <c r="Z1832" s="18">
        <f t="shared" si="313"/>
        <v>5055630.37</v>
      </c>
      <c r="AA1832" s="18">
        <f t="shared" si="314"/>
        <v>2018</v>
      </c>
      <c r="AB1832" s="19" t="str">
        <f>IFERROR(VLOOKUP(D1832, 'Lookup Tables'!$A:$B, 2, FALSE), "Unknown")</f>
        <v>Table, kitchen or other household articles of iron or steel</v>
      </c>
      <c r="AC1832" s="18" t="str">
        <f t="shared" si="315"/>
        <v>Steel Products</v>
      </c>
      <c r="AD1832" s="18" t="str">
        <f t="shared" si="316"/>
        <v>Misc</v>
      </c>
      <c r="AE1832" s="18">
        <f t="shared" si="317"/>
        <v>59.463906926406921</v>
      </c>
      <c r="AF1832" s="20">
        <f t="shared" si="318"/>
        <v>0.24320002307957125</v>
      </c>
    </row>
    <row r="1833" spans="1:32">
      <c r="A1833" s="18" t="str">
        <f>'Raw Data'!A1833</f>
        <v>INNSA1</v>
      </c>
      <c r="B1833" s="19">
        <f>'Raw Data'!B1833</f>
        <v>43297</v>
      </c>
      <c r="C1833" s="18">
        <f>'Raw Data'!C1833</f>
        <v>301049751</v>
      </c>
      <c r="D1833" s="18">
        <f>'Raw Data'!D1833</f>
        <v>73239990</v>
      </c>
      <c r="E1833" s="18" t="str">
        <f>'Raw Data'!E1833</f>
        <v>STAINLESS STEEL SPORTS BOTTLE 750ML S-308-C6-NP-20 (TOTAL NET WT. 7286.76 KGS)(NOT VACUUM BOTTLE)(MILD STEEL)-</v>
      </c>
      <c r="F1833" s="18">
        <f>'Raw Data'!F1833</f>
        <v>0</v>
      </c>
      <c r="G1833" s="18">
        <f>'Raw Data'!G1833</f>
        <v>0</v>
      </c>
      <c r="H1833" s="18">
        <f>'Raw Data'!H1833</f>
        <v>0</v>
      </c>
      <c r="I1833" s="18">
        <f>'Raw Data'!I1833</f>
        <v>0</v>
      </c>
      <c r="J1833" s="18">
        <f>'Raw Data'!J1833</f>
        <v>0</v>
      </c>
      <c r="K1833" s="18">
        <f>'Raw Data'!K1833</f>
        <v>0</v>
      </c>
      <c r="L1833" s="18">
        <f>'Raw Data'!L1833</f>
        <v>0</v>
      </c>
      <c r="M1833" s="18">
        <f>'Raw Data'!M1833</f>
        <v>0</v>
      </c>
      <c r="N1833" s="18">
        <f>'Raw Data'!N1833</f>
        <v>42120</v>
      </c>
      <c r="O1833" s="18" t="str">
        <f>'Raw Data'!O1833</f>
        <v>PCS</v>
      </c>
      <c r="P1833" s="18">
        <f>'Raw Data'!P1833</f>
        <v>81.441473169999995</v>
      </c>
      <c r="Q1833" s="18">
        <f>'Raw Data'!Q1833</f>
        <v>3430314.85</v>
      </c>
      <c r="R1833" s="18">
        <f>'Raw Data'!R1833</f>
        <v>1.168457291</v>
      </c>
      <c r="S1833" s="18">
        <f>'Raw Data'!S1833</f>
        <v>49215.421090000003</v>
      </c>
      <c r="T1833" s="18">
        <f>'Raw Data'!T1833</f>
        <v>834252.5</v>
      </c>
      <c r="U1833" s="18" t="str">
        <f t="shared" si="308"/>
        <v xml:space="preserve">STAINLESS STEEL SPORTS BOTTLE 750ML S-308-C6-NP-20 </v>
      </c>
      <c r="V1833" s="18" t="str">
        <f t="shared" si="309"/>
        <v/>
      </c>
      <c r="W1833" s="18" t="e">
        <f t="shared" si="310"/>
        <v>#VALUE!</v>
      </c>
      <c r="X1833" s="18" t="str">
        <f t="shared" si="311"/>
        <v/>
      </c>
      <c r="Y1833" s="18" t="str">
        <f t="shared" si="312"/>
        <v/>
      </c>
      <c r="Z1833" s="18">
        <f t="shared" si="313"/>
        <v>4264567.3499999996</v>
      </c>
      <c r="AA1833" s="18">
        <f t="shared" si="314"/>
        <v>2018</v>
      </c>
      <c r="AB1833" s="19" t="str">
        <f>IFERROR(VLOOKUP(D1833, 'Lookup Tables'!$A:$B, 2, FALSE), "Unknown")</f>
        <v>Table, kitchen or other household articles of iron or steel</v>
      </c>
      <c r="AC1833" s="18" t="str">
        <f t="shared" si="315"/>
        <v>Steel Products</v>
      </c>
      <c r="AD1833" s="18" t="str">
        <f t="shared" si="316"/>
        <v>Misc</v>
      </c>
      <c r="AE1833" s="18">
        <f t="shared" si="317"/>
        <v>19.806564577397911</v>
      </c>
      <c r="AF1833" s="20">
        <f t="shared" si="318"/>
        <v>0.24319997915060187</v>
      </c>
    </row>
    <row r="1834" spans="1:32">
      <c r="A1834" s="18" t="str">
        <f>'Raw Data'!A1834</f>
        <v>INNSA1</v>
      </c>
      <c r="B1834" s="19">
        <f>'Raw Data'!B1834</f>
        <v>43297</v>
      </c>
      <c r="C1834" s="18">
        <f>'Raw Data'!C1834</f>
        <v>301049751</v>
      </c>
      <c r="D1834" s="18">
        <f>'Raw Data'!D1834</f>
        <v>73239990</v>
      </c>
      <c r="E1834" s="18" t="str">
        <f>'Raw Data'!E1834</f>
        <v>STAINLESS STEEL SPORTS BOTTLE 600ML S115-NP-21 (TOTAL NET WT.2848.32KGS)(NOT VACUUM BOTTLE)(MILD STEEL)</v>
      </c>
      <c r="F1834" s="18">
        <f>'Raw Data'!F1834</f>
        <v>0</v>
      </c>
      <c r="G1834" s="18">
        <f>'Raw Data'!G1834</f>
        <v>0</v>
      </c>
      <c r="H1834" s="18">
        <f>'Raw Data'!H1834</f>
        <v>0</v>
      </c>
      <c r="I1834" s="18">
        <f>'Raw Data'!I1834</f>
        <v>0</v>
      </c>
      <c r="J1834" s="18">
        <f>'Raw Data'!J1834</f>
        <v>0</v>
      </c>
      <c r="K1834" s="18">
        <f>'Raw Data'!K1834</f>
        <v>0</v>
      </c>
      <c r="L1834" s="18">
        <f>'Raw Data'!L1834</f>
        <v>0</v>
      </c>
      <c r="M1834" s="18">
        <f>'Raw Data'!M1834</f>
        <v>0</v>
      </c>
      <c r="N1834" s="18">
        <f>'Raw Data'!N1834</f>
        <v>15480</v>
      </c>
      <c r="O1834" s="18" t="str">
        <f>'Raw Data'!O1834</f>
        <v>PCS</v>
      </c>
      <c r="P1834" s="18">
        <f>'Raw Data'!P1834</f>
        <v>90.052025189999995</v>
      </c>
      <c r="Q1834" s="18">
        <f>'Raw Data'!Q1834</f>
        <v>1394005.35</v>
      </c>
      <c r="R1834" s="18">
        <f>'Raw Data'!R1834</f>
        <v>1.2919946229999999</v>
      </c>
      <c r="S1834" s="18">
        <f>'Raw Data'!S1834</f>
        <v>20000.07676</v>
      </c>
      <c r="T1834" s="18">
        <f>'Raw Data'!T1834</f>
        <v>339022.1</v>
      </c>
      <c r="U1834" s="18" t="str">
        <f t="shared" si="308"/>
        <v xml:space="preserve">STAINLESS STEEL SPORTS BOTTLE 600ML S115-NP-21 </v>
      </c>
      <c r="V1834" s="18" t="str">
        <f t="shared" si="309"/>
        <v/>
      </c>
      <c r="W1834" s="18" t="e">
        <f t="shared" si="310"/>
        <v>#VALUE!</v>
      </c>
      <c r="X1834" s="18" t="str">
        <f t="shared" si="311"/>
        <v/>
      </c>
      <c r="Y1834" s="18" t="str">
        <f t="shared" si="312"/>
        <v/>
      </c>
      <c r="Z1834" s="18">
        <f t="shared" si="313"/>
        <v>1733027.4500000002</v>
      </c>
      <c r="AA1834" s="18">
        <f t="shared" si="314"/>
        <v>2018</v>
      </c>
      <c r="AB1834" s="19" t="str">
        <f>IFERROR(VLOOKUP(D1834, 'Lookup Tables'!$A:$B, 2, FALSE), "Unknown")</f>
        <v>Table, kitchen or other household articles of iron or steel</v>
      </c>
      <c r="AC1834" s="18" t="str">
        <f t="shared" si="315"/>
        <v>Steel Products</v>
      </c>
      <c r="AD1834" s="18" t="str">
        <f t="shared" si="316"/>
        <v>Misc</v>
      </c>
      <c r="AE1834" s="18">
        <f t="shared" si="317"/>
        <v>21.90065245478036</v>
      </c>
      <c r="AF1834" s="20">
        <f t="shared" si="318"/>
        <v>0.24319999919655971</v>
      </c>
    </row>
    <row r="1835" spans="1:32">
      <c r="A1835" s="18" t="str">
        <f>'Raw Data'!A1835</f>
        <v>INNSA1</v>
      </c>
      <c r="B1835" s="19">
        <f>'Raw Data'!B1835</f>
        <v>43297</v>
      </c>
      <c r="C1835" s="18">
        <f>'Raw Data'!C1835</f>
        <v>301049751</v>
      </c>
      <c r="D1835" s="18">
        <f>'Raw Data'!D1835</f>
        <v>73239990</v>
      </c>
      <c r="E1835" s="18" t="str">
        <f>'Raw Data'!E1835</f>
        <v>STAINLESS STEEL COLA BOTTLE 750ML SK750 -SL-01 (TOTAL NET WT.1360.80KGS) (NOT VACUUM BOTTLE) (MILD STEEL)</v>
      </c>
      <c r="F1835" s="18">
        <f>'Raw Data'!F1835</f>
        <v>0</v>
      </c>
      <c r="G1835" s="18">
        <f>'Raw Data'!G1835</f>
        <v>0</v>
      </c>
      <c r="H1835" s="18">
        <f>'Raw Data'!H1835</f>
        <v>0</v>
      </c>
      <c r="I1835" s="18">
        <f>'Raw Data'!I1835</f>
        <v>0</v>
      </c>
      <c r="J1835" s="18">
        <f>'Raw Data'!J1835</f>
        <v>0</v>
      </c>
      <c r="K1835" s="18">
        <f>'Raw Data'!K1835</f>
        <v>0</v>
      </c>
      <c r="L1835" s="18">
        <f>'Raw Data'!L1835</f>
        <v>0</v>
      </c>
      <c r="M1835" s="18">
        <f>'Raw Data'!M1835</f>
        <v>0</v>
      </c>
      <c r="N1835" s="18">
        <f>'Raw Data'!N1835</f>
        <v>7200</v>
      </c>
      <c r="O1835" s="18" t="str">
        <f>'Raw Data'!O1835</f>
        <v>PCS</v>
      </c>
      <c r="P1835" s="18">
        <f>'Raw Data'!P1835</f>
        <v>98.303804170000006</v>
      </c>
      <c r="Q1835" s="18">
        <f>'Raw Data'!Q1835</f>
        <v>707787.39</v>
      </c>
      <c r="R1835" s="18">
        <f>'Raw Data'!R1835</f>
        <v>1.410384565</v>
      </c>
      <c r="S1835" s="18">
        <f>'Raw Data'!S1835</f>
        <v>10154.76887</v>
      </c>
      <c r="T1835" s="18">
        <f>'Raw Data'!T1835</f>
        <v>172133.9</v>
      </c>
      <c r="U1835" s="18" t="str">
        <f t="shared" si="308"/>
        <v xml:space="preserve">STAINLESS STEEL COLA BOTTLE 750ML SK750 -SL-01 </v>
      </c>
      <c r="V1835" s="18" t="str">
        <f t="shared" si="309"/>
        <v/>
      </c>
      <c r="W1835" s="18" t="e">
        <f t="shared" si="310"/>
        <v>#VALUE!</v>
      </c>
      <c r="X1835" s="18" t="str">
        <f t="shared" si="311"/>
        <v/>
      </c>
      <c r="Y1835" s="18" t="str">
        <f t="shared" si="312"/>
        <v/>
      </c>
      <c r="Z1835" s="18">
        <f t="shared" si="313"/>
        <v>879921.29</v>
      </c>
      <c r="AA1835" s="18">
        <f t="shared" si="314"/>
        <v>2018</v>
      </c>
      <c r="AB1835" s="19" t="str">
        <f>IFERROR(VLOOKUP(D1835, 'Lookup Tables'!$A:$B, 2, FALSE), "Unknown")</f>
        <v>Table, kitchen or other household articles of iron or steel</v>
      </c>
      <c r="AC1835" s="18" t="str">
        <f t="shared" si="315"/>
        <v>Steel Products</v>
      </c>
      <c r="AD1835" s="18" t="str">
        <f t="shared" si="316"/>
        <v>Misc</v>
      </c>
      <c r="AE1835" s="18">
        <f t="shared" si="317"/>
        <v>23.907486111111112</v>
      </c>
      <c r="AF1835" s="20">
        <f t="shared" si="318"/>
        <v>0.24320000953958787</v>
      </c>
    </row>
    <row r="1836" spans="1:32">
      <c r="A1836" s="18" t="str">
        <f>'Raw Data'!A1836</f>
        <v>INNSA1</v>
      </c>
      <c r="B1836" s="19">
        <f>'Raw Data'!B1836</f>
        <v>43294</v>
      </c>
      <c r="C1836" s="18">
        <f>'Raw Data'!C1836</f>
        <v>301049751</v>
      </c>
      <c r="D1836" s="18">
        <f>'Raw Data'!D1836</f>
        <v>73239990</v>
      </c>
      <c r="E1836" s="18" t="str">
        <f>'Raw Data'!E1836</f>
        <v>RYX-02-021A MILD STEEL MULTI FUNCTION CLOTH STAND (OTHER ARTICLES OF HOUSEHOLD OF IRON &amp; STEEL)</v>
      </c>
      <c r="F1836" s="18">
        <f>'Raw Data'!F1836</f>
        <v>0</v>
      </c>
      <c r="G1836" s="18">
        <f>'Raw Data'!G1836</f>
        <v>0</v>
      </c>
      <c r="H1836" s="18">
        <f>'Raw Data'!H1836</f>
        <v>0</v>
      </c>
      <c r="I1836" s="18">
        <f>'Raw Data'!I1836</f>
        <v>0</v>
      </c>
      <c r="J1836" s="18">
        <f>'Raw Data'!J1836</f>
        <v>0</v>
      </c>
      <c r="K1836" s="18">
        <f>'Raw Data'!K1836</f>
        <v>0</v>
      </c>
      <c r="L1836" s="18">
        <f>'Raw Data'!L1836</f>
        <v>0</v>
      </c>
      <c r="M1836" s="18">
        <f>'Raw Data'!M1836</f>
        <v>0</v>
      </c>
      <c r="N1836" s="18">
        <f>'Raw Data'!N1836</f>
        <v>5184</v>
      </c>
      <c r="O1836" s="18" t="str">
        <f>'Raw Data'!O1836</f>
        <v>PCS</v>
      </c>
      <c r="P1836" s="18">
        <f>'Raw Data'!P1836</f>
        <v>649.97474920000002</v>
      </c>
      <c r="Q1836" s="18">
        <f>'Raw Data'!Q1836</f>
        <v>3369469.1</v>
      </c>
      <c r="R1836" s="18">
        <f>'Raw Data'!R1836</f>
        <v>9.3253192140000003</v>
      </c>
      <c r="S1836" s="18">
        <f>'Raw Data'!S1836</f>
        <v>48342.454810000003</v>
      </c>
      <c r="T1836" s="18">
        <f>'Raw Data'!T1836</f>
        <v>819454.9</v>
      </c>
      <c r="U1836" s="18" t="str">
        <f t="shared" si="308"/>
        <v xml:space="preserve">RYX-02-021A MILD STEEL MULTI FUNCTION CLOTH STAND </v>
      </c>
      <c r="V1836" s="18" t="str">
        <f t="shared" si="309"/>
        <v/>
      </c>
      <c r="W1836" s="18" t="e">
        <f t="shared" si="310"/>
        <v>#VALUE!</v>
      </c>
      <c r="X1836" s="18" t="str">
        <f t="shared" si="311"/>
        <v/>
      </c>
      <c r="Y1836" s="18" t="str">
        <f t="shared" si="312"/>
        <v/>
      </c>
      <c r="Z1836" s="18">
        <f t="shared" si="313"/>
        <v>4188924</v>
      </c>
      <c r="AA1836" s="18">
        <f t="shared" si="314"/>
        <v>2018</v>
      </c>
      <c r="AB1836" s="19" t="str">
        <f>IFERROR(VLOOKUP(D1836, 'Lookup Tables'!$A:$B, 2, FALSE), "Unknown")</f>
        <v>Table, kitchen or other household articles of iron or steel</v>
      </c>
      <c r="AC1836" s="18" t="str">
        <f t="shared" si="315"/>
        <v>Steel Products</v>
      </c>
      <c r="AD1836" s="18" t="str">
        <f t="shared" si="316"/>
        <v>Cloth Stand</v>
      </c>
      <c r="AE1836" s="18">
        <f t="shared" si="317"/>
        <v>158.07386188271605</v>
      </c>
      <c r="AF1836" s="20">
        <f t="shared" si="318"/>
        <v>0.24320000441612596</v>
      </c>
    </row>
    <row r="1837" spans="1:32">
      <c r="A1837" s="18" t="str">
        <f>'Raw Data'!A1837</f>
        <v>INNSA1</v>
      </c>
      <c r="B1837" s="19">
        <f>'Raw Data'!B1837</f>
        <v>43286</v>
      </c>
      <c r="C1837" s="18">
        <f>'Raw Data'!C1837</f>
        <v>301049751</v>
      </c>
      <c r="D1837" s="18">
        <f>'Raw Data'!D1837</f>
        <v>73239990</v>
      </c>
      <c r="E1837" s="18" t="str">
        <f>'Raw Data'!E1837</f>
        <v>RYX-02-021A MILD STEEL MULTI FUNCTION CLOTH STAND (OTHER ARTICLES OF HOUSEHOLD OF IRON &amp; STEEL)</v>
      </c>
      <c r="F1837" s="18">
        <f>'Raw Data'!F1837</f>
        <v>0</v>
      </c>
      <c r="G1837" s="18">
        <f>'Raw Data'!G1837</f>
        <v>0</v>
      </c>
      <c r="H1837" s="18">
        <f>'Raw Data'!H1837</f>
        <v>0</v>
      </c>
      <c r="I1837" s="18">
        <f>'Raw Data'!I1837</f>
        <v>0</v>
      </c>
      <c r="J1837" s="18">
        <f>'Raw Data'!J1837</f>
        <v>0</v>
      </c>
      <c r="K1837" s="18">
        <f>'Raw Data'!K1837</f>
        <v>0</v>
      </c>
      <c r="L1837" s="18">
        <f>'Raw Data'!L1837</f>
        <v>0</v>
      </c>
      <c r="M1837" s="18">
        <f>'Raw Data'!M1837</f>
        <v>0</v>
      </c>
      <c r="N1837" s="18">
        <f>'Raw Data'!N1837</f>
        <v>5184</v>
      </c>
      <c r="O1837" s="18" t="str">
        <f>'Raw Data'!O1837</f>
        <v>PCS</v>
      </c>
      <c r="P1837" s="18">
        <f>'Raw Data'!P1837</f>
        <v>644.38031060000003</v>
      </c>
      <c r="Q1837" s="18">
        <f>'Raw Data'!Q1837</f>
        <v>3340467.53</v>
      </c>
      <c r="R1837" s="18">
        <f>'Raw Data'!R1837</f>
        <v>9.3253301099999995</v>
      </c>
      <c r="S1837" s="18">
        <f>'Raw Data'!S1837</f>
        <v>48342.511290000002</v>
      </c>
      <c r="T1837" s="18">
        <f>'Raw Data'!T1837</f>
        <v>812401.8</v>
      </c>
      <c r="U1837" s="18" t="str">
        <f t="shared" si="308"/>
        <v xml:space="preserve">RYX-02-021A MILD STEEL MULTI FUNCTION CLOTH STAND </v>
      </c>
      <c r="V1837" s="18" t="str">
        <f t="shared" si="309"/>
        <v/>
      </c>
      <c r="W1837" s="18" t="e">
        <f t="shared" si="310"/>
        <v>#VALUE!</v>
      </c>
      <c r="X1837" s="18" t="str">
        <f t="shared" si="311"/>
        <v/>
      </c>
      <c r="Y1837" s="18" t="str">
        <f t="shared" si="312"/>
        <v/>
      </c>
      <c r="Z1837" s="18">
        <f t="shared" si="313"/>
        <v>4152869.33</v>
      </c>
      <c r="AA1837" s="18">
        <f t="shared" si="314"/>
        <v>2018</v>
      </c>
      <c r="AB1837" s="19" t="str">
        <f>IFERROR(VLOOKUP(D1837, 'Lookup Tables'!$A:$B, 2, FALSE), "Unknown")</f>
        <v>Table, kitchen or other household articles of iron or steel</v>
      </c>
      <c r="AC1837" s="18" t="str">
        <f t="shared" si="315"/>
        <v>Steel Products</v>
      </c>
      <c r="AD1837" s="18" t="str">
        <f t="shared" si="316"/>
        <v>Cloth Stand</v>
      </c>
      <c r="AE1837" s="18">
        <f t="shared" si="317"/>
        <v>156.71331018518521</v>
      </c>
      <c r="AF1837" s="20">
        <f t="shared" si="318"/>
        <v>0.24320002894924114</v>
      </c>
    </row>
    <row r="1838" spans="1:32">
      <c r="A1838" s="18" t="str">
        <f>'Raw Data'!A1838</f>
        <v>INNSA1</v>
      </c>
      <c r="B1838" s="19">
        <f>'Raw Data'!B1838</f>
        <v>43284</v>
      </c>
      <c r="C1838" s="18">
        <f>'Raw Data'!C1838</f>
        <v>301049751</v>
      </c>
      <c r="D1838" s="18">
        <f>'Raw Data'!D1838</f>
        <v>73239990</v>
      </c>
      <c r="E1838" s="18" t="str">
        <f>'Raw Data'!E1838</f>
        <v>STAINLESS STEEL SPORTS BOTTLE 600ML S115-NP-21 (TOTAL NET WT.4590.432 KGS)(NOT VACUUM BOTTLE)(MILD STEEL)</v>
      </c>
      <c r="F1838" s="18">
        <f>'Raw Data'!F1838</f>
        <v>0</v>
      </c>
      <c r="G1838" s="18">
        <f>'Raw Data'!G1838</f>
        <v>0</v>
      </c>
      <c r="H1838" s="18">
        <f>'Raw Data'!H1838</f>
        <v>0</v>
      </c>
      <c r="I1838" s="18">
        <f>'Raw Data'!I1838</f>
        <v>0</v>
      </c>
      <c r="J1838" s="18">
        <f>'Raw Data'!J1838</f>
        <v>0</v>
      </c>
      <c r="K1838" s="18">
        <f>'Raw Data'!K1838</f>
        <v>0</v>
      </c>
      <c r="L1838" s="18">
        <f>'Raw Data'!L1838</f>
        <v>0</v>
      </c>
      <c r="M1838" s="18">
        <f>'Raw Data'!M1838</f>
        <v>0</v>
      </c>
      <c r="N1838" s="18">
        <f>'Raw Data'!N1838</f>
        <v>27324</v>
      </c>
      <c r="O1838" s="18" t="str">
        <f>'Raw Data'!O1838</f>
        <v>PCS</v>
      </c>
      <c r="P1838" s="18">
        <f>'Raw Data'!P1838</f>
        <v>89.181334359999994</v>
      </c>
      <c r="Q1838" s="18">
        <f>'Raw Data'!Q1838</f>
        <v>2436790.7799999998</v>
      </c>
      <c r="R1838" s="18">
        <f>'Raw Data'!R1838</f>
        <v>1.290612654</v>
      </c>
      <c r="S1838" s="18">
        <f>'Raw Data'!S1838</f>
        <v>35264.700140000001</v>
      </c>
      <c r="T1838" s="18">
        <f>'Raw Data'!T1838</f>
        <v>592627.5</v>
      </c>
      <c r="U1838" s="18" t="str">
        <f t="shared" si="308"/>
        <v xml:space="preserve">STAINLESS STEEL SPORTS BOTTLE 600ML S115-NP-21 </v>
      </c>
      <c r="V1838" s="18" t="str">
        <f t="shared" si="309"/>
        <v/>
      </c>
      <c r="W1838" s="18" t="e">
        <f t="shared" si="310"/>
        <v>#VALUE!</v>
      </c>
      <c r="X1838" s="18" t="str">
        <f t="shared" si="311"/>
        <v/>
      </c>
      <c r="Y1838" s="18" t="str">
        <f t="shared" si="312"/>
        <v/>
      </c>
      <c r="Z1838" s="18">
        <f t="shared" si="313"/>
        <v>3029418.28</v>
      </c>
      <c r="AA1838" s="18">
        <f t="shared" si="314"/>
        <v>2018</v>
      </c>
      <c r="AB1838" s="19" t="str">
        <f>IFERROR(VLOOKUP(D1838, 'Lookup Tables'!$A:$B, 2, FALSE), "Unknown")</f>
        <v>Table, kitchen or other household articles of iron or steel</v>
      </c>
      <c r="AC1838" s="18" t="str">
        <f t="shared" si="315"/>
        <v>Steel Products</v>
      </c>
      <c r="AD1838" s="18" t="str">
        <f t="shared" si="316"/>
        <v>Misc</v>
      </c>
      <c r="AE1838" s="18">
        <f t="shared" si="317"/>
        <v>21.688899868247695</v>
      </c>
      <c r="AF1838" s="20">
        <f t="shared" si="318"/>
        <v>0.24319999273798962</v>
      </c>
    </row>
    <row r="1839" spans="1:32">
      <c r="A1839" s="18" t="str">
        <f>'Raw Data'!A1839</f>
        <v>INNSA1</v>
      </c>
      <c r="B1839" s="19">
        <f>'Raw Data'!B1839</f>
        <v>43284</v>
      </c>
      <c r="C1839" s="18">
        <f>'Raw Data'!C1839</f>
        <v>301049751</v>
      </c>
      <c r="D1839" s="18">
        <f>'Raw Data'!D1839</f>
        <v>73239990</v>
      </c>
      <c r="E1839" s="18" t="str">
        <f>'Raw Data'!E1839</f>
        <v>STEEL SPOON HOLDER ROUND-MP-96 (TOTAL NET WT.2654.57 KGS) (MILD STEEL)</v>
      </c>
      <c r="F1839" s="18">
        <f>'Raw Data'!F1839</f>
        <v>0</v>
      </c>
      <c r="G1839" s="18">
        <f>'Raw Data'!G1839</f>
        <v>0</v>
      </c>
      <c r="H1839" s="18">
        <f>'Raw Data'!H1839</f>
        <v>0</v>
      </c>
      <c r="I1839" s="18">
        <f>'Raw Data'!I1839</f>
        <v>0</v>
      </c>
      <c r="J1839" s="18">
        <f>'Raw Data'!J1839</f>
        <v>0</v>
      </c>
      <c r="K1839" s="18">
        <f>'Raw Data'!K1839</f>
        <v>0</v>
      </c>
      <c r="L1839" s="18">
        <f>'Raw Data'!L1839</f>
        <v>0</v>
      </c>
      <c r="M1839" s="18">
        <f>'Raw Data'!M1839</f>
        <v>0</v>
      </c>
      <c r="N1839" s="18">
        <f>'Raw Data'!N1839</f>
        <v>11592</v>
      </c>
      <c r="O1839" s="18" t="str">
        <f>'Raw Data'!O1839</f>
        <v>PCS</v>
      </c>
      <c r="P1839" s="18">
        <f>'Raw Data'!P1839</f>
        <v>51.967748450000002</v>
      </c>
      <c r="Q1839" s="18">
        <f>'Raw Data'!Q1839</f>
        <v>602410.14</v>
      </c>
      <c r="R1839" s="18">
        <f>'Raw Data'!R1839</f>
        <v>0.75206582399999999</v>
      </c>
      <c r="S1839" s="18">
        <f>'Raw Data'!S1839</f>
        <v>8717.9470330000004</v>
      </c>
      <c r="T1839" s="18">
        <f>'Raw Data'!T1839</f>
        <v>146506.1</v>
      </c>
      <c r="U1839" s="18" t="str">
        <f t="shared" si="308"/>
        <v xml:space="preserve">STEEL SPOON HOLDER ROUND-MP-96 </v>
      </c>
      <c r="V1839" s="18" t="str">
        <f t="shared" si="309"/>
        <v/>
      </c>
      <c r="W1839" s="18" t="e">
        <f t="shared" si="310"/>
        <v>#VALUE!</v>
      </c>
      <c r="X1839" s="18" t="str">
        <f t="shared" si="311"/>
        <v/>
      </c>
      <c r="Y1839" s="18" t="str">
        <f t="shared" si="312"/>
        <v/>
      </c>
      <c r="Z1839" s="18">
        <f t="shared" si="313"/>
        <v>748916.24</v>
      </c>
      <c r="AA1839" s="18">
        <f t="shared" si="314"/>
        <v>2018</v>
      </c>
      <c r="AB1839" s="19" t="str">
        <f>IFERROR(VLOOKUP(D1839, 'Lookup Tables'!$A:$B, 2, FALSE), "Unknown")</f>
        <v>Table, kitchen or other household articles of iron or steel</v>
      </c>
      <c r="AC1839" s="18" t="str">
        <f t="shared" si="315"/>
        <v>Steel Products</v>
      </c>
      <c r="AD1839" s="18" t="str">
        <f t="shared" si="316"/>
        <v>Holder</v>
      </c>
      <c r="AE1839" s="18">
        <f t="shared" si="317"/>
        <v>12.638552449965493</v>
      </c>
      <c r="AF1839" s="20">
        <f t="shared" si="318"/>
        <v>0.24319992356038364</v>
      </c>
    </row>
    <row r="1840" spans="1:32">
      <c r="A1840" s="18" t="str">
        <f>'Raw Data'!A1840</f>
        <v>INNSA1</v>
      </c>
      <c r="B1840" s="19">
        <f>'Raw Data'!B1840</f>
        <v>43284</v>
      </c>
      <c r="C1840" s="18">
        <f>'Raw Data'!C1840</f>
        <v>301049751</v>
      </c>
      <c r="D1840" s="18">
        <f>'Raw Data'!D1840</f>
        <v>73239990</v>
      </c>
      <c r="E1840" s="18" t="str">
        <f>'Raw Data'!E1840</f>
        <v>STEEL PIZZA CUTTER -RJ-388 (TOTAL NET WT.1749.60 KGS) (MILDSTEEL)</v>
      </c>
      <c r="F1840" s="18">
        <f>'Raw Data'!F1840</f>
        <v>0</v>
      </c>
      <c r="G1840" s="18">
        <f>'Raw Data'!G1840</f>
        <v>0</v>
      </c>
      <c r="H1840" s="18">
        <f>'Raw Data'!H1840</f>
        <v>0</v>
      </c>
      <c r="I1840" s="18">
        <f>'Raw Data'!I1840</f>
        <v>0</v>
      </c>
      <c r="J1840" s="18">
        <f>'Raw Data'!J1840</f>
        <v>0</v>
      </c>
      <c r="K1840" s="18">
        <f>'Raw Data'!K1840</f>
        <v>0</v>
      </c>
      <c r="L1840" s="18">
        <f>'Raw Data'!L1840</f>
        <v>0</v>
      </c>
      <c r="M1840" s="18">
        <f>'Raw Data'!M1840</f>
        <v>0</v>
      </c>
      <c r="N1840" s="18">
        <f>'Raw Data'!N1840</f>
        <v>19440</v>
      </c>
      <c r="O1840" s="18" t="str">
        <f>'Raw Data'!O1840</f>
        <v>PCS</v>
      </c>
      <c r="P1840" s="18">
        <f>'Raw Data'!P1840</f>
        <v>36.84985751</v>
      </c>
      <c r="Q1840" s="18">
        <f>'Raw Data'!Q1840</f>
        <v>716361.23</v>
      </c>
      <c r="R1840" s="18">
        <f>'Raw Data'!R1840</f>
        <v>0.53328303200000005</v>
      </c>
      <c r="S1840" s="18">
        <f>'Raw Data'!S1840</f>
        <v>10367.022139999999</v>
      </c>
      <c r="T1840" s="18">
        <f>'Raw Data'!T1840</f>
        <v>174219</v>
      </c>
      <c r="U1840" s="18" t="str">
        <f t="shared" si="308"/>
        <v xml:space="preserve">STEEL PIZZA CUTTER -RJ-388 </v>
      </c>
      <c r="V1840" s="18" t="str">
        <f t="shared" si="309"/>
        <v/>
      </c>
      <c r="W1840" s="18" t="e">
        <f t="shared" si="310"/>
        <v>#VALUE!</v>
      </c>
      <c r="X1840" s="18" t="str">
        <f t="shared" si="311"/>
        <v/>
      </c>
      <c r="Y1840" s="18" t="str">
        <f t="shared" si="312"/>
        <v/>
      </c>
      <c r="Z1840" s="18">
        <f t="shared" si="313"/>
        <v>890580.23</v>
      </c>
      <c r="AA1840" s="18">
        <f t="shared" si="314"/>
        <v>2018</v>
      </c>
      <c r="AB1840" s="19" t="str">
        <f>IFERROR(VLOOKUP(D1840, 'Lookup Tables'!$A:$B, 2, FALSE), "Unknown")</f>
        <v>Table, kitchen or other household articles of iron or steel</v>
      </c>
      <c r="AC1840" s="18" t="str">
        <f t="shared" si="315"/>
        <v>Steel Products</v>
      </c>
      <c r="AD1840" s="18" t="str">
        <f t="shared" si="316"/>
        <v>Misc</v>
      </c>
      <c r="AE1840" s="18">
        <f t="shared" si="317"/>
        <v>8.9618827160493826</v>
      </c>
      <c r="AF1840" s="20">
        <f t="shared" si="318"/>
        <v>0.24319992861701911</v>
      </c>
    </row>
    <row r="1841" spans="1:32">
      <c r="A1841" s="18" t="str">
        <f>'Raw Data'!A1841</f>
        <v>INNSA1</v>
      </c>
      <c r="B1841" s="19">
        <f>'Raw Data'!B1841</f>
        <v>43284</v>
      </c>
      <c r="C1841" s="18">
        <f>'Raw Data'!C1841</f>
        <v>301049751</v>
      </c>
      <c r="D1841" s="18">
        <f>'Raw Data'!D1841</f>
        <v>73239990</v>
      </c>
      <c r="E1841" s="18" t="str">
        <f>'Raw Data'!E1841</f>
        <v>STAINLESS STEEL SPORTS BOTTLE 750ML S-308-C6-NP-20 (TOTAL NET WT. 2529.108 KGS)(NOT VACUUM BOTTLE)(MILD STEEL)-DPD CLIEN</v>
      </c>
      <c r="F1841" s="18">
        <f>'Raw Data'!F1841</f>
        <v>0</v>
      </c>
      <c r="G1841" s="18">
        <f>'Raw Data'!G1841</f>
        <v>0</v>
      </c>
      <c r="H1841" s="18">
        <f>'Raw Data'!H1841</f>
        <v>0</v>
      </c>
      <c r="I1841" s="18">
        <f>'Raw Data'!I1841</f>
        <v>0</v>
      </c>
      <c r="J1841" s="18">
        <f>'Raw Data'!J1841</f>
        <v>0</v>
      </c>
      <c r="K1841" s="18">
        <f>'Raw Data'!K1841</f>
        <v>0</v>
      </c>
      <c r="L1841" s="18">
        <f>'Raw Data'!L1841</f>
        <v>0</v>
      </c>
      <c r="M1841" s="18">
        <f>'Raw Data'!M1841</f>
        <v>0</v>
      </c>
      <c r="N1841" s="18">
        <f>'Raw Data'!N1841</f>
        <v>15516</v>
      </c>
      <c r="O1841" s="18" t="str">
        <f>'Raw Data'!O1841</f>
        <v>PCS</v>
      </c>
      <c r="P1841" s="18">
        <f>'Raw Data'!P1841</f>
        <v>80.654035829999998</v>
      </c>
      <c r="Q1841" s="18">
        <f>'Raw Data'!Q1841</f>
        <v>1251428.02</v>
      </c>
      <c r="R1841" s="18">
        <f>'Raw Data'!R1841</f>
        <v>1.1672074649999999</v>
      </c>
      <c r="S1841" s="18">
        <f>'Raw Data'!S1841</f>
        <v>18110.391029999999</v>
      </c>
      <c r="T1841" s="18">
        <f>'Raw Data'!T1841</f>
        <v>304347.3</v>
      </c>
      <c r="U1841" s="18" t="str">
        <f t="shared" si="308"/>
        <v xml:space="preserve">STAINLESS STEEL SPORTS BOTTLE 750ML S-308-C6-NP-20 </v>
      </c>
      <c r="V1841" s="18" t="str">
        <f t="shared" si="309"/>
        <v/>
      </c>
      <c r="W1841" s="18" t="e">
        <f t="shared" si="310"/>
        <v>#VALUE!</v>
      </c>
      <c r="X1841" s="18" t="str">
        <f t="shared" si="311"/>
        <v/>
      </c>
      <c r="Y1841" s="18" t="str">
        <f t="shared" si="312"/>
        <v/>
      </c>
      <c r="Z1841" s="18">
        <f t="shared" si="313"/>
        <v>1555775.32</v>
      </c>
      <c r="AA1841" s="18">
        <f t="shared" si="314"/>
        <v>2018</v>
      </c>
      <c r="AB1841" s="19" t="str">
        <f>IFERROR(VLOOKUP(D1841, 'Lookup Tables'!$A:$B, 2, FALSE), "Unknown")</f>
        <v>Table, kitchen or other household articles of iron or steel</v>
      </c>
      <c r="AC1841" s="18" t="str">
        <f t="shared" si="315"/>
        <v>Steel Products</v>
      </c>
      <c r="AD1841" s="18" t="str">
        <f t="shared" si="316"/>
        <v>Misc</v>
      </c>
      <c r="AE1841" s="18">
        <f t="shared" si="317"/>
        <v>19.615061871616394</v>
      </c>
      <c r="AF1841" s="20">
        <f t="shared" si="318"/>
        <v>0.24320000442374623</v>
      </c>
    </row>
    <row r="1842" spans="1:32">
      <c r="A1842" s="18" t="str">
        <f>'Raw Data'!A1842</f>
        <v>INNSA1</v>
      </c>
      <c r="B1842" s="19">
        <f>'Raw Data'!B1842</f>
        <v>43276</v>
      </c>
      <c r="C1842" s="18">
        <f>'Raw Data'!C1842</f>
        <v>301049751</v>
      </c>
      <c r="D1842" s="18">
        <f>'Raw Data'!D1842</f>
        <v>73239990</v>
      </c>
      <c r="E1842" s="18" t="str">
        <f>'Raw Data'!E1842</f>
        <v>STEEL SPOON HOLDER ROUND-MP-96 (TOTAL NET WT. 585.32 KGS) (D - PD CLIENT)</v>
      </c>
      <c r="F1842" s="18">
        <f>'Raw Data'!F1842</f>
        <v>0</v>
      </c>
      <c r="G1842" s="18">
        <f>'Raw Data'!G1842</f>
        <v>0</v>
      </c>
      <c r="H1842" s="18">
        <f>'Raw Data'!H1842</f>
        <v>0</v>
      </c>
      <c r="I1842" s="18">
        <f>'Raw Data'!I1842</f>
        <v>0</v>
      </c>
      <c r="J1842" s="18">
        <f>'Raw Data'!J1842</f>
        <v>0</v>
      </c>
      <c r="K1842" s="18">
        <f>'Raw Data'!K1842</f>
        <v>0</v>
      </c>
      <c r="L1842" s="18">
        <f>'Raw Data'!L1842</f>
        <v>0</v>
      </c>
      <c r="M1842" s="18">
        <f>'Raw Data'!M1842</f>
        <v>0</v>
      </c>
      <c r="N1842" s="18">
        <f>'Raw Data'!N1842</f>
        <v>2556</v>
      </c>
      <c r="O1842" s="18" t="str">
        <f>'Raw Data'!O1842</f>
        <v>PCS</v>
      </c>
      <c r="P1842" s="18">
        <f>'Raw Data'!P1842</f>
        <v>52.269104069999997</v>
      </c>
      <c r="Q1842" s="18">
        <f>'Raw Data'!Q1842</f>
        <v>133599.82999999999</v>
      </c>
      <c r="R1842" s="18">
        <f>'Raw Data'!R1842</f>
        <v>0.75642697599999997</v>
      </c>
      <c r="S1842" s="18">
        <f>'Raw Data'!S1842</f>
        <v>1933.4273519999999</v>
      </c>
      <c r="T1842" s="18">
        <f>'Raw Data'!T1842</f>
        <v>32491.5</v>
      </c>
      <c r="U1842" s="18" t="str">
        <f t="shared" si="308"/>
        <v xml:space="preserve">STEEL SPOON HOLDER ROUND-MP-96 </v>
      </c>
      <c r="V1842" s="18" t="str">
        <f t="shared" si="309"/>
        <v/>
      </c>
      <c r="W1842" s="18" t="e">
        <f t="shared" si="310"/>
        <v>#VALUE!</v>
      </c>
      <c r="X1842" s="18" t="str">
        <f t="shared" si="311"/>
        <v/>
      </c>
      <c r="Y1842" s="18" t="str">
        <f t="shared" si="312"/>
        <v/>
      </c>
      <c r="Z1842" s="18">
        <f t="shared" si="313"/>
        <v>166091.32999999999</v>
      </c>
      <c r="AA1842" s="18">
        <f t="shared" si="314"/>
        <v>2018</v>
      </c>
      <c r="AB1842" s="19" t="str">
        <f>IFERROR(VLOOKUP(D1842, 'Lookup Tables'!$A:$B, 2, FALSE), "Unknown")</f>
        <v>Table, kitchen or other household articles of iron or steel</v>
      </c>
      <c r="AC1842" s="18" t="str">
        <f t="shared" si="315"/>
        <v>Steel Products</v>
      </c>
      <c r="AD1842" s="18" t="str">
        <f t="shared" si="316"/>
        <v>Holder</v>
      </c>
      <c r="AE1842" s="18">
        <f t="shared" si="317"/>
        <v>12.711854460093896</v>
      </c>
      <c r="AF1842" s="20">
        <f t="shared" si="318"/>
        <v>0.24320015976068235</v>
      </c>
    </row>
    <row r="1843" spans="1:32">
      <c r="A1843" s="18" t="str">
        <f>'Raw Data'!A1843</f>
        <v>INNSA1</v>
      </c>
      <c r="B1843" s="19">
        <f>'Raw Data'!B1843</f>
        <v>43276</v>
      </c>
      <c r="C1843" s="18">
        <f>'Raw Data'!C1843</f>
        <v>301049751</v>
      </c>
      <c r="D1843" s="18">
        <f>'Raw Data'!D1843</f>
        <v>73239990</v>
      </c>
      <c r="E1843" s="18" t="str">
        <f>'Raw Data'!E1843</f>
        <v>STEEL ZHARA-NP-003-NP-003 (TOTAL NET WT.3948 KGS) (MILD STEE - L)</v>
      </c>
      <c r="F1843" s="18">
        <f>'Raw Data'!F1843</f>
        <v>0</v>
      </c>
      <c r="G1843" s="18">
        <f>'Raw Data'!G1843</f>
        <v>0</v>
      </c>
      <c r="H1843" s="18">
        <f>'Raw Data'!H1843</f>
        <v>0</v>
      </c>
      <c r="I1843" s="18">
        <f>'Raw Data'!I1843</f>
        <v>0</v>
      </c>
      <c r="J1843" s="18">
        <f>'Raw Data'!J1843</f>
        <v>0</v>
      </c>
      <c r="K1843" s="18">
        <f>'Raw Data'!K1843</f>
        <v>0</v>
      </c>
      <c r="L1843" s="18">
        <f>'Raw Data'!L1843</f>
        <v>0</v>
      </c>
      <c r="M1843" s="18">
        <f>'Raw Data'!M1843</f>
        <v>0</v>
      </c>
      <c r="N1843" s="18">
        <f>'Raw Data'!N1843</f>
        <v>42000</v>
      </c>
      <c r="O1843" s="18" t="str">
        <f>'Raw Data'!O1843</f>
        <v>PCS</v>
      </c>
      <c r="P1843" s="18">
        <f>'Raw Data'!P1843</f>
        <v>33.394149290000001</v>
      </c>
      <c r="Q1843" s="18">
        <f>'Raw Data'!Q1843</f>
        <v>1402554.27</v>
      </c>
      <c r="R1843" s="18">
        <f>'Raw Data'!R1843</f>
        <v>0.48327278299999998</v>
      </c>
      <c r="S1843" s="18">
        <f>'Raw Data'!S1843</f>
        <v>20297.456870000002</v>
      </c>
      <c r="T1843" s="18">
        <f>'Raw Data'!T1843</f>
        <v>341101.1</v>
      </c>
      <c r="U1843" s="18" t="str">
        <f t="shared" si="308"/>
        <v xml:space="preserve">STEEL ZHARA-NP-003-NP-003 </v>
      </c>
      <c r="V1843" s="18" t="str">
        <f t="shared" si="309"/>
        <v/>
      </c>
      <c r="W1843" s="18" t="e">
        <f t="shared" si="310"/>
        <v>#VALUE!</v>
      </c>
      <c r="X1843" s="18" t="str">
        <f t="shared" si="311"/>
        <v/>
      </c>
      <c r="Y1843" s="18" t="str">
        <f t="shared" si="312"/>
        <v/>
      </c>
      <c r="Z1843" s="18">
        <f t="shared" si="313"/>
        <v>1743655.37</v>
      </c>
      <c r="AA1843" s="18">
        <f t="shared" si="314"/>
        <v>2018</v>
      </c>
      <c r="AB1843" s="19" t="str">
        <f>IFERROR(VLOOKUP(D1843, 'Lookup Tables'!$A:$B, 2, FALSE), "Unknown")</f>
        <v>Table, kitchen or other household articles of iron or steel</v>
      </c>
      <c r="AC1843" s="18" t="str">
        <f t="shared" si="315"/>
        <v>Steel Products</v>
      </c>
      <c r="AD1843" s="18" t="str">
        <f t="shared" si="316"/>
        <v>Misc</v>
      </c>
      <c r="AE1843" s="18">
        <f t="shared" si="317"/>
        <v>8.1214547619047615</v>
      </c>
      <c r="AF1843" s="20">
        <f t="shared" si="318"/>
        <v>0.24319992979665592</v>
      </c>
    </row>
    <row r="1844" spans="1:32">
      <c r="A1844" s="18" t="str">
        <f>'Raw Data'!A1844</f>
        <v>INNSA1</v>
      </c>
      <c r="B1844" s="19">
        <f>'Raw Data'!B1844</f>
        <v>43269</v>
      </c>
      <c r="C1844" s="18">
        <f>'Raw Data'!C1844</f>
        <v>301049751</v>
      </c>
      <c r="D1844" s="18">
        <f>'Raw Data'!D1844</f>
        <v>73239990</v>
      </c>
      <c r="E1844" s="18" t="str">
        <f>'Raw Data'!E1844</f>
        <v>STAINLESS STEEL SPORTS BOTTLE 600ML S115-NP-21 (TOTAL NET WT - .2909.088 KGS)(NOT VACUUM BOTTLE)(MILD STEEL)-DPD CLIENT</v>
      </c>
      <c r="F1844" s="18">
        <f>'Raw Data'!F1844</f>
        <v>0</v>
      </c>
      <c r="G1844" s="18">
        <f>'Raw Data'!G1844</f>
        <v>0</v>
      </c>
      <c r="H1844" s="18">
        <f>'Raw Data'!H1844</f>
        <v>0</v>
      </c>
      <c r="I1844" s="18">
        <f>'Raw Data'!I1844</f>
        <v>0</v>
      </c>
      <c r="J1844" s="18">
        <f>'Raw Data'!J1844</f>
        <v>0</v>
      </c>
      <c r="K1844" s="18">
        <f>'Raw Data'!K1844</f>
        <v>0</v>
      </c>
      <c r="L1844" s="18">
        <f>'Raw Data'!L1844</f>
        <v>0</v>
      </c>
      <c r="M1844" s="18">
        <f>'Raw Data'!M1844</f>
        <v>0</v>
      </c>
      <c r="N1844" s="18">
        <f>'Raw Data'!N1844</f>
        <v>17316</v>
      </c>
      <c r="O1844" s="18" t="str">
        <f>'Raw Data'!O1844</f>
        <v>PCS</v>
      </c>
      <c r="P1844" s="18">
        <f>'Raw Data'!P1844</f>
        <v>87.627167360000001</v>
      </c>
      <c r="Q1844" s="18">
        <f>'Raw Data'!Q1844</f>
        <v>1517352.03</v>
      </c>
      <c r="R1844" s="18">
        <f>'Raw Data'!R1844</f>
        <v>1.2914836750000001</v>
      </c>
      <c r="S1844" s="18">
        <f>'Raw Data'!S1844</f>
        <v>22363.331320000001</v>
      </c>
      <c r="T1844" s="18">
        <f>'Raw Data'!T1844</f>
        <v>369020</v>
      </c>
      <c r="U1844" s="18" t="str">
        <f t="shared" si="308"/>
        <v xml:space="preserve">STAINLESS STEEL SPORTS BOTTLE 600ML S115-NP-21 </v>
      </c>
      <c r="V1844" s="18" t="str">
        <f t="shared" si="309"/>
        <v/>
      </c>
      <c r="W1844" s="18" t="e">
        <f t="shared" si="310"/>
        <v>#VALUE!</v>
      </c>
      <c r="X1844" s="18" t="str">
        <f t="shared" si="311"/>
        <v/>
      </c>
      <c r="Y1844" s="18" t="str">
        <f t="shared" si="312"/>
        <v/>
      </c>
      <c r="Z1844" s="18">
        <f t="shared" si="313"/>
        <v>1886372.03</v>
      </c>
      <c r="AA1844" s="18">
        <f t="shared" si="314"/>
        <v>2018</v>
      </c>
      <c r="AB1844" s="19" t="str">
        <f>IFERROR(VLOOKUP(D1844, 'Lookup Tables'!$A:$B, 2, FALSE), "Unknown")</f>
        <v>Table, kitchen or other household articles of iron or steel</v>
      </c>
      <c r="AC1844" s="18" t="str">
        <f t="shared" si="315"/>
        <v>Steel Products</v>
      </c>
      <c r="AD1844" s="18" t="str">
        <f t="shared" si="316"/>
        <v>Misc</v>
      </c>
      <c r="AE1844" s="18">
        <f t="shared" si="317"/>
        <v>21.310926310926313</v>
      </c>
      <c r="AF1844" s="20">
        <f t="shared" si="318"/>
        <v>0.24319999097374917</v>
      </c>
    </row>
    <row r="1845" spans="1:32">
      <c r="A1845" s="18" t="str">
        <f>'Raw Data'!A1845</f>
        <v>INNSA1</v>
      </c>
      <c r="B1845" s="19">
        <f>'Raw Data'!B1845</f>
        <v>43269</v>
      </c>
      <c r="C1845" s="18">
        <f>'Raw Data'!C1845</f>
        <v>301049751</v>
      </c>
      <c r="D1845" s="18">
        <f>'Raw Data'!D1845</f>
        <v>73239990</v>
      </c>
      <c r="E1845" s="18" t="str">
        <f>'Raw Data'!E1845</f>
        <v>STAINLESS STEEL SPORTS BOTTLE 750ML S-308-C6-NP-20 (TOTAL NE - T WT.3114.00 KGS)(NOT VACUUM BOTTLE)(MILD STEEL)</v>
      </c>
      <c r="F1845" s="18">
        <f>'Raw Data'!F1845</f>
        <v>0</v>
      </c>
      <c r="G1845" s="18">
        <f>'Raw Data'!G1845</f>
        <v>0</v>
      </c>
      <c r="H1845" s="18">
        <f>'Raw Data'!H1845</f>
        <v>0</v>
      </c>
      <c r="I1845" s="18">
        <f>'Raw Data'!I1845</f>
        <v>0</v>
      </c>
      <c r="J1845" s="18">
        <f>'Raw Data'!J1845</f>
        <v>0</v>
      </c>
      <c r="K1845" s="18">
        <f>'Raw Data'!K1845</f>
        <v>0</v>
      </c>
      <c r="L1845" s="18">
        <f>'Raw Data'!L1845</f>
        <v>0</v>
      </c>
      <c r="M1845" s="18">
        <f>'Raw Data'!M1845</f>
        <v>0</v>
      </c>
      <c r="N1845" s="18">
        <f>'Raw Data'!N1845</f>
        <v>18000</v>
      </c>
      <c r="O1845" s="18" t="str">
        <f>'Raw Data'!O1845</f>
        <v>PCS</v>
      </c>
      <c r="P1845" s="18">
        <f>'Raw Data'!P1845</f>
        <v>79.24847389</v>
      </c>
      <c r="Q1845" s="18">
        <f>'Raw Data'!Q1845</f>
        <v>1426472.53</v>
      </c>
      <c r="R1845" s="18">
        <f>'Raw Data'!R1845</f>
        <v>1.167995194</v>
      </c>
      <c r="S1845" s="18">
        <f>'Raw Data'!S1845</f>
        <v>21023.913489999999</v>
      </c>
      <c r="T1845" s="18">
        <f>'Raw Data'!T1845</f>
        <v>346918.1</v>
      </c>
      <c r="U1845" s="18" t="str">
        <f t="shared" si="308"/>
        <v xml:space="preserve">STAINLESS STEEL SPORTS BOTTLE 750ML S-308-C6-NP-20 </v>
      </c>
      <c r="V1845" s="18" t="str">
        <f t="shared" si="309"/>
        <v/>
      </c>
      <c r="W1845" s="18" t="e">
        <f t="shared" si="310"/>
        <v>#VALUE!</v>
      </c>
      <c r="X1845" s="18" t="str">
        <f t="shared" si="311"/>
        <v/>
      </c>
      <c r="Y1845" s="18" t="str">
        <f t="shared" si="312"/>
        <v/>
      </c>
      <c r="Z1845" s="18">
        <f t="shared" si="313"/>
        <v>1773390.63</v>
      </c>
      <c r="AA1845" s="18">
        <f t="shared" si="314"/>
        <v>2018</v>
      </c>
      <c r="AB1845" s="19" t="str">
        <f>IFERROR(VLOOKUP(D1845, 'Lookup Tables'!$A:$B, 2, FALSE), "Unknown")</f>
        <v>Table, kitchen or other household articles of iron or steel</v>
      </c>
      <c r="AC1845" s="18" t="str">
        <f t="shared" si="315"/>
        <v>Steel Products</v>
      </c>
      <c r="AD1845" s="18" t="str">
        <f t="shared" si="316"/>
        <v>Misc</v>
      </c>
      <c r="AE1845" s="18">
        <f t="shared" si="317"/>
        <v>19.273227777777777</v>
      </c>
      <c r="AF1845" s="20">
        <f t="shared" si="318"/>
        <v>0.24319998647292562</v>
      </c>
    </row>
    <row r="1846" spans="1:32">
      <c r="A1846" s="18" t="str">
        <f>'Raw Data'!A1846</f>
        <v>INNSA1</v>
      </c>
      <c r="B1846" s="19">
        <f>'Raw Data'!B1846</f>
        <v>43269</v>
      </c>
      <c r="C1846" s="18">
        <f>'Raw Data'!C1846</f>
        <v>301049751</v>
      </c>
      <c r="D1846" s="18">
        <f>'Raw Data'!D1846</f>
        <v>73239990</v>
      </c>
      <c r="E1846" s="18" t="str">
        <f>'Raw Data'!E1846</f>
        <v>STAINLESS STEEL COLA BOTTLE 750ML SK750 -SL-01 (TOTAL NET WT - .1230.12 KGS) (NOT VACUUM BOTTLE) (MILD STEEL)</v>
      </c>
      <c r="F1846" s="18">
        <f>'Raw Data'!F1846</f>
        <v>0</v>
      </c>
      <c r="G1846" s="18">
        <f>'Raw Data'!G1846</f>
        <v>0</v>
      </c>
      <c r="H1846" s="18">
        <f>'Raw Data'!H1846</f>
        <v>0</v>
      </c>
      <c r="I1846" s="18">
        <f>'Raw Data'!I1846</f>
        <v>0</v>
      </c>
      <c r="J1846" s="18">
        <f>'Raw Data'!J1846</f>
        <v>0</v>
      </c>
      <c r="K1846" s="18">
        <f>'Raw Data'!K1846</f>
        <v>0</v>
      </c>
      <c r="L1846" s="18">
        <f>'Raw Data'!L1846</f>
        <v>0</v>
      </c>
      <c r="M1846" s="18">
        <f>'Raw Data'!M1846</f>
        <v>0</v>
      </c>
      <c r="N1846" s="18">
        <f>'Raw Data'!N1846</f>
        <v>6120</v>
      </c>
      <c r="O1846" s="18" t="str">
        <f>'Raw Data'!O1846</f>
        <v>PCS</v>
      </c>
      <c r="P1846" s="18">
        <f>'Raw Data'!P1846</f>
        <v>94.260299020000005</v>
      </c>
      <c r="Q1846" s="18">
        <f>'Raw Data'!Q1846</f>
        <v>576873.03</v>
      </c>
      <c r="R1846" s="18">
        <f>'Raw Data'!R1846</f>
        <v>1.38924538</v>
      </c>
      <c r="S1846" s="18">
        <f>'Raw Data'!S1846</f>
        <v>8502.181724</v>
      </c>
      <c r="T1846" s="18">
        <f>'Raw Data'!T1846</f>
        <v>140295.5</v>
      </c>
      <c r="U1846" s="18" t="str">
        <f t="shared" si="308"/>
        <v xml:space="preserve">STAINLESS STEEL COLA BOTTLE 750ML SK750 -SL-01 </v>
      </c>
      <c r="V1846" s="18" t="str">
        <f t="shared" si="309"/>
        <v/>
      </c>
      <c r="W1846" s="18" t="e">
        <f t="shared" si="310"/>
        <v>#VALUE!</v>
      </c>
      <c r="X1846" s="18" t="str">
        <f t="shared" si="311"/>
        <v/>
      </c>
      <c r="Y1846" s="18" t="str">
        <f t="shared" si="312"/>
        <v/>
      </c>
      <c r="Z1846" s="18">
        <f t="shared" si="313"/>
        <v>717168.53</v>
      </c>
      <c r="AA1846" s="18">
        <f t="shared" si="314"/>
        <v>2018</v>
      </c>
      <c r="AB1846" s="19" t="str">
        <f>IFERROR(VLOOKUP(D1846, 'Lookup Tables'!$A:$B, 2, FALSE), "Unknown")</f>
        <v>Table, kitchen or other household articles of iron or steel</v>
      </c>
      <c r="AC1846" s="18" t="str">
        <f t="shared" si="315"/>
        <v>Steel Products</v>
      </c>
      <c r="AD1846" s="18" t="str">
        <f t="shared" si="316"/>
        <v>Misc</v>
      </c>
      <c r="AE1846" s="18">
        <f t="shared" si="317"/>
        <v>22.924101307189542</v>
      </c>
      <c r="AF1846" s="20">
        <f t="shared" si="318"/>
        <v>0.24319996377712438</v>
      </c>
    </row>
    <row r="1847" spans="1:32">
      <c r="A1847" s="18" t="str">
        <f>'Raw Data'!A1847</f>
        <v>INNSA1</v>
      </c>
      <c r="B1847" s="19">
        <f>'Raw Data'!B1847</f>
        <v>43264</v>
      </c>
      <c r="C1847" s="18">
        <f>'Raw Data'!C1847</f>
        <v>301049751</v>
      </c>
      <c r="D1847" s="18">
        <f>'Raw Data'!D1847</f>
        <v>73239990</v>
      </c>
      <c r="E1847" s="18" t="str">
        <f>'Raw Data'!E1847</f>
        <v>RYX-02-020 MILD STEEL MULTI FUNCTION CLOTH STAND (OTHER ARTI - CLES OF HOUSEHOLD OF IRON &amp; STEEL)</v>
      </c>
      <c r="F1847" s="18">
        <f>'Raw Data'!F1847</f>
        <v>0</v>
      </c>
      <c r="G1847" s="18">
        <f>'Raw Data'!G1847</f>
        <v>0</v>
      </c>
      <c r="H1847" s="18">
        <f>'Raw Data'!H1847</f>
        <v>0</v>
      </c>
      <c r="I1847" s="18">
        <f>'Raw Data'!I1847</f>
        <v>0</v>
      </c>
      <c r="J1847" s="18">
        <f>'Raw Data'!J1847</f>
        <v>0</v>
      </c>
      <c r="K1847" s="18">
        <f>'Raw Data'!K1847</f>
        <v>0</v>
      </c>
      <c r="L1847" s="18">
        <f>'Raw Data'!L1847</f>
        <v>0</v>
      </c>
      <c r="M1847" s="18">
        <f>'Raw Data'!M1847</f>
        <v>0</v>
      </c>
      <c r="N1847" s="18">
        <f>'Raw Data'!N1847</f>
        <v>1232</v>
      </c>
      <c r="O1847" s="18" t="str">
        <f>'Raw Data'!O1847</f>
        <v>PCS</v>
      </c>
      <c r="P1847" s="18">
        <f>'Raw Data'!P1847</f>
        <v>1033.244058</v>
      </c>
      <c r="Q1847" s="18">
        <f>'Raw Data'!Q1847</f>
        <v>1272956.68</v>
      </c>
      <c r="R1847" s="18">
        <f>'Raw Data'!R1847</f>
        <v>15.22835753</v>
      </c>
      <c r="S1847" s="18">
        <f>'Raw Data'!S1847</f>
        <v>18761.336480000002</v>
      </c>
      <c r="T1847" s="18">
        <f>'Raw Data'!T1847</f>
        <v>309583.09999999998</v>
      </c>
      <c r="U1847" s="18" t="str">
        <f t="shared" si="308"/>
        <v xml:space="preserve">RYX-02-020 MILD STEEL MULTI FUNCTION CLOTH STAND </v>
      </c>
      <c r="V1847" s="18" t="str">
        <f t="shared" si="309"/>
        <v/>
      </c>
      <c r="W1847" s="18" t="e">
        <f t="shared" si="310"/>
        <v>#VALUE!</v>
      </c>
      <c r="X1847" s="18" t="str">
        <f t="shared" si="311"/>
        <v/>
      </c>
      <c r="Y1847" s="18" t="str">
        <f t="shared" si="312"/>
        <v/>
      </c>
      <c r="Z1847" s="18">
        <f t="shared" si="313"/>
        <v>1582539.7799999998</v>
      </c>
      <c r="AA1847" s="18">
        <f t="shared" si="314"/>
        <v>2018</v>
      </c>
      <c r="AB1847" s="19" t="str">
        <f>IFERROR(VLOOKUP(D1847, 'Lookup Tables'!$A:$B, 2, FALSE), "Unknown")</f>
        <v>Table, kitchen or other household articles of iron or steel</v>
      </c>
      <c r="AC1847" s="18" t="str">
        <f t="shared" si="315"/>
        <v>Steel Products</v>
      </c>
      <c r="AD1847" s="18" t="str">
        <f t="shared" si="316"/>
        <v>Cloth Stand</v>
      </c>
      <c r="AE1847" s="18">
        <f t="shared" si="317"/>
        <v>251.28498376623375</v>
      </c>
      <c r="AF1847" s="20">
        <f t="shared" si="318"/>
        <v>0.24320002782812686</v>
      </c>
    </row>
    <row r="1848" spans="1:32">
      <c r="A1848" s="18" t="str">
        <f>'Raw Data'!A1848</f>
        <v>INNSA1</v>
      </c>
      <c r="B1848" s="19">
        <f>'Raw Data'!B1848</f>
        <v>43264</v>
      </c>
      <c r="C1848" s="18">
        <f>'Raw Data'!C1848</f>
        <v>301049751</v>
      </c>
      <c r="D1848" s="18">
        <f>'Raw Data'!D1848</f>
        <v>73239990</v>
      </c>
      <c r="E1848" s="18" t="str">
        <f>'Raw Data'!E1848</f>
        <v>RYX-02-021A MILD STEEL MULTI FUNCTION CLOTH STAND (OTHER ART - ICLES OF HOUSEHOLD OF IRON &amp; STEEL)</v>
      </c>
      <c r="F1848" s="18">
        <f>'Raw Data'!F1848</f>
        <v>0</v>
      </c>
      <c r="G1848" s="18">
        <f>'Raw Data'!G1848</f>
        <v>0</v>
      </c>
      <c r="H1848" s="18">
        <f>'Raw Data'!H1848</f>
        <v>0</v>
      </c>
      <c r="I1848" s="18">
        <f>'Raw Data'!I1848</f>
        <v>0</v>
      </c>
      <c r="J1848" s="18">
        <f>'Raw Data'!J1848</f>
        <v>0</v>
      </c>
      <c r="K1848" s="18">
        <f>'Raw Data'!K1848</f>
        <v>0</v>
      </c>
      <c r="L1848" s="18">
        <f>'Raw Data'!L1848</f>
        <v>0</v>
      </c>
      <c r="M1848" s="18">
        <f>'Raw Data'!M1848</f>
        <v>0</v>
      </c>
      <c r="N1848" s="18">
        <f>'Raw Data'!N1848</f>
        <v>6480</v>
      </c>
      <c r="O1848" s="18" t="str">
        <f>'Raw Data'!O1848</f>
        <v>PCS</v>
      </c>
      <c r="P1848" s="18">
        <f>'Raw Data'!P1848</f>
        <v>629.96577309999998</v>
      </c>
      <c r="Q1848" s="18">
        <f>'Raw Data'!Q1848</f>
        <v>4082178.21</v>
      </c>
      <c r="R1848" s="18">
        <f>'Raw Data'!R1848</f>
        <v>9.2846834660000006</v>
      </c>
      <c r="S1848" s="18">
        <f>'Raw Data'!S1848</f>
        <v>60164.74886</v>
      </c>
      <c r="T1848" s="18">
        <f>'Raw Data'!T1848</f>
        <v>992785.7</v>
      </c>
      <c r="U1848" s="18" t="str">
        <f t="shared" si="308"/>
        <v xml:space="preserve">RYX-02-021A MILD STEEL MULTI FUNCTION CLOTH STAND </v>
      </c>
      <c r="V1848" s="18" t="str">
        <f t="shared" si="309"/>
        <v/>
      </c>
      <c r="W1848" s="18" t="e">
        <f t="shared" si="310"/>
        <v>#VALUE!</v>
      </c>
      <c r="X1848" s="18" t="str">
        <f t="shared" si="311"/>
        <v/>
      </c>
      <c r="Y1848" s="18" t="str">
        <f t="shared" si="312"/>
        <v/>
      </c>
      <c r="Z1848" s="18">
        <f t="shared" si="313"/>
        <v>5074963.91</v>
      </c>
      <c r="AA1848" s="18">
        <f t="shared" si="314"/>
        <v>2018</v>
      </c>
      <c r="AB1848" s="19" t="str">
        <f>IFERROR(VLOOKUP(D1848, 'Lookup Tables'!$A:$B, 2, FALSE), "Unknown")</f>
        <v>Table, kitchen or other household articles of iron or steel</v>
      </c>
      <c r="AC1848" s="18" t="str">
        <f t="shared" si="315"/>
        <v>Steel Products</v>
      </c>
      <c r="AD1848" s="18" t="str">
        <f t="shared" si="316"/>
        <v>Cloth Stand</v>
      </c>
      <c r="AE1848" s="18">
        <f t="shared" si="317"/>
        <v>153.20766975308641</v>
      </c>
      <c r="AF1848" s="20">
        <f t="shared" si="318"/>
        <v>0.24319999003669171</v>
      </c>
    </row>
    <row r="1849" spans="1:32">
      <c r="A1849" s="18" t="str">
        <f>'Raw Data'!A1849</f>
        <v>INNSA1</v>
      </c>
      <c r="B1849" s="19">
        <f>'Raw Data'!B1849</f>
        <v>43263</v>
      </c>
      <c r="C1849" s="18">
        <f>'Raw Data'!C1849</f>
        <v>301049751</v>
      </c>
      <c r="D1849" s="18">
        <f>'Raw Data'!D1849</f>
        <v>73239990</v>
      </c>
      <c r="E1849" s="18" t="str">
        <f>'Raw Data'!E1849</f>
        <v>STEEL PEELER-MP-196(TOTAL NET WT.179.28 KGS) (MILD STEEL) -</v>
      </c>
      <c r="F1849" s="18">
        <f>'Raw Data'!F1849</f>
        <v>0</v>
      </c>
      <c r="G1849" s="18">
        <f>'Raw Data'!G1849</f>
        <v>0</v>
      </c>
      <c r="H1849" s="18">
        <f>'Raw Data'!H1849</f>
        <v>0</v>
      </c>
      <c r="I1849" s="18">
        <f>'Raw Data'!I1849</f>
        <v>0</v>
      </c>
      <c r="J1849" s="18">
        <f>'Raw Data'!J1849</f>
        <v>0</v>
      </c>
      <c r="K1849" s="18">
        <f>'Raw Data'!K1849</f>
        <v>0</v>
      </c>
      <c r="L1849" s="18">
        <f>'Raw Data'!L1849</f>
        <v>0</v>
      </c>
      <c r="M1849" s="18">
        <f>'Raw Data'!M1849</f>
        <v>0</v>
      </c>
      <c r="N1849" s="18">
        <f>'Raw Data'!N1849</f>
        <v>2160</v>
      </c>
      <c r="O1849" s="18" t="str">
        <f>'Raw Data'!O1849</f>
        <v>PCS</v>
      </c>
      <c r="P1849" s="18">
        <f>'Raw Data'!P1849</f>
        <v>38.094467590000001</v>
      </c>
      <c r="Q1849" s="18">
        <f>'Raw Data'!Q1849</f>
        <v>82284.05</v>
      </c>
      <c r="R1849" s="18">
        <f>'Raw Data'!R1849</f>
        <v>0.56145125399999996</v>
      </c>
      <c r="S1849" s="18">
        <f>'Raw Data'!S1849</f>
        <v>1212.7347090000001</v>
      </c>
      <c r="T1849" s="18">
        <f>'Raw Data'!T1849</f>
        <v>20011.400000000001</v>
      </c>
      <c r="U1849" s="18" t="str">
        <f t="shared" si="308"/>
        <v>STEEL PEELER-MP-196</v>
      </c>
      <c r="V1849" s="18" t="str">
        <f t="shared" si="309"/>
        <v/>
      </c>
      <c r="W1849" s="18" t="e">
        <f t="shared" si="310"/>
        <v>#VALUE!</v>
      </c>
      <c r="X1849" s="18" t="str">
        <f t="shared" si="311"/>
        <v/>
      </c>
      <c r="Y1849" s="18" t="str">
        <f t="shared" si="312"/>
        <v/>
      </c>
      <c r="Z1849" s="18">
        <f t="shared" si="313"/>
        <v>102295.45000000001</v>
      </c>
      <c r="AA1849" s="18">
        <f t="shared" si="314"/>
        <v>2018</v>
      </c>
      <c r="AB1849" s="19" t="str">
        <f>IFERROR(VLOOKUP(D1849, 'Lookup Tables'!$A:$B, 2, FALSE), "Unknown")</f>
        <v>Table, kitchen or other household articles of iron or steel</v>
      </c>
      <c r="AC1849" s="18" t="str">
        <f t="shared" si="315"/>
        <v>Steel Products</v>
      </c>
      <c r="AD1849" s="18" t="str">
        <f t="shared" si="316"/>
        <v>Misc</v>
      </c>
      <c r="AE1849" s="18">
        <f t="shared" si="317"/>
        <v>9.2645370370370372</v>
      </c>
      <c r="AF1849" s="20">
        <f t="shared" si="318"/>
        <v>0.24319901609121089</v>
      </c>
    </row>
    <row r="1850" spans="1:32">
      <c r="A1850" s="18" t="str">
        <f>'Raw Data'!A1850</f>
        <v>INNSA1</v>
      </c>
      <c r="B1850" s="19">
        <f>'Raw Data'!B1850</f>
        <v>43256</v>
      </c>
      <c r="C1850" s="18">
        <f>'Raw Data'!C1850</f>
        <v>301049751</v>
      </c>
      <c r="D1850" s="18">
        <f>'Raw Data'!D1850</f>
        <v>73239990</v>
      </c>
      <c r="E1850" s="18" t="str">
        <f>'Raw Data'!E1850</f>
        <v>STEEL CONTAINER ROUND-6856(TOTAL NET WT.3964.00KGS) (MILD ST - EEL) (DPD CLIENT)</v>
      </c>
      <c r="F1850" s="18">
        <f>'Raw Data'!F1850</f>
        <v>0</v>
      </c>
      <c r="G1850" s="18">
        <f>'Raw Data'!G1850</f>
        <v>0</v>
      </c>
      <c r="H1850" s="18">
        <f>'Raw Data'!H1850</f>
        <v>0</v>
      </c>
      <c r="I1850" s="18">
        <f>'Raw Data'!I1850</f>
        <v>0</v>
      </c>
      <c r="J1850" s="18">
        <f>'Raw Data'!J1850</f>
        <v>0</v>
      </c>
      <c r="K1850" s="18">
        <f>'Raw Data'!K1850</f>
        <v>0</v>
      </c>
      <c r="L1850" s="18">
        <f>'Raw Data'!L1850</f>
        <v>0</v>
      </c>
      <c r="M1850" s="18">
        <f>'Raw Data'!M1850</f>
        <v>0</v>
      </c>
      <c r="N1850" s="18">
        <f>'Raw Data'!N1850</f>
        <v>47568</v>
      </c>
      <c r="O1850" s="18" t="str">
        <f>'Raw Data'!O1850</f>
        <v>PCS</v>
      </c>
      <c r="P1850" s="18">
        <f>'Raw Data'!P1850</f>
        <v>41.811767570000001</v>
      </c>
      <c r="Q1850" s="18">
        <f>'Raw Data'!Q1850</f>
        <v>1988902.16</v>
      </c>
      <c r="R1850" s="18">
        <f>'Raw Data'!R1850</f>
        <v>0.60905706599999998</v>
      </c>
      <c r="S1850" s="18">
        <f>'Raw Data'!S1850</f>
        <v>28971.626509999998</v>
      </c>
      <c r="T1850" s="18">
        <f>'Raw Data'!T1850</f>
        <v>483701</v>
      </c>
      <c r="U1850" s="18" t="str">
        <f t="shared" si="308"/>
        <v>STEEL CONTAINER ROUND-6856</v>
      </c>
      <c r="V1850" s="18" t="str">
        <f t="shared" si="309"/>
        <v/>
      </c>
      <c r="W1850" s="18" t="e">
        <f t="shared" si="310"/>
        <v>#VALUE!</v>
      </c>
      <c r="X1850" s="18" t="str">
        <f t="shared" si="311"/>
        <v/>
      </c>
      <c r="Y1850" s="18" t="str">
        <f t="shared" si="312"/>
        <v/>
      </c>
      <c r="Z1850" s="18">
        <f t="shared" si="313"/>
        <v>2472603.16</v>
      </c>
      <c r="AA1850" s="18">
        <f t="shared" si="314"/>
        <v>2018</v>
      </c>
      <c r="AB1850" s="19" t="str">
        <f>IFERROR(VLOOKUP(D1850, 'Lookup Tables'!$A:$B, 2, FALSE), "Unknown")</f>
        <v>Table, kitchen or other household articles of iron or steel</v>
      </c>
      <c r="AC1850" s="18" t="str">
        <f t="shared" si="315"/>
        <v>Steel Products</v>
      </c>
      <c r="AD1850" s="18" t="str">
        <f t="shared" si="316"/>
        <v>Misc</v>
      </c>
      <c r="AE1850" s="18">
        <f t="shared" si="317"/>
        <v>10.168621762529432</v>
      </c>
      <c r="AF1850" s="20">
        <f t="shared" si="318"/>
        <v>0.24319999732917985</v>
      </c>
    </row>
    <row r="1851" spans="1:32">
      <c r="A1851" s="18" t="str">
        <f>'Raw Data'!A1851</f>
        <v>INNSA1</v>
      </c>
      <c r="B1851" s="19">
        <f>'Raw Data'!B1851</f>
        <v>43255</v>
      </c>
      <c r="C1851" s="18">
        <f>'Raw Data'!C1851</f>
        <v>301049751</v>
      </c>
      <c r="D1851" s="18">
        <f>'Raw Data'!D1851</f>
        <v>73239990</v>
      </c>
      <c r="E1851" s="18" t="str">
        <f>'Raw Data'!E1851</f>
        <v>STEEL ROUND CONTAINER 730ML-LF-8 (TOTAL NET WT.48 KGS) (MILD - STEEL)</v>
      </c>
      <c r="F1851" s="18">
        <f>'Raw Data'!F1851</f>
        <v>0</v>
      </c>
      <c r="G1851" s="18">
        <f>'Raw Data'!G1851</f>
        <v>0</v>
      </c>
      <c r="H1851" s="18">
        <f>'Raw Data'!H1851</f>
        <v>0</v>
      </c>
      <c r="I1851" s="18">
        <f>'Raw Data'!I1851</f>
        <v>0</v>
      </c>
      <c r="J1851" s="18">
        <f>'Raw Data'!J1851</f>
        <v>0</v>
      </c>
      <c r="K1851" s="18">
        <f>'Raw Data'!K1851</f>
        <v>0</v>
      </c>
      <c r="L1851" s="18">
        <f>'Raw Data'!L1851</f>
        <v>0</v>
      </c>
      <c r="M1851" s="18">
        <f>'Raw Data'!M1851</f>
        <v>0</v>
      </c>
      <c r="N1851" s="18">
        <f>'Raw Data'!N1851</f>
        <v>240</v>
      </c>
      <c r="O1851" s="18" t="str">
        <f>'Raw Data'!O1851</f>
        <v>PCS</v>
      </c>
      <c r="P1851" s="18">
        <f>'Raw Data'!P1851</f>
        <v>88.169208330000004</v>
      </c>
      <c r="Q1851" s="18">
        <f>'Raw Data'!Q1851</f>
        <v>21160.61</v>
      </c>
      <c r="R1851" s="18">
        <f>'Raw Data'!R1851</f>
        <v>1.2843293280000001</v>
      </c>
      <c r="S1851" s="18">
        <f>'Raw Data'!S1851</f>
        <v>308.23903860000001</v>
      </c>
      <c r="T1851" s="18">
        <f>'Raw Data'!T1851</f>
        <v>5146.3</v>
      </c>
      <c r="U1851" s="18" t="str">
        <f t="shared" si="308"/>
        <v xml:space="preserve">STEEL ROUND CONTAINER 730ML-LF-8 </v>
      </c>
      <c r="V1851" s="18" t="str">
        <f t="shared" si="309"/>
        <v/>
      </c>
      <c r="W1851" s="18" t="e">
        <f t="shared" si="310"/>
        <v>#VALUE!</v>
      </c>
      <c r="X1851" s="18" t="str">
        <f t="shared" si="311"/>
        <v/>
      </c>
      <c r="Y1851" s="18" t="str">
        <f t="shared" si="312"/>
        <v/>
      </c>
      <c r="Z1851" s="18">
        <f t="shared" si="313"/>
        <v>26306.91</v>
      </c>
      <c r="AA1851" s="18">
        <f t="shared" si="314"/>
        <v>2018</v>
      </c>
      <c r="AB1851" s="19" t="str">
        <f>IFERROR(VLOOKUP(D1851, 'Lookup Tables'!$A:$B, 2, FALSE), "Unknown")</f>
        <v>Table, kitchen or other household articles of iron or steel</v>
      </c>
      <c r="AC1851" s="18" t="str">
        <f t="shared" si="315"/>
        <v>Steel Products</v>
      </c>
      <c r="AD1851" s="18" t="str">
        <f t="shared" si="316"/>
        <v>Misc</v>
      </c>
      <c r="AE1851" s="18">
        <f t="shared" si="317"/>
        <v>21.442916666666669</v>
      </c>
      <c r="AF1851" s="20">
        <f t="shared" si="318"/>
        <v>0.24320187366999343</v>
      </c>
    </row>
    <row r="1852" spans="1:32">
      <c r="A1852" s="18" t="str">
        <f>'Raw Data'!A1852</f>
        <v>INNSA1</v>
      </c>
      <c r="B1852" s="19">
        <f>'Raw Data'!B1852</f>
        <v>43255</v>
      </c>
      <c r="C1852" s="18">
        <f>'Raw Data'!C1852</f>
        <v>301049751</v>
      </c>
      <c r="D1852" s="18">
        <f>'Raw Data'!D1852</f>
        <v>73239990</v>
      </c>
      <c r="E1852" s="18" t="str">
        <f>'Raw Data'!E1852</f>
        <v>STEEL ROUND CONTAINER 420ML-LF-9(TOTAL NET WT.42KGS) (MILD S - TEEL)</v>
      </c>
      <c r="F1852" s="18">
        <f>'Raw Data'!F1852</f>
        <v>0</v>
      </c>
      <c r="G1852" s="18">
        <f>'Raw Data'!G1852</f>
        <v>0</v>
      </c>
      <c r="H1852" s="18">
        <f>'Raw Data'!H1852</f>
        <v>0</v>
      </c>
      <c r="I1852" s="18">
        <f>'Raw Data'!I1852</f>
        <v>0</v>
      </c>
      <c r="J1852" s="18">
        <f>'Raw Data'!J1852</f>
        <v>0</v>
      </c>
      <c r="K1852" s="18">
        <f>'Raw Data'!K1852</f>
        <v>0</v>
      </c>
      <c r="L1852" s="18">
        <f>'Raw Data'!L1852</f>
        <v>0</v>
      </c>
      <c r="M1852" s="18">
        <f>'Raw Data'!M1852</f>
        <v>0</v>
      </c>
      <c r="N1852" s="18">
        <f>'Raw Data'!N1852</f>
        <v>300</v>
      </c>
      <c r="O1852" s="18" t="str">
        <f>'Raw Data'!O1852</f>
        <v>PCS</v>
      </c>
      <c r="P1852" s="18">
        <f>'Raw Data'!P1852</f>
        <v>67.933633330000006</v>
      </c>
      <c r="Q1852" s="18">
        <f>'Raw Data'!Q1852</f>
        <v>20380.09</v>
      </c>
      <c r="R1852" s="18">
        <f>'Raw Data'!R1852</f>
        <v>0.98956494299999997</v>
      </c>
      <c r="S1852" s="18">
        <f>'Raw Data'!S1852</f>
        <v>296.86948289999998</v>
      </c>
      <c r="T1852" s="18">
        <f>'Raw Data'!T1852</f>
        <v>4956.3999999999996</v>
      </c>
      <c r="U1852" s="18" t="str">
        <f t="shared" si="308"/>
        <v>STEEL ROUND CONTAINER 420ML-LF-9</v>
      </c>
      <c r="V1852" s="18" t="str">
        <f t="shared" si="309"/>
        <v/>
      </c>
      <c r="W1852" s="18" t="e">
        <f t="shared" si="310"/>
        <v>#VALUE!</v>
      </c>
      <c r="X1852" s="18" t="str">
        <f t="shared" si="311"/>
        <v/>
      </c>
      <c r="Y1852" s="18" t="str">
        <f t="shared" si="312"/>
        <v/>
      </c>
      <c r="Z1852" s="18">
        <f t="shared" si="313"/>
        <v>25336.489999999998</v>
      </c>
      <c r="AA1852" s="18">
        <f t="shared" si="314"/>
        <v>2018</v>
      </c>
      <c r="AB1852" s="19" t="str">
        <f>IFERROR(VLOOKUP(D1852, 'Lookup Tables'!$A:$B, 2, FALSE), "Unknown")</f>
        <v>Table, kitchen or other household articles of iron or steel</v>
      </c>
      <c r="AC1852" s="18" t="str">
        <f t="shared" si="315"/>
        <v>Steel Products</v>
      </c>
      <c r="AD1852" s="18" t="str">
        <f t="shared" si="316"/>
        <v>Misc</v>
      </c>
      <c r="AE1852" s="18">
        <f t="shared" si="317"/>
        <v>16.521333333333331</v>
      </c>
      <c r="AF1852" s="20">
        <f t="shared" si="318"/>
        <v>0.24319814093068282</v>
      </c>
    </row>
    <row r="1853" spans="1:32">
      <c r="A1853" s="18" t="str">
        <f>'Raw Data'!A1853</f>
        <v>INNSA1</v>
      </c>
      <c r="B1853" s="19">
        <f>'Raw Data'!B1853</f>
        <v>43255</v>
      </c>
      <c r="C1853" s="18">
        <f>'Raw Data'!C1853</f>
        <v>301049751</v>
      </c>
      <c r="D1853" s="18">
        <f>'Raw Data'!D1853</f>
        <v>73239990</v>
      </c>
      <c r="E1853" s="18" t="str">
        <f>'Raw Data'!E1853</f>
        <v>STEEL PEELER-MP-196 (TOTAL NET WT.4900.32 KGS) (MILD STEEL) -</v>
      </c>
      <c r="F1853" s="18">
        <f>'Raw Data'!F1853</f>
        <v>0</v>
      </c>
      <c r="G1853" s="18">
        <f>'Raw Data'!G1853</f>
        <v>0</v>
      </c>
      <c r="H1853" s="18">
        <f>'Raw Data'!H1853</f>
        <v>0</v>
      </c>
      <c r="I1853" s="18">
        <f>'Raw Data'!I1853</f>
        <v>0</v>
      </c>
      <c r="J1853" s="18">
        <f>'Raw Data'!J1853</f>
        <v>0</v>
      </c>
      <c r="K1853" s="18">
        <f>'Raw Data'!K1853</f>
        <v>0</v>
      </c>
      <c r="L1853" s="18">
        <f>'Raw Data'!L1853</f>
        <v>0</v>
      </c>
      <c r="M1853" s="18">
        <f>'Raw Data'!M1853</f>
        <v>0</v>
      </c>
      <c r="N1853" s="18">
        <f>'Raw Data'!N1853</f>
        <v>59040</v>
      </c>
      <c r="O1853" s="18" t="str">
        <f>'Raw Data'!O1853</f>
        <v>PCS</v>
      </c>
      <c r="P1853" s="18">
        <f>'Raw Data'!P1853</f>
        <v>38.630162769999998</v>
      </c>
      <c r="Q1853" s="18">
        <f>'Raw Data'!Q1853</f>
        <v>2280724.81</v>
      </c>
      <c r="R1853" s="18">
        <f>'Raw Data'!R1853</f>
        <v>0.56271176700000003</v>
      </c>
      <c r="S1853" s="18">
        <f>'Raw Data'!S1853</f>
        <v>33222.502690000001</v>
      </c>
      <c r="T1853" s="18">
        <f>'Raw Data'!T1853</f>
        <v>554672.19999999995</v>
      </c>
      <c r="U1853" s="18" t="str">
        <f t="shared" si="308"/>
        <v xml:space="preserve">STEEL PEELER-MP-196 </v>
      </c>
      <c r="V1853" s="18" t="str">
        <f t="shared" si="309"/>
        <v/>
      </c>
      <c r="W1853" s="18" t="e">
        <f t="shared" si="310"/>
        <v>#VALUE!</v>
      </c>
      <c r="X1853" s="18" t="str">
        <f t="shared" si="311"/>
        <v/>
      </c>
      <c r="Y1853" s="18" t="str">
        <f t="shared" si="312"/>
        <v/>
      </c>
      <c r="Z1853" s="18">
        <f t="shared" si="313"/>
        <v>2835397.01</v>
      </c>
      <c r="AA1853" s="18">
        <f t="shared" si="314"/>
        <v>2018</v>
      </c>
      <c r="AB1853" s="19" t="str">
        <f>IFERROR(VLOOKUP(D1853, 'Lookup Tables'!$A:$B, 2, FALSE), "Unknown")</f>
        <v>Table, kitchen or other household articles of iron or steel</v>
      </c>
      <c r="AC1853" s="18" t="str">
        <f t="shared" si="315"/>
        <v>Steel Products</v>
      </c>
      <c r="AD1853" s="18" t="str">
        <f t="shared" si="316"/>
        <v>Misc</v>
      </c>
      <c r="AE1853" s="18">
        <f t="shared" si="317"/>
        <v>9.394854336043359</v>
      </c>
      <c r="AF1853" s="20">
        <f t="shared" si="318"/>
        <v>0.24319996764537319</v>
      </c>
    </row>
    <row r="1854" spans="1:32">
      <c r="A1854" s="18" t="str">
        <f>'Raw Data'!A1854</f>
        <v>INNSA1</v>
      </c>
      <c r="B1854" s="19">
        <f>'Raw Data'!B1854</f>
        <v>43255</v>
      </c>
      <c r="C1854" s="18">
        <f>'Raw Data'!C1854</f>
        <v>301049751</v>
      </c>
      <c r="D1854" s="18">
        <f>'Raw Data'!D1854</f>
        <v>73239990</v>
      </c>
      <c r="E1854" s="18" t="str">
        <f>'Raw Data'!E1854</f>
        <v>STAINLESS STEEL SPORTS BOTTLE 600ML S115-NP-21 (TOTAL NET WT - . 3628.80 KGS)(NOT VACCUM BOTTLE)(MILD STEEL)</v>
      </c>
      <c r="F1854" s="18">
        <f>'Raw Data'!F1854</f>
        <v>0</v>
      </c>
      <c r="G1854" s="18">
        <f>'Raw Data'!G1854</f>
        <v>0</v>
      </c>
      <c r="H1854" s="18">
        <f>'Raw Data'!H1854</f>
        <v>0</v>
      </c>
      <c r="I1854" s="18">
        <f>'Raw Data'!I1854</f>
        <v>0</v>
      </c>
      <c r="J1854" s="18">
        <f>'Raw Data'!J1854</f>
        <v>0</v>
      </c>
      <c r="K1854" s="18">
        <f>'Raw Data'!K1854</f>
        <v>0</v>
      </c>
      <c r="L1854" s="18">
        <f>'Raw Data'!L1854</f>
        <v>0</v>
      </c>
      <c r="M1854" s="18">
        <f>'Raw Data'!M1854</f>
        <v>0</v>
      </c>
      <c r="N1854" s="18">
        <f>'Raw Data'!N1854</f>
        <v>21600</v>
      </c>
      <c r="O1854" s="18" t="str">
        <f>'Raw Data'!O1854</f>
        <v>PCS</v>
      </c>
      <c r="P1854" s="18">
        <f>'Raw Data'!P1854</f>
        <v>88.581003240000001</v>
      </c>
      <c r="Q1854" s="18">
        <f>'Raw Data'!Q1854</f>
        <v>1913349.67</v>
      </c>
      <c r="R1854" s="18">
        <f>'Raw Data'!R1854</f>
        <v>1.290327797</v>
      </c>
      <c r="S1854" s="18">
        <f>'Raw Data'!S1854</f>
        <v>27871.080409999999</v>
      </c>
      <c r="T1854" s="18">
        <f>'Raw Data'!T1854</f>
        <v>465326.7</v>
      </c>
      <c r="U1854" s="18" t="str">
        <f t="shared" si="308"/>
        <v xml:space="preserve">STAINLESS STEEL SPORTS BOTTLE 600ML S115-NP-21 </v>
      </c>
      <c r="V1854" s="18" t="str">
        <f t="shared" si="309"/>
        <v/>
      </c>
      <c r="W1854" s="18" t="e">
        <f t="shared" si="310"/>
        <v>#VALUE!</v>
      </c>
      <c r="X1854" s="18" t="str">
        <f t="shared" si="311"/>
        <v/>
      </c>
      <c r="Y1854" s="18" t="str">
        <f t="shared" si="312"/>
        <v/>
      </c>
      <c r="Z1854" s="18">
        <f t="shared" si="313"/>
        <v>2378676.37</v>
      </c>
      <c r="AA1854" s="18">
        <f t="shared" si="314"/>
        <v>2018</v>
      </c>
      <c r="AB1854" s="19" t="str">
        <f>IFERROR(VLOOKUP(D1854, 'Lookup Tables'!$A:$B, 2, FALSE), "Unknown")</f>
        <v>Table, kitchen or other household articles of iron or steel</v>
      </c>
      <c r="AC1854" s="18" t="str">
        <f t="shared" si="315"/>
        <v>Steel Products</v>
      </c>
      <c r="AD1854" s="18" t="str">
        <f t="shared" si="316"/>
        <v>Misc</v>
      </c>
      <c r="AE1854" s="18">
        <f t="shared" si="317"/>
        <v>21.54290277777778</v>
      </c>
      <c r="AF1854" s="20">
        <f t="shared" si="318"/>
        <v>0.24320003149241404</v>
      </c>
    </row>
    <row r="1855" spans="1:32">
      <c r="A1855" s="18" t="str">
        <f>'Raw Data'!A1855</f>
        <v>INNSA1</v>
      </c>
      <c r="B1855" s="19">
        <f>'Raw Data'!B1855</f>
        <v>43255</v>
      </c>
      <c r="C1855" s="18">
        <f>'Raw Data'!C1855</f>
        <v>301049751</v>
      </c>
      <c r="D1855" s="18">
        <f>'Raw Data'!D1855</f>
        <v>73239990</v>
      </c>
      <c r="E1855" s="18" t="str">
        <f>'Raw Data'!E1855</f>
        <v>STEEL TEA STRAINER-NP-55 (TOTAL NET WT.2419.20 KGS) (MILD ST - EEL) (DPD CLIENT)</v>
      </c>
      <c r="F1855" s="18">
        <f>'Raw Data'!F1855</f>
        <v>0</v>
      </c>
      <c r="G1855" s="18">
        <f>'Raw Data'!G1855</f>
        <v>0</v>
      </c>
      <c r="H1855" s="18">
        <f>'Raw Data'!H1855</f>
        <v>0</v>
      </c>
      <c r="I1855" s="18">
        <f>'Raw Data'!I1855</f>
        <v>0</v>
      </c>
      <c r="J1855" s="18">
        <f>'Raw Data'!J1855</f>
        <v>0</v>
      </c>
      <c r="K1855" s="18">
        <f>'Raw Data'!K1855</f>
        <v>0</v>
      </c>
      <c r="L1855" s="18">
        <f>'Raw Data'!L1855</f>
        <v>0</v>
      </c>
      <c r="M1855" s="18">
        <f>'Raw Data'!M1855</f>
        <v>0</v>
      </c>
      <c r="N1855" s="18">
        <f>'Raw Data'!N1855</f>
        <v>50400</v>
      </c>
      <c r="O1855" s="18" t="str">
        <f>'Raw Data'!O1855</f>
        <v>PCS</v>
      </c>
      <c r="P1855" s="18">
        <f>'Raw Data'!P1855</f>
        <v>24.081140479999998</v>
      </c>
      <c r="Q1855" s="18">
        <f>'Raw Data'!Q1855</f>
        <v>1213689.48</v>
      </c>
      <c r="R1855" s="18">
        <f>'Raw Data'!R1855</f>
        <v>0.35078136199999999</v>
      </c>
      <c r="S1855" s="18">
        <f>'Raw Data'!S1855</f>
        <v>17679.38063</v>
      </c>
      <c r="T1855" s="18">
        <f>'Raw Data'!T1855</f>
        <v>295169.2</v>
      </c>
      <c r="U1855" s="18" t="str">
        <f t="shared" si="308"/>
        <v xml:space="preserve">STEEL TEA STRAINER-NP-55 </v>
      </c>
      <c r="V1855" s="18" t="str">
        <f t="shared" si="309"/>
        <v/>
      </c>
      <c r="W1855" s="18" t="e">
        <f t="shared" si="310"/>
        <v>#VALUE!</v>
      </c>
      <c r="X1855" s="18" t="str">
        <f t="shared" si="311"/>
        <v/>
      </c>
      <c r="Y1855" s="18" t="str">
        <f t="shared" si="312"/>
        <v/>
      </c>
      <c r="Z1855" s="18">
        <f t="shared" si="313"/>
        <v>1508858.68</v>
      </c>
      <c r="AA1855" s="18">
        <f t="shared" si="314"/>
        <v>2018</v>
      </c>
      <c r="AB1855" s="19" t="str">
        <f>IFERROR(VLOOKUP(D1855, 'Lookup Tables'!$A:$B, 2, FALSE), "Unknown")</f>
        <v>Table, kitchen or other household articles of iron or steel</v>
      </c>
      <c r="AC1855" s="18" t="str">
        <f t="shared" si="315"/>
        <v>Steel Products</v>
      </c>
      <c r="AD1855" s="18" t="str">
        <f t="shared" si="316"/>
        <v>Misc</v>
      </c>
      <c r="AE1855" s="18">
        <f t="shared" si="317"/>
        <v>5.8565317460317461</v>
      </c>
      <c r="AF1855" s="20">
        <f t="shared" si="318"/>
        <v>0.24319993281971927</v>
      </c>
    </row>
    <row r="1856" spans="1:32">
      <c r="A1856" s="18" t="str">
        <f>'Raw Data'!A1856</f>
        <v>INNSA1</v>
      </c>
      <c r="B1856" s="19">
        <f>'Raw Data'!B1856</f>
        <v>43255</v>
      </c>
      <c r="C1856" s="18">
        <f>'Raw Data'!C1856</f>
        <v>301049751</v>
      </c>
      <c r="D1856" s="18">
        <f>'Raw Data'!D1856</f>
        <v>73239990</v>
      </c>
      <c r="E1856" s="18" t="str">
        <f>'Raw Data'!E1856</f>
        <v>STAINLESS STEEL SPORTS BOTTLE 750ML S-308-C6-NP-20 (TOTAL NE - T WT. 2491.20 KGS)(NOT VACCUM BOTTLE)(MILD STEEL) (DPD CLIEN</v>
      </c>
      <c r="F1856" s="18">
        <f>'Raw Data'!F1856</f>
        <v>0</v>
      </c>
      <c r="G1856" s="18">
        <f>'Raw Data'!G1856</f>
        <v>0</v>
      </c>
      <c r="H1856" s="18">
        <f>'Raw Data'!H1856</f>
        <v>0</v>
      </c>
      <c r="I1856" s="18">
        <f>'Raw Data'!I1856</f>
        <v>0</v>
      </c>
      <c r="J1856" s="18">
        <f>'Raw Data'!J1856</f>
        <v>0</v>
      </c>
      <c r="K1856" s="18">
        <f>'Raw Data'!K1856</f>
        <v>0</v>
      </c>
      <c r="L1856" s="18">
        <f>'Raw Data'!L1856</f>
        <v>0</v>
      </c>
      <c r="M1856" s="18">
        <f>'Raw Data'!M1856</f>
        <v>0</v>
      </c>
      <c r="N1856" s="18">
        <f>'Raw Data'!N1856</f>
        <v>14400</v>
      </c>
      <c r="O1856" s="18" t="str">
        <f>'Raw Data'!O1856</f>
        <v>PCS</v>
      </c>
      <c r="P1856" s="18">
        <f>'Raw Data'!P1856</f>
        <v>80.111106250000006</v>
      </c>
      <c r="Q1856" s="18">
        <f>'Raw Data'!Q1856</f>
        <v>1153599.93</v>
      </c>
      <c r="R1856" s="18">
        <f>'Raw Data'!R1856</f>
        <v>1.1669498359999999</v>
      </c>
      <c r="S1856" s="18">
        <f>'Raw Data'!S1856</f>
        <v>16804.07764</v>
      </c>
      <c r="T1856" s="18">
        <f>'Raw Data'!T1856</f>
        <v>280555.5</v>
      </c>
      <c r="U1856" s="18" t="str">
        <f t="shared" si="308"/>
        <v xml:space="preserve">STAINLESS STEEL SPORTS BOTTLE 750ML S-308-C6-NP-20 </v>
      </c>
      <c r="V1856" s="18" t="str">
        <f t="shared" si="309"/>
        <v/>
      </c>
      <c r="W1856" s="18" t="e">
        <f t="shared" si="310"/>
        <v>#VALUE!</v>
      </c>
      <c r="X1856" s="18" t="str">
        <f t="shared" si="311"/>
        <v/>
      </c>
      <c r="Y1856" s="18" t="str">
        <f t="shared" si="312"/>
        <v/>
      </c>
      <c r="Z1856" s="18">
        <f t="shared" si="313"/>
        <v>1434155.43</v>
      </c>
      <c r="AA1856" s="18">
        <f t="shared" si="314"/>
        <v>2018</v>
      </c>
      <c r="AB1856" s="19" t="str">
        <f>IFERROR(VLOOKUP(D1856, 'Lookup Tables'!$A:$B, 2, FALSE), "Unknown")</f>
        <v>Table, kitchen or other household articles of iron or steel</v>
      </c>
      <c r="AC1856" s="18" t="str">
        <f t="shared" si="315"/>
        <v>Steel Products</v>
      </c>
      <c r="AD1856" s="18" t="str">
        <f t="shared" si="316"/>
        <v>Misc</v>
      </c>
      <c r="AE1856" s="18">
        <f t="shared" si="317"/>
        <v>19.483020833333335</v>
      </c>
      <c r="AF1856" s="20">
        <f t="shared" si="318"/>
        <v>0.2431999974202495</v>
      </c>
    </row>
    <row r="1857" spans="1:32">
      <c r="A1857" s="18" t="str">
        <f>'Raw Data'!A1857</f>
        <v>INNSA1</v>
      </c>
      <c r="B1857" s="19">
        <f>'Raw Data'!B1857</f>
        <v>43255</v>
      </c>
      <c r="C1857" s="18">
        <f>'Raw Data'!C1857</f>
        <v>301049751</v>
      </c>
      <c r="D1857" s="18">
        <f>'Raw Data'!D1857</f>
        <v>73239990</v>
      </c>
      <c r="E1857" s="18" t="str">
        <f>'Raw Data'!E1857</f>
        <v>STAINLESS STEEL COLA BOTTLE 750ML SK750 -SL-01 (TOTAL NET WT - .1165.00 KGS) (NOT VACCUM BOTTLE) (MILD STEEL)</v>
      </c>
      <c r="F1857" s="18">
        <f>'Raw Data'!F1857</f>
        <v>0</v>
      </c>
      <c r="G1857" s="18">
        <f>'Raw Data'!G1857</f>
        <v>0</v>
      </c>
      <c r="H1857" s="18">
        <f>'Raw Data'!H1857</f>
        <v>0</v>
      </c>
      <c r="I1857" s="18">
        <f>'Raw Data'!I1857</f>
        <v>0</v>
      </c>
      <c r="J1857" s="18">
        <f>'Raw Data'!J1857</f>
        <v>0</v>
      </c>
      <c r="K1857" s="18">
        <f>'Raw Data'!K1857</f>
        <v>0</v>
      </c>
      <c r="L1857" s="18">
        <f>'Raw Data'!L1857</f>
        <v>0</v>
      </c>
      <c r="M1857" s="18">
        <f>'Raw Data'!M1857</f>
        <v>0</v>
      </c>
      <c r="N1857" s="18">
        <f>'Raw Data'!N1857</f>
        <v>5796</v>
      </c>
      <c r="O1857" s="18" t="str">
        <f>'Raw Data'!O1857</f>
        <v>PCS</v>
      </c>
      <c r="P1857" s="18">
        <f>'Raw Data'!P1857</f>
        <v>95.286338850000007</v>
      </c>
      <c r="Q1857" s="18">
        <f>'Raw Data'!Q1857</f>
        <v>552279.62</v>
      </c>
      <c r="R1857" s="18">
        <f>'Raw Data'!R1857</f>
        <v>1.3880020230000001</v>
      </c>
      <c r="S1857" s="18">
        <f>'Raw Data'!S1857</f>
        <v>8044.8597229999996</v>
      </c>
      <c r="T1857" s="18">
        <f>'Raw Data'!T1857</f>
        <v>134314.5</v>
      </c>
      <c r="U1857" s="18" t="str">
        <f t="shared" si="308"/>
        <v xml:space="preserve">STAINLESS STEEL COLA BOTTLE 750ML SK750 -SL-01 </v>
      </c>
      <c r="V1857" s="18" t="str">
        <f t="shared" si="309"/>
        <v/>
      </c>
      <c r="W1857" s="18" t="e">
        <f t="shared" si="310"/>
        <v>#VALUE!</v>
      </c>
      <c r="X1857" s="18" t="str">
        <f t="shared" si="311"/>
        <v/>
      </c>
      <c r="Y1857" s="18" t="str">
        <f t="shared" si="312"/>
        <v/>
      </c>
      <c r="Z1857" s="18">
        <f t="shared" si="313"/>
        <v>686594.12</v>
      </c>
      <c r="AA1857" s="18">
        <f t="shared" si="314"/>
        <v>2018</v>
      </c>
      <c r="AB1857" s="19" t="str">
        <f>IFERROR(VLOOKUP(D1857, 'Lookup Tables'!$A:$B, 2, FALSE), "Unknown")</f>
        <v>Table, kitchen or other household articles of iron or steel</v>
      </c>
      <c r="AC1857" s="18" t="str">
        <f t="shared" si="315"/>
        <v>Steel Products</v>
      </c>
      <c r="AD1857" s="18" t="str">
        <f t="shared" si="316"/>
        <v>Misc</v>
      </c>
      <c r="AE1857" s="18">
        <f t="shared" si="317"/>
        <v>23.17365424430642</v>
      </c>
      <c r="AF1857" s="20">
        <f t="shared" si="318"/>
        <v>0.24320017457823268</v>
      </c>
    </row>
    <row r="1858" spans="1:32">
      <c r="A1858" s="18" t="str">
        <f>'Raw Data'!A1858</f>
        <v>INNSA1</v>
      </c>
      <c r="B1858" s="19">
        <f>'Raw Data'!B1858</f>
        <v>43251</v>
      </c>
      <c r="C1858" s="18">
        <f>'Raw Data'!C1858</f>
        <v>301049751</v>
      </c>
      <c r="D1858" s="18">
        <f>'Raw Data'!D1858</f>
        <v>73239990</v>
      </c>
      <c r="E1858" s="18" t="str">
        <f>'Raw Data'!E1858</f>
        <v>KWB-600F STAINLESS STEEL SPORTS BOTTLE -</v>
      </c>
      <c r="F1858" s="18">
        <f>'Raw Data'!F1858</f>
        <v>0</v>
      </c>
      <c r="G1858" s="18">
        <f>'Raw Data'!G1858</f>
        <v>0</v>
      </c>
      <c r="H1858" s="18">
        <f>'Raw Data'!H1858</f>
        <v>0</v>
      </c>
      <c r="I1858" s="18">
        <f>'Raw Data'!I1858</f>
        <v>0</v>
      </c>
      <c r="J1858" s="18">
        <f>'Raw Data'!J1858</f>
        <v>0</v>
      </c>
      <c r="K1858" s="18">
        <f>'Raw Data'!K1858</f>
        <v>0</v>
      </c>
      <c r="L1858" s="18">
        <f>'Raw Data'!L1858</f>
        <v>0</v>
      </c>
      <c r="M1858" s="18">
        <f>'Raw Data'!M1858</f>
        <v>0</v>
      </c>
      <c r="N1858" s="18">
        <f>'Raw Data'!N1858</f>
        <v>50400</v>
      </c>
      <c r="O1858" s="18" t="str">
        <f>'Raw Data'!O1858</f>
        <v>PCS</v>
      </c>
      <c r="P1858" s="18">
        <f>'Raw Data'!P1858</f>
        <v>79.489871030000003</v>
      </c>
      <c r="Q1858" s="18">
        <f>'Raw Data'!Q1858</f>
        <v>4006289.5</v>
      </c>
      <c r="R1858" s="18">
        <f>'Raw Data'!R1858</f>
        <v>1.1579005250000001</v>
      </c>
      <c r="S1858" s="18">
        <f>'Raw Data'!S1858</f>
        <v>58358.186450000001</v>
      </c>
      <c r="T1858" s="18">
        <f>'Raw Data'!T1858</f>
        <v>974329.7</v>
      </c>
      <c r="U1858" s="18" t="e">
        <f t="shared" si="308"/>
        <v>#VALUE!</v>
      </c>
      <c r="V1858" s="18" t="str">
        <f t="shared" si="309"/>
        <v/>
      </c>
      <c r="W1858" s="18" t="e">
        <f t="shared" si="310"/>
        <v>#VALUE!</v>
      </c>
      <c r="X1858" s="18" t="str">
        <f t="shared" si="311"/>
        <v/>
      </c>
      <c r="Y1858" s="18" t="str">
        <f t="shared" si="312"/>
        <v/>
      </c>
      <c r="Z1858" s="18">
        <f t="shared" si="313"/>
        <v>4980619.2</v>
      </c>
      <c r="AA1858" s="18">
        <f t="shared" si="314"/>
        <v>2018</v>
      </c>
      <c r="AB1858" s="19" t="str">
        <f>IFERROR(VLOOKUP(D1858, 'Lookup Tables'!$A:$B, 2, FALSE), "Unknown")</f>
        <v>Table, kitchen or other household articles of iron or steel</v>
      </c>
      <c r="AC1858" s="18" t="str">
        <f t="shared" si="315"/>
        <v>Steel Products</v>
      </c>
      <c r="AD1858" s="18" t="str">
        <f t="shared" si="316"/>
        <v>Misc</v>
      </c>
      <c r="AE1858" s="18">
        <f t="shared" si="317"/>
        <v>19.33193849206349</v>
      </c>
      <c r="AF1858" s="20">
        <f t="shared" si="318"/>
        <v>0.24320002336326418</v>
      </c>
    </row>
    <row r="1859" spans="1:32">
      <c r="A1859" s="18" t="str">
        <f>'Raw Data'!A1859</f>
        <v>INNSA1</v>
      </c>
      <c r="B1859" s="19">
        <f>'Raw Data'!B1859</f>
        <v>43249</v>
      </c>
      <c r="C1859" s="18">
        <f>'Raw Data'!C1859</f>
        <v>301049751</v>
      </c>
      <c r="D1859" s="18">
        <f>'Raw Data'!D1859</f>
        <v>73231000</v>
      </c>
      <c r="E1859" s="18" t="str">
        <f>'Raw Data'!E1859</f>
        <v>8001- STEEL SCRUBBER 2PCS SET -</v>
      </c>
      <c r="F1859" s="18">
        <f>'Raw Data'!F1859</f>
        <v>0</v>
      </c>
      <c r="G1859" s="18">
        <f>'Raw Data'!G1859</f>
        <v>0</v>
      </c>
      <c r="H1859" s="18">
        <f>'Raw Data'!H1859</f>
        <v>0</v>
      </c>
      <c r="I1859" s="18">
        <f>'Raw Data'!I1859</f>
        <v>0</v>
      </c>
      <c r="J1859" s="18">
        <f>'Raw Data'!J1859</f>
        <v>0</v>
      </c>
      <c r="K1859" s="18">
        <f>'Raw Data'!K1859</f>
        <v>0</v>
      </c>
      <c r="L1859" s="18">
        <f>'Raw Data'!L1859</f>
        <v>0</v>
      </c>
      <c r="M1859" s="18">
        <f>'Raw Data'!M1859</f>
        <v>0</v>
      </c>
      <c r="N1859" s="18">
        <f>'Raw Data'!N1859</f>
        <v>134400</v>
      </c>
      <c r="O1859" s="18" t="str">
        <f>'Raw Data'!O1859</f>
        <v>SET</v>
      </c>
      <c r="P1859" s="18">
        <f>'Raw Data'!P1859</f>
        <v>12.529050740000001</v>
      </c>
      <c r="Q1859" s="18">
        <f>'Raw Data'!Q1859</f>
        <v>1683904.42</v>
      </c>
      <c r="R1859" s="18">
        <f>'Raw Data'!R1859</f>
        <v>0.18250620200000001</v>
      </c>
      <c r="S1859" s="18">
        <f>'Raw Data'!S1859</f>
        <v>24528.833500000001</v>
      </c>
      <c r="T1859" s="18">
        <f>'Raw Data'!T1859</f>
        <v>521673.5</v>
      </c>
      <c r="U1859" s="18" t="e">
        <f t="shared" ref="U1859:U1922" si="319">LEFT(E1859, FIND("(", E1859)-1)</f>
        <v>#VALUE!</v>
      </c>
      <c r="V1859" s="18" t="str">
        <f t="shared" ref="V1859:V1922" si="320">IFERROR(
    VALUE(
        MID(E1859,
            FIND("QTY",E1859)+4,
            FIND(" ",E1859,FIND("QTY",E1859)+4) - (FIND("QTY",E1859)+4)
        )
    ),
"")</f>
        <v/>
      </c>
      <c r="W1859" s="18" t="e">
        <f t="shared" ref="W1859:W1922" si="321">TRIM(MID(E1859, FIND(" ", E1859, FIND("QTY:", E1859)+4)+1, FIND("/", E1859) - FIND(" ", E1859, FIND("QTY:", E1859)+4)-1))</f>
        <v>#VALUE!</v>
      </c>
      <c r="X1859" s="18" t="str">
        <f t="shared" ref="X1859:X1922" si="322">IFERROR(
  IF(AND(ISNUMBER(FIND("/",E1859)), ISNUMBER(FIND("PER",E1859))),
     VALUE(TRIM(SUBSTITUTE(SUBSTITUTE(MID(E1859, FIND("/",E1859)+1, FIND("PER",E1859)-FIND("/",E1859)-1), "USD", ""), "CNY:", ""))),
     IF(ISNUMBER(SEARCH("USD",E1859)),
        VALUE(TRIM(MID(E1859, SEARCH("USD",E1859)+3, 12))),
        IF(ISNUMBER(SEARCH("CNY",E1859)),
           VALUE(TRIM(SUBSTITUTE(MID(E1859, SEARCH("CNY",E1859)+3, 12), ":", ""))),
           "" )
     )
  ),
"")</f>
        <v/>
      </c>
      <c r="Y1859" s="18" t="str">
        <f t="shared" ref="Y1859:Y1922" si="323">IF(ISNUMBER(FIND("USD", E1859)), "USD",
IF(ISNUMBER(FIND("CNY", E1859)), "CNY", ""))</f>
        <v/>
      </c>
      <c r="Z1859" s="18">
        <f t="shared" ref="Z1859:Z1922" si="324">Q1859 + T1859</f>
        <v>2205577.92</v>
      </c>
      <c r="AA1859" s="18">
        <f t="shared" ref="AA1859:AA1922" si="325">YEAR(B1859)</f>
        <v>2018</v>
      </c>
      <c r="AB1859" s="19" t="str">
        <f>IFERROR(VLOOKUP(D1859, 'Lookup Tables'!$A:$B, 2, FALSE), "Unknown")</f>
        <v>Steel Scrubbers</v>
      </c>
      <c r="AC1859" s="18" t="str">
        <f t="shared" ref="AC1859:AC1922" si="326">IFERROR(
    IF(ISNUMBER(SEARCH("STEEL", E1859)), "Steel Products",
    IF(ISNUMBER(SEARCH("SCRUBBER", E1859)), "Cleaning Items",
    IF(ISNUMBER(SEARCH("CLOTH", E1859)), "Household Items",
    IF(ISNUMBER(SEARCH("HOLDER", E1859)), "Kitchen Items",
    "Other")))),
"Other")</f>
        <v>Steel Products</v>
      </c>
      <c r="AD1859" s="18" t="str">
        <f t="shared" ref="AD1859:AD1922" si="327">IFERROR(
    IF(ISNUMBER(SEARCH("SCRUBBER", E1859)), "Scrubber",
    IF(ISNUMBER(SEARCH("CUTLERY", E1859)), "Cutlery Holder",
    IF(ISNUMBER(SEARCH("CLOTH STAND", E1859)), "Cloth Stand",
    IF(ISNUMBER(SEARCH("HOLDER", E1859)), "Holder",
    "Misc")))),
"Misc")</f>
        <v>Scrubber</v>
      </c>
      <c r="AE1859" s="18">
        <f t="shared" ref="AE1859:AE1922" si="328">T1859/N1859</f>
        <v>3.8814992559523809</v>
      </c>
      <c r="AF1859" s="20">
        <f t="shared" ref="AF1859:AF1922" si="329">IFERROR(T1859/Q1859,0)</f>
        <v>0.30979994695898477</v>
      </c>
    </row>
    <row r="1860" spans="1:32">
      <c r="A1860" s="18" t="str">
        <f>'Raw Data'!A1860</f>
        <v>INNSA1</v>
      </c>
      <c r="B1860" s="19">
        <f>'Raw Data'!B1860</f>
        <v>43249</v>
      </c>
      <c r="C1860" s="18">
        <f>'Raw Data'!C1860</f>
        <v>301049751</v>
      </c>
      <c r="D1860" s="18">
        <f>'Raw Data'!D1860</f>
        <v>73239990</v>
      </c>
      <c r="E1860" s="18" t="str">
        <f>'Raw Data'!E1860</f>
        <v>RYX-02-020 MILD STEEL MULTI FUNCTION CLOTH STAND (OTHER ARTI - CLES OF HOUSEHOLD OF IRON &amp; STEEL)</v>
      </c>
      <c r="F1860" s="18">
        <f>'Raw Data'!F1860</f>
        <v>0</v>
      </c>
      <c r="G1860" s="18">
        <f>'Raw Data'!G1860</f>
        <v>0</v>
      </c>
      <c r="H1860" s="18">
        <f>'Raw Data'!H1860</f>
        <v>0</v>
      </c>
      <c r="I1860" s="18">
        <f>'Raw Data'!I1860</f>
        <v>0</v>
      </c>
      <c r="J1860" s="18">
        <f>'Raw Data'!J1860</f>
        <v>0</v>
      </c>
      <c r="K1860" s="18">
        <f>'Raw Data'!K1860</f>
        <v>0</v>
      </c>
      <c r="L1860" s="18">
        <f>'Raw Data'!L1860</f>
        <v>0</v>
      </c>
      <c r="M1860" s="18">
        <f>'Raw Data'!M1860</f>
        <v>0</v>
      </c>
      <c r="N1860" s="18">
        <f>'Raw Data'!N1860</f>
        <v>2464</v>
      </c>
      <c r="O1860" s="18" t="str">
        <f>'Raw Data'!O1860</f>
        <v>PCS</v>
      </c>
      <c r="P1860" s="18">
        <f>'Raw Data'!P1860</f>
        <v>1043.9425650000001</v>
      </c>
      <c r="Q1860" s="18">
        <f>'Raw Data'!Q1860</f>
        <v>2572274.48</v>
      </c>
      <c r="R1860" s="18">
        <f>'Raw Data'!R1860</f>
        <v>15.20673802</v>
      </c>
      <c r="S1860" s="18">
        <f>'Raw Data'!S1860</f>
        <v>37469.402479999997</v>
      </c>
      <c r="T1860" s="18">
        <f>'Raw Data'!T1860</f>
        <v>625577.1</v>
      </c>
      <c r="U1860" s="18" t="str">
        <f t="shared" si="319"/>
        <v xml:space="preserve">RYX-02-020 MILD STEEL MULTI FUNCTION CLOTH STAND </v>
      </c>
      <c r="V1860" s="18" t="str">
        <f t="shared" si="320"/>
        <v/>
      </c>
      <c r="W1860" s="18" t="e">
        <f t="shared" si="321"/>
        <v>#VALUE!</v>
      </c>
      <c r="X1860" s="18" t="str">
        <f t="shared" si="322"/>
        <v/>
      </c>
      <c r="Y1860" s="18" t="str">
        <f t="shared" si="323"/>
        <v/>
      </c>
      <c r="Z1860" s="18">
        <f t="shared" si="324"/>
        <v>3197851.58</v>
      </c>
      <c r="AA1860" s="18">
        <f t="shared" si="325"/>
        <v>2018</v>
      </c>
      <c r="AB1860" s="19" t="str">
        <f>IFERROR(VLOOKUP(D1860, 'Lookup Tables'!$A:$B, 2, FALSE), "Unknown")</f>
        <v>Table, kitchen or other household articles of iron or steel</v>
      </c>
      <c r="AC1860" s="18" t="str">
        <f t="shared" si="326"/>
        <v>Steel Products</v>
      </c>
      <c r="AD1860" s="18" t="str">
        <f t="shared" si="327"/>
        <v>Cloth Stand</v>
      </c>
      <c r="AE1860" s="18">
        <f t="shared" si="328"/>
        <v>253.88681006493505</v>
      </c>
      <c r="AF1860" s="20">
        <f t="shared" si="329"/>
        <v>0.24319997918729108</v>
      </c>
    </row>
    <row r="1861" spans="1:32">
      <c r="A1861" s="18" t="str">
        <f>'Raw Data'!A1861</f>
        <v>INNSA1</v>
      </c>
      <c r="B1861" s="19">
        <f>'Raw Data'!B1861</f>
        <v>43249</v>
      </c>
      <c r="C1861" s="18">
        <f>'Raw Data'!C1861</f>
        <v>301049751</v>
      </c>
      <c r="D1861" s="18">
        <f>'Raw Data'!D1861</f>
        <v>73239990</v>
      </c>
      <c r="E1861" s="18" t="str">
        <f>'Raw Data'!E1861</f>
        <v>RYX-02-021A MILD STEEL MULTI FUNCTION CLOTH STAND (OTHER ART - ICLES OF HOUSEHOLD OF IRON &amp; STEEL)</v>
      </c>
      <c r="F1861" s="18">
        <f>'Raw Data'!F1861</f>
        <v>0</v>
      </c>
      <c r="G1861" s="18">
        <f>'Raw Data'!G1861</f>
        <v>0</v>
      </c>
      <c r="H1861" s="18">
        <f>'Raw Data'!H1861</f>
        <v>0</v>
      </c>
      <c r="I1861" s="18">
        <f>'Raw Data'!I1861</f>
        <v>0</v>
      </c>
      <c r="J1861" s="18">
        <f>'Raw Data'!J1861</f>
        <v>0</v>
      </c>
      <c r="K1861" s="18">
        <f>'Raw Data'!K1861</f>
        <v>0</v>
      </c>
      <c r="L1861" s="18">
        <f>'Raw Data'!L1861</f>
        <v>0</v>
      </c>
      <c r="M1861" s="18">
        <f>'Raw Data'!M1861</f>
        <v>0</v>
      </c>
      <c r="N1861" s="18">
        <f>'Raw Data'!N1861</f>
        <v>6480</v>
      </c>
      <c r="O1861" s="18" t="str">
        <f>'Raw Data'!O1861</f>
        <v>PCS</v>
      </c>
      <c r="P1861" s="18">
        <f>'Raw Data'!P1861</f>
        <v>636.48861729999999</v>
      </c>
      <c r="Q1861" s="18">
        <f>'Raw Data'!Q1861</f>
        <v>4124446.24</v>
      </c>
      <c r="R1861" s="18">
        <f>'Raw Data'!R1861</f>
        <v>9.2715020730000006</v>
      </c>
      <c r="S1861" s="18">
        <f>'Raw Data'!S1861</f>
        <v>60079.333429999999</v>
      </c>
      <c r="T1861" s="18">
        <f>'Raw Data'!T1861</f>
        <v>1003065.3</v>
      </c>
      <c r="U1861" s="18" t="str">
        <f t="shared" si="319"/>
        <v xml:space="preserve">RYX-02-021A MILD STEEL MULTI FUNCTION CLOTH STAND </v>
      </c>
      <c r="V1861" s="18" t="str">
        <f t="shared" si="320"/>
        <v/>
      </c>
      <c r="W1861" s="18" t="e">
        <f t="shared" si="321"/>
        <v>#VALUE!</v>
      </c>
      <c r="X1861" s="18" t="str">
        <f t="shared" si="322"/>
        <v/>
      </c>
      <c r="Y1861" s="18" t="str">
        <f t="shared" si="323"/>
        <v/>
      </c>
      <c r="Z1861" s="18">
        <f t="shared" si="324"/>
        <v>5127511.54</v>
      </c>
      <c r="AA1861" s="18">
        <f t="shared" si="325"/>
        <v>2018</v>
      </c>
      <c r="AB1861" s="19" t="str">
        <f>IFERROR(VLOOKUP(D1861, 'Lookup Tables'!$A:$B, 2, FALSE), "Unknown")</f>
        <v>Table, kitchen or other household articles of iron or steel</v>
      </c>
      <c r="AC1861" s="18" t="str">
        <f t="shared" si="326"/>
        <v>Steel Products</v>
      </c>
      <c r="AD1861" s="18" t="str">
        <f t="shared" si="327"/>
        <v>Cloth Stand</v>
      </c>
      <c r="AE1861" s="18">
        <f t="shared" si="328"/>
        <v>154.79402777777779</v>
      </c>
      <c r="AF1861" s="20">
        <f t="shared" si="329"/>
        <v>0.24319999380086477</v>
      </c>
    </row>
    <row r="1862" spans="1:32">
      <c r="A1862" s="18" t="str">
        <f>'Raw Data'!A1862</f>
        <v>INNSA1</v>
      </c>
      <c r="B1862" s="19">
        <f>'Raw Data'!B1862</f>
        <v>43248</v>
      </c>
      <c r="C1862" s="18">
        <f>'Raw Data'!C1862</f>
        <v>301049751</v>
      </c>
      <c r="D1862" s="18">
        <f>'Raw Data'!D1862</f>
        <v>73239990</v>
      </c>
      <c r="E1862" s="18" t="str">
        <f>'Raw Data'!E1862</f>
        <v>STEEL ZHARA-NP-003 (TOTAL NET WT.4608 KGS) (MILD STEEL) -</v>
      </c>
      <c r="F1862" s="18">
        <f>'Raw Data'!F1862</f>
        <v>0</v>
      </c>
      <c r="G1862" s="18">
        <f>'Raw Data'!G1862</f>
        <v>0</v>
      </c>
      <c r="H1862" s="18">
        <f>'Raw Data'!H1862</f>
        <v>0</v>
      </c>
      <c r="I1862" s="18">
        <f>'Raw Data'!I1862</f>
        <v>0</v>
      </c>
      <c r="J1862" s="18">
        <f>'Raw Data'!J1862</f>
        <v>0</v>
      </c>
      <c r="K1862" s="18">
        <f>'Raw Data'!K1862</f>
        <v>0</v>
      </c>
      <c r="L1862" s="18">
        <f>'Raw Data'!L1862</f>
        <v>0</v>
      </c>
      <c r="M1862" s="18">
        <f>'Raw Data'!M1862</f>
        <v>0</v>
      </c>
      <c r="N1862" s="18">
        <f>'Raw Data'!N1862</f>
        <v>48000</v>
      </c>
      <c r="O1862" s="18" t="str">
        <f>'Raw Data'!O1862</f>
        <v>PCS</v>
      </c>
      <c r="P1862" s="18">
        <f>'Raw Data'!P1862</f>
        <v>33.523677499999998</v>
      </c>
      <c r="Q1862" s="18">
        <f>'Raw Data'!Q1862</f>
        <v>1609136.52</v>
      </c>
      <c r="R1862" s="18">
        <f>'Raw Data'!R1862</f>
        <v>0.48832742200000001</v>
      </c>
      <c r="S1862" s="18">
        <f>'Raw Data'!S1862</f>
        <v>23439.716240000002</v>
      </c>
      <c r="T1862" s="18">
        <f>'Raw Data'!T1862</f>
        <v>391342.1</v>
      </c>
      <c r="U1862" s="18" t="str">
        <f t="shared" si="319"/>
        <v xml:space="preserve">STEEL ZHARA-NP-003 </v>
      </c>
      <c r="V1862" s="18" t="str">
        <f t="shared" si="320"/>
        <v/>
      </c>
      <c r="W1862" s="18" t="e">
        <f t="shared" si="321"/>
        <v>#VALUE!</v>
      </c>
      <c r="X1862" s="18" t="str">
        <f t="shared" si="322"/>
        <v/>
      </c>
      <c r="Y1862" s="18" t="str">
        <f t="shared" si="323"/>
        <v/>
      </c>
      <c r="Z1862" s="18">
        <f t="shared" si="324"/>
        <v>2000478.62</v>
      </c>
      <c r="AA1862" s="18">
        <f t="shared" si="325"/>
        <v>2018</v>
      </c>
      <c r="AB1862" s="19" t="str">
        <f>IFERROR(VLOOKUP(D1862, 'Lookup Tables'!$A:$B, 2, FALSE), "Unknown")</f>
        <v>Table, kitchen or other household articles of iron or steel</v>
      </c>
      <c r="AC1862" s="18" t="str">
        <f t="shared" si="326"/>
        <v>Steel Products</v>
      </c>
      <c r="AD1862" s="18" t="str">
        <f t="shared" si="327"/>
        <v>Misc</v>
      </c>
      <c r="AE1862" s="18">
        <f t="shared" si="328"/>
        <v>8.1529604166666658</v>
      </c>
      <c r="AF1862" s="20">
        <f t="shared" si="329"/>
        <v>0.24320006111103609</v>
      </c>
    </row>
    <row r="1863" spans="1:32">
      <c r="A1863" s="18" t="str">
        <f>'Raw Data'!A1863</f>
        <v>INNSA1</v>
      </c>
      <c r="B1863" s="19">
        <f>'Raw Data'!B1863</f>
        <v>43248</v>
      </c>
      <c r="C1863" s="18">
        <f>'Raw Data'!C1863</f>
        <v>301049751</v>
      </c>
      <c r="D1863" s="18">
        <f>'Raw Data'!D1863</f>
        <v>73239990</v>
      </c>
      <c r="E1863" s="18" t="str">
        <f>'Raw Data'!E1863</f>
        <v>STAINLESS STEEL COLA BOTTLE 750ML SK750 -SL-01 (TOTAL NET WT - .1932.01KGS) (NOT VACUUM BOTTLE) (MILD STEEL)</v>
      </c>
      <c r="F1863" s="18">
        <f>'Raw Data'!F1863</f>
        <v>0</v>
      </c>
      <c r="G1863" s="18">
        <f>'Raw Data'!G1863</f>
        <v>0</v>
      </c>
      <c r="H1863" s="18">
        <f>'Raw Data'!H1863</f>
        <v>0</v>
      </c>
      <c r="I1863" s="18">
        <f>'Raw Data'!I1863</f>
        <v>0</v>
      </c>
      <c r="J1863" s="18">
        <f>'Raw Data'!J1863</f>
        <v>0</v>
      </c>
      <c r="K1863" s="18">
        <f>'Raw Data'!K1863</f>
        <v>0</v>
      </c>
      <c r="L1863" s="18">
        <f>'Raw Data'!L1863</f>
        <v>0</v>
      </c>
      <c r="M1863" s="18">
        <f>'Raw Data'!M1863</f>
        <v>0</v>
      </c>
      <c r="N1863" s="18">
        <f>'Raw Data'!N1863</f>
        <v>9612</v>
      </c>
      <c r="O1863" s="18" t="str">
        <f>'Raw Data'!O1863</f>
        <v>PCS</v>
      </c>
      <c r="P1863" s="18">
        <f>'Raw Data'!P1863</f>
        <v>95.296145440000004</v>
      </c>
      <c r="Q1863" s="18">
        <f>'Raw Data'!Q1863</f>
        <v>915986.55</v>
      </c>
      <c r="R1863" s="18">
        <f>'Raw Data'!R1863</f>
        <v>1.388144872</v>
      </c>
      <c r="S1863" s="18">
        <f>'Raw Data'!S1863</f>
        <v>13342.84851</v>
      </c>
      <c r="T1863" s="18">
        <f>'Raw Data'!T1863</f>
        <v>222768</v>
      </c>
      <c r="U1863" s="18" t="str">
        <f t="shared" si="319"/>
        <v xml:space="preserve">STAINLESS STEEL COLA BOTTLE 750ML SK750 -SL-01 </v>
      </c>
      <c r="V1863" s="18" t="str">
        <f t="shared" si="320"/>
        <v/>
      </c>
      <c r="W1863" s="18" t="e">
        <f t="shared" si="321"/>
        <v>#VALUE!</v>
      </c>
      <c r="X1863" s="18" t="str">
        <f t="shared" si="322"/>
        <v/>
      </c>
      <c r="Y1863" s="18" t="str">
        <f t="shared" si="323"/>
        <v/>
      </c>
      <c r="Z1863" s="18">
        <f t="shared" si="324"/>
        <v>1138754.55</v>
      </c>
      <c r="AA1863" s="18">
        <f t="shared" si="325"/>
        <v>2018</v>
      </c>
      <c r="AB1863" s="19" t="str">
        <f>IFERROR(VLOOKUP(D1863, 'Lookup Tables'!$A:$B, 2, FALSE), "Unknown")</f>
        <v>Table, kitchen or other household articles of iron or steel</v>
      </c>
      <c r="AC1863" s="18" t="str">
        <f t="shared" si="326"/>
        <v>Steel Products</v>
      </c>
      <c r="AD1863" s="18" t="str">
        <f t="shared" si="327"/>
        <v>Misc</v>
      </c>
      <c r="AE1863" s="18">
        <f t="shared" si="328"/>
        <v>23.176029962546817</v>
      </c>
      <c r="AF1863" s="20">
        <f t="shared" si="329"/>
        <v>0.24320007755572393</v>
      </c>
    </row>
    <row r="1864" spans="1:32">
      <c r="A1864" s="18" t="str">
        <f>'Raw Data'!A1864</f>
        <v>INNSA1</v>
      </c>
      <c r="B1864" s="19">
        <f>'Raw Data'!B1864</f>
        <v>43248</v>
      </c>
      <c r="C1864" s="18">
        <f>'Raw Data'!C1864</f>
        <v>301049751</v>
      </c>
      <c r="D1864" s="18">
        <f>'Raw Data'!D1864</f>
        <v>73239990</v>
      </c>
      <c r="E1864" s="18" t="str">
        <f>'Raw Data'!E1864</f>
        <v>STAINLESS STEEL SPORTS BOTTLE 600ML S115-NP-21 (TOTAL NET WT - . 5310.14 KGS)(NOT VACUUM BOTTLE)(MILD STEEL) (DPD CLIENT)</v>
      </c>
      <c r="F1864" s="18">
        <f>'Raw Data'!F1864</f>
        <v>0</v>
      </c>
      <c r="G1864" s="18">
        <f>'Raw Data'!G1864</f>
        <v>0</v>
      </c>
      <c r="H1864" s="18">
        <f>'Raw Data'!H1864</f>
        <v>0</v>
      </c>
      <c r="I1864" s="18">
        <f>'Raw Data'!I1864</f>
        <v>0</v>
      </c>
      <c r="J1864" s="18">
        <f>'Raw Data'!J1864</f>
        <v>0</v>
      </c>
      <c r="K1864" s="18">
        <f>'Raw Data'!K1864</f>
        <v>0</v>
      </c>
      <c r="L1864" s="18">
        <f>'Raw Data'!L1864</f>
        <v>0</v>
      </c>
      <c r="M1864" s="18">
        <f>'Raw Data'!M1864</f>
        <v>0</v>
      </c>
      <c r="N1864" s="18">
        <f>'Raw Data'!N1864</f>
        <v>31608</v>
      </c>
      <c r="O1864" s="18" t="str">
        <f>'Raw Data'!O1864</f>
        <v>PCS</v>
      </c>
      <c r="P1864" s="18">
        <f>'Raw Data'!P1864</f>
        <v>85.978300430000004</v>
      </c>
      <c r="Q1864" s="18">
        <f>'Raw Data'!Q1864</f>
        <v>2717602.12</v>
      </c>
      <c r="R1864" s="18">
        <f>'Raw Data'!R1864</f>
        <v>1.2524151560000001</v>
      </c>
      <c r="S1864" s="18">
        <f>'Raw Data'!S1864</f>
        <v>39586.338239999997</v>
      </c>
      <c r="T1864" s="18">
        <f>'Raw Data'!T1864</f>
        <v>660920.80000000005</v>
      </c>
      <c r="U1864" s="18" t="str">
        <f t="shared" si="319"/>
        <v xml:space="preserve">STAINLESS STEEL SPORTS BOTTLE 600ML S115-NP-21 </v>
      </c>
      <c r="V1864" s="18" t="str">
        <f t="shared" si="320"/>
        <v/>
      </c>
      <c r="W1864" s="18" t="e">
        <f t="shared" si="321"/>
        <v>#VALUE!</v>
      </c>
      <c r="X1864" s="18" t="str">
        <f t="shared" si="322"/>
        <v/>
      </c>
      <c r="Y1864" s="18" t="str">
        <f t="shared" si="323"/>
        <v/>
      </c>
      <c r="Z1864" s="18">
        <f t="shared" si="324"/>
        <v>3378522.92</v>
      </c>
      <c r="AA1864" s="18">
        <f t="shared" si="325"/>
        <v>2018</v>
      </c>
      <c r="AB1864" s="19" t="str">
        <f>IFERROR(VLOOKUP(D1864, 'Lookup Tables'!$A:$B, 2, FALSE), "Unknown")</f>
        <v>Table, kitchen or other household articles of iron or steel</v>
      </c>
      <c r="AC1864" s="18" t="str">
        <f t="shared" si="326"/>
        <v>Steel Products</v>
      </c>
      <c r="AD1864" s="18" t="str">
        <f t="shared" si="327"/>
        <v>Misc</v>
      </c>
      <c r="AE1864" s="18">
        <f t="shared" si="328"/>
        <v>20.909921538850924</v>
      </c>
      <c r="AF1864" s="20">
        <f t="shared" si="329"/>
        <v>0.24319998690610384</v>
      </c>
    </row>
    <row r="1865" spans="1:32">
      <c r="A1865" s="18" t="str">
        <f>'Raw Data'!A1865</f>
        <v>INNSA1</v>
      </c>
      <c r="B1865" s="19">
        <f>'Raw Data'!B1865</f>
        <v>43248</v>
      </c>
      <c r="C1865" s="18">
        <f>'Raw Data'!C1865</f>
        <v>301049751</v>
      </c>
      <c r="D1865" s="18">
        <f>'Raw Data'!D1865</f>
        <v>73239990</v>
      </c>
      <c r="E1865" s="18" t="str">
        <f>'Raw Data'!E1865</f>
        <v>STEEL WALL HANGER HOOK-SL-89 (TOTAL NET WT.1670.40KGS) (MILD - STEEL)</v>
      </c>
      <c r="F1865" s="18">
        <f>'Raw Data'!F1865</f>
        <v>0</v>
      </c>
      <c r="G1865" s="18">
        <f>'Raw Data'!G1865</f>
        <v>0</v>
      </c>
      <c r="H1865" s="18">
        <f>'Raw Data'!H1865</f>
        <v>0</v>
      </c>
      <c r="I1865" s="18">
        <f>'Raw Data'!I1865</f>
        <v>0</v>
      </c>
      <c r="J1865" s="18">
        <f>'Raw Data'!J1865</f>
        <v>0</v>
      </c>
      <c r="K1865" s="18">
        <f>'Raw Data'!K1865</f>
        <v>0</v>
      </c>
      <c r="L1865" s="18">
        <f>'Raw Data'!L1865</f>
        <v>0</v>
      </c>
      <c r="M1865" s="18">
        <f>'Raw Data'!M1865</f>
        <v>0</v>
      </c>
      <c r="N1865" s="18">
        <f>'Raw Data'!N1865</f>
        <v>7200</v>
      </c>
      <c r="O1865" s="18" t="str">
        <f>'Raw Data'!O1865</f>
        <v>PCS</v>
      </c>
      <c r="P1865" s="18">
        <f>'Raw Data'!P1865</f>
        <v>85.308030560000006</v>
      </c>
      <c r="Q1865" s="18">
        <f>'Raw Data'!Q1865</f>
        <v>614217.81999999995</v>
      </c>
      <c r="R1865" s="18">
        <f>'Raw Data'!R1865</f>
        <v>1.2426515739999999</v>
      </c>
      <c r="S1865" s="18">
        <f>'Raw Data'!S1865</f>
        <v>8947.0913330000003</v>
      </c>
      <c r="T1865" s="18">
        <f>'Raw Data'!T1865</f>
        <v>149377.79999999999</v>
      </c>
      <c r="U1865" s="18" t="str">
        <f t="shared" si="319"/>
        <v xml:space="preserve">STEEL WALL HANGER HOOK-SL-89 </v>
      </c>
      <c r="V1865" s="18" t="str">
        <f t="shared" si="320"/>
        <v/>
      </c>
      <c r="W1865" s="18" t="e">
        <f t="shared" si="321"/>
        <v>#VALUE!</v>
      </c>
      <c r="X1865" s="18" t="str">
        <f t="shared" si="322"/>
        <v/>
      </c>
      <c r="Y1865" s="18" t="str">
        <f t="shared" si="323"/>
        <v/>
      </c>
      <c r="Z1865" s="18">
        <f t="shared" si="324"/>
        <v>763595.61999999988</v>
      </c>
      <c r="AA1865" s="18">
        <f t="shared" si="325"/>
        <v>2018</v>
      </c>
      <c r="AB1865" s="19" t="str">
        <f>IFERROR(VLOOKUP(D1865, 'Lookup Tables'!$A:$B, 2, FALSE), "Unknown")</f>
        <v>Table, kitchen or other household articles of iron or steel</v>
      </c>
      <c r="AC1865" s="18" t="str">
        <f t="shared" si="326"/>
        <v>Steel Products</v>
      </c>
      <c r="AD1865" s="18" t="str">
        <f t="shared" si="327"/>
        <v>Misc</v>
      </c>
      <c r="AE1865" s="18">
        <f t="shared" si="328"/>
        <v>20.746916666666664</v>
      </c>
      <c r="AF1865" s="20">
        <f t="shared" si="329"/>
        <v>0.24320004261680328</v>
      </c>
    </row>
    <row r="1866" spans="1:32">
      <c r="A1866" s="18" t="str">
        <f>'Raw Data'!A1866</f>
        <v>INNSA1</v>
      </c>
      <c r="B1866" s="19">
        <f>'Raw Data'!B1866</f>
        <v>43241</v>
      </c>
      <c r="C1866" s="18">
        <f>'Raw Data'!C1866</f>
        <v>301049751</v>
      </c>
      <c r="D1866" s="18">
        <f>'Raw Data'!D1866</f>
        <v>73239990</v>
      </c>
      <c r="E1866" s="18" t="str">
        <f>'Raw Data'!E1866</f>
        <v>STEEL HOOK -LF-35 (TOTAL NET WT.45.79 KGS) (MILD STEEL) -</v>
      </c>
      <c r="F1866" s="18">
        <f>'Raw Data'!F1866</f>
        <v>0</v>
      </c>
      <c r="G1866" s="18">
        <f>'Raw Data'!G1866</f>
        <v>0</v>
      </c>
      <c r="H1866" s="18">
        <f>'Raw Data'!H1866</f>
        <v>0</v>
      </c>
      <c r="I1866" s="18">
        <f>'Raw Data'!I1866</f>
        <v>0</v>
      </c>
      <c r="J1866" s="18">
        <f>'Raw Data'!J1866</f>
        <v>0</v>
      </c>
      <c r="K1866" s="18">
        <f>'Raw Data'!K1866</f>
        <v>0</v>
      </c>
      <c r="L1866" s="18">
        <f>'Raw Data'!L1866</f>
        <v>0</v>
      </c>
      <c r="M1866" s="18">
        <f>'Raw Data'!M1866</f>
        <v>0</v>
      </c>
      <c r="N1866" s="18">
        <f>'Raw Data'!N1866</f>
        <v>864</v>
      </c>
      <c r="O1866" s="18" t="str">
        <f>'Raw Data'!O1866</f>
        <v>PCS</v>
      </c>
      <c r="P1866" s="18">
        <f>'Raw Data'!P1866</f>
        <v>40.533900459999998</v>
      </c>
      <c r="Q1866" s="18">
        <f>'Raw Data'!Q1866</f>
        <v>35021.29</v>
      </c>
      <c r="R1866" s="18">
        <f>'Raw Data'!R1866</f>
        <v>0.590442833</v>
      </c>
      <c r="S1866" s="18">
        <f>'Raw Data'!S1866</f>
        <v>510.14260739999997</v>
      </c>
      <c r="T1866" s="18">
        <f>'Raw Data'!T1866</f>
        <v>8517.1</v>
      </c>
      <c r="U1866" s="18" t="str">
        <f t="shared" si="319"/>
        <v xml:space="preserve">STEEL HOOK -LF-35 </v>
      </c>
      <c r="V1866" s="18" t="str">
        <f t="shared" si="320"/>
        <v/>
      </c>
      <c r="W1866" s="18" t="e">
        <f t="shared" si="321"/>
        <v>#VALUE!</v>
      </c>
      <c r="X1866" s="18" t="str">
        <f t="shared" si="322"/>
        <v/>
      </c>
      <c r="Y1866" s="18" t="str">
        <f t="shared" si="323"/>
        <v/>
      </c>
      <c r="Z1866" s="18">
        <f t="shared" si="324"/>
        <v>43538.39</v>
      </c>
      <c r="AA1866" s="18">
        <f t="shared" si="325"/>
        <v>2018</v>
      </c>
      <c r="AB1866" s="19" t="str">
        <f>IFERROR(VLOOKUP(D1866, 'Lookup Tables'!$A:$B, 2, FALSE), "Unknown")</f>
        <v>Table, kitchen or other household articles of iron or steel</v>
      </c>
      <c r="AC1866" s="18" t="str">
        <f t="shared" si="326"/>
        <v>Steel Products</v>
      </c>
      <c r="AD1866" s="18" t="str">
        <f t="shared" si="327"/>
        <v>Misc</v>
      </c>
      <c r="AE1866" s="18">
        <f t="shared" si="328"/>
        <v>9.8577546296296301</v>
      </c>
      <c r="AF1866" s="20">
        <f t="shared" si="329"/>
        <v>0.24319778055005969</v>
      </c>
    </row>
    <row r="1867" spans="1:32">
      <c r="A1867" s="18" t="str">
        <f>'Raw Data'!A1867</f>
        <v>INNSA1</v>
      </c>
      <c r="B1867" s="19">
        <f>'Raw Data'!B1867</f>
        <v>43234</v>
      </c>
      <c r="C1867" s="18">
        <f>'Raw Data'!C1867</f>
        <v>301049751</v>
      </c>
      <c r="D1867" s="18">
        <f>'Raw Data'!D1867</f>
        <v>73239990</v>
      </c>
      <c r="E1867" s="18" t="str">
        <f>'Raw Data'!E1867</f>
        <v>KWP-1000B-SS OIL POT 1000ML -</v>
      </c>
      <c r="F1867" s="18">
        <f>'Raw Data'!F1867</f>
        <v>0</v>
      </c>
      <c r="G1867" s="18">
        <f>'Raw Data'!G1867</f>
        <v>0</v>
      </c>
      <c r="H1867" s="18">
        <f>'Raw Data'!H1867</f>
        <v>0</v>
      </c>
      <c r="I1867" s="18">
        <f>'Raw Data'!I1867</f>
        <v>0</v>
      </c>
      <c r="J1867" s="18">
        <f>'Raw Data'!J1867</f>
        <v>0</v>
      </c>
      <c r="K1867" s="18">
        <f>'Raw Data'!K1867</f>
        <v>0</v>
      </c>
      <c r="L1867" s="18">
        <f>'Raw Data'!L1867</f>
        <v>0</v>
      </c>
      <c r="M1867" s="18">
        <f>'Raw Data'!M1867</f>
        <v>0</v>
      </c>
      <c r="N1867" s="18">
        <f>'Raw Data'!N1867</f>
        <v>27000</v>
      </c>
      <c r="O1867" s="18" t="str">
        <f>'Raw Data'!O1867</f>
        <v>PCS</v>
      </c>
      <c r="P1867" s="18">
        <f>'Raw Data'!P1867</f>
        <v>113.44107409999999</v>
      </c>
      <c r="Q1867" s="18">
        <f>'Raw Data'!Q1867</f>
        <v>3062909</v>
      </c>
      <c r="R1867" s="18">
        <f>'Raw Data'!R1867</f>
        <v>1.6806085049999999</v>
      </c>
      <c r="S1867" s="18">
        <f>'Raw Data'!S1867</f>
        <v>45376.429629999999</v>
      </c>
      <c r="T1867" s="18">
        <f>'Raw Data'!T1867</f>
        <v>744899.5</v>
      </c>
      <c r="U1867" s="18" t="e">
        <f t="shared" si="319"/>
        <v>#VALUE!</v>
      </c>
      <c r="V1867" s="18" t="str">
        <f t="shared" si="320"/>
        <v/>
      </c>
      <c r="W1867" s="18" t="e">
        <f t="shared" si="321"/>
        <v>#VALUE!</v>
      </c>
      <c r="X1867" s="18" t="str">
        <f t="shared" si="322"/>
        <v/>
      </c>
      <c r="Y1867" s="18" t="str">
        <f t="shared" si="323"/>
        <v/>
      </c>
      <c r="Z1867" s="18">
        <f t="shared" si="324"/>
        <v>3807808.5</v>
      </c>
      <c r="AA1867" s="18">
        <f t="shared" si="325"/>
        <v>2018</v>
      </c>
      <c r="AB1867" s="19" t="str">
        <f>IFERROR(VLOOKUP(D1867, 'Lookup Tables'!$A:$B, 2, FALSE), "Unknown")</f>
        <v>Table, kitchen or other household articles of iron or steel</v>
      </c>
      <c r="AC1867" s="18" t="str">
        <f t="shared" si="326"/>
        <v>Other</v>
      </c>
      <c r="AD1867" s="18" t="str">
        <f t="shared" si="327"/>
        <v>Misc</v>
      </c>
      <c r="AE1867" s="18">
        <f t="shared" si="328"/>
        <v>27.588870370370369</v>
      </c>
      <c r="AF1867" s="20">
        <f t="shared" si="329"/>
        <v>0.2432000101863947</v>
      </c>
    </row>
    <row r="1868" spans="1:32">
      <c r="A1868" s="18" t="str">
        <f>'Raw Data'!A1868</f>
        <v>INNSA1</v>
      </c>
      <c r="B1868" s="19">
        <f>'Raw Data'!B1868</f>
        <v>43231</v>
      </c>
      <c r="C1868" s="18">
        <f>'Raw Data'!C1868</f>
        <v>301049751</v>
      </c>
      <c r="D1868" s="18">
        <f>'Raw Data'!D1868</f>
        <v>73239990</v>
      </c>
      <c r="E1868" s="18" t="str">
        <f>'Raw Data'!E1868</f>
        <v>RYX-02-020 MILD STEEL MULTI FUNCTION CLOTH STAND (OTHER ART - ICLES OF HOUSEHOLD OF IRON &amp; STEEL)</v>
      </c>
      <c r="F1868" s="18">
        <f>'Raw Data'!F1868</f>
        <v>0</v>
      </c>
      <c r="G1868" s="18">
        <f>'Raw Data'!G1868</f>
        <v>0</v>
      </c>
      <c r="H1868" s="18">
        <f>'Raw Data'!H1868</f>
        <v>0</v>
      </c>
      <c r="I1868" s="18">
        <f>'Raw Data'!I1868</f>
        <v>0</v>
      </c>
      <c r="J1868" s="18">
        <f>'Raw Data'!J1868</f>
        <v>0</v>
      </c>
      <c r="K1868" s="18">
        <f>'Raw Data'!K1868</f>
        <v>0</v>
      </c>
      <c r="L1868" s="18">
        <f>'Raw Data'!L1868</f>
        <v>0</v>
      </c>
      <c r="M1868" s="18">
        <f>'Raw Data'!M1868</f>
        <v>0</v>
      </c>
      <c r="N1868" s="18">
        <f>'Raw Data'!N1868</f>
        <v>3696</v>
      </c>
      <c r="O1868" s="18" t="str">
        <f>'Raw Data'!O1868</f>
        <v>PCS</v>
      </c>
      <c r="P1868" s="18">
        <f>'Raw Data'!P1868</f>
        <v>1027.720135</v>
      </c>
      <c r="Q1868" s="18">
        <f>'Raw Data'!Q1868</f>
        <v>3798453.62</v>
      </c>
      <c r="R1868" s="18">
        <f>'Raw Data'!R1868</f>
        <v>15.22548349</v>
      </c>
      <c r="S1868" s="18">
        <f>'Raw Data'!S1868</f>
        <v>56273.386960000003</v>
      </c>
      <c r="T1868" s="18">
        <f>'Raw Data'!T1868</f>
        <v>923783.9</v>
      </c>
      <c r="U1868" s="18" t="str">
        <f t="shared" si="319"/>
        <v xml:space="preserve">RYX-02-020 MILD STEEL MULTI FUNCTION CLOTH STAND </v>
      </c>
      <c r="V1868" s="18" t="str">
        <f t="shared" si="320"/>
        <v/>
      </c>
      <c r="W1868" s="18" t="e">
        <f t="shared" si="321"/>
        <v>#VALUE!</v>
      </c>
      <c r="X1868" s="18" t="str">
        <f t="shared" si="322"/>
        <v/>
      </c>
      <c r="Y1868" s="18" t="str">
        <f t="shared" si="323"/>
        <v/>
      </c>
      <c r="Z1868" s="18">
        <f t="shared" si="324"/>
        <v>4722237.5200000005</v>
      </c>
      <c r="AA1868" s="18">
        <f t="shared" si="325"/>
        <v>2018</v>
      </c>
      <c r="AB1868" s="19" t="str">
        <f>IFERROR(VLOOKUP(D1868, 'Lookup Tables'!$A:$B, 2, FALSE), "Unknown")</f>
        <v>Table, kitchen or other household articles of iron or steel</v>
      </c>
      <c r="AC1868" s="18" t="str">
        <f t="shared" si="326"/>
        <v>Steel Products</v>
      </c>
      <c r="AD1868" s="18" t="str">
        <f t="shared" si="327"/>
        <v>Cloth Stand</v>
      </c>
      <c r="AE1868" s="18">
        <f t="shared" si="328"/>
        <v>249.94153138528139</v>
      </c>
      <c r="AF1868" s="20">
        <f t="shared" si="329"/>
        <v>0.24319999463360567</v>
      </c>
    </row>
    <row r="1869" spans="1:32">
      <c r="A1869" s="18" t="str">
        <f>'Raw Data'!A1869</f>
        <v>INNSA1</v>
      </c>
      <c r="B1869" s="19">
        <f>'Raw Data'!B1869</f>
        <v>43231</v>
      </c>
      <c r="C1869" s="18">
        <f>'Raw Data'!C1869</f>
        <v>301049751</v>
      </c>
      <c r="D1869" s="18">
        <f>'Raw Data'!D1869</f>
        <v>73239990</v>
      </c>
      <c r="E1869" s="18" t="str">
        <f>'Raw Data'!E1869</f>
        <v>RYX-02-021A MILD STEEL MULTI FUNCTION CLOTH STAND (OTHER AR - TICLES OF HOUSEHOLD OF IRON &amp; STEEL)</v>
      </c>
      <c r="F1869" s="18">
        <f>'Raw Data'!F1869</f>
        <v>0</v>
      </c>
      <c r="G1869" s="18">
        <f>'Raw Data'!G1869</f>
        <v>0</v>
      </c>
      <c r="H1869" s="18">
        <f>'Raw Data'!H1869</f>
        <v>0</v>
      </c>
      <c r="I1869" s="18">
        <f>'Raw Data'!I1869</f>
        <v>0</v>
      </c>
      <c r="J1869" s="18">
        <f>'Raw Data'!J1869</f>
        <v>0</v>
      </c>
      <c r="K1869" s="18">
        <f>'Raw Data'!K1869</f>
        <v>0</v>
      </c>
      <c r="L1869" s="18">
        <f>'Raw Data'!L1869</f>
        <v>0</v>
      </c>
      <c r="M1869" s="18">
        <f>'Raw Data'!M1869</f>
        <v>0</v>
      </c>
      <c r="N1869" s="18">
        <f>'Raw Data'!N1869</f>
        <v>7776</v>
      </c>
      <c r="O1869" s="18" t="str">
        <f>'Raw Data'!O1869</f>
        <v>PCS</v>
      </c>
      <c r="P1869" s="18">
        <f>'Raw Data'!P1869</f>
        <v>626.59778419999998</v>
      </c>
      <c r="Q1869" s="18">
        <f>'Raw Data'!Q1869</f>
        <v>4872424.37</v>
      </c>
      <c r="R1869" s="18">
        <f>'Raw Data'!R1869</f>
        <v>9.2829301359999992</v>
      </c>
      <c r="S1869" s="18">
        <f>'Raw Data'!S1869</f>
        <v>72184.064740000002</v>
      </c>
      <c r="T1869" s="18">
        <f>'Raw Data'!T1869</f>
        <v>1184973.5</v>
      </c>
      <c r="U1869" s="18" t="str">
        <f t="shared" si="319"/>
        <v xml:space="preserve">RYX-02-021A MILD STEEL MULTI FUNCTION CLOTH STAND </v>
      </c>
      <c r="V1869" s="18" t="str">
        <f t="shared" si="320"/>
        <v/>
      </c>
      <c r="W1869" s="18" t="e">
        <f t="shared" si="321"/>
        <v>#VALUE!</v>
      </c>
      <c r="X1869" s="18" t="str">
        <f t="shared" si="322"/>
        <v/>
      </c>
      <c r="Y1869" s="18" t="str">
        <f t="shared" si="323"/>
        <v/>
      </c>
      <c r="Z1869" s="18">
        <f t="shared" si="324"/>
        <v>6057397.8700000001</v>
      </c>
      <c r="AA1869" s="18">
        <f t="shared" si="325"/>
        <v>2018</v>
      </c>
      <c r="AB1869" s="19" t="str">
        <f>IFERROR(VLOOKUP(D1869, 'Lookup Tables'!$A:$B, 2, FALSE), "Unknown")</f>
        <v>Table, kitchen or other household articles of iron or steel</v>
      </c>
      <c r="AC1869" s="18" t="str">
        <f t="shared" si="326"/>
        <v>Steel Products</v>
      </c>
      <c r="AD1869" s="18" t="str">
        <f t="shared" si="327"/>
        <v>Cloth Stand</v>
      </c>
      <c r="AE1869" s="18">
        <f t="shared" si="328"/>
        <v>152.38856738683128</v>
      </c>
      <c r="AF1869" s="20">
        <f t="shared" si="329"/>
        <v>0.24319997808401078</v>
      </c>
    </row>
    <row r="1870" spans="1:32">
      <c r="A1870" s="18" t="str">
        <f>'Raw Data'!A1870</f>
        <v>INNSA1</v>
      </c>
      <c r="B1870" s="19">
        <f>'Raw Data'!B1870</f>
        <v>43228</v>
      </c>
      <c r="C1870" s="18">
        <f>'Raw Data'!C1870</f>
        <v>301049751</v>
      </c>
      <c r="D1870" s="18">
        <f>'Raw Data'!D1870</f>
        <v>73239990</v>
      </c>
      <c r="E1870" s="18" t="str">
        <f>'Raw Data'!E1870</f>
        <v>STAINLESS STEEL SPORTS BOTTLE 750ML S-308-C6-NP-20 (TOTAL NE - T WT. 2186.03 KGS)(NOT VACCUM BOTTLE)(MILD STEEL) (DPD CLIEN</v>
      </c>
      <c r="F1870" s="18">
        <f>'Raw Data'!F1870</f>
        <v>0</v>
      </c>
      <c r="G1870" s="18">
        <f>'Raw Data'!G1870</f>
        <v>0</v>
      </c>
      <c r="H1870" s="18">
        <f>'Raw Data'!H1870</f>
        <v>0</v>
      </c>
      <c r="I1870" s="18">
        <f>'Raw Data'!I1870</f>
        <v>0</v>
      </c>
      <c r="J1870" s="18">
        <f>'Raw Data'!J1870</f>
        <v>0</v>
      </c>
      <c r="K1870" s="18">
        <f>'Raw Data'!K1870</f>
        <v>0</v>
      </c>
      <c r="L1870" s="18">
        <f>'Raw Data'!L1870</f>
        <v>0</v>
      </c>
      <c r="M1870" s="18">
        <f>'Raw Data'!M1870</f>
        <v>0</v>
      </c>
      <c r="N1870" s="18">
        <f>'Raw Data'!N1870</f>
        <v>12636</v>
      </c>
      <c r="O1870" s="18" t="str">
        <f>'Raw Data'!O1870</f>
        <v>PCS</v>
      </c>
      <c r="P1870" s="18">
        <f>'Raw Data'!P1870</f>
        <v>78.629681070000004</v>
      </c>
      <c r="Q1870" s="18">
        <f>'Raw Data'!Q1870</f>
        <v>993564.65</v>
      </c>
      <c r="R1870" s="18">
        <f>'Raw Data'!R1870</f>
        <v>1.1648841640000001</v>
      </c>
      <c r="S1870" s="18">
        <f>'Raw Data'!S1870</f>
        <v>14719.4763</v>
      </c>
      <c r="T1870" s="18">
        <f>'Raw Data'!T1870</f>
        <v>241634.9</v>
      </c>
      <c r="U1870" s="18" t="str">
        <f t="shared" si="319"/>
        <v xml:space="preserve">STAINLESS STEEL SPORTS BOTTLE 750ML S-308-C6-NP-20 </v>
      </c>
      <c r="V1870" s="18" t="str">
        <f t="shared" si="320"/>
        <v/>
      </c>
      <c r="W1870" s="18" t="e">
        <f t="shared" si="321"/>
        <v>#VALUE!</v>
      </c>
      <c r="X1870" s="18" t="str">
        <f t="shared" si="322"/>
        <v/>
      </c>
      <c r="Y1870" s="18" t="str">
        <f t="shared" si="323"/>
        <v/>
      </c>
      <c r="Z1870" s="18">
        <f t="shared" si="324"/>
        <v>1235199.55</v>
      </c>
      <c r="AA1870" s="18">
        <f t="shared" si="325"/>
        <v>2018</v>
      </c>
      <c r="AB1870" s="19" t="str">
        <f>IFERROR(VLOOKUP(D1870, 'Lookup Tables'!$A:$B, 2, FALSE), "Unknown")</f>
        <v>Table, kitchen or other household articles of iron or steel</v>
      </c>
      <c r="AC1870" s="18" t="str">
        <f t="shared" si="326"/>
        <v>Steel Products</v>
      </c>
      <c r="AD1870" s="18" t="str">
        <f t="shared" si="327"/>
        <v>Misc</v>
      </c>
      <c r="AE1870" s="18">
        <f t="shared" si="328"/>
        <v>19.122736625514403</v>
      </c>
      <c r="AF1870" s="20">
        <f t="shared" si="329"/>
        <v>0.24319997697180551</v>
      </c>
    </row>
    <row r="1871" spans="1:32">
      <c r="A1871" s="18" t="str">
        <f>'Raw Data'!A1871</f>
        <v>INNSA1</v>
      </c>
      <c r="B1871" s="19">
        <f>'Raw Data'!B1871</f>
        <v>43228</v>
      </c>
      <c r="C1871" s="18">
        <f>'Raw Data'!C1871</f>
        <v>301049751</v>
      </c>
      <c r="D1871" s="18">
        <f>'Raw Data'!D1871</f>
        <v>73239990</v>
      </c>
      <c r="E1871" s="18" t="str">
        <f>'Raw Data'!E1871</f>
        <v>STAINLESS STEEL COLA BOTTLE 750ML SK750 -SL-01 (TOTAL NET WT - .2981.23 KGS) (NOT VACCUM BOTTLE) (MILD STEEL)</v>
      </c>
      <c r="F1871" s="18">
        <f>'Raw Data'!F1871</f>
        <v>0</v>
      </c>
      <c r="G1871" s="18">
        <f>'Raw Data'!G1871</f>
        <v>0</v>
      </c>
      <c r="H1871" s="18">
        <f>'Raw Data'!H1871</f>
        <v>0</v>
      </c>
      <c r="I1871" s="18">
        <f>'Raw Data'!I1871</f>
        <v>0</v>
      </c>
      <c r="J1871" s="18">
        <f>'Raw Data'!J1871</f>
        <v>0</v>
      </c>
      <c r="K1871" s="18">
        <f>'Raw Data'!K1871</f>
        <v>0</v>
      </c>
      <c r="L1871" s="18">
        <f>'Raw Data'!L1871</f>
        <v>0</v>
      </c>
      <c r="M1871" s="18">
        <f>'Raw Data'!M1871</f>
        <v>0</v>
      </c>
      <c r="N1871" s="18">
        <f>'Raw Data'!N1871</f>
        <v>14832</v>
      </c>
      <c r="O1871" s="18" t="str">
        <f>'Raw Data'!O1871</f>
        <v>PCS</v>
      </c>
      <c r="P1871" s="18">
        <f>'Raw Data'!P1871</f>
        <v>93.524290050000005</v>
      </c>
      <c r="Q1871" s="18">
        <f>'Raw Data'!Q1871</f>
        <v>1387152.27</v>
      </c>
      <c r="R1871" s="18">
        <f>'Raw Data'!R1871</f>
        <v>1.3855450380000001</v>
      </c>
      <c r="S1871" s="18">
        <f>'Raw Data'!S1871</f>
        <v>20550.403999999999</v>
      </c>
      <c r="T1871" s="18">
        <f>'Raw Data'!T1871</f>
        <v>337355.4</v>
      </c>
      <c r="U1871" s="18" t="str">
        <f t="shared" si="319"/>
        <v xml:space="preserve">STAINLESS STEEL COLA BOTTLE 750ML SK750 -SL-01 </v>
      </c>
      <c r="V1871" s="18" t="str">
        <f t="shared" si="320"/>
        <v/>
      </c>
      <c r="W1871" s="18" t="e">
        <f t="shared" si="321"/>
        <v>#VALUE!</v>
      </c>
      <c r="X1871" s="18" t="str">
        <f t="shared" si="322"/>
        <v/>
      </c>
      <c r="Y1871" s="18" t="str">
        <f t="shared" si="323"/>
        <v/>
      </c>
      <c r="Z1871" s="18">
        <f t="shared" si="324"/>
        <v>1724507.67</v>
      </c>
      <c r="AA1871" s="18">
        <f t="shared" si="325"/>
        <v>2018</v>
      </c>
      <c r="AB1871" s="19" t="str">
        <f>IFERROR(VLOOKUP(D1871, 'Lookup Tables'!$A:$B, 2, FALSE), "Unknown")</f>
        <v>Table, kitchen or other household articles of iron or steel</v>
      </c>
      <c r="AC1871" s="18" t="str">
        <f t="shared" si="326"/>
        <v>Steel Products</v>
      </c>
      <c r="AD1871" s="18" t="str">
        <f t="shared" si="327"/>
        <v>Misc</v>
      </c>
      <c r="AE1871" s="18">
        <f t="shared" si="328"/>
        <v>22.74510517799353</v>
      </c>
      <c r="AF1871" s="20">
        <f t="shared" si="329"/>
        <v>0.24319997688501782</v>
      </c>
    </row>
    <row r="1872" spans="1:32">
      <c r="A1872" s="18" t="str">
        <f>'Raw Data'!A1872</f>
        <v>INNSA1</v>
      </c>
      <c r="B1872" s="19">
        <f>'Raw Data'!B1872</f>
        <v>43228</v>
      </c>
      <c r="C1872" s="18">
        <f>'Raw Data'!C1872</f>
        <v>301049751</v>
      </c>
      <c r="D1872" s="18">
        <f>'Raw Data'!D1872</f>
        <v>73239990</v>
      </c>
      <c r="E1872" s="18" t="str">
        <f>'Raw Data'!E1872</f>
        <v>STEEL SCRUBBER-SL-55(TOTAL NET WT. 901.80KGS) (MILD STEEL) -</v>
      </c>
      <c r="F1872" s="18">
        <f>'Raw Data'!F1872</f>
        <v>0</v>
      </c>
      <c r="G1872" s="18">
        <f>'Raw Data'!G1872</f>
        <v>0</v>
      </c>
      <c r="H1872" s="18">
        <f>'Raw Data'!H1872</f>
        <v>0</v>
      </c>
      <c r="I1872" s="18">
        <f>'Raw Data'!I1872</f>
        <v>0</v>
      </c>
      <c r="J1872" s="18">
        <f>'Raw Data'!J1872</f>
        <v>0</v>
      </c>
      <c r="K1872" s="18">
        <f>'Raw Data'!K1872</f>
        <v>0</v>
      </c>
      <c r="L1872" s="18">
        <f>'Raw Data'!L1872</f>
        <v>0</v>
      </c>
      <c r="M1872" s="18">
        <f>'Raw Data'!M1872</f>
        <v>0</v>
      </c>
      <c r="N1872" s="18">
        <f>'Raw Data'!N1872</f>
        <v>54000</v>
      </c>
      <c r="O1872" s="18" t="str">
        <f>'Raw Data'!O1872</f>
        <v>PCS</v>
      </c>
      <c r="P1872" s="18">
        <f>'Raw Data'!P1872</f>
        <v>13.416985560000001</v>
      </c>
      <c r="Q1872" s="18">
        <f>'Raw Data'!Q1872</f>
        <v>724517.22</v>
      </c>
      <c r="R1872" s="18">
        <f>'Raw Data'!R1872</f>
        <v>0.198770156</v>
      </c>
      <c r="S1872" s="18">
        <f>'Raw Data'!S1872</f>
        <v>10733.58844</v>
      </c>
      <c r="T1872" s="18">
        <f>'Raw Data'!T1872</f>
        <v>224455.4</v>
      </c>
      <c r="U1872" s="18" t="str">
        <f t="shared" si="319"/>
        <v>STEEL SCRUBBER-SL-55</v>
      </c>
      <c r="V1872" s="18" t="str">
        <f t="shared" si="320"/>
        <v/>
      </c>
      <c r="W1872" s="18" t="e">
        <f t="shared" si="321"/>
        <v>#VALUE!</v>
      </c>
      <c r="X1872" s="18" t="str">
        <f t="shared" si="322"/>
        <v/>
      </c>
      <c r="Y1872" s="18" t="str">
        <f t="shared" si="323"/>
        <v/>
      </c>
      <c r="Z1872" s="18">
        <f t="shared" si="324"/>
        <v>948972.62</v>
      </c>
      <c r="AA1872" s="18">
        <f t="shared" si="325"/>
        <v>2018</v>
      </c>
      <c r="AB1872" s="19" t="str">
        <f>IFERROR(VLOOKUP(D1872, 'Lookup Tables'!$A:$B, 2, FALSE), "Unknown")</f>
        <v>Table, kitchen or other household articles of iron or steel</v>
      </c>
      <c r="AC1872" s="18" t="str">
        <f t="shared" si="326"/>
        <v>Steel Products</v>
      </c>
      <c r="AD1872" s="18" t="str">
        <f t="shared" si="327"/>
        <v>Scrubber</v>
      </c>
      <c r="AE1872" s="18">
        <f t="shared" si="328"/>
        <v>4.1565814814814814</v>
      </c>
      <c r="AF1872" s="20">
        <f t="shared" si="329"/>
        <v>0.30979995202874544</v>
      </c>
    </row>
    <row r="1873" spans="1:32">
      <c r="A1873" s="18" t="str">
        <f>'Raw Data'!A1873</f>
        <v>INNSA1</v>
      </c>
      <c r="B1873" s="19">
        <f>'Raw Data'!B1873</f>
        <v>43228</v>
      </c>
      <c r="C1873" s="18">
        <f>'Raw Data'!C1873</f>
        <v>301049751</v>
      </c>
      <c r="D1873" s="18">
        <f>'Raw Data'!D1873</f>
        <v>73239990</v>
      </c>
      <c r="E1873" s="18" t="str">
        <f>'Raw Data'!E1873</f>
        <v>STAINLESS STEEL SPORTS BOTTLE 600ML S115-NP-21 (TOTAL NET WT - . 2413.15 KGS)(NOT VACCUM BOTTLE)(MILD STEEL)</v>
      </c>
      <c r="F1873" s="18">
        <f>'Raw Data'!F1873</f>
        <v>0</v>
      </c>
      <c r="G1873" s="18">
        <f>'Raw Data'!G1873</f>
        <v>0</v>
      </c>
      <c r="H1873" s="18">
        <f>'Raw Data'!H1873</f>
        <v>0</v>
      </c>
      <c r="I1873" s="18">
        <f>'Raw Data'!I1873</f>
        <v>0</v>
      </c>
      <c r="J1873" s="18">
        <f>'Raw Data'!J1873</f>
        <v>0</v>
      </c>
      <c r="K1873" s="18">
        <f>'Raw Data'!K1873</f>
        <v>0</v>
      </c>
      <c r="L1873" s="18">
        <f>'Raw Data'!L1873</f>
        <v>0</v>
      </c>
      <c r="M1873" s="18">
        <f>'Raw Data'!M1873</f>
        <v>0</v>
      </c>
      <c r="N1873" s="18">
        <f>'Raw Data'!N1873</f>
        <v>14364</v>
      </c>
      <c r="O1873" s="18" t="str">
        <f>'Raw Data'!O1873</f>
        <v>PCS</v>
      </c>
      <c r="P1873" s="18">
        <f>'Raw Data'!P1873</f>
        <v>84.379692980000002</v>
      </c>
      <c r="Q1873" s="18">
        <f>'Raw Data'!Q1873</f>
        <v>1212029.9099999999</v>
      </c>
      <c r="R1873" s="18">
        <f>'Raw Data'!R1873</f>
        <v>1.2500695260000001</v>
      </c>
      <c r="S1873" s="18">
        <f>'Raw Data'!S1873</f>
        <v>17955.998670000001</v>
      </c>
      <c r="T1873" s="18">
        <f>'Raw Data'!T1873</f>
        <v>294765.7</v>
      </c>
      <c r="U1873" s="18" t="str">
        <f t="shared" si="319"/>
        <v xml:space="preserve">STAINLESS STEEL SPORTS BOTTLE 600ML S115-NP-21 </v>
      </c>
      <c r="V1873" s="18" t="str">
        <f t="shared" si="320"/>
        <v/>
      </c>
      <c r="W1873" s="18" t="e">
        <f t="shared" si="321"/>
        <v>#VALUE!</v>
      </c>
      <c r="X1873" s="18" t="str">
        <f t="shared" si="322"/>
        <v/>
      </c>
      <c r="Y1873" s="18" t="str">
        <f t="shared" si="323"/>
        <v/>
      </c>
      <c r="Z1873" s="18">
        <f t="shared" si="324"/>
        <v>1506795.6099999999</v>
      </c>
      <c r="AA1873" s="18">
        <f t="shared" si="325"/>
        <v>2018</v>
      </c>
      <c r="AB1873" s="19" t="str">
        <f>IFERROR(VLOOKUP(D1873, 'Lookup Tables'!$A:$B, 2, FALSE), "Unknown")</f>
        <v>Table, kitchen or other household articles of iron or steel</v>
      </c>
      <c r="AC1873" s="18" t="str">
        <f t="shared" si="326"/>
        <v>Steel Products</v>
      </c>
      <c r="AD1873" s="18" t="str">
        <f t="shared" si="327"/>
        <v>Misc</v>
      </c>
      <c r="AE1873" s="18">
        <f t="shared" si="328"/>
        <v>20.521143135616821</v>
      </c>
      <c r="AF1873" s="20">
        <f t="shared" si="329"/>
        <v>0.2432000213592089</v>
      </c>
    </row>
    <row r="1874" spans="1:32">
      <c r="A1874" s="18" t="str">
        <f>'Raw Data'!A1874</f>
        <v>INNSA1</v>
      </c>
      <c r="B1874" s="19">
        <f>'Raw Data'!B1874</f>
        <v>43221</v>
      </c>
      <c r="C1874" s="18">
        <f>'Raw Data'!C1874</f>
        <v>301049751</v>
      </c>
      <c r="D1874" s="18">
        <f>'Raw Data'!D1874</f>
        <v>73239990</v>
      </c>
      <c r="E1874" s="18" t="str">
        <f>'Raw Data'!E1874</f>
        <v>KWP-600B-SS OIL POT 600ML -</v>
      </c>
      <c r="F1874" s="18">
        <f>'Raw Data'!F1874</f>
        <v>0</v>
      </c>
      <c r="G1874" s="18">
        <f>'Raw Data'!G1874</f>
        <v>0</v>
      </c>
      <c r="H1874" s="18">
        <f>'Raw Data'!H1874</f>
        <v>0</v>
      </c>
      <c r="I1874" s="18">
        <f>'Raw Data'!I1874</f>
        <v>0</v>
      </c>
      <c r="J1874" s="18">
        <f>'Raw Data'!J1874</f>
        <v>0</v>
      </c>
      <c r="K1874" s="18">
        <f>'Raw Data'!K1874</f>
        <v>0</v>
      </c>
      <c r="L1874" s="18">
        <f>'Raw Data'!L1874</f>
        <v>0</v>
      </c>
      <c r="M1874" s="18">
        <f>'Raw Data'!M1874</f>
        <v>0</v>
      </c>
      <c r="N1874" s="18">
        <f>'Raw Data'!N1874</f>
        <v>38204</v>
      </c>
      <c r="O1874" s="18" t="str">
        <f>'Raw Data'!O1874</f>
        <v>PCS</v>
      </c>
      <c r="P1874" s="18">
        <f>'Raw Data'!P1874</f>
        <v>91.491598789999998</v>
      </c>
      <c r="Q1874" s="18">
        <f>'Raw Data'!Q1874</f>
        <v>3495345.04</v>
      </c>
      <c r="R1874" s="18">
        <f>'Raw Data'!R1874</f>
        <v>1.3716881379999999</v>
      </c>
      <c r="S1874" s="18">
        <f>'Raw Data'!S1874</f>
        <v>52403.973610000001</v>
      </c>
      <c r="T1874" s="18">
        <f>'Raw Data'!T1874</f>
        <v>850068</v>
      </c>
      <c r="U1874" s="18" t="e">
        <f t="shared" si="319"/>
        <v>#VALUE!</v>
      </c>
      <c r="V1874" s="18" t="str">
        <f t="shared" si="320"/>
        <v/>
      </c>
      <c r="W1874" s="18" t="e">
        <f t="shared" si="321"/>
        <v>#VALUE!</v>
      </c>
      <c r="X1874" s="18" t="str">
        <f t="shared" si="322"/>
        <v/>
      </c>
      <c r="Y1874" s="18" t="str">
        <f t="shared" si="323"/>
        <v/>
      </c>
      <c r="Z1874" s="18">
        <f t="shared" si="324"/>
        <v>4345413.04</v>
      </c>
      <c r="AA1874" s="18">
        <f t="shared" si="325"/>
        <v>2018</v>
      </c>
      <c r="AB1874" s="19" t="str">
        <f>IFERROR(VLOOKUP(D1874, 'Lookup Tables'!$A:$B, 2, FALSE), "Unknown")</f>
        <v>Table, kitchen or other household articles of iron or steel</v>
      </c>
      <c r="AC1874" s="18" t="str">
        <f t="shared" si="326"/>
        <v>Other</v>
      </c>
      <c r="AD1874" s="18" t="str">
        <f t="shared" si="327"/>
        <v>Misc</v>
      </c>
      <c r="AE1874" s="18">
        <f t="shared" si="328"/>
        <v>22.250759082818554</v>
      </c>
      <c r="AF1874" s="20">
        <f t="shared" si="329"/>
        <v>0.24320002468196958</v>
      </c>
    </row>
    <row r="1875" spans="1:32">
      <c r="A1875" s="18" t="str">
        <f>'Raw Data'!A1875</f>
        <v>INNSA1</v>
      </c>
      <c r="B1875" s="19">
        <f>'Raw Data'!B1875</f>
        <v>43220</v>
      </c>
      <c r="C1875" s="18">
        <f>'Raw Data'!C1875</f>
        <v>301049751</v>
      </c>
      <c r="D1875" s="18">
        <f>'Raw Data'!D1875</f>
        <v>73239990</v>
      </c>
      <c r="E1875" s="18" t="str">
        <f>'Raw Data'!E1875</f>
        <v>STEEL WALL HANGER HOOK-SL-89 (TOTAL NET WT.2088.00 KGS) (MIL - D STEEL)</v>
      </c>
      <c r="F1875" s="18">
        <f>'Raw Data'!F1875</f>
        <v>0</v>
      </c>
      <c r="G1875" s="18">
        <f>'Raw Data'!G1875</f>
        <v>0</v>
      </c>
      <c r="H1875" s="18">
        <f>'Raw Data'!H1875</f>
        <v>0</v>
      </c>
      <c r="I1875" s="18">
        <f>'Raw Data'!I1875</f>
        <v>0</v>
      </c>
      <c r="J1875" s="18">
        <f>'Raw Data'!J1875</f>
        <v>0</v>
      </c>
      <c r="K1875" s="18">
        <f>'Raw Data'!K1875</f>
        <v>0</v>
      </c>
      <c r="L1875" s="18">
        <f>'Raw Data'!L1875</f>
        <v>0</v>
      </c>
      <c r="M1875" s="18">
        <f>'Raw Data'!M1875</f>
        <v>0</v>
      </c>
      <c r="N1875" s="18">
        <f>'Raw Data'!N1875</f>
        <v>9000</v>
      </c>
      <c r="O1875" s="18" t="str">
        <f>'Raw Data'!O1875</f>
        <v>PCS</v>
      </c>
      <c r="P1875" s="18">
        <f>'Raw Data'!P1875</f>
        <v>83.240530000000007</v>
      </c>
      <c r="Q1875" s="18">
        <f>'Raw Data'!Q1875</f>
        <v>749164.77</v>
      </c>
      <c r="R1875" s="18">
        <f>'Raw Data'!R1875</f>
        <v>1.2479839580000001</v>
      </c>
      <c r="S1875" s="18">
        <f>'Raw Data'!S1875</f>
        <v>11231.85562</v>
      </c>
      <c r="T1875" s="18">
        <f>'Raw Data'!T1875</f>
        <v>182196.9</v>
      </c>
      <c r="U1875" s="18" t="str">
        <f t="shared" si="319"/>
        <v xml:space="preserve">STEEL WALL HANGER HOOK-SL-89 </v>
      </c>
      <c r="V1875" s="18" t="str">
        <f t="shared" si="320"/>
        <v/>
      </c>
      <c r="W1875" s="18" t="e">
        <f t="shared" si="321"/>
        <v>#VALUE!</v>
      </c>
      <c r="X1875" s="18" t="str">
        <f t="shared" si="322"/>
        <v/>
      </c>
      <c r="Y1875" s="18" t="str">
        <f t="shared" si="323"/>
        <v/>
      </c>
      <c r="Z1875" s="18">
        <f t="shared" si="324"/>
        <v>931361.67</v>
      </c>
      <c r="AA1875" s="18">
        <f t="shared" si="325"/>
        <v>2018</v>
      </c>
      <c r="AB1875" s="19" t="str">
        <f>IFERROR(VLOOKUP(D1875, 'Lookup Tables'!$A:$B, 2, FALSE), "Unknown")</f>
        <v>Table, kitchen or other household articles of iron or steel</v>
      </c>
      <c r="AC1875" s="18" t="str">
        <f t="shared" si="326"/>
        <v>Steel Products</v>
      </c>
      <c r="AD1875" s="18" t="str">
        <f t="shared" si="327"/>
        <v>Misc</v>
      </c>
      <c r="AE1875" s="18">
        <f t="shared" si="328"/>
        <v>20.2441</v>
      </c>
      <c r="AF1875" s="20">
        <f t="shared" si="329"/>
        <v>0.2432000372895271</v>
      </c>
    </row>
    <row r="1876" spans="1:32">
      <c r="A1876" s="18" t="str">
        <f>'Raw Data'!A1876</f>
        <v>INNSA1</v>
      </c>
      <c r="B1876" s="19">
        <f>'Raw Data'!B1876</f>
        <v>43220</v>
      </c>
      <c r="C1876" s="18">
        <f>'Raw Data'!C1876</f>
        <v>301049751</v>
      </c>
      <c r="D1876" s="18">
        <f>'Raw Data'!D1876</f>
        <v>73239990</v>
      </c>
      <c r="E1876" s="18" t="str">
        <f>'Raw Data'!E1876</f>
        <v>RYX-02-021A MILD STEEL MULTI FUNCTION CLOTH STAND (1296 PCS) - (OTHER ARTICLES OF HOUSEHOLD OF IRON &amp; STEEL)</v>
      </c>
      <c r="F1876" s="18">
        <f>'Raw Data'!F1876</f>
        <v>0</v>
      </c>
      <c r="G1876" s="18">
        <f>'Raw Data'!G1876</f>
        <v>0</v>
      </c>
      <c r="H1876" s="18">
        <f>'Raw Data'!H1876</f>
        <v>0</v>
      </c>
      <c r="I1876" s="18">
        <f>'Raw Data'!I1876</f>
        <v>0</v>
      </c>
      <c r="J1876" s="18">
        <f>'Raw Data'!J1876</f>
        <v>0</v>
      </c>
      <c r="K1876" s="18">
        <f>'Raw Data'!K1876</f>
        <v>0</v>
      </c>
      <c r="L1876" s="18">
        <f>'Raw Data'!L1876</f>
        <v>0</v>
      </c>
      <c r="M1876" s="18">
        <f>'Raw Data'!M1876</f>
        <v>0</v>
      </c>
      <c r="N1876" s="18">
        <f>'Raw Data'!N1876</f>
        <v>4752</v>
      </c>
      <c r="O1876" s="18" t="str">
        <f>'Raw Data'!O1876</f>
        <v>KGS</v>
      </c>
      <c r="P1876" s="18">
        <f>'Raw Data'!P1876</f>
        <v>172.1453199</v>
      </c>
      <c r="Q1876" s="18">
        <f>'Raw Data'!Q1876</f>
        <v>818034.56</v>
      </c>
      <c r="R1876" s="18">
        <f>'Raw Data'!R1876</f>
        <v>2.5808893529999999</v>
      </c>
      <c r="S1876" s="18">
        <f>'Raw Data'!S1876</f>
        <v>12264.386210000001</v>
      </c>
      <c r="T1876" s="18">
        <f>'Raw Data'!T1876</f>
        <v>198946</v>
      </c>
      <c r="U1876" s="18" t="str">
        <f t="shared" si="319"/>
        <v xml:space="preserve">RYX-02-021A MILD STEEL MULTI FUNCTION CLOTH STAND </v>
      </c>
      <c r="V1876" s="18" t="str">
        <f t="shared" si="320"/>
        <v/>
      </c>
      <c r="W1876" s="18" t="e">
        <f t="shared" si="321"/>
        <v>#VALUE!</v>
      </c>
      <c r="X1876" s="18" t="str">
        <f t="shared" si="322"/>
        <v/>
      </c>
      <c r="Y1876" s="18" t="str">
        <f t="shared" si="323"/>
        <v/>
      </c>
      <c r="Z1876" s="18">
        <f t="shared" si="324"/>
        <v>1016980.56</v>
      </c>
      <c r="AA1876" s="18">
        <f t="shared" si="325"/>
        <v>2018</v>
      </c>
      <c r="AB1876" s="19" t="str">
        <f>IFERROR(VLOOKUP(D1876, 'Lookup Tables'!$A:$B, 2, FALSE), "Unknown")</f>
        <v>Table, kitchen or other household articles of iron or steel</v>
      </c>
      <c r="AC1876" s="18" t="str">
        <f t="shared" si="326"/>
        <v>Steel Products</v>
      </c>
      <c r="AD1876" s="18" t="str">
        <f t="shared" si="327"/>
        <v>Cloth Stand</v>
      </c>
      <c r="AE1876" s="18">
        <f t="shared" si="328"/>
        <v>41.86574074074074</v>
      </c>
      <c r="AF1876" s="20">
        <f t="shared" si="329"/>
        <v>0.24319999389756833</v>
      </c>
    </row>
    <row r="1877" spans="1:32">
      <c r="A1877" s="18" t="str">
        <f>'Raw Data'!A1877</f>
        <v>INNSA1</v>
      </c>
      <c r="B1877" s="19">
        <f>'Raw Data'!B1877</f>
        <v>43220</v>
      </c>
      <c r="C1877" s="18">
        <f>'Raw Data'!C1877</f>
        <v>301049751</v>
      </c>
      <c r="D1877" s="18">
        <f>'Raw Data'!D1877</f>
        <v>73239990</v>
      </c>
      <c r="E1877" s="18" t="str">
        <f>'Raw Data'!E1877</f>
        <v>RYX-02-020 MILD STEEL MULTI FUNCTION CLOTH STAND (1232 PCS) - (OTHER ARTICLES OF HOUSEHOLD OF IRON &amp; STEEL)</v>
      </c>
      <c r="F1877" s="18">
        <f>'Raw Data'!F1877</f>
        <v>0</v>
      </c>
      <c r="G1877" s="18">
        <f>'Raw Data'!G1877</f>
        <v>0</v>
      </c>
      <c r="H1877" s="18">
        <f>'Raw Data'!H1877</f>
        <v>0</v>
      </c>
      <c r="I1877" s="18">
        <f>'Raw Data'!I1877</f>
        <v>0</v>
      </c>
      <c r="J1877" s="18">
        <f>'Raw Data'!J1877</f>
        <v>0</v>
      </c>
      <c r="K1877" s="18">
        <f>'Raw Data'!K1877</f>
        <v>0</v>
      </c>
      <c r="L1877" s="18">
        <f>'Raw Data'!L1877</f>
        <v>0</v>
      </c>
      <c r="M1877" s="18">
        <f>'Raw Data'!M1877</f>
        <v>0</v>
      </c>
      <c r="N1877" s="18">
        <f>'Raw Data'!N1877</f>
        <v>4004</v>
      </c>
      <c r="O1877" s="18" t="str">
        <f>'Raw Data'!O1877</f>
        <v>KGS</v>
      </c>
      <c r="P1877" s="18">
        <f>'Raw Data'!P1877</f>
        <v>311.79423329999997</v>
      </c>
      <c r="Q1877" s="18">
        <f>'Raw Data'!Q1877</f>
        <v>1248424.1100000001</v>
      </c>
      <c r="R1877" s="18">
        <f>'Raw Data'!R1877</f>
        <v>4.6745762109999998</v>
      </c>
      <c r="S1877" s="18">
        <f>'Raw Data'!S1877</f>
        <v>18717.00315</v>
      </c>
      <c r="T1877" s="18">
        <f>'Raw Data'!T1877</f>
        <v>303616.7</v>
      </c>
      <c r="U1877" s="18" t="str">
        <f t="shared" si="319"/>
        <v xml:space="preserve">RYX-02-020 MILD STEEL MULTI FUNCTION CLOTH STAND </v>
      </c>
      <c r="V1877" s="18" t="str">
        <f t="shared" si="320"/>
        <v/>
      </c>
      <c r="W1877" s="18" t="e">
        <f t="shared" si="321"/>
        <v>#VALUE!</v>
      </c>
      <c r="X1877" s="18" t="str">
        <f t="shared" si="322"/>
        <v/>
      </c>
      <c r="Y1877" s="18" t="str">
        <f t="shared" si="323"/>
        <v/>
      </c>
      <c r="Z1877" s="18">
        <f t="shared" si="324"/>
        <v>1552040.81</v>
      </c>
      <c r="AA1877" s="18">
        <f t="shared" si="325"/>
        <v>2018</v>
      </c>
      <c r="AB1877" s="19" t="str">
        <f>IFERROR(VLOOKUP(D1877, 'Lookup Tables'!$A:$B, 2, FALSE), "Unknown")</f>
        <v>Table, kitchen or other household articles of iron or steel</v>
      </c>
      <c r="AC1877" s="18" t="str">
        <f t="shared" si="326"/>
        <v>Steel Products</v>
      </c>
      <c r="AD1877" s="18" t="str">
        <f t="shared" si="327"/>
        <v>Cloth Stand</v>
      </c>
      <c r="AE1877" s="18">
        <f t="shared" si="328"/>
        <v>75.828346653346657</v>
      </c>
      <c r="AF1877" s="20">
        <f t="shared" si="329"/>
        <v>0.24319996511441933</v>
      </c>
    </row>
    <row r="1878" spans="1:32">
      <c r="A1878" s="18" t="str">
        <f>'Raw Data'!A1878</f>
        <v>INNSA1</v>
      </c>
      <c r="B1878" s="19">
        <f>'Raw Data'!B1878</f>
        <v>43217</v>
      </c>
      <c r="C1878" s="18">
        <f>'Raw Data'!C1878</f>
        <v>301049751</v>
      </c>
      <c r="D1878" s="18">
        <f>'Raw Data'!D1878</f>
        <v>73239990</v>
      </c>
      <c r="E1878" s="18" t="str">
        <f>'Raw Data'!E1878</f>
        <v>STEEL LUNCH BOX 2LAYER-8504 (TOTAL NET.WT.5912.20 KGS) (MILD - STEEL) (DPD CLIENT)</v>
      </c>
      <c r="F1878" s="18">
        <f>'Raw Data'!F1878</f>
        <v>0</v>
      </c>
      <c r="G1878" s="18">
        <f>'Raw Data'!G1878</f>
        <v>0</v>
      </c>
      <c r="H1878" s="18">
        <f>'Raw Data'!H1878</f>
        <v>0</v>
      </c>
      <c r="I1878" s="18">
        <f>'Raw Data'!I1878</f>
        <v>0</v>
      </c>
      <c r="J1878" s="18">
        <f>'Raw Data'!J1878</f>
        <v>0</v>
      </c>
      <c r="K1878" s="18">
        <f>'Raw Data'!K1878</f>
        <v>0</v>
      </c>
      <c r="L1878" s="18">
        <f>'Raw Data'!L1878</f>
        <v>0</v>
      </c>
      <c r="M1878" s="18">
        <f>'Raw Data'!M1878</f>
        <v>0</v>
      </c>
      <c r="N1878" s="18">
        <f>'Raw Data'!N1878</f>
        <v>12360</v>
      </c>
      <c r="O1878" s="18" t="str">
        <f>'Raw Data'!O1878</f>
        <v>PCS</v>
      </c>
      <c r="P1878" s="18">
        <f>'Raw Data'!P1878</f>
        <v>165.44956959999999</v>
      </c>
      <c r="Q1878" s="18">
        <f>'Raw Data'!Q1878</f>
        <v>2044956.68</v>
      </c>
      <c r="R1878" s="18">
        <f>'Raw Data'!R1878</f>
        <v>2.4805032919999999</v>
      </c>
      <c r="S1878" s="18">
        <f>'Raw Data'!S1878</f>
        <v>30659.020690000001</v>
      </c>
      <c r="T1878" s="18">
        <f>'Raw Data'!T1878</f>
        <v>497333.5</v>
      </c>
      <c r="U1878" s="18" t="str">
        <f t="shared" si="319"/>
        <v xml:space="preserve">STEEL LUNCH BOX 2LAYER-8504 </v>
      </c>
      <c r="V1878" s="18" t="str">
        <f t="shared" si="320"/>
        <v/>
      </c>
      <c r="W1878" s="18" t="e">
        <f t="shared" si="321"/>
        <v>#VALUE!</v>
      </c>
      <c r="X1878" s="18" t="str">
        <f t="shared" si="322"/>
        <v/>
      </c>
      <c r="Y1878" s="18" t="str">
        <f t="shared" si="323"/>
        <v/>
      </c>
      <c r="Z1878" s="18">
        <f t="shared" si="324"/>
        <v>2542290.1799999997</v>
      </c>
      <c r="AA1878" s="18">
        <f t="shared" si="325"/>
        <v>2018</v>
      </c>
      <c r="AB1878" s="19" t="str">
        <f>IFERROR(VLOOKUP(D1878, 'Lookup Tables'!$A:$B, 2, FALSE), "Unknown")</f>
        <v>Table, kitchen or other household articles of iron or steel</v>
      </c>
      <c r="AC1878" s="18" t="str">
        <f t="shared" si="326"/>
        <v>Steel Products</v>
      </c>
      <c r="AD1878" s="18" t="str">
        <f t="shared" si="327"/>
        <v>Misc</v>
      </c>
      <c r="AE1878" s="18">
        <f t="shared" si="328"/>
        <v>40.237338187702264</v>
      </c>
      <c r="AF1878" s="20">
        <f t="shared" si="329"/>
        <v>0.24320001732261634</v>
      </c>
    </row>
    <row r="1879" spans="1:32">
      <c r="A1879" s="18" t="str">
        <f>'Raw Data'!A1879</f>
        <v>INNSA1</v>
      </c>
      <c r="B1879" s="19">
        <f>'Raw Data'!B1879</f>
        <v>43217</v>
      </c>
      <c r="C1879" s="18">
        <f>'Raw Data'!C1879</f>
        <v>301049751</v>
      </c>
      <c r="D1879" s="18">
        <f>'Raw Data'!D1879</f>
        <v>73239990</v>
      </c>
      <c r="E1879" s="18" t="str">
        <f>'Raw Data'!E1879</f>
        <v>STEEL LUNCH BOX -6900(TOTAL NET.WT. 4215.00KGS) (MILD STEEL) -</v>
      </c>
      <c r="F1879" s="18">
        <f>'Raw Data'!F1879</f>
        <v>0</v>
      </c>
      <c r="G1879" s="18">
        <f>'Raw Data'!G1879</f>
        <v>0</v>
      </c>
      <c r="H1879" s="18">
        <f>'Raw Data'!H1879</f>
        <v>0</v>
      </c>
      <c r="I1879" s="18">
        <f>'Raw Data'!I1879</f>
        <v>0</v>
      </c>
      <c r="J1879" s="18">
        <f>'Raw Data'!J1879</f>
        <v>0</v>
      </c>
      <c r="K1879" s="18">
        <f>'Raw Data'!K1879</f>
        <v>0</v>
      </c>
      <c r="L1879" s="18">
        <f>'Raw Data'!L1879</f>
        <v>0</v>
      </c>
      <c r="M1879" s="18">
        <f>'Raw Data'!M1879</f>
        <v>0</v>
      </c>
      <c r="N1879" s="18">
        <f>'Raw Data'!N1879</f>
        <v>36000</v>
      </c>
      <c r="O1879" s="18" t="str">
        <f>'Raw Data'!O1879</f>
        <v>PCS</v>
      </c>
      <c r="P1879" s="18">
        <f>'Raw Data'!P1879</f>
        <v>53.602970280000001</v>
      </c>
      <c r="Q1879" s="18">
        <f>'Raw Data'!Q1879</f>
        <v>1929706.93</v>
      </c>
      <c r="R1879" s="18">
        <f>'Raw Data'!R1879</f>
        <v>0.803642733</v>
      </c>
      <c r="S1879" s="18">
        <f>'Raw Data'!S1879</f>
        <v>28931.13838</v>
      </c>
      <c r="T1879" s="18">
        <f>'Raw Data'!T1879</f>
        <v>469304.8</v>
      </c>
      <c r="U1879" s="18" t="str">
        <f t="shared" si="319"/>
        <v>STEEL LUNCH BOX -6900</v>
      </c>
      <c r="V1879" s="18" t="str">
        <f t="shared" si="320"/>
        <v/>
      </c>
      <c r="W1879" s="18" t="e">
        <f t="shared" si="321"/>
        <v>#VALUE!</v>
      </c>
      <c r="X1879" s="18" t="str">
        <f t="shared" si="322"/>
        <v/>
      </c>
      <c r="Y1879" s="18" t="str">
        <f t="shared" si="323"/>
        <v/>
      </c>
      <c r="Z1879" s="18">
        <f t="shared" si="324"/>
        <v>2399011.73</v>
      </c>
      <c r="AA1879" s="18">
        <f t="shared" si="325"/>
        <v>2018</v>
      </c>
      <c r="AB1879" s="19" t="str">
        <f>IFERROR(VLOOKUP(D1879, 'Lookup Tables'!$A:$B, 2, FALSE), "Unknown")</f>
        <v>Table, kitchen or other household articles of iron or steel</v>
      </c>
      <c r="AC1879" s="18" t="str">
        <f t="shared" si="326"/>
        <v>Steel Products</v>
      </c>
      <c r="AD1879" s="18" t="str">
        <f t="shared" si="327"/>
        <v>Misc</v>
      </c>
      <c r="AE1879" s="18">
        <f t="shared" si="328"/>
        <v>13.036244444444444</v>
      </c>
      <c r="AF1879" s="20">
        <f t="shared" si="329"/>
        <v>0.24320003867115719</v>
      </c>
    </row>
    <row r="1880" spans="1:32">
      <c r="A1880" s="18" t="str">
        <f>'Raw Data'!A1880</f>
        <v>INNSA1</v>
      </c>
      <c r="B1880" s="19">
        <f>'Raw Data'!B1880</f>
        <v>43217</v>
      </c>
      <c r="C1880" s="18">
        <f>'Raw Data'!C1880</f>
        <v>301049751</v>
      </c>
      <c r="D1880" s="18">
        <f>'Raw Data'!D1880</f>
        <v>73239990</v>
      </c>
      <c r="E1880" s="18" t="str">
        <f>'Raw Data'!E1880</f>
        <v>STEEL CONTAINER ROUND-6856 (TOTAL NET WT.116 KGS) (MILD STEE - L)</v>
      </c>
      <c r="F1880" s="18">
        <f>'Raw Data'!F1880</f>
        <v>0</v>
      </c>
      <c r="G1880" s="18">
        <f>'Raw Data'!G1880</f>
        <v>0</v>
      </c>
      <c r="H1880" s="18">
        <f>'Raw Data'!H1880</f>
        <v>0</v>
      </c>
      <c r="I1880" s="18">
        <f>'Raw Data'!I1880</f>
        <v>0</v>
      </c>
      <c r="J1880" s="18">
        <f>'Raw Data'!J1880</f>
        <v>0</v>
      </c>
      <c r="K1880" s="18">
        <f>'Raw Data'!K1880</f>
        <v>0</v>
      </c>
      <c r="L1880" s="18">
        <f>'Raw Data'!L1880</f>
        <v>0</v>
      </c>
      <c r="M1880" s="18">
        <f>'Raw Data'!M1880</f>
        <v>0</v>
      </c>
      <c r="N1880" s="18">
        <f>'Raw Data'!N1880</f>
        <v>1392</v>
      </c>
      <c r="O1880" s="18" t="str">
        <f>'Raw Data'!O1880</f>
        <v>PCS</v>
      </c>
      <c r="P1880" s="18">
        <f>'Raw Data'!P1880</f>
        <v>40.35355603</v>
      </c>
      <c r="Q1880" s="18">
        <f>'Raw Data'!Q1880</f>
        <v>56172.15</v>
      </c>
      <c r="R1880" s="18">
        <f>'Raw Data'!R1880</f>
        <v>0.60500083999999998</v>
      </c>
      <c r="S1880" s="18">
        <f>'Raw Data'!S1880</f>
        <v>842.16116939999995</v>
      </c>
      <c r="T1880" s="18">
        <f>'Raw Data'!T1880</f>
        <v>13661</v>
      </c>
      <c r="U1880" s="18" t="str">
        <f t="shared" si="319"/>
        <v xml:space="preserve">STEEL CONTAINER ROUND-6856 </v>
      </c>
      <c r="V1880" s="18" t="str">
        <f t="shared" si="320"/>
        <v/>
      </c>
      <c r="W1880" s="18" t="e">
        <f t="shared" si="321"/>
        <v>#VALUE!</v>
      </c>
      <c r="X1880" s="18" t="str">
        <f t="shared" si="322"/>
        <v/>
      </c>
      <c r="Y1880" s="18" t="str">
        <f t="shared" si="323"/>
        <v/>
      </c>
      <c r="Z1880" s="18">
        <f t="shared" si="324"/>
        <v>69833.149999999994</v>
      </c>
      <c r="AA1880" s="18">
        <f t="shared" si="325"/>
        <v>2018</v>
      </c>
      <c r="AB1880" s="19" t="str">
        <f>IFERROR(VLOOKUP(D1880, 'Lookup Tables'!$A:$B, 2, FALSE), "Unknown")</f>
        <v>Table, kitchen or other household articles of iron or steel</v>
      </c>
      <c r="AC1880" s="18" t="str">
        <f t="shared" si="326"/>
        <v>Steel Products</v>
      </c>
      <c r="AD1880" s="18" t="str">
        <f t="shared" si="327"/>
        <v>Misc</v>
      </c>
      <c r="AE1880" s="18">
        <f t="shared" si="328"/>
        <v>9.8139367816091951</v>
      </c>
      <c r="AF1880" s="20">
        <f t="shared" si="329"/>
        <v>0.24319880937439639</v>
      </c>
    </row>
    <row r="1881" spans="1:32">
      <c r="A1881" s="18" t="str">
        <f>'Raw Data'!A1881</f>
        <v>INNSA1</v>
      </c>
      <c r="B1881" s="19">
        <f>'Raw Data'!B1881</f>
        <v>43214</v>
      </c>
      <c r="C1881" s="18">
        <f>'Raw Data'!C1881</f>
        <v>301049751</v>
      </c>
      <c r="D1881" s="18">
        <f>'Raw Data'!D1881</f>
        <v>73239990</v>
      </c>
      <c r="E1881" s="18" t="str">
        <f>'Raw Data'!E1881</f>
        <v>STAINLESS STEEL SPORTS BOTTLE 600ML S115-NP-21 (TOTAL NET WT - .991.872 KGS)(MILD STEEL)</v>
      </c>
      <c r="F1881" s="18">
        <f>'Raw Data'!F1881</f>
        <v>0</v>
      </c>
      <c r="G1881" s="18">
        <f>'Raw Data'!G1881</f>
        <v>0</v>
      </c>
      <c r="H1881" s="18">
        <f>'Raw Data'!H1881</f>
        <v>0</v>
      </c>
      <c r="I1881" s="18">
        <f>'Raw Data'!I1881</f>
        <v>0</v>
      </c>
      <c r="J1881" s="18">
        <f>'Raw Data'!J1881</f>
        <v>0</v>
      </c>
      <c r="K1881" s="18">
        <f>'Raw Data'!K1881</f>
        <v>0</v>
      </c>
      <c r="L1881" s="18">
        <f>'Raw Data'!L1881</f>
        <v>0</v>
      </c>
      <c r="M1881" s="18">
        <f>'Raw Data'!M1881</f>
        <v>0</v>
      </c>
      <c r="N1881" s="18">
        <f>'Raw Data'!N1881</f>
        <v>5904</v>
      </c>
      <c r="O1881" s="18" t="str">
        <f>'Raw Data'!O1881</f>
        <v>PCS</v>
      </c>
      <c r="P1881" s="18">
        <f>'Raw Data'!P1881</f>
        <v>83.487137529999998</v>
      </c>
      <c r="Q1881" s="18">
        <f>'Raw Data'!Q1881</f>
        <v>492908.06</v>
      </c>
      <c r="R1881" s="18">
        <f>'Raw Data'!R1881</f>
        <v>1.251681222</v>
      </c>
      <c r="S1881" s="18">
        <f>'Raw Data'!S1881</f>
        <v>7389.925937</v>
      </c>
      <c r="T1881" s="18">
        <f>'Raw Data'!T1881</f>
        <v>119875.3</v>
      </c>
      <c r="U1881" s="18" t="str">
        <f t="shared" si="319"/>
        <v xml:space="preserve">STAINLESS STEEL SPORTS BOTTLE 600ML S115-NP-21 </v>
      </c>
      <c r="V1881" s="18" t="str">
        <f t="shared" si="320"/>
        <v/>
      </c>
      <c r="W1881" s="18" t="e">
        <f t="shared" si="321"/>
        <v>#VALUE!</v>
      </c>
      <c r="X1881" s="18" t="str">
        <f t="shared" si="322"/>
        <v/>
      </c>
      <c r="Y1881" s="18" t="str">
        <f t="shared" si="323"/>
        <v/>
      </c>
      <c r="Z1881" s="18">
        <f t="shared" si="324"/>
        <v>612783.35999999999</v>
      </c>
      <c r="AA1881" s="18">
        <f t="shared" si="325"/>
        <v>2018</v>
      </c>
      <c r="AB1881" s="19" t="str">
        <f>IFERROR(VLOOKUP(D1881, 'Lookup Tables'!$A:$B, 2, FALSE), "Unknown")</f>
        <v>Table, kitchen or other household articles of iron or steel</v>
      </c>
      <c r="AC1881" s="18" t="str">
        <f t="shared" si="326"/>
        <v>Steel Products</v>
      </c>
      <c r="AD1881" s="18" t="str">
        <f t="shared" si="327"/>
        <v>Misc</v>
      </c>
      <c r="AE1881" s="18">
        <f t="shared" si="328"/>
        <v>20.304081978319783</v>
      </c>
      <c r="AF1881" s="20">
        <f t="shared" si="329"/>
        <v>0.24320012133702987</v>
      </c>
    </row>
    <row r="1882" spans="1:32">
      <c r="A1882" s="18" t="str">
        <f>'Raw Data'!A1882</f>
        <v>INNSA1</v>
      </c>
      <c r="B1882" s="19">
        <f>'Raw Data'!B1882</f>
        <v>43214</v>
      </c>
      <c r="C1882" s="18">
        <f>'Raw Data'!C1882</f>
        <v>301049751</v>
      </c>
      <c r="D1882" s="18">
        <f>'Raw Data'!D1882</f>
        <v>73239990</v>
      </c>
      <c r="E1882" s="18" t="str">
        <f>'Raw Data'!E1882</f>
        <v>STAINLESS STEEL SPORTS BOTTLE 750ML S-308-C6 -NP-20 (TOTAL N - ET WT.6053.616 KGS)(MILD STEEL)</v>
      </c>
      <c r="F1882" s="18">
        <f>'Raw Data'!F1882</f>
        <v>0</v>
      </c>
      <c r="G1882" s="18">
        <f>'Raw Data'!G1882</f>
        <v>0</v>
      </c>
      <c r="H1882" s="18">
        <f>'Raw Data'!H1882</f>
        <v>0</v>
      </c>
      <c r="I1882" s="18">
        <f>'Raw Data'!I1882</f>
        <v>0</v>
      </c>
      <c r="J1882" s="18">
        <f>'Raw Data'!J1882</f>
        <v>0</v>
      </c>
      <c r="K1882" s="18">
        <f>'Raw Data'!K1882</f>
        <v>0</v>
      </c>
      <c r="L1882" s="18">
        <f>'Raw Data'!L1882</f>
        <v>0</v>
      </c>
      <c r="M1882" s="18">
        <f>'Raw Data'!M1882</f>
        <v>0</v>
      </c>
      <c r="N1882" s="18">
        <f>'Raw Data'!N1882</f>
        <v>34992</v>
      </c>
      <c r="O1882" s="18" t="str">
        <f>'Raw Data'!O1882</f>
        <v>PCS</v>
      </c>
      <c r="P1882" s="18">
        <f>'Raw Data'!P1882</f>
        <v>76.577856650000001</v>
      </c>
      <c r="Q1882" s="18">
        <f>'Raw Data'!Q1882</f>
        <v>2679612.36</v>
      </c>
      <c r="R1882" s="18">
        <f>'Raw Data'!R1882</f>
        <v>1.1480938030000001</v>
      </c>
      <c r="S1882" s="18">
        <f>'Raw Data'!S1882</f>
        <v>40174.09835</v>
      </c>
      <c r="T1882" s="18">
        <f>'Raw Data'!T1882</f>
        <v>651681.69999999995</v>
      </c>
      <c r="U1882" s="18" t="str">
        <f t="shared" si="319"/>
        <v xml:space="preserve">STAINLESS STEEL SPORTS BOTTLE 750ML S-308-C6 -NP-20 </v>
      </c>
      <c r="V1882" s="18" t="str">
        <f t="shared" si="320"/>
        <v/>
      </c>
      <c r="W1882" s="18" t="e">
        <f t="shared" si="321"/>
        <v>#VALUE!</v>
      </c>
      <c r="X1882" s="18" t="str">
        <f t="shared" si="322"/>
        <v/>
      </c>
      <c r="Y1882" s="18" t="str">
        <f t="shared" si="323"/>
        <v/>
      </c>
      <c r="Z1882" s="18">
        <f t="shared" si="324"/>
        <v>3331294.0599999996</v>
      </c>
      <c r="AA1882" s="18">
        <f t="shared" si="325"/>
        <v>2018</v>
      </c>
      <c r="AB1882" s="19" t="str">
        <f>IFERROR(VLOOKUP(D1882, 'Lookup Tables'!$A:$B, 2, FALSE), "Unknown")</f>
        <v>Table, kitchen or other household articles of iron or steel</v>
      </c>
      <c r="AC1882" s="18" t="str">
        <f t="shared" si="326"/>
        <v>Steel Products</v>
      </c>
      <c r="AD1882" s="18" t="str">
        <f t="shared" si="327"/>
        <v>Misc</v>
      </c>
      <c r="AE1882" s="18">
        <f t="shared" si="328"/>
        <v>18.623733996342018</v>
      </c>
      <c r="AF1882" s="20">
        <f t="shared" si="329"/>
        <v>0.24319999031501705</v>
      </c>
    </row>
    <row r="1883" spans="1:32">
      <c r="A1883" s="18" t="str">
        <f>'Raw Data'!A1883</f>
        <v>INNSA1</v>
      </c>
      <c r="B1883" s="19">
        <f>'Raw Data'!B1883</f>
        <v>43208</v>
      </c>
      <c r="C1883" s="18">
        <f>'Raw Data'!C1883</f>
        <v>301049751</v>
      </c>
      <c r="D1883" s="18">
        <f>'Raw Data'!D1883</f>
        <v>73239990</v>
      </c>
      <c r="E1883" s="18" t="str">
        <f>'Raw Data'!E1883</f>
        <v>STEEL LUNCH BOX ROUND-9568(TOTAL NET WT.947.64KGS) (MILD STE - EL)</v>
      </c>
      <c r="F1883" s="18">
        <f>'Raw Data'!F1883</f>
        <v>0</v>
      </c>
      <c r="G1883" s="18">
        <f>'Raw Data'!G1883</f>
        <v>0</v>
      </c>
      <c r="H1883" s="18">
        <f>'Raw Data'!H1883</f>
        <v>0</v>
      </c>
      <c r="I1883" s="18">
        <f>'Raw Data'!I1883</f>
        <v>0</v>
      </c>
      <c r="J1883" s="18">
        <f>'Raw Data'!J1883</f>
        <v>0</v>
      </c>
      <c r="K1883" s="18">
        <f>'Raw Data'!K1883</f>
        <v>0</v>
      </c>
      <c r="L1883" s="18">
        <f>'Raw Data'!L1883</f>
        <v>0</v>
      </c>
      <c r="M1883" s="18">
        <f>'Raw Data'!M1883</f>
        <v>0</v>
      </c>
      <c r="N1883" s="18">
        <f>'Raw Data'!N1883</f>
        <v>3576</v>
      </c>
      <c r="O1883" s="18" t="str">
        <f>'Raw Data'!O1883</f>
        <v>PCS</v>
      </c>
      <c r="P1883" s="18">
        <f>'Raw Data'!P1883</f>
        <v>87.302472039999998</v>
      </c>
      <c r="Q1883" s="18">
        <f>'Raw Data'!Q1883</f>
        <v>312193.64</v>
      </c>
      <c r="R1883" s="18">
        <f>'Raw Data'!R1883</f>
        <v>1.3247719579999999</v>
      </c>
      <c r="S1883" s="18">
        <f>'Raw Data'!S1883</f>
        <v>4737.3845220000003</v>
      </c>
      <c r="T1883" s="18">
        <f>'Raw Data'!T1883</f>
        <v>75925.5</v>
      </c>
      <c r="U1883" s="18" t="str">
        <f t="shared" si="319"/>
        <v>STEEL LUNCH BOX ROUND-9568</v>
      </c>
      <c r="V1883" s="18" t="str">
        <f t="shared" si="320"/>
        <v/>
      </c>
      <c r="W1883" s="18" t="e">
        <f t="shared" si="321"/>
        <v>#VALUE!</v>
      </c>
      <c r="X1883" s="18" t="str">
        <f t="shared" si="322"/>
        <v/>
      </c>
      <c r="Y1883" s="18" t="str">
        <f t="shared" si="323"/>
        <v/>
      </c>
      <c r="Z1883" s="18">
        <f t="shared" si="324"/>
        <v>388119.14</v>
      </c>
      <c r="AA1883" s="18">
        <f t="shared" si="325"/>
        <v>2018</v>
      </c>
      <c r="AB1883" s="19" t="str">
        <f>IFERROR(VLOOKUP(D1883, 'Lookup Tables'!$A:$B, 2, FALSE), "Unknown")</f>
        <v>Table, kitchen or other household articles of iron or steel</v>
      </c>
      <c r="AC1883" s="18" t="str">
        <f t="shared" si="326"/>
        <v>Steel Products</v>
      </c>
      <c r="AD1883" s="18" t="str">
        <f t="shared" si="327"/>
        <v>Misc</v>
      </c>
      <c r="AE1883" s="18">
        <f t="shared" si="328"/>
        <v>21.231963087248321</v>
      </c>
      <c r="AF1883" s="20">
        <f t="shared" si="329"/>
        <v>0.24320002162760265</v>
      </c>
    </row>
    <row r="1884" spans="1:32">
      <c r="A1884" s="18" t="str">
        <f>'Raw Data'!A1884</f>
        <v>INNSA1</v>
      </c>
      <c r="B1884" s="19">
        <f>'Raw Data'!B1884</f>
        <v>43208</v>
      </c>
      <c r="C1884" s="18">
        <f>'Raw Data'!C1884</f>
        <v>301049751</v>
      </c>
      <c r="D1884" s="18">
        <f>'Raw Data'!D1884</f>
        <v>73239990</v>
      </c>
      <c r="E1884" s="18" t="str">
        <f>'Raw Data'!E1884</f>
        <v>STEEL LUNCH BOX 2LAYER-8504 (TOTAL NET.WT.5171.74 KGS) (MILD - STEEL)</v>
      </c>
      <c r="F1884" s="18">
        <f>'Raw Data'!F1884</f>
        <v>0</v>
      </c>
      <c r="G1884" s="18">
        <f>'Raw Data'!G1884</f>
        <v>0</v>
      </c>
      <c r="H1884" s="18">
        <f>'Raw Data'!H1884</f>
        <v>0</v>
      </c>
      <c r="I1884" s="18">
        <f>'Raw Data'!I1884</f>
        <v>0</v>
      </c>
      <c r="J1884" s="18">
        <f>'Raw Data'!J1884</f>
        <v>0</v>
      </c>
      <c r="K1884" s="18">
        <f>'Raw Data'!K1884</f>
        <v>0</v>
      </c>
      <c r="L1884" s="18">
        <f>'Raw Data'!L1884</f>
        <v>0</v>
      </c>
      <c r="M1884" s="18">
        <f>'Raw Data'!M1884</f>
        <v>0</v>
      </c>
      <c r="N1884" s="18">
        <f>'Raw Data'!N1884</f>
        <v>10812</v>
      </c>
      <c r="O1884" s="18" t="str">
        <f>'Raw Data'!O1884</f>
        <v>PCS</v>
      </c>
      <c r="P1884" s="18">
        <f>'Raw Data'!P1884</f>
        <v>163.94204590000001</v>
      </c>
      <c r="Q1884" s="18">
        <f>'Raw Data'!Q1884</f>
        <v>1772541.4</v>
      </c>
      <c r="R1884" s="18">
        <f>'Raw Data'!R1884</f>
        <v>2.4877396950000001</v>
      </c>
      <c r="S1884" s="18">
        <f>'Raw Data'!S1884</f>
        <v>26897.441579999999</v>
      </c>
      <c r="T1884" s="18">
        <f>'Raw Data'!T1884</f>
        <v>431082</v>
      </c>
      <c r="U1884" s="18" t="str">
        <f t="shared" si="319"/>
        <v xml:space="preserve">STEEL LUNCH BOX 2LAYER-8504 </v>
      </c>
      <c r="V1884" s="18" t="str">
        <f t="shared" si="320"/>
        <v/>
      </c>
      <c r="W1884" s="18" t="e">
        <f t="shared" si="321"/>
        <v>#VALUE!</v>
      </c>
      <c r="X1884" s="18" t="str">
        <f t="shared" si="322"/>
        <v/>
      </c>
      <c r="Y1884" s="18" t="str">
        <f t="shared" si="323"/>
        <v/>
      </c>
      <c r="Z1884" s="18">
        <f t="shared" si="324"/>
        <v>2203623.4</v>
      </c>
      <c r="AA1884" s="18">
        <f t="shared" si="325"/>
        <v>2018</v>
      </c>
      <c r="AB1884" s="19" t="str">
        <f>IFERROR(VLOOKUP(D1884, 'Lookup Tables'!$A:$B, 2, FALSE), "Unknown")</f>
        <v>Table, kitchen or other household articles of iron or steel</v>
      </c>
      <c r="AC1884" s="18" t="str">
        <f t="shared" si="326"/>
        <v>Steel Products</v>
      </c>
      <c r="AD1884" s="18" t="str">
        <f t="shared" si="327"/>
        <v>Misc</v>
      </c>
      <c r="AE1884" s="18">
        <f t="shared" si="328"/>
        <v>39.87069922308546</v>
      </c>
      <c r="AF1884" s="20">
        <f t="shared" si="329"/>
        <v>0.24319996136620561</v>
      </c>
    </row>
    <row r="1885" spans="1:32">
      <c r="A1885" s="18" t="str">
        <f>'Raw Data'!A1885</f>
        <v>INNSA1</v>
      </c>
      <c r="B1885" s="19">
        <f>'Raw Data'!B1885</f>
        <v>43208</v>
      </c>
      <c r="C1885" s="18">
        <f>'Raw Data'!C1885</f>
        <v>301049751</v>
      </c>
      <c r="D1885" s="18">
        <f>'Raw Data'!D1885</f>
        <v>73239990</v>
      </c>
      <c r="E1885" s="18" t="str">
        <f>'Raw Data'!E1885</f>
        <v>STEEL LUNCH BOX -6527(TOTAL NET.WT.5125KGS) (MILD STEEL) -</v>
      </c>
      <c r="F1885" s="18">
        <f>'Raw Data'!F1885</f>
        <v>0</v>
      </c>
      <c r="G1885" s="18">
        <f>'Raw Data'!G1885</f>
        <v>0</v>
      </c>
      <c r="H1885" s="18">
        <f>'Raw Data'!H1885</f>
        <v>0</v>
      </c>
      <c r="I1885" s="18">
        <f>'Raw Data'!I1885</f>
        <v>0</v>
      </c>
      <c r="J1885" s="18">
        <f>'Raw Data'!J1885</f>
        <v>0</v>
      </c>
      <c r="K1885" s="18">
        <f>'Raw Data'!K1885</f>
        <v>0</v>
      </c>
      <c r="L1885" s="18">
        <f>'Raw Data'!L1885</f>
        <v>0</v>
      </c>
      <c r="M1885" s="18">
        <f>'Raw Data'!M1885</f>
        <v>0</v>
      </c>
      <c r="N1885" s="18">
        <f>'Raw Data'!N1885</f>
        <v>12300</v>
      </c>
      <c r="O1885" s="18" t="str">
        <f>'Raw Data'!O1885</f>
        <v>PCS</v>
      </c>
      <c r="P1885" s="18">
        <f>'Raw Data'!P1885</f>
        <v>149.2805626</v>
      </c>
      <c r="Q1885" s="18">
        <f>'Raw Data'!Q1885</f>
        <v>1836150.92</v>
      </c>
      <c r="R1885" s="18">
        <f>'Raw Data'!R1885</f>
        <v>2.2652589170000001</v>
      </c>
      <c r="S1885" s="18">
        <f>'Raw Data'!S1885</f>
        <v>27862.684669999999</v>
      </c>
      <c r="T1885" s="18">
        <f>'Raw Data'!T1885</f>
        <v>446551.9</v>
      </c>
      <c r="U1885" s="18" t="str">
        <f t="shared" si="319"/>
        <v>STEEL LUNCH BOX -6527</v>
      </c>
      <c r="V1885" s="18" t="str">
        <f t="shared" si="320"/>
        <v/>
      </c>
      <c r="W1885" s="18" t="e">
        <f t="shared" si="321"/>
        <v>#VALUE!</v>
      </c>
      <c r="X1885" s="18" t="str">
        <f t="shared" si="322"/>
        <v/>
      </c>
      <c r="Y1885" s="18" t="str">
        <f t="shared" si="323"/>
        <v/>
      </c>
      <c r="Z1885" s="18">
        <f t="shared" si="324"/>
        <v>2282702.8199999998</v>
      </c>
      <c r="AA1885" s="18">
        <f t="shared" si="325"/>
        <v>2018</v>
      </c>
      <c r="AB1885" s="19" t="str">
        <f>IFERROR(VLOOKUP(D1885, 'Lookup Tables'!$A:$B, 2, FALSE), "Unknown")</f>
        <v>Table, kitchen or other household articles of iron or steel</v>
      </c>
      <c r="AC1885" s="18" t="str">
        <f t="shared" si="326"/>
        <v>Steel Products</v>
      </c>
      <c r="AD1885" s="18" t="str">
        <f t="shared" si="327"/>
        <v>Misc</v>
      </c>
      <c r="AE1885" s="18">
        <f t="shared" si="328"/>
        <v>36.305032520325206</v>
      </c>
      <c r="AF1885" s="20">
        <f t="shared" si="329"/>
        <v>0.24319999796095196</v>
      </c>
    </row>
    <row r="1886" spans="1:32">
      <c r="A1886" s="18" t="str">
        <f>'Raw Data'!A1886</f>
        <v>INNSA1</v>
      </c>
      <c r="B1886" s="19">
        <f>'Raw Data'!B1886</f>
        <v>43208</v>
      </c>
      <c r="C1886" s="18">
        <f>'Raw Data'!C1886</f>
        <v>301049751</v>
      </c>
      <c r="D1886" s="18">
        <f>'Raw Data'!D1886</f>
        <v>73239990</v>
      </c>
      <c r="E1886" s="18" t="str">
        <f>'Raw Data'!E1886</f>
        <v>STEEL LUNCH BOX 3LAYER-8505 (TOTAL NET WT.10783.08 KGS) (MIL - D STEEL)</v>
      </c>
      <c r="F1886" s="18">
        <f>'Raw Data'!F1886</f>
        <v>0</v>
      </c>
      <c r="G1886" s="18">
        <f>'Raw Data'!G1886</f>
        <v>0</v>
      </c>
      <c r="H1886" s="18">
        <f>'Raw Data'!H1886</f>
        <v>0</v>
      </c>
      <c r="I1886" s="18">
        <f>'Raw Data'!I1886</f>
        <v>0</v>
      </c>
      <c r="J1886" s="18">
        <f>'Raw Data'!J1886</f>
        <v>0</v>
      </c>
      <c r="K1886" s="18">
        <f>'Raw Data'!K1886</f>
        <v>0</v>
      </c>
      <c r="L1886" s="18">
        <f>'Raw Data'!L1886</f>
        <v>0</v>
      </c>
      <c r="M1886" s="18">
        <f>'Raw Data'!M1886</f>
        <v>0</v>
      </c>
      <c r="N1886" s="18">
        <f>'Raw Data'!N1886</f>
        <v>16632</v>
      </c>
      <c r="O1886" s="18" t="str">
        <f>'Raw Data'!O1886</f>
        <v>PCS</v>
      </c>
      <c r="P1886" s="18">
        <f>'Raw Data'!P1886</f>
        <v>221.92155059999999</v>
      </c>
      <c r="Q1886" s="18">
        <f>'Raw Data'!Q1886</f>
        <v>3690999.23</v>
      </c>
      <c r="R1886" s="18">
        <f>'Raw Data'!R1886</f>
        <v>3.367550085</v>
      </c>
      <c r="S1886" s="18">
        <f>'Raw Data'!S1886</f>
        <v>56009.09302</v>
      </c>
      <c r="T1886" s="18">
        <f>'Raw Data'!T1886</f>
        <v>897651</v>
      </c>
      <c r="U1886" s="18" t="str">
        <f t="shared" si="319"/>
        <v xml:space="preserve">STEEL LUNCH BOX 3LAYER-8505 </v>
      </c>
      <c r="V1886" s="18" t="str">
        <f t="shared" si="320"/>
        <v/>
      </c>
      <c r="W1886" s="18" t="e">
        <f t="shared" si="321"/>
        <v>#VALUE!</v>
      </c>
      <c r="X1886" s="18" t="str">
        <f t="shared" si="322"/>
        <v/>
      </c>
      <c r="Y1886" s="18" t="str">
        <f t="shared" si="323"/>
        <v/>
      </c>
      <c r="Z1886" s="18">
        <f t="shared" si="324"/>
        <v>4588650.2300000004</v>
      </c>
      <c r="AA1886" s="18">
        <f t="shared" si="325"/>
        <v>2018</v>
      </c>
      <c r="AB1886" s="19" t="str">
        <f>IFERROR(VLOOKUP(D1886, 'Lookup Tables'!$A:$B, 2, FALSE), "Unknown")</f>
        <v>Table, kitchen or other household articles of iron or steel</v>
      </c>
      <c r="AC1886" s="18" t="str">
        <f t="shared" si="326"/>
        <v>Steel Products</v>
      </c>
      <c r="AD1886" s="18" t="str">
        <f t="shared" si="327"/>
        <v>Misc</v>
      </c>
      <c r="AE1886" s="18">
        <f t="shared" si="328"/>
        <v>53.971320346320347</v>
      </c>
      <c r="AF1886" s="20">
        <f t="shared" si="329"/>
        <v>0.24319999654944388</v>
      </c>
    </row>
    <row r="1887" spans="1:32">
      <c r="A1887" s="18" t="str">
        <f>'Raw Data'!A1887</f>
        <v>INNSA1</v>
      </c>
      <c r="B1887" s="19">
        <f>'Raw Data'!B1887</f>
        <v>43208</v>
      </c>
      <c r="C1887" s="18">
        <f>'Raw Data'!C1887</f>
        <v>301049751</v>
      </c>
      <c r="D1887" s="18">
        <f>'Raw Data'!D1887</f>
        <v>73239990</v>
      </c>
      <c r="E1887" s="18" t="str">
        <f>'Raw Data'!E1887</f>
        <v>STEEL LUNCH BOX -6900(TOTAL NET.WT. 4136.32KGS) (MILD STEEL) -</v>
      </c>
      <c r="F1887" s="18">
        <f>'Raw Data'!F1887</f>
        <v>0</v>
      </c>
      <c r="G1887" s="18">
        <f>'Raw Data'!G1887</f>
        <v>0</v>
      </c>
      <c r="H1887" s="18">
        <f>'Raw Data'!H1887</f>
        <v>0</v>
      </c>
      <c r="I1887" s="18">
        <f>'Raw Data'!I1887</f>
        <v>0</v>
      </c>
      <c r="J1887" s="18">
        <f>'Raw Data'!J1887</f>
        <v>0</v>
      </c>
      <c r="K1887" s="18">
        <f>'Raw Data'!K1887</f>
        <v>0</v>
      </c>
      <c r="L1887" s="18">
        <f>'Raw Data'!L1887</f>
        <v>0</v>
      </c>
      <c r="M1887" s="18">
        <f>'Raw Data'!M1887</f>
        <v>0</v>
      </c>
      <c r="N1887" s="18">
        <f>'Raw Data'!N1887</f>
        <v>35328</v>
      </c>
      <c r="O1887" s="18" t="str">
        <f>'Raw Data'!O1887</f>
        <v>PCS</v>
      </c>
      <c r="P1887" s="18">
        <f>'Raw Data'!P1887</f>
        <v>53.11455729</v>
      </c>
      <c r="Q1887" s="18">
        <f>'Raw Data'!Q1887</f>
        <v>1876431.08</v>
      </c>
      <c r="R1887" s="18">
        <f>'Raw Data'!R1887</f>
        <v>0.80598721200000001</v>
      </c>
      <c r="S1887" s="18">
        <f>'Raw Data'!S1887</f>
        <v>28473.916239999999</v>
      </c>
      <c r="T1887" s="18">
        <f>'Raw Data'!T1887</f>
        <v>456348</v>
      </c>
      <c r="U1887" s="18" t="str">
        <f t="shared" si="319"/>
        <v>STEEL LUNCH BOX -6900</v>
      </c>
      <c r="V1887" s="18" t="str">
        <f t="shared" si="320"/>
        <v/>
      </c>
      <c r="W1887" s="18" t="e">
        <f t="shared" si="321"/>
        <v>#VALUE!</v>
      </c>
      <c r="X1887" s="18" t="str">
        <f t="shared" si="322"/>
        <v/>
      </c>
      <c r="Y1887" s="18" t="str">
        <f t="shared" si="323"/>
        <v/>
      </c>
      <c r="Z1887" s="18">
        <f t="shared" si="324"/>
        <v>2332779.08</v>
      </c>
      <c r="AA1887" s="18">
        <f t="shared" si="325"/>
        <v>2018</v>
      </c>
      <c r="AB1887" s="19" t="str">
        <f>IFERROR(VLOOKUP(D1887, 'Lookup Tables'!$A:$B, 2, FALSE), "Unknown")</f>
        <v>Table, kitchen or other household articles of iron or steel</v>
      </c>
      <c r="AC1887" s="18" t="str">
        <f t="shared" si="326"/>
        <v>Steel Products</v>
      </c>
      <c r="AD1887" s="18" t="str">
        <f t="shared" si="327"/>
        <v>Misc</v>
      </c>
      <c r="AE1887" s="18">
        <f t="shared" si="328"/>
        <v>12.917459239130435</v>
      </c>
      <c r="AF1887" s="20">
        <f t="shared" si="329"/>
        <v>0.24319997939919008</v>
      </c>
    </row>
    <row r="1888" spans="1:32">
      <c r="A1888" s="18" t="str">
        <f>'Raw Data'!A1888</f>
        <v>INNSA1</v>
      </c>
      <c r="B1888" s="19">
        <f>'Raw Data'!B1888</f>
        <v>43208</v>
      </c>
      <c r="C1888" s="18">
        <f>'Raw Data'!C1888</f>
        <v>301049751</v>
      </c>
      <c r="D1888" s="18">
        <f>'Raw Data'!D1888</f>
        <v>73239990</v>
      </c>
      <c r="E1888" s="18" t="str">
        <f>'Raw Data'!E1888</f>
        <v>STEEL CONTAINER ROUND-6856 (TOTAL NET WT.220 KGS) (MILD STEE - L)</v>
      </c>
      <c r="F1888" s="18">
        <f>'Raw Data'!F1888</f>
        <v>0</v>
      </c>
      <c r="G1888" s="18">
        <f>'Raw Data'!G1888</f>
        <v>0</v>
      </c>
      <c r="H1888" s="18">
        <f>'Raw Data'!H1888</f>
        <v>0</v>
      </c>
      <c r="I1888" s="18">
        <f>'Raw Data'!I1888</f>
        <v>0</v>
      </c>
      <c r="J1888" s="18">
        <f>'Raw Data'!J1888</f>
        <v>0</v>
      </c>
      <c r="K1888" s="18">
        <f>'Raw Data'!K1888</f>
        <v>0</v>
      </c>
      <c r="L1888" s="18">
        <f>'Raw Data'!L1888</f>
        <v>0</v>
      </c>
      <c r="M1888" s="18">
        <f>'Raw Data'!M1888</f>
        <v>0</v>
      </c>
      <c r="N1888" s="18">
        <f>'Raw Data'!N1888</f>
        <v>2640</v>
      </c>
      <c r="O1888" s="18" t="str">
        <f>'Raw Data'!O1888</f>
        <v>PCS</v>
      </c>
      <c r="P1888" s="18">
        <f>'Raw Data'!P1888</f>
        <v>39.985863639999998</v>
      </c>
      <c r="Q1888" s="18">
        <f>'Raw Data'!Q1888</f>
        <v>105562.68</v>
      </c>
      <c r="R1888" s="18">
        <f>'Raw Data'!R1888</f>
        <v>0.60676576100000001</v>
      </c>
      <c r="S1888" s="18">
        <f>'Raw Data'!S1888</f>
        <v>1601.8616079999999</v>
      </c>
      <c r="T1888" s="18">
        <f>'Raw Data'!T1888</f>
        <v>25672.9</v>
      </c>
      <c r="U1888" s="18" t="str">
        <f t="shared" si="319"/>
        <v xml:space="preserve">STEEL CONTAINER ROUND-6856 </v>
      </c>
      <c r="V1888" s="18" t="str">
        <f t="shared" si="320"/>
        <v/>
      </c>
      <c r="W1888" s="18" t="e">
        <f t="shared" si="321"/>
        <v>#VALUE!</v>
      </c>
      <c r="X1888" s="18" t="str">
        <f t="shared" si="322"/>
        <v/>
      </c>
      <c r="Y1888" s="18" t="str">
        <f t="shared" si="323"/>
        <v/>
      </c>
      <c r="Z1888" s="18">
        <f t="shared" si="324"/>
        <v>131235.57999999999</v>
      </c>
      <c r="AA1888" s="18">
        <f t="shared" si="325"/>
        <v>2018</v>
      </c>
      <c r="AB1888" s="19" t="str">
        <f>IFERROR(VLOOKUP(D1888, 'Lookup Tables'!$A:$B, 2, FALSE), "Unknown")</f>
        <v>Table, kitchen or other household articles of iron or steel</v>
      </c>
      <c r="AC1888" s="18" t="str">
        <f t="shared" si="326"/>
        <v>Steel Products</v>
      </c>
      <c r="AD1888" s="18" t="str">
        <f t="shared" si="327"/>
        <v>Misc</v>
      </c>
      <c r="AE1888" s="18">
        <f t="shared" si="328"/>
        <v>9.7245833333333334</v>
      </c>
      <c r="AF1888" s="20">
        <f t="shared" si="329"/>
        <v>0.24320053261247254</v>
      </c>
    </row>
    <row r="1889" spans="1:32">
      <c r="A1889" s="18" t="str">
        <f>'Raw Data'!A1889</f>
        <v>INNSA1</v>
      </c>
      <c r="B1889" s="19">
        <f>'Raw Data'!B1889</f>
        <v>43207</v>
      </c>
      <c r="C1889" s="18">
        <f>'Raw Data'!C1889</f>
        <v>301049751</v>
      </c>
      <c r="D1889" s="18">
        <f>'Raw Data'!D1889</f>
        <v>73239990</v>
      </c>
      <c r="E1889" s="18" t="str">
        <f>'Raw Data'!E1889</f>
        <v>03-027I FAMILY CLOTH RACK 3LAYERS (3600 PCS) (HOUSEHOLD ARTI - CLES) (MADE UP OF MILD STEEL)</v>
      </c>
      <c r="F1889" s="18">
        <f>'Raw Data'!F1889</f>
        <v>0</v>
      </c>
      <c r="G1889" s="18">
        <f>'Raw Data'!G1889</f>
        <v>0</v>
      </c>
      <c r="H1889" s="18">
        <f>'Raw Data'!H1889</f>
        <v>0</v>
      </c>
      <c r="I1889" s="18">
        <f>'Raw Data'!I1889</f>
        <v>0</v>
      </c>
      <c r="J1889" s="18">
        <f>'Raw Data'!J1889</f>
        <v>0</v>
      </c>
      <c r="K1889" s="18">
        <f>'Raw Data'!K1889</f>
        <v>0</v>
      </c>
      <c r="L1889" s="18">
        <f>'Raw Data'!L1889</f>
        <v>0</v>
      </c>
      <c r="M1889" s="18">
        <f>'Raw Data'!M1889</f>
        <v>0</v>
      </c>
      <c r="N1889" s="18">
        <f>'Raw Data'!N1889</f>
        <v>3600</v>
      </c>
      <c r="O1889" s="18" t="str">
        <f>'Raw Data'!O1889</f>
        <v>PCS</v>
      </c>
      <c r="P1889" s="18">
        <f>'Raw Data'!P1889</f>
        <v>834.15800000000002</v>
      </c>
      <c r="Q1889" s="18">
        <f>'Raw Data'!Q1889</f>
        <v>3002968.8</v>
      </c>
      <c r="R1889" s="18">
        <f>'Raw Data'!R1889</f>
        <v>12.65793627</v>
      </c>
      <c r="S1889" s="18">
        <f>'Raw Data'!S1889</f>
        <v>45568.57056</v>
      </c>
      <c r="T1889" s="18">
        <f>'Raw Data'!T1889</f>
        <v>730322</v>
      </c>
      <c r="U1889" s="18" t="str">
        <f t="shared" si="319"/>
        <v xml:space="preserve">03-027I FAMILY CLOTH RACK 3LAYERS </v>
      </c>
      <c r="V1889" s="18" t="str">
        <f t="shared" si="320"/>
        <v/>
      </c>
      <c r="W1889" s="18" t="e">
        <f t="shared" si="321"/>
        <v>#VALUE!</v>
      </c>
      <c r="X1889" s="18" t="str">
        <f t="shared" si="322"/>
        <v/>
      </c>
      <c r="Y1889" s="18" t="str">
        <f t="shared" si="323"/>
        <v/>
      </c>
      <c r="Z1889" s="18">
        <f t="shared" si="324"/>
        <v>3733290.8</v>
      </c>
      <c r="AA1889" s="18">
        <f t="shared" si="325"/>
        <v>2018</v>
      </c>
      <c r="AB1889" s="19" t="str">
        <f>IFERROR(VLOOKUP(D1889, 'Lookup Tables'!$A:$B, 2, FALSE), "Unknown")</f>
        <v>Table, kitchen or other household articles of iron or steel</v>
      </c>
      <c r="AC1889" s="18" t="str">
        <f t="shared" si="326"/>
        <v>Steel Products</v>
      </c>
      <c r="AD1889" s="18" t="str">
        <f t="shared" si="327"/>
        <v>Misc</v>
      </c>
      <c r="AE1889" s="18">
        <f t="shared" si="328"/>
        <v>202.86722222222221</v>
      </c>
      <c r="AF1889" s="20">
        <f t="shared" si="329"/>
        <v>0.2431999959506739</v>
      </c>
    </row>
    <row r="1890" spans="1:32">
      <c r="A1890" s="18" t="str">
        <f>'Raw Data'!A1890</f>
        <v>INNSA1</v>
      </c>
      <c r="B1890" s="19">
        <f>'Raw Data'!B1890</f>
        <v>43200</v>
      </c>
      <c r="C1890" s="18">
        <f>'Raw Data'!C1890</f>
        <v>301049751</v>
      </c>
      <c r="D1890" s="18">
        <f>'Raw Data'!D1890</f>
        <v>73239990</v>
      </c>
      <c r="E1890" s="18" t="str">
        <f>'Raw Data'!E1890</f>
        <v>03-027I FAMILY CLOTH RACK 3LAYERS (1800 PCS) (HOUSEHOLD ARTI - CLES) (MADE UP OF MILD STEEL)</v>
      </c>
      <c r="F1890" s="18">
        <f>'Raw Data'!F1890</f>
        <v>0</v>
      </c>
      <c r="G1890" s="18">
        <f>'Raw Data'!G1890</f>
        <v>0</v>
      </c>
      <c r="H1890" s="18">
        <f>'Raw Data'!H1890</f>
        <v>0</v>
      </c>
      <c r="I1890" s="18">
        <f>'Raw Data'!I1890</f>
        <v>0</v>
      </c>
      <c r="J1890" s="18">
        <f>'Raw Data'!J1890</f>
        <v>0</v>
      </c>
      <c r="K1890" s="18">
        <f>'Raw Data'!K1890</f>
        <v>0</v>
      </c>
      <c r="L1890" s="18">
        <f>'Raw Data'!L1890</f>
        <v>0</v>
      </c>
      <c r="M1890" s="18">
        <f>'Raw Data'!M1890</f>
        <v>0</v>
      </c>
      <c r="N1890" s="18">
        <f>'Raw Data'!N1890</f>
        <v>1800</v>
      </c>
      <c r="O1890" s="18" t="str">
        <f>'Raw Data'!O1890</f>
        <v>PCS</v>
      </c>
      <c r="P1890" s="18">
        <f>'Raw Data'!P1890</f>
        <v>834.1043889</v>
      </c>
      <c r="Q1890" s="18">
        <f>'Raw Data'!Q1890</f>
        <v>1501387.9</v>
      </c>
      <c r="R1890" s="18">
        <f>'Raw Data'!R1890</f>
        <v>12.65712274</v>
      </c>
      <c r="S1890" s="18">
        <f>'Raw Data'!S1890</f>
        <v>22782.820940000001</v>
      </c>
      <c r="T1890" s="18">
        <f>'Raw Data'!T1890</f>
        <v>365137.6</v>
      </c>
      <c r="U1890" s="18" t="str">
        <f t="shared" si="319"/>
        <v xml:space="preserve">03-027I FAMILY CLOTH RACK 3LAYERS </v>
      </c>
      <c r="V1890" s="18" t="str">
        <f t="shared" si="320"/>
        <v/>
      </c>
      <c r="W1890" s="18" t="e">
        <f t="shared" si="321"/>
        <v>#VALUE!</v>
      </c>
      <c r="X1890" s="18" t="str">
        <f t="shared" si="322"/>
        <v/>
      </c>
      <c r="Y1890" s="18" t="str">
        <f t="shared" si="323"/>
        <v/>
      </c>
      <c r="Z1890" s="18">
        <f t="shared" si="324"/>
        <v>1866525.5</v>
      </c>
      <c r="AA1890" s="18">
        <f t="shared" si="325"/>
        <v>2018</v>
      </c>
      <c r="AB1890" s="19" t="str">
        <f>IFERROR(VLOOKUP(D1890, 'Lookup Tables'!$A:$B, 2, FALSE), "Unknown")</f>
        <v>Table, kitchen or other household articles of iron or steel</v>
      </c>
      <c r="AC1890" s="18" t="str">
        <f t="shared" si="326"/>
        <v>Steel Products</v>
      </c>
      <c r="AD1890" s="18" t="str">
        <f t="shared" si="327"/>
        <v>Misc</v>
      </c>
      <c r="AE1890" s="18">
        <f t="shared" si="328"/>
        <v>202.85422222222221</v>
      </c>
      <c r="AF1890" s="20">
        <f t="shared" si="329"/>
        <v>0.2432000417746806</v>
      </c>
    </row>
    <row r="1891" spans="1:32">
      <c r="A1891" s="18" t="str">
        <f>'Raw Data'!A1891</f>
        <v>INNSA1</v>
      </c>
      <c r="B1891" s="19">
        <f>'Raw Data'!B1891</f>
        <v>43197</v>
      </c>
      <c r="C1891" s="18">
        <f>'Raw Data'!C1891</f>
        <v>301049751</v>
      </c>
      <c r="D1891" s="18">
        <f>'Raw Data'!D1891</f>
        <v>73239990</v>
      </c>
      <c r="E1891" s="18" t="str">
        <f>'Raw Data'!E1891</f>
        <v>STAINLESS STEEL SPORTS BOTTLE 600ML S115-NP-21 (TOTAL NET WT - .2298.24 KGS)(MILD STEEL)</v>
      </c>
      <c r="F1891" s="18">
        <f>'Raw Data'!F1891</f>
        <v>0</v>
      </c>
      <c r="G1891" s="18">
        <f>'Raw Data'!G1891</f>
        <v>0</v>
      </c>
      <c r="H1891" s="18">
        <f>'Raw Data'!H1891</f>
        <v>0</v>
      </c>
      <c r="I1891" s="18">
        <f>'Raw Data'!I1891</f>
        <v>0</v>
      </c>
      <c r="J1891" s="18">
        <f>'Raw Data'!J1891</f>
        <v>0</v>
      </c>
      <c r="K1891" s="18">
        <f>'Raw Data'!K1891</f>
        <v>0</v>
      </c>
      <c r="L1891" s="18">
        <f>'Raw Data'!L1891</f>
        <v>0</v>
      </c>
      <c r="M1891" s="18">
        <f>'Raw Data'!M1891</f>
        <v>0</v>
      </c>
      <c r="N1891" s="18">
        <f>'Raw Data'!N1891</f>
        <v>13680</v>
      </c>
      <c r="O1891" s="18" t="str">
        <f>'Raw Data'!O1891</f>
        <v>PCS</v>
      </c>
      <c r="P1891" s="18">
        <f>'Raw Data'!P1891</f>
        <v>82.658928360000004</v>
      </c>
      <c r="Q1891" s="18">
        <f>'Raw Data'!Q1891</f>
        <v>1130774.1399999999</v>
      </c>
      <c r="R1891" s="18">
        <f>'Raw Data'!R1891</f>
        <v>1.254308473</v>
      </c>
      <c r="S1891" s="18">
        <f>'Raw Data'!S1891</f>
        <v>17158.939910000001</v>
      </c>
      <c r="T1891" s="18">
        <f>'Raw Data'!T1891</f>
        <v>275004.2</v>
      </c>
      <c r="U1891" s="18" t="str">
        <f t="shared" si="319"/>
        <v xml:space="preserve">STAINLESS STEEL SPORTS BOTTLE 600ML S115-NP-21 </v>
      </c>
      <c r="V1891" s="18" t="str">
        <f t="shared" si="320"/>
        <v/>
      </c>
      <c r="W1891" s="18" t="e">
        <f t="shared" si="321"/>
        <v>#VALUE!</v>
      </c>
      <c r="X1891" s="18" t="str">
        <f t="shared" si="322"/>
        <v/>
      </c>
      <c r="Y1891" s="18" t="str">
        <f t="shared" si="323"/>
        <v/>
      </c>
      <c r="Z1891" s="18">
        <f t="shared" si="324"/>
        <v>1405778.3399999999</v>
      </c>
      <c r="AA1891" s="18">
        <f t="shared" si="325"/>
        <v>2018</v>
      </c>
      <c r="AB1891" s="19" t="str">
        <f>IFERROR(VLOOKUP(D1891, 'Lookup Tables'!$A:$B, 2, FALSE), "Unknown")</f>
        <v>Table, kitchen or other household articles of iron or steel</v>
      </c>
      <c r="AC1891" s="18" t="str">
        <f t="shared" si="326"/>
        <v>Steel Products</v>
      </c>
      <c r="AD1891" s="18" t="str">
        <f t="shared" si="327"/>
        <v>Misc</v>
      </c>
      <c r="AE1891" s="18">
        <f t="shared" si="328"/>
        <v>20.10264619883041</v>
      </c>
      <c r="AF1891" s="20">
        <f t="shared" si="329"/>
        <v>0.24319993734557818</v>
      </c>
    </row>
    <row r="1892" spans="1:32">
      <c r="A1892" s="18" t="str">
        <f>'Raw Data'!A1892</f>
        <v>INNSA1</v>
      </c>
      <c r="B1892" s="19">
        <f>'Raw Data'!B1892</f>
        <v>43197</v>
      </c>
      <c r="C1892" s="18">
        <f>'Raw Data'!C1892</f>
        <v>301049751</v>
      </c>
      <c r="D1892" s="18">
        <f>'Raw Data'!D1892</f>
        <v>73239990</v>
      </c>
      <c r="E1892" s="18" t="str">
        <f>'Raw Data'!E1892</f>
        <v>STAINLESS STEEL SPORTS BOTTLE 750ML S-308-C6 -NP-20 (TOTAL N - ET WT.2242.08 KGS)(MILD STEEL)</v>
      </c>
      <c r="F1892" s="18">
        <f>'Raw Data'!F1892</f>
        <v>0</v>
      </c>
      <c r="G1892" s="18">
        <f>'Raw Data'!G1892</f>
        <v>0</v>
      </c>
      <c r="H1892" s="18">
        <f>'Raw Data'!H1892</f>
        <v>0</v>
      </c>
      <c r="I1892" s="18">
        <f>'Raw Data'!I1892</f>
        <v>0</v>
      </c>
      <c r="J1892" s="18">
        <f>'Raw Data'!J1892</f>
        <v>0</v>
      </c>
      <c r="K1892" s="18">
        <f>'Raw Data'!K1892</f>
        <v>0</v>
      </c>
      <c r="L1892" s="18">
        <f>'Raw Data'!L1892</f>
        <v>0</v>
      </c>
      <c r="M1892" s="18">
        <f>'Raw Data'!M1892</f>
        <v>0</v>
      </c>
      <c r="N1892" s="18">
        <f>'Raw Data'!N1892</f>
        <v>12960</v>
      </c>
      <c r="O1892" s="18" t="str">
        <f>'Raw Data'!O1892</f>
        <v>PCS</v>
      </c>
      <c r="P1892" s="18">
        <f>'Raw Data'!P1892</f>
        <v>74.990243059999997</v>
      </c>
      <c r="Q1892" s="18">
        <f>'Raw Data'!Q1892</f>
        <v>971873.55</v>
      </c>
      <c r="R1892" s="18">
        <f>'Raw Data'!R1892</f>
        <v>1.137939955</v>
      </c>
      <c r="S1892" s="18">
        <f>'Raw Data'!S1892</f>
        <v>14747.70182</v>
      </c>
      <c r="T1892" s="18">
        <f>'Raw Data'!T1892</f>
        <v>236359.7</v>
      </c>
      <c r="U1892" s="18" t="str">
        <f t="shared" si="319"/>
        <v xml:space="preserve">STAINLESS STEEL SPORTS BOTTLE 750ML S-308-C6 -NP-20 </v>
      </c>
      <c r="V1892" s="18" t="str">
        <f t="shared" si="320"/>
        <v/>
      </c>
      <c r="W1892" s="18" t="e">
        <f t="shared" si="321"/>
        <v>#VALUE!</v>
      </c>
      <c r="X1892" s="18" t="str">
        <f t="shared" si="322"/>
        <v/>
      </c>
      <c r="Y1892" s="18" t="str">
        <f t="shared" si="323"/>
        <v/>
      </c>
      <c r="Z1892" s="18">
        <f t="shared" si="324"/>
        <v>1208233.25</v>
      </c>
      <c r="AA1892" s="18">
        <f t="shared" si="325"/>
        <v>2018</v>
      </c>
      <c r="AB1892" s="19" t="str">
        <f>IFERROR(VLOOKUP(D1892, 'Lookup Tables'!$A:$B, 2, FALSE), "Unknown")</f>
        <v>Table, kitchen or other household articles of iron or steel</v>
      </c>
      <c r="AC1892" s="18" t="str">
        <f t="shared" si="326"/>
        <v>Steel Products</v>
      </c>
      <c r="AD1892" s="18" t="str">
        <f t="shared" si="327"/>
        <v>Misc</v>
      </c>
      <c r="AE1892" s="18">
        <f t="shared" si="328"/>
        <v>18.237631172839507</v>
      </c>
      <c r="AF1892" s="20">
        <f t="shared" si="329"/>
        <v>0.24320005416342486</v>
      </c>
    </row>
    <row r="1893" spans="1:32">
      <c r="A1893" s="18" t="str">
        <f>'Raw Data'!A1893</f>
        <v>INNSA1</v>
      </c>
      <c r="B1893" s="19">
        <f>'Raw Data'!B1893</f>
        <v>43193</v>
      </c>
      <c r="C1893" s="18">
        <f>'Raw Data'!C1893</f>
        <v>301049751</v>
      </c>
      <c r="D1893" s="18">
        <f>'Raw Data'!D1893</f>
        <v>73239990</v>
      </c>
      <c r="E1893" s="18" t="str">
        <f>'Raw Data'!E1893</f>
        <v>STEEL TEA STRAINER-NP-55 (TOTAL NET WT.1878.12 KGS) (MILD ST - EEL)</v>
      </c>
      <c r="F1893" s="18">
        <f>'Raw Data'!F1893</f>
        <v>0</v>
      </c>
      <c r="G1893" s="18">
        <f>'Raw Data'!G1893</f>
        <v>0</v>
      </c>
      <c r="H1893" s="18">
        <f>'Raw Data'!H1893</f>
        <v>0</v>
      </c>
      <c r="I1893" s="18">
        <f>'Raw Data'!I1893</f>
        <v>0</v>
      </c>
      <c r="J1893" s="18">
        <f>'Raw Data'!J1893</f>
        <v>0</v>
      </c>
      <c r="K1893" s="18">
        <f>'Raw Data'!K1893</f>
        <v>0</v>
      </c>
      <c r="L1893" s="18">
        <f>'Raw Data'!L1893</f>
        <v>0</v>
      </c>
      <c r="M1893" s="18">
        <f>'Raw Data'!M1893</f>
        <v>0</v>
      </c>
      <c r="N1893" s="18">
        <f>'Raw Data'!N1893</f>
        <v>39960</v>
      </c>
      <c r="O1893" s="18" t="str">
        <f>'Raw Data'!O1893</f>
        <v>PCS</v>
      </c>
      <c r="P1893" s="18">
        <f>'Raw Data'!P1893</f>
        <v>23.569841839999999</v>
      </c>
      <c r="Q1893" s="18">
        <f>'Raw Data'!Q1893</f>
        <v>941850.88</v>
      </c>
      <c r="R1893" s="18">
        <f>'Raw Data'!R1893</f>
        <v>0.35820428300000001</v>
      </c>
      <c r="S1893" s="18">
        <f>'Raw Data'!S1893</f>
        <v>14313.84316</v>
      </c>
      <c r="T1893" s="18">
        <f>'Raw Data'!T1893</f>
        <v>229058.1</v>
      </c>
      <c r="U1893" s="18" t="str">
        <f t="shared" si="319"/>
        <v xml:space="preserve">STEEL TEA STRAINER-NP-55 </v>
      </c>
      <c r="V1893" s="18" t="str">
        <f t="shared" si="320"/>
        <v/>
      </c>
      <c r="W1893" s="18" t="e">
        <f t="shared" si="321"/>
        <v>#VALUE!</v>
      </c>
      <c r="X1893" s="18" t="str">
        <f t="shared" si="322"/>
        <v/>
      </c>
      <c r="Y1893" s="18" t="str">
        <f t="shared" si="323"/>
        <v/>
      </c>
      <c r="Z1893" s="18">
        <f t="shared" si="324"/>
        <v>1170908.98</v>
      </c>
      <c r="AA1893" s="18">
        <f t="shared" si="325"/>
        <v>2018</v>
      </c>
      <c r="AB1893" s="19" t="str">
        <f>IFERROR(VLOOKUP(D1893, 'Lookup Tables'!$A:$B, 2, FALSE), "Unknown")</f>
        <v>Table, kitchen or other household articles of iron or steel</v>
      </c>
      <c r="AC1893" s="18" t="str">
        <f t="shared" si="326"/>
        <v>Steel Products</v>
      </c>
      <c r="AD1893" s="18" t="str">
        <f t="shared" si="327"/>
        <v>Misc</v>
      </c>
      <c r="AE1893" s="18">
        <f t="shared" si="328"/>
        <v>5.7321846846846851</v>
      </c>
      <c r="AF1893" s="20">
        <f t="shared" si="329"/>
        <v>0.24319996388387938</v>
      </c>
    </row>
    <row r="1894" spans="1:32">
      <c r="A1894" s="18" t="str">
        <f>'Raw Data'!A1894</f>
        <v>INNSA1</v>
      </c>
      <c r="B1894" s="19">
        <f>'Raw Data'!B1894</f>
        <v>43193</v>
      </c>
      <c r="C1894" s="18">
        <f>'Raw Data'!C1894</f>
        <v>301049751</v>
      </c>
      <c r="D1894" s="18">
        <f>'Raw Data'!D1894</f>
        <v>73239990</v>
      </c>
      <c r="E1894" s="18" t="str">
        <f>'Raw Data'!E1894</f>
        <v>STEEL ZHARA-NP-003(TOTAL NET WT.2280 KGS) (MILD STEEL) -</v>
      </c>
      <c r="F1894" s="18">
        <f>'Raw Data'!F1894</f>
        <v>0</v>
      </c>
      <c r="G1894" s="18">
        <f>'Raw Data'!G1894</f>
        <v>0</v>
      </c>
      <c r="H1894" s="18">
        <f>'Raw Data'!H1894</f>
        <v>0</v>
      </c>
      <c r="I1894" s="18">
        <f>'Raw Data'!I1894</f>
        <v>0</v>
      </c>
      <c r="J1894" s="18">
        <f>'Raw Data'!J1894</f>
        <v>0</v>
      </c>
      <c r="K1894" s="18">
        <f>'Raw Data'!K1894</f>
        <v>0</v>
      </c>
      <c r="L1894" s="18">
        <f>'Raw Data'!L1894</f>
        <v>0</v>
      </c>
      <c r="M1894" s="18">
        <f>'Raw Data'!M1894</f>
        <v>0</v>
      </c>
      <c r="N1894" s="18">
        <f>'Raw Data'!N1894</f>
        <v>24000</v>
      </c>
      <c r="O1894" s="18" t="str">
        <f>'Raw Data'!O1894</f>
        <v>PCS</v>
      </c>
      <c r="P1894" s="18">
        <f>'Raw Data'!P1894</f>
        <v>32.635165829999998</v>
      </c>
      <c r="Q1894" s="18">
        <f>'Raw Data'!Q1894</f>
        <v>783243.98</v>
      </c>
      <c r="R1894" s="18">
        <f>'Raw Data'!R1894</f>
        <v>0.495975165</v>
      </c>
      <c r="S1894" s="18">
        <f>'Raw Data'!S1894</f>
        <v>11903.40395</v>
      </c>
      <c r="T1894" s="18">
        <f>'Raw Data'!T1894</f>
        <v>190484.9</v>
      </c>
      <c r="U1894" s="18" t="str">
        <f t="shared" si="319"/>
        <v>STEEL ZHARA-NP-003</v>
      </c>
      <c r="V1894" s="18" t="str">
        <f t="shared" si="320"/>
        <v/>
      </c>
      <c r="W1894" s="18" t="e">
        <f t="shared" si="321"/>
        <v>#VALUE!</v>
      </c>
      <c r="X1894" s="18" t="str">
        <f t="shared" si="322"/>
        <v/>
      </c>
      <c r="Y1894" s="18" t="str">
        <f t="shared" si="323"/>
        <v/>
      </c>
      <c r="Z1894" s="18">
        <f t="shared" si="324"/>
        <v>973728.88</v>
      </c>
      <c r="AA1894" s="18">
        <f t="shared" si="325"/>
        <v>2018</v>
      </c>
      <c r="AB1894" s="19" t="str">
        <f>IFERROR(VLOOKUP(D1894, 'Lookup Tables'!$A:$B, 2, FALSE), "Unknown")</f>
        <v>Table, kitchen or other household articles of iron or steel</v>
      </c>
      <c r="AC1894" s="18" t="str">
        <f t="shared" si="326"/>
        <v>Steel Products</v>
      </c>
      <c r="AD1894" s="18" t="str">
        <f t="shared" si="327"/>
        <v>Misc</v>
      </c>
      <c r="AE1894" s="18">
        <f t="shared" si="328"/>
        <v>7.9368708333333329</v>
      </c>
      <c r="AF1894" s="20">
        <f t="shared" si="329"/>
        <v>0.24319995411902176</v>
      </c>
    </row>
    <row r="1895" spans="1:32">
      <c r="A1895" s="18" t="str">
        <f>'Raw Data'!A1895</f>
        <v>INNSA1</v>
      </c>
      <c r="B1895" s="19">
        <f>'Raw Data'!B1895</f>
        <v>43181</v>
      </c>
      <c r="C1895" s="18">
        <f>'Raw Data'!C1895</f>
        <v>301049751</v>
      </c>
      <c r="D1895" s="18">
        <f>'Raw Data'!D1895</f>
        <v>73239990</v>
      </c>
      <c r="E1895" s="18" t="str">
        <f>'Raw Data'!E1895</f>
        <v>03-0271 FAMILY CLOTH RACK 3LAYERS (1800 PCS) (HOUSEHOLD ARTI - CLES) (MADE UP OF MILD STEEL)</v>
      </c>
      <c r="F1895" s="18">
        <f>'Raw Data'!F1895</f>
        <v>0</v>
      </c>
      <c r="G1895" s="18">
        <f>'Raw Data'!G1895</f>
        <v>0</v>
      </c>
      <c r="H1895" s="18">
        <f>'Raw Data'!H1895</f>
        <v>0</v>
      </c>
      <c r="I1895" s="18">
        <f>'Raw Data'!I1895</f>
        <v>0</v>
      </c>
      <c r="J1895" s="18">
        <f>'Raw Data'!J1895</f>
        <v>0</v>
      </c>
      <c r="K1895" s="18">
        <f>'Raw Data'!K1895</f>
        <v>0</v>
      </c>
      <c r="L1895" s="18">
        <f>'Raw Data'!L1895</f>
        <v>0</v>
      </c>
      <c r="M1895" s="18">
        <f>'Raw Data'!M1895</f>
        <v>0</v>
      </c>
      <c r="N1895" s="18">
        <f>'Raw Data'!N1895</f>
        <v>10701</v>
      </c>
      <c r="O1895" s="18" t="str">
        <f>'Raw Data'!O1895</f>
        <v>KGS</v>
      </c>
      <c r="P1895" s="18">
        <f>'Raw Data'!P1895</f>
        <v>140.104208</v>
      </c>
      <c r="Q1895" s="18">
        <f>'Raw Data'!Q1895</f>
        <v>1499255.13</v>
      </c>
      <c r="R1895" s="18">
        <f>'Raw Data'!R1895</f>
        <v>2.1292432830000001</v>
      </c>
      <c r="S1895" s="18">
        <f>'Raw Data'!S1895</f>
        <v>22785.032370000001</v>
      </c>
      <c r="T1895" s="18">
        <f>'Raw Data'!T1895</f>
        <v>364618.9</v>
      </c>
      <c r="U1895" s="18" t="str">
        <f t="shared" si="319"/>
        <v xml:space="preserve">03-0271 FAMILY CLOTH RACK 3LAYERS </v>
      </c>
      <c r="V1895" s="18" t="str">
        <f t="shared" si="320"/>
        <v/>
      </c>
      <c r="W1895" s="18" t="e">
        <f t="shared" si="321"/>
        <v>#VALUE!</v>
      </c>
      <c r="X1895" s="18" t="str">
        <f t="shared" si="322"/>
        <v/>
      </c>
      <c r="Y1895" s="18" t="str">
        <f t="shared" si="323"/>
        <v/>
      </c>
      <c r="Z1895" s="18">
        <f t="shared" si="324"/>
        <v>1863874.0299999998</v>
      </c>
      <c r="AA1895" s="18">
        <f t="shared" si="325"/>
        <v>2018</v>
      </c>
      <c r="AB1895" s="19" t="str">
        <f>IFERROR(VLOOKUP(D1895, 'Lookup Tables'!$A:$B, 2, FALSE), "Unknown")</f>
        <v>Table, kitchen or other household articles of iron or steel</v>
      </c>
      <c r="AC1895" s="18" t="str">
        <f t="shared" si="326"/>
        <v>Steel Products</v>
      </c>
      <c r="AD1895" s="18" t="str">
        <f t="shared" si="327"/>
        <v>Misc</v>
      </c>
      <c r="AE1895" s="18">
        <f t="shared" si="328"/>
        <v>34.07334828520699</v>
      </c>
      <c r="AF1895" s="20">
        <f t="shared" si="329"/>
        <v>0.24320003494001721</v>
      </c>
    </row>
    <row r="1896" spans="1:32">
      <c r="A1896" s="18" t="str">
        <f>'Raw Data'!A1896</f>
        <v>INNSA1</v>
      </c>
      <c r="B1896" s="19">
        <f>'Raw Data'!B1896</f>
        <v>43166</v>
      </c>
      <c r="C1896" s="18">
        <f>'Raw Data'!C1896</f>
        <v>301049751</v>
      </c>
      <c r="D1896" s="18">
        <f>'Raw Data'!D1896</f>
        <v>73239990</v>
      </c>
      <c r="E1896" s="18" t="str">
        <f>'Raw Data'!E1896</f>
        <v>KWB-600F STAINLESS STEEL SPORTS BOTTLE -</v>
      </c>
      <c r="F1896" s="18">
        <f>'Raw Data'!F1896</f>
        <v>0</v>
      </c>
      <c r="G1896" s="18">
        <f>'Raw Data'!G1896</f>
        <v>0</v>
      </c>
      <c r="H1896" s="18">
        <f>'Raw Data'!H1896</f>
        <v>0</v>
      </c>
      <c r="I1896" s="18">
        <f>'Raw Data'!I1896</f>
        <v>0</v>
      </c>
      <c r="J1896" s="18">
        <f>'Raw Data'!J1896</f>
        <v>0</v>
      </c>
      <c r="K1896" s="18">
        <f>'Raw Data'!K1896</f>
        <v>0</v>
      </c>
      <c r="L1896" s="18">
        <f>'Raw Data'!L1896</f>
        <v>0</v>
      </c>
      <c r="M1896" s="18">
        <f>'Raw Data'!M1896</f>
        <v>0</v>
      </c>
      <c r="N1896" s="18">
        <f>'Raw Data'!N1896</f>
        <v>50400</v>
      </c>
      <c r="O1896" s="18" t="str">
        <f>'Raw Data'!O1896</f>
        <v>PCS</v>
      </c>
      <c r="P1896" s="18">
        <f>'Raw Data'!P1896</f>
        <v>76.684345239999999</v>
      </c>
      <c r="Q1896" s="18">
        <f>'Raw Data'!Q1896</f>
        <v>3864891</v>
      </c>
      <c r="R1896" s="18">
        <f>'Raw Data'!R1896</f>
        <v>1.160126252</v>
      </c>
      <c r="S1896" s="18">
        <f>'Raw Data'!S1896</f>
        <v>58470.363089999999</v>
      </c>
      <c r="T1896" s="18">
        <f>'Raw Data'!T1896</f>
        <v>939941.5</v>
      </c>
      <c r="U1896" s="18" t="e">
        <f t="shared" si="319"/>
        <v>#VALUE!</v>
      </c>
      <c r="V1896" s="18" t="str">
        <f t="shared" si="320"/>
        <v/>
      </c>
      <c r="W1896" s="18" t="e">
        <f t="shared" si="321"/>
        <v>#VALUE!</v>
      </c>
      <c r="X1896" s="18" t="str">
        <f t="shared" si="322"/>
        <v/>
      </c>
      <c r="Y1896" s="18" t="str">
        <f t="shared" si="323"/>
        <v/>
      </c>
      <c r="Z1896" s="18">
        <f t="shared" si="324"/>
        <v>4804832.5</v>
      </c>
      <c r="AA1896" s="18">
        <f t="shared" si="325"/>
        <v>2018</v>
      </c>
      <c r="AB1896" s="19" t="str">
        <f>IFERROR(VLOOKUP(D1896, 'Lookup Tables'!$A:$B, 2, FALSE), "Unknown")</f>
        <v>Table, kitchen or other household articles of iron or steel</v>
      </c>
      <c r="AC1896" s="18" t="str">
        <f t="shared" si="326"/>
        <v>Steel Products</v>
      </c>
      <c r="AD1896" s="18" t="str">
        <f t="shared" si="327"/>
        <v>Misc</v>
      </c>
      <c r="AE1896" s="18">
        <f t="shared" si="328"/>
        <v>18.649632936507935</v>
      </c>
      <c r="AF1896" s="20">
        <f t="shared" si="329"/>
        <v>0.24320000227690769</v>
      </c>
    </row>
    <row r="1897" spans="1:32">
      <c r="A1897" s="18" t="str">
        <f>'Raw Data'!A1897</f>
        <v>INNSA1</v>
      </c>
      <c r="B1897" s="19">
        <f>'Raw Data'!B1897</f>
        <v>43152</v>
      </c>
      <c r="C1897" s="18">
        <f>'Raw Data'!C1897</f>
        <v>301049751</v>
      </c>
      <c r="D1897" s="18">
        <f>'Raw Data'!D1897</f>
        <v>73239990</v>
      </c>
      <c r="E1897" s="18" t="str">
        <f>'Raw Data'!E1897</f>
        <v>STEEL TEA STRAINER -NP-55(TOTAL NET WT.1878.12 KGS) (MILD STEEL)</v>
      </c>
      <c r="F1897" s="18">
        <f>'Raw Data'!F1897</f>
        <v>0</v>
      </c>
      <c r="G1897" s="18">
        <f>'Raw Data'!G1897</f>
        <v>0</v>
      </c>
      <c r="H1897" s="18">
        <f>'Raw Data'!H1897</f>
        <v>0</v>
      </c>
      <c r="I1897" s="18">
        <f>'Raw Data'!I1897</f>
        <v>0</v>
      </c>
      <c r="J1897" s="18">
        <f>'Raw Data'!J1897</f>
        <v>0</v>
      </c>
      <c r="K1897" s="18">
        <f>'Raw Data'!K1897</f>
        <v>0</v>
      </c>
      <c r="L1897" s="18">
        <f>'Raw Data'!L1897</f>
        <v>0</v>
      </c>
      <c r="M1897" s="18">
        <f>'Raw Data'!M1897</f>
        <v>0</v>
      </c>
      <c r="N1897" s="18">
        <f>'Raw Data'!N1897</f>
        <v>39960</v>
      </c>
      <c r="O1897" s="18" t="str">
        <f>'Raw Data'!O1897</f>
        <v>PCS</v>
      </c>
      <c r="P1897" s="18">
        <f>'Raw Data'!P1897</f>
        <v>23.187279780000001</v>
      </c>
      <c r="Q1897" s="18">
        <f>'Raw Data'!Q1897</f>
        <v>926563.7</v>
      </c>
      <c r="R1897" s="18">
        <f>'Raw Data'!R1897</f>
        <v>0.35755250199999999</v>
      </c>
      <c r="S1897" s="18">
        <f>'Raw Data'!S1897</f>
        <v>14287.798000000001</v>
      </c>
      <c r="T1897" s="18">
        <f>'Raw Data'!T1897</f>
        <v>225340.3</v>
      </c>
      <c r="U1897" s="18" t="str">
        <f t="shared" si="319"/>
        <v>STEEL TEA STRAINER -NP-55</v>
      </c>
      <c r="V1897" s="18" t="str">
        <f t="shared" si="320"/>
        <v/>
      </c>
      <c r="W1897" s="18" t="e">
        <f t="shared" si="321"/>
        <v>#VALUE!</v>
      </c>
      <c r="X1897" s="18" t="str">
        <f t="shared" si="322"/>
        <v/>
      </c>
      <c r="Y1897" s="18" t="str">
        <f t="shared" si="323"/>
        <v/>
      </c>
      <c r="Z1897" s="18">
        <f t="shared" si="324"/>
        <v>1151904</v>
      </c>
      <c r="AA1897" s="18">
        <f t="shared" si="325"/>
        <v>2018</v>
      </c>
      <c r="AB1897" s="19" t="str">
        <f>IFERROR(VLOOKUP(D1897, 'Lookup Tables'!$A:$B, 2, FALSE), "Unknown")</f>
        <v>Table, kitchen or other household articles of iron or steel</v>
      </c>
      <c r="AC1897" s="18" t="str">
        <f t="shared" si="326"/>
        <v>Steel Products</v>
      </c>
      <c r="AD1897" s="18" t="str">
        <f t="shared" si="327"/>
        <v>Misc</v>
      </c>
      <c r="AE1897" s="18">
        <f t="shared" si="328"/>
        <v>5.6391466466466467</v>
      </c>
      <c r="AF1897" s="20">
        <f t="shared" si="329"/>
        <v>0.24320000880673395</v>
      </c>
    </row>
    <row r="1898" spans="1:32">
      <c r="A1898" s="18" t="str">
        <f>'Raw Data'!A1898</f>
        <v>INNSA1</v>
      </c>
      <c r="B1898" s="19">
        <f>'Raw Data'!B1898</f>
        <v>43151</v>
      </c>
      <c r="C1898" s="18">
        <f>'Raw Data'!C1898</f>
        <v>301049751</v>
      </c>
      <c r="D1898" s="18">
        <f>'Raw Data'!D1898</f>
        <v>73239990</v>
      </c>
      <c r="E1898" s="18" t="str">
        <f>'Raw Data'!E1898</f>
        <v>STAINLESS STEEL SPORTS BOTTLE 750ML S-308-C6 -NP-20 (TOTAL NET WT. 411.05 KGS)(MILD STEEL)</v>
      </c>
      <c r="F1898" s="18">
        <f>'Raw Data'!F1898</f>
        <v>0</v>
      </c>
      <c r="G1898" s="18">
        <f>'Raw Data'!G1898</f>
        <v>0</v>
      </c>
      <c r="H1898" s="18">
        <f>'Raw Data'!H1898</f>
        <v>0</v>
      </c>
      <c r="I1898" s="18">
        <f>'Raw Data'!I1898</f>
        <v>0</v>
      </c>
      <c r="J1898" s="18">
        <f>'Raw Data'!J1898</f>
        <v>0</v>
      </c>
      <c r="K1898" s="18">
        <f>'Raw Data'!K1898</f>
        <v>0</v>
      </c>
      <c r="L1898" s="18">
        <f>'Raw Data'!L1898</f>
        <v>0</v>
      </c>
      <c r="M1898" s="18">
        <f>'Raw Data'!M1898</f>
        <v>0</v>
      </c>
      <c r="N1898" s="18">
        <f>'Raw Data'!N1898</f>
        <v>2376</v>
      </c>
      <c r="O1898" s="18" t="str">
        <f>'Raw Data'!O1898</f>
        <v>PCS</v>
      </c>
      <c r="P1898" s="18">
        <f>'Raw Data'!P1898</f>
        <v>74.222171720000006</v>
      </c>
      <c r="Q1898" s="18">
        <f>'Raw Data'!Q1898</f>
        <v>176351.88</v>
      </c>
      <c r="R1898" s="18">
        <f>'Raw Data'!R1898</f>
        <v>1.1445207669999999</v>
      </c>
      <c r="S1898" s="18">
        <f>'Raw Data'!S1898</f>
        <v>2719.3813420000001</v>
      </c>
      <c r="T1898" s="18">
        <f>'Raw Data'!T1898</f>
        <v>42888.800000000003</v>
      </c>
      <c r="U1898" s="18" t="str">
        <f t="shared" si="319"/>
        <v xml:space="preserve">STAINLESS STEEL SPORTS BOTTLE 750ML S-308-C6 -NP-20 </v>
      </c>
      <c r="V1898" s="18" t="str">
        <f t="shared" si="320"/>
        <v/>
      </c>
      <c r="W1898" s="18" t="e">
        <f t="shared" si="321"/>
        <v>#VALUE!</v>
      </c>
      <c r="X1898" s="18" t="str">
        <f t="shared" si="322"/>
        <v/>
      </c>
      <c r="Y1898" s="18" t="str">
        <f t="shared" si="323"/>
        <v/>
      </c>
      <c r="Z1898" s="18">
        <f t="shared" si="324"/>
        <v>219240.68</v>
      </c>
      <c r="AA1898" s="18">
        <f t="shared" si="325"/>
        <v>2018</v>
      </c>
      <c r="AB1898" s="19" t="str">
        <f>IFERROR(VLOOKUP(D1898, 'Lookup Tables'!$A:$B, 2, FALSE), "Unknown")</f>
        <v>Table, kitchen or other household articles of iron or steel</v>
      </c>
      <c r="AC1898" s="18" t="str">
        <f t="shared" si="326"/>
        <v>Steel Products</v>
      </c>
      <c r="AD1898" s="18" t="str">
        <f t="shared" si="327"/>
        <v>Misc</v>
      </c>
      <c r="AE1898" s="18">
        <f t="shared" si="328"/>
        <v>18.050841750841752</v>
      </c>
      <c r="AF1898" s="20">
        <f t="shared" si="329"/>
        <v>0.24320012919624107</v>
      </c>
    </row>
    <row r="1899" spans="1:32">
      <c r="A1899" s="18" t="str">
        <f>'Raw Data'!A1899</f>
        <v>INNSA1</v>
      </c>
      <c r="B1899" s="19">
        <f>'Raw Data'!B1899</f>
        <v>43151</v>
      </c>
      <c r="C1899" s="18">
        <f>'Raw Data'!C1899</f>
        <v>301049751</v>
      </c>
      <c r="D1899" s="18">
        <f>'Raw Data'!D1899</f>
        <v>73239990</v>
      </c>
      <c r="E1899" s="18" t="str">
        <f>'Raw Data'!E1899</f>
        <v>STEEL ZHARA -NP-003 (MILD STEEL) (TOTAL NET WT.3276 KGS)</v>
      </c>
      <c r="F1899" s="18">
        <f>'Raw Data'!F1899</f>
        <v>0</v>
      </c>
      <c r="G1899" s="18">
        <f>'Raw Data'!G1899</f>
        <v>0</v>
      </c>
      <c r="H1899" s="18">
        <f>'Raw Data'!H1899</f>
        <v>0</v>
      </c>
      <c r="I1899" s="18">
        <f>'Raw Data'!I1899</f>
        <v>0</v>
      </c>
      <c r="J1899" s="18">
        <f>'Raw Data'!J1899</f>
        <v>0</v>
      </c>
      <c r="K1899" s="18">
        <f>'Raw Data'!K1899</f>
        <v>0</v>
      </c>
      <c r="L1899" s="18">
        <f>'Raw Data'!L1899</f>
        <v>0</v>
      </c>
      <c r="M1899" s="18">
        <f>'Raw Data'!M1899</f>
        <v>0</v>
      </c>
      <c r="N1899" s="18">
        <f>'Raw Data'!N1899</f>
        <v>36000</v>
      </c>
      <c r="O1899" s="18" t="str">
        <f>'Raw Data'!O1899</f>
        <v>PCS</v>
      </c>
      <c r="P1899" s="18">
        <f>'Raw Data'!P1899</f>
        <v>31.214826110000001</v>
      </c>
      <c r="Q1899" s="18">
        <f>'Raw Data'!Q1899</f>
        <v>1123733.74</v>
      </c>
      <c r="R1899" s="18">
        <f>'Raw Data'!R1899</f>
        <v>0.48133887600000003</v>
      </c>
      <c r="S1899" s="18">
        <f>'Raw Data'!S1899</f>
        <v>17328.199540000001</v>
      </c>
      <c r="T1899" s="18">
        <f>'Raw Data'!T1899</f>
        <v>273292</v>
      </c>
      <c r="U1899" s="18" t="str">
        <f t="shared" si="319"/>
        <v xml:space="preserve">STEEL ZHARA -NP-003 </v>
      </c>
      <c r="V1899" s="18" t="str">
        <f t="shared" si="320"/>
        <v/>
      </c>
      <c r="W1899" s="18" t="e">
        <f t="shared" si="321"/>
        <v>#VALUE!</v>
      </c>
      <c r="X1899" s="18" t="str">
        <f t="shared" si="322"/>
        <v/>
      </c>
      <c r="Y1899" s="18" t="str">
        <f t="shared" si="323"/>
        <v/>
      </c>
      <c r="Z1899" s="18">
        <f t="shared" si="324"/>
        <v>1397025.74</v>
      </c>
      <c r="AA1899" s="18">
        <f t="shared" si="325"/>
        <v>2018</v>
      </c>
      <c r="AB1899" s="19" t="str">
        <f>IFERROR(VLOOKUP(D1899, 'Lookup Tables'!$A:$B, 2, FALSE), "Unknown")</f>
        <v>Table, kitchen or other household articles of iron or steel</v>
      </c>
      <c r="AC1899" s="18" t="str">
        <f t="shared" si="326"/>
        <v>Steel Products</v>
      </c>
      <c r="AD1899" s="18" t="str">
        <f t="shared" si="327"/>
        <v>Misc</v>
      </c>
      <c r="AE1899" s="18">
        <f t="shared" si="328"/>
        <v>7.5914444444444449</v>
      </c>
      <c r="AF1899" s="20">
        <f t="shared" si="329"/>
        <v>0.24319995944946887</v>
      </c>
    </row>
    <row r="1900" spans="1:32">
      <c r="A1900" s="18" t="str">
        <f>'Raw Data'!A1900</f>
        <v>INNSA1</v>
      </c>
      <c r="B1900" s="19">
        <f>'Raw Data'!B1900</f>
        <v>43151</v>
      </c>
      <c r="C1900" s="18">
        <f>'Raw Data'!C1900</f>
        <v>301049751</v>
      </c>
      <c r="D1900" s="18">
        <f>'Raw Data'!D1900</f>
        <v>73239990</v>
      </c>
      <c r="E1900" s="18" t="str">
        <f>'Raw Data'!E1900</f>
        <v>STEEL PEELER -MP-196 (MILD STEEL) (TOTAL NET WT.4680 KGS)</v>
      </c>
      <c r="F1900" s="18">
        <f>'Raw Data'!F1900</f>
        <v>0</v>
      </c>
      <c r="G1900" s="18">
        <f>'Raw Data'!G1900</f>
        <v>0</v>
      </c>
      <c r="H1900" s="18">
        <f>'Raw Data'!H1900</f>
        <v>0</v>
      </c>
      <c r="I1900" s="18">
        <f>'Raw Data'!I1900</f>
        <v>0</v>
      </c>
      <c r="J1900" s="18">
        <f>'Raw Data'!J1900</f>
        <v>0</v>
      </c>
      <c r="K1900" s="18">
        <f>'Raw Data'!K1900</f>
        <v>0</v>
      </c>
      <c r="L1900" s="18">
        <f>'Raw Data'!L1900</f>
        <v>0</v>
      </c>
      <c r="M1900" s="18">
        <f>'Raw Data'!M1900</f>
        <v>0</v>
      </c>
      <c r="N1900" s="18">
        <f>'Raw Data'!N1900</f>
        <v>60000</v>
      </c>
      <c r="O1900" s="18" t="str">
        <f>'Raw Data'!O1900</f>
        <v>PCS</v>
      </c>
      <c r="P1900" s="18">
        <f>'Raw Data'!P1900</f>
        <v>36.717194829999997</v>
      </c>
      <c r="Q1900" s="18">
        <f>'Raw Data'!Q1900</f>
        <v>2203031.69</v>
      </c>
      <c r="R1900" s="18">
        <f>'Raw Data'!R1900</f>
        <v>0.56618650500000001</v>
      </c>
      <c r="S1900" s="18">
        <f>'Raw Data'!S1900</f>
        <v>33971.190289999999</v>
      </c>
      <c r="T1900" s="18">
        <f>'Raw Data'!T1900</f>
        <v>535777.30000000005</v>
      </c>
      <c r="U1900" s="18" t="str">
        <f t="shared" si="319"/>
        <v xml:space="preserve">STEEL PEELER -MP-196 </v>
      </c>
      <c r="V1900" s="18" t="str">
        <f t="shared" si="320"/>
        <v/>
      </c>
      <c r="W1900" s="18" t="e">
        <f t="shared" si="321"/>
        <v>#VALUE!</v>
      </c>
      <c r="X1900" s="18" t="str">
        <f t="shared" si="322"/>
        <v/>
      </c>
      <c r="Y1900" s="18" t="str">
        <f t="shared" si="323"/>
        <v/>
      </c>
      <c r="Z1900" s="18">
        <f t="shared" si="324"/>
        <v>2738808.99</v>
      </c>
      <c r="AA1900" s="18">
        <f t="shared" si="325"/>
        <v>2018</v>
      </c>
      <c r="AB1900" s="19" t="str">
        <f>IFERROR(VLOOKUP(D1900, 'Lookup Tables'!$A:$B, 2, FALSE), "Unknown")</f>
        <v>Table, kitchen or other household articles of iron or steel</v>
      </c>
      <c r="AC1900" s="18" t="str">
        <f t="shared" si="326"/>
        <v>Steel Products</v>
      </c>
      <c r="AD1900" s="18" t="str">
        <f t="shared" si="327"/>
        <v>Misc</v>
      </c>
      <c r="AE1900" s="18">
        <f t="shared" si="328"/>
        <v>8.9296216666666677</v>
      </c>
      <c r="AF1900" s="20">
        <f t="shared" si="329"/>
        <v>0.24319999681892912</v>
      </c>
    </row>
    <row r="1901" spans="1:32">
      <c r="A1901" s="18" t="str">
        <f>'Raw Data'!A1901</f>
        <v>INNSA1</v>
      </c>
      <c r="B1901" s="19">
        <f>'Raw Data'!B1901</f>
        <v>43151</v>
      </c>
      <c r="C1901" s="18">
        <f>'Raw Data'!C1901</f>
        <v>301049751</v>
      </c>
      <c r="D1901" s="18">
        <f>'Raw Data'!D1901</f>
        <v>73239990</v>
      </c>
      <c r="E1901" s="18" t="str">
        <f>'Raw Data'!E1901</f>
        <v>STAINLESS STEEL COLA BOTTLE 750ML SK750 -SL-01 (TOTAL NET WT.1733.76 KGS)(MILD STEEL)</v>
      </c>
      <c r="F1901" s="18">
        <f>'Raw Data'!F1901</f>
        <v>0</v>
      </c>
      <c r="G1901" s="18">
        <f>'Raw Data'!G1901</f>
        <v>0</v>
      </c>
      <c r="H1901" s="18">
        <f>'Raw Data'!H1901</f>
        <v>0</v>
      </c>
      <c r="I1901" s="18">
        <f>'Raw Data'!I1901</f>
        <v>0</v>
      </c>
      <c r="J1901" s="18">
        <f>'Raw Data'!J1901</f>
        <v>0</v>
      </c>
      <c r="K1901" s="18">
        <f>'Raw Data'!K1901</f>
        <v>0</v>
      </c>
      <c r="L1901" s="18">
        <f>'Raw Data'!L1901</f>
        <v>0</v>
      </c>
      <c r="M1901" s="18">
        <f>'Raw Data'!M1901</f>
        <v>0</v>
      </c>
      <c r="N1901" s="18">
        <f>'Raw Data'!N1901</f>
        <v>10080</v>
      </c>
      <c r="O1901" s="18" t="str">
        <f>'Raw Data'!O1901</f>
        <v>PCS</v>
      </c>
      <c r="P1901" s="18">
        <f>'Raw Data'!P1901</f>
        <v>90.678670629999999</v>
      </c>
      <c r="Q1901" s="18">
        <f>'Raw Data'!Q1901</f>
        <v>914041</v>
      </c>
      <c r="R1901" s="18">
        <f>'Raw Data'!R1901</f>
        <v>1.3982832789999999</v>
      </c>
      <c r="S1901" s="18">
        <f>'Raw Data'!S1901</f>
        <v>14094.695449999999</v>
      </c>
      <c r="T1901" s="18">
        <f>'Raw Data'!T1901</f>
        <v>222294.8</v>
      </c>
      <c r="U1901" s="18" t="str">
        <f t="shared" si="319"/>
        <v xml:space="preserve">STAINLESS STEEL COLA BOTTLE 750ML SK750 -SL-01 </v>
      </c>
      <c r="V1901" s="18" t="str">
        <f t="shared" si="320"/>
        <v/>
      </c>
      <c r="W1901" s="18" t="e">
        <f t="shared" si="321"/>
        <v>#VALUE!</v>
      </c>
      <c r="X1901" s="18" t="str">
        <f t="shared" si="322"/>
        <v/>
      </c>
      <c r="Y1901" s="18" t="str">
        <f t="shared" si="323"/>
        <v/>
      </c>
      <c r="Z1901" s="18">
        <f t="shared" si="324"/>
        <v>1136335.8</v>
      </c>
      <c r="AA1901" s="18">
        <f t="shared" si="325"/>
        <v>2018</v>
      </c>
      <c r="AB1901" s="19" t="str">
        <f>IFERROR(VLOOKUP(D1901, 'Lookup Tables'!$A:$B, 2, FALSE), "Unknown")</f>
        <v>Table, kitchen or other household articles of iron or steel</v>
      </c>
      <c r="AC1901" s="18" t="str">
        <f t="shared" si="326"/>
        <v>Steel Products</v>
      </c>
      <c r="AD1901" s="18" t="str">
        <f t="shared" si="327"/>
        <v>Misc</v>
      </c>
      <c r="AE1901" s="18">
        <f t="shared" si="328"/>
        <v>22.053055555555556</v>
      </c>
      <c r="AF1901" s="20">
        <f t="shared" si="329"/>
        <v>0.24320003150843342</v>
      </c>
    </row>
    <row r="1902" spans="1:32">
      <c r="A1902" s="18" t="str">
        <f>'Raw Data'!A1902</f>
        <v>INNSA1</v>
      </c>
      <c r="B1902" s="19">
        <f>'Raw Data'!B1902</f>
        <v>43151</v>
      </c>
      <c r="C1902" s="18">
        <f>'Raw Data'!C1902</f>
        <v>301049751</v>
      </c>
      <c r="D1902" s="18">
        <f>'Raw Data'!D1902</f>
        <v>73239990</v>
      </c>
      <c r="E1902" s="18" t="str">
        <f>'Raw Data'!E1902</f>
        <v>STAINLESS STEEL SPORTS BOTTLE 600ML S115-NP-21 (TOTAL NET WT. 2104.70 KGS)(MILD STEEL)</v>
      </c>
      <c r="F1902" s="18">
        <f>'Raw Data'!F1902</f>
        <v>0</v>
      </c>
      <c r="G1902" s="18">
        <f>'Raw Data'!G1902</f>
        <v>0</v>
      </c>
      <c r="H1902" s="18">
        <f>'Raw Data'!H1902</f>
        <v>0</v>
      </c>
      <c r="I1902" s="18">
        <f>'Raw Data'!I1902</f>
        <v>0</v>
      </c>
      <c r="J1902" s="18">
        <f>'Raw Data'!J1902</f>
        <v>0</v>
      </c>
      <c r="K1902" s="18">
        <f>'Raw Data'!K1902</f>
        <v>0</v>
      </c>
      <c r="L1902" s="18">
        <f>'Raw Data'!L1902</f>
        <v>0</v>
      </c>
      <c r="M1902" s="18">
        <f>'Raw Data'!M1902</f>
        <v>0</v>
      </c>
      <c r="N1902" s="18">
        <f>'Raw Data'!N1902</f>
        <v>12528</v>
      </c>
      <c r="O1902" s="18" t="str">
        <f>'Raw Data'!O1902</f>
        <v>PCS</v>
      </c>
      <c r="P1902" s="18">
        <f>'Raw Data'!P1902</f>
        <v>81.812311620000003</v>
      </c>
      <c r="Q1902" s="18">
        <f>'Raw Data'!Q1902</f>
        <v>1024944.64</v>
      </c>
      <c r="R1902" s="18">
        <f>'Raw Data'!R1902</f>
        <v>1.261562246</v>
      </c>
      <c r="S1902" s="18">
        <f>'Raw Data'!S1902</f>
        <v>15804.85181</v>
      </c>
      <c r="T1902" s="18">
        <f>'Raw Data'!T1902</f>
        <v>249266.5</v>
      </c>
      <c r="U1902" s="18" t="str">
        <f t="shared" si="319"/>
        <v xml:space="preserve">STAINLESS STEEL SPORTS BOTTLE 600ML S115-NP-21 </v>
      </c>
      <c r="V1902" s="18" t="str">
        <f t="shared" si="320"/>
        <v/>
      </c>
      <c r="W1902" s="18" t="e">
        <f t="shared" si="321"/>
        <v>#VALUE!</v>
      </c>
      <c r="X1902" s="18" t="str">
        <f t="shared" si="322"/>
        <v/>
      </c>
      <c r="Y1902" s="18" t="str">
        <f t="shared" si="323"/>
        <v/>
      </c>
      <c r="Z1902" s="18">
        <f t="shared" si="324"/>
        <v>1274211.1400000001</v>
      </c>
      <c r="AA1902" s="18">
        <f t="shared" si="325"/>
        <v>2018</v>
      </c>
      <c r="AB1902" s="19" t="str">
        <f>IFERROR(VLOOKUP(D1902, 'Lookup Tables'!$A:$B, 2, FALSE), "Unknown")</f>
        <v>Table, kitchen or other household articles of iron or steel</v>
      </c>
      <c r="AC1902" s="18" t="str">
        <f t="shared" si="326"/>
        <v>Steel Products</v>
      </c>
      <c r="AD1902" s="18" t="str">
        <f t="shared" si="327"/>
        <v>Misc</v>
      </c>
      <c r="AE1902" s="18">
        <f t="shared" si="328"/>
        <v>19.896751277139209</v>
      </c>
      <c r="AF1902" s="20">
        <f t="shared" si="329"/>
        <v>0.24319996443905498</v>
      </c>
    </row>
    <row r="1903" spans="1:32">
      <c r="A1903" s="18" t="str">
        <f>'Raw Data'!A1903</f>
        <v>INNSA1</v>
      </c>
      <c r="B1903" s="19">
        <f>'Raw Data'!B1903</f>
        <v>43151</v>
      </c>
      <c r="C1903" s="18">
        <f>'Raw Data'!C1903</f>
        <v>301049751</v>
      </c>
      <c r="D1903" s="18">
        <f>'Raw Data'!D1903</f>
        <v>73239990</v>
      </c>
      <c r="E1903" s="18" t="str">
        <f>'Raw Data'!E1903</f>
        <v>STAINLESS STEEL SPORTS BOTTLE 750ML S-308-C6 -NP-20 (TOTAL NET WT. 3045.49 KGS)(MILD STEEL)</v>
      </c>
      <c r="F1903" s="18">
        <f>'Raw Data'!F1903</f>
        <v>0</v>
      </c>
      <c r="G1903" s="18">
        <f>'Raw Data'!G1903</f>
        <v>0</v>
      </c>
      <c r="H1903" s="18">
        <f>'Raw Data'!H1903</f>
        <v>0</v>
      </c>
      <c r="I1903" s="18">
        <f>'Raw Data'!I1903</f>
        <v>0</v>
      </c>
      <c r="J1903" s="18">
        <f>'Raw Data'!J1903</f>
        <v>0</v>
      </c>
      <c r="K1903" s="18">
        <f>'Raw Data'!K1903</f>
        <v>0</v>
      </c>
      <c r="L1903" s="18">
        <f>'Raw Data'!L1903</f>
        <v>0</v>
      </c>
      <c r="M1903" s="18">
        <f>'Raw Data'!M1903</f>
        <v>0</v>
      </c>
      <c r="N1903" s="18">
        <f>'Raw Data'!N1903</f>
        <v>17604</v>
      </c>
      <c r="O1903" s="18" t="str">
        <f>'Raw Data'!O1903</f>
        <v>PCS</v>
      </c>
      <c r="P1903" s="18">
        <f>'Raw Data'!P1903</f>
        <v>74.219589869999993</v>
      </c>
      <c r="Q1903" s="18">
        <f>'Raw Data'!Q1903</f>
        <v>1306561.6599999999</v>
      </c>
      <c r="R1903" s="18">
        <f>'Raw Data'!R1903</f>
        <v>1.1444809540000001</v>
      </c>
      <c r="S1903" s="18">
        <f>'Raw Data'!S1903</f>
        <v>20147.442709999999</v>
      </c>
      <c r="T1903" s="18">
        <f>'Raw Data'!T1903</f>
        <v>317755.8</v>
      </c>
      <c r="U1903" s="18" t="str">
        <f t="shared" si="319"/>
        <v xml:space="preserve">STAINLESS STEEL SPORTS BOTTLE 750ML S-308-C6 -NP-20 </v>
      </c>
      <c r="V1903" s="18" t="str">
        <f t="shared" si="320"/>
        <v/>
      </c>
      <c r="W1903" s="18" t="e">
        <f t="shared" si="321"/>
        <v>#VALUE!</v>
      </c>
      <c r="X1903" s="18" t="str">
        <f t="shared" si="322"/>
        <v/>
      </c>
      <c r="Y1903" s="18" t="str">
        <f t="shared" si="323"/>
        <v/>
      </c>
      <c r="Z1903" s="18">
        <f t="shared" si="324"/>
        <v>1624317.46</v>
      </c>
      <c r="AA1903" s="18">
        <f t="shared" si="325"/>
        <v>2018</v>
      </c>
      <c r="AB1903" s="19" t="str">
        <f>IFERROR(VLOOKUP(D1903, 'Lookup Tables'!$A:$B, 2, FALSE), "Unknown")</f>
        <v>Table, kitchen or other household articles of iron or steel</v>
      </c>
      <c r="AC1903" s="18" t="str">
        <f t="shared" si="326"/>
        <v>Steel Products</v>
      </c>
      <c r="AD1903" s="18" t="str">
        <f t="shared" si="327"/>
        <v>Misc</v>
      </c>
      <c r="AE1903" s="18">
        <f t="shared" si="328"/>
        <v>18.050204498977504</v>
      </c>
      <c r="AF1903" s="20">
        <f t="shared" si="329"/>
        <v>0.24320000328189639</v>
      </c>
    </row>
    <row r="1904" spans="1:32">
      <c r="A1904" s="18" t="str">
        <f>'Raw Data'!A1904</f>
        <v>INNSA1</v>
      </c>
      <c r="B1904" s="19">
        <f>'Raw Data'!B1904</f>
        <v>43151</v>
      </c>
      <c r="C1904" s="18">
        <f>'Raw Data'!C1904</f>
        <v>301049751</v>
      </c>
      <c r="D1904" s="18">
        <f>'Raw Data'!D1904</f>
        <v>73239990</v>
      </c>
      <c r="E1904" s="18" t="str">
        <f>'Raw Data'!E1904</f>
        <v>STEEL MESAURING SPOON 4 PC SET -SJ-05 (MILD STEEL)(TOTAL NET WT.73 KGS)</v>
      </c>
      <c r="F1904" s="18">
        <f>'Raw Data'!F1904</f>
        <v>0</v>
      </c>
      <c r="G1904" s="18">
        <f>'Raw Data'!G1904</f>
        <v>0</v>
      </c>
      <c r="H1904" s="18">
        <f>'Raw Data'!H1904</f>
        <v>0</v>
      </c>
      <c r="I1904" s="18">
        <f>'Raw Data'!I1904</f>
        <v>0</v>
      </c>
      <c r="J1904" s="18">
        <f>'Raw Data'!J1904</f>
        <v>0</v>
      </c>
      <c r="K1904" s="18">
        <f>'Raw Data'!K1904</f>
        <v>0</v>
      </c>
      <c r="L1904" s="18">
        <f>'Raw Data'!L1904</f>
        <v>0</v>
      </c>
      <c r="M1904" s="18">
        <f>'Raw Data'!M1904</f>
        <v>0</v>
      </c>
      <c r="N1904" s="18">
        <f>'Raw Data'!N1904</f>
        <v>1000</v>
      </c>
      <c r="O1904" s="18" t="str">
        <f>'Raw Data'!O1904</f>
        <v>SET</v>
      </c>
      <c r="P1904" s="18">
        <f>'Raw Data'!P1904</f>
        <v>40.04278</v>
      </c>
      <c r="Q1904" s="18">
        <f>'Raw Data'!Q1904</f>
        <v>40042.78</v>
      </c>
      <c r="R1904" s="18">
        <f>'Raw Data'!R1904</f>
        <v>0.61746769499999998</v>
      </c>
      <c r="S1904" s="18">
        <f>'Raw Data'!S1904</f>
        <v>617.46769470000004</v>
      </c>
      <c r="T1904" s="18">
        <f>'Raw Data'!T1904</f>
        <v>9738.4</v>
      </c>
      <c r="U1904" s="18" t="str">
        <f t="shared" si="319"/>
        <v xml:space="preserve">STEEL MESAURING SPOON 4 PC SET -SJ-05 </v>
      </c>
      <c r="V1904" s="18" t="str">
        <f t="shared" si="320"/>
        <v/>
      </c>
      <c r="W1904" s="18" t="e">
        <f t="shared" si="321"/>
        <v>#VALUE!</v>
      </c>
      <c r="X1904" s="18" t="str">
        <f t="shared" si="322"/>
        <v/>
      </c>
      <c r="Y1904" s="18" t="str">
        <f t="shared" si="323"/>
        <v/>
      </c>
      <c r="Z1904" s="18">
        <f t="shared" si="324"/>
        <v>49781.18</v>
      </c>
      <c r="AA1904" s="18">
        <f t="shared" si="325"/>
        <v>2018</v>
      </c>
      <c r="AB1904" s="19" t="str">
        <f>IFERROR(VLOOKUP(D1904, 'Lookup Tables'!$A:$B, 2, FALSE), "Unknown")</f>
        <v>Table, kitchen or other household articles of iron or steel</v>
      </c>
      <c r="AC1904" s="18" t="str">
        <f t="shared" si="326"/>
        <v>Steel Products</v>
      </c>
      <c r="AD1904" s="18" t="str">
        <f t="shared" si="327"/>
        <v>Misc</v>
      </c>
      <c r="AE1904" s="18">
        <f t="shared" si="328"/>
        <v>9.7384000000000004</v>
      </c>
      <c r="AF1904" s="20">
        <f t="shared" si="329"/>
        <v>0.24319989770939979</v>
      </c>
    </row>
    <row r="1905" spans="1:32">
      <c r="A1905" s="18" t="str">
        <f>'Raw Data'!A1905</f>
        <v>INNSA1</v>
      </c>
      <c r="B1905" s="19">
        <f>'Raw Data'!B1905</f>
        <v>43151</v>
      </c>
      <c r="C1905" s="18">
        <f>'Raw Data'!C1905</f>
        <v>301049751</v>
      </c>
      <c r="D1905" s="18">
        <f>'Raw Data'!D1905</f>
        <v>73239990</v>
      </c>
      <c r="E1905" s="18" t="str">
        <f>'Raw Data'!E1905</f>
        <v>STAINLESS STEEL SPORTS BOTTLE 600ML S115-NP-21 (TOTAL NET WT.2001.89 KGS)(MILD STEEL)</v>
      </c>
      <c r="F1905" s="18">
        <f>'Raw Data'!F1905</f>
        <v>0</v>
      </c>
      <c r="G1905" s="18">
        <f>'Raw Data'!G1905</f>
        <v>0</v>
      </c>
      <c r="H1905" s="18">
        <f>'Raw Data'!H1905</f>
        <v>0</v>
      </c>
      <c r="I1905" s="18">
        <f>'Raw Data'!I1905</f>
        <v>0</v>
      </c>
      <c r="J1905" s="18">
        <f>'Raw Data'!J1905</f>
        <v>0</v>
      </c>
      <c r="K1905" s="18">
        <f>'Raw Data'!K1905</f>
        <v>0</v>
      </c>
      <c r="L1905" s="18">
        <f>'Raw Data'!L1905</f>
        <v>0</v>
      </c>
      <c r="M1905" s="18">
        <f>'Raw Data'!M1905</f>
        <v>0</v>
      </c>
      <c r="N1905" s="18">
        <f>'Raw Data'!N1905</f>
        <v>11916</v>
      </c>
      <c r="O1905" s="18" t="str">
        <f>'Raw Data'!O1905</f>
        <v>PCS</v>
      </c>
      <c r="P1905" s="18">
        <f>'Raw Data'!P1905</f>
        <v>81.809467100000006</v>
      </c>
      <c r="Q1905" s="18">
        <f>'Raw Data'!Q1905</f>
        <v>974841.61</v>
      </c>
      <c r="R1905" s="18">
        <f>'Raw Data'!R1905</f>
        <v>1.261518382</v>
      </c>
      <c r="S1905" s="18">
        <f>'Raw Data'!S1905</f>
        <v>15032.253049999999</v>
      </c>
      <c r="T1905" s="18">
        <f>'Raw Data'!T1905</f>
        <v>237081.5</v>
      </c>
      <c r="U1905" s="18" t="str">
        <f t="shared" si="319"/>
        <v xml:space="preserve">STAINLESS STEEL SPORTS BOTTLE 600ML S115-NP-21 </v>
      </c>
      <c r="V1905" s="18" t="str">
        <f t="shared" si="320"/>
        <v/>
      </c>
      <c r="W1905" s="18" t="e">
        <f t="shared" si="321"/>
        <v>#VALUE!</v>
      </c>
      <c r="X1905" s="18" t="str">
        <f t="shared" si="322"/>
        <v/>
      </c>
      <c r="Y1905" s="18" t="str">
        <f t="shared" si="323"/>
        <v/>
      </c>
      <c r="Z1905" s="18">
        <f t="shared" si="324"/>
        <v>1211923.1099999999</v>
      </c>
      <c r="AA1905" s="18">
        <f t="shared" si="325"/>
        <v>2018</v>
      </c>
      <c r="AB1905" s="19" t="str">
        <f>IFERROR(VLOOKUP(D1905, 'Lookup Tables'!$A:$B, 2, FALSE), "Unknown")</f>
        <v>Table, kitchen or other household articles of iron or steel</v>
      </c>
      <c r="AC1905" s="18" t="str">
        <f t="shared" si="326"/>
        <v>Steel Products</v>
      </c>
      <c r="AD1905" s="18" t="str">
        <f t="shared" si="327"/>
        <v>Misc</v>
      </c>
      <c r="AE1905" s="18">
        <f t="shared" si="328"/>
        <v>19.896064115474992</v>
      </c>
      <c r="AF1905" s="20">
        <f t="shared" si="329"/>
        <v>0.24320002097571522</v>
      </c>
    </row>
    <row r="1906" spans="1:32">
      <c r="A1906" s="18" t="str">
        <f>'Raw Data'!A1906</f>
        <v>INNSA1</v>
      </c>
      <c r="B1906" s="19">
        <f>'Raw Data'!B1906</f>
        <v>43150</v>
      </c>
      <c r="C1906" s="18">
        <f>'Raw Data'!C1906</f>
        <v>301049751</v>
      </c>
      <c r="D1906" s="18">
        <f>'Raw Data'!D1906</f>
        <v>73239990</v>
      </c>
      <c r="E1906" s="18" t="str">
        <f>'Raw Data'!E1906</f>
        <v>STAINLESS STEEL SPORTS BOTTLE 750ML S-308-C6 -NP-20 (TOTAL NET WT. 2837.92KGS)(MILD STEEL) (DPD CLIENT)</v>
      </c>
      <c r="F1906" s="18">
        <f>'Raw Data'!F1906</f>
        <v>0</v>
      </c>
      <c r="G1906" s="18">
        <f>'Raw Data'!G1906</f>
        <v>0</v>
      </c>
      <c r="H1906" s="18">
        <f>'Raw Data'!H1906</f>
        <v>0</v>
      </c>
      <c r="I1906" s="18">
        <f>'Raw Data'!I1906</f>
        <v>0</v>
      </c>
      <c r="J1906" s="18">
        <f>'Raw Data'!J1906</f>
        <v>0</v>
      </c>
      <c r="K1906" s="18">
        <f>'Raw Data'!K1906</f>
        <v>0</v>
      </c>
      <c r="L1906" s="18">
        <f>'Raw Data'!L1906</f>
        <v>0</v>
      </c>
      <c r="M1906" s="18">
        <f>'Raw Data'!M1906</f>
        <v>0</v>
      </c>
      <c r="N1906" s="18">
        <f>'Raw Data'!N1906</f>
        <v>16596</v>
      </c>
      <c r="O1906" s="18" t="str">
        <f>'Raw Data'!O1906</f>
        <v>PCS</v>
      </c>
      <c r="P1906" s="18">
        <f>'Raw Data'!P1906</f>
        <v>74.206338270000003</v>
      </c>
      <c r="Q1906" s="18">
        <f>'Raw Data'!Q1906</f>
        <v>1231528.3899999999</v>
      </c>
      <c r="R1906" s="18">
        <f>'Raw Data'!R1906</f>
        <v>1.1442766120000001</v>
      </c>
      <c r="S1906" s="18">
        <f>'Raw Data'!S1906</f>
        <v>18990.414649999999</v>
      </c>
      <c r="T1906" s="18">
        <f>'Raw Data'!T1906</f>
        <v>299507.7</v>
      </c>
      <c r="U1906" s="18" t="str">
        <f t="shared" si="319"/>
        <v xml:space="preserve">STAINLESS STEEL SPORTS BOTTLE 750ML S-308-C6 -NP-20 </v>
      </c>
      <c r="V1906" s="18" t="str">
        <f t="shared" si="320"/>
        <v/>
      </c>
      <c r="W1906" s="18" t="e">
        <f t="shared" si="321"/>
        <v>#VALUE!</v>
      </c>
      <c r="X1906" s="18" t="str">
        <f t="shared" si="322"/>
        <v/>
      </c>
      <c r="Y1906" s="18" t="str">
        <f t="shared" si="323"/>
        <v/>
      </c>
      <c r="Z1906" s="18">
        <f t="shared" si="324"/>
        <v>1531036.0899999999</v>
      </c>
      <c r="AA1906" s="18">
        <f t="shared" si="325"/>
        <v>2018</v>
      </c>
      <c r="AB1906" s="19" t="str">
        <f>IFERROR(VLOOKUP(D1906, 'Lookup Tables'!$A:$B, 2, FALSE), "Unknown")</f>
        <v>Table, kitchen or other household articles of iron or steel</v>
      </c>
      <c r="AC1906" s="18" t="str">
        <f t="shared" si="326"/>
        <v>Steel Products</v>
      </c>
      <c r="AD1906" s="18" t="str">
        <f t="shared" si="327"/>
        <v>Misc</v>
      </c>
      <c r="AE1906" s="18">
        <f t="shared" si="328"/>
        <v>18.046981200289228</v>
      </c>
      <c r="AF1906" s="20">
        <f t="shared" si="329"/>
        <v>0.24319999638822784</v>
      </c>
    </row>
    <row r="1907" spans="1:32">
      <c r="A1907" s="18" t="str">
        <f>'Raw Data'!A1907</f>
        <v>INNSA1</v>
      </c>
      <c r="B1907" s="19">
        <f>'Raw Data'!B1907</f>
        <v>43145</v>
      </c>
      <c r="C1907" s="18">
        <f>'Raw Data'!C1907</f>
        <v>301049751</v>
      </c>
      <c r="D1907" s="18">
        <f>'Raw Data'!D1907</f>
        <v>73231000</v>
      </c>
      <c r="E1907" s="18" t="str">
        <f>'Raw Data'!E1907</f>
        <v>STEEL SCRUBBER -ANG537 (TOTAL NET WT.8549.20 KGS)(MILD STEEL) (DPD CLIENT)</v>
      </c>
      <c r="F1907" s="18">
        <f>'Raw Data'!F1907</f>
        <v>0</v>
      </c>
      <c r="G1907" s="18">
        <f>'Raw Data'!G1907</f>
        <v>0</v>
      </c>
      <c r="H1907" s="18">
        <f>'Raw Data'!H1907</f>
        <v>0</v>
      </c>
      <c r="I1907" s="18">
        <f>'Raw Data'!I1907</f>
        <v>0</v>
      </c>
      <c r="J1907" s="18">
        <f>'Raw Data'!J1907</f>
        <v>0</v>
      </c>
      <c r="K1907" s="18">
        <f>'Raw Data'!K1907</f>
        <v>0</v>
      </c>
      <c r="L1907" s="18">
        <f>'Raw Data'!L1907</f>
        <v>0</v>
      </c>
      <c r="M1907" s="18">
        <f>'Raw Data'!M1907</f>
        <v>0</v>
      </c>
      <c r="N1907" s="18">
        <f>'Raw Data'!N1907</f>
        <v>318384</v>
      </c>
      <c r="O1907" s="18" t="str">
        <f>'Raw Data'!O1907</f>
        <v>PCS</v>
      </c>
      <c r="P1907" s="18">
        <f>'Raw Data'!P1907</f>
        <v>4.9643845170000001</v>
      </c>
      <c r="Q1907" s="18">
        <f>'Raw Data'!Q1907</f>
        <v>1580580.6</v>
      </c>
      <c r="R1907" s="18">
        <f>'Raw Data'!R1907</f>
        <v>7.6967201999999998E-2</v>
      </c>
      <c r="S1907" s="18">
        <f>'Raw Data'!S1907</f>
        <v>24505.12558</v>
      </c>
      <c r="T1907" s="18">
        <f>'Raw Data'!T1907</f>
        <v>489663.9</v>
      </c>
      <c r="U1907" s="18" t="str">
        <f t="shared" si="319"/>
        <v xml:space="preserve">STEEL SCRUBBER -ANG537 </v>
      </c>
      <c r="V1907" s="18" t="str">
        <f t="shared" si="320"/>
        <v/>
      </c>
      <c r="W1907" s="18" t="e">
        <f t="shared" si="321"/>
        <v>#VALUE!</v>
      </c>
      <c r="X1907" s="18" t="str">
        <f t="shared" si="322"/>
        <v/>
      </c>
      <c r="Y1907" s="18" t="str">
        <f t="shared" si="323"/>
        <v/>
      </c>
      <c r="Z1907" s="18">
        <f t="shared" si="324"/>
        <v>2070244.5</v>
      </c>
      <c r="AA1907" s="18">
        <f t="shared" si="325"/>
        <v>2018</v>
      </c>
      <c r="AB1907" s="19" t="str">
        <f>IFERROR(VLOOKUP(D1907, 'Lookup Tables'!$A:$B, 2, FALSE), "Unknown")</f>
        <v>Steel Scrubbers</v>
      </c>
      <c r="AC1907" s="18" t="str">
        <f t="shared" si="326"/>
        <v>Steel Products</v>
      </c>
      <c r="AD1907" s="18" t="str">
        <f t="shared" si="327"/>
        <v>Scrubber</v>
      </c>
      <c r="AE1907" s="18">
        <f t="shared" si="328"/>
        <v>1.5379664179104477</v>
      </c>
      <c r="AF1907" s="20">
        <f t="shared" si="329"/>
        <v>0.30980001905628857</v>
      </c>
    </row>
    <row r="1908" spans="1:32">
      <c r="A1908" s="18" t="str">
        <f>'Raw Data'!A1908</f>
        <v>INNSA1</v>
      </c>
      <c r="B1908" s="19">
        <f>'Raw Data'!B1908</f>
        <v>43138</v>
      </c>
      <c r="C1908" s="18">
        <f>'Raw Data'!C1908</f>
        <v>301049751</v>
      </c>
      <c r="D1908" s="18">
        <f>'Raw Data'!D1908</f>
        <v>73239990</v>
      </c>
      <c r="E1908" s="18" t="str">
        <f>'Raw Data'!E1908</f>
        <v>MILD STEEL MULTI FUNCTION CLOTH STAND-RYX-02-021A (DPD CLIENT)</v>
      </c>
      <c r="F1908" s="18">
        <f>'Raw Data'!F1908</f>
        <v>0</v>
      </c>
      <c r="G1908" s="18">
        <f>'Raw Data'!G1908</f>
        <v>0</v>
      </c>
      <c r="H1908" s="18">
        <f>'Raw Data'!H1908</f>
        <v>0</v>
      </c>
      <c r="I1908" s="18">
        <f>'Raw Data'!I1908</f>
        <v>0</v>
      </c>
      <c r="J1908" s="18">
        <f>'Raw Data'!J1908</f>
        <v>0</v>
      </c>
      <c r="K1908" s="18">
        <f>'Raw Data'!K1908</f>
        <v>0</v>
      </c>
      <c r="L1908" s="18">
        <f>'Raw Data'!L1908</f>
        <v>0</v>
      </c>
      <c r="M1908" s="18">
        <f>'Raw Data'!M1908</f>
        <v>0</v>
      </c>
      <c r="N1908" s="18">
        <f>'Raw Data'!N1908</f>
        <v>1206</v>
      </c>
      <c r="O1908" s="18" t="str">
        <f>'Raw Data'!O1908</f>
        <v>PCS</v>
      </c>
      <c r="P1908" s="18">
        <f>'Raw Data'!P1908</f>
        <v>610.97289390000003</v>
      </c>
      <c r="Q1908" s="18">
        <f>'Raw Data'!Q1908</f>
        <v>736833.31</v>
      </c>
      <c r="R1908" s="18">
        <f>'Raw Data'!R1908</f>
        <v>9.4724479670000008</v>
      </c>
      <c r="S1908" s="18">
        <f>'Raw Data'!S1908</f>
        <v>11423.77225</v>
      </c>
      <c r="T1908" s="18">
        <f>'Raw Data'!T1908</f>
        <v>179197.8</v>
      </c>
      <c r="U1908" s="18" t="str">
        <f t="shared" si="319"/>
        <v xml:space="preserve">MILD STEEL MULTI FUNCTION CLOTH STAND-RYX-02-021A </v>
      </c>
      <c r="V1908" s="18" t="str">
        <f t="shared" si="320"/>
        <v/>
      </c>
      <c r="W1908" s="18" t="e">
        <f t="shared" si="321"/>
        <v>#VALUE!</v>
      </c>
      <c r="X1908" s="18" t="str">
        <f t="shared" si="322"/>
        <v/>
      </c>
      <c r="Y1908" s="18" t="str">
        <f t="shared" si="323"/>
        <v/>
      </c>
      <c r="Z1908" s="18">
        <f t="shared" si="324"/>
        <v>916031.1100000001</v>
      </c>
      <c r="AA1908" s="18">
        <f t="shared" si="325"/>
        <v>2018</v>
      </c>
      <c r="AB1908" s="19" t="str">
        <f>IFERROR(VLOOKUP(D1908, 'Lookup Tables'!$A:$B, 2, FALSE), "Unknown")</f>
        <v>Table, kitchen or other household articles of iron or steel</v>
      </c>
      <c r="AC1908" s="18" t="str">
        <f t="shared" si="326"/>
        <v>Steel Products</v>
      </c>
      <c r="AD1908" s="18" t="str">
        <f t="shared" si="327"/>
        <v>Cloth Stand</v>
      </c>
      <c r="AE1908" s="18">
        <f t="shared" si="328"/>
        <v>148.58855721393033</v>
      </c>
      <c r="AF1908" s="20">
        <f t="shared" si="329"/>
        <v>0.24319991722415477</v>
      </c>
    </row>
    <row r="1909" spans="1:32">
      <c r="A1909" s="18" t="str">
        <f>'Raw Data'!A1909</f>
        <v>INNSA1</v>
      </c>
      <c r="B1909" s="19">
        <f>'Raw Data'!B1909</f>
        <v>43138</v>
      </c>
      <c r="C1909" s="18">
        <f>'Raw Data'!C1909</f>
        <v>301049751</v>
      </c>
      <c r="D1909" s="18">
        <f>'Raw Data'!D1909</f>
        <v>73239990</v>
      </c>
      <c r="E1909" s="18" t="str">
        <f>'Raw Data'!E1909</f>
        <v>STEEL LUNCH BOX ROUND-9568(TOTAL NET WT.3898.68 KGS) (MILD STEEL)</v>
      </c>
      <c r="F1909" s="18">
        <f>'Raw Data'!F1909</f>
        <v>0</v>
      </c>
      <c r="G1909" s="18">
        <f>'Raw Data'!G1909</f>
        <v>0</v>
      </c>
      <c r="H1909" s="18">
        <f>'Raw Data'!H1909</f>
        <v>0</v>
      </c>
      <c r="I1909" s="18">
        <f>'Raw Data'!I1909</f>
        <v>0</v>
      </c>
      <c r="J1909" s="18">
        <f>'Raw Data'!J1909</f>
        <v>0</v>
      </c>
      <c r="K1909" s="18">
        <f>'Raw Data'!K1909</f>
        <v>0</v>
      </c>
      <c r="L1909" s="18">
        <f>'Raw Data'!L1909</f>
        <v>0</v>
      </c>
      <c r="M1909" s="18">
        <f>'Raw Data'!M1909</f>
        <v>0</v>
      </c>
      <c r="N1909" s="18">
        <f>'Raw Data'!N1909</f>
        <v>14712</v>
      </c>
      <c r="O1909" s="18" t="str">
        <f>'Raw Data'!O1909</f>
        <v>PCS</v>
      </c>
      <c r="P1909" s="18">
        <f>'Raw Data'!P1909</f>
        <v>85.581716290000003</v>
      </c>
      <c r="Q1909" s="18">
        <f>'Raw Data'!Q1909</f>
        <v>1259078.21</v>
      </c>
      <c r="R1909" s="18">
        <f>'Raw Data'!R1909</f>
        <v>1.3268483149999999</v>
      </c>
      <c r="S1909" s="18">
        <f>'Raw Data'!S1909</f>
        <v>19520.592400000001</v>
      </c>
      <c r="T1909" s="18">
        <f>'Raw Data'!T1909</f>
        <v>306207.8</v>
      </c>
      <c r="U1909" s="18" t="str">
        <f t="shared" si="319"/>
        <v>STEEL LUNCH BOX ROUND-9568</v>
      </c>
      <c r="V1909" s="18" t="str">
        <f t="shared" si="320"/>
        <v/>
      </c>
      <c r="W1909" s="18" t="e">
        <f t="shared" si="321"/>
        <v>#VALUE!</v>
      </c>
      <c r="X1909" s="18" t="str">
        <f t="shared" si="322"/>
        <v/>
      </c>
      <c r="Y1909" s="18" t="str">
        <f t="shared" si="323"/>
        <v/>
      </c>
      <c r="Z1909" s="18">
        <f t="shared" si="324"/>
        <v>1565286.01</v>
      </c>
      <c r="AA1909" s="18">
        <f t="shared" si="325"/>
        <v>2018</v>
      </c>
      <c r="AB1909" s="19" t="str">
        <f>IFERROR(VLOOKUP(D1909, 'Lookup Tables'!$A:$B, 2, FALSE), "Unknown")</f>
        <v>Table, kitchen or other household articles of iron or steel</v>
      </c>
      <c r="AC1909" s="18" t="str">
        <f t="shared" si="326"/>
        <v>Steel Products</v>
      </c>
      <c r="AD1909" s="18" t="str">
        <f t="shared" si="327"/>
        <v>Misc</v>
      </c>
      <c r="AE1909" s="18">
        <f t="shared" si="328"/>
        <v>20.81347199564981</v>
      </c>
      <c r="AF1909" s="20">
        <f t="shared" si="329"/>
        <v>0.24319998358163947</v>
      </c>
    </row>
    <row r="1910" spans="1:32">
      <c r="A1910" s="18" t="str">
        <f>'Raw Data'!A1910</f>
        <v>INNSA1</v>
      </c>
      <c r="B1910" s="19">
        <f>'Raw Data'!B1910</f>
        <v>43138</v>
      </c>
      <c r="C1910" s="18">
        <f>'Raw Data'!C1910</f>
        <v>301049751</v>
      </c>
      <c r="D1910" s="18">
        <f>'Raw Data'!D1910</f>
        <v>73239990</v>
      </c>
      <c r="E1910" s="18" t="str">
        <f>'Raw Data'!E1910</f>
        <v>STEEL LUNCH BOX RECTANGLE-9707 (TOTAL NET WT.4143.90 KGS) (MILD STEEL)-(DPD CLIENT)</v>
      </c>
      <c r="F1910" s="18">
        <f>'Raw Data'!F1910</f>
        <v>0</v>
      </c>
      <c r="G1910" s="18">
        <f>'Raw Data'!G1910</f>
        <v>0</v>
      </c>
      <c r="H1910" s="18">
        <f>'Raw Data'!H1910</f>
        <v>0</v>
      </c>
      <c r="I1910" s="18">
        <f>'Raw Data'!I1910</f>
        <v>0</v>
      </c>
      <c r="J1910" s="18">
        <f>'Raw Data'!J1910</f>
        <v>0</v>
      </c>
      <c r="K1910" s="18">
        <f>'Raw Data'!K1910</f>
        <v>0</v>
      </c>
      <c r="L1910" s="18">
        <f>'Raw Data'!L1910</f>
        <v>0</v>
      </c>
      <c r="M1910" s="18">
        <f>'Raw Data'!M1910</f>
        <v>0</v>
      </c>
      <c r="N1910" s="18">
        <f>'Raw Data'!N1910</f>
        <v>13680</v>
      </c>
      <c r="O1910" s="18" t="str">
        <f>'Raw Data'!O1910</f>
        <v>PCS</v>
      </c>
      <c r="P1910" s="18">
        <f>'Raw Data'!P1910</f>
        <v>107.14046999999999</v>
      </c>
      <c r="Q1910" s="18">
        <f>'Raw Data'!Q1910</f>
        <v>1465681.63</v>
      </c>
      <c r="R1910" s="18">
        <f>'Raw Data'!R1910</f>
        <v>1.6610925590000001</v>
      </c>
      <c r="S1910" s="18">
        <f>'Raw Data'!S1910</f>
        <v>22723.746200000001</v>
      </c>
      <c r="T1910" s="18">
        <f>'Raw Data'!T1910</f>
        <v>356453.8</v>
      </c>
      <c r="U1910" s="18" t="str">
        <f t="shared" si="319"/>
        <v xml:space="preserve">STEEL LUNCH BOX RECTANGLE-9707 </v>
      </c>
      <c r="V1910" s="18" t="str">
        <f t="shared" si="320"/>
        <v/>
      </c>
      <c r="W1910" s="18" t="e">
        <f t="shared" si="321"/>
        <v>#VALUE!</v>
      </c>
      <c r="X1910" s="18" t="str">
        <f t="shared" si="322"/>
        <v/>
      </c>
      <c r="Y1910" s="18" t="str">
        <f t="shared" si="323"/>
        <v/>
      </c>
      <c r="Z1910" s="18">
        <f t="shared" si="324"/>
        <v>1822135.43</v>
      </c>
      <c r="AA1910" s="18">
        <f t="shared" si="325"/>
        <v>2018</v>
      </c>
      <c r="AB1910" s="19" t="str">
        <f>IFERROR(VLOOKUP(D1910, 'Lookup Tables'!$A:$B, 2, FALSE), "Unknown")</f>
        <v>Table, kitchen or other household articles of iron or steel</v>
      </c>
      <c r="AC1910" s="18" t="str">
        <f t="shared" si="326"/>
        <v>Steel Products</v>
      </c>
      <c r="AD1910" s="18" t="str">
        <f t="shared" si="327"/>
        <v>Misc</v>
      </c>
      <c r="AE1910" s="18">
        <f t="shared" si="328"/>
        <v>26.056564327485379</v>
      </c>
      <c r="AF1910" s="20">
        <f t="shared" si="329"/>
        <v>0.24320001881991249</v>
      </c>
    </row>
    <row r="1911" spans="1:32">
      <c r="A1911" s="18" t="str">
        <f>'Raw Data'!A1911</f>
        <v>INNSA1</v>
      </c>
      <c r="B1911" s="19">
        <f>'Raw Data'!B1911</f>
        <v>43134</v>
      </c>
      <c r="C1911" s="18">
        <f>'Raw Data'!C1911</f>
        <v>301049751</v>
      </c>
      <c r="D1911" s="18">
        <f>'Raw Data'!D1911</f>
        <v>73239990</v>
      </c>
      <c r="E1911" s="18" t="str">
        <f>'Raw Data'!E1911</f>
        <v>STEEL LUNCH BOX 3 LAYER-6505 (TOTAL NET WT.10783.08 KGS) (MILD STEEL)</v>
      </c>
      <c r="F1911" s="18">
        <f>'Raw Data'!F1911</f>
        <v>0</v>
      </c>
      <c r="G1911" s="18">
        <f>'Raw Data'!G1911</f>
        <v>0</v>
      </c>
      <c r="H1911" s="18">
        <f>'Raw Data'!H1911</f>
        <v>0</v>
      </c>
      <c r="I1911" s="18">
        <f>'Raw Data'!I1911</f>
        <v>0</v>
      </c>
      <c r="J1911" s="18">
        <f>'Raw Data'!J1911</f>
        <v>0</v>
      </c>
      <c r="K1911" s="18">
        <f>'Raw Data'!K1911</f>
        <v>0</v>
      </c>
      <c r="L1911" s="18">
        <f>'Raw Data'!L1911</f>
        <v>0</v>
      </c>
      <c r="M1911" s="18">
        <f>'Raw Data'!M1911</f>
        <v>0</v>
      </c>
      <c r="N1911" s="18">
        <f>'Raw Data'!N1911</f>
        <v>16632</v>
      </c>
      <c r="O1911" s="18" t="str">
        <f>'Raw Data'!O1911</f>
        <v>PCS</v>
      </c>
      <c r="P1911" s="18">
        <f>'Raw Data'!P1911</f>
        <v>217.50612430000001</v>
      </c>
      <c r="Q1911" s="18">
        <f>'Raw Data'!Q1911</f>
        <v>3617561.86</v>
      </c>
      <c r="R1911" s="18">
        <f>'Raw Data'!R1911</f>
        <v>3.372187974</v>
      </c>
      <c r="S1911" s="18">
        <f>'Raw Data'!S1911</f>
        <v>56086.230389999997</v>
      </c>
      <c r="T1911" s="18">
        <f>'Raw Data'!T1911</f>
        <v>879791</v>
      </c>
      <c r="U1911" s="18" t="str">
        <f t="shared" si="319"/>
        <v xml:space="preserve">STEEL LUNCH BOX 3 LAYER-6505 </v>
      </c>
      <c r="V1911" s="18" t="str">
        <f t="shared" si="320"/>
        <v/>
      </c>
      <c r="W1911" s="18" t="e">
        <f t="shared" si="321"/>
        <v>#VALUE!</v>
      </c>
      <c r="X1911" s="18" t="str">
        <f t="shared" si="322"/>
        <v/>
      </c>
      <c r="Y1911" s="18" t="str">
        <f t="shared" si="323"/>
        <v/>
      </c>
      <c r="Z1911" s="18">
        <f t="shared" si="324"/>
        <v>4497352.8599999994</v>
      </c>
      <c r="AA1911" s="18">
        <f t="shared" si="325"/>
        <v>2018</v>
      </c>
      <c r="AB1911" s="19" t="str">
        <f>IFERROR(VLOOKUP(D1911, 'Lookup Tables'!$A:$B, 2, FALSE), "Unknown")</f>
        <v>Table, kitchen or other household articles of iron or steel</v>
      </c>
      <c r="AC1911" s="18" t="str">
        <f t="shared" si="326"/>
        <v>Steel Products</v>
      </c>
      <c r="AD1911" s="18" t="str">
        <f t="shared" si="327"/>
        <v>Misc</v>
      </c>
      <c r="AE1911" s="18">
        <f t="shared" si="328"/>
        <v>52.897486772486772</v>
      </c>
      <c r="AF1911" s="20">
        <f t="shared" si="329"/>
        <v>0.24319998773980883</v>
      </c>
    </row>
    <row r="1912" spans="1:32">
      <c r="A1912" s="18" t="str">
        <f>'Raw Data'!A1912</f>
        <v>INNSA1</v>
      </c>
      <c r="B1912" s="19">
        <f>'Raw Data'!B1912</f>
        <v>43134</v>
      </c>
      <c r="C1912" s="18">
        <f>'Raw Data'!C1912</f>
        <v>301049751</v>
      </c>
      <c r="D1912" s="18">
        <f>'Raw Data'!D1912</f>
        <v>73239990</v>
      </c>
      <c r="E1912" s="18" t="str">
        <f>'Raw Data'!E1912</f>
        <v>STEEL LUNCH BOX ROUND- 9568 (TOTAL NT WT.241.68 KGS) (MILD STEEL)</v>
      </c>
      <c r="F1912" s="18">
        <f>'Raw Data'!F1912</f>
        <v>0</v>
      </c>
      <c r="G1912" s="18">
        <f>'Raw Data'!G1912</f>
        <v>0</v>
      </c>
      <c r="H1912" s="18">
        <f>'Raw Data'!H1912</f>
        <v>0</v>
      </c>
      <c r="I1912" s="18">
        <f>'Raw Data'!I1912</f>
        <v>0</v>
      </c>
      <c r="J1912" s="18">
        <f>'Raw Data'!J1912</f>
        <v>0</v>
      </c>
      <c r="K1912" s="18">
        <f>'Raw Data'!K1912</f>
        <v>0</v>
      </c>
      <c r="L1912" s="18">
        <f>'Raw Data'!L1912</f>
        <v>0</v>
      </c>
      <c r="M1912" s="18">
        <f>'Raw Data'!M1912</f>
        <v>0</v>
      </c>
      <c r="N1912" s="18">
        <f>'Raw Data'!N1912</f>
        <v>912</v>
      </c>
      <c r="O1912" s="18" t="str">
        <f>'Raw Data'!O1912</f>
        <v>PCS</v>
      </c>
      <c r="P1912" s="18">
        <f>'Raw Data'!P1912</f>
        <v>85.565471489999993</v>
      </c>
      <c r="Q1912" s="18">
        <f>'Raw Data'!Q1912</f>
        <v>78035.710000000006</v>
      </c>
      <c r="R1912" s="18">
        <f>'Raw Data'!R1912</f>
        <v>1.326596457</v>
      </c>
      <c r="S1912" s="18">
        <f>'Raw Data'!S1912</f>
        <v>1209.855969</v>
      </c>
      <c r="T1912" s="18">
        <f>'Raw Data'!T1912</f>
        <v>18978.400000000001</v>
      </c>
      <c r="U1912" s="18" t="str">
        <f t="shared" si="319"/>
        <v xml:space="preserve">STEEL LUNCH BOX ROUND- 9568 </v>
      </c>
      <c r="V1912" s="18" t="str">
        <f t="shared" si="320"/>
        <v/>
      </c>
      <c r="W1912" s="18" t="e">
        <f t="shared" si="321"/>
        <v>#VALUE!</v>
      </c>
      <c r="X1912" s="18" t="str">
        <f t="shared" si="322"/>
        <v/>
      </c>
      <c r="Y1912" s="18" t="str">
        <f t="shared" si="323"/>
        <v/>
      </c>
      <c r="Z1912" s="18">
        <f t="shared" si="324"/>
        <v>97014.110000000015</v>
      </c>
      <c r="AA1912" s="18">
        <f t="shared" si="325"/>
        <v>2018</v>
      </c>
      <c r="AB1912" s="19" t="str">
        <f>IFERROR(VLOOKUP(D1912, 'Lookup Tables'!$A:$B, 2, FALSE), "Unknown")</f>
        <v>Table, kitchen or other household articles of iron or steel</v>
      </c>
      <c r="AC1912" s="18" t="str">
        <f t="shared" si="326"/>
        <v>Steel Products</v>
      </c>
      <c r="AD1912" s="18" t="str">
        <f t="shared" si="327"/>
        <v>Misc</v>
      </c>
      <c r="AE1912" s="18">
        <f t="shared" si="328"/>
        <v>20.80964912280702</v>
      </c>
      <c r="AF1912" s="20">
        <f t="shared" si="329"/>
        <v>0.24320147788749535</v>
      </c>
    </row>
    <row r="1913" spans="1:32">
      <c r="A1913" s="18" t="str">
        <f>'Raw Data'!A1913</f>
        <v>INNSA1</v>
      </c>
      <c r="B1913" s="19">
        <f>'Raw Data'!B1913</f>
        <v>43134</v>
      </c>
      <c r="C1913" s="18">
        <f>'Raw Data'!C1913</f>
        <v>301049751</v>
      </c>
      <c r="D1913" s="18">
        <f>'Raw Data'!D1913</f>
        <v>73239990</v>
      </c>
      <c r="E1913" s="18" t="str">
        <f>'Raw Data'!E1913</f>
        <v>STEEL LUNCH BOX -6527 (TOTAL NET WT.6437 KGS)(MILD STEEL)</v>
      </c>
      <c r="F1913" s="18">
        <f>'Raw Data'!F1913</f>
        <v>0</v>
      </c>
      <c r="G1913" s="18">
        <f>'Raw Data'!G1913</f>
        <v>0</v>
      </c>
      <c r="H1913" s="18">
        <f>'Raw Data'!H1913</f>
        <v>0</v>
      </c>
      <c r="I1913" s="18">
        <f>'Raw Data'!I1913</f>
        <v>0</v>
      </c>
      <c r="J1913" s="18">
        <f>'Raw Data'!J1913</f>
        <v>0</v>
      </c>
      <c r="K1913" s="18">
        <f>'Raw Data'!K1913</f>
        <v>0</v>
      </c>
      <c r="L1913" s="18">
        <f>'Raw Data'!L1913</f>
        <v>0</v>
      </c>
      <c r="M1913" s="18">
        <f>'Raw Data'!M1913</f>
        <v>0</v>
      </c>
      <c r="N1913" s="18">
        <f>'Raw Data'!N1913</f>
        <v>12300</v>
      </c>
      <c r="O1913" s="18" t="str">
        <f>'Raw Data'!O1913</f>
        <v>PCS</v>
      </c>
      <c r="P1913" s="18">
        <f>'Raw Data'!P1913</f>
        <v>146.31042600000001</v>
      </c>
      <c r="Q1913" s="18">
        <f>'Raw Data'!Q1913</f>
        <v>1799618.24</v>
      </c>
      <c r="R1913" s="18">
        <f>'Raw Data'!R1913</f>
        <v>2.2683786979999998</v>
      </c>
      <c r="S1913" s="18">
        <f>'Raw Data'!S1913</f>
        <v>27901.057980000001</v>
      </c>
      <c r="T1913" s="18">
        <f>'Raw Data'!T1913</f>
        <v>437667.2</v>
      </c>
      <c r="U1913" s="18" t="str">
        <f t="shared" si="319"/>
        <v xml:space="preserve">STEEL LUNCH BOX -6527 </v>
      </c>
      <c r="V1913" s="18" t="str">
        <f t="shared" si="320"/>
        <v/>
      </c>
      <c r="W1913" s="18" t="e">
        <f t="shared" si="321"/>
        <v>#VALUE!</v>
      </c>
      <c r="X1913" s="18" t="str">
        <f t="shared" si="322"/>
        <v/>
      </c>
      <c r="Y1913" s="18" t="str">
        <f t="shared" si="323"/>
        <v/>
      </c>
      <c r="Z1913" s="18">
        <f t="shared" si="324"/>
        <v>2237285.44</v>
      </c>
      <c r="AA1913" s="18">
        <f t="shared" si="325"/>
        <v>2018</v>
      </c>
      <c r="AB1913" s="19" t="str">
        <f>IFERROR(VLOOKUP(D1913, 'Lookup Tables'!$A:$B, 2, FALSE), "Unknown")</f>
        <v>Table, kitchen or other household articles of iron or steel</v>
      </c>
      <c r="AC1913" s="18" t="str">
        <f t="shared" si="326"/>
        <v>Steel Products</v>
      </c>
      <c r="AD1913" s="18" t="str">
        <f t="shared" si="327"/>
        <v>Misc</v>
      </c>
      <c r="AE1913" s="18">
        <f t="shared" si="328"/>
        <v>35.582699186991874</v>
      </c>
      <c r="AF1913" s="20">
        <f t="shared" si="329"/>
        <v>0.24320002446741149</v>
      </c>
    </row>
    <row r="1914" spans="1:32">
      <c r="A1914" s="18" t="str">
        <f>'Raw Data'!A1914</f>
        <v>INNSA1</v>
      </c>
      <c r="B1914" s="19">
        <f>'Raw Data'!B1914</f>
        <v>43134</v>
      </c>
      <c r="C1914" s="18">
        <f>'Raw Data'!C1914</f>
        <v>301049751</v>
      </c>
      <c r="D1914" s="18">
        <f>'Raw Data'!D1914</f>
        <v>73239990</v>
      </c>
      <c r="E1914" s="18" t="str">
        <f>'Raw Data'!E1914</f>
        <v>STEEL LUNCH BOX 2 LAYER-6504(TOTAL NET WT.5166 KGS) (MILD STEEL)</v>
      </c>
      <c r="F1914" s="18">
        <f>'Raw Data'!F1914</f>
        <v>0</v>
      </c>
      <c r="G1914" s="18">
        <f>'Raw Data'!G1914</f>
        <v>0</v>
      </c>
      <c r="H1914" s="18">
        <f>'Raw Data'!H1914</f>
        <v>0</v>
      </c>
      <c r="I1914" s="18">
        <f>'Raw Data'!I1914</f>
        <v>0</v>
      </c>
      <c r="J1914" s="18">
        <f>'Raw Data'!J1914</f>
        <v>0</v>
      </c>
      <c r="K1914" s="18">
        <f>'Raw Data'!K1914</f>
        <v>0</v>
      </c>
      <c r="L1914" s="18">
        <f>'Raw Data'!L1914</f>
        <v>0</v>
      </c>
      <c r="M1914" s="18">
        <f>'Raw Data'!M1914</f>
        <v>0</v>
      </c>
      <c r="N1914" s="18">
        <f>'Raw Data'!N1914</f>
        <v>10800</v>
      </c>
      <c r="O1914" s="18" t="str">
        <f>'Raw Data'!O1914</f>
        <v>PCS</v>
      </c>
      <c r="P1914" s="18">
        <f>'Raw Data'!P1914</f>
        <v>160.68020000000001</v>
      </c>
      <c r="Q1914" s="18">
        <f>'Raw Data'!Q1914</f>
        <v>1735346.16</v>
      </c>
      <c r="R1914" s="18">
        <f>'Raw Data'!R1914</f>
        <v>2.4911658910000001</v>
      </c>
      <c r="S1914" s="18">
        <f>'Raw Data'!S1914</f>
        <v>26904.591629999999</v>
      </c>
      <c r="T1914" s="18">
        <f>'Raw Data'!T1914</f>
        <v>422036.2</v>
      </c>
      <c r="U1914" s="18" t="str">
        <f t="shared" si="319"/>
        <v>STEEL LUNCH BOX 2 LAYER-6504</v>
      </c>
      <c r="V1914" s="18" t="str">
        <f t="shared" si="320"/>
        <v/>
      </c>
      <c r="W1914" s="18" t="e">
        <f t="shared" si="321"/>
        <v>#VALUE!</v>
      </c>
      <c r="X1914" s="18" t="str">
        <f t="shared" si="322"/>
        <v/>
      </c>
      <c r="Y1914" s="18" t="str">
        <f t="shared" si="323"/>
        <v/>
      </c>
      <c r="Z1914" s="18">
        <f t="shared" si="324"/>
        <v>2157382.36</v>
      </c>
      <c r="AA1914" s="18">
        <f t="shared" si="325"/>
        <v>2018</v>
      </c>
      <c r="AB1914" s="19" t="str">
        <f>IFERROR(VLOOKUP(D1914, 'Lookup Tables'!$A:$B, 2, FALSE), "Unknown")</f>
        <v>Table, kitchen or other household articles of iron or steel</v>
      </c>
      <c r="AC1914" s="18" t="str">
        <f t="shared" si="326"/>
        <v>Steel Products</v>
      </c>
      <c r="AD1914" s="18" t="str">
        <f t="shared" si="327"/>
        <v>Misc</v>
      </c>
      <c r="AE1914" s="18">
        <f t="shared" si="328"/>
        <v>39.07742592592593</v>
      </c>
      <c r="AF1914" s="20">
        <f t="shared" si="329"/>
        <v>0.24320000800301425</v>
      </c>
    </row>
    <row r="1915" spans="1:32">
      <c r="A1915" s="18" t="str">
        <f>'Raw Data'!A1915</f>
        <v>INNSA1</v>
      </c>
      <c r="B1915" s="19">
        <f>'Raw Data'!B1915</f>
        <v>43123</v>
      </c>
      <c r="C1915" s="18">
        <f>'Raw Data'!C1915</f>
        <v>301049751</v>
      </c>
      <c r="D1915" s="18">
        <f>'Raw Data'!D1915</f>
        <v>73239990</v>
      </c>
      <c r="E1915" s="18" t="str">
        <f>'Raw Data'!E1915</f>
        <v>STEEL HOOK 3PCS-RJ-409 (TOTAL 1257.984 KGS) (MILD STEEL)</v>
      </c>
      <c r="F1915" s="18">
        <f>'Raw Data'!F1915</f>
        <v>0</v>
      </c>
      <c r="G1915" s="18">
        <f>'Raw Data'!G1915</f>
        <v>0</v>
      </c>
      <c r="H1915" s="18">
        <f>'Raw Data'!H1915</f>
        <v>0</v>
      </c>
      <c r="I1915" s="18">
        <f>'Raw Data'!I1915</f>
        <v>0</v>
      </c>
      <c r="J1915" s="18">
        <f>'Raw Data'!J1915</f>
        <v>0</v>
      </c>
      <c r="K1915" s="18">
        <f>'Raw Data'!K1915</f>
        <v>0</v>
      </c>
      <c r="L1915" s="18">
        <f>'Raw Data'!L1915</f>
        <v>0</v>
      </c>
      <c r="M1915" s="18">
        <f>'Raw Data'!M1915</f>
        <v>0</v>
      </c>
      <c r="N1915" s="18">
        <f>'Raw Data'!N1915</f>
        <v>29952</v>
      </c>
      <c r="O1915" s="18" t="str">
        <f>'Raw Data'!O1915</f>
        <v>SET</v>
      </c>
      <c r="P1915" s="18">
        <f>'Raw Data'!P1915</f>
        <v>39.154678820000001</v>
      </c>
      <c r="Q1915" s="18">
        <f>'Raw Data'!Q1915</f>
        <v>1172760.94</v>
      </c>
      <c r="R1915" s="18">
        <f>'Raw Data'!R1915</f>
        <v>0.60423887070000004</v>
      </c>
      <c r="S1915" s="18">
        <f>'Raw Data'!S1915</f>
        <v>18098.162649999998</v>
      </c>
      <c r="T1915" s="18">
        <f>'Raw Data'!T1915</f>
        <v>276021</v>
      </c>
      <c r="U1915" s="18" t="str">
        <f t="shared" si="319"/>
        <v xml:space="preserve">STEEL HOOK 3PCS-RJ-409 </v>
      </c>
      <c r="V1915" s="18" t="str">
        <f t="shared" si="320"/>
        <v/>
      </c>
      <c r="W1915" s="18" t="e">
        <f t="shared" si="321"/>
        <v>#VALUE!</v>
      </c>
      <c r="X1915" s="18" t="str">
        <f t="shared" si="322"/>
        <v/>
      </c>
      <c r="Y1915" s="18" t="str">
        <f t="shared" si="323"/>
        <v/>
      </c>
      <c r="Z1915" s="18">
        <f t="shared" si="324"/>
        <v>1448781.94</v>
      </c>
      <c r="AA1915" s="18">
        <f t="shared" si="325"/>
        <v>2018</v>
      </c>
      <c r="AB1915" s="19" t="str">
        <f>IFERROR(VLOOKUP(D1915, 'Lookup Tables'!$A:$B, 2, FALSE), "Unknown")</f>
        <v>Table, kitchen or other household articles of iron or steel</v>
      </c>
      <c r="AC1915" s="18" t="str">
        <f t="shared" si="326"/>
        <v>Steel Products</v>
      </c>
      <c r="AD1915" s="18" t="str">
        <f t="shared" si="327"/>
        <v>Misc</v>
      </c>
      <c r="AE1915" s="18">
        <f t="shared" si="328"/>
        <v>9.2154447115384617</v>
      </c>
      <c r="AF1915" s="20">
        <f t="shared" si="329"/>
        <v>0.23535998734746402</v>
      </c>
    </row>
    <row r="1916" spans="1:32">
      <c r="A1916" s="18" t="str">
        <f>'Raw Data'!A1916</f>
        <v>INNSA1</v>
      </c>
      <c r="B1916" s="19">
        <f>'Raw Data'!B1916</f>
        <v>43122</v>
      </c>
      <c r="C1916" s="18">
        <f>'Raw Data'!C1916</f>
        <v>301049751</v>
      </c>
      <c r="D1916" s="18">
        <f>'Raw Data'!D1916</f>
        <v>73231000</v>
      </c>
      <c r="E1916" s="18" t="str">
        <f>'Raw Data'!E1916</f>
        <v>STEEL SCRUBBER -ANG537 (TOTAL NET WT.8549.20 KGS)(MILD STEEL) (DPD CLIENT)</v>
      </c>
      <c r="F1916" s="18">
        <f>'Raw Data'!F1916</f>
        <v>0</v>
      </c>
      <c r="G1916" s="18">
        <f>'Raw Data'!G1916</f>
        <v>0</v>
      </c>
      <c r="H1916" s="18">
        <f>'Raw Data'!H1916</f>
        <v>0</v>
      </c>
      <c r="I1916" s="18">
        <f>'Raw Data'!I1916</f>
        <v>0</v>
      </c>
      <c r="J1916" s="18">
        <f>'Raw Data'!J1916</f>
        <v>0</v>
      </c>
      <c r="K1916" s="18">
        <f>'Raw Data'!K1916</f>
        <v>0</v>
      </c>
      <c r="L1916" s="18">
        <f>'Raw Data'!L1916</f>
        <v>0</v>
      </c>
      <c r="M1916" s="18">
        <f>'Raw Data'!M1916</f>
        <v>0</v>
      </c>
      <c r="N1916" s="18">
        <f>'Raw Data'!N1916</f>
        <v>318384</v>
      </c>
      <c r="O1916" s="18" t="str">
        <f>'Raw Data'!O1916</f>
        <v>PCS</v>
      </c>
      <c r="P1916" s="18">
        <f>'Raw Data'!P1916</f>
        <v>4.9735798280000001</v>
      </c>
      <c r="Q1916" s="18">
        <f>'Raw Data'!Q1916</f>
        <v>1583508.24</v>
      </c>
      <c r="R1916" s="18">
        <f>'Raw Data'!R1916</f>
        <v>7.6752775130000006E-2</v>
      </c>
      <c r="S1916" s="18">
        <f>'Raw Data'!S1916</f>
        <v>24436.85556</v>
      </c>
      <c r="T1916" s="18">
        <f>'Raw Data'!T1916</f>
        <v>477491</v>
      </c>
      <c r="U1916" s="18" t="str">
        <f t="shared" si="319"/>
        <v xml:space="preserve">STEEL SCRUBBER -ANG537 </v>
      </c>
      <c r="V1916" s="18" t="str">
        <f t="shared" si="320"/>
        <v/>
      </c>
      <c r="W1916" s="18" t="e">
        <f t="shared" si="321"/>
        <v>#VALUE!</v>
      </c>
      <c r="X1916" s="18" t="str">
        <f t="shared" si="322"/>
        <v/>
      </c>
      <c r="Y1916" s="18" t="str">
        <f t="shared" si="323"/>
        <v/>
      </c>
      <c r="Z1916" s="18">
        <f t="shared" si="324"/>
        <v>2060999.24</v>
      </c>
      <c r="AA1916" s="18">
        <f t="shared" si="325"/>
        <v>2018</v>
      </c>
      <c r="AB1916" s="19" t="str">
        <f>IFERROR(VLOOKUP(D1916, 'Lookup Tables'!$A:$B, 2, FALSE), "Unknown")</f>
        <v>Steel Scrubbers</v>
      </c>
      <c r="AC1916" s="18" t="str">
        <f t="shared" si="326"/>
        <v>Steel Products</v>
      </c>
      <c r="AD1916" s="18" t="str">
        <f t="shared" si="327"/>
        <v>Scrubber</v>
      </c>
      <c r="AE1916" s="18">
        <f t="shared" si="328"/>
        <v>1.4997330267852655</v>
      </c>
      <c r="AF1916" s="20">
        <f t="shared" si="329"/>
        <v>0.30153995283283147</v>
      </c>
    </row>
    <row r="1917" spans="1:32">
      <c r="A1917" s="18" t="str">
        <f>'Raw Data'!A1917</f>
        <v>INNSA1</v>
      </c>
      <c r="B1917" s="19">
        <f>'Raw Data'!B1917</f>
        <v>43122</v>
      </c>
      <c r="C1917" s="18">
        <f>'Raw Data'!C1917</f>
        <v>301049751</v>
      </c>
      <c r="D1917" s="18">
        <f>'Raw Data'!D1917</f>
        <v>73231000</v>
      </c>
      <c r="E1917" s="18" t="str">
        <f>'Raw Data'!E1917</f>
        <v>STEEL SCRUBBER -ANG537 (TOTAL NET WT.8549.20 KGS)(MILD STEEL) (DPD CLIENT)</v>
      </c>
      <c r="F1917" s="18">
        <f>'Raw Data'!F1917</f>
        <v>0</v>
      </c>
      <c r="G1917" s="18">
        <f>'Raw Data'!G1917</f>
        <v>0</v>
      </c>
      <c r="H1917" s="18">
        <f>'Raw Data'!H1917</f>
        <v>0</v>
      </c>
      <c r="I1917" s="18">
        <f>'Raw Data'!I1917</f>
        <v>0</v>
      </c>
      <c r="J1917" s="18">
        <f>'Raw Data'!J1917</f>
        <v>0</v>
      </c>
      <c r="K1917" s="18">
        <f>'Raw Data'!K1917</f>
        <v>0</v>
      </c>
      <c r="L1917" s="18">
        <f>'Raw Data'!L1917</f>
        <v>0</v>
      </c>
      <c r="M1917" s="18">
        <f>'Raw Data'!M1917</f>
        <v>0</v>
      </c>
      <c r="N1917" s="18">
        <f>'Raw Data'!N1917</f>
        <v>318384</v>
      </c>
      <c r="O1917" s="18" t="str">
        <f>'Raw Data'!O1917</f>
        <v>PCS</v>
      </c>
      <c r="P1917" s="18">
        <f>'Raw Data'!P1917</f>
        <v>4.9735798280000001</v>
      </c>
      <c r="Q1917" s="18">
        <f>'Raw Data'!Q1917</f>
        <v>1583508.24</v>
      </c>
      <c r="R1917" s="18">
        <f>'Raw Data'!R1917</f>
        <v>7.6752775130000006E-2</v>
      </c>
      <c r="S1917" s="18">
        <f>'Raw Data'!S1917</f>
        <v>24436.85556</v>
      </c>
      <c r="T1917" s="18">
        <f>'Raw Data'!T1917</f>
        <v>477491</v>
      </c>
      <c r="U1917" s="18" t="str">
        <f t="shared" si="319"/>
        <v xml:space="preserve">STEEL SCRUBBER -ANG537 </v>
      </c>
      <c r="V1917" s="18" t="str">
        <f t="shared" si="320"/>
        <v/>
      </c>
      <c r="W1917" s="18" t="e">
        <f t="shared" si="321"/>
        <v>#VALUE!</v>
      </c>
      <c r="X1917" s="18" t="str">
        <f t="shared" si="322"/>
        <v/>
      </c>
      <c r="Y1917" s="18" t="str">
        <f t="shared" si="323"/>
        <v/>
      </c>
      <c r="Z1917" s="18">
        <f t="shared" si="324"/>
        <v>2060999.24</v>
      </c>
      <c r="AA1917" s="18">
        <f t="shared" si="325"/>
        <v>2018</v>
      </c>
      <c r="AB1917" s="19" t="str">
        <f>IFERROR(VLOOKUP(D1917, 'Lookup Tables'!$A:$B, 2, FALSE), "Unknown")</f>
        <v>Steel Scrubbers</v>
      </c>
      <c r="AC1917" s="18" t="str">
        <f t="shared" si="326"/>
        <v>Steel Products</v>
      </c>
      <c r="AD1917" s="18" t="str">
        <f t="shared" si="327"/>
        <v>Scrubber</v>
      </c>
      <c r="AE1917" s="18">
        <f t="shared" si="328"/>
        <v>1.4997330267852655</v>
      </c>
      <c r="AF1917" s="20">
        <f t="shared" si="329"/>
        <v>0.30153995283283147</v>
      </c>
    </row>
    <row r="1918" spans="1:32">
      <c r="A1918" s="18" t="str">
        <f>'Raw Data'!A1918</f>
        <v>INNSA1</v>
      </c>
      <c r="B1918" s="19">
        <f>'Raw Data'!B1918</f>
        <v>43116</v>
      </c>
      <c r="C1918" s="18">
        <f>'Raw Data'!C1918</f>
        <v>301049751</v>
      </c>
      <c r="D1918" s="18">
        <f>'Raw Data'!D1918</f>
        <v>73239990</v>
      </c>
      <c r="E1918" s="18" t="str">
        <f>'Raw Data'!E1918</f>
        <v>STEEL WALL HANGER HOOK -SL-89 (TOTAL NET WT. 1274.40KGS) (MILD STEEL)</v>
      </c>
      <c r="F1918" s="18">
        <f>'Raw Data'!F1918</f>
        <v>0</v>
      </c>
      <c r="G1918" s="18">
        <f>'Raw Data'!G1918</f>
        <v>0</v>
      </c>
      <c r="H1918" s="18">
        <f>'Raw Data'!H1918</f>
        <v>0</v>
      </c>
      <c r="I1918" s="18">
        <f>'Raw Data'!I1918</f>
        <v>0</v>
      </c>
      <c r="J1918" s="18">
        <f>'Raw Data'!J1918</f>
        <v>0</v>
      </c>
      <c r="K1918" s="18">
        <f>'Raw Data'!K1918</f>
        <v>0</v>
      </c>
      <c r="L1918" s="18">
        <f>'Raw Data'!L1918</f>
        <v>0</v>
      </c>
      <c r="M1918" s="18">
        <f>'Raw Data'!M1918</f>
        <v>0</v>
      </c>
      <c r="N1918" s="18">
        <f>'Raw Data'!N1918</f>
        <v>5400</v>
      </c>
      <c r="O1918" s="18" t="str">
        <f>'Raw Data'!O1918</f>
        <v>PCS</v>
      </c>
      <c r="P1918" s="18">
        <f>'Raw Data'!P1918</f>
        <v>81.241812960000004</v>
      </c>
      <c r="Q1918" s="18">
        <f>'Raw Data'!Q1918</f>
        <v>438705.79</v>
      </c>
      <c r="R1918" s="18">
        <f>'Raw Data'!R1918</f>
        <v>1.259562992</v>
      </c>
      <c r="S1918" s="18">
        <f>'Raw Data'!S1918</f>
        <v>6801.640155</v>
      </c>
      <c r="T1918" s="18">
        <f>'Raw Data'!T1918</f>
        <v>103253.8</v>
      </c>
      <c r="U1918" s="18" t="str">
        <f t="shared" si="319"/>
        <v xml:space="preserve">STEEL WALL HANGER HOOK -SL-89 </v>
      </c>
      <c r="V1918" s="18" t="str">
        <f t="shared" si="320"/>
        <v/>
      </c>
      <c r="W1918" s="18" t="e">
        <f t="shared" si="321"/>
        <v>#VALUE!</v>
      </c>
      <c r="X1918" s="18" t="str">
        <f t="shared" si="322"/>
        <v/>
      </c>
      <c r="Y1918" s="18" t="str">
        <f t="shared" si="323"/>
        <v/>
      </c>
      <c r="Z1918" s="18">
        <f t="shared" si="324"/>
        <v>541959.59</v>
      </c>
      <c r="AA1918" s="18">
        <f t="shared" si="325"/>
        <v>2018</v>
      </c>
      <c r="AB1918" s="19" t="str">
        <f>IFERROR(VLOOKUP(D1918, 'Lookup Tables'!$A:$B, 2, FALSE), "Unknown")</f>
        <v>Table, kitchen or other household articles of iron or steel</v>
      </c>
      <c r="AC1918" s="18" t="str">
        <f t="shared" si="326"/>
        <v>Steel Products</v>
      </c>
      <c r="AD1918" s="18" t="str">
        <f t="shared" si="327"/>
        <v>Misc</v>
      </c>
      <c r="AE1918" s="18">
        <f t="shared" si="328"/>
        <v>19.121074074074073</v>
      </c>
      <c r="AF1918" s="20">
        <f t="shared" si="329"/>
        <v>0.23536001200257697</v>
      </c>
    </row>
    <row r="1919" spans="1:32">
      <c r="A1919" s="18" t="str">
        <f>'Raw Data'!A1919</f>
        <v>INNSA1</v>
      </c>
      <c r="B1919" s="19">
        <f>'Raw Data'!B1919</f>
        <v>43108</v>
      </c>
      <c r="C1919" s="18">
        <f>'Raw Data'!C1919</f>
        <v>301049751</v>
      </c>
      <c r="D1919" s="18">
        <f>'Raw Data'!D1919</f>
        <v>73239990</v>
      </c>
      <c r="E1919" s="18" t="str">
        <f>'Raw Data'!E1919</f>
        <v>STEEL HOOK 3PCS -RJ-409 (TOTAL NET WT.63.50 KGS) (MILD STEEL) (DPD CLIENT)</v>
      </c>
      <c r="F1919" s="18">
        <f>'Raw Data'!F1919</f>
        <v>0</v>
      </c>
      <c r="G1919" s="18">
        <f>'Raw Data'!G1919</f>
        <v>0</v>
      </c>
      <c r="H1919" s="18">
        <f>'Raw Data'!H1919</f>
        <v>0</v>
      </c>
      <c r="I1919" s="18">
        <f>'Raw Data'!I1919</f>
        <v>0</v>
      </c>
      <c r="J1919" s="18">
        <f>'Raw Data'!J1919</f>
        <v>0</v>
      </c>
      <c r="K1919" s="18">
        <f>'Raw Data'!K1919</f>
        <v>0</v>
      </c>
      <c r="L1919" s="18">
        <f>'Raw Data'!L1919</f>
        <v>0</v>
      </c>
      <c r="M1919" s="18">
        <f>'Raw Data'!M1919</f>
        <v>0</v>
      </c>
      <c r="N1919" s="18">
        <f>'Raw Data'!N1919</f>
        <v>1512</v>
      </c>
      <c r="O1919" s="18" t="str">
        <f>'Raw Data'!O1919</f>
        <v>SET</v>
      </c>
      <c r="P1919" s="18">
        <f>'Raw Data'!P1919</f>
        <v>38.247433860000001</v>
      </c>
      <c r="Q1919" s="18">
        <f>'Raw Data'!Q1919</f>
        <v>57830.12</v>
      </c>
      <c r="R1919" s="18">
        <f>'Raw Data'!R1919</f>
        <v>0.59298347070000001</v>
      </c>
      <c r="S1919" s="18">
        <f>'Raw Data'!S1919</f>
        <v>896.59100780000006</v>
      </c>
      <c r="T1919" s="18">
        <f>'Raw Data'!T1919</f>
        <v>13610.9</v>
      </c>
      <c r="U1919" s="18" t="str">
        <f t="shared" si="319"/>
        <v xml:space="preserve">STEEL HOOK 3PCS -RJ-409 </v>
      </c>
      <c r="V1919" s="18" t="str">
        <f t="shared" si="320"/>
        <v/>
      </c>
      <c r="W1919" s="18" t="e">
        <f t="shared" si="321"/>
        <v>#VALUE!</v>
      </c>
      <c r="X1919" s="18" t="str">
        <f t="shared" si="322"/>
        <v/>
      </c>
      <c r="Y1919" s="18" t="str">
        <f t="shared" si="323"/>
        <v/>
      </c>
      <c r="Z1919" s="18">
        <f t="shared" si="324"/>
        <v>71441.02</v>
      </c>
      <c r="AA1919" s="18">
        <f t="shared" si="325"/>
        <v>2018</v>
      </c>
      <c r="AB1919" s="19" t="str">
        <f>IFERROR(VLOOKUP(D1919, 'Lookup Tables'!$A:$B, 2, FALSE), "Unknown")</f>
        <v>Table, kitchen or other household articles of iron or steel</v>
      </c>
      <c r="AC1919" s="18" t="str">
        <f t="shared" si="326"/>
        <v>Steel Products</v>
      </c>
      <c r="AD1919" s="18" t="str">
        <f t="shared" si="327"/>
        <v>Misc</v>
      </c>
      <c r="AE1919" s="18">
        <f t="shared" si="328"/>
        <v>9.0019179894179899</v>
      </c>
      <c r="AF1919" s="20">
        <f t="shared" si="329"/>
        <v>0.23536005112906561</v>
      </c>
    </row>
    <row r="1920" spans="1:32">
      <c r="A1920" s="18" t="str">
        <f>'Raw Data'!A1920</f>
        <v>INNSA1</v>
      </c>
      <c r="B1920" s="19">
        <f>'Raw Data'!B1920</f>
        <v>43108</v>
      </c>
      <c r="C1920" s="18">
        <f>'Raw Data'!C1920</f>
        <v>301049751</v>
      </c>
      <c r="D1920" s="18">
        <f>'Raw Data'!D1920</f>
        <v>73239990</v>
      </c>
      <c r="E1920" s="18" t="str">
        <f>'Raw Data'!E1920</f>
        <v>RYX-02-021A MULTI FUNCTION CLOTH STAND</v>
      </c>
      <c r="F1920" s="18">
        <f>'Raw Data'!F1920</f>
        <v>0</v>
      </c>
      <c r="G1920" s="18">
        <f>'Raw Data'!G1920</f>
        <v>0</v>
      </c>
      <c r="H1920" s="18">
        <f>'Raw Data'!H1920</f>
        <v>0</v>
      </c>
      <c r="I1920" s="18">
        <f>'Raw Data'!I1920</f>
        <v>0</v>
      </c>
      <c r="J1920" s="18">
        <f>'Raw Data'!J1920</f>
        <v>0</v>
      </c>
      <c r="K1920" s="18">
        <f>'Raw Data'!K1920</f>
        <v>0</v>
      </c>
      <c r="L1920" s="18">
        <f>'Raw Data'!L1920</f>
        <v>0</v>
      </c>
      <c r="M1920" s="18">
        <f>'Raw Data'!M1920</f>
        <v>0</v>
      </c>
      <c r="N1920" s="18">
        <f>'Raw Data'!N1920</f>
        <v>1296</v>
      </c>
      <c r="O1920" s="18" t="str">
        <f>'Raw Data'!O1920</f>
        <v>PCS</v>
      </c>
      <c r="P1920" s="18">
        <f>'Raw Data'!P1920</f>
        <v>611.51079479999999</v>
      </c>
      <c r="Q1920" s="18">
        <f>'Raw Data'!Q1920</f>
        <v>792517.99</v>
      </c>
      <c r="R1920" s="18">
        <f>'Raw Data'!R1920</f>
        <v>9.4807875159999995</v>
      </c>
      <c r="S1920" s="18">
        <f>'Raw Data'!S1920</f>
        <v>12287.100619999999</v>
      </c>
      <c r="T1920" s="18">
        <f>'Raw Data'!T1920</f>
        <v>186527</v>
      </c>
      <c r="U1920" s="18" t="e">
        <f t="shared" si="319"/>
        <v>#VALUE!</v>
      </c>
      <c r="V1920" s="18" t="str">
        <f t="shared" si="320"/>
        <v/>
      </c>
      <c r="W1920" s="18" t="e">
        <f t="shared" si="321"/>
        <v>#VALUE!</v>
      </c>
      <c r="X1920" s="18" t="str">
        <f t="shared" si="322"/>
        <v/>
      </c>
      <c r="Y1920" s="18" t="str">
        <f t="shared" si="323"/>
        <v/>
      </c>
      <c r="Z1920" s="18">
        <f t="shared" si="324"/>
        <v>979044.99</v>
      </c>
      <c r="AA1920" s="18">
        <f t="shared" si="325"/>
        <v>2018</v>
      </c>
      <c r="AB1920" s="19" t="str">
        <f>IFERROR(VLOOKUP(D1920, 'Lookup Tables'!$A:$B, 2, FALSE), "Unknown")</f>
        <v>Table, kitchen or other household articles of iron or steel</v>
      </c>
      <c r="AC1920" s="18" t="str">
        <f t="shared" si="326"/>
        <v>Household Items</v>
      </c>
      <c r="AD1920" s="18" t="str">
        <f t="shared" si="327"/>
        <v>Cloth Stand</v>
      </c>
      <c r="AE1920" s="18">
        <f t="shared" si="328"/>
        <v>143.92515432098764</v>
      </c>
      <c r="AF1920" s="20">
        <f t="shared" si="329"/>
        <v>0.23535995693927403</v>
      </c>
    </row>
    <row r="1921" spans="1:32">
      <c r="A1921" s="18" t="str">
        <f>'Raw Data'!A1921</f>
        <v>INNSA1</v>
      </c>
      <c r="B1921" s="19">
        <f>'Raw Data'!B1921</f>
        <v>43108</v>
      </c>
      <c r="C1921" s="18">
        <f>'Raw Data'!C1921</f>
        <v>301049751</v>
      </c>
      <c r="D1921" s="18">
        <f>'Raw Data'!D1921</f>
        <v>73239990</v>
      </c>
      <c r="E1921" s="18" t="str">
        <f>'Raw Data'!E1921</f>
        <v>RYX-02-020 MULTI FUNCTION CLOTH STAND</v>
      </c>
      <c r="F1921" s="18">
        <f>'Raw Data'!F1921</f>
        <v>0</v>
      </c>
      <c r="G1921" s="18">
        <f>'Raw Data'!G1921</f>
        <v>0</v>
      </c>
      <c r="H1921" s="18">
        <f>'Raw Data'!H1921</f>
        <v>0</v>
      </c>
      <c r="I1921" s="18">
        <f>'Raw Data'!I1921</f>
        <v>0</v>
      </c>
      <c r="J1921" s="18">
        <f>'Raw Data'!J1921</f>
        <v>0</v>
      </c>
      <c r="K1921" s="18">
        <f>'Raw Data'!K1921</f>
        <v>0</v>
      </c>
      <c r="L1921" s="18">
        <f>'Raw Data'!L1921</f>
        <v>0</v>
      </c>
      <c r="M1921" s="18">
        <f>'Raw Data'!M1921</f>
        <v>0</v>
      </c>
      <c r="N1921" s="18">
        <f>'Raw Data'!N1921</f>
        <v>1232</v>
      </c>
      <c r="O1921" s="18" t="str">
        <f>'Raw Data'!O1921</f>
        <v>PCS</v>
      </c>
      <c r="P1921" s="18">
        <f>'Raw Data'!P1921</f>
        <v>981.72273540000003</v>
      </c>
      <c r="Q1921" s="18">
        <f>'Raw Data'!Q1921</f>
        <v>1209482.4099999999</v>
      </c>
      <c r="R1921" s="18">
        <f>'Raw Data'!R1921</f>
        <v>15.220507530000001</v>
      </c>
      <c r="S1921" s="18">
        <f>'Raw Data'!S1921</f>
        <v>18751.665270000001</v>
      </c>
      <c r="T1921" s="18">
        <f>'Raw Data'!T1921</f>
        <v>284663.8</v>
      </c>
      <c r="U1921" s="18" t="e">
        <f t="shared" si="319"/>
        <v>#VALUE!</v>
      </c>
      <c r="V1921" s="18" t="str">
        <f t="shared" si="320"/>
        <v/>
      </c>
      <c r="W1921" s="18" t="e">
        <f t="shared" si="321"/>
        <v>#VALUE!</v>
      </c>
      <c r="X1921" s="18" t="str">
        <f t="shared" si="322"/>
        <v/>
      </c>
      <c r="Y1921" s="18" t="str">
        <f t="shared" si="323"/>
        <v/>
      </c>
      <c r="Z1921" s="18">
        <f t="shared" si="324"/>
        <v>1494146.21</v>
      </c>
      <c r="AA1921" s="18">
        <f t="shared" si="325"/>
        <v>2018</v>
      </c>
      <c r="AB1921" s="19" t="str">
        <f>IFERROR(VLOOKUP(D1921, 'Lookup Tables'!$A:$B, 2, FALSE), "Unknown")</f>
        <v>Table, kitchen or other household articles of iron or steel</v>
      </c>
      <c r="AC1921" s="18" t="str">
        <f t="shared" si="326"/>
        <v>Household Items</v>
      </c>
      <c r="AD1921" s="18" t="str">
        <f t="shared" si="327"/>
        <v>Cloth Stand</v>
      </c>
      <c r="AE1921" s="18">
        <f t="shared" si="328"/>
        <v>231.05827922077921</v>
      </c>
      <c r="AF1921" s="20">
        <f t="shared" si="329"/>
        <v>0.23536001652144739</v>
      </c>
    </row>
    <row r="1922" spans="1:32">
      <c r="A1922" s="18" t="str">
        <f>'Raw Data'!A1922</f>
        <v>INNSA1</v>
      </c>
      <c r="B1922" s="19">
        <f>'Raw Data'!B1922</f>
        <v>43102</v>
      </c>
      <c r="C1922" s="18">
        <f>'Raw Data'!C1922</f>
        <v>301049751</v>
      </c>
      <c r="D1922" s="18">
        <f>'Raw Data'!D1922</f>
        <v>73239990</v>
      </c>
      <c r="E1922" s="18" t="str">
        <f>'Raw Data'!E1922</f>
        <v>STEEL SPOON HOLDER ROUND -MP-96 (TOTAL NET WT.1822.36 KGS)(MILD STEEL)</v>
      </c>
      <c r="F1922" s="18">
        <f>'Raw Data'!F1922</f>
        <v>0</v>
      </c>
      <c r="G1922" s="18">
        <f>'Raw Data'!G1922</f>
        <v>0</v>
      </c>
      <c r="H1922" s="18">
        <f>'Raw Data'!H1922</f>
        <v>0</v>
      </c>
      <c r="I1922" s="18">
        <f>'Raw Data'!I1922</f>
        <v>0</v>
      </c>
      <c r="J1922" s="18">
        <f>'Raw Data'!J1922</f>
        <v>0</v>
      </c>
      <c r="K1922" s="18">
        <f>'Raw Data'!K1922</f>
        <v>0</v>
      </c>
      <c r="L1922" s="18">
        <f>'Raw Data'!L1922</f>
        <v>0</v>
      </c>
      <c r="M1922" s="18">
        <f>'Raw Data'!M1922</f>
        <v>0</v>
      </c>
      <c r="N1922" s="18">
        <f>'Raw Data'!N1922</f>
        <v>8028</v>
      </c>
      <c r="O1922" s="18" t="str">
        <f>'Raw Data'!O1922</f>
        <v>PCS</v>
      </c>
      <c r="P1922" s="18">
        <f>'Raw Data'!P1922</f>
        <v>47.604856750000003</v>
      </c>
      <c r="Q1922" s="18">
        <f>'Raw Data'!Q1922</f>
        <v>382171.79</v>
      </c>
      <c r="R1922" s="18">
        <f>'Raw Data'!R1922</f>
        <v>0.73351088990000002</v>
      </c>
      <c r="S1922" s="18">
        <f>'Raw Data'!S1922</f>
        <v>5888.6254239999998</v>
      </c>
      <c r="T1922" s="18">
        <f>'Raw Data'!T1922</f>
        <v>89948</v>
      </c>
      <c r="U1922" s="18" t="str">
        <f t="shared" si="319"/>
        <v xml:space="preserve">STEEL SPOON HOLDER ROUND -MP-96 </v>
      </c>
      <c r="V1922" s="18" t="str">
        <f t="shared" si="320"/>
        <v/>
      </c>
      <c r="W1922" s="18" t="e">
        <f t="shared" si="321"/>
        <v>#VALUE!</v>
      </c>
      <c r="X1922" s="18" t="str">
        <f t="shared" si="322"/>
        <v/>
      </c>
      <c r="Y1922" s="18" t="str">
        <f t="shared" si="323"/>
        <v/>
      </c>
      <c r="Z1922" s="18">
        <f t="shared" si="324"/>
        <v>472119.79</v>
      </c>
      <c r="AA1922" s="18">
        <f t="shared" si="325"/>
        <v>2018</v>
      </c>
      <c r="AB1922" s="19" t="str">
        <f>IFERROR(VLOOKUP(D1922, 'Lookup Tables'!$A:$B, 2, FALSE), "Unknown")</f>
        <v>Table, kitchen or other household articles of iron or steel</v>
      </c>
      <c r="AC1922" s="18" t="str">
        <f t="shared" si="326"/>
        <v>Steel Products</v>
      </c>
      <c r="AD1922" s="18" t="str">
        <f t="shared" si="327"/>
        <v>Holder</v>
      </c>
      <c r="AE1922" s="18">
        <f t="shared" si="328"/>
        <v>11.204285002491281</v>
      </c>
      <c r="AF1922" s="20">
        <f t="shared" si="329"/>
        <v>0.2353601243043083</v>
      </c>
    </row>
    <row r="1923" spans="1:32">
      <c r="A1923" s="18" t="str">
        <f>'Raw Data'!A1923</f>
        <v>INNSA1</v>
      </c>
      <c r="B1923" s="19">
        <f>'Raw Data'!B1923</f>
        <v>43102</v>
      </c>
      <c r="C1923" s="18">
        <f>'Raw Data'!C1923</f>
        <v>301049751</v>
      </c>
      <c r="D1923" s="18">
        <f>'Raw Data'!D1923</f>
        <v>73239990</v>
      </c>
      <c r="E1923" s="18" t="str">
        <f>'Raw Data'!E1923</f>
        <v>STEEL HOOK 3PCS -RJ-409 (TOTAL NET WT.1200.53 KGS) (MILD STEEL)</v>
      </c>
      <c r="F1923" s="18">
        <f>'Raw Data'!F1923</f>
        <v>0</v>
      </c>
      <c r="G1923" s="18">
        <f>'Raw Data'!G1923</f>
        <v>0</v>
      </c>
      <c r="H1923" s="18">
        <f>'Raw Data'!H1923</f>
        <v>0</v>
      </c>
      <c r="I1923" s="18">
        <f>'Raw Data'!I1923</f>
        <v>0</v>
      </c>
      <c r="J1923" s="18">
        <f>'Raw Data'!J1923</f>
        <v>0</v>
      </c>
      <c r="K1923" s="18">
        <f>'Raw Data'!K1923</f>
        <v>0</v>
      </c>
      <c r="L1923" s="18">
        <f>'Raw Data'!L1923</f>
        <v>0</v>
      </c>
      <c r="M1923" s="18">
        <f>'Raw Data'!M1923</f>
        <v>0</v>
      </c>
      <c r="N1923" s="18">
        <f>'Raw Data'!N1923</f>
        <v>28584</v>
      </c>
      <c r="O1923" s="18" t="str">
        <f>'Raw Data'!O1923</f>
        <v>SET</v>
      </c>
      <c r="P1923" s="18">
        <f>'Raw Data'!P1923</f>
        <v>38.015878809999997</v>
      </c>
      <c r="Q1923" s="18">
        <f>'Raw Data'!Q1923</f>
        <v>1086645.8799999999</v>
      </c>
      <c r="R1923" s="18">
        <f>'Raw Data'!R1923</f>
        <v>0.5857608446</v>
      </c>
      <c r="S1923" s="18">
        <f>'Raw Data'!S1923</f>
        <v>16743.38798</v>
      </c>
      <c r="T1923" s="18">
        <f>'Raw Data'!T1923</f>
        <v>255753</v>
      </c>
      <c r="U1923" s="18" t="str">
        <f t="shared" ref="U1923:U1986" si="330">LEFT(E1923, FIND("(", E1923)-1)</f>
        <v xml:space="preserve">STEEL HOOK 3PCS -RJ-409 </v>
      </c>
      <c r="V1923" s="18" t="str">
        <f t="shared" ref="V1923:V1986" si="331">IFERROR(
    VALUE(
        MID(E1923,
            FIND("QTY",E1923)+4,
            FIND(" ",E1923,FIND("QTY",E1923)+4) - (FIND("QTY",E1923)+4)
        )
    ),
"")</f>
        <v/>
      </c>
      <c r="W1923" s="18" t="e">
        <f t="shared" ref="W1923:W1986" si="332">TRIM(MID(E1923, FIND(" ", E1923, FIND("QTY:", E1923)+4)+1, FIND("/", E1923) - FIND(" ", E1923, FIND("QTY:", E1923)+4)-1))</f>
        <v>#VALUE!</v>
      </c>
      <c r="X1923" s="18" t="str">
        <f t="shared" ref="X1923:X1986" si="333">IFERROR(
  IF(AND(ISNUMBER(FIND("/",E1923)), ISNUMBER(FIND("PER",E1923))),
     VALUE(TRIM(SUBSTITUTE(SUBSTITUTE(MID(E1923, FIND("/",E1923)+1, FIND("PER",E1923)-FIND("/",E1923)-1), "USD", ""), "CNY:", ""))),
     IF(ISNUMBER(SEARCH("USD",E1923)),
        VALUE(TRIM(MID(E1923, SEARCH("USD",E1923)+3, 12))),
        IF(ISNUMBER(SEARCH("CNY",E1923)),
           VALUE(TRIM(SUBSTITUTE(MID(E1923, SEARCH("CNY",E1923)+3, 12), ":", ""))),
           "" )
     )
  ),
"")</f>
        <v/>
      </c>
      <c r="Y1923" s="18" t="str">
        <f t="shared" ref="Y1923:Y1986" si="334">IF(ISNUMBER(FIND("USD", E1923)), "USD",
IF(ISNUMBER(FIND("CNY", E1923)), "CNY", ""))</f>
        <v/>
      </c>
      <c r="Z1923" s="18">
        <f t="shared" ref="Z1923:Z1986" si="335">Q1923 + T1923</f>
        <v>1342398.88</v>
      </c>
      <c r="AA1923" s="18">
        <f t="shared" ref="AA1923:AA1986" si="336">YEAR(B1923)</f>
        <v>2018</v>
      </c>
      <c r="AB1923" s="19" t="str">
        <f>IFERROR(VLOOKUP(D1923, 'Lookup Tables'!$A:$B, 2, FALSE), "Unknown")</f>
        <v>Table, kitchen or other household articles of iron or steel</v>
      </c>
      <c r="AC1923" s="18" t="str">
        <f t="shared" ref="AC1923:AC1986" si="337">IFERROR(
    IF(ISNUMBER(SEARCH("STEEL", E1923)), "Steel Products",
    IF(ISNUMBER(SEARCH("SCRUBBER", E1923)), "Cleaning Items",
    IF(ISNUMBER(SEARCH("CLOTH", E1923)), "Household Items",
    IF(ISNUMBER(SEARCH("HOLDER", E1923)), "Kitchen Items",
    "Other")))),
"Other")</f>
        <v>Steel Products</v>
      </c>
      <c r="AD1923" s="18" t="str">
        <f t="shared" ref="AD1923:AD1986" si="338">IFERROR(
    IF(ISNUMBER(SEARCH("SCRUBBER", E1923)), "Scrubber",
    IF(ISNUMBER(SEARCH("CUTLERY", E1923)), "Cutlery Holder",
    IF(ISNUMBER(SEARCH("CLOTH STAND", E1923)), "Cloth Stand",
    IF(ISNUMBER(SEARCH("HOLDER", E1923)), "Holder",
    "Misc")))),
"Misc")</f>
        <v>Misc</v>
      </c>
      <c r="AE1923" s="18">
        <f t="shared" ref="AE1923:AE1986" si="339">T1923/N1923</f>
        <v>8.9474181360201506</v>
      </c>
      <c r="AF1923" s="20">
        <f t="shared" ref="AF1923:AF1986" si="340">IFERROR(T1923/Q1923,0)</f>
        <v>0.23536002363529876</v>
      </c>
    </row>
    <row r="1924" spans="1:32">
      <c r="A1924" s="18" t="str">
        <f>'Raw Data'!A1924</f>
        <v>INNSA1</v>
      </c>
      <c r="B1924" s="19">
        <f>'Raw Data'!B1924</f>
        <v>43102</v>
      </c>
      <c r="C1924" s="18">
        <f>'Raw Data'!C1924</f>
        <v>301049751</v>
      </c>
      <c r="D1924" s="18">
        <f>'Raw Data'!D1924</f>
        <v>73239990</v>
      </c>
      <c r="E1924" s="18" t="str">
        <f>'Raw Data'!E1924</f>
        <v>STEEL ZHARA-NP-003 (TOTAL NET WT.3420 KGS) (MILD STEEL)</v>
      </c>
      <c r="F1924" s="18">
        <f>'Raw Data'!F1924</f>
        <v>0</v>
      </c>
      <c r="G1924" s="18">
        <f>'Raw Data'!G1924</f>
        <v>0</v>
      </c>
      <c r="H1924" s="18">
        <f>'Raw Data'!H1924</f>
        <v>0</v>
      </c>
      <c r="I1924" s="18">
        <f>'Raw Data'!I1924</f>
        <v>0</v>
      </c>
      <c r="J1924" s="18">
        <f>'Raw Data'!J1924</f>
        <v>0</v>
      </c>
      <c r="K1924" s="18">
        <f>'Raw Data'!K1924</f>
        <v>0</v>
      </c>
      <c r="L1924" s="18">
        <f>'Raw Data'!L1924</f>
        <v>0</v>
      </c>
      <c r="M1924" s="18">
        <f>'Raw Data'!M1924</f>
        <v>0</v>
      </c>
      <c r="N1924" s="18">
        <f>'Raw Data'!N1924</f>
        <v>36000</v>
      </c>
      <c r="O1924" s="18" t="str">
        <f>'Raw Data'!O1924</f>
        <v>PCS</v>
      </c>
      <c r="P1924" s="18">
        <f>'Raw Data'!P1924</f>
        <v>30.39910167</v>
      </c>
      <c r="Q1924" s="18">
        <f>'Raw Data'!Q1924</f>
        <v>1094367.6599999999</v>
      </c>
      <c r="R1924" s="18">
        <f>'Raw Data'!R1924</f>
        <v>0.4683991012</v>
      </c>
      <c r="S1924" s="18">
        <f>'Raw Data'!S1924</f>
        <v>16862.36764</v>
      </c>
      <c r="T1924" s="18">
        <f>'Raw Data'!T1924</f>
        <v>257570.4</v>
      </c>
      <c r="U1924" s="18" t="str">
        <f t="shared" si="330"/>
        <v xml:space="preserve">STEEL ZHARA-NP-003 </v>
      </c>
      <c r="V1924" s="18" t="str">
        <f t="shared" si="331"/>
        <v/>
      </c>
      <c r="W1924" s="18" t="e">
        <f t="shared" si="332"/>
        <v>#VALUE!</v>
      </c>
      <c r="X1924" s="18" t="str">
        <f t="shared" si="333"/>
        <v/>
      </c>
      <c r="Y1924" s="18" t="str">
        <f t="shared" si="334"/>
        <v/>
      </c>
      <c r="Z1924" s="18">
        <f t="shared" si="335"/>
        <v>1351938.0599999998</v>
      </c>
      <c r="AA1924" s="18">
        <f t="shared" si="336"/>
        <v>2018</v>
      </c>
      <c r="AB1924" s="19" t="str">
        <f>IFERROR(VLOOKUP(D1924, 'Lookup Tables'!$A:$B, 2, FALSE), "Unknown")</f>
        <v>Table, kitchen or other household articles of iron or steel</v>
      </c>
      <c r="AC1924" s="18" t="str">
        <f t="shared" si="337"/>
        <v>Steel Products</v>
      </c>
      <c r="AD1924" s="18" t="str">
        <f t="shared" si="338"/>
        <v>Misc</v>
      </c>
      <c r="AE1924" s="18">
        <f t="shared" si="339"/>
        <v>7.1547333333333336</v>
      </c>
      <c r="AF1924" s="20">
        <f t="shared" si="340"/>
        <v>0.23536002516741039</v>
      </c>
    </row>
    <row r="1925" spans="1:32">
      <c r="A1925" s="18" t="str">
        <f>'Raw Data'!A1925</f>
        <v>INNSA1</v>
      </c>
      <c r="B1925" s="19">
        <f>'Raw Data'!B1925</f>
        <v>43080</v>
      </c>
      <c r="C1925" s="18">
        <f>'Raw Data'!C1925</f>
        <v>301049751</v>
      </c>
      <c r="D1925" s="18">
        <f>'Raw Data'!D1925</f>
        <v>73239990</v>
      </c>
      <c r="E1925" s="18" t="str">
        <f>'Raw Data'!E1925</f>
        <v>STEEL WALLNUT CRACKER -SL-145 (TOTAL NET WT.99.84 KGS) (MILDSTEEL)(DPD CLIENT)</v>
      </c>
      <c r="F1925" s="18">
        <f>'Raw Data'!F1925</f>
        <v>0</v>
      </c>
      <c r="G1925" s="18">
        <f>'Raw Data'!G1925</f>
        <v>0</v>
      </c>
      <c r="H1925" s="18">
        <f>'Raw Data'!H1925</f>
        <v>0</v>
      </c>
      <c r="I1925" s="18">
        <f>'Raw Data'!I1925</f>
        <v>0</v>
      </c>
      <c r="J1925" s="18">
        <f>'Raw Data'!J1925</f>
        <v>0</v>
      </c>
      <c r="K1925" s="18">
        <f>'Raw Data'!K1925</f>
        <v>0</v>
      </c>
      <c r="L1925" s="18">
        <f>'Raw Data'!L1925</f>
        <v>0</v>
      </c>
      <c r="M1925" s="18">
        <f>'Raw Data'!M1925</f>
        <v>0</v>
      </c>
      <c r="N1925" s="18">
        <f>'Raw Data'!N1925</f>
        <v>480</v>
      </c>
      <c r="O1925" s="18" t="str">
        <f>'Raw Data'!O1925</f>
        <v>PCS</v>
      </c>
      <c r="P1925" s="18">
        <f>'Raw Data'!P1925</f>
        <v>69.970333330000003</v>
      </c>
      <c r="Q1925" s="18">
        <f>'Raw Data'!Q1925</f>
        <v>33585.760000000002</v>
      </c>
      <c r="R1925" s="18">
        <f>'Raw Data'!R1925</f>
        <v>1.069882773</v>
      </c>
      <c r="S1925" s="18">
        <f>'Raw Data'!S1925</f>
        <v>513.54373090000001</v>
      </c>
      <c r="T1925" s="18">
        <f>'Raw Data'!T1925</f>
        <v>7904.8</v>
      </c>
      <c r="U1925" s="18" t="str">
        <f t="shared" si="330"/>
        <v xml:space="preserve">STEEL WALLNUT CRACKER -SL-145 </v>
      </c>
      <c r="V1925" s="18" t="str">
        <f t="shared" si="331"/>
        <v/>
      </c>
      <c r="W1925" s="18" t="e">
        <f t="shared" si="332"/>
        <v>#VALUE!</v>
      </c>
      <c r="X1925" s="18" t="str">
        <f t="shared" si="333"/>
        <v/>
      </c>
      <c r="Y1925" s="18" t="str">
        <f t="shared" si="334"/>
        <v/>
      </c>
      <c r="Z1925" s="18">
        <f t="shared" si="335"/>
        <v>41490.560000000005</v>
      </c>
      <c r="AA1925" s="18">
        <f t="shared" si="336"/>
        <v>2017</v>
      </c>
      <c r="AB1925" s="19" t="str">
        <f>IFERROR(VLOOKUP(D1925, 'Lookup Tables'!$A:$B, 2, FALSE), "Unknown")</f>
        <v>Table, kitchen or other household articles of iron or steel</v>
      </c>
      <c r="AC1925" s="18" t="str">
        <f t="shared" si="337"/>
        <v>Steel Products</v>
      </c>
      <c r="AD1925" s="18" t="str">
        <f t="shared" si="338"/>
        <v>Misc</v>
      </c>
      <c r="AE1925" s="18">
        <f t="shared" si="339"/>
        <v>16.468333333333334</v>
      </c>
      <c r="AF1925" s="20">
        <f t="shared" si="340"/>
        <v>0.23536165327210101</v>
      </c>
    </row>
    <row r="1926" spans="1:32">
      <c r="A1926" s="18" t="str">
        <f>'Raw Data'!A1926</f>
        <v>INNSA1</v>
      </c>
      <c r="B1926" s="19">
        <f>'Raw Data'!B1926</f>
        <v>43080</v>
      </c>
      <c r="C1926" s="18">
        <f>'Raw Data'!C1926</f>
        <v>301049751</v>
      </c>
      <c r="D1926" s="18">
        <f>'Raw Data'!D1926</f>
        <v>73239990</v>
      </c>
      <c r="E1926" s="18" t="str">
        <f>'Raw Data'!E1926</f>
        <v>STEEL LUNCH BOX -SL-104 (TOTAL NET WT.173.16 KGS) (MILD STEEL)</v>
      </c>
      <c r="F1926" s="18">
        <f>'Raw Data'!F1926</f>
        <v>0</v>
      </c>
      <c r="G1926" s="18">
        <f>'Raw Data'!G1926</f>
        <v>0</v>
      </c>
      <c r="H1926" s="18">
        <f>'Raw Data'!H1926</f>
        <v>0</v>
      </c>
      <c r="I1926" s="18">
        <f>'Raw Data'!I1926</f>
        <v>0</v>
      </c>
      <c r="J1926" s="18">
        <f>'Raw Data'!J1926</f>
        <v>0</v>
      </c>
      <c r="K1926" s="18">
        <f>'Raw Data'!K1926</f>
        <v>0</v>
      </c>
      <c r="L1926" s="18">
        <f>'Raw Data'!L1926</f>
        <v>0</v>
      </c>
      <c r="M1926" s="18">
        <f>'Raw Data'!M1926</f>
        <v>0</v>
      </c>
      <c r="N1926" s="18">
        <f>'Raw Data'!N1926</f>
        <v>360</v>
      </c>
      <c r="O1926" s="18" t="str">
        <f>'Raw Data'!O1926</f>
        <v>PCS</v>
      </c>
      <c r="P1926" s="18">
        <f>'Raw Data'!P1926</f>
        <v>180.63772220000001</v>
      </c>
      <c r="Q1926" s="18">
        <f>'Raw Data'!Q1926</f>
        <v>65029.58</v>
      </c>
      <c r="R1926" s="18">
        <f>'Raw Data'!R1926</f>
        <v>2.762044682</v>
      </c>
      <c r="S1926" s="18">
        <f>'Raw Data'!S1926</f>
        <v>994.33608560000005</v>
      </c>
      <c r="T1926" s="18">
        <f>'Raw Data'!T1926</f>
        <v>15305.4</v>
      </c>
      <c r="U1926" s="18" t="str">
        <f t="shared" si="330"/>
        <v xml:space="preserve">STEEL LUNCH BOX -SL-104 </v>
      </c>
      <c r="V1926" s="18" t="str">
        <f t="shared" si="331"/>
        <v/>
      </c>
      <c r="W1926" s="18" t="e">
        <f t="shared" si="332"/>
        <v>#VALUE!</v>
      </c>
      <c r="X1926" s="18" t="str">
        <f t="shared" si="333"/>
        <v/>
      </c>
      <c r="Y1926" s="18" t="str">
        <f t="shared" si="334"/>
        <v/>
      </c>
      <c r="Z1926" s="18">
        <f t="shared" si="335"/>
        <v>80334.98</v>
      </c>
      <c r="AA1926" s="18">
        <f t="shared" si="336"/>
        <v>2017</v>
      </c>
      <c r="AB1926" s="19" t="str">
        <f>IFERROR(VLOOKUP(D1926, 'Lookup Tables'!$A:$B, 2, FALSE), "Unknown")</f>
        <v>Table, kitchen or other household articles of iron or steel</v>
      </c>
      <c r="AC1926" s="18" t="str">
        <f t="shared" si="337"/>
        <v>Steel Products</v>
      </c>
      <c r="AD1926" s="18" t="str">
        <f t="shared" si="338"/>
        <v>Misc</v>
      </c>
      <c r="AE1926" s="18">
        <f t="shared" si="339"/>
        <v>42.515000000000001</v>
      </c>
      <c r="AF1926" s="20">
        <f t="shared" si="340"/>
        <v>0.23536058513679467</v>
      </c>
    </row>
    <row r="1927" spans="1:32">
      <c r="A1927" s="18" t="str">
        <f>'Raw Data'!A1927</f>
        <v>INNSA1</v>
      </c>
      <c r="B1927" s="19">
        <f>'Raw Data'!B1927</f>
        <v>43080</v>
      </c>
      <c r="C1927" s="18">
        <f>'Raw Data'!C1927</f>
        <v>301049751</v>
      </c>
      <c r="D1927" s="18">
        <f>'Raw Data'!D1927</f>
        <v>73239990</v>
      </c>
      <c r="E1927" s="18" t="str">
        <f>'Raw Data'!E1927</f>
        <v>STEEL SPOON HOLDER ROUND-MP-96 (TOTAL NET WT.2180.23 KGS)(MILD STEEL)</v>
      </c>
      <c r="F1927" s="18">
        <f>'Raw Data'!F1927</f>
        <v>0</v>
      </c>
      <c r="G1927" s="18">
        <f>'Raw Data'!G1927</f>
        <v>0</v>
      </c>
      <c r="H1927" s="18">
        <f>'Raw Data'!H1927</f>
        <v>0</v>
      </c>
      <c r="I1927" s="18">
        <f>'Raw Data'!I1927</f>
        <v>0</v>
      </c>
      <c r="J1927" s="18">
        <f>'Raw Data'!J1927</f>
        <v>0</v>
      </c>
      <c r="K1927" s="18">
        <f>'Raw Data'!K1927</f>
        <v>0</v>
      </c>
      <c r="L1927" s="18">
        <f>'Raw Data'!L1927</f>
        <v>0</v>
      </c>
      <c r="M1927" s="18">
        <f>'Raw Data'!M1927</f>
        <v>0</v>
      </c>
      <c r="N1927" s="18">
        <f>'Raw Data'!N1927</f>
        <v>10188</v>
      </c>
      <c r="O1927" s="18" t="str">
        <f>'Raw Data'!O1927</f>
        <v>PCS</v>
      </c>
      <c r="P1927" s="18">
        <f>'Raw Data'!P1927</f>
        <v>49.907414609999996</v>
      </c>
      <c r="Q1927" s="18">
        <f>'Raw Data'!Q1927</f>
        <v>508456.74</v>
      </c>
      <c r="R1927" s="18">
        <f>'Raw Data'!R1927</f>
        <v>0.76311031510000005</v>
      </c>
      <c r="S1927" s="18">
        <f>'Raw Data'!S1927</f>
        <v>7774.5678900000003</v>
      </c>
      <c r="T1927" s="18">
        <f>'Raw Data'!T1927</f>
        <v>119670.39999999999</v>
      </c>
      <c r="U1927" s="18" t="str">
        <f t="shared" si="330"/>
        <v xml:space="preserve">STEEL SPOON HOLDER ROUND-MP-96 </v>
      </c>
      <c r="V1927" s="18" t="str">
        <f t="shared" si="331"/>
        <v/>
      </c>
      <c r="W1927" s="18" t="e">
        <f t="shared" si="332"/>
        <v>#VALUE!</v>
      </c>
      <c r="X1927" s="18" t="str">
        <f t="shared" si="333"/>
        <v/>
      </c>
      <c r="Y1927" s="18" t="str">
        <f t="shared" si="334"/>
        <v/>
      </c>
      <c r="Z1927" s="18">
        <f t="shared" si="335"/>
        <v>628127.14</v>
      </c>
      <c r="AA1927" s="18">
        <f t="shared" si="336"/>
        <v>2017</v>
      </c>
      <c r="AB1927" s="19" t="str">
        <f>IFERROR(VLOOKUP(D1927, 'Lookup Tables'!$A:$B, 2, FALSE), "Unknown")</f>
        <v>Table, kitchen or other household articles of iron or steel</v>
      </c>
      <c r="AC1927" s="18" t="str">
        <f t="shared" si="337"/>
        <v>Steel Products</v>
      </c>
      <c r="AD1927" s="18" t="str">
        <f t="shared" si="338"/>
        <v>Holder</v>
      </c>
      <c r="AE1927" s="18">
        <f t="shared" si="339"/>
        <v>11.74621122889674</v>
      </c>
      <c r="AF1927" s="20">
        <f t="shared" si="340"/>
        <v>0.23536004262624191</v>
      </c>
    </row>
    <row r="1928" spans="1:32">
      <c r="A1928" s="18" t="str">
        <f>'Raw Data'!A1928</f>
        <v>INNSA1</v>
      </c>
      <c r="B1928" s="19">
        <f>'Raw Data'!B1928</f>
        <v>43076</v>
      </c>
      <c r="C1928" s="18">
        <f>'Raw Data'!C1928</f>
        <v>301049751</v>
      </c>
      <c r="D1928" s="18">
        <f>'Raw Data'!D1928</f>
        <v>73239990</v>
      </c>
      <c r="E1928" s="18" t="str">
        <f>'Raw Data'!E1928</f>
        <v>KWB-600F STAINLESS STEEL SPORTS BOTTLE</v>
      </c>
      <c r="F1928" s="18">
        <f>'Raw Data'!F1928</f>
        <v>0</v>
      </c>
      <c r="G1928" s="18">
        <f>'Raw Data'!G1928</f>
        <v>0</v>
      </c>
      <c r="H1928" s="18">
        <f>'Raw Data'!H1928</f>
        <v>0</v>
      </c>
      <c r="I1928" s="18">
        <f>'Raw Data'!I1928</f>
        <v>0</v>
      </c>
      <c r="J1928" s="18">
        <f>'Raw Data'!J1928</f>
        <v>0</v>
      </c>
      <c r="K1928" s="18">
        <f>'Raw Data'!K1928</f>
        <v>0</v>
      </c>
      <c r="L1928" s="18">
        <f>'Raw Data'!L1928</f>
        <v>0</v>
      </c>
      <c r="M1928" s="18">
        <f>'Raw Data'!M1928</f>
        <v>0</v>
      </c>
      <c r="N1928" s="18">
        <f>'Raw Data'!N1928</f>
        <v>50400</v>
      </c>
      <c r="O1928" s="18" t="str">
        <f>'Raw Data'!O1928</f>
        <v>PCS</v>
      </c>
      <c r="P1928" s="18">
        <f>'Raw Data'!P1928</f>
        <v>76.833174600000007</v>
      </c>
      <c r="Q1928" s="18">
        <f>'Raw Data'!Q1928</f>
        <v>3872392</v>
      </c>
      <c r="R1928" s="18">
        <f>'Raw Data'!R1928</f>
        <v>1.160621973</v>
      </c>
      <c r="S1928" s="18">
        <f>'Raw Data'!S1928</f>
        <v>58495.347430000002</v>
      </c>
      <c r="T1928" s="18">
        <f>'Raw Data'!T1928</f>
        <v>911406.2</v>
      </c>
      <c r="U1928" s="18" t="e">
        <f t="shared" si="330"/>
        <v>#VALUE!</v>
      </c>
      <c r="V1928" s="18" t="str">
        <f t="shared" si="331"/>
        <v/>
      </c>
      <c r="W1928" s="18" t="e">
        <f t="shared" si="332"/>
        <v>#VALUE!</v>
      </c>
      <c r="X1928" s="18" t="str">
        <f t="shared" si="333"/>
        <v/>
      </c>
      <c r="Y1928" s="18" t="str">
        <f t="shared" si="334"/>
        <v/>
      </c>
      <c r="Z1928" s="18">
        <f t="shared" si="335"/>
        <v>4783798.2</v>
      </c>
      <c r="AA1928" s="18">
        <f t="shared" si="336"/>
        <v>2017</v>
      </c>
      <c r="AB1928" s="19" t="str">
        <f>IFERROR(VLOOKUP(D1928, 'Lookup Tables'!$A:$B, 2, FALSE), "Unknown")</f>
        <v>Table, kitchen or other household articles of iron or steel</v>
      </c>
      <c r="AC1928" s="18" t="str">
        <f t="shared" si="337"/>
        <v>Steel Products</v>
      </c>
      <c r="AD1928" s="18" t="str">
        <f t="shared" si="338"/>
        <v>Misc</v>
      </c>
      <c r="AE1928" s="18">
        <f t="shared" si="339"/>
        <v>18.083456349206347</v>
      </c>
      <c r="AF1928" s="20">
        <f t="shared" si="340"/>
        <v>0.23536000487553946</v>
      </c>
    </row>
    <row r="1929" spans="1:32">
      <c r="A1929" s="18" t="str">
        <f>'Raw Data'!A1929</f>
        <v>INNSA1</v>
      </c>
      <c r="B1929" s="19">
        <f>'Raw Data'!B1929</f>
        <v>43070</v>
      </c>
      <c r="C1929" s="18">
        <f>'Raw Data'!C1929</f>
        <v>301049751</v>
      </c>
      <c r="D1929" s="18">
        <f>'Raw Data'!D1929</f>
        <v>73239990</v>
      </c>
      <c r="E1929" s="18" t="str">
        <f>'Raw Data'!E1929</f>
        <v>STAINLESS STEEL SPORTS BOTTLE 750ML S-308-C6 -NP-20 (TOTAL NET WT. 1514.38 KGS)(MILD STEEL)</v>
      </c>
      <c r="F1929" s="18">
        <f>'Raw Data'!F1929</f>
        <v>0</v>
      </c>
      <c r="G1929" s="18">
        <f>'Raw Data'!G1929</f>
        <v>0</v>
      </c>
      <c r="H1929" s="18">
        <f>'Raw Data'!H1929</f>
        <v>0</v>
      </c>
      <c r="I1929" s="18">
        <f>'Raw Data'!I1929</f>
        <v>0</v>
      </c>
      <c r="J1929" s="18">
        <f>'Raw Data'!J1929</f>
        <v>0</v>
      </c>
      <c r="K1929" s="18">
        <f>'Raw Data'!K1929</f>
        <v>0</v>
      </c>
      <c r="L1929" s="18">
        <f>'Raw Data'!L1929</f>
        <v>0</v>
      </c>
      <c r="M1929" s="18">
        <f>'Raw Data'!M1929</f>
        <v>0</v>
      </c>
      <c r="N1929" s="18">
        <f>'Raw Data'!N1929</f>
        <v>8856</v>
      </c>
      <c r="O1929" s="18" t="str">
        <f>'Raw Data'!O1929</f>
        <v>PCS</v>
      </c>
      <c r="P1929" s="18">
        <f>'Raw Data'!P1929</f>
        <v>75.800460700000002</v>
      </c>
      <c r="Q1929" s="18">
        <f>'Raw Data'!Q1929</f>
        <v>671288.88</v>
      </c>
      <c r="R1929" s="18">
        <f>'Raw Data'!R1929</f>
        <v>1.145022065</v>
      </c>
      <c r="S1929" s="18">
        <f>'Raw Data'!S1929</f>
        <v>10140.315409999999</v>
      </c>
      <c r="T1929" s="18">
        <f>'Raw Data'!T1929</f>
        <v>157994.6</v>
      </c>
      <c r="U1929" s="18" t="str">
        <f t="shared" si="330"/>
        <v xml:space="preserve">STAINLESS STEEL SPORTS BOTTLE 750ML S-308-C6 -NP-20 </v>
      </c>
      <c r="V1929" s="18" t="str">
        <f t="shared" si="331"/>
        <v/>
      </c>
      <c r="W1929" s="18" t="e">
        <f t="shared" si="332"/>
        <v>#VALUE!</v>
      </c>
      <c r="X1929" s="18" t="str">
        <f t="shared" si="333"/>
        <v/>
      </c>
      <c r="Y1929" s="18" t="str">
        <f t="shared" si="334"/>
        <v/>
      </c>
      <c r="Z1929" s="18">
        <f t="shared" si="335"/>
        <v>829283.48</v>
      </c>
      <c r="AA1929" s="18">
        <f t="shared" si="336"/>
        <v>2017</v>
      </c>
      <c r="AB1929" s="19" t="str">
        <f>IFERROR(VLOOKUP(D1929, 'Lookup Tables'!$A:$B, 2, FALSE), "Unknown")</f>
        <v>Table, kitchen or other household articles of iron or steel</v>
      </c>
      <c r="AC1929" s="18" t="str">
        <f t="shared" si="337"/>
        <v>Steel Products</v>
      </c>
      <c r="AD1929" s="18" t="str">
        <f t="shared" si="338"/>
        <v>Misc</v>
      </c>
      <c r="AE1929" s="18">
        <f t="shared" si="339"/>
        <v>17.840401987353207</v>
      </c>
      <c r="AF1929" s="20">
        <f t="shared" si="340"/>
        <v>0.23536007329661116</v>
      </c>
    </row>
    <row r="1930" spans="1:32">
      <c r="A1930" s="18" t="str">
        <f>'Raw Data'!A1930</f>
        <v>INNSA1</v>
      </c>
      <c r="B1930" s="19">
        <f>'Raw Data'!B1930</f>
        <v>43070</v>
      </c>
      <c r="C1930" s="18">
        <f>'Raw Data'!C1930</f>
        <v>301049751</v>
      </c>
      <c r="D1930" s="18">
        <f>'Raw Data'!D1930</f>
        <v>73239990</v>
      </c>
      <c r="E1930" s="18" t="str">
        <f>'Raw Data'!E1930</f>
        <v>STAINLESS STEEL SPORTS BOTTLE 600ML S115-NP-21 (TOTAL NET WT.1388.84 KGS)(MILD STEEL) (DPD CLIENT)</v>
      </c>
      <c r="F1930" s="18">
        <f>'Raw Data'!F1930</f>
        <v>0</v>
      </c>
      <c r="G1930" s="18">
        <f>'Raw Data'!G1930</f>
        <v>0</v>
      </c>
      <c r="H1930" s="18">
        <f>'Raw Data'!H1930</f>
        <v>0</v>
      </c>
      <c r="I1930" s="18">
        <f>'Raw Data'!I1930</f>
        <v>0</v>
      </c>
      <c r="J1930" s="18">
        <f>'Raw Data'!J1930</f>
        <v>0</v>
      </c>
      <c r="K1930" s="18">
        <f>'Raw Data'!K1930</f>
        <v>0</v>
      </c>
      <c r="L1930" s="18">
        <f>'Raw Data'!L1930</f>
        <v>0</v>
      </c>
      <c r="M1930" s="18">
        <f>'Raw Data'!M1930</f>
        <v>0</v>
      </c>
      <c r="N1930" s="18">
        <f>'Raw Data'!N1930</f>
        <v>8028</v>
      </c>
      <c r="O1930" s="18" t="str">
        <f>'Raw Data'!O1930</f>
        <v>PCS</v>
      </c>
      <c r="P1930" s="18">
        <f>'Raw Data'!P1930</f>
        <v>83.552001739999994</v>
      </c>
      <c r="Q1930" s="18">
        <f>'Raw Data'!Q1930</f>
        <v>670755.47</v>
      </c>
      <c r="R1930" s="18">
        <f>'Raw Data'!R1930</f>
        <v>1.26211483</v>
      </c>
      <c r="S1930" s="18">
        <f>'Raw Data'!S1930</f>
        <v>10132.25785</v>
      </c>
      <c r="T1930" s="18">
        <f>'Raw Data'!T1930</f>
        <v>157869</v>
      </c>
      <c r="U1930" s="18" t="str">
        <f t="shared" si="330"/>
        <v xml:space="preserve">STAINLESS STEEL SPORTS BOTTLE 600ML S115-NP-21 </v>
      </c>
      <c r="V1930" s="18" t="str">
        <f t="shared" si="331"/>
        <v/>
      </c>
      <c r="W1930" s="18" t="e">
        <f t="shared" si="332"/>
        <v>#VALUE!</v>
      </c>
      <c r="X1930" s="18" t="str">
        <f t="shared" si="333"/>
        <v/>
      </c>
      <c r="Y1930" s="18" t="str">
        <f t="shared" si="334"/>
        <v/>
      </c>
      <c r="Z1930" s="18">
        <f t="shared" si="335"/>
        <v>828624.47</v>
      </c>
      <c r="AA1930" s="18">
        <f t="shared" si="336"/>
        <v>2017</v>
      </c>
      <c r="AB1930" s="19" t="str">
        <f>IFERROR(VLOOKUP(D1930, 'Lookup Tables'!$A:$B, 2, FALSE), "Unknown")</f>
        <v>Table, kitchen or other household articles of iron or steel</v>
      </c>
      <c r="AC1930" s="18" t="str">
        <f t="shared" si="337"/>
        <v>Steel Products</v>
      </c>
      <c r="AD1930" s="18" t="str">
        <f t="shared" si="338"/>
        <v>Misc</v>
      </c>
      <c r="AE1930" s="18">
        <f t="shared" si="339"/>
        <v>19.664798206278029</v>
      </c>
      <c r="AF1930" s="20">
        <f t="shared" si="340"/>
        <v>0.23535998893903914</v>
      </c>
    </row>
    <row r="1931" spans="1:32">
      <c r="A1931" s="18" t="str">
        <f>'Raw Data'!A1931</f>
        <v>INNSA1</v>
      </c>
      <c r="B1931" s="19">
        <f>'Raw Data'!B1931</f>
        <v>43070</v>
      </c>
      <c r="C1931" s="18">
        <f>'Raw Data'!C1931</f>
        <v>301049751</v>
      </c>
      <c r="D1931" s="18">
        <f>'Raw Data'!D1931</f>
        <v>73239990</v>
      </c>
      <c r="E1931" s="18" t="str">
        <f>'Raw Data'!E1931</f>
        <v>STEEL PEELER-MP-196 (TOTAL NET WT. 2370.00KGS) (MILD STEEL)</v>
      </c>
      <c r="F1931" s="18">
        <f>'Raw Data'!F1931</f>
        <v>0</v>
      </c>
      <c r="G1931" s="18">
        <f>'Raw Data'!G1931</f>
        <v>0</v>
      </c>
      <c r="H1931" s="18">
        <f>'Raw Data'!H1931</f>
        <v>0</v>
      </c>
      <c r="I1931" s="18">
        <f>'Raw Data'!I1931</f>
        <v>0</v>
      </c>
      <c r="J1931" s="18">
        <f>'Raw Data'!J1931</f>
        <v>0</v>
      </c>
      <c r="K1931" s="18">
        <f>'Raw Data'!K1931</f>
        <v>0</v>
      </c>
      <c r="L1931" s="18">
        <f>'Raw Data'!L1931</f>
        <v>0</v>
      </c>
      <c r="M1931" s="18">
        <f>'Raw Data'!M1931</f>
        <v>0</v>
      </c>
      <c r="N1931" s="18">
        <f>'Raw Data'!N1931</f>
        <v>30000</v>
      </c>
      <c r="O1931" s="18" t="str">
        <f>'Raw Data'!O1931</f>
        <v>PCS</v>
      </c>
      <c r="P1931" s="18">
        <f>'Raw Data'!P1931</f>
        <v>36.263774329999997</v>
      </c>
      <c r="Q1931" s="18">
        <f>'Raw Data'!Q1931</f>
        <v>1087913.23</v>
      </c>
      <c r="R1931" s="18">
        <f>'Raw Data'!R1931</f>
        <v>0.54779115310000004</v>
      </c>
      <c r="S1931" s="18">
        <f>'Raw Data'!S1931</f>
        <v>16433.73459</v>
      </c>
      <c r="T1931" s="18">
        <f>'Raw Data'!T1931</f>
        <v>256051.20000000001</v>
      </c>
      <c r="U1931" s="18" t="str">
        <f t="shared" si="330"/>
        <v xml:space="preserve">STEEL PEELER-MP-196 </v>
      </c>
      <c r="V1931" s="18" t="str">
        <f t="shared" si="331"/>
        <v/>
      </c>
      <c r="W1931" s="18" t="e">
        <f t="shared" si="332"/>
        <v>#VALUE!</v>
      </c>
      <c r="X1931" s="18" t="str">
        <f t="shared" si="333"/>
        <v/>
      </c>
      <c r="Y1931" s="18" t="str">
        <f t="shared" si="334"/>
        <v/>
      </c>
      <c r="Z1931" s="18">
        <f t="shared" si="335"/>
        <v>1343964.43</v>
      </c>
      <c r="AA1931" s="18">
        <f t="shared" si="336"/>
        <v>2017</v>
      </c>
      <c r="AB1931" s="19" t="str">
        <f>IFERROR(VLOOKUP(D1931, 'Lookup Tables'!$A:$B, 2, FALSE), "Unknown")</f>
        <v>Table, kitchen or other household articles of iron or steel</v>
      </c>
      <c r="AC1931" s="18" t="str">
        <f t="shared" si="337"/>
        <v>Steel Products</v>
      </c>
      <c r="AD1931" s="18" t="str">
        <f t="shared" si="338"/>
        <v>Misc</v>
      </c>
      <c r="AE1931" s="18">
        <f t="shared" si="339"/>
        <v>8.5350400000000004</v>
      </c>
      <c r="AF1931" s="20">
        <f t="shared" si="340"/>
        <v>0.23535994685899722</v>
      </c>
    </row>
    <row r="1932" spans="1:32">
      <c r="A1932" s="18" t="str">
        <f>'Raw Data'!A1932</f>
        <v>INNSA1</v>
      </c>
      <c r="B1932" s="19">
        <f>'Raw Data'!B1932</f>
        <v>43070</v>
      </c>
      <c r="C1932" s="18">
        <f>'Raw Data'!C1932</f>
        <v>301049751</v>
      </c>
      <c r="D1932" s="18">
        <f>'Raw Data'!D1932</f>
        <v>73239990</v>
      </c>
      <c r="E1932" s="18" t="str">
        <f>'Raw Data'!E1932</f>
        <v>STEEL HOOK 3 PCS SET-RM2628 (TOTAL NET WT.2330.20 KGS) (MILDSTEEL) (DPD CLIENT)</v>
      </c>
      <c r="F1932" s="18">
        <f>'Raw Data'!F1932</f>
        <v>0</v>
      </c>
      <c r="G1932" s="18">
        <f>'Raw Data'!G1932</f>
        <v>0</v>
      </c>
      <c r="H1932" s="18">
        <f>'Raw Data'!H1932</f>
        <v>0</v>
      </c>
      <c r="I1932" s="18">
        <f>'Raw Data'!I1932</f>
        <v>0</v>
      </c>
      <c r="J1932" s="18">
        <f>'Raw Data'!J1932</f>
        <v>0</v>
      </c>
      <c r="K1932" s="18">
        <f>'Raw Data'!K1932</f>
        <v>0</v>
      </c>
      <c r="L1932" s="18">
        <f>'Raw Data'!L1932</f>
        <v>0</v>
      </c>
      <c r="M1932" s="18">
        <f>'Raw Data'!M1932</f>
        <v>0</v>
      </c>
      <c r="N1932" s="18">
        <f>'Raw Data'!N1932</f>
        <v>68760</v>
      </c>
      <c r="O1932" s="18" t="str">
        <f>'Raw Data'!O1932</f>
        <v>SET</v>
      </c>
      <c r="P1932" s="18">
        <f>'Raw Data'!P1932</f>
        <v>31.415267889999999</v>
      </c>
      <c r="Q1932" s="18">
        <f>'Raw Data'!Q1932</f>
        <v>2160113.8199999998</v>
      </c>
      <c r="R1932" s="18">
        <f>'Raw Data'!R1932</f>
        <v>0.47455087439999999</v>
      </c>
      <c r="S1932" s="18">
        <f>'Raw Data'!S1932</f>
        <v>32630.118129999999</v>
      </c>
      <c r="T1932" s="18">
        <f>'Raw Data'!T1932</f>
        <v>508404.4</v>
      </c>
      <c r="U1932" s="18" t="str">
        <f t="shared" si="330"/>
        <v xml:space="preserve">STEEL HOOK 3 PCS SET-RM2628 </v>
      </c>
      <c r="V1932" s="18" t="str">
        <f t="shared" si="331"/>
        <v/>
      </c>
      <c r="W1932" s="18" t="e">
        <f t="shared" si="332"/>
        <v>#VALUE!</v>
      </c>
      <c r="X1932" s="18" t="str">
        <f t="shared" si="333"/>
        <v/>
      </c>
      <c r="Y1932" s="18" t="str">
        <f t="shared" si="334"/>
        <v/>
      </c>
      <c r="Z1932" s="18">
        <f t="shared" si="335"/>
        <v>2668518.2199999997</v>
      </c>
      <c r="AA1932" s="18">
        <f t="shared" si="336"/>
        <v>2017</v>
      </c>
      <c r="AB1932" s="19" t="str">
        <f>IFERROR(VLOOKUP(D1932, 'Lookup Tables'!$A:$B, 2, FALSE), "Unknown")</f>
        <v>Table, kitchen or other household articles of iron or steel</v>
      </c>
      <c r="AC1932" s="18" t="str">
        <f t="shared" si="337"/>
        <v>Steel Products</v>
      </c>
      <c r="AD1932" s="18" t="str">
        <f t="shared" si="338"/>
        <v>Misc</v>
      </c>
      <c r="AE1932" s="18">
        <f t="shared" si="339"/>
        <v>7.3938976148923796</v>
      </c>
      <c r="AF1932" s="20">
        <f t="shared" si="340"/>
        <v>0.23536000524268674</v>
      </c>
    </row>
    <row r="1933" spans="1:32">
      <c r="A1933" s="18" t="str">
        <f>'Raw Data'!A1933</f>
        <v>INNSA1</v>
      </c>
      <c r="B1933" s="19">
        <f>'Raw Data'!B1933</f>
        <v>43066</v>
      </c>
      <c r="C1933" s="18">
        <f>'Raw Data'!C1933</f>
        <v>301049751</v>
      </c>
      <c r="D1933" s="18">
        <f>'Raw Data'!D1933</f>
        <v>73239990</v>
      </c>
      <c r="E1933" s="18" t="str">
        <f>'Raw Data'!E1933</f>
        <v>STEEL TEA STRAINER -NP-55 (TOTAL NET WT.1192.32 KGS) (MILD S - TEEL)</v>
      </c>
      <c r="F1933" s="18">
        <f>'Raw Data'!F1933</f>
        <v>0</v>
      </c>
      <c r="G1933" s="18">
        <f>'Raw Data'!G1933</f>
        <v>0</v>
      </c>
      <c r="H1933" s="18">
        <f>'Raw Data'!H1933</f>
        <v>0</v>
      </c>
      <c r="I1933" s="18">
        <f>'Raw Data'!I1933</f>
        <v>0</v>
      </c>
      <c r="J1933" s="18">
        <f>'Raw Data'!J1933</f>
        <v>0</v>
      </c>
      <c r="K1933" s="18">
        <f>'Raw Data'!K1933</f>
        <v>0</v>
      </c>
      <c r="L1933" s="18">
        <f>'Raw Data'!L1933</f>
        <v>0</v>
      </c>
      <c r="M1933" s="18">
        <f>'Raw Data'!M1933</f>
        <v>0</v>
      </c>
      <c r="N1933" s="18">
        <f>'Raw Data'!N1933</f>
        <v>25920</v>
      </c>
      <c r="O1933" s="18" t="str">
        <f>'Raw Data'!O1933</f>
        <v>PCS</v>
      </c>
      <c r="P1933" s="18">
        <f>'Raw Data'!P1933</f>
        <v>22.402829090000001</v>
      </c>
      <c r="Q1933" s="18">
        <f>'Raw Data'!Q1933</f>
        <v>580681.32999999996</v>
      </c>
      <c r="R1933" s="18">
        <f>'Raw Data'!R1933</f>
        <v>0.33841131559999998</v>
      </c>
      <c r="S1933" s="18">
        <f>'Raw Data'!S1933</f>
        <v>8771.6212990000004</v>
      </c>
      <c r="T1933" s="18">
        <f>'Raw Data'!T1933</f>
        <v>136669.20000000001</v>
      </c>
      <c r="U1933" s="18" t="str">
        <f t="shared" si="330"/>
        <v xml:space="preserve">STEEL TEA STRAINER -NP-55 </v>
      </c>
      <c r="V1933" s="18" t="str">
        <f t="shared" si="331"/>
        <v/>
      </c>
      <c r="W1933" s="18" t="e">
        <f t="shared" si="332"/>
        <v>#VALUE!</v>
      </c>
      <c r="X1933" s="18" t="str">
        <f t="shared" si="333"/>
        <v/>
      </c>
      <c r="Y1933" s="18" t="str">
        <f t="shared" si="334"/>
        <v/>
      </c>
      <c r="Z1933" s="18">
        <f t="shared" si="335"/>
        <v>717350.53</v>
      </c>
      <c r="AA1933" s="18">
        <f t="shared" si="336"/>
        <v>2017</v>
      </c>
      <c r="AB1933" s="19" t="str">
        <f>IFERROR(VLOOKUP(D1933, 'Lookup Tables'!$A:$B, 2, FALSE), "Unknown")</f>
        <v>Table, kitchen or other household articles of iron or steel</v>
      </c>
      <c r="AC1933" s="18" t="str">
        <f t="shared" si="337"/>
        <v>Steel Products</v>
      </c>
      <c r="AD1933" s="18" t="str">
        <f t="shared" si="338"/>
        <v>Misc</v>
      </c>
      <c r="AE1933" s="18">
        <f t="shared" si="339"/>
        <v>5.2727314814814816</v>
      </c>
      <c r="AF1933" s="20">
        <f t="shared" si="340"/>
        <v>0.23536007262365405</v>
      </c>
    </row>
    <row r="1934" spans="1:32">
      <c r="A1934" s="18" t="str">
        <f>'Raw Data'!A1934</f>
        <v>INNSA1</v>
      </c>
      <c r="B1934" s="19">
        <f>'Raw Data'!B1934</f>
        <v>43066</v>
      </c>
      <c r="C1934" s="18">
        <f>'Raw Data'!C1934</f>
        <v>301049751</v>
      </c>
      <c r="D1934" s="18">
        <f>'Raw Data'!D1934</f>
        <v>73239990</v>
      </c>
      <c r="E1934" s="18" t="str">
        <f>'Raw Data'!E1934</f>
        <v>STEEL PIZZA CUTTER-RJ-388(TOTAL NET WT.1935.36 KGS) (MILD ST - EEL)</v>
      </c>
      <c r="F1934" s="18">
        <f>'Raw Data'!F1934</f>
        <v>0</v>
      </c>
      <c r="G1934" s="18">
        <f>'Raw Data'!G1934</f>
        <v>0</v>
      </c>
      <c r="H1934" s="18">
        <f>'Raw Data'!H1934</f>
        <v>0</v>
      </c>
      <c r="I1934" s="18">
        <f>'Raw Data'!I1934</f>
        <v>0</v>
      </c>
      <c r="J1934" s="18">
        <f>'Raw Data'!J1934</f>
        <v>0</v>
      </c>
      <c r="K1934" s="18">
        <f>'Raw Data'!K1934</f>
        <v>0</v>
      </c>
      <c r="L1934" s="18">
        <f>'Raw Data'!L1934</f>
        <v>0</v>
      </c>
      <c r="M1934" s="18">
        <f>'Raw Data'!M1934</f>
        <v>0</v>
      </c>
      <c r="N1934" s="18">
        <f>'Raw Data'!N1934</f>
        <v>20160</v>
      </c>
      <c r="O1934" s="18" t="str">
        <f>'Raw Data'!O1934</f>
        <v>PCS</v>
      </c>
      <c r="P1934" s="18">
        <f>'Raw Data'!P1934</f>
        <v>34.29998363</v>
      </c>
      <c r="Q1934" s="18">
        <f>'Raw Data'!Q1934</f>
        <v>691487.67</v>
      </c>
      <c r="R1934" s="18">
        <f>'Raw Data'!R1934</f>
        <v>0.51812664100000005</v>
      </c>
      <c r="S1934" s="18">
        <f>'Raw Data'!S1934</f>
        <v>10445.433080000001</v>
      </c>
      <c r="T1934" s="18">
        <f>'Raw Data'!T1934</f>
        <v>162748.6</v>
      </c>
      <c r="U1934" s="18" t="str">
        <f t="shared" si="330"/>
        <v>STEEL PIZZA CUTTER-RJ-388</v>
      </c>
      <c r="V1934" s="18" t="str">
        <f t="shared" si="331"/>
        <v/>
      </c>
      <c r="W1934" s="18" t="e">
        <f t="shared" si="332"/>
        <v>#VALUE!</v>
      </c>
      <c r="X1934" s="18" t="str">
        <f t="shared" si="333"/>
        <v/>
      </c>
      <c r="Y1934" s="18" t="str">
        <f t="shared" si="334"/>
        <v/>
      </c>
      <c r="Z1934" s="18">
        <f t="shared" si="335"/>
        <v>854236.27</v>
      </c>
      <c r="AA1934" s="18">
        <f t="shared" si="336"/>
        <v>2017</v>
      </c>
      <c r="AB1934" s="19" t="str">
        <f>IFERROR(VLOOKUP(D1934, 'Lookup Tables'!$A:$B, 2, FALSE), "Unknown")</f>
        <v>Table, kitchen or other household articles of iron or steel</v>
      </c>
      <c r="AC1934" s="18" t="str">
        <f t="shared" si="337"/>
        <v>Steel Products</v>
      </c>
      <c r="AD1934" s="18" t="str">
        <f t="shared" si="338"/>
        <v>Misc</v>
      </c>
      <c r="AE1934" s="18">
        <f t="shared" si="339"/>
        <v>8.0728472222222223</v>
      </c>
      <c r="AF1934" s="20">
        <f t="shared" si="340"/>
        <v>0.23536008964556085</v>
      </c>
    </row>
    <row r="1935" spans="1:32">
      <c r="A1935" s="18" t="str">
        <f>'Raw Data'!A1935</f>
        <v>INNSA1</v>
      </c>
      <c r="B1935" s="19">
        <f>'Raw Data'!B1935</f>
        <v>43059</v>
      </c>
      <c r="C1935" s="18">
        <f>'Raw Data'!C1935</f>
        <v>301049751</v>
      </c>
      <c r="D1935" s="18">
        <f>'Raw Data'!D1935</f>
        <v>73239990</v>
      </c>
      <c r="E1935" s="18" t="str">
        <f>'Raw Data'!E1935</f>
        <v>STEEL JAR - SALT &amp; PEPPER-MP-009 (TOTAL NET WT.1857.60KGS) ( - MILD STEEL)</v>
      </c>
      <c r="F1935" s="18">
        <f>'Raw Data'!F1935</f>
        <v>0</v>
      </c>
      <c r="G1935" s="18">
        <f>'Raw Data'!G1935</f>
        <v>0</v>
      </c>
      <c r="H1935" s="18">
        <f>'Raw Data'!H1935</f>
        <v>0</v>
      </c>
      <c r="I1935" s="18">
        <f>'Raw Data'!I1935</f>
        <v>0</v>
      </c>
      <c r="J1935" s="18">
        <f>'Raw Data'!J1935</f>
        <v>0</v>
      </c>
      <c r="K1935" s="18">
        <f>'Raw Data'!K1935</f>
        <v>0</v>
      </c>
      <c r="L1935" s="18">
        <f>'Raw Data'!L1935</f>
        <v>0</v>
      </c>
      <c r="M1935" s="18">
        <f>'Raw Data'!M1935</f>
        <v>0</v>
      </c>
      <c r="N1935" s="18">
        <f>'Raw Data'!N1935</f>
        <v>43200</v>
      </c>
      <c r="O1935" s="18" t="str">
        <f>'Raw Data'!O1935</f>
        <v>PCS</v>
      </c>
      <c r="P1935" s="18">
        <f>'Raw Data'!P1935</f>
        <v>16.728157410000001</v>
      </c>
      <c r="Q1935" s="18">
        <f>'Raw Data'!Q1935</f>
        <v>722656.4</v>
      </c>
      <c r="R1935" s="18">
        <f>'Raw Data'!R1935</f>
        <v>0.25269119950000002</v>
      </c>
      <c r="S1935" s="18">
        <f>'Raw Data'!S1935</f>
        <v>10916.259819999999</v>
      </c>
      <c r="T1935" s="18">
        <f>'Raw Data'!T1935</f>
        <v>170084.4</v>
      </c>
      <c r="U1935" s="18" t="str">
        <f t="shared" si="330"/>
        <v xml:space="preserve">STEEL JAR - SALT &amp; PEPPER-MP-009 </v>
      </c>
      <c r="V1935" s="18" t="str">
        <f t="shared" si="331"/>
        <v/>
      </c>
      <c r="W1935" s="18" t="e">
        <f t="shared" si="332"/>
        <v>#VALUE!</v>
      </c>
      <c r="X1935" s="18" t="str">
        <f t="shared" si="333"/>
        <v/>
      </c>
      <c r="Y1935" s="18" t="str">
        <f t="shared" si="334"/>
        <v/>
      </c>
      <c r="Z1935" s="18">
        <f t="shared" si="335"/>
        <v>892740.8</v>
      </c>
      <c r="AA1935" s="18">
        <f t="shared" si="336"/>
        <v>2017</v>
      </c>
      <c r="AB1935" s="19" t="str">
        <f>IFERROR(VLOOKUP(D1935, 'Lookup Tables'!$A:$B, 2, FALSE), "Unknown")</f>
        <v>Table, kitchen or other household articles of iron or steel</v>
      </c>
      <c r="AC1935" s="18" t="str">
        <f t="shared" si="337"/>
        <v>Steel Products</v>
      </c>
      <c r="AD1935" s="18" t="str">
        <f t="shared" si="338"/>
        <v>Misc</v>
      </c>
      <c r="AE1935" s="18">
        <f t="shared" si="339"/>
        <v>3.9371388888888887</v>
      </c>
      <c r="AF1935" s="20">
        <f t="shared" si="340"/>
        <v>0.23535998574149483</v>
      </c>
    </row>
    <row r="1936" spans="1:32">
      <c r="A1936" s="18" t="str">
        <f>'Raw Data'!A1936</f>
        <v>INNSA1</v>
      </c>
      <c r="B1936" s="19">
        <f>'Raw Data'!B1936</f>
        <v>43059</v>
      </c>
      <c r="C1936" s="18">
        <f>'Raw Data'!C1936</f>
        <v>301049751</v>
      </c>
      <c r="D1936" s="18">
        <f>'Raw Data'!D1936</f>
        <v>73239990</v>
      </c>
      <c r="E1936" s="18" t="str">
        <f>'Raw Data'!E1936</f>
        <v>STAINLESS STEEL SPORTS BOTTLE 750ML S-308-C6 -NP-20 (TOTAL N - ET WT. 1836 KGS)(MILD STEEL)</v>
      </c>
      <c r="F1936" s="18">
        <f>'Raw Data'!F1936</f>
        <v>0</v>
      </c>
      <c r="G1936" s="18">
        <f>'Raw Data'!G1936</f>
        <v>0</v>
      </c>
      <c r="H1936" s="18">
        <f>'Raw Data'!H1936</f>
        <v>0</v>
      </c>
      <c r="I1936" s="18">
        <f>'Raw Data'!I1936</f>
        <v>0</v>
      </c>
      <c r="J1936" s="18">
        <f>'Raw Data'!J1936</f>
        <v>0</v>
      </c>
      <c r="K1936" s="18">
        <f>'Raw Data'!K1936</f>
        <v>0</v>
      </c>
      <c r="L1936" s="18">
        <f>'Raw Data'!L1936</f>
        <v>0</v>
      </c>
      <c r="M1936" s="18">
        <f>'Raw Data'!M1936</f>
        <v>0</v>
      </c>
      <c r="N1936" s="18">
        <f>'Raw Data'!N1936</f>
        <v>10800</v>
      </c>
      <c r="O1936" s="18" t="str">
        <f>'Raw Data'!O1936</f>
        <v>PCS</v>
      </c>
      <c r="P1936" s="18">
        <f>'Raw Data'!P1936</f>
        <v>75.766925929999999</v>
      </c>
      <c r="Q1936" s="18">
        <f>'Raw Data'!Q1936</f>
        <v>818282.8</v>
      </c>
      <c r="R1936" s="18">
        <f>'Raw Data'!R1936</f>
        <v>1.144515497</v>
      </c>
      <c r="S1936" s="18">
        <f>'Raw Data'!S1936</f>
        <v>12360.76737</v>
      </c>
      <c r="T1936" s="18">
        <f>'Raw Data'!T1936</f>
        <v>192591.1</v>
      </c>
      <c r="U1936" s="18" t="str">
        <f t="shared" si="330"/>
        <v xml:space="preserve">STAINLESS STEEL SPORTS BOTTLE 750ML S-308-C6 -NP-20 </v>
      </c>
      <c r="V1936" s="18" t="str">
        <f t="shared" si="331"/>
        <v/>
      </c>
      <c r="W1936" s="18" t="e">
        <f t="shared" si="332"/>
        <v>#VALUE!</v>
      </c>
      <c r="X1936" s="18" t="str">
        <f t="shared" si="333"/>
        <v/>
      </c>
      <c r="Y1936" s="18" t="str">
        <f t="shared" si="334"/>
        <v/>
      </c>
      <c r="Z1936" s="18">
        <f t="shared" si="335"/>
        <v>1010873.9</v>
      </c>
      <c r="AA1936" s="18">
        <f t="shared" si="336"/>
        <v>2017</v>
      </c>
      <c r="AB1936" s="19" t="str">
        <f>IFERROR(VLOOKUP(D1936, 'Lookup Tables'!$A:$B, 2, FALSE), "Unknown")</f>
        <v>Table, kitchen or other household articles of iron or steel</v>
      </c>
      <c r="AC1936" s="18" t="str">
        <f t="shared" si="337"/>
        <v>Steel Products</v>
      </c>
      <c r="AD1936" s="18" t="str">
        <f t="shared" si="338"/>
        <v>Misc</v>
      </c>
      <c r="AE1936" s="18">
        <f t="shared" si="339"/>
        <v>17.832509259259261</v>
      </c>
      <c r="AF1936" s="20">
        <f t="shared" si="340"/>
        <v>0.23536007355892119</v>
      </c>
    </row>
    <row r="1937" spans="1:32">
      <c r="A1937" s="18" t="str">
        <f>'Raw Data'!A1937</f>
        <v>INNSA1</v>
      </c>
      <c r="B1937" s="19">
        <f>'Raw Data'!B1937</f>
        <v>43059</v>
      </c>
      <c r="C1937" s="18">
        <f>'Raw Data'!C1937</f>
        <v>301049751</v>
      </c>
      <c r="D1937" s="18">
        <f>'Raw Data'!D1937</f>
        <v>73239990</v>
      </c>
      <c r="E1937" s="18" t="str">
        <f>'Raw Data'!E1937</f>
        <v>STAINLESS STEEL SPORTS BOTTLE 600ML S115-NP-21 (TOTAL NET WT - . 2377.73 KGS)(MILD STEEL)</v>
      </c>
      <c r="F1937" s="18">
        <f>'Raw Data'!F1937</f>
        <v>0</v>
      </c>
      <c r="G1937" s="18">
        <f>'Raw Data'!G1937</f>
        <v>0</v>
      </c>
      <c r="H1937" s="18">
        <f>'Raw Data'!H1937</f>
        <v>0</v>
      </c>
      <c r="I1937" s="18">
        <f>'Raw Data'!I1937</f>
        <v>0</v>
      </c>
      <c r="J1937" s="18">
        <f>'Raw Data'!J1937</f>
        <v>0</v>
      </c>
      <c r="K1937" s="18">
        <f>'Raw Data'!K1937</f>
        <v>0</v>
      </c>
      <c r="L1937" s="18">
        <f>'Raw Data'!L1937</f>
        <v>0</v>
      </c>
      <c r="M1937" s="18">
        <f>'Raw Data'!M1937</f>
        <v>0</v>
      </c>
      <c r="N1937" s="18">
        <f>'Raw Data'!N1937</f>
        <v>13824</v>
      </c>
      <c r="O1937" s="18" t="str">
        <f>'Raw Data'!O1937</f>
        <v>PCS</v>
      </c>
      <c r="P1937" s="18">
        <f>'Raw Data'!P1937</f>
        <v>83.515036890000005</v>
      </c>
      <c r="Q1937" s="18">
        <f>'Raw Data'!Q1937</f>
        <v>1154511.8700000001</v>
      </c>
      <c r="R1937" s="18">
        <f>'Raw Data'!R1937</f>
        <v>1.261556449</v>
      </c>
      <c r="S1937" s="18">
        <f>'Raw Data'!S1937</f>
        <v>17439.75634</v>
      </c>
      <c r="T1937" s="18">
        <f>'Raw Data'!T1937</f>
        <v>271725.90000000002</v>
      </c>
      <c r="U1937" s="18" t="str">
        <f t="shared" si="330"/>
        <v xml:space="preserve">STAINLESS STEEL SPORTS BOTTLE 600ML S115-NP-21 </v>
      </c>
      <c r="V1937" s="18" t="str">
        <f t="shared" si="331"/>
        <v/>
      </c>
      <c r="W1937" s="18" t="e">
        <f t="shared" si="332"/>
        <v>#VALUE!</v>
      </c>
      <c r="X1937" s="18" t="str">
        <f t="shared" si="333"/>
        <v/>
      </c>
      <c r="Y1937" s="18" t="str">
        <f t="shared" si="334"/>
        <v/>
      </c>
      <c r="Z1937" s="18">
        <f t="shared" si="335"/>
        <v>1426237.77</v>
      </c>
      <c r="AA1937" s="18">
        <f t="shared" si="336"/>
        <v>2017</v>
      </c>
      <c r="AB1937" s="19" t="str">
        <f>IFERROR(VLOOKUP(D1937, 'Lookup Tables'!$A:$B, 2, FALSE), "Unknown")</f>
        <v>Table, kitchen or other household articles of iron or steel</v>
      </c>
      <c r="AC1937" s="18" t="str">
        <f t="shared" si="337"/>
        <v>Steel Products</v>
      </c>
      <c r="AD1937" s="18" t="str">
        <f t="shared" si="338"/>
        <v>Misc</v>
      </c>
      <c r="AE1937" s="18">
        <f t="shared" si="339"/>
        <v>19.65609809027778</v>
      </c>
      <c r="AF1937" s="20">
        <f t="shared" si="340"/>
        <v>0.23535998811341802</v>
      </c>
    </row>
    <row r="1938" spans="1:32">
      <c r="A1938" s="18" t="str">
        <f>'Raw Data'!A1938</f>
        <v>INNSA1</v>
      </c>
      <c r="B1938" s="19">
        <f>'Raw Data'!B1938</f>
        <v>43055</v>
      </c>
      <c r="C1938" s="18">
        <f>'Raw Data'!C1938</f>
        <v>301049751</v>
      </c>
      <c r="D1938" s="18">
        <f>'Raw Data'!D1938</f>
        <v>73239990</v>
      </c>
      <c r="E1938" s="18" t="str">
        <f>'Raw Data'!E1938</f>
        <v>KWP-1000B SS OIL POT 1000ML -</v>
      </c>
      <c r="F1938" s="18">
        <f>'Raw Data'!F1938</f>
        <v>0</v>
      </c>
      <c r="G1938" s="18">
        <f>'Raw Data'!G1938</f>
        <v>0</v>
      </c>
      <c r="H1938" s="18">
        <f>'Raw Data'!H1938</f>
        <v>0</v>
      </c>
      <c r="I1938" s="18">
        <f>'Raw Data'!I1938</f>
        <v>0</v>
      </c>
      <c r="J1938" s="18">
        <f>'Raw Data'!J1938</f>
        <v>0</v>
      </c>
      <c r="K1938" s="18">
        <f>'Raw Data'!K1938</f>
        <v>0</v>
      </c>
      <c r="L1938" s="18">
        <f>'Raw Data'!L1938</f>
        <v>0</v>
      </c>
      <c r="M1938" s="18">
        <f>'Raw Data'!M1938</f>
        <v>0</v>
      </c>
      <c r="N1938" s="18">
        <f>'Raw Data'!N1938</f>
        <v>18000</v>
      </c>
      <c r="O1938" s="18" t="str">
        <f>'Raw Data'!O1938</f>
        <v>PCS</v>
      </c>
      <c r="P1938" s="18">
        <f>'Raw Data'!P1938</f>
        <v>109.806775</v>
      </c>
      <c r="Q1938" s="18">
        <f>'Raw Data'!Q1938</f>
        <v>1976521.95</v>
      </c>
      <c r="R1938" s="18">
        <f>'Raw Data'!R1938</f>
        <v>1.6790026760000001</v>
      </c>
      <c r="S1938" s="18">
        <f>'Raw Data'!S1938</f>
        <v>30222.048169999998</v>
      </c>
      <c r="T1938" s="18">
        <f>'Raw Data'!T1938</f>
        <v>465194.2</v>
      </c>
      <c r="U1938" s="18" t="e">
        <f t="shared" si="330"/>
        <v>#VALUE!</v>
      </c>
      <c r="V1938" s="18" t="str">
        <f t="shared" si="331"/>
        <v/>
      </c>
      <c r="W1938" s="18" t="e">
        <f t="shared" si="332"/>
        <v>#VALUE!</v>
      </c>
      <c r="X1938" s="18" t="str">
        <f t="shared" si="333"/>
        <v/>
      </c>
      <c r="Y1938" s="18" t="str">
        <f t="shared" si="334"/>
        <v/>
      </c>
      <c r="Z1938" s="18">
        <f t="shared" si="335"/>
        <v>2441716.15</v>
      </c>
      <c r="AA1938" s="18">
        <f t="shared" si="336"/>
        <v>2017</v>
      </c>
      <c r="AB1938" s="19" t="str">
        <f>IFERROR(VLOOKUP(D1938, 'Lookup Tables'!$A:$B, 2, FALSE), "Unknown")</f>
        <v>Table, kitchen or other household articles of iron or steel</v>
      </c>
      <c r="AC1938" s="18" t="str">
        <f t="shared" si="337"/>
        <v>Other</v>
      </c>
      <c r="AD1938" s="18" t="str">
        <f t="shared" si="338"/>
        <v>Misc</v>
      </c>
      <c r="AE1938" s="18">
        <f t="shared" si="339"/>
        <v>25.844122222222222</v>
      </c>
      <c r="AF1938" s="20">
        <f t="shared" si="340"/>
        <v>0.23535999688746184</v>
      </c>
    </row>
    <row r="1939" spans="1:32">
      <c r="A1939" s="18" t="str">
        <f>'Raw Data'!A1939</f>
        <v>INNSA1</v>
      </c>
      <c r="B1939" s="19">
        <f>'Raw Data'!B1939</f>
        <v>43055</v>
      </c>
      <c r="C1939" s="18">
        <f>'Raw Data'!C1939</f>
        <v>301049751</v>
      </c>
      <c r="D1939" s="18">
        <f>'Raw Data'!D1939</f>
        <v>73239990</v>
      </c>
      <c r="E1939" s="18" t="str">
        <f>'Raw Data'!E1939</f>
        <v>KWP-600B SS OIL POT 600ML -</v>
      </c>
      <c r="F1939" s="18">
        <f>'Raw Data'!F1939</f>
        <v>0</v>
      </c>
      <c r="G1939" s="18">
        <f>'Raw Data'!G1939</f>
        <v>0</v>
      </c>
      <c r="H1939" s="18">
        <f>'Raw Data'!H1939</f>
        <v>0</v>
      </c>
      <c r="I1939" s="18">
        <f>'Raw Data'!I1939</f>
        <v>0</v>
      </c>
      <c r="J1939" s="18">
        <f>'Raw Data'!J1939</f>
        <v>0</v>
      </c>
      <c r="K1939" s="18">
        <f>'Raw Data'!K1939</f>
        <v>0</v>
      </c>
      <c r="L1939" s="18">
        <f>'Raw Data'!L1939</f>
        <v>0</v>
      </c>
      <c r="M1939" s="18">
        <f>'Raw Data'!M1939</f>
        <v>0</v>
      </c>
      <c r="N1939" s="18">
        <f>'Raw Data'!N1939</f>
        <v>6000</v>
      </c>
      <c r="O1939" s="18" t="str">
        <f>'Raw Data'!O1939</f>
        <v>PCS</v>
      </c>
      <c r="P1939" s="18">
        <f>'Raw Data'!P1939</f>
        <v>89.962176670000005</v>
      </c>
      <c r="Q1939" s="18">
        <f>'Raw Data'!Q1939</f>
        <v>539773.06000000006</v>
      </c>
      <c r="R1939" s="18">
        <f>'Raw Data'!R1939</f>
        <v>1.3755684509999999</v>
      </c>
      <c r="S1939" s="18">
        <f>'Raw Data'!S1939</f>
        <v>8253.4107029999996</v>
      </c>
      <c r="T1939" s="18">
        <f>'Raw Data'!T1939</f>
        <v>127041</v>
      </c>
      <c r="U1939" s="18" t="e">
        <f t="shared" si="330"/>
        <v>#VALUE!</v>
      </c>
      <c r="V1939" s="18" t="str">
        <f t="shared" si="331"/>
        <v/>
      </c>
      <c r="W1939" s="18" t="e">
        <f t="shared" si="332"/>
        <v>#VALUE!</v>
      </c>
      <c r="X1939" s="18" t="str">
        <f t="shared" si="333"/>
        <v/>
      </c>
      <c r="Y1939" s="18" t="str">
        <f t="shared" si="334"/>
        <v/>
      </c>
      <c r="Z1939" s="18">
        <f t="shared" si="335"/>
        <v>666814.06000000006</v>
      </c>
      <c r="AA1939" s="18">
        <f t="shared" si="336"/>
        <v>2017</v>
      </c>
      <c r="AB1939" s="19" t="str">
        <f>IFERROR(VLOOKUP(D1939, 'Lookup Tables'!$A:$B, 2, FALSE), "Unknown")</f>
        <v>Table, kitchen or other household articles of iron or steel</v>
      </c>
      <c r="AC1939" s="18" t="str">
        <f t="shared" si="337"/>
        <v>Other</v>
      </c>
      <c r="AD1939" s="18" t="str">
        <f t="shared" si="338"/>
        <v>Misc</v>
      </c>
      <c r="AE1939" s="18">
        <f t="shared" si="339"/>
        <v>21.173500000000001</v>
      </c>
      <c r="AF1939" s="20">
        <f t="shared" si="340"/>
        <v>0.23536002334017928</v>
      </c>
    </row>
    <row r="1940" spans="1:32">
      <c r="A1940" s="18" t="str">
        <f>'Raw Data'!A1940</f>
        <v>INNSA1</v>
      </c>
      <c r="B1940" s="19">
        <f>'Raw Data'!B1940</f>
        <v>43053</v>
      </c>
      <c r="C1940" s="18">
        <f>'Raw Data'!C1940</f>
        <v>301049751</v>
      </c>
      <c r="D1940" s="18">
        <f>'Raw Data'!D1940</f>
        <v>73239990</v>
      </c>
      <c r="E1940" s="18" t="str">
        <f>'Raw Data'!E1940</f>
        <v>STAINESS STEEL COLA BOTTLE -SL-07 (TOTAL NET WT.432.48 KGS) - (MILD STEEL)</v>
      </c>
      <c r="F1940" s="18">
        <f>'Raw Data'!F1940</f>
        <v>0</v>
      </c>
      <c r="G1940" s="18">
        <f>'Raw Data'!G1940</f>
        <v>0</v>
      </c>
      <c r="H1940" s="18">
        <f>'Raw Data'!H1940</f>
        <v>0</v>
      </c>
      <c r="I1940" s="18">
        <f>'Raw Data'!I1940</f>
        <v>0</v>
      </c>
      <c r="J1940" s="18">
        <f>'Raw Data'!J1940</f>
        <v>0</v>
      </c>
      <c r="K1940" s="18">
        <f>'Raw Data'!K1940</f>
        <v>0</v>
      </c>
      <c r="L1940" s="18">
        <f>'Raw Data'!L1940</f>
        <v>0</v>
      </c>
      <c r="M1940" s="18">
        <f>'Raw Data'!M1940</f>
        <v>0</v>
      </c>
      <c r="N1940" s="18">
        <f>'Raw Data'!N1940</f>
        <v>2040</v>
      </c>
      <c r="O1940" s="18" t="str">
        <f>'Raw Data'!O1940</f>
        <v>PCS</v>
      </c>
      <c r="P1940" s="18">
        <f>'Raw Data'!P1940</f>
        <v>120.82961760000001</v>
      </c>
      <c r="Q1940" s="18">
        <f>'Raw Data'!Q1940</f>
        <v>246492.42</v>
      </c>
      <c r="R1940" s="18">
        <f>'Raw Data'!R1940</f>
        <v>1.84754767</v>
      </c>
      <c r="S1940" s="18">
        <f>'Raw Data'!S1940</f>
        <v>3768.9972480000001</v>
      </c>
      <c r="T1940" s="18">
        <f>'Raw Data'!T1940</f>
        <v>58014.400000000001</v>
      </c>
      <c r="U1940" s="18" t="str">
        <f t="shared" si="330"/>
        <v xml:space="preserve">STAINESS STEEL COLA BOTTLE -SL-07 </v>
      </c>
      <c r="V1940" s="18" t="str">
        <f t="shared" si="331"/>
        <v/>
      </c>
      <c r="W1940" s="18" t="e">
        <f t="shared" si="332"/>
        <v>#VALUE!</v>
      </c>
      <c r="X1940" s="18" t="str">
        <f t="shared" si="333"/>
        <v/>
      </c>
      <c r="Y1940" s="18" t="str">
        <f t="shared" si="334"/>
        <v/>
      </c>
      <c r="Z1940" s="18">
        <f t="shared" si="335"/>
        <v>304506.82</v>
      </c>
      <c r="AA1940" s="18">
        <f t="shared" si="336"/>
        <v>2017</v>
      </c>
      <c r="AB1940" s="19" t="str">
        <f>IFERROR(VLOOKUP(D1940, 'Lookup Tables'!$A:$B, 2, FALSE), "Unknown")</f>
        <v>Table, kitchen or other household articles of iron or steel</v>
      </c>
      <c r="AC1940" s="18" t="str">
        <f t="shared" si="337"/>
        <v>Steel Products</v>
      </c>
      <c r="AD1940" s="18" t="str">
        <f t="shared" si="338"/>
        <v>Misc</v>
      </c>
      <c r="AE1940" s="18">
        <f t="shared" si="339"/>
        <v>28.438431372549019</v>
      </c>
      <c r="AF1940" s="20">
        <f t="shared" si="340"/>
        <v>0.23535977292932578</v>
      </c>
    </row>
    <row r="1941" spans="1:32">
      <c r="A1941" s="18" t="str">
        <f>'Raw Data'!A1941</f>
        <v>INNSA1</v>
      </c>
      <c r="B1941" s="19">
        <f>'Raw Data'!B1941</f>
        <v>43053</v>
      </c>
      <c r="C1941" s="18">
        <f>'Raw Data'!C1941</f>
        <v>301049751</v>
      </c>
      <c r="D1941" s="18">
        <f>'Raw Data'!D1941</f>
        <v>73239990</v>
      </c>
      <c r="E1941" s="18" t="str">
        <f>'Raw Data'!E1941</f>
        <v>STEEL ZHARA -NP-03 (TOTAL NET WT.6768 KGS) (MILD STEEL) -</v>
      </c>
      <c r="F1941" s="18">
        <f>'Raw Data'!F1941</f>
        <v>0</v>
      </c>
      <c r="G1941" s="18">
        <f>'Raw Data'!G1941</f>
        <v>0</v>
      </c>
      <c r="H1941" s="18">
        <f>'Raw Data'!H1941</f>
        <v>0</v>
      </c>
      <c r="I1941" s="18">
        <f>'Raw Data'!I1941</f>
        <v>0</v>
      </c>
      <c r="J1941" s="18">
        <f>'Raw Data'!J1941</f>
        <v>0</v>
      </c>
      <c r="K1941" s="18">
        <f>'Raw Data'!K1941</f>
        <v>0</v>
      </c>
      <c r="L1941" s="18">
        <f>'Raw Data'!L1941</f>
        <v>0</v>
      </c>
      <c r="M1941" s="18">
        <f>'Raw Data'!M1941</f>
        <v>0</v>
      </c>
      <c r="N1941" s="18">
        <f>'Raw Data'!N1941</f>
        <v>72000</v>
      </c>
      <c r="O1941" s="18" t="str">
        <f>'Raw Data'!O1941</f>
        <v>PCS</v>
      </c>
      <c r="P1941" s="18">
        <f>'Raw Data'!P1941</f>
        <v>30.75998319</v>
      </c>
      <c r="Q1941" s="18">
        <f>'Raw Data'!Q1941</f>
        <v>2214718.79</v>
      </c>
      <c r="R1941" s="18">
        <f>'Raw Data'!R1941</f>
        <v>0.4703361345</v>
      </c>
      <c r="S1941" s="18">
        <f>'Raw Data'!S1941</f>
        <v>33864.201679999998</v>
      </c>
      <c r="T1941" s="18">
        <f>'Raw Data'!T1941</f>
        <v>521256.2</v>
      </c>
      <c r="U1941" s="18" t="str">
        <f t="shared" si="330"/>
        <v xml:space="preserve">STEEL ZHARA -NP-03 </v>
      </c>
      <c r="V1941" s="18" t="str">
        <f t="shared" si="331"/>
        <v/>
      </c>
      <c r="W1941" s="18" t="e">
        <f t="shared" si="332"/>
        <v>#VALUE!</v>
      </c>
      <c r="X1941" s="18" t="str">
        <f t="shared" si="333"/>
        <v/>
      </c>
      <c r="Y1941" s="18" t="str">
        <f t="shared" si="334"/>
        <v/>
      </c>
      <c r="Z1941" s="18">
        <f t="shared" si="335"/>
        <v>2735974.99</v>
      </c>
      <c r="AA1941" s="18">
        <f t="shared" si="336"/>
        <v>2017</v>
      </c>
      <c r="AB1941" s="19" t="str">
        <f>IFERROR(VLOOKUP(D1941, 'Lookup Tables'!$A:$B, 2, FALSE), "Unknown")</f>
        <v>Table, kitchen or other household articles of iron or steel</v>
      </c>
      <c r="AC1941" s="18" t="str">
        <f t="shared" si="337"/>
        <v>Steel Products</v>
      </c>
      <c r="AD1941" s="18" t="str">
        <f t="shared" si="338"/>
        <v>Misc</v>
      </c>
      <c r="AE1941" s="18">
        <f t="shared" si="339"/>
        <v>7.2396694444444449</v>
      </c>
      <c r="AF1941" s="20">
        <f t="shared" si="340"/>
        <v>0.23535999349154391</v>
      </c>
    </row>
    <row r="1942" spans="1:32">
      <c r="A1942" s="18" t="str">
        <f>'Raw Data'!A1942</f>
        <v>INNSA1</v>
      </c>
      <c r="B1942" s="19">
        <f>'Raw Data'!B1942</f>
        <v>43053</v>
      </c>
      <c r="C1942" s="18">
        <f>'Raw Data'!C1942</f>
        <v>301049751</v>
      </c>
      <c r="D1942" s="18">
        <f>'Raw Data'!D1942</f>
        <v>73239990</v>
      </c>
      <c r="E1942" s="18" t="str">
        <f>'Raw Data'!E1942</f>
        <v>STAINLESS STEELSPORTS BOTTLE 750ML S-308-C6 -NP-20 (TOTAL NE - T WT. 3301.20 KGS)(MILD STEEL)</v>
      </c>
      <c r="F1942" s="18">
        <f>'Raw Data'!F1942</f>
        <v>0</v>
      </c>
      <c r="G1942" s="18">
        <f>'Raw Data'!G1942</f>
        <v>0</v>
      </c>
      <c r="H1942" s="18">
        <f>'Raw Data'!H1942</f>
        <v>0</v>
      </c>
      <c r="I1942" s="18">
        <f>'Raw Data'!I1942</f>
        <v>0</v>
      </c>
      <c r="J1942" s="18">
        <f>'Raw Data'!J1942</f>
        <v>0</v>
      </c>
      <c r="K1942" s="18">
        <f>'Raw Data'!K1942</f>
        <v>0</v>
      </c>
      <c r="L1942" s="18">
        <f>'Raw Data'!L1942</f>
        <v>0</v>
      </c>
      <c r="M1942" s="18">
        <f>'Raw Data'!M1942</f>
        <v>0</v>
      </c>
      <c r="N1942" s="18">
        <f>'Raw Data'!N1942</f>
        <v>18864</v>
      </c>
      <c r="O1942" s="18" t="str">
        <f>'Raw Data'!O1942</f>
        <v>PCS</v>
      </c>
      <c r="P1942" s="18">
        <f>'Raw Data'!P1942</f>
        <v>74.530314360000006</v>
      </c>
      <c r="Q1942" s="18">
        <f>'Raw Data'!Q1942</f>
        <v>1405939.85</v>
      </c>
      <c r="R1942" s="18">
        <f>'Raw Data'!R1942</f>
        <v>1.1396072530000001</v>
      </c>
      <c r="S1942" s="18">
        <f>'Raw Data'!S1942</f>
        <v>21497.551220000001</v>
      </c>
      <c r="T1942" s="18">
        <f>'Raw Data'!T1942</f>
        <v>330902</v>
      </c>
      <c r="U1942" s="18" t="str">
        <f t="shared" si="330"/>
        <v xml:space="preserve">STAINLESS STEELSPORTS BOTTLE 750ML S-308-C6 -NP-20 </v>
      </c>
      <c r="V1942" s="18" t="str">
        <f t="shared" si="331"/>
        <v/>
      </c>
      <c r="W1942" s="18" t="e">
        <f t="shared" si="332"/>
        <v>#VALUE!</v>
      </c>
      <c r="X1942" s="18" t="str">
        <f t="shared" si="333"/>
        <v/>
      </c>
      <c r="Y1942" s="18" t="str">
        <f t="shared" si="334"/>
        <v/>
      </c>
      <c r="Z1942" s="18">
        <f t="shared" si="335"/>
        <v>1736841.85</v>
      </c>
      <c r="AA1942" s="18">
        <f t="shared" si="336"/>
        <v>2017</v>
      </c>
      <c r="AB1942" s="19" t="str">
        <f>IFERROR(VLOOKUP(D1942, 'Lookup Tables'!$A:$B, 2, FALSE), "Unknown")</f>
        <v>Table, kitchen or other household articles of iron or steel</v>
      </c>
      <c r="AC1942" s="18" t="str">
        <f t="shared" si="337"/>
        <v>Steel Products</v>
      </c>
      <c r="AD1942" s="18" t="str">
        <f t="shared" si="338"/>
        <v>Misc</v>
      </c>
      <c r="AE1942" s="18">
        <f t="shared" si="339"/>
        <v>17.541454622561492</v>
      </c>
      <c r="AF1942" s="20">
        <f t="shared" si="340"/>
        <v>0.23535999779791431</v>
      </c>
    </row>
    <row r="1943" spans="1:32">
      <c r="A1943" s="18" t="str">
        <f>'Raw Data'!A1943</f>
        <v>INNSA1</v>
      </c>
      <c r="B1943" s="19">
        <f>'Raw Data'!B1943</f>
        <v>43053</v>
      </c>
      <c r="C1943" s="18">
        <f>'Raw Data'!C1943</f>
        <v>301049751</v>
      </c>
      <c r="D1943" s="18">
        <f>'Raw Data'!D1943</f>
        <v>73239990</v>
      </c>
      <c r="E1943" s="18" t="str">
        <f>'Raw Data'!E1943</f>
        <v>STEEL TEA STRAINER -NP-55 (TOTAL NET WT.662.40 KGS) (MILD ST - EEL)</v>
      </c>
      <c r="F1943" s="18">
        <f>'Raw Data'!F1943</f>
        <v>0</v>
      </c>
      <c r="G1943" s="18">
        <f>'Raw Data'!G1943</f>
        <v>0</v>
      </c>
      <c r="H1943" s="18">
        <f>'Raw Data'!H1943</f>
        <v>0</v>
      </c>
      <c r="I1943" s="18">
        <f>'Raw Data'!I1943</f>
        <v>0</v>
      </c>
      <c r="J1943" s="18">
        <f>'Raw Data'!J1943</f>
        <v>0</v>
      </c>
      <c r="K1943" s="18">
        <f>'Raw Data'!K1943</f>
        <v>0</v>
      </c>
      <c r="L1943" s="18">
        <f>'Raw Data'!L1943</f>
        <v>0</v>
      </c>
      <c r="M1943" s="18">
        <f>'Raw Data'!M1943</f>
        <v>0</v>
      </c>
      <c r="N1943" s="18">
        <f>'Raw Data'!N1943</f>
        <v>14400</v>
      </c>
      <c r="O1943" s="18" t="str">
        <f>'Raw Data'!O1943</f>
        <v>PCS</v>
      </c>
      <c r="P1943" s="18">
        <f>'Raw Data'!P1943</f>
        <v>21.981433330000002</v>
      </c>
      <c r="Q1943" s="18">
        <f>'Raw Data'!Q1943</f>
        <v>316532.64</v>
      </c>
      <c r="R1943" s="18">
        <f>'Raw Data'!R1943</f>
        <v>0.33610754329999998</v>
      </c>
      <c r="S1943" s="18">
        <f>'Raw Data'!S1943</f>
        <v>4839.9486239999997</v>
      </c>
      <c r="T1943" s="18">
        <f>'Raw Data'!T1943</f>
        <v>74499.199999999997</v>
      </c>
      <c r="U1943" s="18" t="str">
        <f t="shared" si="330"/>
        <v xml:space="preserve">STEEL TEA STRAINER -NP-55 </v>
      </c>
      <c r="V1943" s="18" t="str">
        <f t="shared" si="331"/>
        <v/>
      </c>
      <c r="W1943" s="18" t="e">
        <f t="shared" si="332"/>
        <v>#VALUE!</v>
      </c>
      <c r="X1943" s="18" t="str">
        <f t="shared" si="333"/>
        <v/>
      </c>
      <c r="Y1943" s="18" t="str">
        <f t="shared" si="334"/>
        <v/>
      </c>
      <c r="Z1943" s="18">
        <f t="shared" si="335"/>
        <v>391031.84</v>
      </c>
      <c r="AA1943" s="18">
        <f t="shared" si="336"/>
        <v>2017</v>
      </c>
      <c r="AB1943" s="19" t="str">
        <f>IFERROR(VLOOKUP(D1943, 'Lookup Tables'!$A:$B, 2, FALSE), "Unknown")</f>
        <v>Table, kitchen or other household articles of iron or steel</v>
      </c>
      <c r="AC1943" s="18" t="str">
        <f t="shared" si="337"/>
        <v>Steel Products</v>
      </c>
      <c r="AD1943" s="18" t="str">
        <f t="shared" si="338"/>
        <v>Misc</v>
      </c>
      <c r="AE1943" s="18">
        <f t="shared" si="339"/>
        <v>5.1735555555555557</v>
      </c>
      <c r="AF1943" s="20">
        <f t="shared" si="340"/>
        <v>0.23536024594493635</v>
      </c>
    </row>
    <row r="1944" spans="1:32">
      <c r="A1944" s="18" t="str">
        <f>'Raw Data'!A1944</f>
        <v>INNSA1</v>
      </c>
      <c r="B1944" s="19">
        <f>'Raw Data'!B1944</f>
        <v>43053</v>
      </c>
      <c r="C1944" s="18">
        <f>'Raw Data'!C1944</f>
        <v>301049751</v>
      </c>
      <c r="D1944" s="18">
        <f>'Raw Data'!D1944</f>
        <v>73239990</v>
      </c>
      <c r="E1944" s="18" t="str">
        <f>'Raw Data'!E1944</f>
        <v>STAINLESS STEEL SPORTS BOTTLE 600ML S115-NP-21 (TOTAL NET WT - . 2674.72 KGS)(MILD STEEL)(DPD CLIENT)</v>
      </c>
      <c r="F1944" s="18">
        <f>'Raw Data'!F1944</f>
        <v>0</v>
      </c>
      <c r="G1944" s="18">
        <f>'Raw Data'!G1944</f>
        <v>0</v>
      </c>
      <c r="H1944" s="18">
        <f>'Raw Data'!H1944</f>
        <v>0</v>
      </c>
      <c r="I1944" s="18">
        <f>'Raw Data'!I1944</f>
        <v>0</v>
      </c>
      <c r="J1944" s="18">
        <f>'Raw Data'!J1944</f>
        <v>0</v>
      </c>
      <c r="K1944" s="18">
        <f>'Raw Data'!K1944</f>
        <v>0</v>
      </c>
      <c r="L1944" s="18">
        <f>'Raw Data'!L1944</f>
        <v>0</v>
      </c>
      <c r="M1944" s="18">
        <f>'Raw Data'!M1944</f>
        <v>0</v>
      </c>
      <c r="N1944" s="18">
        <f>'Raw Data'!N1944</f>
        <v>15372</v>
      </c>
      <c r="O1944" s="18" t="str">
        <f>'Raw Data'!O1944</f>
        <v>PCS</v>
      </c>
      <c r="P1944" s="18">
        <f>'Raw Data'!P1944</f>
        <v>82.151966560000005</v>
      </c>
      <c r="Q1944" s="18">
        <f>'Raw Data'!Q1944</f>
        <v>1262840.03</v>
      </c>
      <c r="R1944" s="18">
        <f>'Raw Data'!R1944</f>
        <v>1.2561462779999999</v>
      </c>
      <c r="S1944" s="18">
        <f>'Raw Data'!S1944</f>
        <v>19309.480579999999</v>
      </c>
      <c r="T1944" s="18">
        <f>'Raw Data'!T1944</f>
        <v>297222</v>
      </c>
      <c r="U1944" s="18" t="str">
        <f t="shared" si="330"/>
        <v xml:space="preserve">STAINLESS STEEL SPORTS BOTTLE 600ML S115-NP-21 </v>
      </c>
      <c r="V1944" s="18" t="str">
        <f t="shared" si="331"/>
        <v/>
      </c>
      <c r="W1944" s="18" t="e">
        <f t="shared" si="332"/>
        <v>#VALUE!</v>
      </c>
      <c r="X1944" s="18" t="str">
        <f t="shared" si="333"/>
        <v/>
      </c>
      <c r="Y1944" s="18" t="str">
        <f t="shared" si="334"/>
        <v/>
      </c>
      <c r="Z1944" s="18">
        <f t="shared" si="335"/>
        <v>1560062.03</v>
      </c>
      <c r="AA1944" s="18">
        <f t="shared" si="336"/>
        <v>2017</v>
      </c>
      <c r="AB1944" s="19" t="str">
        <f>IFERROR(VLOOKUP(D1944, 'Lookup Tables'!$A:$B, 2, FALSE), "Unknown")</f>
        <v>Table, kitchen or other household articles of iron or steel</v>
      </c>
      <c r="AC1944" s="18" t="str">
        <f t="shared" si="337"/>
        <v>Steel Products</v>
      </c>
      <c r="AD1944" s="18" t="str">
        <f t="shared" si="338"/>
        <v>Misc</v>
      </c>
      <c r="AE1944" s="18">
        <f t="shared" si="339"/>
        <v>19.335284933645589</v>
      </c>
      <c r="AF1944" s="20">
        <f t="shared" si="340"/>
        <v>0.23535997667099609</v>
      </c>
    </row>
    <row r="1945" spans="1:32">
      <c r="A1945" s="18" t="str">
        <f>'Raw Data'!A1945</f>
        <v>INNSA1</v>
      </c>
      <c r="B1945" s="19">
        <f>'Raw Data'!B1945</f>
        <v>43053</v>
      </c>
      <c r="C1945" s="18">
        <f>'Raw Data'!C1945</f>
        <v>301049751</v>
      </c>
      <c r="D1945" s="18">
        <f>'Raw Data'!D1945</f>
        <v>73239990</v>
      </c>
      <c r="E1945" s="18" t="str">
        <f>'Raw Data'!E1945</f>
        <v>STEEL TEA STRAINER-NP-55 (TOTAL NET WT.1854.72 KGS) (MILD ST - EEL)</v>
      </c>
      <c r="F1945" s="18">
        <f>'Raw Data'!F1945</f>
        <v>0</v>
      </c>
      <c r="G1945" s="18">
        <f>'Raw Data'!G1945</f>
        <v>0</v>
      </c>
      <c r="H1945" s="18">
        <f>'Raw Data'!H1945</f>
        <v>0</v>
      </c>
      <c r="I1945" s="18">
        <f>'Raw Data'!I1945</f>
        <v>0</v>
      </c>
      <c r="J1945" s="18">
        <f>'Raw Data'!J1945</f>
        <v>0</v>
      </c>
      <c r="K1945" s="18">
        <f>'Raw Data'!K1945</f>
        <v>0</v>
      </c>
      <c r="L1945" s="18">
        <f>'Raw Data'!L1945</f>
        <v>0</v>
      </c>
      <c r="M1945" s="18">
        <f>'Raw Data'!M1945</f>
        <v>0</v>
      </c>
      <c r="N1945" s="18">
        <f>'Raw Data'!N1945</f>
        <v>40320</v>
      </c>
      <c r="O1945" s="18" t="str">
        <f>'Raw Data'!O1945</f>
        <v>PCS</v>
      </c>
      <c r="P1945" s="18">
        <f>'Raw Data'!P1945</f>
        <v>22.04007738</v>
      </c>
      <c r="Q1945" s="18">
        <f>'Raw Data'!Q1945</f>
        <v>888655.92</v>
      </c>
      <c r="R1945" s="18">
        <f>'Raw Data'!R1945</f>
        <v>0.33700424130000001</v>
      </c>
      <c r="S1945" s="18">
        <f>'Raw Data'!S1945</f>
        <v>13588.01101</v>
      </c>
      <c r="T1945" s="18">
        <f>'Raw Data'!T1945</f>
        <v>209154.1</v>
      </c>
      <c r="U1945" s="18" t="str">
        <f t="shared" si="330"/>
        <v xml:space="preserve">STEEL TEA STRAINER-NP-55 </v>
      </c>
      <c r="V1945" s="18" t="str">
        <f t="shared" si="331"/>
        <v/>
      </c>
      <c r="W1945" s="18" t="e">
        <f t="shared" si="332"/>
        <v>#VALUE!</v>
      </c>
      <c r="X1945" s="18" t="str">
        <f t="shared" si="333"/>
        <v/>
      </c>
      <c r="Y1945" s="18" t="str">
        <f t="shared" si="334"/>
        <v/>
      </c>
      <c r="Z1945" s="18">
        <f t="shared" si="335"/>
        <v>1097810.02</v>
      </c>
      <c r="AA1945" s="18">
        <f t="shared" si="336"/>
        <v>2017</v>
      </c>
      <c r="AB1945" s="19" t="str">
        <f>IFERROR(VLOOKUP(D1945, 'Lookup Tables'!$A:$B, 2, FALSE), "Unknown")</f>
        <v>Table, kitchen or other household articles of iron or steel</v>
      </c>
      <c r="AC1945" s="18" t="str">
        <f t="shared" si="337"/>
        <v>Steel Products</v>
      </c>
      <c r="AD1945" s="18" t="str">
        <f t="shared" si="338"/>
        <v>Misc</v>
      </c>
      <c r="AE1945" s="18">
        <f t="shared" si="339"/>
        <v>5.1873536706349208</v>
      </c>
      <c r="AF1945" s="20">
        <f t="shared" si="340"/>
        <v>0.23536004801498425</v>
      </c>
    </row>
    <row r="1946" spans="1:32">
      <c r="A1946" s="18" t="str">
        <f>'Raw Data'!A1946</f>
        <v>INNSA1</v>
      </c>
      <c r="B1946" s="19">
        <f>'Raw Data'!B1946</f>
        <v>43053</v>
      </c>
      <c r="C1946" s="18">
        <f>'Raw Data'!C1946</f>
        <v>301049751</v>
      </c>
      <c r="D1946" s="18">
        <f>'Raw Data'!D1946</f>
        <v>73239990</v>
      </c>
      <c r="E1946" s="18" t="str">
        <f>'Raw Data'!E1946</f>
        <v>STAINLESS STEEL COLA BOTTLE 750ML SK750 -SL-01 (TOTAL NET WT - .1164.24 KGS)(MILD STEEL)</v>
      </c>
      <c r="F1946" s="18">
        <f>'Raw Data'!F1946</f>
        <v>0</v>
      </c>
      <c r="G1946" s="18">
        <f>'Raw Data'!G1946</f>
        <v>0</v>
      </c>
      <c r="H1946" s="18">
        <f>'Raw Data'!H1946</f>
        <v>0</v>
      </c>
      <c r="I1946" s="18">
        <f>'Raw Data'!I1946</f>
        <v>0</v>
      </c>
      <c r="J1946" s="18">
        <f>'Raw Data'!J1946</f>
        <v>0</v>
      </c>
      <c r="K1946" s="18">
        <f>'Raw Data'!K1946</f>
        <v>0</v>
      </c>
      <c r="L1946" s="18">
        <f>'Raw Data'!L1946</f>
        <v>0</v>
      </c>
      <c r="M1946" s="18">
        <f>'Raw Data'!M1946</f>
        <v>0</v>
      </c>
      <c r="N1946" s="18">
        <f>'Raw Data'!N1946</f>
        <v>5940</v>
      </c>
      <c r="O1946" s="18" t="str">
        <f>'Raw Data'!O1946</f>
        <v>PCS</v>
      </c>
      <c r="P1946" s="18">
        <f>'Raw Data'!P1946</f>
        <v>93.078582490000002</v>
      </c>
      <c r="Q1946" s="18">
        <f>'Raw Data'!Q1946</f>
        <v>552886.78</v>
      </c>
      <c r="R1946" s="18">
        <f>'Raw Data'!R1946</f>
        <v>1.4232199160000001</v>
      </c>
      <c r="S1946" s="18">
        <f>'Raw Data'!S1946</f>
        <v>8453.9262999999992</v>
      </c>
      <c r="T1946" s="18">
        <f>'Raw Data'!T1946</f>
        <v>130127.5</v>
      </c>
      <c r="U1946" s="18" t="str">
        <f t="shared" si="330"/>
        <v xml:space="preserve">STAINLESS STEEL COLA BOTTLE 750ML SK750 -SL-01 </v>
      </c>
      <c r="V1946" s="18" t="str">
        <f t="shared" si="331"/>
        <v/>
      </c>
      <c r="W1946" s="18" t="e">
        <f t="shared" si="332"/>
        <v>#VALUE!</v>
      </c>
      <c r="X1946" s="18" t="str">
        <f t="shared" si="333"/>
        <v/>
      </c>
      <c r="Y1946" s="18" t="str">
        <f t="shared" si="334"/>
        <v/>
      </c>
      <c r="Z1946" s="18">
        <f t="shared" si="335"/>
        <v>683014.28</v>
      </c>
      <c r="AA1946" s="18">
        <f t="shared" si="336"/>
        <v>2017</v>
      </c>
      <c r="AB1946" s="19" t="str">
        <f>IFERROR(VLOOKUP(D1946, 'Lookup Tables'!$A:$B, 2, FALSE), "Unknown")</f>
        <v>Table, kitchen or other household articles of iron or steel</v>
      </c>
      <c r="AC1946" s="18" t="str">
        <f t="shared" si="337"/>
        <v>Steel Products</v>
      </c>
      <c r="AD1946" s="18" t="str">
        <f t="shared" si="338"/>
        <v>Misc</v>
      </c>
      <c r="AE1946" s="18">
        <f t="shared" si="339"/>
        <v>21.906986531986533</v>
      </c>
      <c r="AF1946" s="20">
        <f t="shared" si="340"/>
        <v>0.23536012201268403</v>
      </c>
    </row>
    <row r="1947" spans="1:32">
      <c r="A1947" s="18" t="str">
        <f>'Raw Data'!A1947</f>
        <v>INNSA1</v>
      </c>
      <c r="B1947" s="19">
        <f>'Raw Data'!B1947</f>
        <v>43046</v>
      </c>
      <c r="C1947" s="18">
        <f>'Raw Data'!C1947</f>
        <v>301049751</v>
      </c>
      <c r="D1947" s="18">
        <f>'Raw Data'!D1947</f>
        <v>73239990</v>
      </c>
      <c r="E1947" s="18" t="str">
        <f>'Raw Data'!E1947</f>
        <v>STEEL GRATER -ST-4 (TOTAL 1142.04KGS) (MILD STEEL) -</v>
      </c>
      <c r="F1947" s="18">
        <f>'Raw Data'!F1947</f>
        <v>0</v>
      </c>
      <c r="G1947" s="18">
        <f>'Raw Data'!G1947</f>
        <v>0</v>
      </c>
      <c r="H1947" s="18">
        <f>'Raw Data'!H1947</f>
        <v>0</v>
      </c>
      <c r="I1947" s="18">
        <f>'Raw Data'!I1947</f>
        <v>0</v>
      </c>
      <c r="J1947" s="18">
        <f>'Raw Data'!J1947</f>
        <v>0</v>
      </c>
      <c r="K1947" s="18">
        <f>'Raw Data'!K1947</f>
        <v>0</v>
      </c>
      <c r="L1947" s="18">
        <f>'Raw Data'!L1947</f>
        <v>0</v>
      </c>
      <c r="M1947" s="18">
        <f>'Raw Data'!M1947</f>
        <v>0</v>
      </c>
      <c r="N1947" s="18">
        <f>'Raw Data'!N1947</f>
        <v>7368</v>
      </c>
      <c r="O1947" s="18" t="str">
        <f>'Raw Data'!O1947</f>
        <v>PCS</v>
      </c>
      <c r="P1947" s="18">
        <f>'Raw Data'!P1947</f>
        <v>52.127924810000003</v>
      </c>
      <c r="Q1947" s="18">
        <f>'Raw Data'!Q1947</f>
        <v>384078.55</v>
      </c>
      <c r="R1947" s="18">
        <f>'Raw Data'!R1947</f>
        <v>0.79706307050000003</v>
      </c>
      <c r="S1947" s="18">
        <f>'Raw Data'!S1947</f>
        <v>5872.7607029999999</v>
      </c>
      <c r="T1947" s="18">
        <f>'Raw Data'!T1947</f>
        <v>90396.800000000003</v>
      </c>
      <c r="U1947" s="18" t="str">
        <f t="shared" si="330"/>
        <v xml:space="preserve">STEEL GRATER -ST-4 </v>
      </c>
      <c r="V1947" s="18" t="str">
        <f t="shared" si="331"/>
        <v/>
      </c>
      <c r="W1947" s="18" t="e">
        <f t="shared" si="332"/>
        <v>#VALUE!</v>
      </c>
      <c r="X1947" s="18" t="str">
        <f t="shared" si="333"/>
        <v/>
      </c>
      <c r="Y1947" s="18" t="str">
        <f t="shared" si="334"/>
        <v/>
      </c>
      <c r="Z1947" s="18">
        <f t="shared" si="335"/>
        <v>474475.35</v>
      </c>
      <c r="AA1947" s="18">
        <f t="shared" si="336"/>
        <v>2017</v>
      </c>
      <c r="AB1947" s="19" t="str">
        <f>IFERROR(VLOOKUP(D1947, 'Lookup Tables'!$A:$B, 2, FALSE), "Unknown")</f>
        <v>Table, kitchen or other household articles of iron or steel</v>
      </c>
      <c r="AC1947" s="18" t="str">
        <f t="shared" si="337"/>
        <v>Steel Products</v>
      </c>
      <c r="AD1947" s="18" t="str">
        <f t="shared" si="338"/>
        <v>Misc</v>
      </c>
      <c r="AE1947" s="18">
        <f t="shared" si="339"/>
        <v>12.268838219326819</v>
      </c>
      <c r="AF1947" s="20">
        <f t="shared" si="340"/>
        <v>0.23536018869056866</v>
      </c>
    </row>
    <row r="1948" spans="1:32">
      <c r="A1948" s="18" t="str">
        <f>'Raw Data'!A1948</f>
        <v>INNSA1</v>
      </c>
      <c r="B1948" s="19">
        <f>'Raw Data'!B1948</f>
        <v>43046</v>
      </c>
      <c r="C1948" s="18">
        <f>'Raw Data'!C1948</f>
        <v>301049751</v>
      </c>
      <c r="D1948" s="18">
        <f>'Raw Data'!D1948</f>
        <v>73239990</v>
      </c>
      <c r="E1948" s="18" t="str">
        <f>'Raw Data'!E1948</f>
        <v>STEEL BBQ SKEWER 12 PCS-NP-007 (TOTAL NET WT.4032 KGS) (MILD - STEEL)</v>
      </c>
      <c r="F1948" s="18">
        <f>'Raw Data'!F1948</f>
        <v>0</v>
      </c>
      <c r="G1948" s="18">
        <f>'Raw Data'!G1948</f>
        <v>0</v>
      </c>
      <c r="H1948" s="18">
        <f>'Raw Data'!H1948</f>
        <v>0</v>
      </c>
      <c r="I1948" s="18">
        <f>'Raw Data'!I1948</f>
        <v>0</v>
      </c>
      <c r="J1948" s="18">
        <f>'Raw Data'!J1948</f>
        <v>0</v>
      </c>
      <c r="K1948" s="18">
        <f>'Raw Data'!K1948</f>
        <v>0</v>
      </c>
      <c r="L1948" s="18">
        <f>'Raw Data'!L1948</f>
        <v>0</v>
      </c>
      <c r="M1948" s="18">
        <f>'Raw Data'!M1948</f>
        <v>0</v>
      </c>
      <c r="N1948" s="18">
        <f>'Raw Data'!N1948</f>
        <v>25200</v>
      </c>
      <c r="O1948" s="18" t="str">
        <f>'Raw Data'!O1948</f>
        <v>SET</v>
      </c>
      <c r="P1948" s="18">
        <f>'Raw Data'!P1948</f>
        <v>30.119898020000001</v>
      </c>
      <c r="Q1948" s="18">
        <f>'Raw Data'!Q1948</f>
        <v>759021.43</v>
      </c>
      <c r="R1948" s="18">
        <f>'Raw Data'!R1948</f>
        <v>0.46054889929999998</v>
      </c>
      <c r="S1948" s="18">
        <f>'Raw Data'!S1948</f>
        <v>11605.832259999999</v>
      </c>
      <c r="T1948" s="18">
        <f>'Raw Data'!T1948</f>
        <v>178643.20000000001</v>
      </c>
      <c r="U1948" s="18" t="str">
        <f t="shared" si="330"/>
        <v xml:space="preserve">STEEL BBQ SKEWER 12 PCS-NP-007 </v>
      </c>
      <c r="V1948" s="18" t="str">
        <f t="shared" si="331"/>
        <v/>
      </c>
      <c r="W1948" s="18" t="e">
        <f t="shared" si="332"/>
        <v>#VALUE!</v>
      </c>
      <c r="X1948" s="18" t="str">
        <f t="shared" si="333"/>
        <v/>
      </c>
      <c r="Y1948" s="18" t="str">
        <f t="shared" si="334"/>
        <v/>
      </c>
      <c r="Z1948" s="18">
        <f t="shared" si="335"/>
        <v>937664.63000000012</v>
      </c>
      <c r="AA1948" s="18">
        <f t="shared" si="336"/>
        <v>2017</v>
      </c>
      <c r="AB1948" s="19" t="str">
        <f>IFERROR(VLOOKUP(D1948, 'Lookup Tables'!$A:$B, 2, FALSE), "Unknown")</f>
        <v>Table, kitchen or other household articles of iron or steel</v>
      </c>
      <c r="AC1948" s="18" t="str">
        <f t="shared" si="337"/>
        <v>Steel Products</v>
      </c>
      <c r="AD1948" s="18" t="str">
        <f t="shared" si="338"/>
        <v>Misc</v>
      </c>
      <c r="AE1948" s="18">
        <f t="shared" si="339"/>
        <v>7.0890158730158737</v>
      </c>
      <c r="AF1948" s="20">
        <f t="shared" si="340"/>
        <v>0.23535988964106058</v>
      </c>
    </row>
    <row r="1949" spans="1:32">
      <c r="A1949" s="18" t="str">
        <f>'Raw Data'!A1949</f>
        <v>INNSA1</v>
      </c>
      <c r="B1949" s="19">
        <f>'Raw Data'!B1949</f>
        <v>43046</v>
      </c>
      <c r="C1949" s="18">
        <f>'Raw Data'!C1949</f>
        <v>301049751</v>
      </c>
      <c r="D1949" s="18">
        <f>'Raw Data'!D1949</f>
        <v>73239990</v>
      </c>
      <c r="E1949" s="18" t="str">
        <f>'Raw Data'!E1949</f>
        <v>STEEL TEA STRAINER -NP-55 (TOTAL 1854.72 KGS) (MILD STEEL) -</v>
      </c>
      <c r="F1949" s="18">
        <f>'Raw Data'!F1949</f>
        <v>0</v>
      </c>
      <c r="G1949" s="18">
        <f>'Raw Data'!G1949</f>
        <v>0</v>
      </c>
      <c r="H1949" s="18">
        <f>'Raw Data'!H1949</f>
        <v>0</v>
      </c>
      <c r="I1949" s="18">
        <f>'Raw Data'!I1949</f>
        <v>0</v>
      </c>
      <c r="J1949" s="18">
        <f>'Raw Data'!J1949</f>
        <v>0</v>
      </c>
      <c r="K1949" s="18">
        <f>'Raw Data'!K1949</f>
        <v>0</v>
      </c>
      <c r="L1949" s="18">
        <f>'Raw Data'!L1949</f>
        <v>0</v>
      </c>
      <c r="M1949" s="18">
        <f>'Raw Data'!M1949</f>
        <v>0</v>
      </c>
      <c r="N1949" s="18">
        <f>'Raw Data'!N1949</f>
        <v>40320</v>
      </c>
      <c r="O1949" s="18" t="str">
        <f>'Raw Data'!O1949</f>
        <v>PCS</v>
      </c>
      <c r="P1949" s="18">
        <f>'Raw Data'!P1949</f>
        <v>22.570133930000001</v>
      </c>
      <c r="Q1949" s="18">
        <f>'Raw Data'!Q1949</f>
        <v>910027.8</v>
      </c>
      <c r="R1949" s="18">
        <f>'Raw Data'!R1949</f>
        <v>0.34510908150000003</v>
      </c>
      <c r="S1949" s="18">
        <f>'Raw Data'!S1949</f>
        <v>13914.79817</v>
      </c>
      <c r="T1949" s="18">
        <f>'Raw Data'!T1949</f>
        <v>214184.2</v>
      </c>
      <c r="U1949" s="18" t="str">
        <f t="shared" si="330"/>
        <v xml:space="preserve">STEEL TEA STRAINER -NP-55 </v>
      </c>
      <c r="V1949" s="18" t="str">
        <f t="shared" si="331"/>
        <v/>
      </c>
      <c r="W1949" s="18" t="e">
        <f t="shared" si="332"/>
        <v>#VALUE!</v>
      </c>
      <c r="X1949" s="18" t="str">
        <f t="shared" si="333"/>
        <v/>
      </c>
      <c r="Y1949" s="18" t="str">
        <f t="shared" si="334"/>
        <v/>
      </c>
      <c r="Z1949" s="18">
        <f t="shared" si="335"/>
        <v>1124212</v>
      </c>
      <c r="AA1949" s="18">
        <f t="shared" si="336"/>
        <v>2017</v>
      </c>
      <c r="AB1949" s="19" t="str">
        <f>IFERROR(VLOOKUP(D1949, 'Lookup Tables'!$A:$B, 2, FALSE), "Unknown")</f>
        <v>Table, kitchen or other household articles of iron or steel</v>
      </c>
      <c r="AC1949" s="18" t="str">
        <f t="shared" si="337"/>
        <v>Steel Products</v>
      </c>
      <c r="AD1949" s="18" t="str">
        <f t="shared" si="338"/>
        <v>Misc</v>
      </c>
      <c r="AE1949" s="18">
        <f t="shared" si="339"/>
        <v>5.3121081349206349</v>
      </c>
      <c r="AF1949" s="20">
        <f t="shared" si="340"/>
        <v>0.23536006262665821</v>
      </c>
    </row>
    <row r="1950" spans="1:32">
      <c r="A1950" s="18" t="str">
        <f>'Raw Data'!A1950</f>
        <v>INNSA1</v>
      </c>
      <c r="B1950" s="19">
        <f>'Raw Data'!B1950</f>
        <v>43042</v>
      </c>
      <c r="C1950" s="18">
        <f>'Raw Data'!C1950</f>
        <v>301049751</v>
      </c>
      <c r="D1950" s="18">
        <f>'Raw Data'!D1950</f>
        <v>73239990</v>
      </c>
      <c r="E1950" s="18" t="str">
        <f>'Raw Data'!E1950</f>
        <v>STEEL HOOK 3PCS-RJ-409 (TOTAL NET WT.1008 KGS)(MILD STEEL) -</v>
      </c>
      <c r="F1950" s="18">
        <f>'Raw Data'!F1950</f>
        <v>0</v>
      </c>
      <c r="G1950" s="18">
        <f>'Raw Data'!G1950</f>
        <v>0</v>
      </c>
      <c r="H1950" s="18">
        <f>'Raw Data'!H1950</f>
        <v>0</v>
      </c>
      <c r="I1950" s="18">
        <f>'Raw Data'!I1950</f>
        <v>0</v>
      </c>
      <c r="J1950" s="18">
        <f>'Raw Data'!J1950</f>
        <v>0</v>
      </c>
      <c r="K1950" s="18">
        <f>'Raw Data'!K1950</f>
        <v>0</v>
      </c>
      <c r="L1950" s="18">
        <f>'Raw Data'!L1950</f>
        <v>0</v>
      </c>
      <c r="M1950" s="18">
        <f>'Raw Data'!M1950</f>
        <v>0</v>
      </c>
      <c r="N1950" s="18">
        <f>'Raw Data'!N1950</f>
        <v>25200</v>
      </c>
      <c r="O1950" s="18" t="str">
        <f>'Raw Data'!O1950</f>
        <v>SET</v>
      </c>
      <c r="P1950" s="18">
        <f>'Raw Data'!P1950</f>
        <v>38.738588890000003</v>
      </c>
      <c r="Q1950" s="18">
        <f>'Raw Data'!Q1950</f>
        <v>976212.44</v>
      </c>
      <c r="R1950" s="18">
        <f>'Raw Data'!R1950</f>
        <v>0.59233316339999997</v>
      </c>
      <c r="S1950" s="18">
        <f>'Raw Data'!S1950</f>
        <v>14926.79572</v>
      </c>
      <c r="T1950" s="18">
        <f>'Raw Data'!T1950</f>
        <v>229761.3</v>
      </c>
      <c r="U1950" s="18" t="str">
        <f t="shared" si="330"/>
        <v xml:space="preserve">STEEL HOOK 3PCS-RJ-409 </v>
      </c>
      <c r="V1950" s="18" t="str">
        <f t="shared" si="331"/>
        <v/>
      </c>
      <c r="W1950" s="18" t="e">
        <f t="shared" si="332"/>
        <v>#VALUE!</v>
      </c>
      <c r="X1950" s="18" t="str">
        <f t="shared" si="333"/>
        <v/>
      </c>
      <c r="Y1950" s="18" t="str">
        <f t="shared" si="334"/>
        <v/>
      </c>
      <c r="Z1950" s="18">
        <f t="shared" si="335"/>
        <v>1205973.74</v>
      </c>
      <c r="AA1950" s="18">
        <f t="shared" si="336"/>
        <v>2017</v>
      </c>
      <c r="AB1950" s="19" t="str">
        <f>IFERROR(VLOOKUP(D1950, 'Lookup Tables'!$A:$B, 2, FALSE), "Unknown")</f>
        <v>Table, kitchen or other household articles of iron or steel</v>
      </c>
      <c r="AC1950" s="18" t="str">
        <f t="shared" si="337"/>
        <v>Steel Products</v>
      </c>
      <c r="AD1950" s="18" t="str">
        <f t="shared" si="338"/>
        <v>Misc</v>
      </c>
      <c r="AE1950" s="18">
        <f t="shared" si="339"/>
        <v>9.1175119047619049</v>
      </c>
      <c r="AF1950" s="20">
        <f t="shared" si="340"/>
        <v>0.23535993866253127</v>
      </c>
    </row>
    <row r="1951" spans="1:32">
      <c r="A1951" s="18" t="str">
        <f>'Raw Data'!A1951</f>
        <v>INNSA1</v>
      </c>
      <c r="B1951" s="19">
        <f>'Raw Data'!B1951</f>
        <v>43042</v>
      </c>
      <c r="C1951" s="18">
        <f>'Raw Data'!C1951</f>
        <v>301049751</v>
      </c>
      <c r="D1951" s="18">
        <f>'Raw Data'!D1951</f>
        <v>73239990</v>
      </c>
      <c r="E1951" s="18" t="str">
        <f>'Raw Data'!E1951</f>
        <v>KWB-600F STAINLESS STEEL SPORTS BOTTLE (QTY 50400 PCS/USD1.1 - 5PER PCS)</v>
      </c>
      <c r="F1951" s="18">
        <f>'Raw Data'!F1951</f>
        <v>0</v>
      </c>
      <c r="G1951" s="18">
        <f>'Raw Data'!G1951</f>
        <v>0</v>
      </c>
      <c r="H1951" s="18">
        <f>'Raw Data'!H1951</f>
        <v>0</v>
      </c>
      <c r="I1951" s="18">
        <f>'Raw Data'!I1951</f>
        <v>0</v>
      </c>
      <c r="J1951" s="18">
        <f>'Raw Data'!J1951</f>
        <v>0</v>
      </c>
      <c r="K1951" s="18">
        <f>'Raw Data'!K1951</f>
        <v>0</v>
      </c>
      <c r="L1951" s="18">
        <f>'Raw Data'!L1951</f>
        <v>0</v>
      </c>
      <c r="M1951" s="18">
        <f>'Raw Data'!M1951</f>
        <v>0</v>
      </c>
      <c r="N1951" s="18">
        <f>'Raw Data'!N1951</f>
        <v>7350</v>
      </c>
      <c r="O1951" s="18" t="str">
        <f>'Raw Data'!O1951</f>
        <v>KGS</v>
      </c>
      <c r="P1951" s="18">
        <f>'Raw Data'!P1951</f>
        <v>520.97970880000003</v>
      </c>
      <c r="Q1951" s="18">
        <f>'Raw Data'!Q1951</f>
        <v>3829200.86</v>
      </c>
      <c r="R1951" s="18">
        <f>'Raw Data'!R1951</f>
        <v>7.9660505940000004</v>
      </c>
      <c r="S1951" s="18">
        <f>'Raw Data'!S1951</f>
        <v>58550.471870000001</v>
      </c>
      <c r="T1951" s="18">
        <f>'Raw Data'!T1951</f>
        <v>901240.7</v>
      </c>
      <c r="U1951" s="18" t="str">
        <f t="shared" si="330"/>
        <v xml:space="preserve">KWB-600F STAINLESS STEEL SPORTS BOTTLE </v>
      </c>
      <c r="V1951" s="18">
        <f t="shared" si="331"/>
        <v>50400</v>
      </c>
      <c r="W1951" s="18" t="e">
        <f t="shared" si="332"/>
        <v>#VALUE!</v>
      </c>
      <c r="X1951" s="18" t="str">
        <f t="shared" si="333"/>
        <v/>
      </c>
      <c r="Y1951" s="18" t="str">
        <f t="shared" si="334"/>
        <v>USD</v>
      </c>
      <c r="Z1951" s="18">
        <f t="shared" si="335"/>
        <v>4730441.5599999996</v>
      </c>
      <c r="AA1951" s="18">
        <f t="shared" si="336"/>
        <v>2017</v>
      </c>
      <c r="AB1951" s="19" t="str">
        <f>IFERROR(VLOOKUP(D1951, 'Lookup Tables'!$A:$B, 2, FALSE), "Unknown")</f>
        <v>Table, kitchen or other household articles of iron or steel</v>
      </c>
      <c r="AC1951" s="18" t="str">
        <f t="shared" si="337"/>
        <v>Steel Products</v>
      </c>
      <c r="AD1951" s="18" t="str">
        <f t="shared" si="338"/>
        <v>Misc</v>
      </c>
      <c r="AE1951" s="18">
        <f t="shared" si="339"/>
        <v>122.61778231292516</v>
      </c>
      <c r="AF1951" s="20">
        <f t="shared" si="340"/>
        <v>0.23535999623691717</v>
      </c>
    </row>
    <row r="1952" spans="1:32">
      <c r="A1952" s="18" t="str">
        <f>'Raw Data'!A1952</f>
        <v>INNSA1</v>
      </c>
      <c r="B1952" s="19">
        <f>'Raw Data'!B1952</f>
        <v>43042</v>
      </c>
      <c r="C1952" s="18">
        <f>'Raw Data'!C1952</f>
        <v>301049751</v>
      </c>
      <c r="D1952" s="18">
        <f>'Raw Data'!D1952</f>
        <v>73239990</v>
      </c>
      <c r="E1952" s="18" t="str">
        <f>'Raw Data'!E1952</f>
        <v>STEEL GRATER-ST-4 (TOTAL 1647.96 KGS)(MILD STEEL) -</v>
      </c>
      <c r="F1952" s="18">
        <f>'Raw Data'!F1952</f>
        <v>0</v>
      </c>
      <c r="G1952" s="18">
        <f>'Raw Data'!G1952</f>
        <v>0</v>
      </c>
      <c r="H1952" s="18">
        <f>'Raw Data'!H1952</f>
        <v>0</v>
      </c>
      <c r="I1952" s="18">
        <f>'Raw Data'!I1952</f>
        <v>0</v>
      </c>
      <c r="J1952" s="18">
        <f>'Raw Data'!J1952</f>
        <v>0</v>
      </c>
      <c r="K1952" s="18">
        <f>'Raw Data'!K1952</f>
        <v>0</v>
      </c>
      <c r="L1952" s="18">
        <f>'Raw Data'!L1952</f>
        <v>0</v>
      </c>
      <c r="M1952" s="18">
        <f>'Raw Data'!M1952</f>
        <v>0</v>
      </c>
      <c r="N1952" s="18">
        <f>'Raw Data'!N1952</f>
        <v>10632</v>
      </c>
      <c r="O1952" s="18" t="str">
        <f>'Raw Data'!O1952</f>
        <v>KGS</v>
      </c>
      <c r="P1952" s="18">
        <f>'Raw Data'!P1952</f>
        <v>51.605334839999998</v>
      </c>
      <c r="Q1952" s="18">
        <f>'Raw Data'!Q1952</f>
        <v>548667.92000000004</v>
      </c>
      <c r="R1952" s="18">
        <f>'Raw Data'!R1952</f>
        <v>0.78907239809999996</v>
      </c>
      <c r="S1952" s="18">
        <f>'Raw Data'!S1952</f>
        <v>8389.4177369999998</v>
      </c>
      <c r="T1952" s="18">
        <f>'Raw Data'!T1952</f>
        <v>129134.5</v>
      </c>
      <c r="U1952" s="18" t="str">
        <f t="shared" si="330"/>
        <v xml:space="preserve">STEEL GRATER-ST-4 </v>
      </c>
      <c r="V1952" s="18" t="str">
        <f t="shared" si="331"/>
        <v/>
      </c>
      <c r="W1952" s="18" t="e">
        <f t="shared" si="332"/>
        <v>#VALUE!</v>
      </c>
      <c r="X1952" s="18" t="str">
        <f t="shared" si="333"/>
        <v/>
      </c>
      <c r="Y1952" s="18" t="str">
        <f t="shared" si="334"/>
        <v/>
      </c>
      <c r="Z1952" s="18">
        <f t="shared" si="335"/>
        <v>677802.42</v>
      </c>
      <c r="AA1952" s="18">
        <f t="shared" si="336"/>
        <v>2017</v>
      </c>
      <c r="AB1952" s="19" t="str">
        <f>IFERROR(VLOOKUP(D1952, 'Lookup Tables'!$A:$B, 2, FALSE), "Unknown")</f>
        <v>Table, kitchen or other household articles of iron or steel</v>
      </c>
      <c r="AC1952" s="18" t="str">
        <f t="shared" si="337"/>
        <v>Steel Products</v>
      </c>
      <c r="AD1952" s="18" t="str">
        <f t="shared" si="338"/>
        <v>Misc</v>
      </c>
      <c r="AE1952" s="18">
        <f t="shared" si="339"/>
        <v>12.145833333333334</v>
      </c>
      <c r="AF1952" s="20">
        <f t="shared" si="340"/>
        <v>0.23536003344245093</v>
      </c>
    </row>
    <row r="1953" spans="1:32">
      <c r="A1953" s="18" t="str">
        <f>'Raw Data'!A1953</f>
        <v>INNSA1</v>
      </c>
      <c r="B1953" s="19">
        <f>'Raw Data'!B1953</f>
        <v>43034</v>
      </c>
      <c r="C1953" s="18">
        <f>'Raw Data'!C1953</f>
        <v>301049751</v>
      </c>
      <c r="D1953" s="18">
        <f>'Raw Data'!D1953</f>
        <v>73231000</v>
      </c>
      <c r="E1953" s="18" t="str">
        <f>'Raw Data'!E1953</f>
        <v>STEEL SCRUBBER 3PCS SET-ANGW11 (TOTAL NET WT.7146KGS)(MILD STEEL) (DPD CLIENT)</v>
      </c>
      <c r="F1953" s="18">
        <f>'Raw Data'!F1953</f>
        <v>0</v>
      </c>
      <c r="G1953" s="18">
        <f>'Raw Data'!G1953</f>
        <v>0</v>
      </c>
      <c r="H1953" s="18">
        <f>'Raw Data'!H1953</f>
        <v>0</v>
      </c>
      <c r="I1953" s="18">
        <f>'Raw Data'!I1953</f>
        <v>0</v>
      </c>
      <c r="J1953" s="18">
        <f>'Raw Data'!J1953</f>
        <v>0</v>
      </c>
      <c r="K1953" s="18">
        <f>'Raw Data'!K1953</f>
        <v>0</v>
      </c>
      <c r="L1953" s="18">
        <f>'Raw Data'!L1953</f>
        <v>0</v>
      </c>
      <c r="M1953" s="18">
        <f>'Raw Data'!M1953</f>
        <v>0</v>
      </c>
      <c r="N1953" s="18">
        <f>'Raw Data'!N1953</f>
        <v>114336</v>
      </c>
      <c r="O1953" s="18" t="str">
        <f>'Raw Data'!O1953</f>
        <v>SET</v>
      </c>
      <c r="P1953" s="18">
        <f>'Raw Data'!P1953</f>
        <v>11.15</v>
      </c>
      <c r="Q1953" s="18">
        <f>'Raw Data'!Q1953</f>
        <v>1274903.21</v>
      </c>
      <c r="R1953" s="18">
        <f>'Raw Data'!R1953</f>
        <v>0.17</v>
      </c>
      <c r="S1953" s="18">
        <f>'Raw Data'!S1953</f>
        <v>19360.72</v>
      </c>
      <c r="T1953" s="18">
        <f>'Raw Data'!T1953</f>
        <v>384434.3</v>
      </c>
      <c r="U1953" s="18" t="str">
        <f t="shared" si="330"/>
        <v xml:space="preserve">STEEL SCRUBBER 3PCS SET-ANGW11 </v>
      </c>
      <c r="V1953" s="18" t="str">
        <f t="shared" si="331"/>
        <v/>
      </c>
      <c r="W1953" s="18" t="e">
        <f t="shared" si="332"/>
        <v>#VALUE!</v>
      </c>
      <c r="X1953" s="18" t="str">
        <f t="shared" si="333"/>
        <v/>
      </c>
      <c r="Y1953" s="18" t="str">
        <f t="shared" si="334"/>
        <v/>
      </c>
      <c r="Z1953" s="18">
        <f t="shared" si="335"/>
        <v>1659337.51</v>
      </c>
      <c r="AA1953" s="18">
        <f t="shared" si="336"/>
        <v>2017</v>
      </c>
      <c r="AB1953" s="19" t="str">
        <f>IFERROR(VLOOKUP(D1953, 'Lookup Tables'!$A:$B, 2, FALSE), "Unknown")</f>
        <v>Steel Scrubbers</v>
      </c>
      <c r="AC1953" s="18" t="str">
        <f t="shared" si="337"/>
        <v>Steel Products</v>
      </c>
      <c r="AD1953" s="18" t="str">
        <f t="shared" si="338"/>
        <v>Scrubber</v>
      </c>
      <c r="AE1953" s="18">
        <f t="shared" si="339"/>
        <v>3.3623207038902883</v>
      </c>
      <c r="AF1953" s="20">
        <f t="shared" si="340"/>
        <v>0.30153998906316976</v>
      </c>
    </row>
    <row r="1954" spans="1:32">
      <c r="A1954" s="18" t="str">
        <f>'Raw Data'!A1954</f>
        <v>INNSA1</v>
      </c>
      <c r="B1954" s="19">
        <f>'Raw Data'!B1954</f>
        <v>43022</v>
      </c>
      <c r="C1954" s="18">
        <f>'Raw Data'!C1954</f>
        <v>301049751</v>
      </c>
      <c r="D1954" s="18">
        <f>'Raw Data'!D1954</f>
        <v>73239990</v>
      </c>
      <c r="E1954" s="18" t="str">
        <f>'Raw Data'!E1954</f>
        <v>STEEL WALL HANGER HOOK-SL-89 (TOTAL NET WT.86.76 KGS) (MILDSTEEL)</v>
      </c>
      <c r="F1954" s="18">
        <f>'Raw Data'!F1954</f>
        <v>0</v>
      </c>
      <c r="G1954" s="18">
        <f>'Raw Data'!G1954</f>
        <v>0</v>
      </c>
      <c r="H1954" s="18">
        <f>'Raw Data'!H1954</f>
        <v>0</v>
      </c>
      <c r="I1954" s="18">
        <f>'Raw Data'!I1954</f>
        <v>0</v>
      </c>
      <c r="J1954" s="18">
        <f>'Raw Data'!J1954</f>
        <v>0</v>
      </c>
      <c r="K1954" s="18">
        <f>'Raw Data'!K1954</f>
        <v>0</v>
      </c>
      <c r="L1954" s="18">
        <f>'Raw Data'!L1954</f>
        <v>0</v>
      </c>
      <c r="M1954" s="18">
        <f>'Raw Data'!M1954</f>
        <v>0</v>
      </c>
      <c r="N1954" s="18">
        <f>'Raw Data'!N1954</f>
        <v>360</v>
      </c>
      <c r="O1954" s="18" t="str">
        <f>'Raw Data'!O1954</f>
        <v>PCS</v>
      </c>
      <c r="P1954" s="18">
        <f>'Raw Data'!P1954</f>
        <v>90.89</v>
      </c>
      <c r="Q1954" s="18">
        <f>'Raw Data'!Q1954</f>
        <v>32719.98</v>
      </c>
      <c r="R1954" s="18">
        <f>'Raw Data'!R1954</f>
        <v>1.38</v>
      </c>
      <c r="S1954" s="18">
        <f>'Raw Data'!S1954</f>
        <v>496.13</v>
      </c>
      <c r="T1954" s="18">
        <f>'Raw Data'!T1954</f>
        <v>7700.9</v>
      </c>
      <c r="U1954" s="18" t="str">
        <f t="shared" si="330"/>
        <v xml:space="preserve">STEEL WALL HANGER HOOK-SL-89 </v>
      </c>
      <c r="V1954" s="18" t="str">
        <f t="shared" si="331"/>
        <v/>
      </c>
      <c r="W1954" s="18" t="e">
        <f t="shared" si="332"/>
        <v>#VALUE!</v>
      </c>
      <c r="X1954" s="18" t="str">
        <f t="shared" si="333"/>
        <v/>
      </c>
      <c r="Y1954" s="18" t="str">
        <f t="shared" si="334"/>
        <v/>
      </c>
      <c r="Z1954" s="18">
        <f t="shared" si="335"/>
        <v>40420.879999999997</v>
      </c>
      <c r="AA1954" s="18">
        <f t="shared" si="336"/>
        <v>2017</v>
      </c>
      <c r="AB1954" s="19" t="str">
        <f>IFERROR(VLOOKUP(D1954, 'Lookup Tables'!$A:$B, 2, FALSE), "Unknown")</f>
        <v>Table, kitchen or other household articles of iron or steel</v>
      </c>
      <c r="AC1954" s="18" t="str">
        <f t="shared" si="337"/>
        <v>Steel Products</v>
      </c>
      <c r="AD1954" s="18" t="str">
        <f t="shared" si="338"/>
        <v>Misc</v>
      </c>
      <c r="AE1954" s="18">
        <f t="shared" si="339"/>
        <v>21.391388888888887</v>
      </c>
      <c r="AF1954" s="20">
        <f t="shared" si="340"/>
        <v>0.23535772332379176</v>
      </c>
    </row>
    <row r="1955" spans="1:32">
      <c r="A1955" s="18" t="str">
        <f>'Raw Data'!A1955</f>
        <v>INNSA1</v>
      </c>
      <c r="B1955" s="19">
        <f>'Raw Data'!B1955</f>
        <v>43022</v>
      </c>
      <c r="C1955" s="18">
        <f>'Raw Data'!C1955</f>
        <v>301049751</v>
      </c>
      <c r="D1955" s="18">
        <f>'Raw Data'!D1955</f>
        <v>73239990</v>
      </c>
      <c r="E1955" s="18" t="str">
        <f>'Raw Data'!E1955</f>
        <v>STEEL WALL HANGER HOOK-SL-89 (TOTAL NET WT.86.76 KGS) (MILDSTEEL)</v>
      </c>
      <c r="F1955" s="18">
        <f>'Raw Data'!F1955</f>
        <v>0</v>
      </c>
      <c r="G1955" s="18">
        <f>'Raw Data'!G1955</f>
        <v>0</v>
      </c>
      <c r="H1955" s="18">
        <f>'Raw Data'!H1955</f>
        <v>0</v>
      </c>
      <c r="I1955" s="18">
        <f>'Raw Data'!I1955</f>
        <v>0</v>
      </c>
      <c r="J1955" s="18">
        <f>'Raw Data'!J1955</f>
        <v>0</v>
      </c>
      <c r="K1955" s="18">
        <f>'Raw Data'!K1955</f>
        <v>0</v>
      </c>
      <c r="L1955" s="18">
        <f>'Raw Data'!L1955</f>
        <v>0</v>
      </c>
      <c r="M1955" s="18">
        <f>'Raw Data'!M1955</f>
        <v>0</v>
      </c>
      <c r="N1955" s="18">
        <f>'Raw Data'!N1955</f>
        <v>360</v>
      </c>
      <c r="O1955" s="18" t="str">
        <f>'Raw Data'!O1955</f>
        <v>PCS</v>
      </c>
      <c r="P1955" s="18">
        <f>'Raw Data'!P1955</f>
        <v>90.89</v>
      </c>
      <c r="Q1955" s="18">
        <f>'Raw Data'!Q1955</f>
        <v>32719.98</v>
      </c>
      <c r="R1955" s="18">
        <f>'Raw Data'!R1955</f>
        <v>1.38</v>
      </c>
      <c r="S1955" s="18">
        <f>'Raw Data'!S1955</f>
        <v>496.13</v>
      </c>
      <c r="T1955" s="18">
        <f>'Raw Data'!T1955</f>
        <v>7700.9</v>
      </c>
      <c r="U1955" s="18" t="str">
        <f t="shared" si="330"/>
        <v xml:space="preserve">STEEL WALL HANGER HOOK-SL-89 </v>
      </c>
      <c r="V1955" s="18" t="str">
        <f t="shared" si="331"/>
        <v/>
      </c>
      <c r="W1955" s="18" t="e">
        <f t="shared" si="332"/>
        <v>#VALUE!</v>
      </c>
      <c r="X1955" s="18" t="str">
        <f t="shared" si="333"/>
        <v/>
      </c>
      <c r="Y1955" s="18" t="str">
        <f t="shared" si="334"/>
        <v/>
      </c>
      <c r="Z1955" s="18">
        <f t="shared" si="335"/>
        <v>40420.879999999997</v>
      </c>
      <c r="AA1955" s="18">
        <f t="shared" si="336"/>
        <v>2017</v>
      </c>
      <c r="AB1955" s="19" t="str">
        <f>IFERROR(VLOOKUP(D1955, 'Lookup Tables'!$A:$B, 2, FALSE), "Unknown")</f>
        <v>Table, kitchen or other household articles of iron or steel</v>
      </c>
      <c r="AC1955" s="18" t="str">
        <f t="shared" si="337"/>
        <v>Steel Products</v>
      </c>
      <c r="AD1955" s="18" t="str">
        <f t="shared" si="338"/>
        <v>Misc</v>
      </c>
      <c r="AE1955" s="18">
        <f t="shared" si="339"/>
        <v>21.391388888888887</v>
      </c>
      <c r="AF1955" s="20">
        <f t="shared" si="340"/>
        <v>0.23535772332379176</v>
      </c>
    </row>
    <row r="1956" spans="1:32">
      <c r="A1956" s="18" t="str">
        <f>'Raw Data'!A1956</f>
        <v>INNSA1</v>
      </c>
      <c r="B1956" s="19">
        <f>'Raw Data'!B1956</f>
        <v>43018</v>
      </c>
      <c r="C1956" s="18">
        <f>'Raw Data'!C1956</f>
        <v>301049751</v>
      </c>
      <c r="D1956" s="18">
        <f>'Raw Data'!D1956</f>
        <v>73239990</v>
      </c>
      <c r="E1956" s="18" t="str">
        <f>'Raw Data'!E1956</f>
        <v>STEEL ZHARA -NP-03 (TOTAL NET WT.2256 KGS) (MILD STEEL)</v>
      </c>
      <c r="F1956" s="18">
        <f>'Raw Data'!F1956</f>
        <v>0</v>
      </c>
      <c r="G1956" s="18">
        <f>'Raw Data'!G1956</f>
        <v>0</v>
      </c>
      <c r="H1956" s="18">
        <f>'Raw Data'!H1956</f>
        <v>0</v>
      </c>
      <c r="I1956" s="18">
        <f>'Raw Data'!I1956</f>
        <v>0</v>
      </c>
      <c r="J1956" s="18">
        <f>'Raw Data'!J1956</f>
        <v>0</v>
      </c>
      <c r="K1956" s="18">
        <f>'Raw Data'!K1956</f>
        <v>0</v>
      </c>
      <c r="L1956" s="18">
        <f>'Raw Data'!L1956</f>
        <v>0</v>
      </c>
      <c r="M1956" s="18">
        <f>'Raw Data'!M1956</f>
        <v>0</v>
      </c>
      <c r="N1956" s="18">
        <f>'Raw Data'!N1956</f>
        <v>24000</v>
      </c>
      <c r="O1956" s="18" t="str">
        <f>'Raw Data'!O1956</f>
        <v>PCS</v>
      </c>
      <c r="P1956" s="18">
        <f>'Raw Data'!P1956</f>
        <v>31.82</v>
      </c>
      <c r="Q1956" s="18">
        <f>'Raw Data'!Q1956</f>
        <v>763664.97</v>
      </c>
      <c r="R1956" s="18">
        <f>'Raw Data'!R1956</f>
        <v>0.48</v>
      </c>
      <c r="S1956" s="18">
        <f>'Raw Data'!S1956</f>
        <v>11579.45</v>
      </c>
      <c r="T1956" s="18">
        <f>'Raw Data'!T1956</f>
        <v>179736.2</v>
      </c>
      <c r="U1956" s="18" t="str">
        <f t="shared" si="330"/>
        <v xml:space="preserve">STEEL ZHARA -NP-03 </v>
      </c>
      <c r="V1956" s="18" t="str">
        <f t="shared" si="331"/>
        <v/>
      </c>
      <c r="W1956" s="18" t="e">
        <f t="shared" si="332"/>
        <v>#VALUE!</v>
      </c>
      <c r="X1956" s="18" t="str">
        <f t="shared" si="333"/>
        <v/>
      </c>
      <c r="Y1956" s="18" t="str">
        <f t="shared" si="334"/>
        <v/>
      </c>
      <c r="Z1956" s="18">
        <f t="shared" si="335"/>
        <v>943401.16999999993</v>
      </c>
      <c r="AA1956" s="18">
        <f t="shared" si="336"/>
        <v>2017</v>
      </c>
      <c r="AB1956" s="19" t="str">
        <f>IFERROR(VLOOKUP(D1956, 'Lookup Tables'!$A:$B, 2, FALSE), "Unknown")</f>
        <v>Table, kitchen or other household articles of iron or steel</v>
      </c>
      <c r="AC1956" s="18" t="str">
        <f t="shared" si="337"/>
        <v>Steel Products</v>
      </c>
      <c r="AD1956" s="18" t="str">
        <f t="shared" si="338"/>
        <v>Misc</v>
      </c>
      <c r="AE1956" s="18">
        <f t="shared" si="339"/>
        <v>7.4890083333333335</v>
      </c>
      <c r="AF1956" s="20">
        <f t="shared" si="340"/>
        <v>0.23536001657899802</v>
      </c>
    </row>
    <row r="1957" spans="1:32">
      <c r="A1957" s="18" t="str">
        <f>'Raw Data'!A1957</f>
        <v>INNSA1</v>
      </c>
      <c r="B1957" s="19">
        <f>'Raw Data'!B1957</f>
        <v>43018</v>
      </c>
      <c r="C1957" s="18">
        <f>'Raw Data'!C1957</f>
        <v>301049751</v>
      </c>
      <c r="D1957" s="18">
        <f>'Raw Data'!D1957</f>
        <v>73231000</v>
      </c>
      <c r="E1957" s="18" t="str">
        <f>'Raw Data'!E1957</f>
        <v>STEEL SCRUBBER -ANG537 (TOTAL NET WT.8696.60 KGS)(MILD STEEL) (DPD CLIENT)</v>
      </c>
      <c r="F1957" s="18">
        <f>'Raw Data'!F1957</f>
        <v>0</v>
      </c>
      <c r="G1957" s="18">
        <f>'Raw Data'!G1957</f>
        <v>0</v>
      </c>
      <c r="H1957" s="18">
        <f>'Raw Data'!H1957</f>
        <v>0</v>
      </c>
      <c r="I1957" s="18">
        <f>'Raw Data'!I1957</f>
        <v>0</v>
      </c>
      <c r="J1957" s="18">
        <f>'Raw Data'!J1957</f>
        <v>0</v>
      </c>
      <c r="K1957" s="18">
        <f>'Raw Data'!K1957</f>
        <v>0</v>
      </c>
      <c r="L1957" s="18">
        <f>'Raw Data'!L1957</f>
        <v>0</v>
      </c>
      <c r="M1957" s="18">
        <f>'Raw Data'!M1957</f>
        <v>0</v>
      </c>
      <c r="N1957" s="18">
        <f>'Raw Data'!N1957</f>
        <v>318384</v>
      </c>
      <c r="O1957" s="18" t="str">
        <f>'Raw Data'!O1957</f>
        <v>PCS</v>
      </c>
      <c r="P1957" s="18">
        <f>'Raw Data'!P1957</f>
        <v>4.76</v>
      </c>
      <c r="Q1957" s="18">
        <f>'Raw Data'!Q1957</f>
        <v>1514229.21</v>
      </c>
      <c r="R1957" s="18">
        <f>'Raw Data'!R1957</f>
        <v>7.0000000000000007E-2</v>
      </c>
      <c r="S1957" s="18">
        <f>'Raw Data'!S1957</f>
        <v>22960.26</v>
      </c>
      <c r="T1957" s="18">
        <f>'Raw Data'!T1957</f>
        <v>456600.7</v>
      </c>
      <c r="U1957" s="18" t="str">
        <f t="shared" si="330"/>
        <v xml:space="preserve">STEEL SCRUBBER -ANG537 </v>
      </c>
      <c r="V1957" s="18" t="str">
        <f t="shared" si="331"/>
        <v/>
      </c>
      <c r="W1957" s="18" t="e">
        <f t="shared" si="332"/>
        <v>#VALUE!</v>
      </c>
      <c r="X1957" s="18" t="str">
        <f t="shared" si="333"/>
        <v/>
      </c>
      <c r="Y1957" s="18" t="str">
        <f t="shared" si="334"/>
        <v/>
      </c>
      <c r="Z1957" s="18">
        <f t="shared" si="335"/>
        <v>1970829.91</v>
      </c>
      <c r="AA1957" s="18">
        <f t="shared" si="336"/>
        <v>2017</v>
      </c>
      <c r="AB1957" s="19" t="str">
        <f>IFERROR(VLOOKUP(D1957, 'Lookup Tables'!$A:$B, 2, FALSE), "Unknown")</f>
        <v>Steel Scrubbers</v>
      </c>
      <c r="AC1957" s="18" t="str">
        <f t="shared" si="337"/>
        <v>Steel Products</v>
      </c>
      <c r="AD1957" s="18" t="str">
        <f t="shared" si="338"/>
        <v>Scrubber</v>
      </c>
      <c r="AE1957" s="18">
        <f t="shared" si="339"/>
        <v>1.4341194909291926</v>
      </c>
      <c r="AF1957" s="20">
        <f t="shared" si="340"/>
        <v>0.30154001586061069</v>
      </c>
    </row>
    <row r="1958" spans="1:32">
      <c r="A1958" s="18" t="str">
        <f>'Raw Data'!A1958</f>
        <v>INNSA1</v>
      </c>
      <c r="B1958" s="19">
        <f>'Raw Data'!B1958</f>
        <v>43018</v>
      </c>
      <c r="C1958" s="18">
        <f>'Raw Data'!C1958</f>
        <v>301049751</v>
      </c>
      <c r="D1958" s="18">
        <f>'Raw Data'!D1958</f>
        <v>73239990</v>
      </c>
      <c r="E1958" s="18" t="str">
        <f>'Raw Data'!E1958</f>
        <v>STEEL ZHARA -NP-03 (TOTAL NET WT.2256 KGS) (MILD STEEL)</v>
      </c>
      <c r="F1958" s="18">
        <f>'Raw Data'!F1958</f>
        <v>0</v>
      </c>
      <c r="G1958" s="18">
        <f>'Raw Data'!G1958</f>
        <v>0</v>
      </c>
      <c r="H1958" s="18">
        <f>'Raw Data'!H1958</f>
        <v>0</v>
      </c>
      <c r="I1958" s="18">
        <f>'Raw Data'!I1958</f>
        <v>0</v>
      </c>
      <c r="J1958" s="18">
        <f>'Raw Data'!J1958</f>
        <v>0</v>
      </c>
      <c r="K1958" s="18">
        <f>'Raw Data'!K1958</f>
        <v>0</v>
      </c>
      <c r="L1958" s="18">
        <f>'Raw Data'!L1958</f>
        <v>0</v>
      </c>
      <c r="M1958" s="18">
        <f>'Raw Data'!M1958</f>
        <v>0</v>
      </c>
      <c r="N1958" s="18">
        <f>'Raw Data'!N1958</f>
        <v>24000</v>
      </c>
      <c r="O1958" s="18" t="str">
        <f>'Raw Data'!O1958</f>
        <v>PCS</v>
      </c>
      <c r="P1958" s="18">
        <f>'Raw Data'!P1958</f>
        <v>31.82</v>
      </c>
      <c r="Q1958" s="18">
        <f>'Raw Data'!Q1958</f>
        <v>763664.97</v>
      </c>
      <c r="R1958" s="18">
        <f>'Raw Data'!R1958</f>
        <v>0.48</v>
      </c>
      <c r="S1958" s="18">
        <f>'Raw Data'!S1958</f>
        <v>11579.45</v>
      </c>
      <c r="T1958" s="18">
        <f>'Raw Data'!T1958</f>
        <v>179736.2</v>
      </c>
      <c r="U1958" s="18" t="str">
        <f t="shared" si="330"/>
        <v xml:space="preserve">STEEL ZHARA -NP-03 </v>
      </c>
      <c r="V1958" s="18" t="str">
        <f t="shared" si="331"/>
        <v/>
      </c>
      <c r="W1958" s="18" t="e">
        <f t="shared" si="332"/>
        <v>#VALUE!</v>
      </c>
      <c r="X1958" s="18" t="str">
        <f t="shared" si="333"/>
        <v/>
      </c>
      <c r="Y1958" s="18" t="str">
        <f t="shared" si="334"/>
        <v/>
      </c>
      <c r="Z1958" s="18">
        <f t="shared" si="335"/>
        <v>943401.16999999993</v>
      </c>
      <c r="AA1958" s="18">
        <f t="shared" si="336"/>
        <v>2017</v>
      </c>
      <c r="AB1958" s="19" t="str">
        <f>IFERROR(VLOOKUP(D1958, 'Lookup Tables'!$A:$B, 2, FALSE), "Unknown")</f>
        <v>Table, kitchen or other household articles of iron or steel</v>
      </c>
      <c r="AC1958" s="18" t="str">
        <f t="shared" si="337"/>
        <v>Steel Products</v>
      </c>
      <c r="AD1958" s="18" t="str">
        <f t="shared" si="338"/>
        <v>Misc</v>
      </c>
      <c r="AE1958" s="18">
        <f t="shared" si="339"/>
        <v>7.4890083333333335</v>
      </c>
      <c r="AF1958" s="20">
        <f t="shared" si="340"/>
        <v>0.23536001657899802</v>
      </c>
    </row>
    <row r="1959" spans="1:32">
      <c r="A1959" s="18" t="str">
        <f>'Raw Data'!A1959</f>
        <v>INNSA1</v>
      </c>
      <c r="B1959" s="19">
        <f>'Raw Data'!B1959</f>
        <v>43018</v>
      </c>
      <c r="C1959" s="18">
        <f>'Raw Data'!C1959</f>
        <v>301049751</v>
      </c>
      <c r="D1959" s="18">
        <f>'Raw Data'!D1959</f>
        <v>73231000</v>
      </c>
      <c r="E1959" s="18" t="str">
        <f>'Raw Data'!E1959</f>
        <v>STEEL SCRUBBER -ANG537 (TOTAL NET WT.8696.60 KGS)(MILD STEEL) (DPD CLIENT)</v>
      </c>
      <c r="F1959" s="18">
        <f>'Raw Data'!F1959</f>
        <v>0</v>
      </c>
      <c r="G1959" s="18">
        <f>'Raw Data'!G1959</f>
        <v>0</v>
      </c>
      <c r="H1959" s="18">
        <f>'Raw Data'!H1959</f>
        <v>0</v>
      </c>
      <c r="I1959" s="18">
        <f>'Raw Data'!I1959</f>
        <v>0</v>
      </c>
      <c r="J1959" s="18">
        <f>'Raw Data'!J1959</f>
        <v>0</v>
      </c>
      <c r="K1959" s="18">
        <f>'Raw Data'!K1959</f>
        <v>0</v>
      </c>
      <c r="L1959" s="18">
        <f>'Raw Data'!L1959</f>
        <v>0</v>
      </c>
      <c r="M1959" s="18">
        <f>'Raw Data'!M1959</f>
        <v>0</v>
      </c>
      <c r="N1959" s="18">
        <f>'Raw Data'!N1959</f>
        <v>318384</v>
      </c>
      <c r="O1959" s="18" t="str">
        <f>'Raw Data'!O1959</f>
        <v>PCS</v>
      </c>
      <c r="P1959" s="18">
        <f>'Raw Data'!P1959</f>
        <v>4.76</v>
      </c>
      <c r="Q1959" s="18">
        <f>'Raw Data'!Q1959</f>
        <v>1514229.21</v>
      </c>
      <c r="R1959" s="18">
        <f>'Raw Data'!R1959</f>
        <v>7.0000000000000007E-2</v>
      </c>
      <c r="S1959" s="18">
        <f>'Raw Data'!S1959</f>
        <v>22960.26</v>
      </c>
      <c r="T1959" s="18">
        <f>'Raw Data'!T1959</f>
        <v>456600.7</v>
      </c>
      <c r="U1959" s="18" t="str">
        <f t="shared" si="330"/>
        <v xml:space="preserve">STEEL SCRUBBER -ANG537 </v>
      </c>
      <c r="V1959" s="18" t="str">
        <f t="shared" si="331"/>
        <v/>
      </c>
      <c r="W1959" s="18" t="e">
        <f t="shared" si="332"/>
        <v>#VALUE!</v>
      </c>
      <c r="X1959" s="18" t="str">
        <f t="shared" si="333"/>
        <v/>
      </c>
      <c r="Y1959" s="18" t="str">
        <f t="shared" si="334"/>
        <v/>
      </c>
      <c r="Z1959" s="18">
        <f t="shared" si="335"/>
        <v>1970829.91</v>
      </c>
      <c r="AA1959" s="18">
        <f t="shared" si="336"/>
        <v>2017</v>
      </c>
      <c r="AB1959" s="19" t="str">
        <f>IFERROR(VLOOKUP(D1959, 'Lookup Tables'!$A:$B, 2, FALSE), "Unknown")</f>
        <v>Steel Scrubbers</v>
      </c>
      <c r="AC1959" s="18" t="str">
        <f t="shared" si="337"/>
        <v>Steel Products</v>
      </c>
      <c r="AD1959" s="18" t="str">
        <f t="shared" si="338"/>
        <v>Scrubber</v>
      </c>
      <c r="AE1959" s="18">
        <f t="shared" si="339"/>
        <v>1.4341194909291926</v>
      </c>
      <c r="AF1959" s="20">
        <f t="shared" si="340"/>
        <v>0.30154001586061069</v>
      </c>
    </row>
    <row r="1960" spans="1:32">
      <c r="A1960" s="18" t="str">
        <f>'Raw Data'!A1960</f>
        <v>INNSA1</v>
      </c>
      <c r="B1960" s="19">
        <f>'Raw Data'!B1960</f>
        <v>43013</v>
      </c>
      <c r="C1960" s="18">
        <f>'Raw Data'!C1960</f>
        <v>301049751</v>
      </c>
      <c r="D1960" s="18">
        <f>'Raw Data'!D1960</f>
        <v>73239990</v>
      </c>
      <c r="E1960" s="18" t="str">
        <f>'Raw Data'!E1960</f>
        <v>STAINLESS STEEL COLA BOTTLE 750ML SK750-SL-01 (TOTAL NET WT.1298.70 KGS)(MILD STEEL)</v>
      </c>
      <c r="F1960" s="18">
        <f>'Raw Data'!F1960</f>
        <v>0</v>
      </c>
      <c r="G1960" s="18">
        <f>'Raw Data'!G1960</f>
        <v>0</v>
      </c>
      <c r="H1960" s="18">
        <f>'Raw Data'!H1960</f>
        <v>0</v>
      </c>
      <c r="I1960" s="18">
        <f>'Raw Data'!I1960</f>
        <v>0</v>
      </c>
      <c r="J1960" s="18">
        <f>'Raw Data'!J1960</f>
        <v>0</v>
      </c>
      <c r="K1960" s="18">
        <f>'Raw Data'!K1960</f>
        <v>0</v>
      </c>
      <c r="L1960" s="18">
        <f>'Raw Data'!L1960</f>
        <v>0</v>
      </c>
      <c r="M1960" s="18">
        <f>'Raw Data'!M1960</f>
        <v>0</v>
      </c>
      <c r="N1960" s="18">
        <f>'Raw Data'!N1960</f>
        <v>6660</v>
      </c>
      <c r="O1960" s="18" t="str">
        <f>'Raw Data'!O1960</f>
        <v>PCS</v>
      </c>
      <c r="P1960" s="18">
        <f>'Raw Data'!P1960</f>
        <v>93.62</v>
      </c>
      <c r="Q1960" s="18">
        <f>'Raw Data'!Q1960</f>
        <v>623511.88</v>
      </c>
      <c r="R1960" s="18">
        <f>'Raw Data'!R1960</f>
        <v>1.43</v>
      </c>
      <c r="S1960" s="18">
        <f>'Raw Data'!S1960</f>
        <v>9533.82</v>
      </c>
      <c r="T1960" s="18">
        <f>'Raw Data'!T1960</f>
        <v>146749.70000000001</v>
      </c>
      <c r="U1960" s="18" t="str">
        <f t="shared" si="330"/>
        <v xml:space="preserve">STAINLESS STEEL COLA BOTTLE 750ML SK750-SL-01 </v>
      </c>
      <c r="V1960" s="18" t="str">
        <f t="shared" si="331"/>
        <v/>
      </c>
      <c r="W1960" s="18" t="e">
        <f t="shared" si="332"/>
        <v>#VALUE!</v>
      </c>
      <c r="X1960" s="18" t="str">
        <f t="shared" si="333"/>
        <v/>
      </c>
      <c r="Y1960" s="18" t="str">
        <f t="shared" si="334"/>
        <v/>
      </c>
      <c r="Z1960" s="18">
        <f t="shared" si="335"/>
        <v>770261.58000000007</v>
      </c>
      <c r="AA1960" s="18">
        <f t="shared" si="336"/>
        <v>2017</v>
      </c>
      <c r="AB1960" s="19" t="str">
        <f>IFERROR(VLOOKUP(D1960, 'Lookup Tables'!$A:$B, 2, FALSE), "Unknown")</f>
        <v>Table, kitchen or other household articles of iron or steel</v>
      </c>
      <c r="AC1960" s="18" t="str">
        <f t="shared" si="337"/>
        <v>Steel Products</v>
      </c>
      <c r="AD1960" s="18" t="str">
        <f t="shared" si="338"/>
        <v>Misc</v>
      </c>
      <c r="AE1960" s="18">
        <f t="shared" si="339"/>
        <v>22.034489489489491</v>
      </c>
      <c r="AF1960" s="20">
        <f t="shared" si="340"/>
        <v>0.23535991006298068</v>
      </c>
    </row>
    <row r="1961" spans="1:32">
      <c r="A1961" s="18" t="str">
        <f>'Raw Data'!A1961</f>
        <v>INNSA1</v>
      </c>
      <c r="B1961" s="19">
        <f>'Raw Data'!B1961</f>
        <v>43013</v>
      </c>
      <c r="C1961" s="18">
        <f>'Raw Data'!C1961</f>
        <v>301049751</v>
      </c>
      <c r="D1961" s="18">
        <f>'Raw Data'!D1961</f>
        <v>73239990</v>
      </c>
      <c r="E1961" s="18" t="str">
        <f>'Raw Data'!E1961</f>
        <v>STAINLESS STEEL SPORTS BOTTLE 750ML S-308-C6- NP-21 (TOTAL NET WT.857.844 KGS) (MILD STEEL)</v>
      </c>
      <c r="F1961" s="18">
        <f>'Raw Data'!F1961</f>
        <v>0</v>
      </c>
      <c r="G1961" s="18">
        <f>'Raw Data'!G1961</f>
        <v>0</v>
      </c>
      <c r="H1961" s="18">
        <f>'Raw Data'!H1961</f>
        <v>0</v>
      </c>
      <c r="I1961" s="18">
        <f>'Raw Data'!I1961</f>
        <v>0</v>
      </c>
      <c r="J1961" s="18">
        <f>'Raw Data'!J1961</f>
        <v>0</v>
      </c>
      <c r="K1961" s="18">
        <f>'Raw Data'!K1961</f>
        <v>0</v>
      </c>
      <c r="L1961" s="18">
        <f>'Raw Data'!L1961</f>
        <v>0</v>
      </c>
      <c r="M1961" s="18">
        <f>'Raw Data'!M1961</f>
        <v>0</v>
      </c>
      <c r="N1961" s="18">
        <f>'Raw Data'!N1961</f>
        <v>5076</v>
      </c>
      <c r="O1961" s="18" t="str">
        <f>'Raw Data'!O1961</f>
        <v>PCS</v>
      </c>
      <c r="P1961" s="18">
        <f>'Raw Data'!P1961</f>
        <v>82.63</v>
      </c>
      <c r="Q1961" s="18">
        <f>'Raw Data'!Q1961</f>
        <v>419430.8</v>
      </c>
      <c r="R1961" s="18">
        <f>'Raw Data'!R1961</f>
        <v>1.26</v>
      </c>
      <c r="S1961" s="18">
        <f>'Raw Data'!S1961</f>
        <v>6413.31</v>
      </c>
      <c r="T1961" s="18">
        <f>'Raw Data'!T1961</f>
        <v>98717.3</v>
      </c>
      <c r="U1961" s="18" t="str">
        <f t="shared" si="330"/>
        <v xml:space="preserve">STAINLESS STEEL SPORTS BOTTLE 750ML S-308-C6- NP-21 </v>
      </c>
      <c r="V1961" s="18" t="str">
        <f t="shared" si="331"/>
        <v/>
      </c>
      <c r="W1961" s="18" t="e">
        <f t="shared" si="332"/>
        <v>#VALUE!</v>
      </c>
      <c r="X1961" s="18" t="str">
        <f t="shared" si="333"/>
        <v/>
      </c>
      <c r="Y1961" s="18" t="str">
        <f t="shared" si="334"/>
        <v/>
      </c>
      <c r="Z1961" s="18">
        <f t="shared" si="335"/>
        <v>518148.1</v>
      </c>
      <c r="AA1961" s="18">
        <f t="shared" si="336"/>
        <v>2017</v>
      </c>
      <c r="AB1961" s="19" t="str">
        <f>IFERROR(VLOOKUP(D1961, 'Lookup Tables'!$A:$B, 2, FALSE), "Unknown")</f>
        <v>Table, kitchen or other household articles of iron or steel</v>
      </c>
      <c r="AC1961" s="18" t="str">
        <f t="shared" si="337"/>
        <v>Steel Products</v>
      </c>
      <c r="AD1961" s="18" t="str">
        <f t="shared" si="338"/>
        <v>Misc</v>
      </c>
      <c r="AE1961" s="18">
        <f t="shared" si="339"/>
        <v>19.447852639873918</v>
      </c>
      <c r="AF1961" s="20">
        <f t="shared" si="340"/>
        <v>0.23536015953048753</v>
      </c>
    </row>
    <row r="1962" spans="1:32">
      <c r="A1962" s="18" t="str">
        <f>'Raw Data'!A1962</f>
        <v>INNSA1</v>
      </c>
      <c r="B1962" s="19">
        <f>'Raw Data'!B1962</f>
        <v>43000</v>
      </c>
      <c r="C1962" s="18">
        <f>'Raw Data'!C1962</f>
        <v>301049751</v>
      </c>
      <c r="D1962" s="18">
        <f>'Raw Data'!D1962</f>
        <v>73239990</v>
      </c>
      <c r="E1962" s="18" t="str">
        <f>'Raw Data'!E1962</f>
        <v>KWP-600B -SS OIL POT 600ML</v>
      </c>
      <c r="F1962" s="18">
        <f>'Raw Data'!F1962</f>
        <v>0</v>
      </c>
      <c r="G1962" s="18">
        <f>'Raw Data'!G1962</f>
        <v>0</v>
      </c>
      <c r="H1962" s="18">
        <f>'Raw Data'!H1962</f>
        <v>0</v>
      </c>
      <c r="I1962" s="18">
        <f>'Raw Data'!I1962</f>
        <v>0</v>
      </c>
      <c r="J1962" s="18">
        <f>'Raw Data'!J1962</f>
        <v>0</v>
      </c>
      <c r="K1962" s="18">
        <f>'Raw Data'!K1962</f>
        <v>0</v>
      </c>
      <c r="L1962" s="18">
        <f>'Raw Data'!L1962</f>
        <v>0</v>
      </c>
      <c r="M1962" s="18">
        <f>'Raw Data'!M1962</f>
        <v>0</v>
      </c>
      <c r="N1962" s="18">
        <f>'Raw Data'!N1962</f>
        <v>12000</v>
      </c>
      <c r="O1962" s="18" t="str">
        <f>'Raw Data'!O1962</f>
        <v>PCS</v>
      </c>
      <c r="P1962" s="18">
        <f>'Raw Data'!P1962</f>
        <v>91.751784999999998</v>
      </c>
      <c r="Q1962" s="18">
        <f>'Raw Data'!Q1962</f>
        <v>1101021.42</v>
      </c>
      <c r="R1962" s="18">
        <f>'Raw Data'!R1962</f>
        <v>1.4029324919999999</v>
      </c>
      <c r="S1962" s="18">
        <f>'Raw Data'!S1962</f>
        <v>16835.189910000001</v>
      </c>
      <c r="T1962" s="18">
        <f>'Raw Data'!T1962</f>
        <v>259136.3</v>
      </c>
      <c r="U1962" s="18" t="e">
        <f t="shared" si="330"/>
        <v>#VALUE!</v>
      </c>
      <c r="V1962" s="18" t="str">
        <f t="shared" si="331"/>
        <v/>
      </c>
      <c r="W1962" s="18" t="e">
        <f t="shared" si="332"/>
        <v>#VALUE!</v>
      </c>
      <c r="X1962" s="18" t="str">
        <f t="shared" si="333"/>
        <v/>
      </c>
      <c r="Y1962" s="18" t="str">
        <f t="shared" si="334"/>
        <v/>
      </c>
      <c r="Z1962" s="18">
        <f t="shared" si="335"/>
        <v>1360157.72</v>
      </c>
      <c r="AA1962" s="18">
        <f t="shared" si="336"/>
        <v>2017</v>
      </c>
      <c r="AB1962" s="19" t="str">
        <f>IFERROR(VLOOKUP(D1962, 'Lookup Tables'!$A:$B, 2, FALSE), "Unknown")</f>
        <v>Table, kitchen or other household articles of iron or steel</v>
      </c>
      <c r="AC1962" s="18" t="str">
        <f t="shared" si="337"/>
        <v>Other</v>
      </c>
      <c r="AD1962" s="18" t="str">
        <f t="shared" si="338"/>
        <v>Misc</v>
      </c>
      <c r="AE1962" s="18">
        <f t="shared" si="339"/>
        <v>21.594691666666666</v>
      </c>
      <c r="AF1962" s="20">
        <f t="shared" si="340"/>
        <v>0.23535990789352673</v>
      </c>
    </row>
    <row r="1963" spans="1:32">
      <c r="A1963" s="18" t="str">
        <f>'Raw Data'!A1963</f>
        <v>INNSA1</v>
      </c>
      <c r="B1963" s="19">
        <f>'Raw Data'!B1963</f>
        <v>43000</v>
      </c>
      <c r="C1963" s="18">
        <f>'Raw Data'!C1963</f>
        <v>301049751</v>
      </c>
      <c r="D1963" s="18">
        <f>'Raw Data'!D1963</f>
        <v>73239990</v>
      </c>
      <c r="E1963" s="18" t="str">
        <f>'Raw Data'!E1963</f>
        <v>KWP-1000B -SS OIL POT 1000ML</v>
      </c>
      <c r="F1963" s="18">
        <f>'Raw Data'!F1963</f>
        <v>0</v>
      </c>
      <c r="G1963" s="18">
        <f>'Raw Data'!G1963</f>
        <v>0</v>
      </c>
      <c r="H1963" s="18">
        <f>'Raw Data'!H1963</f>
        <v>0</v>
      </c>
      <c r="I1963" s="18">
        <f>'Raw Data'!I1963</f>
        <v>0</v>
      </c>
      <c r="J1963" s="18">
        <f>'Raw Data'!J1963</f>
        <v>0</v>
      </c>
      <c r="K1963" s="18">
        <f>'Raw Data'!K1963</f>
        <v>0</v>
      </c>
      <c r="L1963" s="18">
        <f>'Raw Data'!L1963</f>
        <v>0</v>
      </c>
      <c r="M1963" s="18">
        <f>'Raw Data'!M1963</f>
        <v>0</v>
      </c>
      <c r="N1963" s="18">
        <f>'Raw Data'!N1963</f>
        <v>30000</v>
      </c>
      <c r="O1963" s="18" t="str">
        <f>'Raw Data'!O1963</f>
        <v>PCS</v>
      </c>
      <c r="P1963" s="18">
        <f>'Raw Data'!P1963</f>
        <v>111.9911493</v>
      </c>
      <c r="Q1963" s="18">
        <f>'Raw Data'!Q1963</f>
        <v>3359734.48</v>
      </c>
      <c r="R1963" s="18">
        <f>'Raw Data'!R1963</f>
        <v>1.7124028950000001</v>
      </c>
      <c r="S1963" s="18">
        <f>'Raw Data'!S1963</f>
        <v>51372.08685</v>
      </c>
      <c r="T1963" s="18">
        <f>'Raw Data'!T1963</f>
        <v>790747.1</v>
      </c>
      <c r="U1963" s="18" t="e">
        <f t="shared" si="330"/>
        <v>#VALUE!</v>
      </c>
      <c r="V1963" s="18" t="str">
        <f t="shared" si="331"/>
        <v/>
      </c>
      <c r="W1963" s="18" t="e">
        <f t="shared" si="332"/>
        <v>#VALUE!</v>
      </c>
      <c r="X1963" s="18" t="str">
        <f t="shared" si="333"/>
        <v/>
      </c>
      <c r="Y1963" s="18" t="str">
        <f t="shared" si="334"/>
        <v/>
      </c>
      <c r="Z1963" s="18">
        <f t="shared" si="335"/>
        <v>4150481.58</v>
      </c>
      <c r="AA1963" s="18">
        <f t="shared" si="336"/>
        <v>2017</v>
      </c>
      <c r="AB1963" s="19" t="str">
        <f>IFERROR(VLOOKUP(D1963, 'Lookup Tables'!$A:$B, 2, FALSE), "Unknown")</f>
        <v>Table, kitchen or other household articles of iron or steel</v>
      </c>
      <c r="AC1963" s="18" t="str">
        <f t="shared" si="337"/>
        <v>Other</v>
      </c>
      <c r="AD1963" s="18" t="str">
        <f t="shared" si="338"/>
        <v>Misc</v>
      </c>
      <c r="AE1963" s="18">
        <f t="shared" si="339"/>
        <v>26.358236666666667</v>
      </c>
      <c r="AF1963" s="20">
        <f t="shared" si="340"/>
        <v>0.23535999785316367</v>
      </c>
    </row>
    <row r="1964" spans="1:32">
      <c r="A1964" s="18" t="str">
        <f>'Raw Data'!A1964</f>
        <v>INNSA1</v>
      </c>
      <c r="B1964" s="19">
        <f>'Raw Data'!B1964</f>
        <v>42999</v>
      </c>
      <c r="C1964" s="18">
        <f>'Raw Data'!C1964</f>
        <v>301049751</v>
      </c>
      <c r="D1964" s="18">
        <f>'Raw Data'!D1964</f>
        <v>73239990</v>
      </c>
      <c r="E1964" s="18" t="str">
        <f>'Raw Data'!E1964</f>
        <v>STAINLESS STEEL SPORTS BOTTLE 750ML S-308-C6-NP-AB39 (TOTAL NET WT.4536 KGS) (MILD STEEL)(DPD CLIENT)</v>
      </c>
      <c r="F1964" s="18">
        <f>'Raw Data'!F1964</f>
        <v>0</v>
      </c>
      <c r="G1964" s="18">
        <f>'Raw Data'!G1964</f>
        <v>0</v>
      </c>
      <c r="H1964" s="18">
        <f>'Raw Data'!H1964</f>
        <v>0</v>
      </c>
      <c r="I1964" s="18">
        <f>'Raw Data'!I1964</f>
        <v>0</v>
      </c>
      <c r="J1964" s="18">
        <f>'Raw Data'!J1964</f>
        <v>0</v>
      </c>
      <c r="K1964" s="18">
        <f>'Raw Data'!K1964</f>
        <v>0</v>
      </c>
      <c r="L1964" s="18">
        <f>'Raw Data'!L1964</f>
        <v>0</v>
      </c>
      <c r="M1964" s="18">
        <f>'Raw Data'!M1964</f>
        <v>0</v>
      </c>
      <c r="N1964" s="18">
        <f>'Raw Data'!N1964</f>
        <v>27000</v>
      </c>
      <c r="O1964" s="18" t="str">
        <f>'Raw Data'!O1964</f>
        <v>PCS</v>
      </c>
      <c r="P1964" s="18">
        <f>'Raw Data'!P1964</f>
        <v>94.925451109999997</v>
      </c>
      <c r="Q1964" s="18">
        <f>'Raw Data'!Q1964</f>
        <v>2562987.1800000002</v>
      </c>
      <c r="R1964" s="18">
        <f>'Raw Data'!R1964</f>
        <v>1.462641774</v>
      </c>
      <c r="S1964" s="18">
        <f>'Raw Data'!S1964</f>
        <v>39491.32789</v>
      </c>
      <c r="T1964" s="18">
        <f>'Raw Data'!T1964</f>
        <v>603224.69999999995</v>
      </c>
      <c r="U1964" s="18" t="str">
        <f t="shared" si="330"/>
        <v xml:space="preserve">STAINLESS STEEL SPORTS BOTTLE 750ML S-308-C6-NP-AB39 </v>
      </c>
      <c r="V1964" s="18" t="str">
        <f t="shared" si="331"/>
        <v/>
      </c>
      <c r="W1964" s="18" t="e">
        <f t="shared" si="332"/>
        <v>#VALUE!</v>
      </c>
      <c r="X1964" s="18" t="str">
        <f t="shared" si="333"/>
        <v/>
      </c>
      <c r="Y1964" s="18" t="str">
        <f t="shared" si="334"/>
        <v/>
      </c>
      <c r="Z1964" s="18">
        <f t="shared" si="335"/>
        <v>3166211.88</v>
      </c>
      <c r="AA1964" s="18">
        <f t="shared" si="336"/>
        <v>2017</v>
      </c>
      <c r="AB1964" s="19" t="str">
        <f>IFERROR(VLOOKUP(D1964, 'Lookup Tables'!$A:$B, 2, FALSE), "Unknown")</f>
        <v>Table, kitchen or other household articles of iron or steel</v>
      </c>
      <c r="AC1964" s="18" t="str">
        <f t="shared" si="337"/>
        <v>Steel Products</v>
      </c>
      <c r="AD1964" s="18" t="str">
        <f t="shared" si="338"/>
        <v>Misc</v>
      </c>
      <c r="AE1964" s="18">
        <f t="shared" si="339"/>
        <v>22.341655555555555</v>
      </c>
      <c r="AF1964" s="20">
        <f t="shared" si="340"/>
        <v>0.23536001455926125</v>
      </c>
    </row>
    <row r="1965" spans="1:32">
      <c r="A1965" s="18" t="str">
        <f>'Raw Data'!A1965</f>
        <v>INNSA1</v>
      </c>
      <c r="B1965" s="19">
        <f>'Raw Data'!B1965</f>
        <v>42999</v>
      </c>
      <c r="C1965" s="18">
        <f>'Raw Data'!C1965</f>
        <v>301049751</v>
      </c>
      <c r="D1965" s="18">
        <f>'Raw Data'!D1965</f>
        <v>73239990</v>
      </c>
      <c r="E1965" s="18" t="str">
        <f>'Raw Data'!E1965</f>
        <v>STAINLESS STEEL SPORTS BOTTLE 600ML S115 -NP-21(TO TAL NET WT. 2518.78 KGS)(MILD STEEL)</v>
      </c>
      <c r="F1965" s="18">
        <f>'Raw Data'!F1965</f>
        <v>0</v>
      </c>
      <c r="G1965" s="18">
        <f>'Raw Data'!G1965</f>
        <v>0</v>
      </c>
      <c r="H1965" s="18">
        <f>'Raw Data'!H1965</f>
        <v>0</v>
      </c>
      <c r="I1965" s="18">
        <f>'Raw Data'!I1965</f>
        <v>0</v>
      </c>
      <c r="J1965" s="18">
        <f>'Raw Data'!J1965</f>
        <v>0</v>
      </c>
      <c r="K1965" s="18">
        <f>'Raw Data'!K1965</f>
        <v>0</v>
      </c>
      <c r="L1965" s="18">
        <f>'Raw Data'!L1965</f>
        <v>0</v>
      </c>
      <c r="M1965" s="18">
        <f>'Raw Data'!M1965</f>
        <v>0</v>
      </c>
      <c r="N1965" s="18">
        <f>'Raw Data'!N1965</f>
        <v>14904</v>
      </c>
      <c r="O1965" s="18" t="str">
        <f>'Raw Data'!O1965</f>
        <v>PCS</v>
      </c>
      <c r="P1965" s="18">
        <f>'Raw Data'!P1965</f>
        <v>80.212006169999995</v>
      </c>
      <c r="Q1965" s="18">
        <f>'Raw Data'!Q1965</f>
        <v>1195479.74</v>
      </c>
      <c r="R1965" s="18">
        <f>'Raw Data'!R1965</f>
        <v>1.2359322989999999</v>
      </c>
      <c r="S1965" s="18">
        <f>'Raw Data'!S1965</f>
        <v>18420.33498</v>
      </c>
      <c r="T1965" s="18">
        <f>'Raw Data'!T1965</f>
        <v>281368.2</v>
      </c>
      <c r="U1965" s="18" t="str">
        <f t="shared" si="330"/>
        <v>STAINLESS STEEL SPORTS BOTTLE 600ML S115 -NP-21</v>
      </c>
      <c r="V1965" s="18" t="str">
        <f t="shared" si="331"/>
        <v/>
      </c>
      <c r="W1965" s="18" t="e">
        <f t="shared" si="332"/>
        <v>#VALUE!</v>
      </c>
      <c r="X1965" s="18" t="str">
        <f t="shared" si="333"/>
        <v/>
      </c>
      <c r="Y1965" s="18" t="str">
        <f t="shared" si="334"/>
        <v/>
      </c>
      <c r="Z1965" s="18">
        <f t="shared" si="335"/>
        <v>1476847.94</v>
      </c>
      <c r="AA1965" s="18">
        <f t="shared" si="336"/>
        <v>2017</v>
      </c>
      <c r="AB1965" s="19" t="str">
        <f>IFERROR(VLOOKUP(D1965, 'Lookup Tables'!$A:$B, 2, FALSE), "Unknown")</f>
        <v>Table, kitchen or other household articles of iron or steel</v>
      </c>
      <c r="AC1965" s="18" t="str">
        <f t="shared" si="337"/>
        <v>Steel Products</v>
      </c>
      <c r="AD1965" s="18" t="str">
        <f t="shared" si="338"/>
        <v>Misc</v>
      </c>
      <c r="AE1965" s="18">
        <f t="shared" si="339"/>
        <v>18.878703703703703</v>
      </c>
      <c r="AF1965" s="20">
        <f t="shared" si="340"/>
        <v>0.23536007393985617</v>
      </c>
    </row>
    <row r="1966" spans="1:32">
      <c r="A1966" s="18" t="str">
        <f>'Raw Data'!A1966</f>
        <v>INNSA1</v>
      </c>
      <c r="B1966" s="19">
        <f>'Raw Data'!B1966</f>
        <v>42999</v>
      </c>
      <c r="C1966" s="18">
        <f>'Raw Data'!C1966</f>
        <v>301049751</v>
      </c>
      <c r="D1966" s="18">
        <f>'Raw Data'!D1966</f>
        <v>73239990</v>
      </c>
      <c r="E1966" s="18" t="str">
        <f>'Raw Data'!E1966</f>
        <v>STEEL JAR - SALT &amp; PEPPER -MP-009 (TOTAL NET WT.1296 KGS) (M ILD STEEL)</v>
      </c>
      <c r="F1966" s="18">
        <f>'Raw Data'!F1966</f>
        <v>0</v>
      </c>
      <c r="G1966" s="18">
        <f>'Raw Data'!G1966</f>
        <v>0</v>
      </c>
      <c r="H1966" s="18">
        <f>'Raw Data'!H1966</f>
        <v>0</v>
      </c>
      <c r="I1966" s="18">
        <f>'Raw Data'!I1966</f>
        <v>0</v>
      </c>
      <c r="J1966" s="18">
        <f>'Raw Data'!J1966</f>
        <v>0</v>
      </c>
      <c r="K1966" s="18">
        <f>'Raw Data'!K1966</f>
        <v>0</v>
      </c>
      <c r="L1966" s="18">
        <f>'Raw Data'!L1966</f>
        <v>0</v>
      </c>
      <c r="M1966" s="18">
        <f>'Raw Data'!M1966</f>
        <v>0</v>
      </c>
      <c r="N1966" s="18">
        <f>'Raw Data'!N1966</f>
        <v>36000</v>
      </c>
      <c r="O1966" s="18" t="str">
        <f>'Raw Data'!O1966</f>
        <v>PCS</v>
      </c>
      <c r="P1966" s="18">
        <f>'Raw Data'!P1966</f>
        <v>16.870242780000002</v>
      </c>
      <c r="Q1966" s="18">
        <f>'Raw Data'!Q1966</f>
        <v>607328.74</v>
      </c>
      <c r="R1966" s="18">
        <f>'Raw Data'!R1966</f>
        <v>0.25994210750000002</v>
      </c>
      <c r="S1966" s="18">
        <f>'Raw Data'!S1966</f>
        <v>9357.9158709999992</v>
      </c>
      <c r="T1966" s="18">
        <f>'Raw Data'!T1966</f>
        <v>142940.9</v>
      </c>
      <c r="U1966" s="18" t="str">
        <f t="shared" si="330"/>
        <v xml:space="preserve">STEEL JAR - SALT &amp; PEPPER -MP-009 </v>
      </c>
      <c r="V1966" s="18" t="str">
        <f t="shared" si="331"/>
        <v/>
      </c>
      <c r="W1966" s="18" t="e">
        <f t="shared" si="332"/>
        <v>#VALUE!</v>
      </c>
      <c r="X1966" s="18" t="str">
        <f t="shared" si="333"/>
        <v/>
      </c>
      <c r="Y1966" s="18" t="str">
        <f t="shared" si="334"/>
        <v/>
      </c>
      <c r="Z1966" s="18">
        <f t="shared" si="335"/>
        <v>750269.64</v>
      </c>
      <c r="AA1966" s="18">
        <f t="shared" si="336"/>
        <v>2017</v>
      </c>
      <c r="AB1966" s="19" t="str">
        <f>IFERROR(VLOOKUP(D1966, 'Lookup Tables'!$A:$B, 2, FALSE), "Unknown")</f>
        <v>Table, kitchen or other household articles of iron or steel</v>
      </c>
      <c r="AC1966" s="18" t="str">
        <f t="shared" si="337"/>
        <v>Steel Products</v>
      </c>
      <c r="AD1966" s="18" t="str">
        <f t="shared" si="338"/>
        <v>Misc</v>
      </c>
      <c r="AE1966" s="18">
        <f t="shared" si="339"/>
        <v>3.9705805555555553</v>
      </c>
      <c r="AF1966" s="20">
        <f t="shared" si="340"/>
        <v>0.23536001276672663</v>
      </c>
    </row>
    <row r="1967" spans="1:32">
      <c r="A1967" s="18" t="str">
        <f>'Raw Data'!A1967</f>
        <v>INNSA1</v>
      </c>
      <c r="B1967" s="19">
        <f>'Raw Data'!B1967</f>
        <v>42998</v>
      </c>
      <c r="C1967" s="18">
        <f>'Raw Data'!C1967</f>
        <v>301049751</v>
      </c>
      <c r="D1967" s="18">
        <f>'Raw Data'!D1967</f>
        <v>73239990</v>
      </c>
      <c r="E1967" s="18" t="str">
        <f>'Raw Data'!E1967</f>
        <v>STEEL ZHARA-NP-03(TOTAL NET WT.5640 KGS) (MILD STEEL)</v>
      </c>
      <c r="F1967" s="18">
        <f>'Raw Data'!F1967</f>
        <v>0</v>
      </c>
      <c r="G1967" s="18">
        <f>'Raw Data'!G1967</f>
        <v>0</v>
      </c>
      <c r="H1967" s="18">
        <f>'Raw Data'!H1967</f>
        <v>0</v>
      </c>
      <c r="I1967" s="18">
        <f>'Raw Data'!I1967</f>
        <v>0</v>
      </c>
      <c r="J1967" s="18">
        <f>'Raw Data'!J1967</f>
        <v>0</v>
      </c>
      <c r="K1967" s="18">
        <f>'Raw Data'!K1967</f>
        <v>0</v>
      </c>
      <c r="L1967" s="18">
        <f>'Raw Data'!L1967</f>
        <v>0</v>
      </c>
      <c r="M1967" s="18">
        <f>'Raw Data'!M1967</f>
        <v>0</v>
      </c>
      <c r="N1967" s="18">
        <f>'Raw Data'!N1967</f>
        <v>60000</v>
      </c>
      <c r="O1967" s="18" t="str">
        <f>'Raw Data'!O1967</f>
        <v>PCS</v>
      </c>
      <c r="P1967" s="18">
        <f>'Raw Data'!P1967</f>
        <v>30.993957170000002</v>
      </c>
      <c r="Q1967" s="18">
        <f>'Raw Data'!Q1967</f>
        <v>1859637.43</v>
      </c>
      <c r="R1967" s="18">
        <f>'Raw Data'!R1967</f>
        <v>0.4775648254</v>
      </c>
      <c r="S1967" s="18">
        <f>'Raw Data'!S1967</f>
        <v>28653.889520000001</v>
      </c>
      <c r="T1967" s="18">
        <f>'Raw Data'!T1967</f>
        <v>437684.2</v>
      </c>
      <c r="U1967" s="18" t="str">
        <f t="shared" si="330"/>
        <v>STEEL ZHARA-NP-03</v>
      </c>
      <c r="V1967" s="18" t="str">
        <f t="shared" si="331"/>
        <v/>
      </c>
      <c r="W1967" s="18" t="e">
        <f t="shared" si="332"/>
        <v>#VALUE!</v>
      </c>
      <c r="X1967" s="18" t="str">
        <f t="shared" si="333"/>
        <v/>
      </c>
      <c r="Y1967" s="18" t="str">
        <f t="shared" si="334"/>
        <v/>
      </c>
      <c r="Z1967" s="18">
        <f t="shared" si="335"/>
        <v>2297321.63</v>
      </c>
      <c r="AA1967" s="18">
        <f t="shared" si="336"/>
        <v>2017</v>
      </c>
      <c r="AB1967" s="19" t="str">
        <f>IFERROR(VLOOKUP(D1967, 'Lookup Tables'!$A:$B, 2, FALSE), "Unknown")</f>
        <v>Table, kitchen or other household articles of iron or steel</v>
      </c>
      <c r="AC1967" s="18" t="str">
        <f t="shared" si="337"/>
        <v>Steel Products</v>
      </c>
      <c r="AD1967" s="18" t="str">
        <f t="shared" si="338"/>
        <v>Misc</v>
      </c>
      <c r="AE1967" s="18">
        <f t="shared" si="339"/>
        <v>7.2947366666666671</v>
      </c>
      <c r="AF1967" s="20">
        <f t="shared" si="340"/>
        <v>0.23535996476474449</v>
      </c>
    </row>
    <row r="1968" spans="1:32">
      <c r="A1968" s="18" t="str">
        <f>'Raw Data'!A1968</f>
        <v>INNSA1</v>
      </c>
      <c r="B1968" s="19">
        <f>'Raw Data'!B1968</f>
        <v>42992</v>
      </c>
      <c r="C1968" s="18">
        <f>'Raw Data'!C1968</f>
        <v>301049751</v>
      </c>
      <c r="D1968" s="18">
        <f>'Raw Data'!D1968</f>
        <v>73239990</v>
      </c>
      <c r="E1968" s="18" t="str">
        <f>'Raw Data'!E1968</f>
        <v>STEEL GRATER -ST-4 (TOTAL NET WT.372 KGS) (MILD STEEL)</v>
      </c>
      <c r="F1968" s="18">
        <f>'Raw Data'!F1968</f>
        <v>0</v>
      </c>
      <c r="G1968" s="18">
        <f>'Raw Data'!G1968</f>
        <v>0</v>
      </c>
      <c r="H1968" s="18">
        <f>'Raw Data'!H1968</f>
        <v>0</v>
      </c>
      <c r="I1968" s="18">
        <f>'Raw Data'!I1968</f>
        <v>0</v>
      </c>
      <c r="J1968" s="18">
        <f>'Raw Data'!J1968</f>
        <v>0</v>
      </c>
      <c r="K1968" s="18">
        <f>'Raw Data'!K1968</f>
        <v>0</v>
      </c>
      <c r="L1968" s="18">
        <f>'Raw Data'!L1968</f>
        <v>0</v>
      </c>
      <c r="M1968" s="18">
        <f>'Raw Data'!M1968</f>
        <v>0</v>
      </c>
      <c r="N1968" s="18">
        <f>'Raw Data'!N1968</f>
        <v>2400</v>
      </c>
      <c r="O1968" s="18" t="str">
        <f>'Raw Data'!O1968</f>
        <v>PCS</v>
      </c>
      <c r="P1968" s="18">
        <f>'Raw Data'!P1968</f>
        <v>51.473762499999999</v>
      </c>
      <c r="Q1968" s="18">
        <f>'Raw Data'!Q1968</f>
        <v>123537.03</v>
      </c>
      <c r="R1968" s="18">
        <f>'Raw Data'!R1968</f>
        <v>0.79312422959999995</v>
      </c>
      <c r="S1968" s="18">
        <f>'Raw Data'!S1968</f>
        <v>1903.498151</v>
      </c>
      <c r="T1968" s="18">
        <f>'Raw Data'!T1968</f>
        <v>29075.7</v>
      </c>
      <c r="U1968" s="18" t="str">
        <f t="shared" si="330"/>
        <v xml:space="preserve">STEEL GRATER -ST-4 </v>
      </c>
      <c r="V1968" s="18" t="str">
        <f t="shared" si="331"/>
        <v/>
      </c>
      <c r="W1968" s="18" t="e">
        <f t="shared" si="332"/>
        <v>#VALUE!</v>
      </c>
      <c r="X1968" s="18" t="str">
        <f t="shared" si="333"/>
        <v/>
      </c>
      <c r="Y1968" s="18" t="str">
        <f t="shared" si="334"/>
        <v/>
      </c>
      <c r="Z1968" s="18">
        <f t="shared" si="335"/>
        <v>152612.73000000001</v>
      </c>
      <c r="AA1968" s="18">
        <f t="shared" si="336"/>
        <v>2017</v>
      </c>
      <c r="AB1968" s="19" t="str">
        <f>IFERROR(VLOOKUP(D1968, 'Lookup Tables'!$A:$B, 2, FALSE), "Unknown")</f>
        <v>Table, kitchen or other household articles of iron or steel</v>
      </c>
      <c r="AC1968" s="18" t="str">
        <f t="shared" si="337"/>
        <v>Steel Products</v>
      </c>
      <c r="AD1968" s="18" t="str">
        <f t="shared" si="338"/>
        <v>Misc</v>
      </c>
      <c r="AE1968" s="18">
        <f t="shared" si="339"/>
        <v>12.114875</v>
      </c>
      <c r="AF1968" s="20">
        <f t="shared" si="340"/>
        <v>0.23536019928599547</v>
      </c>
    </row>
    <row r="1969" spans="1:32">
      <c r="A1969" s="18" t="str">
        <f>'Raw Data'!A1969</f>
        <v>INNSA1</v>
      </c>
      <c r="B1969" s="19">
        <f>'Raw Data'!B1969</f>
        <v>42992</v>
      </c>
      <c r="C1969" s="18">
        <f>'Raw Data'!C1969</f>
        <v>301049751</v>
      </c>
      <c r="D1969" s="18">
        <f>'Raw Data'!D1969</f>
        <v>73239990</v>
      </c>
      <c r="E1969" s="18" t="str">
        <f>'Raw Data'!E1969</f>
        <v>STEEL SCRUBBER -SL-55 (TOTAL NET WT.61.20 KGS) (MILD STEEL)</v>
      </c>
      <c r="F1969" s="18">
        <f>'Raw Data'!F1969</f>
        <v>0</v>
      </c>
      <c r="G1969" s="18">
        <f>'Raw Data'!G1969</f>
        <v>0</v>
      </c>
      <c r="H1969" s="18">
        <f>'Raw Data'!H1969</f>
        <v>0</v>
      </c>
      <c r="I1969" s="18">
        <f>'Raw Data'!I1969</f>
        <v>0</v>
      </c>
      <c r="J1969" s="18">
        <f>'Raw Data'!J1969</f>
        <v>0</v>
      </c>
      <c r="K1969" s="18">
        <f>'Raw Data'!K1969</f>
        <v>0</v>
      </c>
      <c r="L1969" s="18">
        <f>'Raw Data'!L1969</f>
        <v>0</v>
      </c>
      <c r="M1969" s="18">
        <f>'Raw Data'!M1969</f>
        <v>0</v>
      </c>
      <c r="N1969" s="18">
        <f>'Raw Data'!N1969</f>
        <v>3600</v>
      </c>
      <c r="O1969" s="18" t="str">
        <f>'Raw Data'!O1969</f>
        <v>PCS</v>
      </c>
      <c r="P1969" s="18">
        <f>'Raw Data'!P1969</f>
        <v>12.45108611</v>
      </c>
      <c r="Q1969" s="18">
        <f>'Raw Data'!Q1969</f>
        <v>44823.91</v>
      </c>
      <c r="R1969" s="18">
        <f>'Raw Data'!R1969</f>
        <v>0.19185032530000001</v>
      </c>
      <c r="S1969" s="18">
        <f>'Raw Data'!S1969</f>
        <v>690.66117099999997</v>
      </c>
      <c r="T1969" s="18">
        <f>'Raw Data'!T1969</f>
        <v>13516.1</v>
      </c>
      <c r="U1969" s="18" t="str">
        <f t="shared" si="330"/>
        <v xml:space="preserve">STEEL SCRUBBER -SL-55 </v>
      </c>
      <c r="V1969" s="18" t="str">
        <f t="shared" si="331"/>
        <v/>
      </c>
      <c r="W1969" s="18" t="e">
        <f t="shared" si="332"/>
        <v>#VALUE!</v>
      </c>
      <c r="X1969" s="18" t="str">
        <f t="shared" si="333"/>
        <v/>
      </c>
      <c r="Y1969" s="18" t="str">
        <f t="shared" si="334"/>
        <v/>
      </c>
      <c r="Z1969" s="18">
        <f t="shared" si="335"/>
        <v>58340.01</v>
      </c>
      <c r="AA1969" s="18">
        <f t="shared" si="336"/>
        <v>2017</v>
      </c>
      <c r="AB1969" s="19" t="str">
        <f>IFERROR(VLOOKUP(D1969, 'Lookup Tables'!$A:$B, 2, FALSE), "Unknown")</f>
        <v>Table, kitchen or other household articles of iron or steel</v>
      </c>
      <c r="AC1969" s="18" t="str">
        <f t="shared" si="337"/>
        <v>Steel Products</v>
      </c>
      <c r="AD1969" s="18" t="str">
        <f t="shared" si="338"/>
        <v>Scrubber</v>
      </c>
      <c r="AE1969" s="18">
        <f t="shared" si="339"/>
        <v>3.7544722222222222</v>
      </c>
      <c r="AF1969" s="20">
        <f t="shared" si="340"/>
        <v>0.30153772841325088</v>
      </c>
    </row>
    <row r="1970" spans="1:32">
      <c r="A1970" s="18" t="str">
        <f>'Raw Data'!A1970</f>
        <v>INNSA1</v>
      </c>
      <c r="B1970" s="19">
        <f>'Raw Data'!B1970</f>
        <v>42992</v>
      </c>
      <c r="C1970" s="18">
        <f>'Raw Data'!C1970</f>
        <v>301049751</v>
      </c>
      <c r="D1970" s="18">
        <f>'Raw Data'!D1970</f>
        <v>73239990</v>
      </c>
      <c r="E1970" s="18" t="str">
        <f>'Raw Data'!E1970</f>
        <v>TEA LIGHT CANDLE HOLDER ROUND-SL-51 (MADE OF IRON)(TOTAL NET WT. 185.86 KGS)</v>
      </c>
      <c r="F1970" s="18">
        <f>'Raw Data'!F1970</f>
        <v>0</v>
      </c>
      <c r="G1970" s="18">
        <f>'Raw Data'!G1970</f>
        <v>0</v>
      </c>
      <c r="H1970" s="18">
        <f>'Raw Data'!H1970</f>
        <v>0</v>
      </c>
      <c r="I1970" s="18">
        <f>'Raw Data'!I1970</f>
        <v>0</v>
      </c>
      <c r="J1970" s="18">
        <f>'Raw Data'!J1970</f>
        <v>0</v>
      </c>
      <c r="K1970" s="18">
        <f>'Raw Data'!K1970</f>
        <v>0</v>
      </c>
      <c r="L1970" s="18">
        <f>'Raw Data'!L1970</f>
        <v>0</v>
      </c>
      <c r="M1970" s="18">
        <f>'Raw Data'!M1970</f>
        <v>0</v>
      </c>
      <c r="N1970" s="18">
        <f>'Raw Data'!N1970</f>
        <v>768</v>
      </c>
      <c r="O1970" s="18" t="str">
        <f>'Raw Data'!O1970</f>
        <v>PCS</v>
      </c>
      <c r="P1970" s="18">
        <f>'Raw Data'!P1970</f>
        <v>82.079778649999994</v>
      </c>
      <c r="Q1970" s="18">
        <f>'Raw Data'!Q1970</f>
        <v>63037.27</v>
      </c>
      <c r="R1970" s="18">
        <f>'Raw Data'!R1970</f>
        <v>1.264711535</v>
      </c>
      <c r="S1970" s="18">
        <f>'Raw Data'!S1970</f>
        <v>971.29845920000002</v>
      </c>
      <c r="T1970" s="18">
        <f>'Raw Data'!T1970</f>
        <v>14836.4</v>
      </c>
      <c r="U1970" s="18" t="str">
        <f t="shared" si="330"/>
        <v xml:space="preserve">TEA LIGHT CANDLE HOLDER ROUND-SL-51 </v>
      </c>
      <c r="V1970" s="18" t="str">
        <f t="shared" si="331"/>
        <v/>
      </c>
      <c r="W1970" s="18" t="e">
        <f t="shared" si="332"/>
        <v>#VALUE!</v>
      </c>
      <c r="X1970" s="18" t="str">
        <f t="shared" si="333"/>
        <v/>
      </c>
      <c r="Y1970" s="18" t="str">
        <f t="shared" si="334"/>
        <v/>
      </c>
      <c r="Z1970" s="18">
        <f t="shared" si="335"/>
        <v>77873.67</v>
      </c>
      <c r="AA1970" s="18">
        <f t="shared" si="336"/>
        <v>2017</v>
      </c>
      <c r="AB1970" s="19" t="str">
        <f>IFERROR(VLOOKUP(D1970, 'Lookup Tables'!$A:$B, 2, FALSE), "Unknown")</f>
        <v>Table, kitchen or other household articles of iron or steel</v>
      </c>
      <c r="AC1970" s="18" t="str">
        <f t="shared" si="337"/>
        <v>Kitchen Items</v>
      </c>
      <c r="AD1970" s="18" t="str">
        <f t="shared" si="338"/>
        <v>Holder</v>
      </c>
      <c r="AE1970" s="18">
        <f t="shared" si="339"/>
        <v>19.318229166666665</v>
      </c>
      <c r="AF1970" s="20">
        <f t="shared" si="340"/>
        <v>0.23535917719787042</v>
      </c>
    </row>
    <row r="1971" spans="1:32">
      <c r="A1971" s="18" t="str">
        <f>'Raw Data'!A1971</f>
        <v>INNSA1</v>
      </c>
      <c r="B1971" s="19">
        <f>'Raw Data'!B1971</f>
        <v>42992</v>
      </c>
      <c r="C1971" s="18">
        <f>'Raw Data'!C1971</f>
        <v>301049751</v>
      </c>
      <c r="D1971" s="18">
        <f>'Raw Data'!D1971</f>
        <v>73239990</v>
      </c>
      <c r="E1971" s="18" t="str">
        <f>'Raw Data'!E1971</f>
        <v>TEA LIGHT CANDLE HOLDER -MP-289 (MADE OF IRON) (TOTAL NET WT .1918.80KGS)</v>
      </c>
      <c r="F1971" s="18">
        <f>'Raw Data'!F1971</f>
        <v>0</v>
      </c>
      <c r="G1971" s="18">
        <f>'Raw Data'!G1971</f>
        <v>0</v>
      </c>
      <c r="H1971" s="18">
        <f>'Raw Data'!H1971</f>
        <v>0</v>
      </c>
      <c r="I1971" s="18">
        <f>'Raw Data'!I1971</f>
        <v>0</v>
      </c>
      <c r="J1971" s="18">
        <f>'Raw Data'!J1971</f>
        <v>0</v>
      </c>
      <c r="K1971" s="18">
        <f>'Raw Data'!K1971</f>
        <v>0</v>
      </c>
      <c r="L1971" s="18">
        <f>'Raw Data'!L1971</f>
        <v>0</v>
      </c>
      <c r="M1971" s="18">
        <f>'Raw Data'!M1971</f>
        <v>0</v>
      </c>
      <c r="N1971" s="18">
        <f>'Raw Data'!N1971</f>
        <v>15600</v>
      </c>
      <c r="O1971" s="18" t="str">
        <f>'Raw Data'!O1971</f>
        <v>PCS</v>
      </c>
      <c r="P1971" s="18">
        <f>'Raw Data'!P1971</f>
        <v>45.213440380000002</v>
      </c>
      <c r="Q1971" s="18">
        <f>'Raw Data'!Q1971</f>
        <v>705329.67</v>
      </c>
      <c r="R1971" s="18">
        <f>'Raw Data'!R1971</f>
        <v>0.69666318000000005</v>
      </c>
      <c r="S1971" s="18">
        <f>'Raw Data'!S1971</f>
        <v>10867.945610000001</v>
      </c>
      <c r="T1971" s="18">
        <f>'Raw Data'!T1971</f>
        <v>166006.39999999999</v>
      </c>
      <c r="U1971" s="18" t="str">
        <f t="shared" si="330"/>
        <v xml:space="preserve">TEA LIGHT CANDLE HOLDER -MP-289 </v>
      </c>
      <c r="V1971" s="18" t="str">
        <f t="shared" si="331"/>
        <v/>
      </c>
      <c r="W1971" s="18" t="e">
        <f t="shared" si="332"/>
        <v>#VALUE!</v>
      </c>
      <c r="X1971" s="18" t="str">
        <f t="shared" si="333"/>
        <v/>
      </c>
      <c r="Y1971" s="18" t="str">
        <f t="shared" si="334"/>
        <v/>
      </c>
      <c r="Z1971" s="18">
        <f t="shared" si="335"/>
        <v>871336.07000000007</v>
      </c>
      <c r="AA1971" s="18">
        <f t="shared" si="336"/>
        <v>2017</v>
      </c>
      <c r="AB1971" s="19" t="str">
        <f>IFERROR(VLOOKUP(D1971, 'Lookup Tables'!$A:$B, 2, FALSE), "Unknown")</f>
        <v>Table, kitchen or other household articles of iron or steel</v>
      </c>
      <c r="AC1971" s="18" t="str">
        <f t="shared" si="337"/>
        <v>Kitchen Items</v>
      </c>
      <c r="AD1971" s="18" t="str">
        <f t="shared" si="338"/>
        <v>Holder</v>
      </c>
      <c r="AE1971" s="18">
        <f t="shared" si="339"/>
        <v>10.641435897435898</v>
      </c>
      <c r="AF1971" s="20">
        <f t="shared" si="340"/>
        <v>0.23536001257397832</v>
      </c>
    </row>
    <row r="1972" spans="1:32">
      <c r="A1972" s="18" t="str">
        <f>'Raw Data'!A1972</f>
        <v>INNSA1</v>
      </c>
      <c r="B1972" s="19">
        <f>'Raw Data'!B1972</f>
        <v>42986</v>
      </c>
      <c r="C1972" s="18">
        <f>'Raw Data'!C1972</f>
        <v>301049751</v>
      </c>
      <c r="D1972" s="18">
        <f>'Raw Data'!D1972</f>
        <v>73239990</v>
      </c>
      <c r="E1972" s="18" t="str">
        <f>'Raw Data'!E1972</f>
        <v>MULTI FUNCTION CLOTH STAND-RYX-02-021A(MADE OF MI LD STEEL) (DPD CLIENT)</v>
      </c>
      <c r="F1972" s="18">
        <f>'Raw Data'!F1972</f>
        <v>0</v>
      </c>
      <c r="G1972" s="18">
        <f>'Raw Data'!G1972</f>
        <v>0</v>
      </c>
      <c r="H1972" s="18">
        <f>'Raw Data'!H1972</f>
        <v>0</v>
      </c>
      <c r="I1972" s="18">
        <f>'Raw Data'!I1972</f>
        <v>0</v>
      </c>
      <c r="J1972" s="18">
        <f>'Raw Data'!J1972</f>
        <v>0</v>
      </c>
      <c r="K1972" s="18">
        <f>'Raw Data'!K1972</f>
        <v>0</v>
      </c>
      <c r="L1972" s="18">
        <f>'Raw Data'!L1972</f>
        <v>0</v>
      </c>
      <c r="M1972" s="18">
        <f>'Raw Data'!M1972</f>
        <v>0</v>
      </c>
      <c r="N1972" s="18">
        <f>'Raw Data'!N1972</f>
        <v>2592</v>
      </c>
      <c r="O1972" s="18" t="str">
        <f>'Raw Data'!O1972</f>
        <v>PCS</v>
      </c>
      <c r="P1972" s="18">
        <f>'Raw Data'!P1972</f>
        <v>593.81814429999997</v>
      </c>
      <c r="Q1972" s="18">
        <f>'Raw Data'!Q1972</f>
        <v>1539176.63</v>
      </c>
      <c r="R1972" s="18">
        <f>'Raw Data'!R1972</f>
        <v>9.1497402819999998</v>
      </c>
      <c r="S1972" s="18">
        <f>'Raw Data'!S1972</f>
        <v>23716.126810000002</v>
      </c>
      <c r="T1972" s="18">
        <f>'Raw Data'!T1972</f>
        <v>362260.7</v>
      </c>
      <c r="U1972" s="18" t="str">
        <f t="shared" si="330"/>
        <v>MULTI FUNCTION CLOTH STAND-RYX-02-021A</v>
      </c>
      <c r="V1972" s="18" t="str">
        <f t="shared" si="331"/>
        <v/>
      </c>
      <c r="W1972" s="18" t="e">
        <f t="shared" si="332"/>
        <v>#VALUE!</v>
      </c>
      <c r="X1972" s="18" t="str">
        <f t="shared" si="333"/>
        <v/>
      </c>
      <c r="Y1972" s="18" t="str">
        <f t="shared" si="334"/>
        <v/>
      </c>
      <c r="Z1972" s="18">
        <f t="shared" si="335"/>
        <v>1901437.3299999998</v>
      </c>
      <c r="AA1972" s="18">
        <f t="shared" si="336"/>
        <v>2017</v>
      </c>
      <c r="AB1972" s="19" t="str">
        <f>IFERROR(VLOOKUP(D1972, 'Lookup Tables'!$A:$B, 2, FALSE), "Unknown")</f>
        <v>Table, kitchen or other household articles of iron or steel</v>
      </c>
      <c r="AC1972" s="18" t="str">
        <f t="shared" si="337"/>
        <v>Steel Products</v>
      </c>
      <c r="AD1972" s="18" t="str">
        <f t="shared" si="338"/>
        <v>Cloth Stand</v>
      </c>
      <c r="AE1972" s="18">
        <f t="shared" si="339"/>
        <v>139.7610725308642</v>
      </c>
      <c r="AF1972" s="20">
        <f t="shared" si="340"/>
        <v>0.23536005740939558</v>
      </c>
    </row>
    <row r="1973" spans="1:32">
      <c r="A1973" s="18" t="str">
        <f>'Raw Data'!A1973</f>
        <v>INNSA1</v>
      </c>
      <c r="B1973" s="19">
        <f>'Raw Data'!B1973</f>
        <v>42978</v>
      </c>
      <c r="C1973" s="18">
        <f>'Raw Data'!C1973</f>
        <v>301049751</v>
      </c>
      <c r="D1973" s="18">
        <f>'Raw Data'!D1973</f>
        <v>73239990</v>
      </c>
      <c r="E1973" s="18" t="str">
        <f>'Raw Data'!E1973</f>
        <v>STEEL ZHARA-NP-03 (TOTAL NET WT.3269.88 KGS) (MILD STEEL)</v>
      </c>
      <c r="F1973" s="18">
        <f>'Raw Data'!F1973</f>
        <v>0</v>
      </c>
      <c r="G1973" s="18">
        <f>'Raw Data'!G1973</f>
        <v>0</v>
      </c>
      <c r="H1973" s="18">
        <f>'Raw Data'!H1973</f>
        <v>0</v>
      </c>
      <c r="I1973" s="18">
        <f>'Raw Data'!I1973</f>
        <v>0</v>
      </c>
      <c r="J1973" s="18">
        <f>'Raw Data'!J1973</f>
        <v>0</v>
      </c>
      <c r="K1973" s="18">
        <f>'Raw Data'!K1973</f>
        <v>0</v>
      </c>
      <c r="L1973" s="18">
        <f>'Raw Data'!L1973</f>
        <v>0</v>
      </c>
      <c r="M1973" s="18">
        <f>'Raw Data'!M1973</f>
        <v>0</v>
      </c>
      <c r="N1973" s="18">
        <f>'Raw Data'!N1973</f>
        <v>35160</v>
      </c>
      <c r="O1973" s="18" t="str">
        <f>'Raw Data'!O1973</f>
        <v>PCS</v>
      </c>
      <c r="P1973" s="18">
        <f>'Raw Data'!P1973</f>
        <v>31.372668659999999</v>
      </c>
      <c r="Q1973" s="18">
        <f>'Raw Data'!Q1973</f>
        <v>1103063.03</v>
      </c>
      <c r="R1973" s="18">
        <f>'Raw Data'!R1973</f>
        <v>0.48154518299999999</v>
      </c>
      <c r="S1973" s="18">
        <f>'Raw Data'!S1973</f>
        <v>16931.128629999999</v>
      </c>
      <c r="T1973" s="18">
        <f>'Raw Data'!T1973</f>
        <v>0</v>
      </c>
      <c r="U1973" s="18" t="str">
        <f t="shared" si="330"/>
        <v xml:space="preserve">STEEL ZHARA-NP-03 </v>
      </c>
      <c r="V1973" s="18" t="str">
        <f t="shared" si="331"/>
        <v/>
      </c>
      <c r="W1973" s="18" t="e">
        <f t="shared" si="332"/>
        <v>#VALUE!</v>
      </c>
      <c r="X1973" s="18" t="str">
        <f t="shared" si="333"/>
        <v/>
      </c>
      <c r="Y1973" s="18" t="str">
        <f t="shared" si="334"/>
        <v/>
      </c>
      <c r="Z1973" s="18">
        <f t="shared" si="335"/>
        <v>1103063.03</v>
      </c>
      <c r="AA1973" s="18">
        <f t="shared" si="336"/>
        <v>2017</v>
      </c>
      <c r="AB1973" s="19" t="str">
        <f>IFERROR(VLOOKUP(D1973, 'Lookup Tables'!$A:$B, 2, FALSE), "Unknown")</f>
        <v>Table, kitchen or other household articles of iron or steel</v>
      </c>
      <c r="AC1973" s="18" t="str">
        <f t="shared" si="337"/>
        <v>Steel Products</v>
      </c>
      <c r="AD1973" s="18" t="str">
        <f t="shared" si="338"/>
        <v>Misc</v>
      </c>
      <c r="AE1973" s="18">
        <f t="shared" si="339"/>
        <v>0</v>
      </c>
      <c r="AF1973" s="20">
        <f t="shared" si="340"/>
        <v>0</v>
      </c>
    </row>
    <row r="1974" spans="1:32">
      <c r="A1974" s="18" t="str">
        <f>'Raw Data'!A1974</f>
        <v>INNSA1</v>
      </c>
      <c r="B1974" s="19">
        <f>'Raw Data'!B1974</f>
        <v>42978</v>
      </c>
      <c r="C1974" s="18">
        <f>'Raw Data'!C1974</f>
        <v>301049751</v>
      </c>
      <c r="D1974" s="18">
        <f>'Raw Data'!D1974</f>
        <v>73239990</v>
      </c>
      <c r="E1974" s="18" t="str">
        <f>'Raw Data'!E1974</f>
        <v>STAINLESS STEEL COLA BOTTLE 750ML SK750-SL-01(TOTAL NET WT. 905.58 KGS)(MILD STEEL)</v>
      </c>
      <c r="F1974" s="18">
        <f>'Raw Data'!F1974</f>
        <v>0</v>
      </c>
      <c r="G1974" s="18">
        <f>'Raw Data'!G1974</f>
        <v>0</v>
      </c>
      <c r="H1974" s="18">
        <f>'Raw Data'!H1974</f>
        <v>0</v>
      </c>
      <c r="I1974" s="18">
        <f>'Raw Data'!I1974</f>
        <v>0</v>
      </c>
      <c r="J1974" s="18">
        <f>'Raw Data'!J1974</f>
        <v>0</v>
      </c>
      <c r="K1974" s="18">
        <f>'Raw Data'!K1974</f>
        <v>0</v>
      </c>
      <c r="L1974" s="18">
        <f>'Raw Data'!L1974</f>
        <v>0</v>
      </c>
      <c r="M1974" s="18">
        <f>'Raw Data'!M1974</f>
        <v>0</v>
      </c>
      <c r="N1974" s="18">
        <f>'Raw Data'!N1974</f>
        <v>4644</v>
      </c>
      <c r="O1974" s="18" t="str">
        <f>'Raw Data'!O1974</f>
        <v>PCS</v>
      </c>
      <c r="P1974" s="18">
        <f>'Raw Data'!P1974</f>
        <v>92.973318259999999</v>
      </c>
      <c r="Q1974" s="18">
        <f>'Raw Data'!Q1974</f>
        <v>431768.09</v>
      </c>
      <c r="R1974" s="18">
        <f>'Raw Data'!R1974</f>
        <v>1.4270655139999999</v>
      </c>
      <c r="S1974" s="18">
        <f>'Raw Data'!S1974</f>
        <v>6627.2922490000001</v>
      </c>
      <c r="T1974" s="18">
        <f>'Raw Data'!T1974</f>
        <v>0</v>
      </c>
      <c r="U1974" s="18" t="str">
        <f t="shared" si="330"/>
        <v>STAINLESS STEEL COLA BOTTLE 750ML SK750-SL-01</v>
      </c>
      <c r="V1974" s="18" t="str">
        <f t="shared" si="331"/>
        <v/>
      </c>
      <c r="W1974" s="18" t="e">
        <f t="shared" si="332"/>
        <v>#VALUE!</v>
      </c>
      <c r="X1974" s="18" t="str">
        <f t="shared" si="333"/>
        <v/>
      </c>
      <c r="Y1974" s="18" t="str">
        <f t="shared" si="334"/>
        <v/>
      </c>
      <c r="Z1974" s="18">
        <f t="shared" si="335"/>
        <v>431768.09</v>
      </c>
      <c r="AA1974" s="18">
        <f t="shared" si="336"/>
        <v>2017</v>
      </c>
      <c r="AB1974" s="19" t="str">
        <f>IFERROR(VLOOKUP(D1974, 'Lookup Tables'!$A:$B, 2, FALSE), "Unknown")</f>
        <v>Table, kitchen or other household articles of iron or steel</v>
      </c>
      <c r="AC1974" s="18" t="str">
        <f t="shared" si="337"/>
        <v>Steel Products</v>
      </c>
      <c r="AD1974" s="18" t="str">
        <f t="shared" si="338"/>
        <v>Misc</v>
      </c>
      <c r="AE1974" s="18">
        <f t="shared" si="339"/>
        <v>0</v>
      </c>
      <c r="AF1974" s="20">
        <f t="shared" si="340"/>
        <v>0</v>
      </c>
    </row>
    <row r="1975" spans="1:32">
      <c r="A1975" s="18" t="str">
        <f>'Raw Data'!A1975</f>
        <v>INNSA1</v>
      </c>
      <c r="B1975" s="19">
        <f>'Raw Data'!B1975</f>
        <v>42978</v>
      </c>
      <c r="C1975" s="18">
        <f>'Raw Data'!C1975</f>
        <v>301049751</v>
      </c>
      <c r="D1975" s="18">
        <f>'Raw Data'!D1975</f>
        <v>73239990</v>
      </c>
      <c r="E1975" s="18" t="str">
        <f>'Raw Data'!E1975</f>
        <v>STAINLESS STEEL SPORTS BOTTLE 750ML S-308-C6-NP-20(TOTAL NET WT.72.14 KGS) (MILD STEEL)</v>
      </c>
      <c r="F1975" s="18">
        <f>'Raw Data'!F1975</f>
        <v>0</v>
      </c>
      <c r="G1975" s="18">
        <f>'Raw Data'!G1975</f>
        <v>0</v>
      </c>
      <c r="H1975" s="18">
        <f>'Raw Data'!H1975</f>
        <v>0</v>
      </c>
      <c r="I1975" s="18">
        <f>'Raw Data'!I1975</f>
        <v>0</v>
      </c>
      <c r="J1975" s="18">
        <f>'Raw Data'!J1975</f>
        <v>0</v>
      </c>
      <c r="K1975" s="18">
        <f>'Raw Data'!K1975</f>
        <v>0</v>
      </c>
      <c r="L1975" s="18">
        <f>'Raw Data'!L1975</f>
        <v>0</v>
      </c>
      <c r="M1975" s="18">
        <f>'Raw Data'!M1975</f>
        <v>0</v>
      </c>
      <c r="N1975" s="18">
        <f>'Raw Data'!N1975</f>
        <v>432</v>
      </c>
      <c r="O1975" s="18" t="str">
        <f>'Raw Data'!O1975</f>
        <v>PCS</v>
      </c>
      <c r="P1975" s="18">
        <f>'Raw Data'!P1975</f>
        <v>73.35321759</v>
      </c>
      <c r="Q1975" s="18">
        <f>'Raw Data'!Q1975</f>
        <v>31688.59</v>
      </c>
      <c r="R1975" s="18">
        <f>'Raw Data'!R1975</f>
        <v>1.1259127799999999</v>
      </c>
      <c r="S1975" s="18">
        <f>'Raw Data'!S1975</f>
        <v>486.3943208</v>
      </c>
      <c r="T1975" s="18">
        <f>'Raw Data'!T1975</f>
        <v>0</v>
      </c>
      <c r="U1975" s="18" t="str">
        <f t="shared" si="330"/>
        <v>STAINLESS STEEL SPORTS BOTTLE 750ML S-308-C6-NP-20</v>
      </c>
      <c r="V1975" s="18" t="str">
        <f t="shared" si="331"/>
        <v/>
      </c>
      <c r="W1975" s="18" t="e">
        <f t="shared" si="332"/>
        <v>#VALUE!</v>
      </c>
      <c r="X1975" s="18" t="str">
        <f t="shared" si="333"/>
        <v/>
      </c>
      <c r="Y1975" s="18" t="str">
        <f t="shared" si="334"/>
        <v/>
      </c>
      <c r="Z1975" s="18">
        <f t="shared" si="335"/>
        <v>31688.59</v>
      </c>
      <c r="AA1975" s="18">
        <f t="shared" si="336"/>
        <v>2017</v>
      </c>
      <c r="AB1975" s="19" t="str">
        <f>IFERROR(VLOOKUP(D1975, 'Lookup Tables'!$A:$B, 2, FALSE), "Unknown")</f>
        <v>Table, kitchen or other household articles of iron or steel</v>
      </c>
      <c r="AC1975" s="18" t="str">
        <f t="shared" si="337"/>
        <v>Steel Products</v>
      </c>
      <c r="AD1975" s="18" t="str">
        <f t="shared" si="338"/>
        <v>Misc</v>
      </c>
      <c r="AE1975" s="18">
        <f t="shared" si="339"/>
        <v>0</v>
      </c>
      <c r="AF1975" s="20">
        <f t="shared" si="340"/>
        <v>0</v>
      </c>
    </row>
    <row r="1976" spans="1:32">
      <c r="A1976" s="18" t="str">
        <f>'Raw Data'!A1976</f>
        <v>INNSA1</v>
      </c>
      <c r="B1976" s="19">
        <f>'Raw Data'!B1976</f>
        <v>42978</v>
      </c>
      <c r="C1976" s="18">
        <f>'Raw Data'!C1976</f>
        <v>301049751</v>
      </c>
      <c r="D1976" s="18">
        <f>'Raw Data'!D1976</f>
        <v>73239990</v>
      </c>
      <c r="E1976" s="18" t="str">
        <f>'Raw Data'!E1976</f>
        <v>STAINLESS STEEL SPORTS BOTTLE 600ML S115 -NP-21(TOTAL NET WT. 4782.02 KGS)(MILD STEEL)</v>
      </c>
      <c r="F1976" s="18">
        <f>'Raw Data'!F1976</f>
        <v>0</v>
      </c>
      <c r="G1976" s="18">
        <f>'Raw Data'!G1976</f>
        <v>0</v>
      </c>
      <c r="H1976" s="18">
        <f>'Raw Data'!H1976</f>
        <v>0</v>
      </c>
      <c r="I1976" s="18">
        <f>'Raw Data'!I1976</f>
        <v>0</v>
      </c>
      <c r="J1976" s="18">
        <f>'Raw Data'!J1976</f>
        <v>0</v>
      </c>
      <c r="K1976" s="18">
        <f>'Raw Data'!K1976</f>
        <v>0</v>
      </c>
      <c r="L1976" s="18">
        <f>'Raw Data'!L1976</f>
        <v>0</v>
      </c>
      <c r="M1976" s="18">
        <f>'Raw Data'!M1976</f>
        <v>0</v>
      </c>
      <c r="N1976" s="18">
        <f>'Raw Data'!N1976</f>
        <v>28296</v>
      </c>
      <c r="O1976" s="18" t="str">
        <f>'Raw Data'!O1976</f>
        <v>PCS</v>
      </c>
      <c r="P1976" s="18">
        <f>'Raw Data'!P1976</f>
        <v>80.873114220000005</v>
      </c>
      <c r="Q1976" s="18">
        <f>'Raw Data'!Q1976</f>
        <v>2288385.64</v>
      </c>
      <c r="R1976" s="18">
        <f>'Raw Data'!R1976</f>
        <v>1.241337133</v>
      </c>
      <c r="S1976" s="18">
        <f>'Raw Data'!S1976</f>
        <v>35124.875520000001</v>
      </c>
      <c r="T1976" s="18">
        <f>'Raw Data'!T1976</f>
        <v>0</v>
      </c>
      <c r="U1976" s="18" t="str">
        <f t="shared" si="330"/>
        <v>STAINLESS STEEL SPORTS BOTTLE 600ML S115 -NP-21</v>
      </c>
      <c r="V1976" s="18" t="str">
        <f t="shared" si="331"/>
        <v/>
      </c>
      <c r="W1976" s="18" t="e">
        <f t="shared" si="332"/>
        <v>#VALUE!</v>
      </c>
      <c r="X1976" s="18" t="str">
        <f t="shared" si="333"/>
        <v/>
      </c>
      <c r="Y1976" s="18" t="str">
        <f t="shared" si="334"/>
        <v/>
      </c>
      <c r="Z1976" s="18">
        <f t="shared" si="335"/>
        <v>2288385.64</v>
      </c>
      <c r="AA1976" s="18">
        <f t="shared" si="336"/>
        <v>2017</v>
      </c>
      <c r="AB1976" s="19" t="str">
        <f>IFERROR(VLOOKUP(D1976, 'Lookup Tables'!$A:$B, 2, FALSE), "Unknown")</f>
        <v>Table, kitchen or other household articles of iron or steel</v>
      </c>
      <c r="AC1976" s="18" t="str">
        <f t="shared" si="337"/>
        <v>Steel Products</v>
      </c>
      <c r="AD1976" s="18" t="str">
        <f t="shared" si="338"/>
        <v>Misc</v>
      </c>
      <c r="AE1976" s="18">
        <f t="shared" si="339"/>
        <v>0</v>
      </c>
      <c r="AF1976" s="20">
        <f t="shared" si="340"/>
        <v>0</v>
      </c>
    </row>
    <row r="1977" spans="1:32">
      <c r="A1977" s="18" t="str">
        <f>'Raw Data'!A1977</f>
        <v>INNSA1</v>
      </c>
      <c r="B1977" s="19">
        <f>'Raw Data'!B1977</f>
        <v>42972</v>
      </c>
      <c r="C1977" s="18">
        <f>'Raw Data'!C1977</f>
        <v>301049751</v>
      </c>
      <c r="D1977" s="18">
        <f>'Raw Data'!D1977</f>
        <v>73239990</v>
      </c>
      <c r="E1977" s="18" t="str">
        <f>'Raw Data'!E1977</f>
        <v>STEEL HOOK 3PCS-RJ-409 (TOTAL NET WT.619.92KGS) (MILD STEEL)</v>
      </c>
      <c r="F1977" s="18">
        <f>'Raw Data'!F1977</f>
        <v>0</v>
      </c>
      <c r="G1977" s="18">
        <f>'Raw Data'!G1977</f>
        <v>0</v>
      </c>
      <c r="H1977" s="18">
        <f>'Raw Data'!H1977</f>
        <v>0</v>
      </c>
      <c r="I1977" s="18">
        <f>'Raw Data'!I1977</f>
        <v>0</v>
      </c>
      <c r="J1977" s="18">
        <f>'Raw Data'!J1977</f>
        <v>0</v>
      </c>
      <c r="K1977" s="18">
        <f>'Raw Data'!K1977</f>
        <v>0</v>
      </c>
      <c r="L1977" s="18">
        <f>'Raw Data'!L1977</f>
        <v>0</v>
      </c>
      <c r="M1977" s="18">
        <f>'Raw Data'!M1977</f>
        <v>0</v>
      </c>
      <c r="N1977" s="18">
        <f>'Raw Data'!N1977</f>
        <v>15120</v>
      </c>
      <c r="O1977" s="18" t="str">
        <f>'Raw Data'!O1977</f>
        <v>SET</v>
      </c>
      <c r="P1977" s="18">
        <f>'Raw Data'!P1977</f>
        <v>38.275032410000001</v>
      </c>
      <c r="Q1977" s="18">
        <f>'Raw Data'!Q1977</f>
        <v>578718.49</v>
      </c>
      <c r="R1977" s="18">
        <f>'Raw Data'!R1977</f>
        <v>0.58749090400000004</v>
      </c>
      <c r="S1977" s="18">
        <f>'Raw Data'!S1977</f>
        <v>8882.8624710000004</v>
      </c>
      <c r="T1977" s="18">
        <f>'Raw Data'!T1977</f>
        <v>136207.1</v>
      </c>
      <c r="U1977" s="18" t="str">
        <f t="shared" si="330"/>
        <v xml:space="preserve">STEEL HOOK 3PCS-RJ-409 </v>
      </c>
      <c r="V1977" s="18" t="str">
        <f t="shared" si="331"/>
        <v/>
      </c>
      <c r="W1977" s="18" t="e">
        <f t="shared" si="332"/>
        <v>#VALUE!</v>
      </c>
      <c r="X1977" s="18" t="str">
        <f t="shared" si="333"/>
        <v/>
      </c>
      <c r="Y1977" s="18" t="str">
        <f t="shared" si="334"/>
        <v/>
      </c>
      <c r="Z1977" s="18">
        <f t="shared" si="335"/>
        <v>714925.59</v>
      </c>
      <c r="AA1977" s="18">
        <f t="shared" si="336"/>
        <v>2017</v>
      </c>
      <c r="AB1977" s="19" t="str">
        <f>IFERROR(VLOOKUP(D1977, 'Lookup Tables'!$A:$B, 2, FALSE), "Unknown")</f>
        <v>Table, kitchen or other household articles of iron or steel</v>
      </c>
      <c r="AC1977" s="18" t="str">
        <f t="shared" si="337"/>
        <v>Steel Products</v>
      </c>
      <c r="AD1977" s="18" t="str">
        <f t="shared" si="338"/>
        <v>Misc</v>
      </c>
      <c r="AE1977" s="18">
        <f t="shared" si="339"/>
        <v>9.0084060846560856</v>
      </c>
      <c r="AF1977" s="20">
        <f t="shared" si="340"/>
        <v>0.23535985518624092</v>
      </c>
    </row>
    <row r="1978" spans="1:32">
      <c r="A1978" s="18" t="str">
        <f>'Raw Data'!A1978</f>
        <v>INNSA1</v>
      </c>
      <c r="B1978" s="19">
        <f>'Raw Data'!B1978</f>
        <v>42969</v>
      </c>
      <c r="C1978" s="18">
        <f>'Raw Data'!C1978</f>
        <v>301049751</v>
      </c>
      <c r="D1978" s="18">
        <f>'Raw Data'!D1978</f>
        <v>73239990</v>
      </c>
      <c r="E1978" s="18" t="str">
        <f>'Raw Data'!E1978</f>
        <v>STEEL JAR - SALT &amp; PEPPER -MP-009 (TOTAL NET WT.1296 KGS) (MILD STEEL)</v>
      </c>
      <c r="F1978" s="18">
        <f>'Raw Data'!F1978</f>
        <v>0</v>
      </c>
      <c r="G1978" s="18">
        <f>'Raw Data'!G1978</f>
        <v>0</v>
      </c>
      <c r="H1978" s="18">
        <f>'Raw Data'!H1978</f>
        <v>0</v>
      </c>
      <c r="I1978" s="18">
        <f>'Raw Data'!I1978</f>
        <v>0</v>
      </c>
      <c r="J1978" s="18">
        <f>'Raw Data'!J1978</f>
        <v>0</v>
      </c>
      <c r="K1978" s="18">
        <f>'Raw Data'!K1978</f>
        <v>0</v>
      </c>
      <c r="L1978" s="18">
        <f>'Raw Data'!L1978</f>
        <v>0</v>
      </c>
      <c r="M1978" s="18">
        <f>'Raw Data'!M1978</f>
        <v>0</v>
      </c>
      <c r="N1978" s="18">
        <f>'Raw Data'!N1978</f>
        <v>36000</v>
      </c>
      <c r="O1978" s="18" t="str">
        <f>'Raw Data'!O1978</f>
        <v>PCS</v>
      </c>
      <c r="P1978" s="18">
        <f>'Raw Data'!P1978</f>
        <v>16.37458694</v>
      </c>
      <c r="Q1978" s="18">
        <f>'Raw Data'!Q1978</f>
        <v>589485.13</v>
      </c>
      <c r="R1978" s="18">
        <f>'Raw Data'!R1978</f>
        <v>0.25133671400000002</v>
      </c>
      <c r="S1978" s="18">
        <f>'Raw Data'!S1978</f>
        <v>9048.1217190000007</v>
      </c>
      <c r="T1978" s="18">
        <f>'Raw Data'!T1978</f>
        <v>138741.29999999999</v>
      </c>
      <c r="U1978" s="18" t="str">
        <f t="shared" si="330"/>
        <v xml:space="preserve">STEEL JAR - SALT &amp; PEPPER -MP-009 </v>
      </c>
      <c r="V1978" s="18" t="str">
        <f t="shared" si="331"/>
        <v/>
      </c>
      <c r="W1978" s="18" t="e">
        <f t="shared" si="332"/>
        <v>#VALUE!</v>
      </c>
      <c r="X1978" s="18" t="str">
        <f t="shared" si="333"/>
        <v/>
      </c>
      <c r="Y1978" s="18" t="str">
        <f t="shared" si="334"/>
        <v/>
      </c>
      <c r="Z1978" s="18">
        <f t="shared" si="335"/>
        <v>728226.42999999993</v>
      </c>
      <c r="AA1978" s="18">
        <f t="shared" si="336"/>
        <v>2017</v>
      </c>
      <c r="AB1978" s="19" t="str">
        <f>IFERROR(VLOOKUP(D1978, 'Lookup Tables'!$A:$B, 2, FALSE), "Unknown")</f>
        <v>Table, kitchen or other household articles of iron or steel</v>
      </c>
      <c r="AC1978" s="18" t="str">
        <f t="shared" si="337"/>
        <v>Steel Products</v>
      </c>
      <c r="AD1978" s="18" t="str">
        <f t="shared" si="338"/>
        <v>Misc</v>
      </c>
      <c r="AE1978" s="18">
        <f t="shared" si="339"/>
        <v>3.8539249999999998</v>
      </c>
      <c r="AF1978" s="20">
        <f t="shared" si="340"/>
        <v>0.23536013537779993</v>
      </c>
    </row>
    <row r="1979" spans="1:32">
      <c r="A1979" s="18" t="str">
        <f>'Raw Data'!A1979</f>
        <v>INNSA1</v>
      </c>
      <c r="B1979" s="19">
        <f>'Raw Data'!B1979</f>
        <v>42968</v>
      </c>
      <c r="C1979" s="18">
        <f>'Raw Data'!C1979</f>
        <v>301049751</v>
      </c>
      <c r="D1979" s="18">
        <f>'Raw Data'!D1979</f>
        <v>73231000</v>
      </c>
      <c r="E1979" s="18" t="str">
        <f>'Raw Data'!E1979</f>
        <v>STEEL SCRUBBER 3PCS SET-ANGW11 (TOTAL NET WT.7152 KGS)(MILDSTEEL) (DPD CLIENT)</v>
      </c>
      <c r="F1979" s="18">
        <f>'Raw Data'!F1979</f>
        <v>0</v>
      </c>
      <c r="G1979" s="18">
        <f>'Raw Data'!G1979</f>
        <v>0</v>
      </c>
      <c r="H1979" s="18">
        <f>'Raw Data'!H1979</f>
        <v>0</v>
      </c>
      <c r="I1979" s="18">
        <f>'Raw Data'!I1979</f>
        <v>0</v>
      </c>
      <c r="J1979" s="18">
        <f>'Raw Data'!J1979</f>
        <v>0</v>
      </c>
      <c r="K1979" s="18">
        <f>'Raw Data'!K1979</f>
        <v>0</v>
      </c>
      <c r="L1979" s="18">
        <f>'Raw Data'!L1979</f>
        <v>0</v>
      </c>
      <c r="M1979" s="18">
        <f>'Raw Data'!M1979</f>
        <v>0</v>
      </c>
      <c r="N1979" s="18">
        <f>'Raw Data'!N1979</f>
        <v>114432</v>
      </c>
      <c r="O1979" s="18" t="str">
        <f>'Raw Data'!O1979</f>
        <v>SET</v>
      </c>
      <c r="P1979" s="18">
        <f>'Raw Data'!P1979</f>
        <v>11.24517451</v>
      </c>
      <c r="Q1979" s="18">
        <f>'Raw Data'!Q1979</f>
        <v>1286807.81</v>
      </c>
      <c r="R1979" s="18">
        <f>'Raw Data'!R1979</f>
        <v>0.17260436700000001</v>
      </c>
      <c r="S1979" s="18">
        <f>'Raw Data'!S1979</f>
        <v>19751.462930000002</v>
      </c>
      <c r="T1979" s="18">
        <f>'Raw Data'!T1979</f>
        <v>388024</v>
      </c>
      <c r="U1979" s="18" t="str">
        <f t="shared" si="330"/>
        <v xml:space="preserve">STEEL SCRUBBER 3PCS SET-ANGW11 </v>
      </c>
      <c r="V1979" s="18" t="str">
        <f t="shared" si="331"/>
        <v/>
      </c>
      <c r="W1979" s="18" t="e">
        <f t="shared" si="332"/>
        <v>#VALUE!</v>
      </c>
      <c r="X1979" s="18" t="str">
        <f t="shared" si="333"/>
        <v/>
      </c>
      <c r="Y1979" s="18" t="str">
        <f t="shared" si="334"/>
        <v/>
      </c>
      <c r="Z1979" s="18">
        <f t="shared" si="335"/>
        <v>1674831.81</v>
      </c>
      <c r="AA1979" s="18">
        <f t="shared" si="336"/>
        <v>2017</v>
      </c>
      <c r="AB1979" s="19" t="str">
        <f>IFERROR(VLOOKUP(D1979, 'Lookup Tables'!$A:$B, 2, FALSE), "Unknown")</f>
        <v>Steel Scrubbers</v>
      </c>
      <c r="AC1979" s="18" t="str">
        <f t="shared" si="337"/>
        <v>Steel Products</v>
      </c>
      <c r="AD1979" s="18" t="str">
        <f t="shared" si="338"/>
        <v>Scrubber</v>
      </c>
      <c r="AE1979" s="18">
        <f t="shared" si="339"/>
        <v>3.3908696868008947</v>
      </c>
      <c r="AF1979" s="20">
        <f t="shared" si="340"/>
        <v>0.30153997899655272</v>
      </c>
    </row>
    <row r="1980" spans="1:32">
      <c r="A1980" s="18" t="str">
        <f>'Raw Data'!A1980</f>
        <v>INNSA1</v>
      </c>
      <c r="B1980" s="19">
        <f>'Raw Data'!B1980</f>
        <v>42966</v>
      </c>
      <c r="C1980" s="18">
        <f>'Raw Data'!C1980</f>
        <v>301049751</v>
      </c>
      <c r="D1980" s="18">
        <f>'Raw Data'!D1980</f>
        <v>73239990</v>
      </c>
      <c r="E1980" s="18" t="str">
        <f>'Raw Data'!E1980</f>
        <v>KWB-600F STAINLESS STEEL SPORTS BOTTLE</v>
      </c>
      <c r="F1980" s="18">
        <f>'Raw Data'!F1980</f>
        <v>0</v>
      </c>
      <c r="G1980" s="18">
        <f>'Raw Data'!G1980</f>
        <v>0</v>
      </c>
      <c r="H1980" s="18">
        <f>'Raw Data'!H1980</f>
        <v>0</v>
      </c>
      <c r="I1980" s="18">
        <f>'Raw Data'!I1980</f>
        <v>0</v>
      </c>
      <c r="J1980" s="18">
        <f>'Raw Data'!J1980</f>
        <v>0</v>
      </c>
      <c r="K1980" s="18">
        <f>'Raw Data'!K1980</f>
        <v>0</v>
      </c>
      <c r="L1980" s="18">
        <f>'Raw Data'!L1980</f>
        <v>0</v>
      </c>
      <c r="M1980" s="18">
        <f>'Raw Data'!M1980</f>
        <v>0</v>
      </c>
      <c r="N1980" s="18">
        <f>'Raw Data'!N1980</f>
        <v>49776</v>
      </c>
      <c r="O1980" s="18" t="str">
        <f>'Raw Data'!O1980</f>
        <v>PCS</v>
      </c>
      <c r="P1980" s="18">
        <f>'Raw Data'!P1980</f>
        <v>76.941316700000002</v>
      </c>
      <c r="Q1980" s="18">
        <f>'Raw Data'!Q1980</f>
        <v>3829830.98</v>
      </c>
      <c r="R1980" s="18">
        <f>'Raw Data'!R1980</f>
        <v>1.180987209</v>
      </c>
      <c r="S1980" s="18">
        <f>'Raw Data'!S1980</f>
        <v>58784.819340000002</v>
      </c>
      <c r="T1980" s="18">
        <f>'Raw Data'!T1980</f>
        <v>901389</v>
      </c>
      <c r="U1980" s="18" t="e">
        <f t="shared" si="330"/>
        <v>#VALUE!</v>
      </c>
      <c r="V1980" s="18" t="str">
        <f t="shared" si="331"/>
        <v/>
      </c>
      <c r="W1980" s="18" t="e">
        <f t="shared" si="332"/>
        <v>#VALUE!</v>
      </c>
      <c r="X1980" s="18" t="str">
        <f t="shared" si="333"/>
        <v/>
      </c>
      <c r="Y1980" s="18" t="str">
        <f t="shared" si="334"/>
        <v/>
      </c>
      <c r="Z1980" s="18">
        <f t="shared" si="335"/>
        <v>4731219.9800000004</v>
      </c>
      <c r="AA1980" s="18">
        <f t="shared" si="336"/>
        <v>2017</v>
      </c>
      <c r="AB1980" s="19" t="str">
        <f>IFERROR(VLOOKUP(D1980, 'Lookup Tables'!$A:$B, 2, FALSE), "Unknown")</f>
        <v>Table, kitchen or other household articles of iron or steel</v>
      </c>
      <c r="AC1980" s="18" t="str">
        <f t="shared" si="337"/>
        <v>Steel Products</v>
      </c>
      <c r="AD1980" s="18" t="str">
        <f t="shared" si="338"/>
        <v>Misc</v>
      </c>
      <c r="AE1980" s="18">
        <f t="shared" si="339"/>
        <v>18.108907907425266</v>
      </c>
      <c r="AF1980" s="20">
        <f t="shared" si="340"/>
        <v>0.2353599949207158</v>
      </c>
    </row>
    <row r="1981" spans="1:32">
      <c r="A1981" s="18" t="str">
        <f>'Raw Data'!A1981</f>
        <v>INNSA1</v>
      </c>
      <c r="B1981" s="19">
        <f>'Raw Data'!B1981</f>
        <v>42961</v>
      </c>
      <c r="C1981" s="18">
        <f>'Raw Data'!C1981</f>
        <v>301049751</v>
      </c>
      <c r="D1981" s="18">
        <f>'Raw Data'!D1981</f>
        <v>73239990</v>
      </c>
      <c r="E1981" s="18" t="str">
        <f>'Raw Data'!E1981</f>
        <v>STEEL CORNER STAND -MP-103 (TOTAL NET WT.2764.20 KGS) (MILD - STEEL)</v>
      </c>
      <c r="F1981" s="18">
        <f>'Raw Data'!F1981</f>
        <v>0</v>
      </c>
      <c r="G1981" s="18">
        <f>'Raw Data'!G1981</f>
        <v>0</v>
      </c>
      <c r="H1981" s="18">
        <f>'Raw Data'!H1981</f>
        <v>0</v>
      </c>
      <c r="I1981" s="18">
        <f>'Raw Data'!I1981</f>
        <v>0</v>
      </c>
      <c r="J1981" s="18">
        <f>'Raw Data'!J1981</f>
        <v>0</v>
      </c>
      <c r="K1981" s="18">
        <f>'Raw Data'!K1981</f>
        <v>0</v>
      </c>
      <c r="L1981" s="18">
        <f>'Raw Data'!L1981</f>
        <v>0</v>
      </c>
      <c r="M1981" s="18">
        <f>'Raw Data'!M1981</f>
        <v>0</v>
      </c>
      <c r="N1981" s="18">
        <f>'Raw Data'!N1981</f>
        <v>10200</v>
      </c>
      <c r="O1981" s="18" t="str">
        <f>'Raw Data'!O1981</f>
        <v>PCS</v>
      </c>
      <c r="P1981" s="18">
        <f>'Raw Data'!P1981</f>
        <v>48.841818629999999</v>
      </c>
      <c r="Q1981" s="18">
        <f>'Raw Data'!Q1981</f>
        <v>498186.55</v>
      </c>
      <c r="R1981" s="18">
        <f>'Raw Data'!R1981</f>
        <v>0.75665094700000002</v>
      </c>
      <c r="S1981" s="18">
        <f>'Raw Data'!S1981</f>
        <v>7717.8396590000002</v>
      </c>
      <c r="T1981" s="18">
        <f>'Raw Data'!T1981</f>
        <v>117253.3</v>
      </c>
      <c r="U1981" s="18" t="str">
        <f t="shared" si="330"/>
        <v xml:space="preserve">STEEL CORNER STAND -MP-103 </v>
      </c>
      <c r="V1981" s="18" t="str">
        <f t="shared" si="331"/>
        <v/>
      </c>
      <c r="W1981" s="18" t="e">
        <f t="shared" si="332"/>
        <v>#VALUE!</v>
      </c>
      <c r="X1981" s="18" t="str">
        <f t="shared" si="333"/>
        <v/>
      </c>
      <c r="Y1981" s="18" t="str">
        <f t="shared" si="334"/>
        <v/>
      </c>
      <c r="Z1981" s="18">
        <f t="shared" si="335"/>
        <v>615439.85</v>
      </c>
      <c r="AA1981" s="18">
        <f t="shared" si="336"/>
        <v>2017</v>
      </c>
      <c r="AB1981" s="19" t="str">
        <f>IFERROR(VLOOKUP(D1981, 'Lookup Tables'!$A:$B, 2, FALSE), "Unknown")</f>
        <v>Table, kitchen or other household articles of iron or steel</v>
      </c>
      <c r="AC1981" s="18" t="str">
        <f t="shared" si="337"/>
        <v>Steel Products</v>
      </c>
      <c r="AD1981" s="18" t="str">
        <f t="shared" si="338"/>
        <v>Misc</v>
      </c>
      <c r="AE1981" s="18">
        <f t="shared" si="339"/>
        <v>11.495421568627451</v>
      </c>
      <c r="AF1981" s="20">
        <f t="shared" si="340"/>
        <v>0.235360228010973</v>
      </c>
    </row>
    <row r="1982" spans="1:32">
      <c r="A1982" s="18" t="str">
        <f>'Raw Data'!A1982</f>
        <v>INNSA1</v>
      </c>
      <c r="B1982" s="19">
        <f>'Raw Data'!B1982</f>
        <v>42950</v>
      </c>
      <c r="C1982" s="18">
        <f>'Raw Data'!C1982</f>
        <v>301049751</v>
      </c>
      <c r="D1982" s="18">
        <f>'Raw Data'!D1982</f>
        <v>73239990</v>
      </c>
      <c r="E1982" s="18" t="str">
        <f>'Raw Data'!E1982</f>
        <v>STAINLESS STEEL SPORTS BOTTLE 750ML S-308-C6 -NP-20 (TOTAL 3150.29 KGS)(MILD STEEL) (DPD CLIENT)</v>
      </c>
      <c r="F1982" s="18">
        <f>'Raw Data'!F1982</f>
        <v>0</v>
      </c>
      <c r="G1982" s="18">
        <f>'Raw Data'!G1982</f>
        <v>0</v>
      </c>
      <c r="H1982" s="18">
        <f>'Raw Data'!H1982</f>
        <v>0</v>
      </c>
      <c r="I1982" s="18">
        <f>'Raw Data'!I1982</f>
        <v>0</v>
      </c>
      <c r="J1982" s="18">
        <f>'Raw Data'!J1982</f>
        <v>0</v>
      </c>
      <c r="K1982" s="18">
        <f>'Raw Data'!K1982</f>
        <v>0</v>
      </c>
      <c r="L1982" s="18">
        <f>'Raw Data'!L1982</f>
        <v>0</v>
      </c>
      <c r="M1982" s="18">
        <f>'Raw Data'!M1982</f>
        <v>0</v>
      </c>
      <c r="N1982" s="18">
        <f>'Raw Data'!N1982</f>
        <v>18864</v>
      </c>
      <c r="O1982" s="18" t="str">
        <f>'Raw Data'!O1982</f>
        <v>PCS</v>
      </c>
      <c r="P1982" s="18">
        <f>'Raw Data'!P1982</f>
        <v>74.114113660000001</v>
      </c>
      <c r="Q1982" s="18">
        <f>'Raw Data'!Q1982</f>
        <v>1398088.64</v>
      </c>
      <c r="R1982" s="18">
        <f>'Raw Data'!R1982</f>
        <v>1.1367195349999999</v>
      </c>
      <c r="S1982" s="18">
        <f>'Raw Data'!S1982</f>
        <v>21443.077300000001</v>
      </c>
      <c r="T1982" s="18">
        <f>'Raw Data'!T1982</f>
        <v>329054.2</v>
      </c>
      <c r="U1982" s="18" t="str">
        <f t="shared" si="330"/>
        <v xml:space="preserve">STAINLESS STEEL SPORTS BOTTLE 750ML S-308-C6 -NP-20 </v>
      </c>
      <c r="V1982" s="18" t="str">
        <f t="shared" si="331"/>
        <v/>
      </c>
      <c r="W1982" s="18" t="e">
        <f t="shared" si="332"/>
        <v>#VALUE!</v>
      </c>
      <c r="X1982" s="18" t="str">
        <f t="shared" si="333"/>
        <v/>
      </c>
      <c r="Y1982" s="18" t="str">
        <f t="shared" si="334"/>
        <v/>
      </c>
      <c r="Z1982" s="18">
        <f t="shared" si="335"/>
        <v>1727142.8399999999</v>
      </c>
      <c r="AA1982" s="18">
        <f t="shared" si="336"/>
        <v>2017</v>
      </c>
      <c r="AB1982" s="19" t="str">
        <f>IFERROR(VLOOKUP(D1982, 'Lookup Tables'!$A:$B, 2, FALSE), "Unknown")</f>
        <v>Table, kitchen or other household articles of iron or steel</v>
      </c>
      <c r="AC1982" s="18" t="str">
        <f t="shared" si="337"/>
        <v>Steel Products</v>
      </c>
      <c r="AD1982" s="18" t="str">
        <f t="shared" si="338"/>
        <v>Misc</v>
      </c>
      <c r="AE1982" s="18">
        <f t="shared" si="339"/>
        <v>17.44350084817642</v>
      </c>
      <c r="AF1982" s="20">
        <f t="shared" si="340"/>
        <v>0.23536004126319204</v>
      </c>
    </row>
    <row r="1983" spans="1:32">
      <c r="A1983" s="18" t="str">
        <f>'Raw Data'!A1983</f>
        <v>INNSA1</v>
      </c>
      <c r="B1983" s="19">
        <f>'Raw Data'!B1983</f>
        <v>42950</v>
      </c>
      <c r="C1983" s="18">
        <f>'Raw Data'!C1983</f>
        <v>301049751</v>
      </c>
      <c r="D1983" s="18">
        <f>'Raw Data'!D1983</f>
        <v>73239990</v>
      </c>
      <c r="E1983" s="18" t="str">
        <f>'Raw Data'!E1983</f>
        <v>STAINLESS STEEL SPORTS BOTTLE 600ML S115-NP-21 (TOTAL 3985.92 KGS)(MILD STEEL)</v>
      </c>
      <c r="F1983" s="18">
        <f>'Raw Data'!F1983</f>
        <v>0</v>
      </c>
      <c r="G1983" s="18">
        <f>'Raw Data'!G1983</f>
        <v>0</v>
      </c>
      <c r="H1983" s="18">
        <f>'Raw Data'!H1983</f>
        <v>0</v>
      </c>
      <c r="I1983" s="18">
        <f>'Raw Data'!I1983</f>
        <v>0</v>
      </c>
      <c r="J1983" s="18">
        <f>'Raw Data'!J1983</f>
        <v>0</v>
      </c>
      <c r="K1983" s="18">
        <f>'Raw Data'!K1983</f>
        <v>0</v>
      </c>
      <c r="L1983" s="18">
        <f>'Raw Data'!L1983</f>
        <v>0</v>
      </c>
      <c r="M1983" s="18">
        <f>'Raw Data'!M1983</f>
        <v>0</v>
      </c>
      <c r="N1983" s="18">
        <f>'Raw Data'!N1983</f>
        <v>23040</v>
      </c>
      <c r="O1983" s="18" t="str">
        <f>'Raw Data'!O1983</f>
        <v>PCS</v>
      </c>
      <c r="P1983" s="18">
        <f>'Raw Data'!P1983</f>
        <v>81.712019100000006</v>
      </c>
      <c r="Q1983" s="18">
        <f>'Raw Data'!Q1983</f>
        <v>1882644.92</v>
      </c>
      <c r="R1983" s="18">
        <f>'Raw Data'!R1983</f>
        <v>1.2532518269999999</v>
      </c>
      <c r="S1983" s="18">
        <f>'Raw Data'!S1983</f>
        <v>28874.92209</v>
      </c>
      <c r="T1983" s="18">
        <f>'Raw Data'!T1983</f>
        <v>443099.3</v>
      </c>
      <c r="U1983" s="18" t="str">
        <f t="shared" si="330"/>
        <v xml:space="preserve">STAINLESS STEEL SPORTS BOTTLE 600ML S115-NP-21 </v>
      </c>
      <c r="V1983" s="18" t="str">
        <f t="shared" si="331"/>
        <v/>
      </c>
      <c r="W1983" s="18" t="e">
        <f t="shared" si="332"/>
        <v>#VALUE!</v>
      </c>
      <c r="X1983" s="18" t="str">
        <f t="shared" si="333"/>
        <v/>
      </c>
      <c r="Y1983" s="18" t="str">
        <f t="shared" si="334"/>
        <v/>
      </c>
      <c r="Z1983" s="18">
        <f t="shared" si="335"/>
        <v>2325744.2199999997</v>
      </c>
      <c r="AA1983" s="18">
        <f t="shared" si="336"/>
        <v>2017</v>
      </c>
      <c r="AB1983" s="19" t="str">
        <f>IFERROR(VLOOKUP(D1983, 'Lookup Tables'!$A:$B, 2, FALSE), "Unknown")</f>
        <v>Table, kitchen or other household articles of iron or steel</v>
      </c>
      <c r="AC1983" s="18" t="str">
        <f t="shared" si="337"/>
        <v>Steel Products</v>
      </c>
      <c r="AD1983" s="18" t="str">
        <f t="shared" si="338"/>
        <v>Misc</v>
      </c>
      <c r="AE1983" s="18">
        <f t="shared" si="339"/>
        <v>19.231740451388887</v>
      </c>
      <c r="AF1983" s="20">
        <f t="shared" si="340"/>
        <v>0.23535999555348971</v>
      </c>
    </row>
    <row r="1984" spans="1:32">
      <c r="A1984" s="18" t="str">
        <f>'Raw Data'!A1984</f>
        <v>INNSA1</v>
      </c>
      <c r="B1984" s="19">
        <f>'Raw Data'!B1984</f>
        <v>42949</v>
      </c>
      <c r="C1984" s="18">
        <f>'Raw Data'!C1984</f>
        <v>301049751</v>
      </c>
      <c r="D1984" s="18">
        <f>'Raw Data'!D1984</f>
        <v>73239990</v>
      </c>
      <c r="E1984" s="18" t="str">
        <f>'Raw Data'!E1984</f>
        <v>MULTI FUNCTION CLOTH STAND-RYX-02-021A(MADE OF MI LD STEEL)(DPD CLIENT)</v>
      </c>
      <c r="F1984" s="18">
        <f>'Raw Data'!F1984</f>
        <v>0</v>
      </c>
      <c r="G1984" s="18">
        <f>'Raw Data'!G1984</f>
        <v>0</v>
      </c>
      <c r="H1984" s="18">
        <f>'Raw Data'!H1984</f>
        <v>0</v>
      </c>
      <c r="I1984" s="18">
        <f>'Raw Data'!I1984</f>
        <v>0</v>
      </c>
      <c r="J1984" s="18">
        <f>'Raw Data'!J1984</f>
        <v>0</v>
      </c>
      <c r="K1984" s="18">
        <f>'Raw Data'!K1984</f>
        <v>0</v>
      </c>
      <c r="L1984" s="18">
        <f>'Raw Data'!L1984</f>
        <v>0</v>
      </c>
      <c r="M1984" s="18">
        <f>'Raw Data'!M1984</f>
        <v>0</v>
      </c>
      <c r="N1984" s="18">
        <f>'Raw Data'!N1984</f>
        <v>2592</v>
      </c>
      <c r="O1984" s="18" t="str">
        <f>'Raw Data'!O1984</f>
        <v>PCS</v>
      </c>
      <c r="P1984" s="18">
        <f>'Raw Data'!P1984</f>
        <v>618.78448300000002</v>
      </c>
      <c r="Q1984" s="18">
        <f>'Raw Data'!Q1984</f>
        <v>1603889.38</v>
      </c>
      <c r="R1984" s="18">
        <f>'Raw Data'!R1984</f>
        <v>9.4905595559999991</v>
      </c>
      <c r="S1984" s="18">
        <f>'Raw Data'!S1984</f>
        <v>24599.53037</v>
      </c>
      <c r="T1984" s="18">
        <f>'Raw Data'!T1984</f>
        <v>377491.4</v>
      </c>
      <c r="U1984" s="18" t="str">
        <f t="shared" si="330"/>
        <v>MULTI FUNCTION CLOTH STAND-RYX-02-021A</v>
      </c>
      <c r="V1984" s="18" t="str">
        <f t="shared" si="331"/>
        <v/>
      </c>
      <c r="W1984" s="18" t="e">
        <f t="shared" si="332"/>
        <v>#VALUE!</v>
      </c>
      <c r="X1984" s="18" t="str">
        <f t="shared" si="333"/>
        <v/>
      </c>
      <c r="Y1984" s="18" t="str">
        <f t="shared" si="334"/>
        <v/>
      </c>
      <c r="Z1984" s="18">
        <f t="shared" si="335"/>
        <v>1981380.7799999998</v>
      </c>
      <c r="AA1984" s="18">
        <f t="shared" si="336"/>
        <v>2017</v>
      </c>
      <c r="AB1984" s="19" t="str">
        <f>IFERROR(VLOOKUP(D1984, 'Lookup Tables'!$A:$B, 2, FALSE), "Unknown")</f>
        <v>Table, kitchen or other household articles of iron or steel</v>
      </c>
      <c r="AC1984" s="18" t="str">
        <f t="shared" si="337"/>
        <v>Steel Products</v>
      </c>
      <c r="AD1984" s="18" t="str">
        <f t="shared" si="338"/>
        <v>Cloth Stand</v>
      </c>
      <c r="AE1984" s="18">
        <f t="shared" si="339"/>
        <v>145.63711419753088</v>
      </c>
      <c r="AF1984" s="20">
        <f t="shared" si="340"/>
        <v>0.23535999720878509</v>
      </c>
    </row>
    <row r="1985" spans="1:32">
      <c r="A1985" s="18" t="str">
        <f>'Raw Data'!A1985</f>
        <v>INNSA1</v>
      </c>
      <c r="B1985" s="19">
        <f>'Raw Data'!B1985</f>
        <v>42949</v>
      </c>
      <c r="C1985" s="18">
        <f>'Raw Data'!C1985</f>
        <v>301049751</v>
      </c>
      <c r="D1985" s="18">
        <f>'Raw Data'!D1985</f>
        <v>73239990</v>
      </c>
      <c r="E1985" s="18" t="str">
        <f>'Raw Data'!E1985</f>
        <v>STEEL ZHARA -NP-03 (TOTAL NET WT.5022 KGS) (MILD STEEL)</v>
      </c>
      <c r="F1985" s="18">
        <f>'Raw Data'!F1985</f>
        <v>0</v>
      </c>
      <c r="G1985" s="18">
        <f>'Raw Data'!G1985</f>
        <v>0</v>
      </c>
      <c r="H1985" s="18">
        <f>'Raw Data'!H1985</f>
        <v>0</v>
      </c>
      <c r="I1985" s="18">
        <f>'Raw Data'!I1985</f>
        <v>0</v>
      </c>
      <c r="J1985" s="18">
        <f>'Raw Data'!J1985</f>
        <v>0</v>
      </c>
      <c r="K1985" s="18">
        <f>'Raw Data'!K1985</f>
        <v>0</v>
      </c>
      <c r="L1985" s="18">
        <f>'Raw Data'!L1985</f>
        <v>0</v>
      </c>
      <c r="M1985" s="18">
        <f>'Raw Data'!M1985</f>
        <v>0</v>
      </c>
      <c r="N1985" s="18">
        <f>'Raw Data'!N1985</f>
        <v>54000</v>
      </c>
      <c r="O1985" s="18" t="str">
        <f>'Raw Data'!O1985</f>
        <v>PCS</v>
      </c>
      <c r="P1985" s="18">
        <f>'Raw Data'!P1985</f>
        <v>31.03236278</v>
      </c>
      <c r="Q1985" s="18">
        <f>'Raw Data'!Q1985</f>
        <v>1675747.59</v>
      </c>
      <c r="R1985" s="18">
        <f>'Raw Data'!R1985</f>
        <v>0.47595648400000001</v>
      </c>
      <c r="S1985" s="18">
        <f>'Raw Data'!S1985</f>
        <v>25701.650150000001</v>
      </c>
      <c r="T1985" s="18">
        <f>'Raw Data'!T1985</f>
        <v>394404</v>
      </c>
      <c r="U1985" s="18" t="str">
        <f t="shared" si="330"/>
        <v xml:space="preserve">STEEL ZHARA -NP-03 </v>
      </c>
      <c r="V1985" s="18" t="str">
        <f t="shared" si="331"/>
        <v/>
      </c>
      <c r="W1985" s="18" t="e">
        <f t="shared" si="332"/>
        <v>#VALUE!</v>
      </c>
      <c r="X1985" s="18" t="str">
        <f t="shared" si="333"/>
        <v/>
      </c>
      <c r="Y1985" s="18" t="str">
        <f t="shared" si="334"/>
        <v/>
      </c>
      <c r="Z1985" s="18">
        <f t="shared" si="335"/>
        <v>2070151.59</v>
      </c>
      <c r="AA1985" s="18">
        <f t="shared" si="336"/>
        <v>2017</v>
      </c>
      <c r="AB1985" s="19" t="str">
        <f>IFERROR(VLOOKUP(D1985, 'Lookup Tables'!$A:$B, 2, FALSE), "Unknown")</f>
        <v>Table, kitchen or other household articles of iron or steel</v>
      </c>
      <c r="AC1985" s="18" t="str">
        <f t="shared" si="337"/>
        <v>Steel Products</v>
      </c>
      <c r="AD1985" s="18" t="str">
        <f t="shared" si="338"/>
        <v>Misc</v>
      </c>
      <c r="AE1985" s="18">
        <f t="shared" si="339"/>
        <v>7.3037777777777775</v>
      </c>
      <c r="AF1985" s="20">
        <f t="shared" si="340"/>
        <v>0.23536002817703588</v>
      </c>
    </row>
    <row r="1986" spans="1:32">
      <c r="A1986" s="18" t="str">
        <f>'Raw Data'!A1986</f>
        <v>INNSA1</v>
      </c>
      <c r="B1986" s="19">
        <f>'Raw Data'!B1986</f>
        <v>42949</v>
      </c>
      <c r="C1986" s="18">
        <f>'Raw Data'!C1986</f>
        <v>301049751</v>
      </c>
      <c r="D1986" s="18">
        <f>'Raw Data'!D1986</f>
        <v>73239990</v>
      </c>
      <c r="E1986" s="18" t="str">
        <f>'Raw Data'!E1986</f>
        <v>STEEL HOOK 3PCS-RJ-409 (TOTAL NET WT.628.99 KGS) (MILD STEEL)</v>
      </c>
      <c r="F1986" s="18">
        <f>'Raw Data'!F1986</f>
        <v>0</v>
      </c>
      <c r="G1986" s="18">
        <f>'Raw Data'!G1986</f>
        <v>0</v>
      </c>
      <c r="H1986" s="18">
        <f>'Raw Data'!H1986</f>
        <v>0</v>
      </c>
      <c r="I1986" s="18">
        <f>'Raw Data'!I1986</f>
        <v>0</v>
      </c>
      <c r="J1986" s="18">
        <f>'Raw Data'!J1986</f>
        <v>0</v>
      </c>
      <c r="K1986" s="18">
        <f>'Raw Data'!K1986</f>
        <v>0</v>
      </c>
      <c r="L1986" s="18">
        <f>'Raw Data'!L1986</f>
        <v>0</v>
      </c>
      <c r="M1986" s="18">
        <f>'Raw Data'!M1986</f>
        <v>0</v>
      </c>
      <c r="N1986" s="18">
        <f>'Raw Data'!N1986</f>
        <v>14976</v>
      </c>
      <c r="O1986" s="18" t="str">
        <f>'Raw Data'!O1986</f>
        <v>SET</v>
      </c>
      <c r="P1986" s="18">
        <f>'Raw Data'!P1986</f>
        <v>38.68251068</v>
      </c>
      <c r="Q1986" s="18">
        <f>'Raw Data'!Q1986</f>
        <v>579309.28</v>
      </c>
      <c r="R1986" s="18">
        <f>'Raw Data'!R1986</f>
        <v>0.59329004100000005</v>
      </c>
      <c r="S1986" s="18">
        <f>'Raw Data'!S1986</f>
        <v>8885.1116559999991</v>
      </c>
      <c r="T1986" s="18">
        <f>'Raw Data'!T1986</f>
        <v>136346.20000000001</v>
      </c>
      <c r="U1986" s="18" t="str">
        <f t="shared" si="330"/>
        <v xml:space="preserve">STEEL HOOK 3PCS-RJ-409 </v>
      </c>
      <c r="V1986" s="18" t="str">
        <f t="shared" si="331"/>
        <v/>
      </c>
      <c r="W1986" s="18" t="e">
        <f t="shared" si="332"/>
        <v>#VALUE!</v>
      </c>
      <c r="X1986" s="18" t="str">
        <f t="shared" si="333"/>
        <v/>
      </c>
      <c r="Y1986" s="18" t="str">
        <f t="shared" si="334"/>
        <v/>
      </c>
      <c r="Z1986" s="18">
        <f t="shared" si="335"/>
        <v>715655.48</v>
      </c>
      <c r="AA1986" s="18">
        <f t="shared" si="336"/>
        <v>2017</v>
      </c>
      <c r="AB1986" s="19" t="str">
        <f>IFERROR(VLOOKUP(D1986, 'Lookup Tables'!$A:$B, 2, FALSE), "Unknown")</f>
        <v>Table, kitchen or other household articles of iron or steel</v>
      </c>
      <c r="AC1986" s="18" t="str">
        <f t="shared" si="337"/>
        <v>Steel Products</v>
      </c>
      <c r="AD1986" s="18" t="str">
        <f t="shared" si="338"/>
        <v>Misc</v>
      </c>
      <c r="AE1986" s="18">
        <f t="shared" si="339"/>
        <v>9.1043135683760692</v>
      </c>
      <c r="AF1986" s="20">
        <f t="shared" si="340"/>
        <v>0.23535994451875517</v>
      </c>
    </row>
    <row r="1987" spans="1:32">
      <c r="A1987" s="18" t="str">
        <f>'Raw Data'!A1987</f>
        <v>INNSA1</v>
      </c>
      <c r="B1987" s="19">
        <f>'Raw Data'!B1987</f>
        <v>42949</v>
      </c>
      <c r="C1987" s="18">
        <f>'Raw Data'!C1987</f>
        <v>301049751</v>
      </c>
      <c r="D1987" s="18">
        <f>'Raw Data'!D1987</f>
        <v>73239990</v>
      </c>
      <c r="E1987" s="18" t="str">
        <f>'Raw Data'!E1987</f>
        <v>STAINLESS STEEL SPORTS BOTTLE 750ML S-308-C6-NP-20(TOTAL NET WT.2146.28 KGS) (MILD STEEL)</v>
      </c>
      <c r="F1987" s="18">
        <f>'Raw Data'!F1987</f>
        <v>0</v>
      </c>
      <c r="G1987" s="18">
        <f>'Raw Data'!G1987</f>
        <v>0</v>
      </c>
      <c r="H1987" s="18">
        <f>'Raw Data'!H1987</f>
        <v>0</v>
      </c>
      <c r="I1987" s="18">
        <f>'Raw Data'!I1987</f>
        <v>0</v>
      </c>
      <c r="J1987" s="18">
        <f>'Raw Data'!J1987</f>
        <v>0</v>
      </c>
      <c r="K1987" s="18">
        <f>'Raw Data'!K1987</f>
        <v>0</v>
      </c>
      <c r="L1987" s="18">
        <f>'Raw Data'!L1987</f>
        <v>0</v>
      </c>
      <c r="M1987" s="18">
        <f>'Raw Data'!M1987</f>
        <v>0</v>
      </c>
      <c r="N1987" s="18">
        <f>'Raw Data'!N1987</f>
        <v>12852</v>
      </c>
      <c r="O1987" s="18" t="str">
        <f>'Raw Data'!O1987</f>
        <v>PCS</v>
      </c>
      <c r="P1987" s="18">
        <f>'Raw Data'!P1987</f>
        <v>73.89808979</v>
      </c>
      <c r="Q1987" s="18">
        <f>'Raw Data'!Q1987</f>
        <v>949738.25</v>
      </c>
      <c r="R1987" s="18">
        <f>'Raw Data'!R1987</f>
        <v>1.133406285</v>
      </c>
      <c r="S1987" s="18">
        <f>'Raw Data'!S1987</f>
        <v>14566.53758</v>
      </c>
      <c r="T1987" s="18">
        <f>'Raw Data'!T1987</f>
        <v>223530.4</v>
      </c>
      <c r="U1987" s="18" t="str">
        <f t="shared" ref="U1987:U2050" si="341">LEFT(E1987, FIND("(", E1987)-1)</f>
        <v>STAINLESS STEEL SPORTS BOTTLE 750ML S-308-C6-NP-20</v>
      </c>
      <c r="V1987" s="18" t="str">
        <f t="shared" ref="V1987:V2050" si="342">IFERROR(
    VALUE(
        MID(E1987,
            FIND("QTY",E1987)+4,
            FIND(" ",E1987,FIND("QTY",E1987)+4) - (FIND("QTY",E1987)+4)
        )
    ),
"")</f>
        <v/>
      </c>
      <c r="W1987" s="18" t="e">
        <f t="shared" ref="W1987:W2050" si="343">TRIM(MID(E1987, FIND(" ", E1987, FIND("QTY:", E1987)+4)+1, FIND("/", E1987) - FIND(" ", E1987, FIND("QTY:", E1987)+4)-1))</f>
        <v>#VALUE!</v>
      </c>
      <c r="X1987" s="18" t="str">
        <f t="shared" ref="X1987:X2050" si="344">IFERROR(
  IF(AND(ISNUMBER(FIND("/",E1987)), ISNUMBER(FIND("PER",E1987))),
     VALUE(TRIM(SUBSTITUTE(SUBSTITUTE(MID(E1987, FIND("/",E1987)+1, FIND("PER",E1987)-FIND("/",E1987)-1), "USD", ""), "CNY:", ""))),
     IF(ISNUMBER(SEARCH("USD",E1987)),
        VALUE(TRIM(MID(E1987, SEARCH("USD",E1987)+3, 12))),
        IF(ISNUMBER(SEARCH("CNY",E1987)),
           VALUE(TRIM(SUBSTITUTE(MID(E1987, SEARCH("CNY",E1987)+3, 12), ":", ""))),
           "" )
     )
  ),
"")</f>
        <v/>
      </c>
      <c r="Y1987" s="18" t="str">
        <f t="shared" ref="Y1987:Y2050" si="345">IF(ISNUMBER(FIND("USD", E1987)), "USD",
IF(ISNUMBER(FIND("CNY", E1987)), "CNY", ""))</f>
        <v/>
      </c>
      <c r="Z1987" s="18">
        <f t="shared" ref="Z1987:Z2050" si="346">Q1987 + T1987</f>
        <v>1173268.6499999999</v>
      </c>
      <c r="AA1987" s="18">
        <f t="shared" ref="AA1987:AA2050" si="347">YEAR(B1987)</f>
        <v>2017</v>
      </c>
      <c r="AB1987" s="19" t="str">
        <f>IFERROR(VLOOKUP(D1987, 'Lookup Tables'!$A:$B, 2, FALSE), "Unknown")</f>
        <v>Table, kitchen or other household articles of iron or steel</v>
      </c>
      <c r="AC1987" s="18" t="str">
        <f t="shared" ref="AC1987:AC2050" si="348">IFERROR(
    IF(ISNUMBER(SEARCH("STEEL", E1987)), "Steel Products",
    IF(ISNUMBER(SEARCH("SCRUBBER", E1987)), "Cleaning Items",
    IF(ISNUMBER(SEARCH("CLOTH", E1987)), "Household Items",
    IF(ISNUMBER(SEARCH("HOLDER", E1987)), "Kitchen Items",
    "Other")))),
"Other")</f>
        <v>Steel Products</v>
      </c>
      <c r="AD1987" s="18" t="str">
        <f t="shared" ref="AD1987:AD2050" si="349">IFERROR(
    IF(ISNUMBER(SEARCH("SCRUBBER", E1987)), "Scrubber",
    IF(ISNUMBER(SEARCH("CUTLERY", E1987)), "Cutlery Holder",
    IF(ISNUMBER(SEARCH("CLOTH STAND", E1987)), "Cloth Stand",
    IF(ISNUMBER(SEARCH("HOLDER", E1987)), "Holder",
    "Misc")))),
"Misc")</f>
        <v>Misc</v>
      </c>
      <c r="AE1987" s="18">
        <f t="shared" ref="AE1987:AE2050" si="350">T1987/N1987</f>
        <v>17.392654839713664</v>
      </c>
      <c r="AF1987" s="20">
        <f t="shared" ref="AF1987:AF2050" si="351">IFERROR(T1987/Q1987,0)</f>
        <v>0.23536000577001084</v>
      </c>
    </row>
    <row r="1988" spans="1:32">
      <c r="A1988" s="18" t="str">
        <f>'Raw Data'!A1988</f>
        <v>INNSA1</v>
      </c>
      <c r="B1988" s="19">
        <f>'Raw Data'!B1988</f>
        <v>42949</v>
      </c>
      <c r="C1988" s="18">
        <f>'Raw Data'!C1988</f>
        <v>301049751</v>
      </c>
      <c r="D1988" s="18">
        <f>'Raw Data'!D1988</f>
        <v>73239990</v>
      </c>
      <c r="E1988" s="18" t="str">
        <f>'Raw Data'!E1988</f>
        <v>STAINLESS STEEL SPORTS BOTTLE 600ML S115 -NP-21(TOTAL NET WT. 311.40 KGS)(MILD STEEL)</v>
      </c>
      <c r="F1988" s="18">
        <f>'Raw Data'!F1988</f>
        <v>0</v>
      </c>
      <c r="G1988" s="18">
        <f>'Raw Data'!G1988</f>
        <v>0</v>
      </c>
      <c r="H1988" s="18">
        <f>'Raw Data'!H1988</f>
        <v>0</v>
      </c>
      <c r="I1988" s="18">
        <f>'Raw Data'!I1988</f>
        <v>0</v>
      </c>
      <c r="J1988" s="18">
        <f>'Raw Data'!J1988</f>
        <v>0</v>
      </c>
      <c r="K1988" s="18">
        <f>'Raw Data'!K1988</f>
        <v>0</v>
      </c>
      <c r="L1988" s="18">
        <f>'Raw Data'!L1988</f>
        <v>0</v>
      </c>
      <c r="M1988" s="18">
        <f>'Raw Data'!M1988</f>
        <v>0</v>
      </c>
      <c r="N1988" s="18">
        <f>'Raw Data'!N1988</f>
        <v>18000</v>
      </c>
      <c r="O1988" s="18" t="str">
        <f>'Raw Data'!O1988</f>
        <v>PCS</v>
      </c>
      <c r="P1988" s="18">
        <f>'Raw Data'!P1988</f>
        <v>81.473848889999999</v>
      </c>
      <c r="Q1988" s="18">
        <f>'Raw Data'!Q1988</f>
        <v>1466529.28</v>
      </c>
      <c r="R1988" s="18">
        <f>'Raw Data'!R1988</f>
        <v>1.2495989089999999</v>
      </c>
      <c r="S1988" s="18">
        <f>'Raw Data'!S1988</f>
        <v>22492.78037</v>
      </c>
      <c r="T1988" s="18">
        <f>'Raw Data'!T1988</f>
        <v>345162.3</v>
      </c>
      <c r="U1988" s="18" t="str">
        <f t="shared" si="341"/>
        <v>STAINLESS STEEL SPORTS BOTTLE 600ML S115 -NP-21</v>
      </c>
      <c r="V1988" s="18" t="str">
        <f t="shared" si="342"/>
        <v/>
      </c>
      <c r="W1988" s="18" t="e">
        <f t="shared" si="343"/>
        <v>#VALUE!</v>
      </c>
      <c r="X1988" s="18" t="str">
        <f t="shared" si="344"/>
        <v/>
      </c>
      <c r="Y1988" s="18" t="str">
        <f t="shared" si="345"/>
        <v/>
      </c>
      <c r="Z1988" s="18">
        <f t="shared" si="346"/>
        <v>1811691.58</v>
      </c>
      <c r="AA1988" s="18">
        <f t="shared" si="347"/>
        <v>2017</v>
      </c>
      <c r="AB1988" s="19" t="str">
        <f>IFERROR(VLOOKUP(D1988, 'Lookup Tables'!$A:$B, 2, FALSE), "Unknown")</f>
        <v>Table, kitchen or other household articles of iron or steel</v>
      </c>
      <c r="AC1988" s="18" t="str">
        <f t="shared" si="348"/>
        <v>Steel Products</v>
      </c>
      <c r="AD1988" s="18" t="str">
        <f t="shared" si="349"/>
        <v>Misc</v>
      </c>
      <c r="AE1988" s="18">
        <f t="shared" si="350"/>
        <v>19.175683333333332</v>
      </c>
      <c r="AF1988" s="20">
        <f t="shared" si="351"/>
        <v>0.23535997862927086</v>
      </c>
    </row>
    <row r="1989" spans="1:32">
      <c r="A1989" s="18" t="str">
        <f>'Raw Data'!A1989</f>
        <v>INNSA1</v>
      </c>
      <c r="B1989" s="19">
        <f>'Raw Data'!B1989</f>
        <v>42945</v>
      </c>
      <c r="C1989" s="18">
        <f>'Raw Data'!C1989</f>
        <v>301049751</v>
      </c>
      <c r="D1989" s="18">
        <f>'Raw Data'!D1989</f>
        <v>73231000</v>
      </c>
      <c r="E1989" s="18" t="str">
        <f>'Raw Data'!E1989</f>
        <v>STEEL WOOL SCRUBBER -PR-12 (TOTAL NET WT.153 KGS) (MILD STEEL)</v>
      </c>
      <c r="F1989" s="18">
        <f>'Raw Data'!F1989</f>
        <v>0</v>
      </c>
      <c r="G1989" s="18">
        <f>'Raw Data'!G1989</f>
        <v>0</v>
      </c>
      <c r="H1989" s="18">
        <f>'Raw Data'!H1989</f>
        <v>0</v>
      </c>
      <c r="I1989" s="18">
        <f>'Raw Data'!I1989</f>
        <v>0</v>
      </c>
      <c r="J1989" s="18">
        <f>'Raw Data'!J1989</f>
        <v>0</v>
      </c>
      <c r="K1989" s="18">
        <f>'Raw Data'!K1989</f>
        <v>0</v>
      </c>
      <c r="L1989" s="18">
        <f>'Raw Data'!L1989</f>
        <v>0</v>
      </c>
      <c r="M1989" s="18">
        <f>'Raw Data'!M1989</f>
        <v>0</v>
      </c>
      <c r="N1989" s="18">
        <f>'Raw Data'!N1989</f>
        <v>3000</v>
      </c>
      <c r="O1989" s="18" t="str">
        <f>'Raw Data'!O1989</f>
        <v>PCS</v>
      </c>
      <c r="P1989" s="18">
        <f>'Raw Data'!P1989</f>
        <v>13.43324333</v>
      </c>
      <c r="Q1989" s="18">
        <f>'Raw Data'!Q1989</f>
        <v>40299.730000000003</v>
      </c>
      <c r="R1989" s="18">
        <f>'Raw Data'!R1989</f>
        <v>0.20603133900000001</v>
      </c>
      <c r="S1989" s="18">
        <f>'Raw Data'!S1989</f>
        <v>618.09401839999998</v>
      </c>
      <c r="T1989" s="18">
        <f>'Raw Data'!T1989</f>
        <v>12152</v>
      </c>
      <c r="U1989" s="18" t="str">
        <f t="shared" si="341"/>
        <v xml:space="preserve">STEEL WOOL SCRUBBER -PR-12 </v>
      </c>
      <c r="V1989" s="18" t="str">
        <f t="shared" si="342"/>
        <v/>
      </c>
      <c r="W1989" s="18" t="e">
        <f t="shared" si="343"/>
        <v>#VALUE!</v>
      </c>
      <c r="X1989" s="18" t="str">
        <f t="shared" si="344"/>
        <v/>
      </c>
      <c r="Y1989" s="18" t="str">
        <f t="shared" si="345"/>
        <v/>
      </c>
      <c r="Z1989" s="18">
        <f t="shared" si="346"/>
        <v>52451.73</v>
      </c>
      <c r="AA1989" s="18">
        <f t="shared" si="347"/>
        <v>2017</v>
      </c>
      <c r="AB1989" s="19" t="str">
        <f>IFERROR(VLOOKUP(D1989, 'Lookup Tables'!$A:$B, 2, FALSE), "Unknown")</f>
        <v>Steel Scrubbers</v>
      </c>
      <c r="AC1989" s="18" t="str">
        <f t="shared" si="348"/>
        <v>Steel Products</v>
      </c>
      <c r="AD1989" s="18" t="str">
        <f t="shared" si="349"/>
        <v>Scrubber</v>
      </c>
      <c r="AE1989" s="18">
        <f t="shared" si="350"/>
        <v>4.0506666666666664</v>
      </c>
      <c r="AF1989" s="20">
        <f t="shared" si="351"/>
        <v>0.30154048178486553</v>
      </c>
    </row>
    <row r="1990" spans="1:32">
      <c r="A1990" s="18" t="str">
        <f>'Raw Data'!A1990</f>
        <v>INNSA1</v>
      </c>
      <c r="B1990" s="19">
        <f>'Raw Data'!B1990</f>
        <v>42944</v>
      </c>
      <c r="C1990" s="18">
        <f>'Raw Data'!C1990</f>
        <v>301049751</v>
      </c>
      <c r="D1990" s="18">
        <f>'Raw Data'!D1990</f>
        <v>73239990</v>
      </c>
      <c r="E1990" s="18" t="str">
        <f>'Raw Data'!E1990</f>
        <v>STEEL JAR - SALT &amp; PEPPER -MP-009 (TOTAL NET WT.1296 KGS) (MILD STEEL)</v>
      </c>
      <c r="F1990" s="18">
        <f>'Raw Data'!F1990</f>
        <v>0</v>
      </c>
      <c r="G1990" s="18">
        <f>'Raw Data'!G1990</f>
        <v>0</v>
      </c>
      <c r="H1990" s="18">
        <f>'Raw Data'!H1990</f>
        <v>0</v>
      </c>
      <c r="I1990" s="18">
        <f>'Raw Data'!I1990</f>
        <v>0</v>
      </c>
      <c r="J1990" s="18">
        <f>'Raw Data'!J1990</f>
        <v>0</v>
      </c>
      <c r="K1990" s="18">
        <f>'Raw Data'!K1990</f>
        <v>0</v>
      </c>
      <c r="L1990" s="18">
        <f>'Raw Data'!L1990</f>
        <v>0</v>
      </c>
      <c r="M1990" s="18">
        <f>'Raw Data'!M1990</f>
        <v>0</v>
      </c>
      <c r="N1990" s="18">
        <f>'Raw Data'!N1990</f>
        <v>36000</v>
      </c>
      <c r="O1990" s="18" t="str">
        <f>'Raw Data'!O1990</f>
        <v>PCS</v>
      </c>
      <c r="P1990" s="18">
        <f>'Raw Data'!P1990</f>
        <v>16.274913059999999</v>
      </c>
      <c r="Q1990" s="18">
        <f>'Raw Data'!Q1990</f>
        <v>585896.87</v>
      </c>
      <c r="R1990" s="18">
        <f>'Raw Data'!R1990</f>
        <v>0.24961523099999999</v>
      </c>
      <c r="S1990" s="18">
        <f>'Raw Data'!S1990</f>
        <v>8986.1483129999997</v>
      </c>
      <c r="T1990" s="18">
        <f>'Raw Data'!T1990</f>
        <v>137896.70000000001</v>
      </c>
      <c r="U1990" s="18" t="str">
        <f t="shared" si="341"/>
        <v xml:space="preserve">STEEL JAR - SALT &amp; PEPPER -MP-009 </v>
      </c>
      <c r="V1990" s="18" t="str">
        <f t="shared" si="342"/>
        <v/>
      </c>
      <c r="W1990" s="18" t="e">
        <f t="shared" si="343"/>
        <v>#VALUE!</v>
      </c>
      <c r="X1990" s="18" t="str">
        <f t="shared" si="344"/>
        <v/>
      </c>
      <c r="Y1990" s="18" t="str">
        <f t="shared" si="345"/>
        <v/>
      </c>
      <c r="Z1990" s="18">
        <f t="shared" si="346"/>
        <v>723793.57000000007</v>
      </c>
      <c r="AA1990" s="18">
        <f t="shared" si="347"/>
        <v>2017</v>
      </c>
      <c r="AB1990" s="19" t="str">
        <f>IFERROR(VLOOKUP(D1990, 'Lookup Tables'!$A:$B, 2, FALSE), "Unknown")</f>
        <v>Table, kitchen or other household articles of iron or steel</v>
      </c>
      <c r="AC1990" s="18" t="str">
        <f t="shared" si="348"/>
        <v>Steel Products</v>
      </c>
      <c r="AD1990" s="18" t="str">
        <f t="shared" si="349"/>
        <v>Misc</v>
      </c>
      <c r="AE1990" s="18">
        <f t="shared" si="350"/>
        <v>3.8304638888888891</v>
      </c>
      <c r="AF1990" s="20">
        <f t="shared" si="351"/>
        <v>0.23536002163657235</v>
      </c>
    </row>
    <row r="1991" spans="1:32">
      <c r="A1991" s="18" t="str">
        <f>'Raw Data'!A1991</f>
        <v>INNSA1</v>
      </c>
      <c r="B1991" s="19">
        <f>'Raw Data'!B1991</f>
        <v>42943</v>
      </c>
      <c r="C1991" s="18">
        <f>'Raw Data'!C1991</f>
        <v>301049751</v>
      </c>
      <c r="D1991" s="18">
        <f>'Raw Data'!D1991</f>
        <v>73239990</v>
      </c>
      <c r="E1991" s="18" t="str">
        <f>'Raw Data'!E1991</f>
        <v>FAMILY CLOTH RACK-HW 03-026 (STANDING CLOTH RACK ) (MADE UPOF MILD STEEL) (TOTAL NET WT.121 KGS )</v>
      </c>
      <c r="F1991" s="18">
        <f>'Raw Data'!F1991</f>
        <v>0</v>
      </c>
      <c r="G1991" s="18">
        <f>'Raw Data'!G1991</f>
        <v>0</v>
      </c>
      <c r="H1991" s="18">
        <f>'Raw Data'!H1991</f>
        <v>0</v>
      </c>
      <c r="I1991" s="18">
        <f>'Raw Data'!I1991</f>
        <v>0</v>
      </c>
      <c r="J1991" s="18">
        <f>'Raw Data'!J1991</f>
        <v>0</v>
      </c>
      <c r="K1991" s="18">
        <f>'Raw Data'!K1991</f>
        <v>0</v>
      </c>
      <c r="L1991" s="18">
        <f>'Raw Data'!L1991</f>
        <v>0</v>
      </c>
      <c r="M1991" s="18">
        <f>'Raw Data'!M1991</f>
        <v>0</v>
      </c>
      <c r="N1991" s="18">
        <f>'Raw Data'!N1991</f>
        <v>12</v>
      </c>
      <c r="O1991" s="18" t="str">
        <f>'Raw Data'!O1991</f>
        <v>PCS</v>
      </c>
      <c r="P1991" s="18">
        <f>'Raw Data'!P1991</f>
        <v>1728.281667</v>
      </c>
      <c r="Q1991" s="18">
        <f>'Raw Data'!Q1991</f>
        <v>20739.38</v>
      </c>
      <c r="R1991" s="18">
        <f>'Raw Data'!R1991</f>
        <v>26.507387529999999</v>
      </c>
      <c r="S1991" s="18">
        <f>'Raw Data'!S1991</f>
        <v>318.08865029999998</v>
      </c>
      <c r="T1991" s="18">
        <f>'Raw Data'!T1991</f>
        <v>4881.2</v>
      </c>
      <c r="U1991" s="18" t="str">
        <f t="shared" si="341"/>
        <v xml:space="preserve">FAMILY CLOTH RACK-HW 03-026 </v>
      </c>
      <c r="V1991" s="18" t="str">
        <f t="shared" si="342"/>
        <v/>
      </c>
      <c r="W1991" s="18" t="e">
        <f t="shared" si="343"/>
        <v>#VALUE!</v>
      </c>
      <c r="X1991" s="18" t="str">
        <f t="shared" si="344"/>
        <v/>
      </c>
      <c r="Y1991" s="18" t="str">
        <f t="shared" si="345"/>
        <v/>
      </c>
      <c r="Z1991" s="18">
        <f t="shared" si="346"/>
        <v>25620.58</v>
      </c>
      <c r="AA1991" s="18">
        <f t="shared" si="347"/>
        <v>2017</v>
      </c>
      <c r="AB1991" s="19" t="str">
        <f>IFERROR(VLOOKUP(D1991, 'Lookup Tables'!$A:$B, 2, FALSE), "Unknown")</f>
        <v>Table, kitchen or other household articles of iron or steel</v>
      </c>
      <c r="AC1991" s="18" t="str">
        <f t="shared" si="348"/>
        <v>Steel Products</v>
      </c>
      <c r="AD1991" s="18" t="str">
        <f t="shared" si="349"/>
        <v>Misc</v>
      </c>
      <c r="AE1991" s="18">
        <f t="shared" si="350"/>
        <v>406.76666666666665</v>
      </c>
      <c r="AF1991" s="20">
        <f t="shared" si="351"/>
        <v>0.23535901266093778</v>
      </c>
    </row>
    <row r="1992" spans="1:32">
      <c r="A1992" s="18" t="str">
        <f>'Raw Data'!A1992</f>
        <v>INNSA1</v>
      </c>
      <c r="B1992" s="19">
        <f>'Raw Data'!B1992</f>
        <v>42943</v>
      </c>
      <c r="C1992" s="18">
        <f>'Raw Data'!C1992</f>
        <v>301049751</v>
      </c>
      <c r="D1992" s="18">
        <f>'Raw Data'!D1992</f>
        <v>73239990</v>
      </c>
      <c r="E1992" s="18" t="str">
        <f>'Raw Data'!E1992</f>
        <v>FAMILY CLOTH RACK 3LAYERS -03-027I (STANDING CLOTHRACK ) (MADE UP OF MILD STEEL) (TOTAL NET WT.10170 KGS ) (DPD CLIENT)</v>
      </c>
      <c r="F1992" s="18">
        <f>'Raw Data'!F1992</f>
        <v>0</v>
      </c>
      <c r="G1992" s="18">
        <f>'Raw Data'!G1992</f>
        <v>0</v>
      </c>
      <c r="H1992" s="18">
        <f>'Raw Data'!H1992</f>
        <v>0</v>
      </c>
      <c r="I1992" s="18">
        <f>'Raw Data'!I1992</f>
        <v>0</v>
      </c>
      <c r="J1992" s="18">
        <f>'Raw Data'!J1992</f>
        <v>0</v>
      </c>
      <c r="K1992" s="18">
        <f>'Raw Data'!K1992</f>
        <v>0</v>
      </c>
      <c r="L1992" s="18">
        <f>'Raw Data'!L1992</f>
        <v>0</v>
      </c>
      <c r="M1992" s="18">
        <f>'Raw Data'!M1992</f>
        <v>0</v>
      </c>
      <c r="N1992" s="18">
        <f>'Raw Data'!N1992</f>
        <v>1800</v>
      </c>
      <c r="O1992" s="18" t="str">
        <f>'Raw Data'!O1992</f>
        <v>PCS</v>
      </c>
      <c r="P1992" s="18">
        <f>'Raw Data'!P1992</f>
        <v>819.89699440000004</v>
      </c>
      <c r="Q1992" s="18">
        <f>'Raw Data'!Q1992</f>
        <v>1475814.59</v>
      </c>
      <c r="R1992" s="18">
        <f>'Raw Data'!R1992</f>
        <v>12.575107279999999</v>
      </c>
      <c r="S1992" s="18">
        <f>'Raw Data'!S1992</f>
        <v>22635.1931</v>
      </c>
      <c r="T1992" s="18">
        <f>'Raw Data'!T1992</f>
        <v>347347.7</v>
      </c>
      <c r="U1992" s="18" t="str">
        <f t="shared" si="341"/>
        <v xml:space="preserve">FAMILY CLOTH RACK 3LAYERS -03-027I </v>
      </c>
      <c r="V1992" s="18" t="str">
        <f t="shared" si="342"/>
        <v/>
      </c>
      <c r="W1992" s="18" t="e">
        <f t="shared" si="343"/>
        <v>#VALUE!</v>
      </c>
      <c r="X1992" s="18" t="str">
        <f t="shared" si="344"/>
        <v/>
      </c>
      <c r="Y1992" s="18" t="str">
        <f t="shared" si="345"/>
        <v/>
      </c>
      <c r="Z1992" s="18">
        <f t="shared" si="346"/>
        <v>1823162.29</v>
      </c>
      <c r="AA1992" s="18">
        <f t="shared" si="347"/>
        <v>2017</v>
      </c>
      <c r="AB1992" s="19" t="str">
        <f>IFERROR(VLOOKUP(D1992, 'Lookup Tables'!$A:$B, 2, FALSE), "Unknown")</f>
        <v>Table, kitchen or other household articles of iron or steel</v>
      </c>
      <c r="AC1992" s="18" t="str">
        <f t="shared" si="348"/>
        <v>Steel Products</v>
      </c>
      <c r="AD1992" s="18" t="str">
        <f t="shared" si="349"/>
        <v>Misc</v>
      </c>
      <c r="AE1992" s="18">
        <f t="shared" si="350"/>
        <v>192.97094444444446</v>
      </c>
      <c r="AF1992" s="20">
        <f t="shared" si="351"/>
        <v>0.23535998515911136</v>
      </c>
    </row>
    <row r="1993" spans="1:32">
      <c r="A1993" s="18" t="str">
        <f>'Raw Data'!A1993</f>
        <v>INNSA1</v>
      </c>
      <c r="B1993" s="19">
        <f>'Raw Data'!B1993</f>
        <v>42936</v>
      </c>
      <c r="C1993" s="18">
        <f>'Raw Data'!C1993</f>
        <v>301049751</v>
      </c>
      <c r="D1993" s="18">
        <f>'Raw Data'!D1993</f>
        <v>73239990</v>
      </c>
      <c r="E1993" s="18" t="str">
        <f>'Raw Data'!E1993</f>
        <v>MULTI FUNCTION CLOTH STAND-RYX-02-021A(MADE OF MI LD STEEL)(DPD CLIENT)</v>
      </c>
      <c r="F1993" s="18">
        <f>'Raw Data'!F1993</f>
        <v>0</v>
      </c>
      <c r="G1993" s="18">
        <f>'Raw Data'!G1993</f>
        <v>0</v>
      </c>
      <c r="H1993" s="18">
        <f>'Raw Data'!H1993</f>
        <v>0</v>
      </c>
      <c r="I1993" s="18">
        <f>'Raw Data'!I1993</f>
        <v>0</v>
      </c>
      <c r="J1993" s="18">
        <f>'Raw Data'!J1993</f>
        <v>0</v>
      </c>
      <c r="K1993" s="18">
        <f>'Raw Data'!K1993</f>
        <v>0</v>
      </c>
      <c r="L1993" s="18">
        <f>'Raw Data'!L1993</f>
        <v>0</v>
      </c>
      <c r="M1993" s="18">
        <f>'Raw Data'!M1993</f>
        <v>0</v>
      </c>
      <c r="N1993" s="18">
        <f>'Raw Data'!N1993</f>
        <v>3888</v>
      </c>
      <c r="O1993" s="18" t="str">
        <f>'Raw Data'!O1993</f>
        <v>PCS</v>
      </c>
      <c r="P1993" s="18">
        <f>'Raw Data'!P1993</f>
        <v>641.29038319999995</v>
      </c>
      <c r="Q1993" s="18">
        <f>'Raw Data'!Q1993</f>
        <v>2493337.0099999998</v>
      </c>
      <c r="R1993" s="18">
        <f>'Raw Data'!R1993</f>
        <v>9.7683226689999998</v>
      </c>
      <c r="S1993" s="18">
        <f>'Raw Data'!S1993</f>
        <v>37979.238539999998</v>
      </c>
      <c r="T1993" s="18">
        <f>'Raw Data'!T1993</f>
        <v>586831.80000000005</v>
      </c>
      <c r="U1993" s="18" t="str">
        <f t="shared" si="341"/>
        <v>MULTI FUNCTION CLOTH STAND-RYX-02-021A</v>
      </c>
      <c r="V1993" s="18" t="str">
        <f t="shared" si="342"/>
        <v/>
      </c>
      <c r="W1993" s="18" t="e">
        <f t="shared" si="343"/>
        <v>#VALUE!</v>
      </c>
      <c r="X1993" s="18" t="str">
        <f t="shared" si="344"/>
        <v/>
      </c>
      <c r="Y1993" s="18" t="str">
        <f t="shared" si="345"/>
        <v/>
      </c>
      <c r="Z1993" s="18">
        <f t="shared" si="346"/>
        <v>3080168.8099999996</v>
      </c>
      <c r="AA1993" s="18">
        <f t="shared" si="347"/>
        <v>2017</v>
      </c>
      <c r="AB1993" s="19" t="str">
        <f>IFERROR(VLOOKUP(D1993, 'Lookup Tables'!$A:$B, 2, FALSE), "Unknown")</f>
        <v>Table, kitchen or other household articles of iron or steel</v>
      </c>
      <c r="AC1993" s="18" t="str">
        <f t="shared" si="348"/>
        <v>Steel Products</v>
      </c>
      <c r="AD1993" s="18" t="str">
        <f t="shared" si="349"/>
        <v>Cloth Stand</v>
      </c>
      <c r="AE1993" s="18">
        <f t="shared" si="350"/>
        <v>150.93410493827162</v>
      </c>
      <c r="AF1993" s="20">
        <f t="shared" si="351"/>
        <v>0.23536000053197786</v>
      </c>
    </row>
    <row r="1994" spans="1:32">
      <c r="A1994" s="18" t="str">
        <f>'Raw Data'!A1994</f>
        <v>INNSA1</v>
      </c>
      <c r="B1994" s="19">
        <f>'Raw Data'!B1994</f>
        <v>42936</v>
      </c>
      <c r="C1994" s="18">
        <f>'Raw Data'!C1994</f>
        <v>301049751</v>
      </c>
      <c r="D1994" s="18">
        <f>'Raw Data'!D1994</f>
        <v>73239990</v>
      </c>
      <c r="E1994" s="18" t="str">
        <f>'Raw Data'!E1994</f>
        <v>STAINLESS STEEL SPORTS BOTTLE 600ML S115 -NP-21(TOTAL NET WT. 2354.18 KGS)(MILD STEEL)</v>
      </c>
      <c r="F1994" s="18">
        <f>'Raw Data'!F1994</f>
        <v>0</v>
      </c>
      <c r="G1994" s="18">
        <f>'Raw Data'!G1994</f>
        <v>0</v>
      </c>
      <c r="H1994" s="18">
        <f>'Raw Data'!H1994</f>
        <v>0</v>
      </c>
      <c r="I1994" s="18">
        <f>'Raw Data'!I1994</f>
        <v>0</v>
      </c>
      <c r="J1994" s="18">
        <f>'Raw Data'!J1994</f>
        <v>0</v>
      </c>
      <c r="K1994" s="18">
        <f>'Raw Data'!K1994</f>
        <v>0</v>
      </c>
      <c r="L1994" s="18">
        <f>'Raw Data'!L1994</f>
        <v>0</v>
      </c>
      <c r="M1994" s="18">
        <f>'Raw Data'!M1994</f>
        <v>0</v>
      </c>
      <c r="N1994" s="18">
        <f>'Raw Data'!N1994</f>
        <v>13608</v>
      </c>
      <c r="O1994" s="18" t="str">
        <f>'Raw Data'!O1994</f>
        <v>PCS</v>
      </c>
      <c r="P1994" s="18">
        <f>'Raw Data'!P1994</f>
        <v>82.383692679999996</v>
      </c>
      <c r="Q1994" s="18">
        <f>'Raw Data'!Q1994</f>
        <v>1121077.29</v>
      </c>
      <c r="R1994" s="18">
        <f>'Raw Data'!R1994</f>
        <v>1.254892501</v>
      </c>
      <c r="S1994" s="18">
        <f>'Raw Data'!S1994</f>
        <v>17076.577150000001</v>
      </c>
      <c r="T1994" s="18">
        <f>'Raw Data'!T1994</f>
        <v>263856.8</v>
      </c>
      <c r="U1994" s="18" t="str">
        <f t="shared" si="341"/>
        <v>STAINLESS STEEL SPORTS BOTTLE 600ML S115 -NP-21</v>
      </c>
      <c r="V1994" s="18" t="str">
        <f t="shared" si="342"/>
        <v/>
      </c>
      <c r="W1994" s="18" t="e">
        <f t="shared" si="343"/>
        <v>#VALUE!</v>
      </c>
      <c r="X1994" s="18" t="str">
        <f t="shared" si="344"/>
        <v/>
      </c>
      <c r="Y1994" s="18" t="str">
        <f t="shared" si="345"/>
        <v/>
      </c>
      <c r="Z1994" s="18">
        <f t="shared" si="346"/>
        <v>1384934.09</v>
      </c>
      <c r="AA1994" s="18">
        <f t="shared" si="347"/>
        <v>2017</v>
      </c>
      <c r="AB1994" s="19" t="str">
        <f>IFERROR(VLOOKUP(D1994, 'Lookup Tables'!$A:$B, 2, FALSE), "Unknown")</f>
        <v>Table, kitchen or other household articles of iron or steel</v>
      </c>
      <c r="AC1994" s="18" t="str">
        <f t="shared" si="348"/>
        <v>Steel Products</v>
      </c>
      <c r="AD1994" s="18" t="str">
        <f t="shared" si="349"/>
        <v>Misc</v>
      </c>
      <c r="AE1994" s="18">
        <f t="shared" si="350"/>
        <v>19.389829512051733</v>
      </c>
      <c r="AF1994" s="20">
        <f t="shared" si="351"/>
        <v>0.23536004373079394</v>
      </c>
    </row>
    <row r="1995" spans="1:32">
      <c r="A1995" s="18" t="str">
        <f>'Raw Data'!A1995</f>
        <v>INNSA1</v>
      </c>
      <c r="B1995" s="19">
        <f>'Raw Data'!B1995</f>
        <v>42936</v>
      </c>
      <c r="C1995" s="18">
        <f>'Raw Data'!C1995</f>
        <v>301049751</v>
      </c>
      <c r="D1995" s="18">
        <f>'Raw Data'!D1995</f>
        <v>73239990</v>
      </c>
      <c r="E1995" s="18" t="str">
        <f>'Raw Data'!E1995</f>
        <v>STAINESS STEEL COLA BOTTLE 750ML SK750-SL-01 (TOTAL NET WT.1284.19 KGS)(MILD STEEL)</v>
      </c>
      <c r="F1995" s="18">
        <f>'Raw Data'!F1995</f>
        <v>0</v>
      </c>
      <c r="G1995" s="18">
        <f>'Raw Data'!G1995</f>
        <v>0</v>
      </c>
      <c r="H1995" s="18">
        <f>'Raw Data'!H1995</f>
        <v>0</v>
      </c>
      <c r="I1995" s="18">
        <f>'Raw Data'!I1995</f>
        <v>0</v>
      </c>
      <c r="J1995" s="18">
        <f>'Raw Data'!J1995</f>
        <v>0</v>
      </c>
      <c r="K1995" s="18">
        <f>'Raw Data'!K1995</f>
        <v>0</v>
      </c>
      <c r="L1995" s="18">
        <f>'Raw Data'!L1995</f>
        <v>0</v>
      </c>
      <c r="M1995" s="18">
        <f>'Raw Data'!M1995</f>
        <v>0</v>
      </c>
      <c r="N1995" s="18">
        <f>'Raw Data'!N1995</f>
        <v>7056</v>
      </c>
      <c r="O1995" s="18" t="str">
        <f>'Raw Data'!O1995</f>
        <v>PCS</v>
      </c>
      <c r="P1995" s="18">
        <f>'Raw Data'!P1995</f>
        <v>94.709909300000007</v>
      </c>
      <c r="Q1995" s="18">
        <f>'Raw Data'!Q1995</f>
        <v>668273.12</v>
      </c>
      <c r="R1995" s="18">
        <f>'Raw Data'!R1995</f>
        <v>1.442649037</v>
      </c>
      <c r="S1995" s="18">
        <f>'Raw Data'!S1995</f>
        <v>10179.331609999999</v>
      </c>
      <c r="T1995" s="18">
        <f>'Raw Data'!T1995</f>
        <v>157284.70000000001</v>
      </c>
      <c r="U1995" s="18" t="str">
        <f t="shared" si="341"/>
        <v xml:space="preserve">STAINESS STEEL COLA BOTTLE 750ML SK750-SL-01 </v>
      </c>
      <c r="V1995" s="18" t="str">
        <f t="shared" si="342"/>
        <v/>
      </c>
      <c r="W1995" s="18" t="e">
        <f t="shared" si="343"/>
        <v>#VALUE!</v>
      </c>
      <c r="X1995" s="18" t="str">
        <f t="shared" si="344"/>
        <v/>
      </c>
      <c r="Y1995" s="18" t="str">
        <f t="shared" si="345"/>
        <v/>
      </c>
      <c r="Z1995" s="18">
        <f t="shared" si="346"/>
        <v>825557.82000000007</v>
      </c>
      <c r="AA1995" s="18">
        <f t="shared" si="347"/>
        <v>2017</v>
      </c>
      <c r="AB1995" s="19" t="str">
        <f>IFERROR(VLOOKUP(D1995, 'Lookup Tables'!$A:$B, 2, FALSE), "Unknown")</f>
        <v>Table, kitchen or other household articles of iron or steel</v>
      </c>
      <c r="AC1995" s="18" t="str">
        <f t="shared" si="348"/>
        <v>Steel Products</v>
      </c>
      <c r="AD1995" s="18" t="str">
        <f t="shared" si="349"/>
        <v>Misc</v>
      </c>
      <c r="AE1995" s="18">
        <f t="shared" si="350"/>
        <v>22.290915532879819</v>
      </c>
      <c r="AF1995" s="20">
        <f t="shared" si="351"/>
        <v>0.23535990793704228</v>
      </c>
    </row>
    <row r="1996" spans="1:32">
      <c r="A1996" s="18" t="str">
        <f>'Raw Data'!A1996</f>
        <v>INNSA1</v>
      </c>
      <c r="B1996" s="19">
        <f>'Raw Data'!B1996</f>
        <v>42936</v>
      </c>
      <c r="C1996" s="18">
        <f>'Raw Data'!C1996</f>
        <v>301049751</v>
      </c>
      <c r="D1996" s="18">
        <f>'Raw Data'!D1996</f>
        <v>73239990</v>
      </c>
      <c r="E1996" s="18" t="str">
        <f>'Raw Data'!E1996</f>
        <v>STAINLESS STEEL SPORTS BOTTLE 750ML S-308-C6-NP-20(TOTAL NET WT.1875.74 KGS) (MILD STEEL)</v>
      </c>
      <c r="F1996" s="18">
        <f>'Raw Data'!F1996</f>
        <v>0</v>
      </c>
      <c r="G1996" s="18">
        <f>'Raw Data'!G1996</f>
        <v>0</v>
      </c>
      <c r="H1996" s="18">
        <f>'Raw Data'!H1996</f>
        <v>0</v>
      </c>
      <c r="I1996" s="18">
        <f>'Raw Data'!I1996</f>
        <v>0</v>
      </c>
      <c r="J1996" s="18">
        <f>'Raw Data'!J1996</f>
        <v>0</v>
      </c>
      <c r="K1996" s="18">
        <f>'Raw Data'!K1996</f>
        <v>0</v>
      </c>
      <c r="L1996" s="18">
        <f>'Raw Data'!L1996</f>
        <v>0</v>
      </c>
      <c r="M1996" s="18">
        <f>'Raw Data'!M1996</f>
        <v>0</v>
      </c>
      <c r="N1996" s="18">
        <f>'Raw Data'!N1996</f>
        <v>11232</v>
      </c>
      <c r="O1996" s="18" t="str">
        <f>'Raw Data'!O1996</f>
        <v>PCS</v>
      </c>
      <c r="P1996" s="18">
        <f>'Raw Data'!P1996</f>
        <v>74.723332439999993</v>
      </c>
      <c r="Q1996" s="18">
        <f>'Raw Data'!Q1996</f>
        <v>839292.47</v>
      </c>
      <c r="R1996" s="18">
        <f>'Raw Data'!R1996</f>
        <v>1.138207653</v>
      </c>
      <c r="S1996" s="18">
        <f>'Raw Data'!S1996</f>
        <v>12784.34836</v>
      </c>
      <c r="T1996" s="18">
        <f>'Raw Data'!T1996</f>
        <v>197535.9</v>
      </c>
      <c r="U1996" s="18" t="str">
        <f t="shared" si="341"/>
        <v>STAINLESS STEEL SPORTS BOTTLE 750ML S-308-C6-NP-20</v>
      </c>
      <c r="V1996" s="18" t="str">
        <f t="shared" si="342"/>
        <v/>
      </c>
      <c r="W1996" s="18" t="e">
        <f t="shared" si="343"/>
        <v>#VALUE!</v>
      </c>
      <c r="X1996" s="18" t="str">
        <f t="shared" si="344"/>
        <v/>
      </c>
      <c r="Y1996" s="18" t="str">
        <f t="shared" si="345"/>
        <v/>
      </c>
      <c r="Z1996" s="18">
        <f t="shared" si="346"/>
        <v>1036828.37</v>
      </c>
      <c r="AA1996" s="18">
        <f t="shared" si="347"/>
        <v>2017</v>
      </c>
      <c r="AB1996" s="19" t="str">
        <f>IFERROR(VLOOKUP(D1996, 'Lookup Tables'!$A:$B, 2, FALSE), "Unknown")</f>
        <v>Table, kitchen or other household articles of iron or steel</v>
      </c>
      <c r="AC1996" s="18" t="str">
        <f t="shared" si="348"/>
        <v>Steel Products</v>
      </c>
      <c r="AD1996" s="18" t="str">
        <f t="shared" si="349"/>
        <v>Misc</v>
      </c>
      <c r="AE1996" s="18">
        <f t="shared" si="350"/>
        <v>17.586885683760684</v>
      </c>
      <c r="AF1996" s="20">
        <f t="shared" si="351"/>
        <v>0.23536002890625243</v>
      </c>
    </row>
    <row r="1997" spans="1:32">
      <c r="A1997" s="18" t="str">
        <f>'Raw Data'!A1997</f>
        <v>INNSA1</v>
      </c>
      <c r="B1997" s="19">
        <f>'Raw Data'!B1997</f>
        <v>42936</v>
      </c>
      <c r="C1997" s="18">
        <f>'Raw Data'!C1997</f>
        <v>301049751</v>
      </c>
      <c r="D1997" s="18">
        <f>'Raw Data'!D1997</f>
        <v>73239990</v>
      </c>
      <c r="E1997" s="18" t="str">
        <f>'Raw Data'!E1997</f>
        <v>STEEL PEELER-MP-196 (TOTAL NET WT.2979.84KGS) (MILD STEEL)</v>
      </c>
      <c r="F1997" s="18">
        <f>'Raw Data'!F1997</f>
        <v>0</v>
      </c>
      <c r="G1997" s="18">
        <f>'Raw Data'!G1997</f>
        <v>0</v>
      </c>
      <c r="H1997" s="18">
        <f>'Raw Data'!H1997</f>
        <v>0</v>
      </c>
      <c r="I1997" s="18">
        <f>'Raw Data'!I1997</f>
        <v>0</v>
      </c>
      <c r="J1997" s="18">
        <f>'Raw Data'!J1997</f>
        <v>0</v>
      </c>
      <c r="K1997" s="18">
        <f>'Raw Data'!K1997</f>
        <v>0</v>
      </c>
      <c r="L1997" s="18">
        <f>'Raw Data'!L1997</f>
        <v>0</v>
      </c>
      <c r="M1997" s="18">
        <f>'Raw Data'!M1997</f>
        <v>0</v>
      </c>
      <c r="N1997" s="18">
        <f>'Raw Data'!N1997</f>
        <v>37248</v>
      </c>
      <c r="O1997" s="18" t="str">
        <f>'Raw Data'!O1997</f>
        <v>PCS</v>
      </c>
      <c r="P1997" s="18">
        <f>'Raw Data'!P1997</f>
        <v>35.54962656</v>
      </c>
      <c r="Q1997" s="18">
        <f>'Raw Data'!Q1997</f>
        <v>1324152.49</v>
      </c>
      <c r="R1997" s="18">
        <f>'Raw Data'!R1997</f>
        <v>0.54150230899999996</v>
      </c>
      <c r="S1997" s="18">
        <f>'Raw Data'!S1997</f>
        <v>20169.877990000001</v>
      </c>
      <c r="T1997" s="18">
        <f>'Raw Data'!T1997</f>
        <v>311652.5</v>
      </c>
      <c r="U1997" s="18" t="str">
        <f t="shared" si="341"/>
        <v xml:space="preserve">STEEL PEELER-MP-196 </v>
      </c>
      <c r="V1997" s="18" t="str">
        <f t="shared" si="342"/>
        <v/>
      </c>
      <c r="W1997" s="18" t="e">
        <f t="shared" si="343"/>
        <v>#VALUE!</v>
      </c>
      <c r="X1997" s="18" t="str">
        <f t="shared" si="344"/>
        <v/>
      </c>
      <c r="Y1997" s="18" t="str">
        <f t="shared" si="345"/>
        <v/>
      </c>
      <c r="Z1997" s="18">
        <f t="shared" si="346"/>
        <v>1635804.99</v>
      </c>
      <c r="AA1997" s="18">
        <f t="shared" si="347"/>
        <v>2017</v>
      </c>
      <c r="AB1997" s="19" t="str">
        <f>IFERROR(VLOOKUP(D1997, 'Lookup Tables'!$A:$B, 2, FALSE), "Unknown")</f>
        <v>Table, kitchen or other household articles of iron or steel</v>
      </c>
      <c r="AC1997" s="18" t="str">
        <f t="shared" si="348"/>
        <v>Steel Products</v>
      </c>
      <c r="AD1997" s="18" t="str">
        <f t="shared" si="349"/>
        <v>Misc</v>
      </c>
      <c r="AE1997" s="18">
        <f t="shared" si="350"/>
        <v>8.3669592998281779</v>
      </c>
      <c r="AF1997" s="20">
        <f t="shared" si="351"/>
        <v>0.23535997730895783</v>
      </c>
    </row>
    <row r="1998" spans="1:32">
      <c r="A1998" s="18" t="str">
        <f>'Raw Data'!A1998</f>
        <v>INNSA1</v>
      </c>
      <c r="B1998" s="19">
        <f>'Raw Data'!B1998</f>
        <v>42936</v>
      </c>
      <c r="C1998" s="18">
        <f>'Raw Data'!C1998</f>
        <v>301049751</v>
      </c>
      <c r="D1998" s="18">
        <f>'Raw Data'!D1998</f>
        <v>73239990</v>
      </c>
      <c r="E1998" s="18" t="str">
        <f>'Raw Data'!E1998</f>
        <v>STEEL HOOK 3PCS-RJ-409 (TOTAL NET WT.635.04 KGS) (MILD STEEL)</v>
      </c>
      <c r="F1998" s="18">
        <f>'Raw Data'!F1998</f>
        <v>0</v>
      </c>
      <c r="G1998" s="18">
        <f>'Raw Data'!G1998</f>
        <v>0</v>
      </c>
      <c r="H1998" s="18">
        <f>'Raw Data'!H1998</f>
        <v>0</v>
      </c>
      <c r="I1998" s="18">
        <f>'Raw Data'!I1998</f>
        <v>0</v>
      </c>
      <c r="J1998" s="18">
        <f>'Raw Data'!J1998</f>
        <v>0</v>
      </c>
      <c r="K1998" s="18">
        <f>'Raw Data'!K1998</f>
        <v>0</v>
      </c>
      <c r="L1998" s="18">
        <f>'Raw Data'!L1998</f>
        <v>0</v>
      </c>
      <c r="M1998" s="18">
        <f>'Raw Data'!M1998</f>
        <v>0</v>
      </c>
      <c r="N1998" s="18">
        <f>'Raw Data'!N1998</f>
        <v>15120</v>
      </c>
      <c r="O1998" s="18" t="str">
        <f>'Raw Data'!O1998</f>
        <v>SET</v>
      </c>
      <c r="P1998" s="18">
        <f>'Raw Data'!P1998</f>
        <v>38.791417989999999</v>
      </c>
      <c r="Q1998" s="18">
        <f>'Raw Data'!Q1998</f>
        <v>586526.24</v>
      </c>
      <c r="R1998" s="18">
        <f>'Raw Data'!R1998</f>
        <v>0.59088222400000001</v>
      </c>
      <c r="S1998" s="18">
        <f>'Raw Data'!S1998</f>
        <v>8934.1392230000001</v>
      </c>
      <c r="T1998" s="18">
        <f>'Raw Data'!T1998</f>
        <v>138044.79999999999</v>
      </c>
      <c r="U1998" s="18" t="str">
        <f t="shared" si="341"/>
        <v xml:space="preserve">STEEL HOOK 3PCS-RJ-409 </v>
      </c>
      <c r="V1998" s="18" t="str">
        <f t="shared" si="342"/>
        <v/>
      </c>
      <c r="W1998" s="18" t="e">
        <f t="shared" si="343"/>
        <v>#VALUE!</v>
      </c>
      <c r="X1998" s="18" t="str">
        <f t="shared" si="344"/>
        <v/>
      </c>
      <c r="Y1998" s="18" t="str">
        <f t="shared" si="345"/>
        <v/>
      </c>
      <c r="Z1998" s="18">
        <f t="shared" si="346"/>
        <v>724571.04</v>
      </c>
      <c r="AA1998" s="18">
        <f t="shared" si="347"/>
        <v>2017</v>
      </c>
      <c r="AB1998" s="19" t="str">
        <f>IFERROR(VLOOKUP(D1998, 'Lookup Tables'!$A:$B, 2, FALSE), "Unknown")</f>
        <v>Table, kitchen or other household articles of iron or steel</v>
      </c>
      <c r="AC1998" s="18" t="str">
        <f t="shared" si="348"/>
        <v>Steel Products</v>
      </c>
      <c r="AD1998" s="18" t="str">
        <f t="shared" si="349"/>
        <v>Misc</v>
      </c>
      <c r="AE1998" s="18">
        <f t="shared" si="350"/>
        <v>9.1299470899470894</v>
      </c>
      <c r="AF1998" s="20">
        <f t="shared" si="351"/>
        <v>0.23535997298262393</v>
      </c>
    </row>
    <row r="1999" spans="1:32">
      <c r="A1999" s="18" t="str">
        <f>'Raw Data'!A1999</f>
        <v>INNSA1</v>
      </c>
      <c r="B1999" s="19">
        <f>'Raw Data'!B1999</f>
        <v>42936</v>
      </c>
      <c r="C1999" s="18">
        <f>'Raw Data'!C1999</f>
        <v>301049751</v>
      </c>
      <c r="D1999" s="18">
        <f>'Raw Data'!D1999</f>
        <v>73239990</v>
      </c>
      <c r="E1999" s="18" t="str">
        <f>'Raw Data'!E1999</f>
        <v>STAINLESS STEEL GRATER WITH HANDLE -DS-25(TOTAL NET WT.1887KGS)(MILD STEEL)</v>
      </c>
      <c r="F1999" s="18">
        <f>'Raw Data'!F1999</f>
        <v>0</v>
      </c>
      <c r="G1999" s="18">
        <f>'Raw Data'!G1999</f>
        <v>0</v>
      </c>
      <c r="H1999" s="18">
        <f>'Raw Data'!H1999</f>
        <v>0</v>
      </c>
      <c r="I1999" s="18">
        <f>'Raw Data'!I1999</f>
        <v>0</v>
      </c>
      <c r="J1999" s="18">
        <f>'Raw Data'!J1999</f>
        <v>0</v>
      </c>
      <c r="K1999" s="18">
        <f>'Raw Data'!K1999</f>
        <v>0</v>
      </c>
      <c r="L1999" s="18">
        <f>'Raw Data'!L1999</f>
        <v>0</v>
      </c>
      <c r="M1999" s="18">
        <f>'Raw Data'!M1999</f>
        <v>0</v>
      </c>
      <c r="N1999" s="18">
        <f>'Raw Data'!N1999</f>
        <v>51000</v>
      </c>
      <c r="O1999" s="18" t="str">
        <f>'Raw Data'!O1999</f>
        <v>PCS</v>
      </c>
      <c r="P1999" s="18">
        <f>'Raw Data'!P1999</f>
        <v>15.11724373</v>
      </c>
      <c r="Q1999" s="18">
        <f>'Raw Data'!Q1999</f>
        <v>770979.43</v>
      </c>
      <c r="R1999" s="18">
        <f>'Raw Data'!R1999</f>
        <v>0.23027027799999999</v>
      </c>
      <c r="S1999" s="18">
        <f>'Raw Data'!S1999</f>
        <v>11743.784159999999</v>
      </c>
      <c r="T1999" s="18">
        <f>'Raw Data'!T1999</f>
        <v>181457.7</v>
      </c>
      <c r="U1999" s="18" t="str">
        <f t="shared" si="341"/>
        <v>STAINLESS STEEL GRATER WITH HANDLE -DS-25</v>
      </c>
      <c r="V1999" s="18" t="str">
        <f t="shared" si="342"/>
        <v/>
      </c>
      <c r="W1999" s="18" t="e">
        <f t="shared" si="343"/>
        <v>#VALUE!</v>
      </c>
      <c r="X1999" s="18" t="str">
        <f t="shared" si="344"/>
        <v/>
      </c>
      <c r="Y1999" s="18" t="str">
        <f t="shared" si="345"/>
        <v/>
      </c>
      <c r="Z1999" s="18">
        <f t="shared" si="346"/>
        <v>952437.13000000012</v>
      </c>
      <c r="AA1999" s="18">
        <f t="shared" si="347"/>
        <v>2017</v>
      </c>
      <c r="AB1999" s="19" t="str">
        <f>IFERROR(VLOOKUP(D1999, 'Lookup Tables'!$A:$B, 2, FALSE), "Unknown")</f>
        <v>Table, kitchen or other household articles of iron or steel</v>
      </c>
      <c r="AC1999" s="18" t="str">
        <f t="shared" si="348"/>
        <v>Steel Products</v>
      </c>
      <c r="AD1999" s="18" t="str">
        <f t="shared" si="349"/>
        <v>Misc</v>
      </c>
      <c r="AE1999" s="18">
        <f t="shared" si="350"/>
        <v>3.5579941176470591</v>
      </c>
      <c r="AF1999" s="20">
        <f t="shared" si="351"/>
        <v>0.23535997581673482</v>
      </c>
    </row>
    <row r="2000" spans="1:32">
      <c r="A2000" s="18" t="str">
        <f>'Raw Data'!A2000</f>
        <v>INNSA1</v>
      </c>
      <c r="B2000" s="19">
        <f>'Raw Data'!B2000</f>
        <v>42929</v>
      </c>
      <c r="C2000" s="18">
        <f>'Raw Data'!C2000</f>
        <v>301049751</v>
      </c>
      <c r="D2000" s="18">
        <f>'Raw Data'!D2000</f>
        <v>73239990</v>
      </c>
      <c r="E2000" s="18" t="str">
        <f>'Raw Data'!E2000</f>
        <v>STEEL LUNCH BOX 2 LAYER-6504(TOTAL NET WT.6227.90 KGS)(MILD STEEL)</v>
      </c>
      <c r="F2000" s="18">
        <f>'Raw Data'!F2000</f>
        <v>0</v>
      </c>
      <c r="G2000" s="18">
        <f>'Raw Data'!G2000</f>
        <v>0</v>
      </c>
      <c r="H2000" s="18">
        <f>'Raw Data'!H2000</f>
        <v>0</v>
      </c>
      <c r="I2000" s="18">
        <f>'Raw Data'!I2000</f>
        <v>0</v>
      </c>
      <c r="J2000" s="18">
        <f>'Raw Data'!J2000</f>
        <v>0</v>
      </c>
      <c r="K2000" s="18">
        <f>'Raw Data'!K2000</f>
        <v>0</v>
      </c>
      <c r="L2000" s="18">
        <f>'Raw Data'!L2000</f>
        <v>0</v>
      </c>
      <c r="M2000" s="18">
        <f>'Raw Data'!M2000</f>
        <v>0</v>
      </c>
      <c r="N2000" s="18">
        <f>'Raw Data'!N2000</f>
        <v>13020</v>
      </c>
      <c r="O2000" s="18" t="str">
        <f>'Raw Data'!O2000</f>
        <v>PCS</v>
      </c>
      <c r="P2000" s="18">
        <f>'Raw Data'!P2000</f>
        <v>174.86491710000001</v>
      </c>
      <c r="Q2000" s="18">
        <f>'Raw Data'!Q2000</f>
        <v>2276741.2200000002</v>
      </c>
      <c r="R2000" s="18">
        <f>'Raw Data'!R2000</f>
        <v>2.6635935580000001</v>
      </c>
      <c r="S2000" s="18">
        <f>'Raw Data'!S2000</f>
        <v>34679.988120000002</v>
      </c>
      <c r="T2000" s="18">
        <f>'Raw Data'!T2000</f>
        <v>535853.80000000005</v>
      </c>
      <c r="U2000" s="18" t="str">
        <f t="shared" si="341"/>
        <v>STEEL LUNCH BOX 2 LAYER-6504</v>
      </c>
      <c r="V2000" s="18" t="str">
        <f t="shared" si="342"/>
        <v/>
      </c>
      <c r="W2000" s="18" t="e">
        <f t="shared" si="343"/>
        <v>#VALUE!</v>
      </c>
      <c r="X2000" s="18" t="str">
        <f t="shared" si="344"/>
        <v/>
      </c>
      <c r="Y2000" s="18" t="str">
        <f t="shared" si="345"/>
        <v/>
      </c>
      <c r="Z2000" s="18">
        <f t="shared" si="346"/>
        <v>2812595.0200000005</v>
      </c>
      <c r="AA2000" s="18">
        <f t="shared" si="347"/>
        <v>2017</v>
      </c>
      <c r="AB2000" s="19" t="str">
        <f>IFERROR(VLOOKUP(D2000, 'Lookup Tables'!$A:$B, 2, FALSE), "Unknown")</f>
        <v>Table, kitchen or other household articles of iron or steel</v>
      </c>
      <c r="AC2000" s="18" t="str">
        <f t="shared" si="348"/>
        <v>Steel Products</v>
      </c>
      <c r="AD2000" s="18" t="str">
        <f t="shared" si="349"/>
        <v>Misc</v>
      </c>
      <c r="AE2000" s="18">
        <f t="shared" si="350"/>
        <v>41.15620583717358</v>
      </c>
      <c r="AF2000" s="20">
        <f t="shared" si="351"/>
        <v>0.23535999405325478</v>
      </c>
    </row>
    <row r="2001" spans="1:32">
      <c r="A2001" s="18" t="str">
        <f>'Raw Data'!A2001</f>
        <v>INNSA1</v>
      </c>
      <c r="B2001" s="19">
        <f>'Raw Data'!B2001</f>
        <v>42929</v>
      </c>
      <c r="C2001" s="18">
        <f>'Raw Data'!C2001</f>
        <v>301049751</v>
      </c>
      <c r="D2001" s="18">
        <f>'Raw Data'!D2001</f>
        <v>73239990</v>
      </c>
      <c r="E2001" s="18" t="str">
        <f>'Raw Data'!E2001</f>
        <v>STEEL LUNCH BOX (TOTAL NET WT.2346.35 KGS)(MILD STEEL)</v>
      </c>
      <c r="F2001" s="18">
        <f>'Raw Data'!F2001</f>
        <v>0</v>
      </c>
      <c r="G2001" s="18">
        <f>'Raw Data'!G2001</f>
        <v>0</v>
      </c>
      <c r="H2001" s="18">
        <f>'Raw Data'!H2001</f>
        <v>0</v>
      </c>
      <c r="I2001" s="18">
        <f>'Raw Data'!I2001</f>
        <v>0</v>
      </c>
      <c r="J2001" s="18">
        <f>'Raw Data'!J2001</f>
        <v>0</v>
      </c>
      <c r="K2001" s="18">
        <f>'Raw Data'!K2001</f>
        <v>0</v>
      </c>
      <c r="L2001" s="18">
        <f>'Raw Data'!L2001</f>
        <v>0</v>
      </c>
      <c r="M2001" s="18">
        <f>'Raw Data'!M2001</f>
        <v>0</v>
      </c>
      <c r="N2001" s="18">
        <f>'Raw Data'!N2001</f>
        <v>20040</v>
      </c>
      <c r="O2001" s="18" t="str">
        <f>'Raw Data'!O2001</f>
        <v>PCS</v>
      </c>
      <c r="P2001" s="18">
        <f>'Raw Data'!P2001</f>
        <v>54.376644210000002</v>
      </c>
      <c r="Q2001" s="18">
        <f>'Raw Data'!Q2001</f>
        <v>1089707.95</v>
      </c>
      <c r="R2001" s="18">
        <f>'Raw Data'!R2001</f>
        <v>0.82828094799999996</v>
      </c>
      <c r="S2001" s="18">
        <f>'Raw Data'!S2001</f>
        <v>16598.750189999999</v>
      </c>
      <c r="T2001" s="18">
        <f>'Raw Data'!T2001</f>
        <v>256473.60000000001</v>
      </c>
      <c r="U2001" s="18" t="str">
        <f t="shared" si="341"/>
        <v xml:space="preserve">STEEL LUNCH BOX </v>
      </c>
      <c r="V2001" s="18" t="str">
        <f t="shared" si="342"/>
        <v/>
      </c>
      <c r="W2001" s="18" t="e">
        <f t="shared" si="343"/>
        <v>#VALUE!</v>
      </c>
      <c r="X2001" s="18" t="str">
        <f t="shared" si="344"/>
        <v/>
      </c>
      <c r="Y2001" s="18" t="str">
        <f t="shared" si="345"/>
        <v/>
      </c>
      <c r="Z2001" s="18">
        <f t="shared" si="346"/>
        <v>1346181.55</v>
      </c>
      <c r="AA2001" s="18">
        <f t="shared" si="347"/>
        <v>2017</v>
      </c>
      <c r="AB2001" s="19" t="str">
        <f>IFERROR(VLOOKUP(D2001, 'Lookup Tables'!$A:$B, 2, FALSE), "Unknown")</f>
        <v>Table, kitchen or other household articles of iron or steel</v>
      </c>
      <c r="AC2001" s="18" t="str">
        <f t="shared" si="348"/>
        <v>Steel Products</v>
      </c>
      <c r="AD2001" s="18" t="str">
        <f t="shared" si="349"/>
        <v>Misc</v>
      </c>
      <c r="AE2001" s="18">
        <f t="shared" si="350"/>
        <v>12.79808383233533</v>
      </c>
      <c r="AF2001" s="20">
        <f t="shared" si="351"/>
        <v>0.2353599420835647</v>
      </c>
    </row>
    <row r="2002" spans="1:32">
      <c r="A2002" s="18" t="str">
        <f>'Raw Data'!A2002</f>
        <v>INNSA1</v>
      </c>
      <c r="B2002" s="19">
        <f>'Raw Data'!B2002</f>
        <v>42929</v>
      </c>
      <c r="C2002" s="18">
        <f>'Raw Data'!C2002</f>
        <v>301049751</v>
      </c>
      <c r="D2002" s="18">
        <f>'Raw Data'!D2002</f>
        <v>73239990</v>
      </c>
      <c r="E2002" s="18" t="str">
        <f>'Raw Data'!E2002</f>
        <v>STEEL LUNCH BOX 3 LAYER-6505 (TOTAL NET WT.2271.76 KGS)(MILD STEEL)</v>
      </c>
      <c r="F2002" s="18">
        <f>'Raw Data'!F2002</f>
        <v>0</v>
      </c>
      <c r="G2002" s="18">
        <f>'Raw Data'!G2002</f>
        <v>0</v>
      </c>
      <c r="H2002" s="18">
        <f>'Raw Data'!H2002</f>
        <v>0</v>
      </c>
      <c r="I2002" s="18">
        <f>'Raw Data'!I2002</f>
        <v>0</v>
      </c>
      <c r="J2002" s="18">
        <f>'Raw Data'!J2002</f>
        <v>0</v>
      </c>
      <c r="K2002" s="18">
        <f>'Raw Data'!K2002</f>
        <v>0</v>
      </c>
      <c r="L2002" s="18">
        <f>'Raw Data'!L2002</f>
        <v>0</v>
      </c>
      <c r="M2002" s="18">
        <f>'Raw Data'!M2002</f>
        <v>0</v>
      </c>
      <c r="N2002" s="18">
        <f>'Raw Data'!N2002</f>
        <v>3504</v>
      </c>
      <c r="O2002" s="18" t="str">
        <f>'Raw Data'!O2002</f>
        <v>PCS</v>
      </c>
      <c r="P2002" s="18">
        <f>'Raw Data'!P2002</f>
        <v>241.65888129999999</v>
      </c>
      <c r="Q2002" s="18">
        <f>'Raw Data'!Q2002</f>
        <v>846772.72</v>
      </c>
      <c r="R2002" s="18">
        <f>'Raw Data'!R2002</f>
        <v>3.6810187550000002</v>
      </c>
      <c r="S2002" s="18">
        <f>'Raw Data'!S2002</f>
        <v>12898.289720000001</v>
      </c>
      <c r="T2002" s="18">
        <f>'Raw Data'!T2002</f>
        <v>199296.4</v>
      </c>
      <c r="U2002" s="18" t="str">
        <f t="shared" si="341"/>
        <v xml:space="preserve">STEEL LUNCH BOX 3 LAYER-6505 </v>
      </c>
      <c r="V2002" s="18" t="str">
        <f t="shared" si="342"/>
        <v/>
      </c>
      <c r="W2002" s="18" t="e">
        <f t="shared" si="343"/>
        <v>#VALUE!</v>
      </c>
      <c r="X2002" s="18" t="str">
        <f t="shared" si="344"/>
        <v/>
      </c>
      <c r="Y2002" s="18" t="str">
        <f t="shared" si="345"/>
        <v/>
      </c>
      <c r="Z2002" s="18">
        <f t="shared" si="346"/>
        <v>1046069.12</v>
      </c>
      <c r="AA2002" s="18">
        <f t="shared" si="347"/>
        <v>2017</v>
      </c>
      <c r="AB2002" s="19" t="str">
        <f>IFERROR(VLOOKUP(D2002, 'Lookup Tables'!$A:$B, 2, FALSE), "Unknown")</f>
        <v>Table, kitchen or other household articles of iron or steel</v>
      </c>
      <c r="AC2002" s="18" t="str">
        <f t="shared" si="348"/>
        <v>Steel Products</v>
      </c>
      <c r="AD2002" s="18" t="str">
        <f t="shared" si="349"/>
        <v>Misc</v>
      </c>
      <c r="AE2002" s="18">
        <f t="shared" si="350"/>
        <v>56.876826484018267</v>
      </c>
      <c r="AF2002" s="20">
        <f t="shared" si="351"/>
        <v>0.23535996766641232</v>
      </c>
    </row>
    <row r="2003" spans="1:32">
      <c r="A2003" s="18" t="str">
        <f>'Raw Data'!A2003</f>
        <v>INNSA1</v>
      </c>
      <c r="B2003" s="19">
        <f>'Raw Data'!B2003</f>
        <v>42928</v>
      </c>
      <c r="C2003" s="18">
        <f>'Raw Data'!C2003</f>
        <v>301049751</v>
      </c>
      <c r="D2003" s="18">
        <f>'Raw Data'!D2003</f>
        <v>73239990</v>
      </c>
      <c r="E2003" s="18" t="str">
        <f>'Raw Data'!E2003</f>
        <v>STEEL PILLER-MP-196 (TOTAL NET WT.1052.16 KGS)(MILD STEEL)</v>
      </c>
      <c r="F2003" s="18">
        <f>'Raw Data'!F2003</f>
        <v>0</v>
      </c>
      <c r="G2003" s="18">
        <f>'Raw Data'!G2003</f>
        <v>0</v>
      </c>
      <c r="H2003" s="18">
        <f>'Raw Data'!H2003</f>
        <v>0</v>
      </c>
      <c r="I2003" s="18">
        <f>'Raw Data'!I2003</f>
        <v>0</v>
      </c>
      <c r="J2003" s="18">
        <f>'Raw Data'!J2003</f>
        <v>0</v>
      </c>
      <c r="K2003" s="18">
        <f>'Raw Data'!K2003</f>
        <v>0</v>
      </c>
      <c r="L2003" s="18">
        <f>'Raw Data'!L2003</f>
        <v>0</v>
      </c>
      <c r="M2003" s="18">
        <f>'Raw Data'!M2003</f>
        <v>0</v>
      </c>
      <c r="N2003" s="18">
        <f>'Raw Data'!N2003</f>
        <v>13152</v>
      </c>
      <c r="O2003" s="18" t="str">
        <f>'Raw Data'!O2003</f>
        <v>PCS</v>
      </c>
      <c r="P2003" s="18">
        <f>'Raw Data'!P2003</f>
        <v>35.354967309999999</v>
      </c>
      <c r="Q2003" s="18">
        <f>'Raw Data'!Q2003</f>
        <v>464988.53</v>
      </c>
      <c r="R2003" s="18">
        <f>'Raw Data'!R2003</f>
        <v>0.53853720199999999</v>
      </c>
      <c r="S2003" s="18">
        <f>'Raw Data'!S2003</f>
        <v>7082.8412799999996</v>
      </c>
      <c r="T2003" s="18">
        <f>'Raw Data'!T2003</f>
        <v>109439.8</v>
      </c>
      <c r="U2003" s="18" t="str">
        <f t="shared" si="341"/>
        <v xml:space="preserve">STEEL PILLER-MP-196 </v>
      </c>
      <c r="V2003" s="18" t="str">
        <f t="shared" si="342"/>
        <v/>
      </c>
      <c r="W2003" s="18" t="e">
        <f t="shared" si="343"/>
        <v>#VALUE!</v>
      </c>
      <c r="X2003" s="18" t="str">
        <f t="shared" si="344"/>
        <v/>
      </c>
      <c r="Y2003" s="18" t="str">
        <f t="shared" si="345"/>
        <v/>
      </c>
      <c r="Z2003" s="18">
        <f t="shared" si="346"/>
        <v>574428.33000000007</v>
      </c>
      <c r="AA2003" s="18">
        <f t="shared" si="347"/>
        <v>2017</v>
      </c>
      <c r="AB2003" s="19" t="str">
        <f>IFERROR(VLOOKUP(D2003, 'Lookup Tables'!$A:$B, 2, FALSE), "Unknown")</f>
        <v>Table, kitchen or other household articles of iron or steel</v>
      </c>
      <c r="AC2003" s="18" t="str">
        <f t="shared" si="348"/>
        <v>Steel Products</v>
      </c>
      <c r="AD2003" s="18" t="str">
        <f t="shared" si="349"/>
        <v>Misc</v>
      </c>
      <c r="AE2003" s="18">
        <f t="shared" si="350"/>
        <v>8.3211526763990271</v>
      </c>
      <c r="AF2003" s="20">
        <f t="shared" si="351"/>
        <v>0.23536021415409966</v>
      </c>
    </row>
    <row r="2004" spans="1:32">
      <c r="A2004" s="18" t="str">
        <f>'Raw Data'!A2004</f>
        <v>INNSA1</v>
      </c>
      <c r="B2004" s="19">
        <f>'Raw Data'!B2004</f>
        <v>42922</v>
      </c>
      <c r="C2004" s="18">
        <f>'Raw Data'!C2004</f>
        <v>301049751</v>
      </c>
      <c r="D2004" s="18">
        <f>'Raw Data'!D2004</f>
        <v>73239990</v>
      </c>
      <c r="E2004" s="18" t="str">
        <f>'Raw Data'!E2004</f>
        <v>STAINLESS STEEL SPORTS BOTTLE 750ML S-308-C6-NP-20(TOTAL NET WT.6883.74 KGS)</v>
      </c>
      <c r="F2004" s="18">
        <f>'Raw Data'!F2004</f>
        <v>0</v>
      </c>
      <c r="G2004" s="18">
        <f>'Raw Data'!G2004</f>
        <v>0</v>
      </c>
      <c r="H2004" s="18">
        <f>'Raw Data'!H2004</f>
        <v>0</v>
      </c>
      <c r="I2004" s="18">
        <f>'Raw Data'!I2004</f>
        <v>0</v>
      </c>
      <c r="J2004" s="18">
        <f>'Raw Data'!J2004</f>
        <v>0</v>
      </c>
      <c r="K2004" s="18">
        <f>'Raw Data'!K2004</f>
        <v>0</v>
      </c>
      <c r="L2004" s="18">
        <f>'Raw Data'!L2004</f>
        <v>0</v>
      </c>
      <c r="M2004" s="18">
        <f>'Raw Data'!M2004</f>
        <v>0</v>
      </c>
      <c r="N2004" s="18">
        <f>'Raw Data'!N2004</f>
        <v>41220</v>
      </c>
      <c r="O2004" s="18" t="str">
        <f>'Raw Data'!O2004</f>
        <v>PCS</v>
      </c>
      <c r="P2004" s="18">
        <f>'Raw Data'!P2004</f>
        <v>74.016881369999993</v>
      </c>
      <c r="Q2004" s="18">
        <f>'Raw Data'!Q2004</f>
        <v>3050975.85</v>
      </c>
      <c r="R2004" s="18">
        <f>'Raw Data'!R2004</f>
        <v>1.136099484</v>
      </c>
      <c r="S2004" s="18">
        <f>'Raw Data'!S2004</f>
        <v>46830.02072</v>
      </c>
      <c r="T2004" s="18">
        <f>'Raw Data'!T2004</f>
        <v>718077.8</v>
      </c>
      <c r="U2004" s="18" t="str">
        <f t="shared" si="341"/>
        <v>STAINLESS STEEL SPORTS BOTTLE 750ML S-308-C6-NP-20</v>
      </c>
      <c r="V2004" s="18" t="str">
        <f t="shared" si="342"/>
        <v/>
      </c>
      <c r="W2004" s="18" t="e">
        <f t="shared" si="343"/>
        <v>#VALUE!</v>
      </c>
      <c r="X2004" s="18" t="str">
        <f t="shared" si="344"/>
        <v/>
      </c>
      <c r="Y2004" s="18" t="str">
        <f t="shared" si="345"/>
        <v/>
      </c>
      <c r="Z2004" s="18">
        <f t="shared" si="346"/>
        <v>3769053.6500000004</v>
      </c>
      <c r="AA2004" s="18">
        <f t="shared" si="347"/>
        <v>2017</v>
      </c>
      <c r="AB2004" s="19" t="str">
        <f>IFERROR(VLOOKUP(D2004, 'Lookup Tables'!$A:$B, 2, FALSE), "Unknown")</f>
        <v>Table, kitchen or other household articles of iron or steel</v>
      </c>
      <c r="AC2004" s="18" t="str">
        <f t="shared" si="348"/>
        <v>Steel Products</v>
      </c>
      <c r="AD2004" s="18" t="str">
        <f t="shared" si="349"/>
        <v>Misc</v>
      </c>
      <c r="AE2004" s="18">
        <f t="shared" si="350"/>
        <v>17.420616205725377</v>
      </c>
      <c r="AF2004" s="20">
        <f t="shared" si="351"/>
        <v>0.23536004062437926</v>
      </c>
    </row>
    <row r="2005" spans="1:32">
      <c r="A2005" s="18" t="str">
        <f>'Raw Data'!A2005</f>
        <v>INNSA1</v>
      </c>
      <c r="B2005" s="19">
        <f>'Raw Data'!B2005</f>
        <v>42922</v>
      </c>
      <c r="C2005" s="18">
        <f>'Raw Data'!C2005</f>
        <v>301049751</v>
      </c>
      <c r="D2005" s="18">
        <f>'Raw Data'!D2005</f>
        <v>73239990</v>
      </c>
      <c r="E2005" s="18" t="str">
        <f>'Raw Data'!E2005</f>
        <v>STAINLESS STEEL SPORTS BOTTLE 600ML S115 -NP-21(TOTAL NET WT.7448.68 KGS)(DPD CLIENT)</v>
      </c>
      <c r="F2005" s="18">
        <f>'Raw Data'!F2005</f>
        <v>0</v>
      </c>
      <c r="G2005" s="18">
        <f>'Raw Data'!G2005</f>
        <v>0</v>
      </c>
      <c r="H2005" s="18">
        <f>'Raw Data'!H2005</f>
        <v>0</v>
      </c>
      <c r="I2005" s="18">
        <f>'Raw Data'!I2005</f>
        <v>0</v>
      </c>
      <c r="J2005" s="18">
        <f>'Raw Data'!J2005</f>
        <v>0</v>
      </c>
      <c r="K2005" s="18">
        <f>'Raw Data'!K2005</f>
        <v>0</v>
      </c>
      <c r="L2005" s="18">
        <f>'Raw Data'!L2005</f>
        <v>0</v>
      </c>
      <c r="M2005" s="18">
        <f>'Raw Data'!M2005</f>
        <v>0</v>
      </c>
      <c r="N2005" s="18">
        <f>'Raw Data'!N2005</f>
        <v>43056</v>
      </c>
      <c r="O2005" s="18" t="str">
        <f>'Raw Data'!O2005</f>
        <v>PCS</v>
      </c>
      <c r="P2005" s="18">
        <f>'Raw Data'!P2005</f>
        <v>81.604818839999993</v>
      </c>
      <c r="Q2005" s="18">
        <f>'Raw Data'!Q2005</f>
        <v>3513577.08</v>
      </c>
      <c r="R2005" s="18">
        <f>'Raw Data'!R2005</f>
        <v>1.2525682090000001</v>
      </c>
      <c r="S2005" s="18">
        <f>'Raw Data'!S2005</f>
        <v>53930.576820000002</v>
      </c>
      <c r="T2005" s="18">
        <f>'Raw Data'!T2005</f>
        <v>826955.6</v>
      </c>
      <c r="U2005" s="18" t="str">
        <f t="shared" si="341"/>
        <v>STAINLESS STEEL SPORTS BOTTLE 600ML S115 -NP-21</v>
      </c>
      <c r="V2005" s="18" t="str">
        <f t="shared" si="342"/>
        <v/>
      </c>
      <c r="W2005" s="18" t="e">
        <f t="shared" si="343"/>
        <v>#VALUE!</v>
      </c>
      <c r="X2005" s="18" t="str">
        <f t="shared" si="344"/>
        <v/>
      </c>
      <c r="Y2005" s="18" t="str">
        <f t="shared" si="345"/>
        <v/>
      </c>
      <c r="Z2005" s="18">
        <f t="shared" si="346"/>
        <v>4340532.68</v>
      </c>
      <c r="AA2005" s="18">
        <f t="shared" si="347"/>
        <v>2017</v>
      </c>
      <c r="AB2005" s="19" t="str">
        <f>IFERROR(VLOOKUP(D2005, 'Lookup Tables'!$A:$B, 2, FALSE), "Unknown")</f>
        <v>Table, kitchen or other household articles of iron or steel</v>
      </c>
      <c r="AC2005" s="18" t="str">
        <f t="shared" si="348"/>
        <v>Steel Products</v>
      </c>
      <c r="AD2005" s="18" t="str">
        <f t="shared" si="349"/>
        <v>Misc</v>
      </c>
      <c r="AE2005" s="18">
        <f t="shared" si="350"/>
        <v>19.206512448903752</v>
      </c>
      <c r="AF2005" s="20">
        <f t="shared" si="351"/>
        <v>0.23536002802021921</v>
      </c>
    </row>
    <row r="2006" spans="1:32">
      <c r="A2006" s="18" t="str">
        <f>'Raw Data'!A2006</f>
        <v>INNSA1</v>
      </c>
      <c r="B2006" s="19">
        <f>'Raw Data'!B2006</f>
        <v>42921</v>
      </c>
      <c r="C2006" s="18">
        <f>'Raw Data'!C2006</f>
        <v>301049751</v>
      </c>
      <c r="D2006" s="18">
        <f>'Raw Data'!D2006</f>
        <v>73231000</v>
      </c>
      <c r="E2006" s="18" t="str">
        <f>'Raw Data'!E2006</f>
        <v>STEEL SCRUBBER 3PCS SET-ANGW11 (TOTAL NET WT.7152 KGS)(MILD STEEL) (DPD CLIENT)</v>
      </c>
      <c r="F2006" s="18">
        <f>'Raw Data'!F2006</f>
        <v>0</v>
      </c>
      <c r="G2006" s="18">
        <f>'Raw Data'!G2006</f>
        <v>0</v>
      </c>
      <c r="H2006" s="18">
        <f>'Raw Data'!H2006</f>
        <v>0</v>
      </c>
      <c r="I2006" s="18">
        <f>'Raw Data'!I2006</f>
        <v>0</v>
      </c>
      <c r="J2006" s="18">
        <f>'Raw Data'!J2006</f>
        <v>0</v>
      </c>
      <c r="K2006" s="18">
        <f>'Raw Data'!K2006</f>
        <v>0</v>
      </c>
      <c r="L2006" s="18">
        <f>'Raw Data'!L2006</f>
        <v>0</v>
      </c>
      <c r="M2006" s="18">
        <f>'Raw Data'!M2006</f>
        <v>0</v>
      </c>
      <c r="N2006" s="18">
        <f>'Raw Data'!N2006</f>
        <v>114432</v>
      </c>
      <c r="O2006" s="18" t="str">
        <f>'Raw Data'!O2006</f>
        <v>SET</v>
      </c>
      <c r="P2006" s="18">
        <f>'Raw Data'!P2006</f>
        <v>10.59074953</v>
      </c>
      <c r="Q2006" s="18">
        <f>'Raw Data'!Q2006</f>
        <v>1211920.6499999999</v>
      </c>
      <c r="R2006" s="18">
        <f>'Raw Data'!R2006</f>
        <v>0.16255947100000001</v>
      </c>
      <c r="S2006" s="18">
        <f>'Raw Data'!S2006</f>
        <v>18602.005369999999</v>
      </c>
      <c r="T2006" s="18">
        <f>'Raw Data'!T2006</f>
        <v>365442.5</v>
      </c>
      <c r="U2006" s="18" t="str">
        <f t="shared" si="341"/>
        <v xml:space="preserve">STEEL SCRUBBER 3PCS SET-ANGW11 </v>
      </c>
      <c r="V2006" s="18" t="str">
        <f t="shared" si="342"/>
        <v/>
      </c>
      <c r="W2006" s="18" t="e">
        <f t="shared" si="343"/>
        <v>#VALUE!</v>
      </c>
      <c r="X2006" s="18" t="str">
        <f t="shared" si="344"/>
        <v/>
      </c>
      <c r="Y2006" s="18" t="str">
        <f t="shared" si="345"/>
        <v/>
      </c>
      <c r="Z2006" s="18">
        <f t="shared" si="346"/>
        <v>1577363.15</v>
      </c>
      <c r="AA2006" s="18">
        <f t="shared" si="347"/>
        <v>2017</v>
      </c>
      <c r="AB2006" s="19" t="str">
        <f>IFERROR(VLOOKUP(D2006, 'Lookup Tables'!$A:$B, 2, FALSE), "Unknown")</f>
        <v>Steel Scrubbers</v>
      </c>
      <c r="AC2006" s="18" t="str">
        <f t="shared" si="348"/>
        <v>Steel Products</v>
      </c>
      <c r="AD2006" s="18" t="str">
        <f t="shared" si="349"/>
        <v>Scrubber</v>
      </c>
      <c r="AE2006" s="18">
        <f t="shared" si="350"/>
        <v>3.1935341512863533</v>
      </c>
      <c r="AF2006" s="20">
        <f t="shared" si="351"/>
        <v>0.30153995643196607</v>
      </c>
    </row>
    <row r="2007" spans="1:32">
      <c r="A2007" s="18" t="str">
        <f>'Raw Data'!A2007</f>
        <v>INNSA1</v>
      </c>
      <c r="B2007" s="19">
        <f>'Raw Data'!B2007</f>
        <v>42919</v>
      </c>
      <c r="C2007" s="18">
        <f>'Raw Data'!C2007</f>
        <v>301049751</v>
      </c>
      <c r="D2007" s="18">
        <f>'Raw Data'!D2007</f>
        <v>73239990</v>
      </c>
      <c r="E2007" s="18" t="str">
        <f>'Raw Data'!E2007</f>
        <v>STAINESS STEEL COLA BOTTLE -SL-07 (TOTAL NET WT.104 KGS)(MILD STEEL)</v>
      </c>
      <c r="F2007" s="18">
        <f>'Raw Data'!F2007</f>
        <v>0</v>
      </c>
      <c r="G2007" s="18">
        <f>'Raw Data'!G2007</f>
        <v>0</v>
      </c>
      <c r="H2007" s="18">
        <f>'Raw Data'!H2007</f>
        <v>0</v>
      </c>
      <c r="I2007" s="18">
        <f>'Raw Data'!I2007</f>
        <v>0</v>
      </c>
      <c r="J2007" s="18">
        <f>'Raw Data'!J2007</f>
        <v>0</v>
      </c>
      <c r="K2007" s="18">
        <f>'Raw Data'!K2007</f>
        <v>0</v>
      </c>
      <c r="L2007" s="18">
        <f>'Raw Data'!L2007</f>
        <v>0</v>
      </c>
      <c r="M2007" s="18">
        <f>'Raw Data'!M2007</f>
        <v>0</v>
      </c>
      <c r="N2007" s="18">
        <f>'Raw Data'!N2007</f>
        <v>500</v>
      </c>
      <c r="O2007" s="18" t="str">
        <f>'Raw Data'!O2007</f>
        <v>PCS</v>
      </c>
      <c r="P2007" s="18">
        <f>'Raw Data'!P2007</f>
        <v>119.48090000000001</v>
      </c>
      <c r="Q2007" s="18">
        <f>'Raw Data'!Q2007</f>
        <v>59740.45</v>
      </c>
      <c r="R2007" s="18">
        <f>'Raw Data'!R2007</f>
        <v>1.833935533</v>
      </c>
      <c r="S2007" s="18">
        <f>'Raw Data'!S2007</f>
        <v>916.96776669999997</v>
      </c>
      <c r="T2007" s="18">
        <f>'Raw Data'!T2007</f>
        <v>14060.5</v>
      </c>
      <c r="U2007" s="18" t="str">
        <f t="shared" si="341"/>
        <v xml:space="preserve">STAINESS STEEL COLA BOTTLE -SL-07 </v>
      </c>
      <c r="V2007" s="18" t="str">
        <f t="shared" si="342"/>
        <v/>
      </c>
      <c r="W2007" s="18" t="e">
        <f t="shared" si="343"/>
        <v>#VALUE!</v>
      </c>
      <c r="X2007" s="18" t="str">
        <f t="shared" si="344"/>
        <v/>
      </c>
      <c r="Y2007" s="18" t="str">
        <f t="shared" si="345"/>
        <v/>
      </c>
      <c r="Z2007" s="18">
        <f t="shared" si="346"/>
        <v>73800.95</v>
      </c>
      <c r="AA2007" s="18">
        <f t="shared" si="347"/>
        <v>2017</v>
      </c>
      <c r="AB2007" s="19" t="str">
        <f>IFERROR(VLOOKUP(D2007, 'Lookup Tables'!$A:$B, 2, FALSE), "Unknown")</f>
        <v>Table, kitchen or other household articles of iron or steel</v>
      </c>
      <c r="AC2007" s="18" t="str">
        <f t="shared" si="348"/>
        <v>Steel Products</v>
      </c>
      <c r="AD2007" s="18" t="str">
        <f t="shared" si="349"/>
        <v>Misc</v>
      </c>
      <c r="AE2007" s="18">
        <f t="shared" si="350"/>
        <v>28.120999999999999</v>
      </c>
      <c r="AF2007" s="20">
        <f t="shared" si="351"/>
        <v>0.23535979390848247</v>
      </c>
    </row>
    <row r="2008" spans="1:32">
      <c r="A2008" s="18" t="str">
        <f>'Raw Data'!A2008</f>
        <v>INNSA1</v>
      </c>
      <c r="B2008" s="19">
        <f>'Raw Data'!B2008</f>
        <v>42919</v>
      </c>
      <c r="C2008" s="18">
        <f>'Raw Data'!C2008</f>
        <v>301049751</v>
      </c>
      <c r="D2008" s="18">
        <f>'Raw Data'!D2008</f>
        <v>73239990</v>
      </c>
      <c r="E2008" s="18" t="str">
        <f>'Raw Data'!E2008</f>
        <v>STEEL HOOK 3PCS-RJ-409 (TOTAL NET WT.429.41 KGS)(MILD STEEL)</v>
      </c>
      <c r="F2008" s="18">
        <f>'Raw Data'!F2008</f>
        <v>0</v>
      </c>
      <c r="G2008" s="18">
        <f>'Raw Data'!G2008</f>
        <v>0</v>
      </c>
      <c r="H2008" s="18">
        <f>'Raw Data'!H2008</f>
        <v>0</v>
      </c>
      <c r="I2008" s="18">
        <f>'Raw Data'!I2008</f>
        <v>0</v>
      </c>
      <c r="J2008" s="18">
        <f>'Raw Data'!J2008</f>
        <v>0</v>
      </c>
      <c r="K2008" s="18">
        <f>'Raw Data'!K2008</f>
        <v>0</v>
      </c>
      <c r="L2008" s="18">
        <f>'Raw Data'!L2008</f>
        <v>0</v>
      </c>
      <c r="M2008" s="18">
        <f>'Raw Data'!M2008</f>
        <v>0</v>
      </c>
      <c r="N2008" s="18">
        <f>'Raw Data'!N2008</f>
        <v>10224</v>
      </c>
      <c r="O2008" s="18" t="str">
        <f>'Raw Data'!O2008</f>
        <v>SET</v>
      </c>
      <c r="P2008" s="18">
        <f>'Raw Data'!P2008</f>
        <v>37.952755279999998</v>
      </c>
      <c r="Q2008" s="18">
        <f>'Raw Data'!Q2008</f>
        <v>388028.97</v>
      </c>
      <c r="R2008" s="18">
        <f>'Raw Data'!R2008</f>
        <v>0.58254421000000001</v>
      </c>
      <c r="S2008" s="18">
        <f>'Raw Data'!S2008</f>
        <v>5955.9320029999999</v>
      </c>
      <c r="T2008" s="18">
        <f>'Raw Data'!T2008</f>
        <v>91326.5</v>
      </c>
      <c r="U2008" s="18" t="str">
        <f t="shared" si="341"/>
        <v xml:space="preserve">STEEL HOOK 3PCS-RJ-409 </v>
      </c>
      <c r="V2008" s="18" t="str">
        <f t="shared" si="342"/>
        <v/>
      </c>
      <c r="W2008" s="18" t="e">
        <f t="shared" si="343"/>
        <v>#VALUE!</v>
      </c>
      <c r="X2008" s="18" t="str">
        <f t="shared" si="344"/>
        <v/>
      </c>
      <c r="Y2008" s="18" t="str">
        <f t="shared" si="345"/>
        <v/>
      </c>
      <c r="Z2008" s="18">
        <f t="shared" si="346"/>
        <v>479355.47</v>
      </c>
      <c r="AA2008" s="18">
        <f t="shared" si="347"/>
        <v>2017</v>
      </c>
      <c r="AB2008" s="19" t="str">
        <f>IFERROR(VLOOKUP(D2008, 'Lookup Tables'!$A:$B, 2, FALSE), "Unknown")</f>
        <v>Table, kitchen or other household articles of iron or steel</v>
      </c>
      <c r="AC2008" s="18" t="str">
        <f t="shared" si="348"/>
        <v>Steel Products</v>
      </c>
      <c r="AD2008" s="18" t="str">
        <f t="shared" si="349"/>
        <v>Misc</v>
      </c>
      <c r="AE2008" s="18">
        <f t="shared" si="350"/>
        <v>8.9325606416275427</v>
      </c>
      <c r="AF2008" s="20">
        <f t="shared" si="351"/>
        <v>0.23536000417700773</v>
      </c>
    </row>
    <row r="2009" spans="1:32">
      <c r="A2009" s="18" t="str">
        <f>'Raw Data'!A2009</f>
        <v>INNSA1</v>
      </c>
      <c r="B2009" s="19">
        <f>'Raw Data'!B2009</f>
        <v>42919</v>
      </c>
      <c r="C2009" s="18">
        <f>'Raw Data'!C2009</f>
        <v>301049751</v>
      </c>
      <c r="D2009" s="18">
        <f>'Raw Data'!D2009</f>
        <v>73239990</v>
      </c>
      <c r="E2009" s="18" t="str">
        <f>'Raw Data'!E2009</f>
        <v>STEEL JAR - SALT &amp; PEPPER-MP-009 (TOTAL NET WT.1260 KGS)(MILD STEEL)</v>
      </c>
      <c r="F2009" s="18">
        <f>'Raw Data'!F2009</f>
        <v>0</v>
      </c>
      <c r="G2009" s="18">
        <f>'Raw Data'!G2009</f>
        <v>0</v>
      </c>
      <c r="H2009" s="18">
        <f>'Raw Data'!H2009</f>
        <v>0</v>
      </c>
      <c r="I2009" s="18">
        <f>'Raw Data'!I2009</f>
        <v>0</v>
      </c>
      <c r="J2009" s="18">
        <f>'Raw Data'!J2009</f>
        <v>0</v>
      </c>
      <c r="K2009" s="18">
        <f>'Raw Data'!K2009</f>
        <v>0</v>
      </c>
      <c r="L2009" s="18">
        <f>'Raw Data'!L2009</f>
        <v>0</v>
      </c>
      <c r="M2009" s="18">
        <f>'Raw Data'!M2009</f>
        <v>0</v>
      </c>
      <c r="N2009" s="18">
        <f>'Raw Data'!N2009</f>
        <v>36000</v>
      </c>
      <c r="O2009" s="18" t="str">
        <f>'Raw Data'!O2009</f>
        <v>PCS</v>
      </c>
      <c r="P2009" s="18">
        <f>'Raw Data'!P2009</f>
        <v>16.305628330000001</v>
      </c>
      <c r="Q2009" s="18">
        <f>'Raw Data'!Q2009</f>
        <v>587002.62</v>
      </c>
      <c r="R2009" s="18">
        <f>'Raw Data'!R2009</f>
        <v>0.25027825500000001</v>
      </c>
      <c r="S2009" s="18">
        <f>'Raw Data'!S2009</f>
        <v>9010.0171910000008</v>
      </c>
      <c r="T2009" s="18">
        <f>'Raw Data'!T2009</f>
        <v>138157</v>
      </c>
      <c r="U2009" s="18" t="str">
        <f t="shared" si="341"/>
        <v xml:space="preserve">STEEL JAR - SALT &amp; PEPPER-MP-009 </v>
      </c>
      <c r="V2009" s="18" t="str">
        <f t="shared" si="342"/>
        <v/>
      </c>
      <c r="W2009" s="18" t="e">
        <f t="shared" si="343"/>
        <v>#VALUE!</v>
      </c>
      <c r="X2009" s="18" t="str">
        <f t="shared" si="344"/>
        <v/>
      </c>
      <c r="Y2009" s="18" t="str">
        <f t="shared" si="345"/>
        <v/>
      </c>
      <c r="Z2009" s="18">
        <f t="shared" si="346"/>
        <v>725159.62</v>
      </c>
      <c r="AA2009" s="18">
        <f t="shared" si="347"/>
        <v>2017</v>
      </c>
      <c r="AB2009" s="19" t="str">
        <f>IFERROR(VLOOKUP(D2009, 'Lookup Tables'!$A:$B, 2, FALSE), "Unknown")</f>
        <v>Table, kitchen or other household articles of iron or steel</v>
      </c>
      <c r="AC2009" s="18" t="str">
        <f t="shared" si="348"/>
        <v>Steel Products</v>
      </c>
      <c r="AD2009" s="18" t="str">
        <f t="shared" si="349"/>
        <v>Misc</v>
      </c>
      <c r="AE2009" s="18">
        <f t="shared" si="350"/>
        <v>3.8376944444444443</v>
      </c>
      <c r="AF2009" s="20">
        <f t="shared" si="351"/>
        <v>0.23536010793273801</v>
      </c>
    </row>
    <row r="2010" spans="1:32">
      <c r="A2010" s="18" t="str">
        <f>'Raw Data'!A2010</f>
        <v>INNSA1</v>
      </c>
      <c r="B2010" s="19">
        <f>'Raw Data'!B2010</f>
        <v>42919</v>
      </c>
      <c r="C2010" s="18">
        <f>'Raw Data'!C2010</f>
        <v>301049751</v>
      </c>
      <c r="D2010" s="18">
        <f>'Raw Data'!D2010</f>
        <v>73239990</v>
      </c>
      <c r="E2010" s="18" t="str">
        <f>'Raw Data'!E2010</f>
        <v>STEEL ZHARA-NP-003 (TOTAL NET WT.4752 KGS)(MILD STEEL)</v>
      </c>
      <c r="F2010" s="18">
        <f>'Raw Data'!F2010</f>
        <v>0</v>
      </c>
      <c r="G2010" s="18">
        <f>'Raw Data'!G2010</f>
        <v>0</v>
      </c>
      <c r="H2010" s="18">
        <f>'Raw Data'!H2010</f>
        <v>0</v>
      </c>
      <c r="I2010" s="18">
        <f>'Raw Data'!I2010</f>
        <v>0</v>
      </c>
      <c r="J2010" s="18">
        <f>'Raw Data'!J2010</f>
        <v>0</v>
      </c>
      <c r="K2010" s="18">
        <f>'Raw Data'!K2010</f>
        <v>0</v>
      </c>
      <c r="L2010" s="18">
        <f>'Raw Data'!L2010</f>
        <v>0</v>
      </c>
      <c r="M2010" s="18">
        <f>'Raw Data'!M2010</f>
        <v>0</v>
      </c>
      <c r="N2010" s="18">
        <f>'Raw Data'!N2010</f>
        <v>48000</v>
      </c>
      <c r="O2010" s="18" t="str">
        <f>'Raw Data'!O2010</f>
        <v>PCS</v>
      </c>
      <c r="P2010" s="18">
        <f>'Raw Data'!P2010</f>
        <v>31.627296040000001</v>
      </c>
      <c r="Q2010" s="18">
        <f>'Raw Data'!Q2010</f>
        <v>1518110.21</v>
      </c>
      <c r="R2010" s="18">
        <f>'Raw Data'!R2010</f>
        <v>0.48545350799999998</v>
      </c>
      <c r="S2010" s="18">
        <f>'Raw Data'!S2010</f>
        <v>23301.768380000001</v>
      </c>
      <c r="T2010" s="18">
        <f>'Raw Data'!T2010</f>
        <v>357302.4</v>
      </c>
      <c r="U2010" s="18" t="str">
        <f t="shared" si="341"/>
        <v xml:space="preserve">STEEL ZHARA-NP-003 </v>
      </c>
      <c r="V2010" s="18" t="str">
        <f t="shared" si="342"/>
        <v/>
      </c>
      <c r="W2010" s="18" t="e">
        <f t="shared" si="343"/>
        <v>#VALUE!</v>
      </c>
      <c r="X2010" s="18" t="str">
        <f t="shared" si="344"/>
        <v/>
      </c>
      <c r="Y2010" s="18" t="str">
        <f t="shared" si="345"/>
        <v/>
      </c>
      <c r="Z2010" s="18">
        <f t="shared" si="346"/>
        <v>1875412.6099999999</v>
      </c>
      <c r="AA2010" s="18">
        <f t="shared" si="347"/>
        <v>2017</v>
      </c>
      <c r="AB2010" s="19" t="str">
        <f>IFERROR(VLOOKUP(D2010, 'Lookup Tables'!$A:$B, 2, FALSE), "Unknown")</f>
        <v>Table, kitchen or other household articles of iron or steel</v>
      </c>
      <c r="AC2010" s="18" t="str">
        <f t="shared" si="348"/>
        <v>Steel Products</v>
      </c>
      <c r="AD2010" s="18" t="str">
        <f t="shared" si="349"/>
        <v>Misc</v>
      </c>
      <c r="AE2010" s="18">
        <f t="shared" si="350"/>
        <v>7.4438000000000004</v>
      </c>
      <c r="AF2010" s="20">
        <f t="shared" si="351"/>
        <v>0.23535998746757658</v>
      </c>
    </row>
    <row r="2011" spans="1:32">
      <c r="A2011" s="18" t="str">
        <f>'Raw Data'!A2011</f>
        <v>INNSA1</v>
      </c>
      <c r="B2011" s="19">
        <f>'Raw Data'!B2011</f>
        <v>42909</v>
      </c>
      <c r="C2011" s="18">
        <f>'Raw Data'!C2011</f>
        <v>301049751</v>
      </c>
      <c r="D2011" s="18">
        <f>'Raw Data'!D2011</f>
        <v>73231000</v>
      </c>
      <c r="E2011" s="18" t="str">
        <f>'Raw Data'!E2011</f>
        <v>STEEL SCRUBBER -ANG-537(TOTAL NET WT.8720KGS)(MILD STEEL) (D - PD CLIENT)</v>
      </c>
      <c r="F2011" s="18">
        <f>'Raw Data'!F2011</f>
        <v>0</v>
      </c>
      <c r="G2011" s="18">
        <f>'Raw Data'!G2011</f>
        <v>0</v>
      </c>
      <c r="H2011" s="18">
        <f>'Raw Data'!H2011</f>
        <v>0</v>
      </c>
      <c r="I2011" s="18">
        <f>'Raw Data'!I2011</f>
        <v>0</v>
      </c>
      <c r="J2011" s="18">
        <f>'Raw Data'!J2011</f>
        <v>0</v>
      </c>
      <c r="K2011" s="18">
        <f>'Raw Data'!K2011</f>
        <v>0</v>
      </c>
      <c r="L2011" s="18">
        <f>'Raw Data'!L2011</f>
        <v>0</v>
      </c>
      <c r="M2011" s="18">
        <f>'Raw Data'!M2011</f>
        <v>0</v>
      </c>
      <c r="N2011" s="18">
        <f>'Raw Data'!N2011</f>
        <v>319248</v>
      </c>
      <c r="O2011" s="18" t="str">
        <f>'Raw Data'!O2011</f>
        <v>PCS</v>
      </c>
      <c r="P2011" s="18">
        <f>'Raw Data'!P2011</f>
        <v>4.7575711050000002</v>
      </c>
      <c r="Q2011" s="18">
        <f>'Raw Data'!Q2011</f>
        <v>1518845.06</v>
      </c>
      <c r="R2011" s="18">
        <f>'Raw Data'!R2011</f>
        <v>7.3024882649999998E-2</v>
      </c>
      <c r="S2011" s="18">
        <f>'Raw Data'!S2011</f>
        <v>23313.047740000002</v>
      </c>
      <c r="T2011" s="18">
        <f>'Raw Data'!T2011</f>
        <v>259692.2</v>
      </c>
      <c r="U2011" s="18" t="str">
        <f t="shared" si="341"/>
        <v>STEEL SCRUBBER -ANG-537</v>
      </c>
      <c r="V2011" s="18" t="str">
        <f t="shared" si="342"/>
        <v/>
      </c>
      <c r="W2011" s="18" t="e">
        <f t="shared" si="343"/>
        <v>#VALUE!</v>
      </c>
      <c r="X2011" s="18" t="str">
        <f t="shared" si="344"/>
        <v/>
      </c>
      <c r="Y2011" s="18" t="str">
        <f t="shared" si="345"/>
        <v/>
      </c>
      <c r="Z2011" s="18">
        <f t="shared" si="346"/>
        <v>1778537.26</v>
      </c>
      <c r="AA2011" s="18">
        <f t="shared" si="347"/>
        <v>2017</v>
      </c>
      <c r="AB2011" s="19" t="str">
        <f>IFERROR(VLOOKUP(D2011, 'Lookup Tables'!$A:$B, 2, FALSE), "Unknown")</f>
        <v>Steel Scrubbers</v>
      </c>
      <c r="AC2011" s="18" t="str">
        <f t="shared" si="348"/>
        <v>Steel Products</v>
      </c>
      <c r="AD2011" s="18" t="str">
        <f t="shared" si="349"/>
        <v>Scrubber</v>
      </c>
      <c r="AE2011" s="18">
        <f t="shared" si="350"/>
        <v>0.81344973186989433</v>
      </c>
      <c r="AF2011" s="20">
        <f t="shared" si="351"/>
        <v>0.17098004716820819</v>
      </c>
    </row>
    <row r="2012" spans="1:32">
      <c r="A2012" s="18" t="str">
        <f>'Raw Data'!A2012</f>
        <v>INNSA1</v>
      </c>
      <c r="B2012" s="19">
        <f>'Raw Data'!B2012</f>
        <v>42901</v>
      </c>
      <c r="C2012" s="18">
        <f>'Raw Data'!C2012</f>
        <v>301049751</v>
      </c>
      <c r="D2012" s="18">
        <f>'Raw Data'!D2012</f>
        <v>73239990</v>
      </c>
      <c r="E2012" s="18" t="str">
        <f>'Raw Data'!E2012</f>
        <v>STEEL TEA STAINER-NP-54 (TOTAL NET WT.1438.20 KGS) (MILD STE EL)</v>
      </c>
      <c r="F2012" s="18">
        <f>'Raw Data'!F2012</f>
        <v>0</v>
      </c>
      <c r="G2012" s="18">
        <f>'Raw Data'!G2012</f>
        <v>0</v>
      </c>
      <c r="H2012" s="18">
        <f>'Raw Data'!H2012</f>
        <v>0</v>
      </c>
      <c r="I2012" s="18">
        <f>'Raw Data'!I2012</f>
        <v>0</v>
      </c>
      <c r="J2012" s="18">
        <f>'Raw Data'!J2012</f>
        <v>0</v>
      </c>
      <c r="K2012" s="18">
        <f>'Raw Data'!K2012</f>
        <v>0</v>
      </c>
      <c r="L2012" s="18">
        <f>'Raw Data'!L2012</f>
        <v>0</v>
      </c>
      <c r="M2012" s="18">
        <f>'Raw Data'!M2012</f>
        <v>0</v>
      </c>
      <c r="N2012" s="18">
        <f>'Raw Data'!N2012</f>
        <v>30600</v>
      </c>
      <c r="O2012" s="18" t="str">
        <f>'Raw Data'!O2012</f>
        <v>PCS</v>
      </c>
      <c r="P2012" s="18">
        <f>'Raw Data'!P2012</f>
        <v>21.868582679999999</v>
      </c>
      <c r="Q2012" s="18">
        <f>'Raw Data'!Q2012</f>
        <v>669178.63</v>
      </c>
      <c r="R2012" s="18">
        <f>'Raw Data'!R2012</f>
        <v>0.33463783699999999</v>
      </c>
      <c r="S2012" s="18">
        <f>'Raw Data'!S2012</f>
        <v>10239.91783</v>
      </c>
      <c r="T2012" s="18">
        <f>'Raw Data'!T2012</f>
        <v>114416.2</v>
      </c>
      <c r="U2012" s="18" t="str">
        <f t="shared" si="341"/>
        <v xml:space="preserve">STEEL TEA STAINER-NP-54 </v>
      </c>
      <c r="V2012" s="18" t="str">
        <f t="shared" si="342"/>
        <v/>
      </c>
      <c r="W2012" s="18" t="e">
        <f t="shared" si="343"/>
        <v>#VALUE!</v>
      </c>
      <c r="X2012" s="18" t="str">
        <f t="shared" si="344"/>
        <v/>
      </c>
      <c r="Y2012" s="18" t="str">
        <f t="shared" si="345"/>
        <v/>
      </c>
      <c r="Z2012" s="18">
        <f t="shared" si="346"/>
        <v>783594.83</v>
      </c>
      <c r="AA2012" s="18">
        <f t="shared" si="347"/>
        <v>2017</v>
      </c>
      <c r="AB2012" s="19" t="str">
        <f>IFERROR(VLOOKUP(D2012, 'Lookup Tables'!$A:$B, 2, FALSE), "Unknown")</f>
        <v>Table, kitchen or other household articles of iron or steel</v>
      </c>
      <c r="AC2012" s="18" t="str">
        <f t="shared" si="348"/>
        <v>Steel Products</v>
      </c>
      <c r="AD2012" s="18" t="str">
        <f t="shared" si="349"/>
        <v>Misc</v>
      </c>
      <c r="AE2012" s="18">
        <f t="shared" si="350"/>
        <v>3.7390915032679737</v>
      </c>
      <c r="AF2012" s="20">
        <f t="shared" si="351"/>
        <v>0.1709800565508196</v>
      </c>
    </row>
    <row r="2013" spans="1:32">
      <c r="A2013" s="18" t="str">
        <f>'Raw Data'!A2013</f>
        <v>INNSA1</v>
      </c>
      <c r="B2013" s="19">
        <f>'Raw Data'!B2013</f>
        <v>42900</v>
      </c>
      <c r="C2013" s="18">
        <f>'Raw Data'!C2013</f>
        <v>301049751</v>
      </c>
      <c r="D2013" s="18">
        <f>'Raw Data'!D2013</f>
        <v>73239990</v>
      </c>
      <c r="E2013" s="18" t="str">
        <f>'Raw Data'!E2013</f>
        <v>STAINLESS STEEL SPORTS BOTTLE 600ML S115 -NP-21(TOTAL NET WT . 7311.67 KGS)</v>
      </c>
      <c r="F2013" s="18">
        <f>'Raw Data'!F2013</f>
        <v>0</v>
      </c>
      <c r="G2013" s="18">
        <f>'Raw Data'!G2013</f>
        <v>0</v>
      </c>
      <c r="H2013" s="18">
        <f>'Raw Data'!H2013</f>
        <v>0</v>
      </c>
      <c r="I2013" s="18">
        <f>'Raw Data'!I2013</f>
        <v>0</v>
      </c>
      <c r="J2013" s="18">
        <f>'Raw Data'!J2013</f>
        <v>0</v>
      </c>
      <c r="K2013" s="18">
        <f>'Raw Data'!K2013</f>
        <v>0</v>
      </c>
      <c r="L2013" s="18">
        <f>'Raw Data'!L2013</f>
        <v>0</v>
      </c>
      <c r="M2013" s="18">
        <f>'Raw Data'!M2013</f>
        <v>0</v>
      </c>
      <c r="N2013" s="18">
        <f>'Raw Data'!N2013</f>
        <v>42264</v>
      </c>
      <c r="O2013" s="18" t="str">
        <f>'Raw Data'!O2013</f>
        <v>PCS</v>
      </c>
      <c r="P2013" s="18">
        <f>'Raw Data'!P2013</f>
        <v>81.239738070000001</v>
      </c>
      <c r="Q2013" s="18">
        <f>'Raw Data'!Q2013</f>
        <v>3433516.29</v>
      </c>
      <c r="R2013" s="18">
        <f>'Raw Data'!R2013</f>
        <v>1.2431482490000001</v>
      </c>
      <c r="S2013" s="18">
        <f>'Raw Data'!S2013</f>
        <v>52540.417600000001</v>
      </c>
      <c r="T2013" s="18">
        <f>'Raw Data'!T2013</f>
        <v>587062.6</v>
      </c>
      <c r="U2013" s="18" t="str">
        <f t="shared" si="341"/>
        <v>STAINLESS STEEL SPORTS BOTTLE 600ML S115 -NP-21</v>
      </c>
      <c r="V2013" s="18" t="str">
        <f t="shared" si="342"/>
        <v/>
      </c>
      <c r="W2013" s="18" t="e">
        <f t="shared" si="343"/>
        <v>#VALUE!</v>
      </c>
      <c r="X2013" s="18" t="str">
        <f t="shared" si="344"/>
        <v/>
      </c>
      <c r="Y2013" s="18" t="str">
        <f t="shared" si="345"/>
        <v/>
      </c>
      <c r="Z2013" s="18">
        <f t="shared" si="346"/>
        <v>4020578.89</v>
      </c>
      <c r="AA2013" s="18">
        <f t="shared" si="347"/>
        <v>2017</v>
      </c>
      <c r="AB2013" s="19" t="str">
        <f>IFERROR(VLOOKUP(D2013, 'Lookup Tables'!$A:$B, 2, FALSE), "Unknown")</f>
        <v>Table, kitchen or other household articles of iron or steel</v>
      </c>
      <c r="AC2013" s="18" t="str">
        <f t="shared" si="348"/>
        <v>Steel Products</v>
      </c>
      <c r="AD2013" s="18" t="str">
        <f t="shared" si="349"/>
        <v>Misc</v>
      </c>
      <c r="AE2013" s="18">
        <f t="shared" si="350"/>
        <v>13.890370054893053</v>
      </c>
      <c r="AF2013" s="20">
        <f t="shared" si="351"/>
        <v>0.17097999555435339</v>
      </c>
    </row>
    <row r="2014" spans="1:32">
      <c r="A2014" s="18" t="str">
        <f>'Raw Data'!A2014</f>
        <v>INNSA1</v>
      </c>
      <c r="B2014" s="19">
        <f>'Raw Data'!B2014</f>
        <v>42898</v>
      </c>
      <c r="C2014" s="18">
        <f>'Raw Data'!C2014</f>
        <v>301049751</v>
      </c>
      <c r="D2014" s="18">
        <f>'Raw Data'!D2014</f>
        <v>73239990</v>
      </c>
      <c r="E2014" s="18" t="str">
        <f>'Raw Data'!E2014</f>
        <v>STEEL TEA STAINER 304 -MP-290(TOTAL NET WT.987.84 KGS) (MILD STEEL)</v>
      </c>
      <c r="F2014" s="18">
        <f>'Raw Data'!F2014</f>
        <v>0</v>
      </c>
      <c r="G2014" s="18">
        <f>'Raw Data'!G2014</f>
        <v>0</v>
      </c>
      <c r="H2014" s="18">
        <f>'Raw Data'!H2014</f>
        <v>0</v>
      </c>
      <c r="I2014" s="18">
        <f>'Raw Data'!I2014</f>
        <v>0</v>
      </c>
      <c r="J2014" s="18">
        <f>'Raw Data'!J2014</f>
        <v>0</v>
      </c>
      <c r="K2014" s="18">
        <f>'Raw Data'!K2014</f>
        <v>0</v>
      </c>
      <c r="L2014" s="18">
        <f>'Raw Data'!L2014</f>
        <v>0</v>
      </c>
      <c r="M2014" s="18">
        <f>'Raw Data'!M2014</f>
        <v>0</v>
      </c>
      <c r="N2014" s="18">
        <f>'Raw Data'!N2014</f>
        <v>20160</v>
      </c>
      <c r="O2014" s="18" t="str">
        <f>'Raw Data'!O2014</f>
        <v>PCS</v>
      </c>
      <c r="P2014" s="18">
        <f>'Raw Data'!P2014</f>
        <v>32.426964290000001</v>
      </c>
      <c r="Q2014" s="18">
        <f>'Raw Data'!Q2014</f>
        <v>653727.6</v>
      </c>
      <c r="R2014" s="18">
        <f>'Raw Data'!R2014</f>
        <v>0.49620450300000002</v>
      </c>
      <c r="S2014" s="18">
        <f>'Raw Data'!S2014</f>
        <v>10003.48279</v>
      </c>
      <c r="T2014" s="18">
        <f>'Raw Data'!T2014</f>
        <v>111774.39999999999</v>
      </c>
      <c r="U2014" s="18" t="str">
        <f t="shared" si="341"/>
        <v>STEEL TEA STAINER 304 -MP-290</v>
      </c>
      <c r="V2014" s="18" t="str">
        <f t="shared" si="342"/>
        <v/>
      </c>
      <c r="W2014" s="18" t="e">
        <f t="shared" si="343"/>
        <v>#VALUE!</v>
      </c>
      <c r="X2014" s="18" t="str">
        <f t="shared" si="344"/>
        <v/>
      </c>
      <c r="Y2014" s="18" t="str">
        <f t="shared" si="345"/>
        <v/>
      </c>
      <c r="Z2014" s="18">
        <f t="shared" si="346"/>
        <v>765502</v>
      </c>
      <c r="AA2014" s="18">
        <f t="shared" si="347"/>
        <v>2017</v>
      </c>
      <c r="AB2014" s="19" t="str">
        <f>IFERROR(VLOOKUP(D2014, 'Lookup Tables'!$A:$B, 2, FALSE), "Unknown")</f>
        <v>Table, kitchen or other household articles of iron or steel</v>
      </c>
      <c r="AC2014" s="18" t="str">
        <f t="shared" si="348"/>
        <v>Steel Products</v>
      </c>
      <c r="AD2014" s="18" t="str">
        <f t="shared" si="349"/>
        <v>Misc</v>
      </c>
      <c r="AE2014" s="18">
        <f t="shared" si="350"/>
        <v>5.5443650793650789</v>
      </c>
      <c r="AF2014" s="20">
        <f t="shared" si="351"/>
        <v>0.17098008405947676</v>
      </c>
    </row>
    <row r="2015" spans="1:32">
      <c r="A2015" s="18" t="str">
        <f>'Raw Data'!A2015</f>
        <v>INNSA1</v>
      </c>
      <c r="B2015" s="19">
        <f>'Raw Data'!B2015</f>
        <v>42898</v>
      </c>
      <c r="C2015" s="18">
        <f>'Raw Data'!C2015</f>
        <v>301049751</v>
      </c>
      <c r="D2015" s="18">
        <f>'Raw Data'!D2015</f>
        <v>73239990</v>
      </c>
      <c r="E2015" s="18" t="str">
        <f>'Raw Data'!E2015</f>
        <v>STEEL TEA STAINER -NP-55 (TOTAL NET WT.3836.16 KGS) (MILD ST EEL)</v>
      </c>
      <c r="F2015" s="18">
        <f>'Raw Data'!F2015</f>
        <v>0</v>
      </c>
      <c r="G2015" s="18">
        <f>'Raw Data'!G2015</f>
        <v>0</v>
      </c>
      <c r="H2015" s="18">
        <f>'Raw Data'!H2015</f>
        <v>0</v>
      </c>
      <c r="I2015" s="18">
        <f>'Raw Data'!I2015</f>
        <v>0</v>
      </c>
      <c r="J2015" s="18">
        <f>'Raw Data'!J2015</f>
        <v>0</v>
      </c>
      <c r="K2015" s="18">
        <f>'Raw Data'!K2015</f>
        <v>0</v>
      </c>
      <c r="L2015" s="18">
        <f>'Raw Data'!L2015</f>
        <v>0</v>
      </c>
      <c r="M2015" s="18">
        <f>'Raw Data'!M2015</f>
        <v>0</v>
      </c>
      <c r="N2015" s="18">
        <f>'Raw Data'!N2015</f>
        <v>79920</v>
      </c>
      <c r="O2015" s="18" t="str">
        <f>'Raw Data'!O2015</f>
        <v>PCS</v>
      </c>
      <c r="P2015" s="18">
        <f>'Raw Data'!P2015</f>
        <v>21.59483058</v>
      </c>
      <c r="Q2015" s="18">
        <f>'Raw Data'!Q2015</f>
        <v>1725858.86</v>
      </c>
      <c r="R2015" s="18">
        <f>'Raw Data'!R2015</f>
        <v>0.330448823</v>
      </c>
      <c r="S2015" s="18">
        <f>'Raw Data'!S2015</f>
        <v>26409.469929999999</v>
      </c>
      <c r="T2015" s="18">
        <f>'Raw Data'!T2015</f>
        <v>295087.40000000002</v>
      </c>
      <c r="U2015" s="18" t="str">
        <f t="shared" si="341"/>
        <v xml:space="preserve">STEEL TEA STAINER -NP-55 </v>
      </c>
      <c r="V2015" s="18" t="str">
        <f t="shared" si="342"/>
        <v/>
      </c>
      <c r="W2015" s="18" t="e">
        <f t="shared" si="343"/>
        <v>#VALUE!</v>
      </c>
      <c r="X2015" s="18" t="str">
        <f t="shared" si="344"/>
        <v/>
      </c>
      <c r="Y2015" s="18" t="str">
        <f t="shared" si="345"/>
        <v/>
      </c>
      <c r="Z2015" s="18">
        <f t="shared" si="346"/>
        <v>2020946.2600000002</v>
      </c>
      <c r="AA2015" s="18">
        <f t="shared" si="347"/>
        <v>2017</v>
      </c>
      <c r="AB2015" s="19" t="str">
        <f>IFERROR(VLOOKUP(D2015, 'Lookup Tables'!$A:$B, 2, FALSE), "Unknown")</f>
        <v>Table, kitchen or other household articles of iron or steel</v>
      </c>
      <c r="AC2015" s="18" t="str">
        <f t="shared" si="348"/>
        <v>Steel Products</v>
      </c>
      <c r="AD2015" s="18" t="str">
        <f t="shared" si="349"/>
        <v>Misc</v>
      </c>
      <c r="AE2015" s="18">
        <f t="shared" si="350"/>
        <v>3.6922847847847851</v>
      </c>
      <c r="AF2015" s="20">
        <f t="shared" si="351"/>
        <v>0.17098003019783437</v>
      </c>
    </row>
    <row r="2016" spans="1:32">
      <c r="A2016" s="18" t="str">
        <f>'Raw Data'!A2016</f>
        <v>INNSA1</v>
      </c>
      <c r="B2016" s="19">
        <f>'Raw Data'!B2016</f>
        <v>42892</v>
      </c>
      <c r="C2016" s="18">
        <f>'Raw Data'!C2016</f>
        <v>301049751</v>
      </c>
      <c r="D2016" s="18">
        <f>'Raw Data'!D2016</f>
        <v>73239990</v>
      </c>
      <c r="E2016" s="18" t="str">
        <f>'Raw Data'!E2016</f>
        <v>STEEL ZHARA-NP-003 (TOTAL NET WT.407.40 PCS) (MILD STEEL)</v>
      </c>
      <c r="F2016" s="18">
        <f>'Raw Data'!F2016</f>
        <v>0</v>
      </c>
      <c r="G2016" s="18">
        <f>'Raw Data'!G2016</f>
        <v>0</v>
      </c>
      <c r="H2016" s="18">
        <f>'Raw Data'!H2016</f>
        <v>0</v>
      </c>
      <c r="I2016" s="18">
        <f>'Raw Data'!I2016</f>
        <v>0</v>
      </c>
      <c r="J2016" s="18">
        <f>'Raw Data'!J2016</f>
        <v>0</v>
      </c>
      <c r="K2016" s="18">
        <f>'Raw Data'!K2016</f>
        <v>0</v>
      </c>
      <c r="L2016" s="18">
        <f>'Raw Data'!L2016</f>
        <v>0</v>
      </c>
      <c r="M2016" s="18">
        <f>'Raw Data'!M2016</f>
        <v>0</v>
      </c>
      <c r="N2016" s="18">
        <f>'Raw Data'!N2016</f>
        <v>4200</v>
      </c>
      <c r="O2016" s="18" t="str">
        <f>'Raw Data'!O2016</f>
        <v>PCS</v>
      </c>
      <c r="P2016" s="18">
        <f>'Raw Data'!P2016</f>
        <v>28.756083329999999</v>
      </c>
      <c r="Q2016" s="18">
        <f>'Raw Data'!Q2016</f>
        <v>120775.55</v>
      </c>
      <c r="R2016" s="18">
        <f>'Raw Data'!R2016</f>
        <v>0.44003187999999999</v>
      </c>
      <c r="S2016" s="18">
        <f>'Raw Data'!S2016</f>
        <v>1848.1338940000001</v>
      </c>
      <c r="T2016" s="18">
        <f>'Raw Data'!T2016</f>
        <v>20650.3</v>
      </c>
      <c r="U2016" s="18" t="str">
        <f t="shared" si="341"/>
        <v xml:space="preserve">STEEL ZHARA-NP-003 </v>
      </c>
      <c r="V2016" s="18" t="str">
        <f t="shared" si="342"/>
        <v/>
      </c>
      <c r="W2016" s="18" t="e">
        <f t="shared" si="343"/>
        <v>#VALUE!</v>
      </c>
      <c r="X2016" s="18" t="str">
        <f t="shared" si="344"/>
        <v/>
      </c>
      <c r="Y2016" s="18" t="str">
        <f t="shared" si="345"/>
        <v/>
      </c>
      <c r="Z2016" s="18">
        <f t="shared" si="346"/>
        <v>141425.85</v>
      </c>
      <c r="AA2016" s="18">
        <f t="shared" si="347"/>
        <v>2017</v>
      </c>
      <c r="AB2016" s="19" t="str">
        <f>IFERROR(VLOOKUP(D2016, 'Lookup Tables'!$A:$B, 2, FALSE), "Unknown")</f>
        <v>Table, kitchen or other household articles of iron or steel</v>
      </c>
      <c r="AC2016" s="18" t="str">
        <f t="shared" si="348"/>
        <v>Steel Products</v>
      </c>
      <c r="AD2016" s="18" t="str">
        <f t="shared" si="349"/>
        <v>Misc</v>
      </c>
      <c r="AE2016" s="18">
        <f t="shared" si="350"/>
        <v>4.9167380952380952</v>
      </c>
      <c r="AF2016" s="20">
        <f t="shared" si="351"/>
        <v>0.17098079867986524</v>
      </c>
    </row>
    <row r="2017" spans="1:32">
      <c r="A2017" s="18" t="str">
        <f>'Raw Data'!A2017</f>
        <v>INNSA1</v>
      </c>
      <c r="B2017" s="19">
        <f>'Raw Data'!B2017</f>
        <v>42892</v>
      </c>
      <c r="C2017" s="18">
        <f>'Raw Data'!C2017</f>
        <v>301049751</v>
      </c>
      <c r="D2017" s="18">
        <f>'Raw Data'!D2017</f>
        <v>73239990</v>
      </c>
      <c r="E2017" s="18" t="str">
        <f>'Raw Data'!E2017</f>
        <v>STEEL ZHARA -NP-003 (TOTAL NET WT.3148.20 KGS) (MILD STEEL)</v>
      </c>
      <c r="F2017" s="18">
        <f>'Raw Data'!F2017</f>
        <v>0</v>
      </c>
      <c r="G2017" s="18">
        <f>'Raw Data'!G2017</f>
        <v>0</v>
      </c>
      <c r="H2017" s="18">
        <f>'Raw Data'!H2017</f>
        <v>0</v>
      </c>
      <c r="I2017" s="18">
        <f>'Raw Data'!I2017</f>
        <v>0</v>
      </c>
      <c r="J2017" s="18">
        <f>'Raw Data'!J2017</f>
        <v>0</v>
      </c>
      <c r="K2017" s="18">
        <f>'Raw Data'!K2017</f>
        <v>0</v>
      </c>
      <c r="L2017" s="18">
        <f>'Raw Data'!L2017</f>
        <v>0</v>
      </c>
      <c r="M2017" s="18">
        <f>'Raw Data'!M2017</f>
        <v>0</v>
      </c>
      <c r="N2017" s="18">
        <f>'Raw Data'!N2017</f>
        <v>31800</v>
      </c>
      <c r="O2017" s="18" t="str">
        <f>'Raw Data'!O2017</f>
        <v>PCS</v>
      </c>
      <c r="P2017" s="18">
        <f>'Raw Data'!P2017</f>
        <v>27.58596447</v>
      </c>
      <c r="Q2017" s="18">
        <f>'Raw Data'!Q2017</f>
        <v>877233.67</v>
      </c>
      <c r="R2017" s="18">
        <f>'Raw Data'!R2017</f>
        <v>0.42212646500000001</v>
      </c>
      <c r="S2017" s="18">
        <f>'Raw Data'!S2017</f>
        <v>13423.621580000001</v>
      </c>
      <c r="T2017" s="18">
        <f>'Raw Data'!T2017</f>
        <v>149989.4</v>
      </c>
      <c r="U2017" s="18" t="str">
        <f t="shared" si="341"/>
        <v xml:space="preserve">STEEL ZHARA -NP-003 </v>
      </c>
      <c r="V2017" s="18" t="str">
        <f t="shared" si="342"/>
        <v/>
      </c>
      <c r="W2017" s="18" t="e">
        <f t="shared" si="343"/>
        <v>#VALUE!</v>
      </c>
      <c r="X2017" s="18" t="str">
        <f t="shared" si="344"/>
        <v/>
      </c>
      <c r="Y2017" s="18" t="str">
        <f t="shared" si="345"/>
        <v/>
      </c>
      <c r="Z2017" s="18">
        <f t="shared" si="346"/>
        <v>1027223.0700000001</v>
      </c>
      <c r="AA2017" s="18">
        <f t="shared" si="347"/>
        <v>2017</v>
      </c>
      <c r="AB2017" s="19" t="str">
        <f>IFERROR(VLOOKUP(D2017, 'Lookup Tables'!$A:$B, 2, FALSE), "Unknown")</f>
        <v>Table, kitchen or other household articles of iron or steel</v>
      </c>
      <c r="AC2017" s="18" t="str">
        <f t="shared" si="348"/>
        <v>Steel Products</v>
      </c>
      <c r="AD2017" s="18" t="str">
        <f t="shared" si="349"/>
        <v>Misc</v>
      </c>
      <c r="AE2017" s="18">
        <f t="shared" si="350"/>
        <v>4.7166477987421382</v>
      </c>
      <c r="AF2017" s="20">
        <f t="shared" si="351"/>
        <v>0.1709799852985579</v>
      </c>
    </row>
    <row r="2018" spans="1:32">
      <c r="A2018" s="18" t="str">
        <f>'Raw Data'!A2018</f>
        <v>INNSA1</v>
      </c>
      <c r="B2018" s="19">
        <f>'Raw Data'!B2018</f>
        <v>42892</v>
      </c>
      <c r="C2018" s="18">
        <f>'Raw Data'!C2018</f>
        <v>301049751</v>
      </c>
      <c r="D2018" s="18">
        <f>'Raw Data'!D2018</f>
        <v>73239990</v>
      </c>
      <c r="E2018" s="18" t="str">
        <f>'Raw Data'!E2018</f>
        <v>STAINLESS STEEL GRATER WITH HANDLE -DS-25 (TOTAL NET WT.1344KGS) (MILD STEEL)</v>
      </c>
      <c r="F2018" s="18">
        <f>'Raw Data'!F2018</f>
        <v>0</v>
      </c>
      <c r="G2018" s="18">
        <f>'Raw Data'!G2018</f>
        <v>0</v>
      </c>
      <c r="H2018" s="18">
        <f>'Raw Data'!H2018</f>
        <v>0</v>
      </c>
      <c r="I2018" s="18">
        <f>'Raw Data'!I2018</f>
        <v>0</v>
      </c>
      <c r="J2018" s="18">
        <f>'Raw Data'!J2018</f>
        <v>0</v>
      </c>
      <c r="K2018" s="18">
        <f>'Raw Data'!K2018</f>
        <v>0</v>
      </c>
      <c r="L2018" s="18">
        <f>'Raw Data'!L2018</f>
        <v>0</v>
      </c>
      <c r="M2018" s="18">
        <f>'Raw Data'!M2018</f>
        <v>0</v>
      </c>
      <c r="N2018" s="18">
        <f>'Raw Data'!N2018</f>
        <v>38400</v>
      </c>
      <c r="O2018" s="18" t="str">
        <f>'Raw Data'!O2018</f>
        <v>PCS</v>
      </c>
      <c r="P2018" s="18">
        <f>'Raw Data'!P2018</f>
        <v>14.59611797</v>
      </c>
      <c r="Q2018" s="18">
        <f>'Raw Data'!Q2018</f>
        <v>560490.93000000005</v>
      </c>
      <c r="R2018" s="18">
        <f>'Raw Data'!R2018</f>
        <v>0.223352991</v>
      </c>
      <c r="S2018" s="18">
        <f>'Raw Data'!S2018</f>
        <v>8576.7548580000002</v>
      </c>
      <c r="T2018" s="18">
        <f>'Raw Data'!T2018</f>
        <v>95832.7</v>
      </c>
      <c r="U2018" s="18" t="str">
        <f t="shared" si="341"/>
        <v xml:space="preserve">STAINLESS STEEL GRATER WITH HANDLE -DS-25 </v>
      </c>
      <c r="V2018" s="18" t="str">
        <f t="shared" si="342"/>
        <v/>
      </c>
      <c r="W2018" s="18" t="e">
        <f t="shared" si="343"/>
        <v>#VALUE!</v>
      </c>
      <c r="X2018" s="18" t="str">
        <f t="shared" si="344"/>
        <v/>
      </c>
      <c r="Y2018" s="18" t="str">
        <f t="shared" si="345"/>
        <v/>
      </c>
      <c r="Z2018" s="18">
        <f t="shared" si="346"/>
        <v>656323.63</v>
      </c>
      <c r="AA2018" s="18">
        <f t="shared" si="347"/>
        <v>2017</v>
      </c>
      <c r="AB2018" s="19" t="str">
        <f>IFERROR(VLOOKUP(D2018, 'Lookup Tables'!$A:$B, 2, FALSE), "Unknown")</f>
        <v>Table, kitchen or other household articles of iron or steel</v>
      </c>
      <c r="AC2018" s="18" t="str">
        <f t="shared" si="348"/>
        <v>Steel Products</v>
      </c>
      <c r="AD2018" s="18" t="str">
        <f t="shared" si="349"/>
        <v>Misc</v>
      </c>
      <c r="AE2018" s="18">
        <f t="shared" si="350"/>
        <v>2.4956432291666668</v>
      </c>
      <c r="AF2018" s="20">
        <f t="shared" si="351"/>
        <v>0.17097993004097317</v>
      </c>
    </row>
    <row r="2019" spans="1:32">
      <c r="A2019" s="18" t="str">
        <f>'Raw Data'!A2019</f>
        <v>INNSA1</v>
      </c>
      <c r="B2019" s="19">
        <f>'Raw Data'!B2019</f>
        <v>42892</v>
      </c>
      <c r="C2019" s="18">
        <f>'Raw Data'!C2019</f>
        <v>301049751</v>
      </c>
      <c r="D2019" s="18">
        <f>'Raw Data'!D2019</f>
        <v>73239990</v>
      </c>
      <c r="E2019" s="18" t="str">
        <f>'Raw Data'!E2019</f>
        <v>STEEL ZHARA WAN-MP-263 (TOTAL NET WT.2970 KGS) (MILD STEEL)</v>
      </c>
      <c r="F2019" s="18">
        <f>'Raw Data'!F2019</f>
        <v>0</v>
      </c>
      <c r="G2019" s="18">
        <f>'Raw Data'!G2019</f>
        <v>0</v>
      </c>
      <c r="H2019" s="18">
        <f>'Raw Data'!H2019</f>
        <v>0</v>
      </c>
      <c r="I2019" s="18">
        <f>'Raw Data'!I2019</f>
        <v>0</v>
      </c>
      <c r="J2019" s="18">
        <f>'Raw Data'!J2019</f>
        <v>0</v>
      </c>
      <c r="K2019" s="18">
        <f>'Raw Data'!K2019</f>
        <v>0</v>
      </c>
      <c r="L2019" s="18">
        <f>'Raw Data'!L2019</f>
        <v>0</v>
      </c>
      <c r="M2019" s="18">
        <f>'Raw Data'!M2019</f>
        <v>0</v>
      </c>
      <c r="N2019" s="18">
        <f>'Raw Data'!N2019</f>
        <v>30000</v>
      </c>
      <c r="O2019" s="18" t="str">
        <f>'Raw Data'!O2019</f>
        <v>PCS</v>
      </c>
      <c r="P2019" s="18">
        <f>'Raw Data'!P2019</f>
        <v>30.588993670000001</v>
      </c>
      <c r="Q2019" s="18">
        <f>'Raw Data'!Q2019</f>
        <v>917669.81</v>
      </c>
      <c r="R2019" s="18">
        <f>'Raw Data'!R2019</f>
        <v>0.46807947500000002</v>
      </c>
      <c r="S2019" s="18">
        <f>'Raw Data'!S2019</f>
        <v>14042.384239999999</v>
      </c>
      <c r="T2019" s="18">
        <f>'Raw Data'!T2019</f>
        <v>156903.20000000001</v>
      </c>
      <c r="U2019" s="18" t="str">
        <f t="shared" si="341"/>
        <v xml:space="preserve">STEEL ZHARA WAN-MP-263 </v>
      </c>
      <c r="V2019" s="18" t="str">
        <f t="shared" si="342"/>
        <v/>
      </c>
      <c r="W2019" s="18" t="e">
        <f t="shared" si="343"/>
        <v>#VALUE!</v>
      </c>
      <c r="X2019" s="18" t="str">
        <f t="shared" si="344"/>
        <v/>
      </c>
      <c r="Y2019" s="18" t="str">
        <f t="shared" si="345"/>
        <v/>
      </c>
      <c r="Z2019" s="18">
        <f t="shared" si="346"/>
        <v>1074573.01</v>
      </c>
      <c r="AA2019" s="18">
        <f t="shared" si="347"/>
        <v>2017</v>
      </c>
      <c r="AB2019" s="19" t="str">
        <f>IFERROR(VLOOKUP(D2019, 'Lookup Tables'!$A:$B, 2, FALSE), "Unknown")</f>
        <v>Table, kitchen or other household articles of iron or steel</v>
      </c>
      <c r="AC2019" s="18" t="str">
        <f t="shared" si="348"/>
        <v>Steel Products</v>
      </c>
      <c r="AD2019" s="18" t="str">
        <f t="shared" si="349"/>
        <v>Misc</v>
      </c>
      <c r="AE2019" s="18">
        <f t="shared" si="350"/>
        <v>5.2301066666666669</v>
      </c>
      <c r="AF2019" s="20">
        <f t="shared" si="351"/>
        <v>0.17098001731145543</v>
      </c>
    </row>
    <row r="2020" spans="1:32">
      <c r="A2020" s="18" t="str">
        <f>'Raw Data'!A2020</f>
        <v>INNSA1</v>
      </c>
      <c r="B2020" s="19">
        <f>'Raw Data'!B2020</f>
        <v>42892</v>
      </c>
      <c r="C2020" s="18">
        <f>'Raw Data'!C2020</f>
        <v>301049751</v>
      </c>
      <c r="D2020" s="18">
        <f>'Raw Data'!D2020</f>
        <v>73239990</v>
      </c>
      <c r="E2020" s="18" t="str">
        <f>'Raw Data'!E2020</f>
        <v>STEEL GRATER 4 SIDE-GR40275 (TOTAL NET WT.5953.30 KGS) (MILD STEEL) (DPD CLIENT)</v>
      </c>
      <c r="F2020" s="18">
        <f>'Raw Data'!F2020</f>
        <v>0</v>
      </c>
      <c r="G2020" s="18">
        <f>'Raw Data'!G2020</f>
        <v>0</v>
      </c>
      <c r="H2020" s="18">
        <f>'Raw Data'!H2020</f>
        <v>0</v>
      </c>
      <c r="I2020" s="18">
        <f>'Raw Data'!I2020</f>
        <v>0</v>
      </c>
      <c r="J2020" s="18">
        <f>'Raw Data'!J2020</f>
        <v>0</v>
      </c>
      <c r="K2020" s="18">
        <f>'Raw Data'!K2020</f>
        <v>0</v>
      </c>
      <c r="L2020" s="18">
        <f>'Raw Data'!L2020</f>
        <v>0</v>
      </c>
      <c r="M2020" s="18">
        <f>'Raw Data'!M2020</f>
        <v>0</v>
      </c>
      <c r="N2020" s="18">
        <f>'Raw Data'!N2020</f>
        <v>115848</v>
      </c>
      <c r="O2020" s="18" t="str">
        <f>'Raw Data'!O2020</f>
        <v>PCS</v>
      </c>
      <c r="P2020" s="18">
        <f>'Raw Data'!P2020</f>
        <v>24.255824180000001</v>
      </c>
      <c r="Q2020" s="18">
        <f>'Raw Data'!Q2020</f>
        <v>2809988.72</v>
      </c>
      <c r="R2020" s="18">
        <f>'Raw Data'!R2020</f>
        <v>0.37116792900000001</v>
      </c>
      <c r="S2020" s="18">
        <f>'Raw Data'!S2020</f>
        <v>42999.062279999998</v>
      </c>
      <c r="T2020" s="18">
        <f>'Raw Data'!T2020</f>
        <v>480452</v>
      </c>
      <c r="U2020" s="18" t="str">
        <f t="shared" si="341"/>
        <v xml:space="preserve">STEEL GRATER 4 SIDE-GR40275 </v>
      </c>
      <c r="V2020" s="18" t="str">
        <f t="shared" si="342"/>
        <v/>
      </c>
      <c r="W2020" s="18" t="e">
        <f t="shared" si="343"/>
        <v>#VALUE!</v>
      </c>
      <c r="X2020" s="18" t="str">
        <f t="shared" si="344"/>
        <v/>
      </c>
      <c r="Y2020" s="18" t="str">
        <f t="shared" si="345"/>
        <v/>
      </c>
      <c r="Z2020" s="18">
        <f t="shared" si="346"/>
        <v>3290440.72</v>
      </c>
      <c r="AA2020" s="18">
        <f t="shared" si="347"/>
        <v>2017</v>
      </c>
      <c r="AB2020" s="19" t="str">
        <f>IFERROR(VLOOKUP(D2020, 'Lookup Tables'!$A:$B, 2, FALSE), "Unknown")</f>
        <v>Table, kitchen or other household articles of iron or steel</v>
      </c>
      <c r="AC2020" s="18" t="str">
        <f t="shared" si="348"/>
        <v>Steel Products</v>
      </c>
      <c r="AD2020" s="18" t="str">
        <f t="shared" si="349"/>
        <v>Misc</v>
      </c>
      <c r="AE2020" s="18">
        <f t="shared" si="350"/>
        <v>4.1472619294247632</v>
      </c>
      <c r="AF2020" s="20">
        <f t="shared" si="351"/>
        <v>0.17098004578466777</v>
      </c>
    </row>
    <row r="2021" spans="1:32">
      <c r="A2021" s="18" t="str">
        <f>'Raw Data'!A2021</f>
        <v>INNSA1</v>
      </c>
      <c r="B2021" s="19">
        <f>'Raw Data'!B2021</f>
        <v>42885</v>
      </c>
      <c r="C2021" s="18">
        <f>'Raw Data'!C2021</f>
        <v>301049751</v>
      </c>
      <c r="D2021" s="18">
        <f>'Raw Data'!D2021</f>
        <v>73239990</v>
      </c>
      <c r="E2021" s="18" t="str">
        <f>'Raw Data'!E2021</f>
        <v>STEEL CAKE MOULD CH302322-MP-10 (TOTAL NET WT.2475 KGS) (MILD STEEL)</v>
      </c>
      <c r="F2021" s="18">
        <f>'Raw Data'!F2021</f>
        <v>0</v>
      </c>
      <c r="G2021" s="18">
        <f>'Raw Data'!G2021</f>
        <v>0</v>
      </c>
      <c r="H2021" s="18">
        <f>'Raw Data'!H2021</f>
        <v>0</v>
      </c>
      <c r="I2021" s="18">
        <f>'Raw Data'!I2021</f>
        <v>0</v>
      </c>
      <c r="J2021" s="18">
        <f>'Raw Data'!J2021</f>
        <v>0</v>
      </c>
      <c r="K2021" s="18">
        <f>'Raw Data'!K2021</f>
        <v>0</v>
      </c>
      <c r="L2021" s="18">
        <f>'Raw Data'!L2021</f>
        <v>0</v>
      </c>
      <c r="M2021" s="18">
        <f>'Raw Data'!M2021</f>
        <v>0</v>
      </c>
      <c r="N2021" s="18">
        <f>'Raw Data'!N2021</f>
        <v>9900</v>
      </c>
      <c r="O2021" s="18" t="str">
        <f>'Raw Data'!O2021</f>
        <v>PCS</v>
      </c>
      <c r="P2021" s="18">
        <f>'Raw Data'!P2021</f>
        <v>39.047874749999998</v>
      </c>
      <c r="Q2021" s="18">
        <f>'Raw Data'!Q2021</f>
        <v>386573.96</v>
      </c>
      <c r="R2021" s="18">
        <f>'Raw Data'!R2021</f>
        <v>0.597976642</v>
      </c>
      <c r="S2021" s="18">
        <f>'Raw Data'!S2021</f>
        <v>5919.9687599999997</v>
      </c>
      <c r="T2021" s="18">
        <f>'Raw Data'!T2021</f>
        <v>66096.399999999994</v>
      </c>
      <c r="U2021" s="18" t="str">
        <f t="shared" si="341"/>
        <v xml:space="preserve">STEEL CAKE MOULD CH302322-MP-10 </v>
      </c>
      <c r="V2021" s="18" t="str">
        <f t="shared" si="342"/>
        <v/>
      </c>
      <c r="W2021" s="18" t="e">
        <f t="shared" si="343"/>
        <v>#VALUE!</v>
      </c>
      <c r="X2021" s="18" t="str">
        <f t="shared" si="344"/>
        <v/>
      </c>
      <c r="Y2021" s="18" t="str">
        <f t="shared" si="345"/>
        <v/>
      </c>
      <c r="Z2021" s="18">
        <f t="shared" si="346"/>
        <v>452670.36</v>
      </c>
      <c r="AA2021" s="18">
        <f t="shared" si="347"/>
        <v>2017</v>
      </c>
      <c r="AB2021" s="19" t="str">
        <f>IFERROR(VLOOKUP(D2021, 'Lookup Tables'!$A:$B, 2, FALSE), "Unknown")</f>
        <v>Table, kitchen or other household articles of iron or steel</v>
      </c>
      <c r="AC2021" s="18" t="str">
        <f t="shared" si="348"/>
        <v>Steel Products</v>
      </c>
      <c r="AD2021" s="18" t="str">
        <f t="shared" si="349"/>
        <v>Misc</v>
      </c>
      <c r="AE2021" s="18">
        <f t="shared" si="350"/>
        <v>6.6764040404040399</v>
      </c>
      <c r="AF2021" s="20">
        <f t="shared" si="351"/>
        <v>0.17097995943648142</v>
      </c>
    </row>
    <row r="2022" spans="1:32">
      <c r="A2022" s="18" t="str">
        <f>'Raw Data'!A2022</f>
        <v>INNSA1</v>
      </c>
      <c r="B2022" s="19">
        <f>'Raw Data'!B2022</f>
        <v>42885</v>
      </c>
      <c r="C2022" s="18">
        <f>'Raw Data'!C2022</f>
        <v>301049751</v>
      </c>
      <c r="D2022" s="18">
        <f>'Raw Data'!D2022</f>
        <v>73239990</v>
      </c>
      <c r="E2022" s="18" t="str">
        <f>'Raw Data'!E2022</f>
        <v>STAINLESS STEEL CAKE MOULD -MK-145 (TOTAL NET WT.68.16 KGS) (MILD STEEL)</v>
      </c>
      <c r="F2022" s="18">
        <f>'Raw Data'!F2022</f>
        <v>0</v>
      </c>
      <c r="G2022" s="18">
        <f>'Raw Data'!G2022</f>
        <v>0</v>
      </c>
      <c r="H2022" s="18">
        <f>'Raw Data'!H2022</f>
        <v>0</v>
      </c>
      <c r="I2022" s="18">
        <f>'Raw Data'!I2022</f>
        <v>0</v>
      </c>
      <c r="J2022" s="18">
        <f>'Raw Data'!J2022</f>
        <v>0</v>
      </c>
      <c r="K2022" s="18">
        <f>'Raw Data'!K2022</f>
        <v>0</v>
      </c>
      <c r="L2022" s="18">
        <f>'Raw Data'!L2022</f>
        <v>0</v>
      </c>
      <c r="M2022" s="18">
        <f>'Raw Data'!M2022</f>
        <v>0</v>
      </c>
      <c r="N2022" s="18">
        <f>'Raw Data'!N2022</f>
        <v>480</v>
      </c>
      <c r="O2022" s="18" t="str">
        <f>'Raw Data'!O2022</f>
        <v>PCS</v>
      </c>
      <c r="P2022" s="18">
        <f>'Raw Data'!P2022</f>
        <v>112.36797919999999</v>
      </c>
      <c r="Q2022" s="18">
        <f>'Raw Data'!Q2022</f>
        <v>53936.63</v>
      </c>
      <c r="R2022" s="18">
        <f>'Raw Data'!R2022</f>
        <v>1.720796006</v>
      </c>
      <c r="S2022" s="18">
        <f>'Raw Data'!S2022</f>
        <v>825.98208269999998</v>
      </c>
      <c r="T2022" s="18">
        <f>'Raw Data'!T2022</f>
        <v>9222.1</v>
      </c>
      <c r="U2022" s="18" t="str">
        <f t="shared" si="341"/>
        <v xml:space="preserve">STAINLESS STEEL CAKE MOULD -MK-145 </v>
      </c>
      <c r="V2022" s="18" t="str">
        <f t="shared" si="342"/>
        <v/>
      </c>
      <c r="W2022" s="18" t="e">
        <f t="shared" si="343"/>
        <v>#VALUE!</v>
      </c>
      <c r="X2022" s="18" t="str">
        <f t="shared" si="344"/>
        <v/>
      </c>
      <c r="Y2022" s="18" t="str">
        <f t="shared" si="345"/>
        <v/>
      </c>
      <c r="Z2022" s="18">
        <f t="shared" si="346"/>
        <v>63158.729999999996</v>
      </c>
      <c r="AA2022" s="18">
        <f t="shared" si="347"/>
        <v>2017</v>
      </c>
      <c r="AB2022" s="19" t="str">
        <f>IFERROR(VLOOKUP(D2022, 'Lookup Tables'!$A:$B, 2, FALSE), "Unknown")</f>
        <v>Table, kitchen or other household articles of iron or steel</v>
      </c>
      <c r="AC2022" s="18" t="str">
        <f t="shared" si="348"/>
        <v>Steel Products</v>
      </c>
      <c r="AD2022" s="18" t="str">
        <f t="shared" si="349"/>
        <v>Misc</v>
      </c>
      <c r="AE2022" s="18">
        <f t="shared" si="350"/>
        <v>19.212708333333335</v>
      </c>
      <c r="AF2022" s="20">
        <f t="shared" si="351"/>
        <v>0.17098027815234287</v>
      </c>
    </row>
    <row r="2023" spans="1:32">
      <c r="A2023" s="18" t="str">
        <f>'Raw Data'!A2023</f>
        <v>INNSA1</v>
      </c>
      <c r="B2023" s="19">
        <f>'Raw Data'!B2023</f>
        <v>42885</v>
      </c>
      <c r="C2023" s="18">
        <f>'Raw Data'!C2023</f>
        <v>301049751</v>
      </c>
      <c r="D2023" s="18">
        <f>'Raw Data'!D2023</f>
        <v>73239990</v>
      </c>
      <c r="E2023" s="18" t="str">
        <f>'Raw Data'!E2023</f>
        <v>STAINLESS STEEL GRATER WITH HANDLE -DS-25 (TOTAL NET WT.1470 KGS) (MILD STEEL)</v>
      </c>
      <c r="F2023" s="18">
        <f>'Raw Data'!F2023</f>
        <v>0</v>
      </c>
      <c r="G2023" s="18">
        <f>'Raw Data'!G2023</f>
        <v>0</v>
      </c>
      <c r="H2023" s="18">
        <f>'Raw Data'!H2023</f>
        <v>0</v>
      </c>
      <c r="I2023" s="18">
        <f>'Raw Data'!I2023</f>
        <v>0</v>
      </c>
      <c r="J2023" s="18">
        <f>'Raw Data'!J2023</f>
        <v>0</v>
      </c>
      <c r="K2023" s="18">
        <f>'Raw Data'!K2023</f>
        <v>0</v>
      </c>
      <c r="L2023" s="18">
        <f>'Raw Data'!L2023</f>
        <v>0</v>
      </c>
      <c r="M2023" s="18">
        <f>'Raw Data'!M2023</f>
        <v>0</v>
      </c>
      <c r="N2023" s="18">
        <f>'Raw Data'!N2023</f>
        <v>42000</v>
      </c>
      <c r="O2023" s="18" t="str">
        <f>'Raw Data'!O2023</f>
        <v>PCS</v>
      </c>
      <c r="P2023" s="18">
        <f>'Raw Data'!P2023</f>
        <v>14.6078381</v>
      </c>
      <c r="Q2023" s="18">
        <f>'Raw Data'!Q2023</f>
        <v>613529.19999999995</v>
      </c>
      <c r="R2023" s="18">
        <f>'Raw Data'!R2023</f>
        <v>0.223703493</v>
      </c>
      <c r="S2023" s="18">
        <f>'Raw Data'!S2023</f>
        <v>9395.5467079999999</v>
      </c>
      <c r="T2023" s="18">
        <f>'Raw Data'!T2023</f>
        <v>104901.2</v>
      </c>
      <c r="U2023" s="18" t="str">
        <f t="shared" si="341"/>
        <v xml:space="preserve">STAINLESS STEEL GRATER WITH HANDLE -DS-25 </v>
      </c>
      <c r="V2023" s="18" t="str">
        <f t="shared" si="342"/>
        <v/>
      </c>
      <c r="W2023" s="18" t="e">
        <f t="shared" si="343"/>
        <v>#VALUE!</v>
      </c>
      <c r="X2023" s="18" t="str">
        <f t="shared" si="344"/>
        <v/>
      </c>
      <c r="Y2023" s="18" t="str">
        <f t="shared" si="345"/>
        <v/>
      </c>
      <c r="Z2023" s="18">
        <f t="shared" si="346"/>
        <v>718430.39999999991</v>
      </c>
      <c r="AA2023" s="18">
        <f t="shared" si="347"/>
        <v>2017</v>
      </c>
      <c r="AB2023" s="19" t="str">
        <f>IFERROR(VLOOKUP(D2023, 'Lookup Tables'!$A:$B, 2, FALSE), "Unknown")</f>
        <v>Table, kitchen or other household articles of iron or steel</v>
      </c>
      <c r="AC2023" s="18" t="str">
        <f t="shared" si="348"/>
        <v>Steel Products</v>
      </c>
      <c r="AD2023" s="18" t="str">
        <f t="shared" si="349"/>
        <v>Misc</v>
      </c>
      <c r="AE2023" s="18">
        <f t="shared" si="350"/>
        <v>2.4976476190476191</v>
      </c>
      <c r="AF2023" s="20">
        <f t="shared" si="351"/>
        <v>0.17097996313785882</v>
      </c>
    </row>
    <row r="2024" spans="1:32">
      <c r="A2024" s="18" t="str">
        <f>'Raw Data'!A2024</f>
        <v>INNSA1</v>
      </c>
      <c r="B2024" s="19">
        <f>'Raw Data'!B2024</f>
        <v>42885</v>
      </c>
      <c r="C2024" s="18">
        <f>'Raw Data'!C2024</f>
        <v>301049751</v>
      </c>
      <c r="D2024" s="18">
        <f>'Raw Data'!D2024</f>
        <v>73239990</v>
      </c>
      <c r="E2024" s="18" t="str">
        <f>'Raw Data'!E2024</f>
        <v>STEEL HOOK 3PCS -RJ-409 (TOTAL NET 429.41 KGS) (MILD STEEL)</v>
      </c>
      <c r="F2024" s="18">
        <f>'Raw Data'!F2024</f>
        <v>0</v>
      </c>
      <c r="G2024" s="18">
        <f>'Raw Data'!G2024</f>
        <v>0</v>
      </c>
      <c r="H2024" s="18">
        <f>'Raw Data'!H2024</f>
        <v>0</v>
      </c>
      <c r="I2024" s="18">
        <f>'Raw Data'!I2024</f>
        <v>0</v>
      </c>
      <c r="J2024" s="18">
        <f>'Raw Data'!J2024</f>
        <v>0</v>
      </c>
      <c r="K2024" s="18">
        <f>'Raw Data'!K2024</f>
        <v>0</v>
      </c>
      <c r="L2024" s="18">
        <f>'Raw Data'!L2024</f>
        <v>0</v>
      </c>
      <c r="M2024" s="18">
        <f>'Raw Data'!M2024</f>
        <v>0</v>
      </c>
      <c r="N2024" s="18">
        <f>'Raw Data'!N2024</f>
        <v>10224</v>
      </c>
      <c r="O2024" s="18" t="str">
        <f>'Raw Data'!O2024</f>
        <v>SET</v>
      </c>
      <c r="P2024" s="18">
        <f>'Raw Data'!P2024</f>
        <v>37.573044799999998</v>
      </c>
      <c r="Q2024" s="18">
        <f>'Raw Data'!Q2024</f>
        <v>384146.81</v>
      </c>
      <c r="R2024" s="18">
        <f>'Raw Data'!R2024</f>
        <v>0.57539119100000002</v>
      </c>
      <c r="S2024" s="18">
        <f>'Raw Data'!S2024</f>
        <v>5882.7995410000003</v>
      </c>
      <c r="T2024" s="18">
        <f>'Raw Data'!T2024</f>
        <v>65681.5</v>
      </c>
      <c r="U2024" s="18" t="str">
        <f t="shared" si="341"/>
        <v xml:space="preserve">STEEL HOOK 3PCS -RJ-409 </v>
      </c>
      <c r="V2024" s="18" t="str">
        <f t="shared" si="342"/>
        <v/>
      </c>
      <c r="W2024" s="18" t="e">
        <f t="shared" si="343"/>
        <v>#VALUE!</v>
      </c>
      <c r="X2024" s="18" t="str">
        <f t="shared" si="344"/>
        <v/>
      </c>
      <c r="Y2024" s="18" t="str">
        <f t="shared" si="345"/>
        <v/>
      </c>
      <c r="Z2024" s="18">
        <f t="shared" si="346"/>
        <v>449828.31</v>
      </c>
      <c r="AA2024" s="18">
        <f t="shared" si="347"/>
        <v>2017</v>
      </c>
      <c r="AB2024" s="19" t="str">
        <f>IFERROR(VLOOKUP(D2024, 'Lookup Tables'!$A:$B, 2, FALSE), "Unknown")</f>
        <v>Table, kitchen or other household articles of iron or steel</v>
      </c>
      <c r="AC2024" s="18" t="str">
        <f t="shared" si="348"/>
        <v>Steel Products</v>
      </c>
      <c r="AD2024" s="18" t="str">
        <f t="shared" si="349"/>
        <v>Misc</v>
      </c>
      <c r="AE2024" s="18">
        <f t="shared" si="350"/>
        <v>6.4242468701095463</v>
      </c>
      <c r="AF2024" s="20">
        <f t="shared" si="351"/>
        <v>0.17098020415684306</v>
      </c>
    </row>
    <row r="2025" spans="1:32">
      <c r="A2025" s="18" t="str">
        <f>'Raw Data'!A2025</f>
        <v>INNSA1</v>
      </c>
      <c r="B2025" s="19">
        <f>'Raw Data'!B2025</f>
        <v>42884</v>
      </c>
      <c r="C2025" s="18">
        <f>'Raw Data'!C2025</f>
        <v>301049751</v>
      </c>
      <c r="D2025" s="18">
        <f>'Raw Data'!D2025</f>
        <v>73239990</v>
      </c>
      <c r="E2025" s="18" t="str">
        <f>'Raw Data'!E2025</f>
        <v>STAINLESS STEEL SPORTS BOTTLE 750ML S-308-C6-NP-20(TOTAL NET WT.2945.88KGS) (DPD CLIENT)</v>
      </c>
      <c r="F2025" s="18">
        <f>'Raw Data'!F2025</f>
        <v>0</v>
      </c>
      <c r="G2025" s="18">
        <f>'Raw Data'!G2025</f>
        <v>0</v>
      </c>
      <c r="H2025" s="18">
        <f>'Raw Data'!H2025</f>
        <v>0</v>
      </c>
      <c r="I2025" s="18">
        <f>'Raw Data'!I2025</f>
        <v>0</v>
      </c>
      <c r="J2025" s="18">
        <f>'Raw Data'!J2025</f>
        <v>0</v>
      </c>
      <c r="K2025" s="18">
        <f>'Raw Data'!K2025</f>
        <v>0</v>
      </c>
      <c r="L2025" s="18">
        <f>'Raw Data'!L2025</f>
        <v>0</v>
      </c>
      <c r="M2025" s="18">
        <f>'Raw Data'!M2025</f>
        <v>0</v>
      </c>
      <c r="N2025" s="18">
        <f>'Raw Data'!N2025</f>
        <v>17640</v>
      </c>
      <c r="O2025" s="18" t="str">
        <f>'Raw Data'!O2025</f>
        <v>PCS</v>
      </c>
      <c r="P2025" s="18">
        <f>'Raw Data'!P2025</f>
        <v>73.678521540000006</v>
      </c>
      <c r="Q2025" s="18">
        <f>'Raw Data'!Q2025</f>
        <v>1299689.1200000001</v>
      </c>
      <c r="R2025" s="18">
        <f>'Raw Data'!R2025</f>
        <v>1.1283081399999999</v>
      </c>
      <c r="S2025" s="18">
        <f>'Raw Data'!S2025</f>
        <v>19903.355589999999</v>
      </c>
      <c r="T2025" s="18">
        <f>'Raw Data'!T2025</f>
        <v>222220.9</v>
      </c>
      <c r="U2025" s="18" t="str">
        <f t="shared" si="341"/>
        <v>STAINLESS STEEL SPORTS BOTTLE 750ML S-308-C6-NP-20</v>
      </c>
      <c r="V2025" s="18" t="str">
        <f t="shared" si="342"/>
        <v/>
      </c>
      <c r="W2025" s="18" t="e">
        <f t="shared" si="343"/>
        <v>#VALUE!</v>
      </c>
      <c r="X2025" s="18" t="str">
        <f t="shared" si="344"/>
        <v/>
      </c>
      <c r="Y2025" s="18" t="str">
        <f t="shared" si="345"/>
        <v/>
      </c>
      <c r="Z2025" s="18">
        <f t="shared" si="346"/>
        <v>1521910.02</v>
      </c>
      <c r="AA2025" s="18">
        <f t="shared" si="347"/>
        <v>2017</v>
      </c>
      <c r="AB2025" s="19" t="str">
        <f>IFERROR(VLOOKUP(D2025, 'Lookup Tables'!$A:$B, 2, FALSE), "Unknown")</f>
        <v>Table, kitchen or other household articles of iron or steel</v>
      </c>
      <c r="AC2025" s="18" t="str">
        <f t="shared" si="348"/>
        <v>Steel Products</v>
      </c>
      <c r="AD2025" s="18" t="str">
        <f t="shared" si="349"/>
        <v>Misc</v>
      </c>
      <c r="AE2025" s="18">
        <f t="shared" si="350"/>
        <v>12.597556689342403</v>
      </c>
      <c r="AF2025" s="20">
        <f t="shared" si="351"/>
        <v>0.17098004175029177</v>
      </c>
    </row>
    <row r="2026" spans="1:32">
      <c r="A2026" s="18" t="str">
        <f>'Raw Data'!A2026</f>
        <v>INNSA1</v>
      </c>
      <c r="B2026" s="19">
        <f>'Raw Data'!B2026</f>
        <v>42884</v>
      </c>
      <c r="C2026" s="18">
        <f>'Raw Data'!C2026</f>
        <v>301049751</v>
      </c>
      <c r="D2026" s="18">
        <f>'Raw Data'!D2026</f>
        <v>73239990</v>
      </c>
      <c r="E2026" s="18" t="str">
        <f>'Raw Data'!E2026</f>
        <v>STAINLESS STEEL SPORTS BOTTLE 600ML S115 -NP-21(TOTAL NET WT. 2883.56KGS)</v>
      </c>
      <c r="F2026" s="18">
        <f>'Raw Data'!F2026</f>
        <v>0</v>
      </c>
      <c r="G2026" s="18">
        <f>'Raw Data'!G2026</f>
        <v>0</v>
      </c>
      <c r="H2026" s="18">
        <f>'Raw Data'!H2026</f>
        <v>0</v>
      </c>
      <c r="I2026" s="18">
        <f>'Raw Data'!I2026</f>
        <v>0</v>
      </c>
      <c r="J2026" s="18">
        <f>'Raw Data'!J2026</f>
        <v>0</v>
      </c>
      <c r="K2026" s="18">
        <f>'Raw Data'!K2026</f>
        <v>0</v>
      </c>
      <c r="L2026" s="18">
        <f>'Raw Data'!L2026</f>
        <v>0</v>
      </c>
      <c r="M2026" s="18">
        <f>'Raw Data'!M2026</f>
        <v>0</v>
      </c>
      <c r="N2026" s="18">
        <f>'Raw Data'!N2026</f>
        <v>16668</v>
      </c>
      <c r="O2026" s="18" t="str">
        <f>'Raw Data'!O2026</f>
        <v>PCS</v>
      </c>
      <c r="P2026" s="18">
        <f>'Raw Data'!P2026</f>
        <v>81.231771660000007</v>
      </c>
      <c r="Q2026" s="18">
        <f>'Raw Data'!Q2026</f>
        <v>1353971.17</v>
      </c>
      <c r="R2026" s="18">
        <f>'Raw Data'!R2026</f>
        <v>1.243978126</v>
      </c>
      <c r="S2026" s="18">
        <f>'Raw Data'!S2026</f>
        <v>20734.627410000001</v>
      </c>
      <c r="T2026" s="18">
        <f>'Raw Data'!T2026</f>
        <v>231502</v>
      </c>
      <c r="U2026" s="18" t="str">
        <f t="shared" si="341"/>
        <v>STAINLESS STEEL SPORTS BOTTLE 600ML S115 -NP-21</v>
      </c>
      <c r="V2026" s="18" t="str">
        <f t="shared" si="342"/>
        <v/>
      </c>
      <c r="W2026" s="18" t="e">
        <f t="shared" si="343"/>
        <v>#VALUE!</v>
      </c>
      <c r="X2026" s="18" t="str">
        <f t="shared" si="344"/>
        <v/>
      </c>
      <c r="Y2026" s="18" t="str">
        <f t="shared" si="345"/>
        <v/>
      </c>
      <c r="Z2026" s="18">
        <f t="shared" si="346"/>
        <v>1585473.17</v>
      </c>
      <c r="AA2026" s="18">
        <f t="shared" si="347"/>
        <v>2017</v>
      </c>
      <c r="AB2026" s="19" t="str">
        <f>IFERROR(VLOOKUP(D2026, 'Lookup Tables'!$A:$B, 2, FALSE), "Unknown")</f>
        <v>Table, kitchen or other household articles of iron or steel</v>
      </c>
      <c r="AC2026" s="18" t="str">
        <f t="shared" si="348"/>
        <v>Steel Products</v>
      </c>
      <c r="AD2026" s="18" t="str">
        <f t="shared" si="349"/>
        <v>Misc</v>
      </c>
      <c r="AE2026" s="18">
        <f t="shared" si="350"/>
        <v>13.889008879289657</v>
      </c>
      <c r="AF2026" s="20">
        <f t="shared" si="351"/>
        <v>0.17098000690812346</v>
      </c>
    </row>
    <row r="2027" spans="1:32">
      <c r="A2027" s="18" t="str">
        <f>'Raw Data'!A2027</f>
        <v>INNSA1</v>
      </c>
      <c r="B2027" s="19">
        <f>'Raw Data'!B2027</f>
        <v>42884</v>
      </c>
      <c r="C2027" s="18">
        <f>'Raw Data'!C2027</f>
        <v>301049751</v>
      </c>
      <c r="D2027" s="18">
        <f>'Raw Data'!D2027</f>
        <v>73239990</v>
      </c>
      <c r="E2027" s="18" t="str">
        <f>'Raw Data'!E2027</f>
        <v>STAINLESS STEEL SPORTS BOTTLE 750ML S308-C6 -AB39 (TOTAL NET WT. 1180.30 KGS)</v>
      </c>
      <c r="F2027" s="18">
        <f>'Raw Data'!F2027</f>
        <v>0</v>
      </c>
      <c r="G2027" s="18">
        <f>'Raw Data'!G2027</f>
        <v>0</v>
      </c>
      <c r="H2027" s="18">
        <f>'Raw Data'!H2027</f>
        <v>0</v>
      </c>
      <c r="I2027" s="18">
        <f>'Raw Data'!I2027</f>
        <v>0</v>
      </c>
      <c r="J2027" s="18">
        <f>'Raw Data'!J2027</f>
        <v>0</v>
      </c>
      <c r="K2027" s="18">
        <f>'Raw Data'!K2027</f>
        <v>0</v>
      </c>
      <c r="L2027" s="18">
        <f>'Raw Data'!L2027</f>
        <v>0</v>
      </c>
      <c r="M2027" s="18">
        <f>'Raw Data'!M2027</f>
        <v>0</v>
      </c>
      <c r="N2027" s="18">
        <f>'Raw Data'!N2027</f>
        <v>6984</v>
      </c>
      <c r="O2027" s="18" t="str">
        <f>'Raw Data'!O2027</f>
        <v>PCS</v>
      </c>
      <c r="P2027" s="18">
        <f>'Raw Data'!P2027</f>
        <v>97.505592780000001</v>
      </c>
      <c r="Q2027" s="18">
        <f>'Raw Data'!Q2027</f>
        <v>680979.06</v>
      </c>
      <c r="R2027" s="18">
        <f>'Raw Data'!R2027</f>
        <v>1.4931943759999999</v>
      </c>
      <c r="S2027" s="18">
        <f>'Raw Data'!S2027</f>
        <v>10428.46953</v>
      </c>
      <c r="T2027" s="18">
        <f>'Raw Data'!T2027</f>
        <v>116433.8</v>
      </c>
      <c r="U2027" s="18" t="str">
        <f t="shared" si="341"/>
        <v xml:space="preserve">STAINLESS STEEL SPORTS BOTTLE 750ML S308-C6 -AB39 </v>
      </c>
      <c r="V2027" s="18" t="str">
        <f t="shared" si="342"/>
        <v/>
      </c>
      <c r="W2027" s="18" t="e">
        <f t="shared" si="343"/>
        <v>#VALUE!</v>
      </c>
      <c r="X2027" s="18" t="str">
        <f t="shared" si="344"/>
        <v/>
      </c>
      <c r="Y2027" s="18" t="str">
        <f t="shared" si="345"/>
        <v/>
      </c>
      <c r="Z2027" s="18">
        <f t="shared" si="346"/>
        <v>797412.8600000001</v>
      </c>
      <c r="AA2027" s="18">
        <f t="shared" si="347"/>
        <v>2017</v>
      </c>
      <c r="AB2027" s="19" t="str">
        <f>IFERROR(VLOOKUP(D2027, 'Lookup Tables'!$A:$B, 2, FALSE), "Unknown")</f>
        <v>Table, kitchen or other household articles of iron or steel</v>
      </c>
      <c r="AC2027" s="18" t="str">
        <f t="shared" si="348"/>
        <v>Steel Products</v>
      </c>
      <c r="AD2027" s="18" t="str">
        <f t="shared" si="349"/>
        <v>Misc</v>
      </c>
      <c r="AE2027" s="18">
        <f t="shared" si="350"/>
        <v>16.671506300114547</v>
      </c>
      <c r="AF2027" s="20">
        <f t="shared" si="351"/>
        <v>0.17098000047167383</v>
      </c>
    </row>
    <row r="2028" spans="1:32">
      <c r="A2028" s="18" t="str">
        <f>'Raw Data'!A2028</f>
        <v>INNSA1</v>
      </c>
      <c r="B2028" s="19">
        <f>'Raw Data'!B2028</f>
        <v>42879</v>
      </c>
      <c r="C2028" s="18">
        <f>'Raw Data'!C2028</f>
        <v>301049751</v>
      </c>
      <c r="D2028" s="18">
        <f>'Raw Data'!D2028</f>
        <v>73231000</v>
      </c>
      <c r="E2028" s="18" t="str">
        <f>'Raw Data'!E2028</f>
        <v>AISI430 STEEL SCRUBBER 2 PCS SET</v>
      </c>
      <c r="F2028" s="18">
        <f>'Raw Data'!F2028</f>
        <v>0</v>
      </c>
      <c r="G2028" s="18">
        <f>'Raw Data'!G2028</f>
        <v>0</v>
      </c>
      <c r="H2028" s="18">
        <f>'Raw Data'!H2028</f>
        <v>0</v>
      </c>
      <c r="I2028" s="18">
        <f>'Raw Data'!I2028</f>
        <v>0</v>
      </c>
      <c r="J2028" s="18">
        <f>'Raw Data'!J2028</f>
        <v>0</v>
      </c>
      <c r="K2028" s="18">
        <f>'Raw Data'!K2028</f>
        <v>0</v>
      </c>
      <c r="L2028" s="18">
        <f>'Raw Data'!L2028</f>
        <v>0</v>
      </c>
      <c r="M2028" s="18">
        <f>'Raw Data'!M2028</f>
        <v>0</v>
      </c>
      <c r="N2028" s="18">
        <f>'Raw Data'!N2028</f>
        <v>100080</v>
      </c>
      <c r="O2028" s="18" t="str">
        <f>'Raw Data'!O2028</f>
        <v>PCS</v>
      </c>
      <c r="P2028" s="18">
        <f>'Raw Data'!P2028</f>
        <v>10.52077888</v>
      </c>
      <c r="Q2028" s="18">
        <f>'Raw Data'!Q2028</f>
        <v>1052919.55</v>
      </c>
      <c r="R2028" s="18">
        <f>'Raw Data'!R2028</f>
        <v>0.16111453100000001</v>
      </c>
      <c r="S2028" s="18">
        <f>'Raw Data'!S2028</f>
        <v>16124.342269999999</v>
      </c>
      <c r="T2028" s="18">
        <f>'Raw Data'!T2028</f>
        <v>180028.2</v>
      </c>
      <c r="U2028" s="18" t="e">
        <f t="shared" si="341"/>
        <v>#VALUE!</v>
      </c>
      <c r="V2028" s="18" t="str">
        <f t="shared" si="342"/>
        <v/>
      </c>
      <c r="W2028" s="18" t="e">
        <f t="shared" si="343"/>
        <v>#VALUE!</v>
      </c>
      <c r="X2028" s="18" t="str">
        <f t="shared" si="344"/>
        <v/>
      </c>
      <c r="Y2028" s="18" t="str">
        <f t="shared" si="345"/>
        <v/>
      </c>
      <c r="Z2028" s="18">
        <f t="shared" si="346"/>
        <v>1232947.75</v>
      </c>
      <c r="AA2028" s="18">
        <f t="shared" si="347"/>
        <v>2017</v>
      </c>
      <c r="AB2028" s="19" t="str">
        <f>IFERROR(VLOOKUP(D2028, 'Lookup Tables'!$A:$B, 2, FALSE), "Unknown")</f>
        <v>Steel Scrubbers</v>
      </c>
      <c r="AC2028" s="18" t="str">
        <f t="shared" si="348"/>
        <v>Steel Products</v>
      </c>
      <c r="AD2028" s="18" t="str">
        <f t="shared" si="349"/>
        <v>Scrubber</v>
      </c>
      <c r="AE2028" s="18">
        <f t="shared" si="350"/>
        <v>1.7988429256594725</v>
      </c>
      <c r="AF2028" s="20">
        <f t="shared" si="351"/>
        <v>0.17098001456996406</v>
      </c>
    </row>
    <row r="2029" spans="1:32">
      <c r="A2029" s="18" t="str">
        <f>'Raw Data'!A2029</f>
        <v>INNSA1</v>
      </c>
      <c r="B2029" s="19">
        <f>'Raw Data'!B2029</f>
        <v>42879</v>
      </c>
      <c r="C2029" s="18">
        <f>'Raw Data'!C2029</f>
        <v>301049751</v>
      </c>
      <c r="D2029" s="18">
        <f>'Raw Data'!D2029</f>
        <v>73239990</v>
      </c>
      <c r="E2029" s="18" t="str">
        <f>'Raw Data'!E2029</f>
        <v>STEEL ZHARA -NP-003(TOTAL NET WT.2328 KGS) (MILD STEEL)</v>
      </c>
      <c r="F2029" s="18">
        <f>'Raw Data'!F2029</f>
        <v>0</v>
      </c>
      <c r="G2029" s="18">
        <f>'Raw Data'!G2029</f>
        <v>0</v>
      </c>
      <c r="H2029" s="18">
        <f>'Raw Data'!H2029</f>
        <v>0</v>
      </c>
      <c r="I2029" s="18">
        <f>'Raw Data'!I2029</f>
        <v>0</v>
      </c>
      <c r="J2029" s="18">
        <f>'Raw Data'!J2029</f>
        <v>0</v>
      </c>
      <c r="K2029" s="18">
        <f>'Raw Data'!K2029</f>
        <v>0</v>
      </c>
      <c r="L2029" s="18">
        <f>'Raw Data'!L2029</f>
        <v>0</v>
      </c>
      <c r="M2029" s="18">
        <f>'Raw Data'!M2029</f>
        <v>0</v>
      </c>
      <c r="N2029" s="18">
        <f>'Raw Data'!N2029</f>
        <v>24000</v>
      </c>
      <c r="O2029" s="18" t="str">
        <f>'Raw Data'!O2029</f>
        <v>PCS</v>
      </c>
      <c r="P2029" s="18">
        <f>'Raw Data'!P2029</f>
        <v>27.740379170000001</v>
      </c>
      <c r="Q2029" s="18">
        <f>'Raw Data'!Q2029</f>
        <v>665769.1</v>
      </c>
      <c r="R2029" s="18">
        <f>'Raw Data'!R2029</f>
        <v>0.42481438199999999</v>
      </c>
      <c r="S2029" s="18">
        <f>'Raw Data'!S2029</f>
        <v>10195.545179999999</v>
      </c>
      <c r="T2029" s="18">
        <f>'Raw Data'!T2029</f>
        <v>113833.3</v>
      </c>
      <c r="U2029" s="18" t="str">
        <f t="shared" si="341"/>
        <v>STEEL ZHARA -NP-003</v>
      </c>
      <c r="V2029" s="18" t="str">
        <f t="shared" si="342"/>
        <v/>
      </c>
      <c r="W2029" s="18" t="e">
        <f t="shared" si="343"/>
        <v>#VALUE!</v>
      </c>
      <c r="X2029" s="18" t="str">
        <f t="shared" si="344"/>
        <v/>
      </c>
      <c r="Y2029" s="18" t="str">
        <f t="shared" si="345"/>
        <v/>
      </c>
      <c r="Z2029" s="18">
        <f t="shared" si="346"/>
        <v>779602.4</v>
      </c>
      <c r="AA2029" s="18">
        <f t="shared" si="347"/>
        <v>2017</v>
      </c>
      <c r="AB2029" s="19" t="str">
        <f>IFERROR(VLOOKUP(D2029, 'Lookup Tables'!$A:$B, 2, FALSE), "Unknown")</f>
        <v>Table, kitchen or other household articles of iron or steel</v>
      </c>
      <c r="AC2029" s="18" t="str">
        <f t="shared" si="348"/>
        <v>Steel Products</v>
      </c>
      <c r="AD2029" s="18" t="str">
        <f t="shared" si="349"/>
        <v>Misc</v>
      </c>
      <c r="AE2029" s="18">
        <f t="shared" si="350"/>
        <v>4.743054166666667</v>
      </c>
      <c r="AF2029" s="20">
        <f t="shared" si="351"/>
        <v>0.1709801491237728</v>
      </c>
    </row>
    <row r="2030" spans="1:32">
      <c r="A2030" s="18" t="str">
        <f>'Raw Data'!A2030</f>
        <v>INNSA1</v>
      </c>
      <c r="B2030" s="19">
        <f>'Raw Data'!B2030</f>
        <v>42879</v>
      </c>
      <c r="C2030" s="18">
        <f>'Raw Data'!C2030</f>
        <v>301049751</v>
      </c>
      <c r="D2030" s="18">
        <f>'Raw Data'!D2030</f>
        <v>73231000</v>
      </c>
      <c r="E2030" s="18" t="str">
        <f>'Raw Data'!E2030</f>
        <v>STEEL SCRUBBER -ANG-537(TOTAL NET WT.8720KGS)(MILD STEEL) (DPD CLIENT)</v>
      </c>
      <c r="F2030" s="18">
        <f>'Raw Data'!F2030</f>
        <v>0</v>
      </c>
      <c r="G2030" s="18">
        <f>'Raw Data'!G2030</f>
        <v>0</v>
      </c>
      <c r="H2030" s="18">
        <f>'Raw Data'!H2030</f>
        <v>0</v>
      </c>
      <c r="I2030" s="18">
        <f>'Raw Data'!I2030</f>
        <v>0</v>
      </c>
      <c r="J2030" s="18">
        <f>'Raw Data'!J2030</f>
        <v>0</v>
      </c>
      <c r="K2030" s="18">
        <f>'Raw Data'!K2030</f>
        <v>0</v>
      </c>
      <c r="L2030" s="18">
        <f>'Raw Data'!L2030</f>
        <v>0</v>
      </c>
      <c r="M2030" s="18">
        <f>'Raw Data'!M2030</f>
        <v>0</v>
      </c>
      <c r="N2030" s="18">
        <f>'Raw Data'!N2030</f>
        <v>319248</v>
      </c>
      <c r="O2030" s="18" t="str">
        <f>'Raw Data'!O2030</f>
        <v>PCS</v>
      </c>
      <c r="P2030" s="18">
        <f>'Raw Data'!P2030</f>
        <v>4.7275640880000003</v>
      </c>
      <c r="Q2030" s="18">
        <f>'Raw Data'!Q2030</f>
        <v>1509265.38</v>
      </c>
      <c r="R2030" s="18">
        <f>'Raw Data'!R2030</f>
        <v>7.2397612E-2</v>
      </c>
      <c r="S2030" s="18">
        <f>'Raw Data'!S2030</f>
        <v>23112.792959999999</v>
      </c>
      <c r="T2030" s="18">
        <f>'Raw Data'!T2030</f>
        <v>258054.2</v>
      </c>
      <c r="U2030" s="18" t="str">
        <f t="shared" si="341"/>
        <v>STEEL SCRUBBER -ANG-537</v>
      </c>
      <c r="V2030" s="18" t="str">
        <f t="shared" si="342"/>
        <v/>
      </c>
      <c r="W2030" s="18" t="e">
        <f t="shared" si="343"/>
        <v>#VALUE!</v>
      </c>
      <c r="X2030" s="18" t="str">
        <f t="shared" si="344"/>
        <v/>
      </c>
      <c r="Y2030" s="18" t="str">
        <f t="shared" si="345"/>
        <v/>
      </c>
      <c r="Z2030" s="18">
        <f t="shared" si="346"/>
        <v>1767319.5799999998</v>
      </c>
      <c r="AA2030" s="18">
        <f t="shared" si="347"/>
        <v>2017</v>
      </c>
      <c r="AB2030" s="19" t="str">
        <f>IFERROR(VLOOKUP(D2030, 'Lookup Tables'!$A:$B, 2, FALSE), "Unknown")</f>
        <v>Steel Scrubbers</v>
      </c>
      <c r="AC2030" s="18" t="str">
        <f t="shared" si="348"/>
        <v>Steel Products</v>
      </c>
      <c r="AD2030" s="18" t="str">
        <f t="shared" si="349"/>
        <v>Scrubber</v>
      </c>
      <c r="AE2030" s="18">
        <f t="shared" si="350"/>
        <v>0.80831892447251041</v>
      </c>
      <c r="AF2030" s="20">
        <f t="shared" si="351"/>
        <v>0.17098000352992926</v>
      </c>
    </row>
    <row r="2031" spans="1:32">
      <c r="A2031" s="18" t="str">
        <f>'Raw Data'!A2031</f>
        <v>INNSA1</v>
      </c>
      <c r="B2031" s="19">
        <f>'Raw Data'!B2031</f>
        <v>42875</v>
      </c>
      <c r="C2031" s="18">
        <f>'Raw Data'!C2031</f>
        <v>301049751</v>
      </c>
      <c r="D2031" s="18">
        <f>'Raw Data'!D2031</f>
        <v>73239990</v>
      </c>
      <c r="E2031" s="18" t="str">
        <f>'Raw Data'!E2031</f>
        <v>STAINLESS STEEL SPORTS BOTTLE 600ML S115 -NP-21(TOTAL NET WT - . 1494.72 KGS)</v>
      </c>
      <c r="F2031" s="18">
        <f>'Raw Data'!F2031</f>
        <v>0</v>
      </c>
      <c r="G2031" s="18">
        <f>'Raw Data'!G2031</f>
        <v>0</v>
      </c>
      <c r="H2031" s="18">
        <f>'Raw Data'!H2031</f>
        <v>0</v>
      </c>
      <c r="I2031" s="18">
        <f>'Raw Data'!I2031</f>
        <v>0</v>
      </c>
      <c r="J2031" s="18">
        <f>'Raw Data'!J2031</f>
        <v>0</v>
      </c>
      <c r="K2031" s="18">
        <f>'Raw Data'!K2031</f>
        <v>0</v>
      </c>
      <c r="L2031" s="18">
        <f>'Raw Data'!L2031</f>
        <v>0</v>
      </c>
      <c r="M2031" s="18">
        <f>'Raw Data'!M2031</f>
        <v>0</v>
      </c>
      <c r="N2031" s="18">
        <f>'Raw Data'!N2031</f>
        <v>8640</v>
      </c>
      <c r="O2031" s="18" t="str">
        <f>'Raw Data'!O2031</f>
        <v>PCS</v>
      </c>
      <c r="P2031" s="18">
        <f>'Raw Data'!P2031</f>
        <v>81.442568289999997</v>
      </c>
      <c r="Q2031" s="18">
        <f>'Raw Data'!Q2031</f>
        <v>703663.79</v>
      </c>
      <c r="R2031" s="18">
        <f>'Raw Data'!R2031</f>
        <v>1.247206252</v>
      </c>
      <c r="S2031" s="18">
        <f>'Raw Data'!S2031</f>
        <v>10775.86202</v>
      </c>
      <c r="T2031" s="18">
        <f>'Raw Data'!T2031</f>
        <v>120312.5</v>
      </c>
      <c r="U2031" s="18" t="str">
        <f t="shared" si="341"/>
        <v>STAINLESS STEEL SPORTS BOTTLE 600ML S115 -NP-21</v>
      </c>
      <c r="V2031" s="18" t="str">
        <f t="shared" si="342"/>
        <v/>
      </c>
      <c r="W2031" s="18" t="e">
        <f t="shared" si="343"/>
        <v>#VALUE!</v>
      </c>
      <c r="X2031" s="18" t="str">
        <f t="shared" si="344"/>
        <v/>
      </c>
      <c r="Y2031" s="18" t="str">
        <f t="shared" si="345"/>
        <v/>
      </c>
      <c r="Z2031" s="18">
        <f t="shared" si="346"/>
        <v>823976.29</v>
      </c>
      <c r="AA2031" s="18">
        <f t="shared" si="347"/>
        <v>2017</v>
      </c>
      <c r="AB2031" s="19" t="str">
        <f>IFERROR(VLOOKUP(D2031, 'Lookup Tables'!$A:$B, 2, FALSE), "Unknown")</f>
        <v>Table, kitchen or other household articles of iron or steel</v>
      </c>
      <c r="AC2031" s="18" t="str">
        <f t="shared" si="348"/>
        <v>Steel Products</v>
      </c>
      <c r="AD2031" s="18" t="str">
        <f t="shared" si="349"/>
        <v>Misc</v>
      </c>
      <c r="AE2031" s="18">
        <f t="shared" si="350"/>
        <v>13.92505787037037</v>
      </c>
      <c r="AF2031" s="20">
        <f t="shared" si="351"/>
        <v>0.17098009263770697</v>
      </c>
    </row>
    <row r="2032" spans="1:32">
      <c r="A2032" s="18" t="str">
        <f>'Raw Data'!A2032</f>
        <v>INNSA1</v>
      </c>
      <c r="B2032" s="19">
        <f>'Raw Data'!B2032</f>
        <v>42875</v>
      </c>
      <c r="C2032" s="18">
        <f>'Raw Data'!C2032</f>
        <v>301049751</v>
      </c>
      <c r="D2032" s="18">
        <f>'Raw Data'!D2032</f>
        <v>73239990</v>
      </c>
      <c r="E2032" s="18" t="str">
        <f>'Raw Data'!E2032</f>
        <v>STAINLESS STEEL SPORTS BOTTLE 750ML S308-C6 -AB39 (TOTAL NET - WT. 1831.28 KGS)</v>
      </c>
      <c r="F2032" s="18">
        <f>'Raw Data'!F2032</f>
        <v>0</v>
      </c>
      <c r="G2032" s="18">
        <f>'Raw Data'!G2032</f>
        <v>0</v>
      </c>
      <c r="H2032" s="18">
        <f>'Raw Data'!H2032</f>
        <v>0</v>
      </c>
      <c r="I2032" s="18">
        <f>'Raw Data'!I2032</f>
        <v>0</v>
      </c>
      <c r="J2032" s="18">
        <f>'Raw Data'!J2032</f>
        <v>0</v>
      </c>
      <c r="K2032" s="18">
        <f>'Raw Data'!K2032</f>
        <v>0</v>
      </c>
      <c r="L2032" s="18">
        <f>'Raw Data'!L2032</f>
        <v>0</v>
      </c>
      <c r="M2032" s="18">
        <f>'Raw Data'!M2032</f>
        <v>0</v>
      </c>
      <c r="N2032" s="18">
        <f>'Raw Data'!N2032</f>
        <v>10836</v>
      </c>
      <c r="O2032" s="18" t="str">
        <f>'Raw Data'!O2032</f>
        <v>PCS</v>
      </c>
      <c r="P2032" s="18">
        <f>'Raw Data'!P2032</f>
        <v>97.758619420000002</v>
      </c>
      <c r="Q2032" s="18">
        <f>'Raw Data'!Q2032</f>
        <v>1059312.3999999999</v>
      </c>
      <c r="R2032" s="18">
        <f>'Raw Data'!R2032</f>
        <v>1.49706921</v>
      </c>
      <c r="S2032" s="18">
        <f>'Raw Data'!S2032</f>
        <v>16222.241959999999</v>
      </c>
      <c r="T2032" s="18">
        <f>'Raw Data'!T2032</f>
        <v>181121.2</v>
      </c>
      <c r="U2032" s="18" t="str">
        <f t="shared" si="341"/>
        <v xml:space="preserve">STAINLESS STEEL SPORTS BOTTLE 750ML S308-C6 -AB39 </v>
      </c>
      <c r="V2032" s="18" t="str">
        <f t="shared" si="342"/>
        <v/>
      </c>
      <c r="W2032" s="18" t="e">
        <f t="shared" si="343"/>
        <v>#VALUE!</v>
      </c>
      <c r="X2032" s="18" t="str">
        <f t="shared" si="344"/>
        <v/>
      </c>
      <c r="Y2032" s="18" t="str">
        <f t="shared" si="345"/>
        <v/>
      </c>
      <c r="Z2032" s="18">
        <f t="shared" si="346"/>
        <v>1240433.5999999999</v>
      </c>
      <c r="AA2032" s="18">
        <f t="shared" si="347"/>
        <v>2017</v>
      </c>
      <c r="AB2032" s="19" t="str">
        <f>IFERROR(VLOOKUP(D2032, 'Lookup Tables'!$A:$B, 2, FALSE), "Unknown")</f>
        <v>Table, kitchen or other household articles of iron or steel</v>
      </c>
      <c r="AC2032" s="18" t="str">
        <f t="shared" si="348"/>
        <v>Steel Products</v>
      </c>
      <c r="AD2032" s="18" t="str">
        <f t="shared" si="349"/>
        <v>Misc</v>
      </c>
      <c r="AE2032" s="18">
        <f t="shared" si="350"/>
        <v>16.714765596160944</v>
      </c>
      <c r="AF2032" s="20">
        <f t="shared" si="351"/>
        <v>0.17097996776021882</v>
      </c>
    </row>
    <row r="2033" spans="1:32">
      <c r="A2033" s="18" t="str">
        <f>'Raw Data'!A2033</f>
        <v>INNSA1</v>
      </c>
      <c r="B2033" s="19">
        <f>'Raw Data'!B2033</f>
        <v>42875</v>
      </c>
      <c r="C2033" s="18">
        <f>'Raw Data'!C2033</f>
        <v>301049751</v>
      </c>
      <c r="D2033" s="18">
        <f>'Raw Data'!D2033</f>
        <v>73239990</v>
      </c>
      <c r="E2033" s="18" t="str">
        <f>'Raw Data'!E2033</f>
        <v>STAINLESS STEEL SPORTS BOTTLE 750ML S-308-C6-NP-20(TOTAL NET - WT.1442.88 KGS)</v>
      </c>
      <c r="F2033" s="18">
        <f>'Raw Data'!F2033</f>
        <v>0</v>
      </c>
      <c r="G2033" s="18">
        <f>'Raw Data'!G2033</f>
        <v>0</v>
      </c>
      <c r="H2033" s="18">
        <f>'Raw Data'!H2033</f>
        <v>0</v>
      </c>
      <c r="I2033" s="18">
        <f>'Raw Data'!I2033</f>
        <v>0</v>
      </c>
      <c r="J2033" s="18">
        <f>'Raw Data'!J2033</f>
        <v>0</v>
      </c>
      <c r="K2033" s="18">
        <f>'Raw Data'!K2033</f>
        <v>0</v>
      </c>
      <c r="L2033" s="18">
        <f>'Raw Data'!L2033</f>
        <v>0</v>
      </c>
      <c r="M2033" s="18">
        <f>'Raw Data'!M2033</f>
        <v>0</v>
      </c>
      <c r="N2033" s="18">
        <f>'Raw Data'!N2033</f>
        <v>8640</v>
      </c>
      <c r="O2033" s="18" t="str">
        <f>'Raw Data'!O2033</f>
        <v>PCS</v>
      </c>
      <c r="P2033" s="18">
        <f>'Raw Data'!P2033</f>
        <v>73.869717589999993</v>
      </c>
      <c r="Q2033" s="18">
        <f>'Raw Data'!Q2033</f>
        <v>638234.36</v>
      </c>
      <c r="R2033" s="18">
        <f>'Raw Data'!R2033</f>
        <v>1.1312361040000001</v>
      </c>
      <c r="S2033" s="18">
        <f>'Raw Data'!S2033</f>
        <v>9773.8799390000004</v>
      </c>
      <c r="T2033" s="18">
        <f>'Raw Data'!T2033</f>
        <v>109125.3</v>
      </c>
      <c r="U2033" s="18" t="str">
        <f t="shared" si="341"/>
        <v>STAINLESS STEEL SPORTS BOTTLE 750ML S-308-C6-NP-20</v>
      </c>
      <c r="V2033" s="18" t="str">
        <f t="shared" si="342"/>
        <v/>
      </c>
      <c r="W2033" s="18" t="e">
        <f t="shared" si="343"/>
        <v>#VALUE!</v>
      </c>
      <c r="X2033" s="18" t="str">
        <f t="shared" si="344"/>
        <v/>
      </c>
      <c r="Y2033" s="18" t="str">
        <f t="shared" si="345"/>
        <v/>
      </c>
      <c r="Z2033" s="18">
        <f t="shared" si="346"/>
        <v>747359.66</v>
      </c>
      <c r="AA2033" s="18">
        <f t="shared" si="347"/>
        <v>2017</v>
      </c>
      <c r="AB2033" s="19" t="str">
        <f>IFERROR(VLOOKUP(D2033, 'Lookup Tables'!$A:$B, 2, FALSE), "Unknown")</f>
        <v>Table, kitchen or other household articles of iron or steel</v>
      </c>
      <c r="AC2033" s="18" t="str">
        <f t="shared" si="348"/>
        <v>Steel Products</v>
      </c>
      <c r="AD2033" s="18" t="str">
        <f t="shared" si="349"/>
        <v>Misc</v>
      </c>
      <c r="AE2033" s="18">
        <f t="shared" si="350"/>
        <v>12.630243055555557</v>
      </c>
      <c r="AF2033" s="20">
        <f t="shared" si="351"/>
        <v>0.17097998296425157</v>
      </c>
    </row>
    <row r="2034" spans="1:32">
      <c r="A2034" s="18" t="str">
        <f>'Raw Data'!A2034</f>
        <v>INNSA1</v>
      </c>
      <c r="B2034" s="19">
        <f>'Raw Data'!B2034</f>
        <v>42874</v>
      </c>
      <c r="C2034" s="18">
        <f>'Raw Data'!C2034</f>
        <v>301049751</v>
      </c>
      <c r="D2034" s="18">
        <f>'Raw Data'!D2034</f>
        <v>73231000</v>
      </c>
      <c r="E2034" s="18" t="str">
        <f>'Raw Data'!E2034</f>
        <v>STEEL SCRUBBER 3PCS SET-ANGW11 (TOTAL NET WT.7320 KGS)(MILD - STEEL) (DPD CLIENT)</v>
      </c>
      <c r="F2034" s="18">
        <f>'Raw Data'!F2034</f>
        <v>0</v>
      </c>
      <c r="G2034" s="18">
        <f>'Raw Data'!G2034</f>
        <v>0</v>
      </c>
      <c r="H2034" s="18">
        <f>'Raw Data'!H2034</f>
        <v>0</v>
      </c>
      <c r="I2034" s="18">
        <f>'Raw Data'!I2034</f>
        <v>0</v>
      </c>
      <c r="J2034" s="18">
        <f>'Raw Data'!J2034</f>
        <v>0</v>
      </c>
      <c r="K2034" s="18">
        <f>'Raw Data'!K2034</f>
        <v>0</v>
      </c>
      <c r="L2034" s="18">
        <f>'Raw Data'!L2034</f>
        <v>0</v>
      </c>
      <c r="M2034" s="18">
        <f>'Raw Data'!M2034</f>
        <v>0</v>
      </c>
      <c r="N2034" s="18">
        <f>'Raw Data'!N2034</f>
        <v>117120</v>
      </c>
      <c r="O2034" s="18" t="str">
        <f>'Raw Data'!O2034</f>
        <v>SET</v>
      </c>
      <c r="P2034" s="18">
        <f>'Raw Data'!P2034</f>
        <v>10.47982975</v>
      </c>
      <c r="Q2034" s="18">
        <f>'Raw Data'!Q2034</f>
        <v>1227397.6599999999</v>
      </c>
      <c r="R2034" s="18">
        <f>'Raw Data'!R2034</f>
        <v>0.16048743870000001</v>
      </c>
      <c r="S2034" s="18">
        <f>'Raw Data'!S2034</f>
        <v>18796.288820000002</v>
      </c>
      <c r="T2034" s="18">
        <f>'Raw Data'!T2034</f>
        <v>209860.5</v>
      </c>
      <c r="U2034" s="18" t="str">
        <f t="shared" si="341"/>
        <v xml:space="preserve">STEEL SCRUBBER 3PCS SET-ANGW11 </v>
      </c>
      <c r="V2034" s="18" t="str">
        <f t="shared" si="342"/>
        <v/>
      </c>
      <c r="W2034" s="18" t="e">
        <f t="shared" si="343"/>
        <v>#VALUE!</v>
      </c>
      <c r="X2034" s="18" t="str">
        <f t="shared" si="344"/>
        <v/>
      </c>
      <c r="Y2034" s="18" t="str">
        <f t="shared" si="345"/>
        <v/>
      </c>
      <c r="Z2034" s="18">
        <f t="shared" si="346"/>
        <v>1437258.16</v>
      </c>
      <c r="AA2034" s="18">
        <f t="shared" si="347"/>
        <v>2017</v>
      </c>
      <c r="AB2034" s="19" t="str">
        <f>IFERROR(VLOOKUP(D2034, 'Lookup Tables'!$A:$B, 2, FALSE), "Unknown")</f>
        <v>Steel Scrubbers</v>
      </c>
      <c r="AC2034" s="18" t="str">
        <f t="shared" si="348"/>
        <v>Steel Products</v>
      </c>
      <c r="AD2034" s="18" t="str">
        <f t="shared" si="349"/>
        <v>Scrubber</v>
      </c>
      <c r="AE2034" s="18">
        <f t="shared" si="350"/>
        <v>1.7918417008196721</v>
      </c>
      <c r="AF2034" s="20">
        <f t="shared" si="351"/>
        <v>0.17098003918306315</v>
      </c>
    </row>
    <row r="2035" spans="1:32">
      <c r="A2035" s="18" t="str">
        <f>'Raw Data'!A2035</f>
        <v>INNSA1</v>
      </c>
      <c r="B2035" s="19">
        <f>'Raw Data'!B2035</f>
        <v>42872</v>
      </c>
      <c r="C2035" s="18">
        <f>'Raw Data'!C2035</f>
        <v>301049751</v>
      </c>
      <c r="D2035" s="18">
        <f>'Raw Data'!D2035</f>
        <v>73239390</v>
      </c>
      <c r="E2035" s="18" t="str">
        <f>'Raw Data'!E2035</f>
        <v>KWB-600F STAINLESS STEEL SPORTS BOTTLE</v>
      </c>
      <c r="F2035" s="18">
        <f>'Raw Data'!F2035</f>
        <v>0</v>
      </c>
      <c r="G2035" s="18">
        <f>'Raw Data'!G2035</f>
        <v>0</v>
      </c>
      <c r="H2035" s="18">
        <f>'Raw Data'!H2035</f>
        <v>0</v>
      </c>
      <c r="I2035" s="18">
        <f>'Raw Data'!I2035</f>
        <v>0</v>
      </c>
      <c r="J2035" s="18">
        <f>'Raw Data'!J2035</f>
        <v>0</v>
      </c>
      <c r="K2035" s="18">
        <f>'Raw Data'!K2035</f>
        <v>0</v>
      </c>
      <c r="L2035" s="18">
        <f>'Raw Data'!L2035</f>
        <v>0</v>
      </c>
      <c r="M2035" s="18">
        <f>'Raw Data'!M2035</f>
        <v>0</v>
      </c>
      <c r="N2035" s="18">
        <f>'Raw Data'!N2035</f>
        <v>45600</v>
      </c>
      <c r="O2035" s="18" t="str">
        <f>'Raw Data'!O2035</f>
        <v>PCS</v>
      </c>
      <c r="P2035" s="18">
        <f>'Raw Data'!P2035</f>
        <v>77.004670390000001</v>
      </c>
      <c r="Q2035" s="18">
        <f>'Raw Data'!Q2035</f>
        <v>3511412.97</v>
      </c>
      <c r="R2035" s="18">
        <f>'Raw Data'!R2035</f>
        <v>1.182867441</v>
      </c>
      <c r="S2035" s="18">
        <f>'Raw Data'!S2035</f>
        <v>53938.755299999997</v>
      </c>
      <c r="T2035" s="18">
        <f>'Raw Data'!T2035</f>
        <v>600381.4</v>
      </c>
      <c r="U2035" s="18" t="e">
        <f t="shared" si="341"/>
        <v>#VALUE!</v>
      </c>
      <c r="V2035" s="18" t="str">
        <f t="shared" si="342"/>
        <v/>
      </c>
      <c r="W2035" s="18" t="e">
        <f t="shared" si="343"/>
        <v>#VALUE!</v>
      </c>
      <c r="X2035" s="18" t="str">
        <f t="shared" si="344"/>
        <v/>
      </c>
      <c r="Y2035" s="18" t="str">
        <f t="shared" si="345"/>
        <v/>
      </c>
      <c r="Z2035" s="18">
        <f t="shared" si="346"/>
        <v>4111794.37</v>
      </c>
      <c r="AA2035" s="18">
        <f t="shared" si="347"/>
        <v>2017</v>
      </c>
      <c r="AB2035" s="19" t="str">
        <f>IFERROR(VLOOKUP(D2035, 'Lookup Tables'!$A:$B, 2, FALSE), "Unknown")</f>
        <v>Scrubbers, scouring pads, and similar articles</v>
      </c>
      <c r="AC2035" s="18" t="str">
        <f t="shared" si="348"/>
        <v>Steel Products</v>
      </c>
      <c r="AD2035" s="18" t="str">
        <f t="shared" si="349"/>
        <v>Misc</v>
      </c>
      <c r="AE2035" s="18">
        <f t="shared" si="350"/>
        <v>13.166258771929826</v>
      </c>
      <c r="AF2035" s="20">
        <f t="shared" si="351"/>
        <v>0.17098000295875196</v>
      </c>
    </row>
    <row r="2036" spans="1:32">
      <c r="A2036" s="18" t="str">
        <f>'Raw Data'!A2036</f>
        <v>INNSA1</v>
      </c>
      <c r="B2036" s="19">
        <f>'Raw Data'!B2036</f>
        <v>42867</v>
      </c>
      <c r="C2036" s="18">
        <f>'Raw Data'!C2036</f>
        <v>301049751</v>
      </c>
      <c r="D2036" s="18">
        <f>'Raw Data'!D2036</f>
        <v>73239990</v>
      </c>
      <c r="E2036" s="18" t="str">
        <f>'Raw Data'!E2036</f>
        <v>STEEL BBQ SKEWER 12PCS-NP- 007 (TOTAL NET WT.3662.18 KGS) (MILD STEEL)</v>
      </c>
      <c r="F2036" s="18">
        <f>'Raw Data'!F2036</f>
        <v>0</v>
      </c>
      <c r="G2036" s="18">
        <f>'Raw Data'!G2036</f>
        <v>0</v>
      </c>
      <c r="H2036" s="18">
        <f>'Raw Data'!H2036</f>
        <v>0</v>
      </c>
      <c r="I2036" s="18">
        <f>'Raw Data'!I2036</f>
        <v>0</v>
      </c>
      <c r="J2036" s="18">
        <f>'Raw Data'!J2036</f>
        <v>0</v>
      </c>
      <c r="K2036" s="18">
        <f>'Raw Data'!K2036</f>
        <v>0</v>
      </c>
      <c r="L2036" s="18">
        <f>'Raw Data'!L2036</f>
        <v>0</v>
      </c>
      <c r="M2036" s="18">
        <f>'Raw Data'!M2036</f>
        <v>0</v>
      </c>
      <c r="N2036" s="18">
        <f>'Raw Data'!N2036</f>
        <v>22195</v>
      </c>
      <c r="O2036" s="18" t="str">
        <f>'Raw Data'!O2036</f>
        <v>SET</v>
      </c>
      <c r="P2036" s="18">
        <f>'Raw Data'!P2036</f>
        <v>29.20170083</v>
      </c>
      <c r="Q2036" s="18">
        <f>'Raw Data'!Q2036</f>
        <v>648131.75</v>
      </c>
      <c r="R2036" s="18">
        <f>'Raw Data'!R2036</f>
        <v>0.448566833</v>
      </c>
      <c r="S2036" s="18">
        <f>'Raw Data'!S2036</f>
        <v>9955.9408600000006</v>
      </c>
      <c r="T2036" s="18">
        <f>'Raw Data'!T2036</f>
        <v>110817.60000000001</v>
      </c>
      <c r="U2036" s="18" t="str">
        <f t="shared" si="341"/>
        <v xml:space="preserve">STEEL BBQ SKEWER 12PCS-NP- 007 </v>
      </c>
      <c r="V2036" s="18" t="str">
        <f t="shared" si="342"/>
        <v/>
      </c>
      <c r="W2036" s="18" t="e">
        <f t="shared" si="343"/>
        <v>#VALUE!</v>
      </c>
      <c r="X2036" s="18" t="str">
        <f t="shared" si="344"/>
        <v/>
      </c>
      <c r="Y2036" s="18" t="str">
        <f t="shared" si="345"/>
        <v/>
      </c>
      <c r="Z2036" s="18">
        <f t="shared" si="346"/>
        <v>758949.35</v>
      </c>
      <c r="AA2036" s="18">
        <f t="shared" si="347"/>
        <v>2017</v>
      </c>
      <c r="AB2036" s="19" t="str">
        <f>IFERROR(VLOOKUP(D2036, 'Lookup Tables'!$A:$B, 2, FALSE), "Unknown")</f>
        <v>Table, kitchen or other household articles of iron or steel</v>
      </c>
      <c r="AC2036" s="18" t="str">
        <f t="shared" si="348"/>
        <v>Steel Products</v>
      </c>
      <c r="AD2036" s="18" t="str">
        <f t="shared" si="349"/>
        <v>Misc</v>
      </c>
      <c r="AE2036" s="18">
        <f t="shared" si="350"/>
        <v>4.9929083126830367</v>
      </c>
      <c r="AF2036" s="20">
        <f t="shared" si="351"/>
        <v>0.17098005150958892</v>
      </c>
    </row>
    <row r="2037" spans="1:32">
      <c r="A2037" s="18" t="str">
        <f>'Raw Data'!A2037</f>
        <v>INNSA1</v>
      </c>
      <c r="B2037" s="19">
        <f>'Raw Data'!B2037</f>
        <v>42863</v>
      </c>
      <c r="C2037" s="18">
        <f>'Raw Data'!C2037</f>
        <v>301049751</v>
      </c>
      <c r="D2037" s="18">
        <f>'Raw Data'!D2037</f>
        <v>73239990</v>
      </c>
      <c r="E2037" s="18" t="str">
        <f>'Raw Data'!E2037</f>
        <v>STEEL LUNCH BOX 3 LAYER-6505(TOTAL NET WT.3165.75 KGS)(MILD STEEL)</v>
      </c>
      <c r="F2037" s="18">
        <f>'Raw Data'!F2037</f>
        <v>0</v>
      </c>
      <c r="G2037" s="18">
        <f>'Raw Data'!G2037</f>
        <v>0</v>
      </c>
      <c r="H2037" s="18">
        <f>'Raw Data'!H2037</f>
        <v>0</v>
      </c>
      <c r="I2037" s="18">
        <f>'Raw Data'!I2037</f>
        <v>0</v>
      </c>
      <c r="J2037" s="18">
        <f>'Raw Data'!J2037</f>
        <v>0</v>
      </c>
      <c r="K2037" s="18">
        <f>'Raw Data'!K2037</f>
        <v>0</v>
      </c>
      <c r="L2037" s="18">
        <f>'Raw Data'!L2037</f>
        <v>0</v>
      </c>
      <c r="M2037" s="18">
        <f>'Raw Data'!M2037</f>
        <v>0</v>
      </c>
      <c r="N2037" s="18">
        <f>'Raw Data'!N2037</f>
        <v>4020</v>
      </c>
      <c r="O2037" s="18" t="str">
        <f>'Raw Data'!O2037</f>
        <v>PCS</v>
      </c>
      <c r="P2037" s="18">
        <f>'Raw Data'!P2037</f>
        <v>239.30477110000001</v>
      </c>
      <c r="Q2037" s="18">
        <f>'Raw Data'!Q2037</f>
        <v>962005.18</v>
      </c>
      <c r="R2037" s="18">
        <f>'Raw Data'!R2037</f>
        <v>3.6759565460000001</v>
      </c>
      <c r="S2037" s="18">
        <f>'Raw Data'!S2037</f>
        <v>14777.345310000001</v>
      </c>
      <c r="T2037" s="18">
        <f>'Raw Data'!T2037</f>
        <v>164483.6</v>
      </c>
      <c r="U2037" s="18" t="str">
        <f t="shared" si="341"/>
        <v>STEEL LUNCH BOX 3 LAYER-6505</v>
      </c>
      <c r="V2037" s="18" t="str">
        <f t="shared" si="342"/>
        <v/>
      </c>
      <c r="W2037" s="18" t="e">
        <f t="shared" si="343"/>
        <v>#VALUE!</v>
      </c>
      <c r="X2037" s="18" t="str">
        <f t="shared" si="344"/>
        <v/>
      </c>
      <c r="Y2037" s="18" t="str">
        <f t="shared" si="345"/>
        <v/>
      </c>
      <c r="Z2037" s="18">
        <f t="shared" si="346"/>
        <v>1126488.78</v>
      </c>
      <c r="AA2037" s="18">
        <f t="shared" si="347"/>
        <v>2017</v>
      </c>
      <c r="AB2037" s="19" t="str">
        <f>IFERROR(VLOOKUP(D2037, 'Lookup Tables'!$A:$B, 2, FALSE), "Unknown")</f>
        <v>Table, kitchen or other household articles of iron or steel</v>
      </c>
      <c r="AC2037" s="18" t="str">
        <f t="shared" si="348"/>
        <v>Steel Products</v>
      </c>
      <c r="AD2037" s="18" t="str">
        <f t="shared" si="349"/>
        <v>Misc</v>
      </c>
      <c r="AE2037" s="18">
        <f t="shared" si="350"/>
        <v>40.916318407960198</v>
      </c>
      <c r="AF2037" s="20">
        <f t="shared" si="351"/>
        <v>0.17097995251959039</v>
      </c>
    </row>
    <row r="2038" spans="1:32">
      <c r="A2038" s="18" t="str">
        <f>'Raw Data'!A2038</f>
        <v>INNSA1</v>
      </c>
      <c r="B2038" s="19">
        <f>'Raw Data'!B2038</f>
        <v>42859</v>
      </c>
      <c r="C2038" s="18">
        <f>'Raw Data'!C2038</f>
        <v>301049751</v>
      </c>
      <c r="D2038" s="18">
        <f>'Raw Data'!D2038</f>
        <v>73239990</v>
      </c>
      <c r="E2038" s="18" t="str">
        <f>'Raw Data'!E2038</f>
        <v>STAINLESS STEEL SPORTS BOTTLE 750ML S-308-C6-AB-39(TOTAL NET WT. 1877.58 KGS)</v>
      </c>
      <c r="F2038" s="18">
        <f>'Raw Data'!F2038</f>
        <v>0</v>
      </c>
      <c r="G2038" s="18">
        <f>'Raw Data'!G2038</f>
        <v>0</v>
      </c>
      <c r="H2038" s="18">
        <f>'Raw Data'!H2038</f>
        <v>0</v>
      </c>
      <c r="I2038" s="18">
        <f>'Raw Data'!I2038</f>
        <v>0</v>
      </c>
      <c r="J2038" s="18">
        <f>'Raw Data'!J2038</f>
        <v>0</v>
      </c>
      <c r="K2038" s="18">
        <f>'Raw Data'!K2038</f>
        <v>0</v>
      </c>
      <c r="L2038" s="18">
        <f>'Raw Data'!L2038</f>
        <v>0</v>
      </c>
      <c r="M2038" s="18">
        <f>'Raw Data'!M2038</f>
        <v>0</v>
      </c>
      <c r="N2038" s="18">
        <f>'Raw Data'!N2038</f>
        <v>10980</v>
      </c>
      <c r="O2038" s="18" t="str">
        <f>'Raw Data'!O2038</f>
        <v>PCS</v>
      </c>
      <c r="P2038" s="18">
        <f>'Raw Data'!P2038</f>
        <v>97.63753552</v>
      </c>
      <c r="Q2038" s="18">
        <f>'Raw Data'!Q2038</f>
        <v>1072060.1399999999</v>
      </c>
      <c r="R2038" s="18">
        <f>'Raw Data'!R2038</f>
        <v>1.4895123649999999</v>
      </c>
      <c r="S2038" s="18">
        <f>'Raw Data'!S2038</f>
        <v>16354.84577</v>
      </c>
      <c r="T2038" s="18">
        <f>'Raw Data'!T2038</f>
        <v>183300.8</v>
      </c>
      <c r="U2038" s="18" t="str">
        <f t="shared" si="341"/>
        <v>STAINLESS STEEL SPORTS BOTTLE 750ML S-308-C6-AB-39</v>
      </c>
      <c r="V2038" s="18" t="str">
        <f t="shared" si="342"/>
        <v/>
      </c>
      <c r="W2038" s="18" t="e">
        <f t="shared" si="343"/>
        <v>#VALUE!</v>
      </c>
      <c r="X2038" s="18" t="str">
        <f t="shared" si="344"/>
        <v/>
      </c>
      <c r="Y2038" s="18" t="str">
        <f t="shared" si="345"/>
        <v/>
      </c>
      <c r="Z2038" s="18">
        <f t="shared" si="346"/>
        <v>1255360.94</v>
      </c>
      <c r="AA2038" s="18">
        <f t="shared" si="347"/>
        <v>2017</v>
      </c>
      <c r="AB2038" s="19" t="str">
        <f>IFERROR(VLOOKUP(D2038, 'Lookup Tables'!$A:$B, 2, FALSE), "Unknown")</f>
        <v>Table, kitchen or other household articles of iron or steel</v>
      </c>
      <c r="AC2038" s="18" t="str">
        <f t="shared" si="348"/>
        <v>Steel Products</v>
      </c>
      <c r="AD2038" s="18" t="str">
        <f t="shared" si="349"/>
        <v>Misc</v>
      </c>
      <c r="AE2038" s="18">
        <f t="shared" si="350"/>
        <v>16.694061930783242</v>
      </c>
      <c r="AF2038" s="20">
        <f t="shared" si="351"/>
        <v>0.17097996013544539</v>
      </c>
    </row>
    <row r="2039" spans="1:32">
      <c r="A2039" s="18" t="str">
        <f>'Raw Data'!A2039</f>
        <v>INNSA1</v>
      </c>
      <c r="B2039" s="19">
        <f>'Raw Data'!B2039</f>
        <v>42859</v>
      </c>
      <c r="C2039" s="18">
        <f>'Raw Data'!C2039</f>
        <v>301049751</v>
      </c>
      <c r="D2039" s="18">
        <f>'Raw Data'!D2039</f>
        <v>73239990</v>
      </c>
      <c r="E2039" s="18" t="str">
        <f>'Raw Data'!E2039</f>
        <v>STAINLESS STEEL SPORTS BOTTLE 750ML S-308-C6-NP-20(TOTAL NET WT. 786.24 KGS)</v>
      </c>
      <c r="F2039" s="18">
        <f>'Raw Data'!F2039</f>
        <v>0</v>
      </c>
      <c r="G2039" s="18">
        <f>'Raw Data'!G2039</f>
        <v>0</v>
      </c>
      <c r="H2039" s="18">
        <f>'Raw Data'!H2039</f>
        <v>0</v>
      </c>
      <c r="I2039" s="18">
        <f>'Raw Data'!I2039</f>
        <v>0</v>
      </c>
      <c r="J2039" s="18">
        <f>'Raw Data'!J2039</f>
        <v>0</v>
      </c>
      <c r="K2039" s="18">
        <f>'Raw Data'!K2039</f>
        <v>0</v>
      </c>
      <c r="L2039" s="18">
        <f>'Raw Data'!L2039</f>
        <v>0</v>
      </c>
      <c r="M2039" s="18">
        <f>'Raw Data'!M2039</f>
        <v>0</v>
      </c>
      <c r="N2039" s="18">
        <f>'Raw Data'!N2039</f>
        <v>4680</v>
      </c>
      <c r="O2039" s="18" t="str">
        <f>'Raw Data'!O2039</f>
        <v>PCS</v>
      </c>
      <c r="P2039" s="18">
        <f>'Raw Data'!P2039</f>
        <v>73.778222220000004</v>
      </c>
      <c r="Q2039" s="18">
        <f>'Raw Data'!Q2039</f>
        <v>345282.08</v>
      </c>
      <c r="R2039" s="18">
        <f>'Raw Data'!R2039</f>
        <v>1.125525892</v>
      </c>
      <c r="S2039" s="18">
        <f>'Raw Data'!S2039</f>
        <v>5267.4611750000004</v>
      </c>
      <c r="T2039" s="18">
        <f>'Raw Data'!T2039</f>
        <v>59036.3</v>
      </c>
      <c r="U2039" s="18" t="str">
        <f t="shared" si="341"/>
        <v>STAINLESS STEEL SPORTS BOTTLE 750ML S-308-C6-NP-20</v>
      </c>
      <c r="V2039" s="18" t="str">
        <f t="shared" si="342"/>
        <v/>
      </c>
      <c r="W2039" s="18" t="e">
        <f t="shared" si="343"/>
        <v>#VALUE!</v>
      </c>
      <c r="X2039" s="18" t="str">
        <f t="shared" si="344"/>
        <v/>
      </c>
      <c r="Y2039" s="18" t="str">
        <f t="shared" si="345"/>
        <v/>
      </c>
      <c r="Z2039" s="18">
        <f t="shared" si="346"/>
        <v>404318.38</v>
      </c>
      <c r="AA2039" s="18">
        <f t="shared" si="347"/>
        <v>2017</v>
      </c>
      <c r="AB2039" s="19" t="str">
        <f>IFERROR(VLOOKUP(D2039, 'Lookup Tables'!$A:$B, 2, FALSE), "Unknown")</f>
        <v>Table, kitchen or other household articles of iron or steel</v>
      </c>
      <c r="AC2039" s="18" t="str">
        <f t="shared" si="348"/>
        <v>Steel Products</v>
      </c>
      <c r="AD2039" s="18" t="str">
        <f t="shared" si="349"/>
        <v>Misc</v>
      </c>
      <c r="AE2039" s="18">
        <f t="shared" si="350"/>
        <v>12.614594017094017</v>
      </c>
      <c r="AF2039" s="20">
        <f t="shared" si="351"/>
        <v>0.17097991300330442</v>
      </c>
    </row>
    <row r="2040" spans="1:32">
      <c r="A2040" s="18" t="str">
        <f>'Raw Data'!A2040</f>
        <v>INNSA1</v>
      </c>
      <c r="B2040" s="19">
        <f>'Raw Data'!B2040</f>
        <v>42854</v>
      </c>
      <c r="C2040" s="18">
        <f>'Raw Data'!C2040</f>
        <v>301049751</v>
      </c>
      <c r="D2040" s="18">
        <f>'Raw Data'!D2040</f>
        <v>73239990</v>
      </c>
      <c r="E2040" s="18" t="str">
        <f>'Raw Data'!E2040</f>
        <v>STEEL JAR - SALT &amp; PEPPER-MP-009 (TOTAL NET WT.547.20 KGS ) (MILD STEEL)</v>
      </c>
      <c r="F2040" s="18">
        <f>'Raw Data'!F2040</f>
        <v>0</v>
      </c>
      <c r="G2040" s="18">
        <f>'Raw Data'!G2040</f>
        <v>0</v>
      </c>
      <c r="H2040" s="18">
        <f>'Raw Data'!H2040</f>
        <v>0</v>
      </c>
      <c r="I2040" s="18">
        <f>'Raw Data'!I2040</f>
        <v>0</v>
      </c>
      <c r="J2040" s="18">
        <f>'Raw Data'!J2040</f>
        <v>0</v>
      </c>
      <c r="K2040" s="18">
        <f>'Raw Data'!K2040</f>
        <v>0</v>
      </c>
      <c r="L2040" s="18">
        <f>'Raw Data'!L2040</f>
        <v>0</v>
      </c>
      <c r="M2040" s="18">
        <f>'Raw Data'!M2040</f>
        <v>0</v>
      </c>
      <c r="N2040" s="18">
        <f>'Raw Data'!N2040</f>
        <v>13680</v>
      </c>
      <c r="O2040" s="18" t="str">
        <f>'Raw Data'!O2040</f>
        <v>PCS</v>
      </c>
      <c r="P2040" s="18">
        <f>'Raw Data'!P2040</f>
        <v>15.76768787</v>
      </c>
      <c r="Q2040" s="18">
        <f>'Raw Data'!Q2040</f>
        <v>215701.97</v>
      </c>
      <c r="R2040" s="18">
        <f>'Raw Data'!R2040</f>
        <v>0.240544437</v>
      </c>
      <c r="S2040" s="18">
        <f>'Raw Data'!S2040</f>
        <v>3290.6479020000002</v>
      </c>
      <c r="T2040" s="18">
        <f>'Raw Data'!T2040</f>
        <v>36880.699999999997</v>
      </c>
      <c r="U2040" s="18" t="str">
        <f t="shared" si="341"/>
        <v xml:space="preserve">STEEL JAR - SALT &amp; PEPPER-MP-009 </v>
      </c>
      <c r="V2040" s="18" t="str">
        <f t="shared" si="342"/>
        <v/>
      </c>
      <c r="W2040" s="18" t="e">
        <f t="shared" si="343"/>
        <v>#VALUE!</v>
      </c>
      <c r="X2040" s="18" t="str">
        <f t="shared" si="344"/>
        <v/>
      </c>
      <c r="Y2040" s="18" t="str">
        <f t="shared" si="345"/>
        <v/>
      </c>
      <c r="Z2040" s="18">
        <f t="shared" si="346"/>
        <v>252582.66999999998</v>
      </c>
      <c r="AA2040" s="18">
        <f t="shared" si="347"/>
        <v>2017</v>
      </c>
      <c r="AB2040" s="19" t="str">
        <f>IFERROR(VLOOKUP(D2040, 'Lookup Tables'!$A:$B, 2, FALSE), "Unknown")</f>
        <v>Table, kitchen or other household articles of iron or steel</v>
      </c>
      <c r="AC2040" s="18" t="str">
        <f t="shared" si="348"/>
        <v>Steel Products</v>
      </c>
      <c r="AD2040" s="18" t="str">
        <f t="shared" si="349"/>
        <v>Misc</v>
      </c>
      <c r="AE2040" s="18">
        <f t="shared" si="350"/>
        <v>2.6959576023391811</v>
      </c>
      <c r="AF2040" s="20">
        <f t="shared" si="351"/>
        <v>0.17097989415673856</v>
      </c>
    </row>
    <row r="2041" spans="1:32">
      <c r="A2041" s="18" t="str">
        <f>'Raw Data'!A2041</f>
        <v>INNSA1</v>
      </c>
      <c r="B2041" s="19">
        <f>'Raw Data'!B2041</f>
        <v>42854</v>
      </c>
      <c r="C2041" s="18">
        <f>'Raw Data'!C2041</f>
        <v>301049751</v>
      </c>
      <c r="D2041" s="18">
        <f>'Raw Data'!D2041</f>
        <v>73239990</v>
      </c>
      <c r="E2041" s="18" t="str">
        <f>'Raw Data'!E2041</f>
        <v>STEEL JAR - SALT &amp; PEPPER -MP-009 (TOTAL NET WT.388.80 KGS)( MILD STEEL)</v>
      </c>
      <c r="F2041" s="18">
        <f>'Raw Data'!F2041</f>
        <v>0</v>
      </c>
      <c r="G2041" s="18">
        <f>'Raw Data'!G2041</f>
        <v>0</v>
      </c>
      <c r="H2041" s="18">
        <f>'Raw Data'!H2041</f>
        <v>0</v>
      </c>
      <c r="I2041" s="18">
        <f>'Raw Data'!I2041</f>
        <v>0</v>
      </c>
      <c r="J2041" s="18">
        <f>'Raw Data'!J2041</f>
        <v>0</v>
      </c>
      <c r="K2041" s="18">
        <f>'Raw Data'!K2041</f>
        <v>0</v>
      </c>
      <c r="L2041" s="18">
        <f>'Raw Data'!L2041</f>
        <v>0</v>
      </c>
      <c r="M2041" s="18">
        <f>'Raw Data'!M2041</f>
        <v>0</v>
      </c>
      <c r="N2041" s="18">
        <f>'Raw Data'!N2041</f>
        <v>9720</v>
      </c>
      <c r="O2041" s="18" t="str">
        <f>'Raw Data'!O2041</f>
        <v>PCS</v>
      </c>
      <c r="P2041" s="18">
        <f>'Raw Data'!P2041</f>
        <v>15.446222219999999</v>
      </c>
      <c r="Q2041" s="18">
        <f>'Raw Data'!Q2041</f>
        <v>150137.28</v>
      </c>
      <c r="R2041" s="18">
        <f>'Raw Data'!R2041</f>
        <v>0.23564030899999999</v>
      </c>
      <c r="S2041" s="18">
        <f>'Raw Data'!S2041</f>
        <v>2290.4237990000001</v>
      </c>
      <c r="T2041" s="18">
        <f>'Raw Data'!T2041</f>
        <v>25670.5</v>
      </c>
      <c r="U2041" s="18" t="str">
        <f t="shared" si="341"/>
        <v xml:space="preserve">STEEL JAR - SALT &amp; PEPPER -MP-009 </v>
      </c>
      <c r="V2041" s="18" t="str">
        <f t="shared" si="342"/>
        <v/>
      </c>
      <c r="W2041" s="18" t="e">
        <f t="shared" si="343"/>
        <v>#VALUE!</v>
      </c>
      <c r="X2041" s="18" t="str">
        <f t="shared" si="344"/>
        <v/>
      </c>
      <c r="Y2041" s="18" t="str">
        <f t="shared" si="345"/>
        <v/>
      </c>
      <c r="Z2041" s="18">
        <f t="shared" si="346"/>
        <v>175807.78</v>
      </c>
      <c r="AA2041" s="18">
        <f t="shared" si="347"/>
        <v>2017</v>
      </c>
      <c r="AB2041" s="19" t="str">
        <f>IFERROR(VLOOKUP(D2041, 'Lookup Tables'!$A:$B, 2, FALSE), "Unknown")</f>
        <v>Table, kitchen or other household articles of iron or steel</v>
      </c>
      <c r="AC2041" s="18" t="str">
        <f t="shared" si="348"/>
        <v>Steel Products</v>
      </c>
      <c r="AD2041" s="18" t="str">
        <f t="shared" si="349"/>
        <v>Misc</v>
      </c>
      <c r="AE2041" s="18">
        <f t="shared" si="350"/>
        <v>2.6409979423868313</v>
      </c>
      <c r="AF2041" s="20">
        <f t="shared" si="351"/>
        <v>0.1709801856008048</v>
      </c>
    </row>
    <row r="2042" spans="1:32">
      <c r="A2042" s="18" t="str">
        <f>'Raw Data'!A2042</f>
        <v>INNSA1</v>
      </c>
      <c r="B2042" s="19">
        <f>'Raw Data'!B2042</f>
        <v>42854</v>
      </c>
      <c r="C2042" s="18">
        <f>'Raw Data'!C2042</f>
        <v>301049751</v>
      </c>
      <c r="D2042" s="18">
        <f>'Raw Data'!D2042</f>
        <v>73239990</v>
      </c>
      <c r="E2042" s="18" t="str">
        <f>'Raw Data'!E2042</f>
        <v>STEEL PIZZA CUTTER-RJ-388 (TOTAL NET WT.987.84 KGS) (MILD ST EEL)</v>
      </c>
      <c r="F2042" s="18">
        <f>'Raw Data'!F2042</f>
        <v>0</v>
      </c>
      <c r="G2042" s="18">
        <f>'Raw Data'!G2042</f>
        <v>0</v>
      </c>
      <c r="H2042" s="18">
        <f>'Raw Data'!H2042</f>
        <v>0</v>
      </c>
      <c r="I2042" s="18">
        <f>'Raw Data'!I2042</f>
        <v>0</v>
      </c>
      <c r="J2042" s="18">
        <f>'Raw Data'!J2042</f>
        <v>0</v>
      </c>
      <c r="K2042" s="18">
        <f>'Raw Data'!K2042</f>
        <v>0</v>
      </c>
      <c r="L2042" s="18">
        <f>'Raw Data'!L2042</f>
        <v>0</v>
      </c>
      <c r="M2042" s="18">
        <f>'Raw Data'!M2042</f>
        <v>0</v>
      </c>
      <c r="N2042" s="18">
        <f>'Raw Data'!N2042</f>
        <v>10080</v>
      </c>
      <c r="O2042" s="18" t="str">
        <f>'Raw Data'!O2042</f>
        <v>PCS</v>
      </c>
      <c r="P2042" s="18">
        <f>'Raw Data'!P2042</f>
        <v>32.208491070000001</v>
      </c>
      <c r="Q2042" s="18">
        <f>'Raw Data'!Q2042</f>
        <v>324661.59000000003</v>
      </c>
      <c r="R2042" s="18">
        <f>'Raw Data'!R2042</f>
        <v>0.491357606</v>
      </c>
      <c r="S2042" s="18">
        <f>'Raw Data'!S2042</f>
        <v>4952.8846679999997</v>
      </c>
      <c r="T2042" s="18">
        <f>'Raw Data'!T2042</f>
        <v>79420.399999999994</v>
      </c>
      <c r="U2042" s="18" t="str">
        <f t="shared" si="341"/>
        <v xml:space="preserve">STEEL PIZZA CUTTER-RJ-388 </v>
      </c>
      <c r="V2042" s="18" t="str">
        <f t="shared" si="342"/>
        <v/>
      </c>
      <c r="W2042" s="18" t="e">
        <f t="shared" si="343"/>
        <v>#VALUE!</v>
      </c>
      <c r="X2042" s="18" t="str">
        <f t="shared" si="344"/>
        <v/>
      </c>
      <c r="Y2042" s="18" t="str">
        <f t="shared" si="345"/>
        <v/>
      </c>
      <c r="Z2042" s="18">
        <f t="shared" si="346"/>
        <v>404081.99</v>
      </c>
      <c r="AA2042" s="18">
        <f t="shared" si="347"/>
        <v>2017</v>
      </c>
      <c r="AB2042" s="19" t="str">
        <f>IFERROR(VLOOKUP(D2042, 'Lookup Tables'!$A:$B, 2, FALSE), "Unknown")</f>
        <v>Table, kitchen or other household articles of iron or steel</v>
      </c>
      <c r="AC2042" s="18" t="str">
        <f t="shared" si="348"/>
        <v>Steel Products</v>
      </c>
      <c r="AD2042" s="18" t="str">
        <f t="shared" si="349"/>
        <v>Misc</v>
      </c>
      <c r="AE2042" s="18">
        <f t="shared" si="350"/>
        <v>7.8790079365079357</v>
      </c>
      <c r="AF2042" s="20">
        <f t="shared" si="351"/>
        <v>0.24462518033007843</v>
      </c>
    </row>
    <row r="2043" spans="1:32">
      <c r="A2043" s="18" t="str">
        <f>'Raw Data'!A2043</f>
        <v>INNSA1</v>
      </c>
      <c r="B2043" s="19">
        <f>'Raw Data'!B2043</f>
        <v>42851</v>
      </c>
      <c r="C2043" s="18">
        <f>'Raw Data'!C2043</f>
        <v>301049751</v>
      </c>
      <c r="D2043" s="18">
        <f>'Raw Data'!D2043</f>
        <v>73239990</v>
      </c>
      <c r="E2043" s="18" t="str">
        <f>'Raw Data'!E2043</f>
        <v>STEEL PEELER-MP-196(TOTAL NET WT.2340 KGS) (MILD STEEL)</v>
      </c>
      <c r="F2043" s="18">
        <f>'Raw Data'!F2043</f>
        <v>0</v>
      </c>
      <c r="G2043" s="18">
        <f>'Raw Data'!G2043</f>
        <v>0</v>
      </c>
      <c r="H2043" s="18">
        <f>'Raw Data'!H2043</f>
        <v>0</v>
      </c>
      <c r="I2043" s="18">
        <f>'Raw Data'!I2043</f>
        <v>0</v>
      </c>
      <c r="J2043" s="18">
        <f>'Raw Data'!J2043</f>
        <v>0</v>
      </c>
      <c r="K2043" s="18">
        <f>'Raw Data'!K2043</f>
        <v>0</v>
      </c>
      <c r="L2043" s="18">
        <f>'Raw Data'!L2043</f>
        <v>0</v>
      </c>
      <c r="M2043" s="18">
        <f>'Raw Data'!M2043</f>
        <v>0</v>
      </c>
      <c r="N2043" s="18">
        <f>'Raw Data'!N2043</f>
        <v>30000</v>
      </c>
      <c r="O2043" s="18" t="str">
        <f>'Raw Data'!O2043</f>
        <v>PCS</v>
      </c>
      <c r="P2043" s="18">
        <f>'Raw Data'!P2043</f>
        <v>35.529775999999998</v>
      </c>
      <c r="Q2043" s="18">
        <f>'Raw Data'!Q2043</f>
        <v>1065893.28</v>
      </c>
      <c r="R2043" s="18">
        <f>'Raw Data'!R2043</f>
        <v>0.54202556800000001</v>
      </c>
      <c r="S2043" s="18">
        <f>'Raw Data'!S2043</f>
        <v>16260.76705</v>
      </c>
      <c r="T2043" s="18">
        <f>'Raw Data'!T2043</f>
        <v>182246.5</v>
      </c>
      <c r="U2043" s="18" t="str">
        <f t="shared" si="341"/>
        <v>STEEL PEELER-MP-196</v>
      </c>
      <c r="V2043" s="18" t="str">
        <f t="shared" si="342"/>
        <v/>
      </c>
      <c r="W2043" s="18" t="e">
        <f t="shared" si="343"/>
        <v>#VALUE!</v>
      </c>
      <c r="X2043" s="18" t="str">
        <f t="shared" si="344"/>
        <v/>
      </c>
      <c r="Y2043" s="18" t="str">
        <f t="shared" si="345"/>
        <v/>
      </c>
      <c r="Z2043" s="18">
        <f t="shared" si="346"/>
        <v>1248139.78</v>
      </c>
      <c r="AA2043" s="18">
        <f t="shared" si="347"/>
        <v>2017</v>
      </c>
      <c r="AB2043" s="19" t="str">
        <f>IFERROR(VLOOKUP(D2043, 'Lookup Tables'!$A:$B, 2, FALSE), "Unknown")</f>
        <v>Table, kitchen or other household articles of iron or steel</v>
      </c>
      <c r="AC2043" s="18" t="str">
        <f t="shared" si="348"/>
        <v>Steel Products</v>
      </c>
      <c r="AD2043" s="18" t="str">
        <f t="shared" si="349"/>
        <v>Misc</v>
      </c>
      <c r="AE2043" s="18">
        <f t="shared" si="350"/>
        <v>6.0748833333333332</v>
      </c>
      <c r="AF2043" s="20">
        <f t="shared" si="351"/>
        <v>0.17098006284456546</v>
      </c>
    </row>
    <row r="2044" spans="1:32">
      <c r="A2044" s="18" t="str">
        <f>'Raw Data'!A2044</f>
        <v>INNSA1</v>
      </c>
      <c r="B2044" s="19">
        <f>'Raw Data'!B2044</f>
        <v>42851</v>
      </c>
      <c r="C2044" s="18">
        <f>'Raw Data'!C2044</f>
        <v>301049751</v>
      </c>
      <c r="D2044" s="18">
        <f>'Raw Data'!D2044</f>
        <v>73239390</v>
      </c>
      <c r="E2044" s="18" t="str">
        <f>'Raw Data'!E2044</f>
        <v>KWP-600B-SS OIL POT 600ML</v>
      </c>
      <c r="F2044" s="18">
        <f>'Raw Data'!F2044</f>
        <v>0</v>
      </c>
      <c r="G2044" s="18">
        <f>'Raw Data'!G2044</f>
        <v>0</v>
      </c>
      <c r="H2044" s="18">
        <f>'Raw Data'!H2044</f>
        <v>0</v>
      </c>
      <c r="I2044" s="18">
        <f>'Raw Data'!I2044</f>
        <v>0</v>
      </c>
      <c r="J2044" s="18">
        <f>'Raw Data'!J2044</f>
        <v>0</v>
      </c>
      <c r="K2044" s="18">
        <f>'Raw Data'!K2044</f>
        <v>0</v>
      </c>
      <c r="L2044" s="18">
        <f>'Raw Data'!L2044</f>
        <v>0</v>
      </c>
      <c r="M2044" s="18">
        <f>'Raw Data'!M2044</f>
        <v>0</v>
      </c>
      <c r="N2044" s="18">
        <f>'Raw Data'!N2044</f>
        <v>2000</v>
      </c>
      <c r="O2044" s="18" t="str">
        <f>'Raw Data'!O2044</f>
        <v>PCS</v>
      </c>
      <c r="P2044" s="18">
        <f>'Raw Data'!P2044</f>
        <v>91.169439999999994</v>
      </c>
      <c r="Q2044" s="18">
        <f>'Raw Data'!Q2044</f>
        <v>182338.88</v>
      </c>
      <c r="R2044" s="18">
        <f>'Raw Data'!R2044</f>
        <v>1.390838139</v>
      </c>
      <c r="S2044" s="18">
        <f>'Raw Data'!S2044</f>
        <v>2781.6762779999999</v>
      </c>
      <c r="T2044" s="18">
        <f>'Raw Data'!T2044</f>
        <v>31176.400000000001</v>
      </c>
      <c r="U2044" s="18" t="e">
        <f t="shared" si="341"/>
        <v>#VALUE!</v>
      </c>
      <c r="V2044" s="18" t="str">
        <f t="shared" si="342"/>
        <v/>
      </c>
      <c r="W2044" s="18" t="e">
        <f t="shared" si="343"/>
        <v>#VALUE!</v>
      </c>
      <c r="X2044" s="18" t="str">
        <f t="shared" si="344"/>
        <v/>
      </c>
      <c r="Y2044" s="18" t="str">
        <f t="shared" si="345"/>
        <v/>
      </c>
      <c r="Z2044" s="18">
        <f t="shared" si="346"/>
        <v>213515.28</v>
      </c>
      <c r="AA2044" s="18">
        <f t="shared" si="347"/>
        <v>2017</v>
      </c>
      <c r="AB2044" s="19" t="str">
        <f>IFERROR(VLOOKUP(D2044, 'Lookup Tables'!$A:$B, 2, FALSE), "Unknown")</f>
        <v>Scrubbers, scouring pads, and similar articles</v>
      </c>
      <c r="AC2044" s="18" t="str">
        <f t="shared" si="348"/>
        <v>Other</v>
      </c>
      <c r="AD2044" s="18" t="str">
        <f t="shared" si="349"/>
        <v>Misc</v>
      </c>
      <c r="AE2044" s="18">
        <f t="shared" si="350"/>
        <v>15.588200000000001</v>
      </c>
      <c r="AF2044" s="20">
        <f t="shared" si="351"/>
        <v>0.17098053909292413</v>
      </c>
    </row>
    <row r="2045" spans="1:32">
      <c r="A2045" s="18" t="str">
        <f>'Raw Data'!A2045</f>
        <v>INNSA1</v>
      </c>
      <c r="B2045" s="19">
        <f>'Raw Data'!B2045</f>
        <v>42851</v>
      </c>
      <c r="C2045" s="18">
        <f>'Raw Data'!C2045</f>
        <v>301049751</v>
      </c>
      <c r="D2045" s="18">
        <f>'Raw Data'!D2045</f>
        <v>73239990</v>
      </c>
      <c r="E2045" s="18" t="str">
        <f>'Raw Data'!E2045</f>
        <v>STAINLESS STEEL SPORTS BOTTLE 750ML S-308-C6-NP-20(TOTAL NET WT.1825 KGS)</v>
      </c>
      <c r="F2045" s="18">
        <f>'Raw Data'!F2045</f>
        <v>0</v>
      </c>
      <c r="G2045" s="18">
        <f>'Raw Data'!G2045</f>
        <v>0</v>
      </c>
      <c r="H2045" s="18">
        <f>'Raw Data'!H2045</f>
        <v>0</v>
      </c>
      <c r="I2045" s="18">
        <f>'Raw Data'!I2045</f>
        <v>0</v>
      </c>
      <c r="J2045" s="18">
        <f>'Raw Data'!J2045</f>
        <v>0</v>
      </c>
      <c r="K2045" s="18">
        <f>'Raw Data'!K2045</f>
        <v>0</v>
      </c>
      <c r="L2045" s="18">
        <f>'Raw Data'!L2045</f>
        <v>0</v>
      </c>
      <c r="M2045" s="18">
        <f>'Raw Data'!M2045</f>
        <v>0</v>
      </c>
      <c r="N2045" s="18">
        <f>'Raw Data'!N2045</f>
        <v>10800</v>
      </c>
      <c r="O2045" s="18" t="str">
        <f>'Raw Data'!O2045</f>
        <v>PCS</v>
      </c>
      <c r="P2045" s="18">
        <f>'Raw Data'!P2045</f>
        <v>73.750582410000007</v>
      </c>
      <c r="Q2045" s="18">
        <f>'Raw Data'!Q2045</f>
        <v>796506.29</v>
      </c>
      <c r="R2045" s="18">
        <f>'Raw Data'!R2045</f>
        <v>1.125104232</v>
      </c>
      <c r="S2045" s="18">
        <f>'Raw Data'!S2045</f>
        <v>12151.12571</v>
      </c>
      <c r="T2045" s="18">
        <f>'Raw Data'!T2045</f>
        <v>136186.6</v>
      </c>
      <c r="U2045" s="18" t="str">
        <f t="shared" si="341"/>
        <v>STAINLESS STEEL SPORTS BOTTLE 750ML S-308-C6-NP-20</v>
      </c>
      <c r="V2045" s="18" t="str">
        <f t="shared" si="342"/>
        <v/>
      </c>
      <c r="W2045" s="18" t="e">
        <f t="shared" si="343"/>
        <v>#VALUE!</v>
      </c>
      <c r="X2045" s="18" t="str">
        <f t="shared" si="344"/>
        <v/>
      </c>
      <c r="Y2045" s="18" t="str">
        <f t="shared" si="345"/>
        <v/>
      </c>
      <c r="Z2045" s="18">
        <f t="shared" si="346"/>
        <v>932692.89</v>
      </c>
      <c r="AA2045" s="18">
        <f t="shared" si="347"/>
        <v>2017</v>
      </c>
      <c r="AB2045" s="19" t="str">
        <f>IFERROR(VLOOKUP(D2045, 'Lookup Tables'!$A:$B, 2, FALSE), "Unknown")</f>
        <v>Table, kitchen or other household articles of iron or steel</v>
      </c>
      <c r="AC2045" s="18" t="str">
        <f t="shared" si="348"/>
        <v>Steel Products</v>
      </c>
      <c r="AD2045" s="18" t="str">
        <f t="shared" si="349"/>
        <v>Misc</v>
      </c>
      <c r="AE2045" s="18">
        <f t="shared" si="350"/>
        <v>12.609870370370372</v>
      </c>
      <c r="AF2045" s="20">
        <f t="shared" si="351"/>
        <v>0.17097994292047586</v>
      </c>
    </row>
    <row r="2046" spans="1:32">
      <c r="A2046" s="18" t="str">
        <f>'Raw Data'!A2046</f>
        <v>INNSA1</v>
      </c>
      <c r="B2046" s="19">
        <f>'Raw Data'!B2046</f>
        <v>42851</v>
      </c>
      <c r="C2046" s="18">
        <f>'Raw Data'!C2046</f>
        <v>301049751</v>
      </c>
      <c r="D2046" s="18">
        <f>'Raw Data'!D2046</f>
        <v>73239390</v>
      </c>
      <c r="E2046" s="18" t="str">
        <f>'Raw Data'!E2046</f>
        <v>KWP-1000B-SS OIL POT 1000ML</v>
      </c>
      <c r="F2046" s="18">
        <f>'Raw Data'!F2046</f>
        <v>0</v>
      </c>
      <c r="G2046" s="18">
        <f>'Raw Data'!G2046</f>
        <v>0</v>
      </c>
      <c r="H2046" s="18">
        <f>'Raw Data'!H2046</f>
        <v>0</v>
      </c>
      <c r="I2046" s="18">
        <f>'Raw Data'!I2046</f>
        <v>0</v>
      </c>
      <c r="J2046" s="18">
        <f>'Raw Data'!J2046</f>
        <v>0</v>
      </c>
      <c r="K2046" s="18">
        <f>'Raw Data'!K2046</f>
        <v>0</v>
      </c>
      <c r="L2046" s="18">
        <f>'Raw Data'!L2046</f>
        <v>0</v>
      </c>
      <c r="M2046" s="18">
        <f>'Raw Data'!M2046</f>
        <v>0</v>
      </c>
      <c r="N2046" s="18">
        <f>'Raw Data'!N2046</f>
        <v>6000</v>
      </c>
      <c r="O2046" s="18" t="str">
        <f>'Raw Data'!O2046</f>
        <v>PCS</v>
      </c>
      <c r="P2046" s="18">
        <f>'Raw Data'!P2046</f>
        <v>111.2803433</v>
      </c>
      <c r="Q2046" s="18">
        <f>'Raw Data'!Q2046</f>
        <v>667682.06000000006</v>
      </c>
      <c r="R2046" s="18">
        <f>'Raw Data'!R2046</f>
        <v>1.6976406310000001</v>
      </c>
      <c r="S2046" s="18">
        <f>'Raw Data'!S2046</f>
        <v>10185.843779999999</v>
      </c>
      <c r="T2046" s="18">
        <f>'Raw Data'!T2046</f>
        <v>114160.3</v>
      </c>
      <c r="U2046" s="18" t="e">
        <f t="shared" si="341"/>
        <v>#VALUE!</v>
      </c>
      <c r="V2046" s="18" t="str">
        <f t="shared" si="342"/>
        <v/>
      </c>
      <c r="W2046" s="18" t="e">
        <f t="shared" si="343"/>
        <v>#VALUE!</v>
      </c>
      <c r="X2046" s="18" t="str">
        <f t="shared" si="344"/>
        <v/>
      </c>
      <c r="Y2046" s="18" t="str">
        <f t="shared" si="345"/>
        <v/>
      </c>
      <c r="Z2046" s="18">
        <f t="shared" si="346"/>
        <v>781842.3600000001</v>
      </c>
      <c r="AA2046" s="18">
        <f t="shared" si="347"/>
        <v>2017</v>
      </c>
      <c r="AB2046" s="19" t="str">
        <f>IFERROR(VLOOKUP(D2046, 'Lookup Tables'!$A:$B, 2, FALSE), "Unknown")</f>
        <v>Scrubbers, scouring pads, and similar articles</v>
      </c>
      <c r="AC2046" s="18" t="str">
        <f t="shared" si="348"/>
        <v>Other</v>
      </c>
      <c r="AD2046" s="18" t="str">
        <f t="shared" si="349"/>
        <v>Misc</v>
      </c>
      <c r="AE2046" s="18">
        <f t="shared" si="350"/>
        <v>19.026716666666665</v>
      </c>
      <c r="AF2046" s="20">
        <f t="shared" si="351"/>
        <v>0.17098003202302603</v>
      </c>
    </row>
    <row r="2047" spans="1:32">
      <c r="A2047" s="18" t="str">
        <f>'Raw Data'!A2047</f>
        <v>INNSA1</v>
      </c>
      <c r="B2047" s="19">
        <f>'Raw Data'!B2047</f>
        <v>42851</v>
      </c>
      <c r="C2047" s="18">
        <f>'Raw Data'!C2047</f>
        <v>301049751</v>
      </c>
      <c r="D2047" s="18">
        <f>'Raw Data'!D2047</f>
        <v>73239990</v>
      </c>
      <c r="E2047" s="18" t="str">
        <f>'Raw Data'!E2047</f>
        <v>STAINLESS STEEL SPORTS BOTTLE 600ML S115 -NP-21(TOTAL NET WT . 1933.2KGS)</v>
      </c>
      <c r="F2047" s="18">
        <f>'Raw Data'!F2047</f>
        <v>0</v>
      </c>
      <c r="G2047" s="18">
        <f>'Raw Data'!G2047</f>
        <v>0</v>
      </c>
      <c r="H2047" s="18">
        <f>'Raw Data'!H2047</f>
        <v>0</v>
      </c>
      <c r="I2047" s="18">
        <f>'Raw Data'!I2047</f>
        <v>0</v>
      </c>
      <c r="J2047" s="18">
        <f>'Raw Data'!J2047</f>
        <v>0</v>
      </c>
      <c r="K2047" s="18">
        <f>'Raw Data'!K2047</f>
        <v>0</v>
      </c>
      <c r="L2047" s="18">
        <f>'Raw Data'!L2047</f>
        <v>0</v>
      </c>
      <c r="M2047" s="18">
        <f>'Raw Data'!M2047</f>
        <v>0</v>
      </c>
      <c r="N2047" s="18">
        <f>'Raw Data'!N2047</f>
        <v>10800</v>
      </c>
      <c r="O2047" s="18" t="str">
        <f>'Raw Data'!O2047</f>
        <v>PCS</v>
      </c>
      <c r="P2047" s="18">
        <f>'Raw Data'!P2047</f>
        <v>81.311220370000001</v>
      </c>
      <c r="Q2047" s="18">
        <f>'Raw Data'!Q2047</f>
        <v>878161.18</v>
      </c>
      <c r="R2047" s="18">
        <f>'Raw Data'!R2047</f>
        <v>1.2404457719999999</v>
      </c>
      <c r="S2047" s="18">
        <f>'Raw Data'!S2047</f>
        <v>13396.814340000001</v>
      </c>
      <c r="T2047" s="18">
        <f>'Raw Data'!T2047</f>
        <v>150147.9</v>
      </c>
      <c r="U2047" s="18" t="str">
        <f t="shared" si="341"/>
        <v>STAINLESS STEEL SPORTS BOTTLE 600ML S115 -NP-21</v>
      </c>
      <c r="V2047" s="18" t="str">
        <f t="shared" si="342"/>
        <v/>
      </c>
      <c r="W2047" s="18" t="e">
        <f t="shared" si="343"/>
        <v>#VALUE!</v>
      </c>
      <c r="X2047" s="18" t="str">
        <f t="shared" si="344"/>
        <v/>
      </c>
      <c r="Y2047" s="18" t="str">
        <f t="shared" si="345"/>
        <v/>
      </c>
      <c r="Z2047" s="18">
        <f t="shared" si="346"/>
        <v>1028309.0800000001</v>
      </c>
      <c r="AA2047" s="18">
        <f t="shared" si="347"/>
        <v>2017</v>
      </c>
      <c r="AB2047" s="19" t="str">
        <f>IFERROR(VLOOKUP(D2047, 'Lookup Tables'!$A:$B, 2, FALSE), "Unknown")</f>
        <v>Table, kitchen or other household articles of iron or steel</v>
      </c>
      <c r="AC2047" s="18" t="str">
        <f t="shared" si="348"/>
        <v>Steel Products</v>
      </c>
      <c r="AD2047" s="18" t="str">
        <f t="shared" si="349"/>
        <v>Misc</v>
      </c>
      <c r="AE2047" s="18">
        <f t="shared" si="350"/>
        <v>13.902583333333332</v>
      </c>
      <c r="AF2047" s="20">
        <f t="shared" si="351"/>
        <v>0.17097988776957776</v>
      </c>
    </row>
    <row r="2048" spans="1:32">
      <c r="A2048" s="18" t="str">
        <f>'Raw Data'!A2048</f>
        <v>INNSA1</v>
      </c>
      <c r="B2048" s="19">
        <f>'Raw Data'!B2048</f>
        <v>42845</v>
      </c>
      <c r="C2048" s="18">
        <f>'Raw Data'!C2048</f>
        <v>301049751</v>
      </c>
      <c r="D2048" s="18">
        <f>'Raw Data'!D2048</f>
        <v>73239990</v>
      </c>
      <c r="E2048" s="18" t="str">
        <f>'Raw Data'!E2048</f>
        <v>STAINLESS STEEL SPORTS BOTTLE 750ML S-308-C6-NP-20(TOTAL NET WT.1857.60 KGS)</v>
      </c>
      <c r="F2048" s="18">
        <f>'Raw Data'!F2048</f>
        <v>0</v>
      </c>
      <c r="G2048" s="18">
        <f>'Raw Data'!G2048</f>
        <v>0</v>
      </c>
      <c r="H2048" s="18">
        <f>'Raw Data'!H2048</f>
        <v>0</v>
      </c>
      <c r="I2048" s="18">
        <f>'Raw Data'!I2048</f>
        <v>0</v>
      </c>
      <c r="J2048" s="18">
        <f>'Raw Data'!J2048</f>
        <v>0</v>
      </c>
      <c r="K2048" s="18">
        <f>'Raw Data'!K2048</f>
        <v>0</v>
      </c>
      <c r="L2048" s="18">
        <f>'Raw Data'!L2048</f>
        <v>0</v>
      </c>
      <c r="M2048" s="18">
        <f>'Raw Data'!M2048</f>
        <v>0</v>
      </c>
      <c r="N2048" s="18">
        <f>'Raw Data'!N2048</f>
        <v>10800</v>
      </c>
      <c r="O2048" s="18" t="str">
        <f>'Raw Data'!O2048</f>
        <v>PCS</v>
      </c>
      <c r="P2048" s="18">
        <f>'Raw Data'!P2048</f>
        <v>73.907169440000004</v>
      </c>
      <c r="Q2048" s="18">
        <f>'Raw Data'!Q2048</f>
        <v>798197.43</v>
      </c>
      <c r="R2048" s="18">
        <f>'Raw Data'!R2048</f>
        <v>1.121504847</v>
      </c>
      <c r="S2048" s="18">
        <f>'Raw Data'!S2048</f>
        <v>12112.252350000001</v>
      </c>
      <c r="T2048" s="18">
        <f>'Raw Data'!T2048</f>
        <v>136475.70000000001</v>
      </c>
      <c r="U2048" s="18" t="str">
        <f t="shared" si="341"/>
        <v>STAINLESS STEEL SPORTS BOTTLE 750ML S-308-C6-NP-20</v>
      </c>
      <c r="V2048" s="18" t="str">
        <f t="shared" si="342"/>
        <v/>
      </c>
      <c r="W2048" s="18" t="e">
        <f t="shared" si="343"/>
        <v>#VALUE!</v>
      </c>
      <c r="X2048" s="18" t="str">
        <f t="shared" si="344"/>
        <v/>
      </c>
      <c r="Y2048" s="18" t="str">
        <f t="shared" si="345"/>
        <v/>
      </c>
      <c r="Z2048" s="18">
        <f t="shared" si="346"/>
        <v>934673.13000000012</v>
      </c>
      <c r="AA2048" s="18">
        <f t="shared" si="347"/>
        <v>2017</v>
      </c>
      <c r="AB2048" s="19" t="str">
        <f>IFERROR(VLOOKUP(D2048, 'Lookup Tables'!$A:$B, 2, FALSE), "Unknown")</f>
        <v>Table, kitchen or other household articles of iron or steel</v>
      </c>
      <c r="AC2048" s="18" t="str">
        <f t="shared" si="348"/>
        <v>Steel Products</v>
      </c>
      <c r="AD2048" s="18" t="str">
        <f t="shared" si="349"/>
        <v>Misc</v>
      </c>
      <c r="AE2048" s="18">
        <f t="shared" si="350"/>
        <v>12.636638888888889</v>
      </c>
      <c r="AF2048" s="20">
        <f t="shared" si="351"/>
        <v>0.17097987900061268</v>
      </c>
    </row>
    <row r="2049" spans="1:32">
      <c r="A2049" s="18" t="str">
        <f>'Raw Data'!A2049</f>
        <v>INNSA1</v>
      </c>
      <c r="B2049" s="19">
        <f>'Raw Data'!B2049</f>
        <v>42845</v>
      </c>
      <c r="C2049" s="18">
        <f>'Raw Data'!C2049</f>
        <v>301049751</v>
      </c>
      <c r="D2049" s="18">
        <f>'Raw Data'!D2049</f>
        <v>73239990</v>
      </c>
      <c r="E2049" s="18" t="str">
        <f>'Raw Data'!E2049</f>
        <v>STAINLESS STEEL SPORTS BOTTLE 750ML S308-C6-AB-39(TOTAL NET WT.1846.80 KGS)</v>
      </c>
      <c r="F2049" s="18">
        <f>'Raw Data'!F2049</f>
        <v>0</v>
      </c>
      <c r="G2049" s="18">
        <f>'Raw Data'!G2049</f>
        <v>0</v>
      </c>
      <c r="H2049" s="18">
        <f>'Raw Data'!H2049</f>
        <v>0</v>
      </c>
      <c r="I2049" s="18">
        <f>'Raw Data'!I2049</f>
        <v>0</v>
      </c>
      <c r="J2049" s="18">
        <f>'Raw Data'!J2049</f>
        <v>0</v>
      </c>
      <c r="K2049" s="18">
        <f>'Raw Data'!K2049</f>
        <v>0</v>
      </c>
      <c r="L2049" s="18">
        <f>'Raw Data'!L2049</f>
        <v>0</v>
      </c>
      <c r="M2049" s="18">
        <f>'Raw Data'!M2049</f>
        <v>0</v>
      </c>
      <c r="N2049" s="18">
        <f>'Raw Data'!N2049</f>
        <v>10800</v>
      </c>
      <c r="O2049" s="18" t="str">
        <f>'Raw Data'!O2049</f>
        <v>PCS</v>
      </c>
      <c r="P2049" s="18">
        <f>'Raw Data'!P2049</f>
        <v>97.808183330000006</v>
      </c>
      <c r="Q2049" s="18">
        <f>'Raw Data'!Q2049</f>
        <v>1056328.3799999999</v>
      </c>
      <c r="R2049" s="18">
        <f>'Raw Data'!R2049</f>
        <v>1.484190946</v>
      </c>
      <c r="S2049" s="18">
        <f>'Raw Data'!S2049</f>
        <v>16029.262220000001</v>
      </c>
      <c r="T2049" s="18">
        <f>'Raw Data'!T2049</f>
        <v>180611</v>
      </c>
      <c r="U2049" s="18" t="str">
        <f t="shared" si="341"/>
        <v>STAINLESS STEEL SPORTS BOTTLE 750ML S308-C6-AB-39</v>
      </c>
      <c r="V2049" s="18" t="str">
        <f t="shared" si="342"/>
        <v/>
      </c>
      <c r="W2049" s="18" t="e">
        <f t="shared" si="343"/>
        <v>#VALUE!</v>
      </c>
      <c r="X2049" s="18" t="str">
        <f t="shared" si="344"/>
        <v/>
      </c>
      <c r="Y2049" s="18" t="str">
        <f t="shared" si="345"/>
        <v/>
      </c>
      <c r="Z2049" s="18">
        <f t="shared" si="346"/>
        <v>1236939.3799999999</v>
      </c>
      <c r="AA2049" s="18">
        <f t="shared" si="347"/>
        <v>2017</v>
      </c>
      <c r="AB2049" s="19" t="str">
        <f>IFERROR(VLOOKUP(D2049, 'Lookup Tables'!$A:$B, 2, FALSE), "Unknown")</f>
        <v>Table, kitchen or other household articles of iron or steel</v>
      </c>
      <c r="AC2049" s="18" t="str">
        <f t="shared" si="348"/>
        <v>Steel Products</v>
      </c>
      <c r="AD2049" s="18" t="str">
        <f t="shared" si="349"/>
        <v>Misc</v>
      </c>
      <c r="AE2049" s="18">
        <f t="shared" si="350"/>
        <v>16.723240740740742</v>
      </c>
      <c r="AF2049" s="20">
        <f t="shared" si="351"/>
        <v>0.17097997499603299</v>
      </c>
    </row>
    <row r="2050" spans="1:32">
      <c r="A2050" s="18" t="str">
        <f>'Raw Data'!A2050</f>
        <v>INNSA1</v>
      </c>
      <c r="B2050" s="19">
        <f>'Raw Data'!B2050</f>
        <v>42845</v>
      </c>
      <c r="C2050" s="18">
        <f>'Raw Data'!C2050</f>
        <v>301049751</v>
      </c>
      <c r="D2050" s="18">
        <f>'Raw Data'!D2050</f>
        <v>73239990</v>
      </c>
      <c r="E2050" s="18" t="str">
        <f>'Raw Data'!E2050</f>
        <v>STAINLESS STEEL SPORTS BOTTLE 600ML S115 -NP-21(TOTAL NET WT .1772.71 KGS)</v>
      </c>
      <c r="F2050" s="18">
        <f>'Raw Data'!F2050</f>
        <v>0</v>
      </c>
      <c r="G2050" s="18">
        <f>'Raw Data'!G2050</f>
        <v>0</v>
      </c>
      <c r="H2050" s="18">
        <f>'Raw Data'!H2050</f>
        <v>0</v>
      </c>
      <c r="I2050" s="18">
        <f>'Raw Data'!I2050</f>
        <v>0</v>
      </c>
      <c r="J2050" s="18">
        <f>'Raw Data'!J2050</f>
        <v>0</v>
      </c>
      <c r="K2050" s="18">
        <f>'Raw Data'!K2050</f>
        <v>0</v>
      </c>
      <c r="L2050" s="18">
        <f>'Raw Data'!L2050</f>
        <v>0</v>
      </c>
      <c r="M2050" s="18">
        <f>'Raw Data'!M2050</f>
        <v>0</v>
      </c>
      <c r="N2050" s="18">
        <f>'Raw Data'!N2050</f>
        <v>10188</v>
      </c>
      <c r="O2050" s="18" t="str">
        <f>'Raw Data'!O2050</f>
        <v>PCS</v>
      </c>
      <c r="P2050" s="18">
        <f>'Raw Data'!P2050</f>
        <v>81.483859440000003</v>
      </c>
      <c r="Q2050" s="18">
        <f>'Raw Data'!Q2050</f>
        <v>830157.56</v>
      </c>
      <c r="R2050" s="18">
        <f>'Raw Data'!R2050</f>
        <v>1.2364773819999999</v>
      </c>
      <c r="S2050" s="18">
        <f>'Raw Data'!S2050</f>
        <v>12597.23156</v>
      </c>
      <c r="T2050" s="18">
        <f>'Raw Data'!T2050</f>
        <v>141940.4</v>
      </c>
      <c r="U2050" s="18" t="str">
        <f t="shared" si="341"/>
        <v>STAINLESS STEEL SPORTS BOTTLE 600ML S115 -NP-21</v>
      </c>
      <c r="V2050" s="18" t="str">
        <f t="shared" si="342"/>
        <v/>
      </c>
      <c r="W2050" s="18" t="e">
        <f t="shared" si="343"/>
        <v>#VALUE!</v>
      </c>
      <c r="X2050" s="18" t="str">
        <f t="shared" si="344"/>
        <v/>
      </c>
      <c r="Y2050" s="18" t="str">
        <f t="shared" si="345"/>
        <v/>
      </c>
      <c r="Z2050" s="18">
        <f t="shared" si="346"/>
        <v>972097.96000000008</v>
      </c>
      <c r="AA2050" s="18">
        <f t="shared" si="347"/>
        <v>2017</v>
      </c>
      <c r="AB2050" s="19" t="str">
        <f>IFERROR(VLOOKUP(D2050, 'Lookup Tables'!$A:$B, 2, FALSE), "Unknown")</f>
        <v>Table, kitchen or other household articles of iron or steel</v>
      </c>
      <c r="AC2050" s="18" t="str">
        <f t="shared" si="348"/>
        <v>Steel Products</v>
      </c>
      <c r="AD2050" s="18" t="str">
        <f t="shared" si="349"/>
        <v>Misc</v>
      </c>
      <c r="AE2050" s="18">
        <f t="shared" si="350"/>
        <v>13.932116215155084</v>
      </c>
      <c r="AF2050" s="20">
        <f t="shared" si="351"/>
        <v>0.17098007274667232</v>
      </c>
    </row>
    <row r="2051" spans="1:32">
      <c r="A2051" s="18" t="str">
        <f>'Raw Data'!A2051</f>
        <v>INNSA1</v>
      </c>
      <c r="B2051" s="19">
        <f>'Raw Data'!B2051</f>
        <v>42832</v>
      </c>
      <c r="C2051" s="18">
        <f>'Raw Data'!C2051</f>
        <v>301049751</v>
      </c>
      <c r="D2051" s="18">
        <f>'Raw Data'!D2051</f>
        <v>73239990</v>
      </c>
      <c r="E2051" s="18" t="str">
        <f>'Raw Data'!E2051</f>
        <v>STEEL EGG BEATER -MP-217 (TOTAL NET WT.530.35 KGS) (MILD STE EL)</v>
      </c>
      <c r="F2051" s="18">
        <f>'Raw Data'!F2051</f>
        <v>0</v>
      </c>
      <c r="G2051" s="18">
        <f>'Raw Data'!G2051</f>
        <v>0</v>
      </c>
      <c r="H2051" s="18">
        <f>'Raw Data'!H2051</f>
        <v>0</v>
      </c>
      <c r="I2051" s="18">
        <f>'Raw Data'!I2051</f>
        <v>0</v>
      </c>
      <c r="J2051" s="18">
        <f>'Raw Data'!J2051</f>
        <v>0</v>
      </c>
      <c r="K2051" s="18">
        <f>'Raw Data'!K2051</f>
        <v>0</v>
      </c>
      <c r="L2051" s="18">
        <f>'Raw Data'!L2051</f>
        <v>0</v>
      </c>
      <c r="M2051" s="18">
        <f>'Raw Data'!M2051</f>
        <v>0</v>
      </c>
      <c r="N2051" s="18">
        <f>'Raw Data'!N2051</f>
        <v>10199</v>
      </c>
      <c r="O2051" s="18" t="str">
        <f>'Raw Data'!O2051</f>
        <v>PCS</v>
      </c>
      <c r="P2051" s="18">
        <f>'Raw Data'!P2051</f>
        <v>18.208921459999999</v>
      </c>
      <c r="Q2051" s="18">
        <f>'Raw Data'!Q2051</f>
        <v>185712.79</v>
      </c>
      <c r="R2051" s="18">
        <f>'Raw Data'!R2051</f>
        <v>0.27631140300000001</v>
      </c>
      <c r="S2051" s="18">
        <f>'Raw Data'!S2051</f>
        <v>2818.1</v>
      </c>
      <c r="T2051" s="18">
        <f>'Raw Data'!T2051</f>
        <v>31753.200000000001</v>
      </c>
      <c r="U2051" s="18" t="str">
        <f t="shared" ref="U2051:U2080" si="352">LEFT(E2051, FIND("(", E2051)-1)</f>
        <v xml:space="preserve">STEEL EGG BEATER -MP-217 </v>
      </c>
      <c r="V2051" s="18" t="str">
        <f t="shared" ref="V2051:V2080" si="353">IFERROR(
    VALUE(
        MID(E2051,
            FIND("QTY",E2051)+4,
            FIND(" ",E2051,FIND("QTY",E2051)+4) - (FIND("QTY",E2051)+4)
        )
    ),
"")</f>
        <v/>
      </c>
      <c r="W2051" s="18" t="e">
        <f t="shared" ref="W2051:W2080" si="354">TRIM(MID(E2051, FIND(" ", E2051, FIND("QTY:", E2051)+4)+1, FIND("/", E2051) - FIND(" ", E2051, FIND("QTY:", E2051)+4)-1))</f>
        <v>#VALUE!</v>
      </c>
      <c r="X2051" s="18" t="str">
        <f t="shared" ref="X2051:X2080" si="355">IFERROR(
  IF(AND(ISNUMBER(FIND("/",E2051)), ISNUMBER(FIND("PER",E2051))),
     VALUE(TRIM(SUBSTITUTE(SUBSTITUTE(MID(E2051, FIND("/",E2051)+1, FIND("PER",E2051)-FIND("/",E2051)-1), "USD", ""), "CNY:", ""))),
     IF(ISNUMBER(SEARCH("USD",E2051)),
        VALUE(TRIM(MID(E2051, SEARCH("USD",E2051)+3, 12))),
        IF(ISNUMBER(SEARCH("CNY",E2051)),
           VALUE(TRIM(SUBSTITUTE(MID(E2051, SEARCH("CNY",E2051)+3, 12), ":", ""))),
           "" )
     )
  ),
"")</f>
        <v/>
      </c>
      <c r="Y2051" s="18" t="str">
        <f t="shared" ref="Y2051:Y2080" si="356">IF(ISNUMBER(FIND("USD", E2051)), "USD",
IF(ISNUMBER(FIND("CNY", E2051)), "CNY", ""))</f>
        <v/>
      </c>
      <c r="Z2051" s="18">
        <f t="shared" ref="Z2051:Z2080" si="357">Q2051 + T2051</f>
        <v>217465.99000000002</v>
      </c>
      <c r="AA2051" s="18">
        <f t="shared" ref="AA2051:AA2080" si="358">YEAR(B2051)</f>
        <v>2017</v>
      </c>
      <c r="AB2051" s="19" t="str">
        <f>IFERROR(VLOOKUP(D2051, 'Lookup Tables'!$A:$B, 2, FALSE), "Unknown")</f>
        <v>Table, kitchen or other household articles of iron or steel</v>
      </c>
      <c r="AC2051" s="18" t="str">
        <f t="shared" ref="AC2051:AC2080" si="359">IFERROR(
    IF(ISNUMBER(SEARCH("STEEL", E2051)), "Steel Products",
    IF(ISNUMBER(SEARCH("SCRUBBER", E2051)), "Cleaning Items",
    IF(ISNUMBER(SEARCH("CLOTH", E2051)), "Household Items",
    IF(ISNUMBER(SEARCH("HOLDER", E2051)), "Kitchen Items",
    "Other")))),
"Other")</f>
        <v>Steel Products</v>
      </c>
      <c r="AD2051" s="18" t="str">
        <f t="shared" ref="AD2051:AD2080" si="360">IFERROR(
    IF(ISNUMBER(SEARCH("SCRUBBER", E2051)), "Scrubber",
    IF(ISNUMBER(SEARCH("CUTLERY", E2051)), "Cutlery Holder",
    IF(ISNUMBER(SEARCH("CLOTH STAND", E2051)), "Cloth Stand",
    IF(ISNUMBER(SEARCH("HOLDER", E2051)), "Holder",
    "Misc")))),
"Misc")</f>
        <v>Misc</v>
      </c>
      <c r="AE2051" s="18">
        <f t="shared" ref="AE2051:AE2080" si="361">T2051/N2051</f>
        <v>3.1133640552995394</v>
      </c>
      <c r="AF2051" s="20">
        <f t="shared" ref="AF2051:AF2080" si="362">IFERROR(T2051/Q2051,0)</f>
        <v>0.17098014627856273</v>
      </c>
    </row>
    <row r="2052" spans="1:32">
      <c r="A2052" s="18" t="str">
        <f>'Raw Data'!A2052</f>
        <v>INNSA1</v>
      </c>
      <c r="B2052" s="19">
        <f>'Raw Data'!B2052</f>
        <v>42832</v>
      </c>
      <c r="C2052" s="18">
        <f>'Raw Data'!C2052</f>
        <v>301049751</v>
      </c>
      <c r="D2052" s="18">
        <f>'Raw Data'!D2052</f>
        <v>73239990</v>
      </c>
      <c r="E2052" s="18" t="str">
        <f>'Raw Data'!E2052</f>
        <v>STEEL CORNER STAND-MP-103 (TOTAL 1634.52 KGS) (MILD STEEL)</v>
      </c>
      <c r="F2052" s="18">
        <f>'Raw Data'!F2052</f>
        <v>0</v>
      </c>
      <c r="G2052" s="18">
        <f>'Raw Data'!G2052</f>
        <v>0</v>
      </c>
      <c r="H2052" s="18">
        <f>'Raw Data'!H2052</f>
        <v>0</v>
      </c>
      <c r="I2052" s="18">
        <f>'Raw Data'!I2052</f>
        <v>0</v>
      </c>
      <c r="J2052" s="18">
        <f>'Raw Data'!J2052</f>
        <v>0</v>
      </c>
      <c r="K2052" s="18">
        <f>'Raw Data'!K2052</f>
        <v>0</v>
      </c>
      <c r="L2052" s="18">
        <f>'Raw Data'!L2052</f>
        <v>0</v>
      </c>
      <c r="M2052" s="18">
        <f>'Raw Data'!M2052</f>
        <v>0</v>
      </c>
      <c r="N2052" s="18">
        <f>'Raw Data'!N2052</f>
        <v>6168</v>
      </c>
      <c r="O2052" s="18" t="str">
        <f>'Raw Data'!O2052</f>
        <v>PCS</v>
      </c>
      <c r="P2052" s="18">
        <f>'Raw Data'!P2052</f>
        <v>50.351536959999997</v>
      </c>
      <c r="Q2052" s="18">
        <f>'Raw Data'!Q2052</f>
        <v>310568.28000000003</v>
      </c>
      <c r="R2052" s="18">
        <f>'Raw Data'!R2052</f>
        <v>0.76405974200000004</v>
      </c>
      <c r="S2052" s="18">
        <f>'Raw Data'!S2052</f>
        <v>4712.7204860000002</v>
      </c>
      <c r="T2052" s="18">
        <f>'Raw Data'!T2052</f>
        <v>53100.9</v>
      </c>
      <c r="U2052" s="18" t="str">
        <f t="shared" si="352"/>
        <v xml:space="preserve">STEEL CORNER STAND-MP-103 </v>
      </c>
      <c r="V2052" s="18" t="str">
        <f t="shared" si="353"/>
        <v/>
      </c>
      <c r="W2052" s="18" t="e">
        <f t="shared" si="354"/>
        <v>#VALUE!</v>
      </c>
      <c r="X2052" s="18" t="str">
        <f t="shared" si="355"/>
        <v/>
      </c>
      <c r="Y2052" s="18" t="str">
        <f t="shared" si="356"/>
        <v/>
      </c>
      <c r="Z2052" s="18">
        <f t="shared" si="357"/>
        <v>363669.18000000005</v>
      </c>
      <c r="AA2052" s="18">
        <f t="shared" si="358"/>
        <v>2017</v>
      </c>
      <c r="AB2052" s="19" t="str">
        <f>IFERROR(VLOOKUP(D2052, 'Lookup Tables'!$A:$B, 2, FALSE), "Unknown")</f>
        <v>Table, kitchen or other household articles of iron or steel</v>
      </c>
      <c r="AC2052" s="18" t="str">
        <f t="shared" si="359"/>
        <v>Steel Products</v>
      </c>
      <c r="AD2052" s="18" t="str">
        <f t="shared" si="360"/>
        <v>Misc</v>
      </c>
      <c r="AE2052" s="18">
        <f t="shared" si="361"/>
        <v>8.609095330739299</v>
      </c>
      <c r="AF2052" s="20">
        <f t="shared" si="362"/>
        <v>0.17097979226983515</v>
      </c>
    </row>
    <row r="2053" spans="1:32">
      <c r="A2053" s="18" t="str">
        <f>'Raw Data'!A2053</f>
        <v>INNSA1</v>
      </c>
      <c r="B2053" s="19">
        <f>'Raw Data'!B2053</f>
        <v>42832</v>
      </c>
      <c r="C2053" s="18">
        <f>'Raw Data'!C2053</f>
        <v>301049751</v>
      </c>
      <c r="D2053" s="18">
        <f>'Raw Data'!D2053</f>
        <v>73239990</v>
      </c>
      <c r="E2053" s="18" t="str">
        <f>'Raw Data'!E2053</f>
        <v>STEEL CORNER STAND- MP-103 (TOTAL NET WT.1545.48 KGS) (MILD STEEL)</v>
      </c>
      <c r="F2053" s="18">
        <f>'Raw Data'!F2053</f>
        <v>0</v>
      </c>
      <c r="G2053" s="18">
        <f>'Raw Data'!G2053</f>
        <v>0</v>
      </c>
      <c r="H2053" s="18">
        <f>'Raw Data'!H2053</f>
        <v>0</v>
      </c>
      <c r="I2053" s="18">
        <f>'Raw Data'!I2053</f>
        <v>0</v>
      </c>
      <c r="J2053" s="18">
        <f>'Raw Data'!J2053</f>
        <v>0</v>
      </c>
      <c r="K2053" s="18">
        <f>'Raw Data'!K2053</f>
        <v>0</v>
      </c>
      <c r="L2053" s="18">
        <f>'Raw Data'!L2053</f>
        <v>0</v>
      </c>
      <c r="M2053" s="18">
        <f>'Raw Data'!M2053</f>
        <v>0</v>
      </c>
      <c r="N2053" s="18">
        <f>'Raw Data'!N2053</f>
        <v>5832</v>
      </c>
      <c r="O2053" s="18" t="str">
        <f>'Raw Data'!O2053</f>
        <v>PCS</v>
      </c>
      <c r="P2053" s="18">
        <f>'Raw Data'!P2053</f>
        <v>50.704988</v>
      </c>
      <c r="Q2053" s="18">
        <f>'Raw Data'!Q2053</f>
        <v>295711.49</v>
      </c>
      <c r="R2053" s="18">
        <f>'Raw Data'!R2053</f>
        <v>0.76942318700000001</v>
      </c>
      <c r="S2053" s="18">
        <f>'Raw Data'!S2053</f>
        <v>4487.2760239999998</v>
      </c>
      <c r="T2053" s="18">
        <f>'Raw Data'!T2053</f>
        <v>50560.800000000003</v>
      </c>
      <c r="U2053" s="18" t="str">
        <f t="shared" si="352"/>
        <v xml:space="preserve">STEEL CORNER STAND- MP-103 </v>
      </c>
      <c r="V2053" s="18" t="str">
        <f t="shared" si="353"/>
        <v/>
      </c>
      <c r="W2053" s="18" t="e">
        <f t="shared" si="354"/>
        <v>#VALUE!</v>
      </c>
      <c r="X2053" s="18" t="str">
        <f t="shared" si="355"/>
        <v/>
      </c>
      <c r="Y2053" s="18" t="str">
        <f t="shared" si="356"/>
        <v/>
      </c>
      <c r="Z2053" s="18">
        <f t="shared" si="357"/>
        <v>346272.29</v>
      </c>
      <c r="AA2053" s="18">
        <f t="shared" si="358"/>
        <v>2017</v>
      </c>
      <c r="AB2053" s="19" t="str">
        <f>IFERROR(VLOOKUP(D2053, 'Lookup Tables'!$A:$B, 2, FALSE), "Unknown")</f>
        <v>Table, kitchen or other household articles of iron or steel</v>
      </c>
      <c r="AC2053" s="18" t="str">
        <f t="shared" si="359"/>
        <v>Steel Products</v>
      </c>
      <c r="AD2053" s="18" t="str">
        <f t="shared" si="360"/>
        <v>Misc</v>
      </c>
      <c r="AE2053" s="18">
        <f t="shared" si="361"/>
        <v>8.6695473251028812</v>
      </c>
      <c r="AF2053" s="20">
        <f t="shared" si="362"/>
        <v>0.17098016718931011</v>
      </c>
    </row>
    <row r="2054" spans="1:32">
      <c r="A2054" s="18" t="str">
        <f>'Raw Data'!A2054</f>
        <v>INNSA1</v>
      </c>
      <c r="B2054" s="19">
        <f>'Raw Data'!B2054</f>
        <v>42832</v>
      </c>
      <c r="C2054" s="18">
        <f>'Raw Data'!C2054</f>
        <v>301049751</v>
      </c>
      <c r="D2054" s="18">
        <f>'Raw Data'!D2054</f>
        <v>73239990</v>
      </c>
      <c r="E2054" s="18" t="str">
        <f>'Raw Data'!E2054</f>
        <v>STEEL SPOON HOLDER ROUND-MP-96 (TOTAL 3426.98 KGS) (MILD STE EL)</v>
      </c>
      <c r="F2054" s="18">
        <f>'Raw Data'!F2054</f>
        <v>0</v>
      </c>
      <c r="G2054" s="18">
        <f>'Raw Data'!G2054</f>
        <v>0</v>
      </c>
      <c r="H2054" s="18">
        <f>'Raw Data'!H2054</f>
        <v>0</v>
      </c>
      <c r="I2054" s="18">
        <f>'Raw Data'!I2054</f>
        <v>0</v>
      </c>
      <c r="J2054" s="18">
        <f>'Raw Data'!J2054</f>
        <v>0</v>
      </c>
      <c r="K2054" s="18">
        <f>'Raw Data'!K2054</f>
        <v>0</v>
      </c>
      <c r="L2054" s="18">
        <f>'Raw Data'!L2054</f>
        <v>0</v>
      </c>
      <c r="M2054" s="18">
        <f>'Raw Data'!M2054</f>
        <v>0</v>
      </c>
      <c r="N2054" s="18">
        <f>'Raw Data'!N2054</f>
        <v>15299</v>
      </c>
      <c r="O2054" s="18" t="str">
        <f>'Raw Data'!O2054</f>
        <v>PCS</v>
      </c>
      <c r="P2054" s="18">
        <f>'Raw Data'!P2054</f>
        <v>45.382234130000001</v>
      </c>
      <c r="Q2054" s="18">
        <f>'Raw Data'!Q2054</f>
        <v>694302.8</v>
      </c>
      <c r="R2054" s="18">
        <f>'Raw Data'!R2054</f>
        <v>0.688653022</v>
      </c>
      <c r="S2054" s="18">
        <f>'Raw Data'!S2054</f>
        <v>10535.702579999999</v>
      </c>
      <c r="T2054" s="18">
        <f>'Raw Data'!T2054</f>
        <v>118711.9</v>
      </c>
      <c r="U2054" s="18" t="str">
        <f t="shared" si="352"/>
        <v xml:space="preserve">STEEL SPOON HOLDER ROUND-MP-96 </v>
      </c>
      <c r="V2054" s="18" t="str">
        <f t="shared" si="353"/>
        <v/>
      </c>
      <c r="W2054" s="18" t="e">
        <f t="shared" si="354"/>
        <v>#VALUE!</v>
      </c>
      <c r="X2054" s="18" t="str">
        <f t="shared" si="355"/>
        <v/>
      </c>
      <c r="Y2054" s="18" t="str">
        <f t="shared" si="356"/>
        <v/>
      </c>
      <c r="Z2054" s="18">
        <f t="shared" si="357"/>
        <v>813014.70000000007</v>
      </c>
      <c r="AA2054" s="18">
        <f t="shared" si="358"/>
        <v>2017</v>
      </c>
      <c r="AB2054" s="19" t="str">
        <f>IFERROR(VLOOKUP(D2054, 'Lookup Tables'!$A:$B, 2, FALSE), "Unknown")</f>
        <v>Table, kitchen or other household articles of iron or steel</v>
      </c>
      <c r="AC2054" s="18" t="str">
        <f t="shared" si="359"/>
        <v>Steel Products</v>
      </c>
      <c r="AD2054" s="18" t="str">
        <f t="shared" si="360"/>
        <v>Holder</v>
      </c>
      <c r="AE2054" s="18">
        <f t="shared" si="361"/>
        <v>7.759454866331132</v>
      </c>
      <c r="AF2054" s="20">
        <f t="shared" si="362"/>
        <v>0.1709800104507716</v>
      </c>
    </row>
    <row r="2055" spans="1:32">
      <c r="A2055" s="18" t="str">
        <f>'Raw Data'!A2055</f>
        <v>INNSA1</v>
      </c>
      <c r="B2055" s="19">
        <f>'Raw Data'!B2055</f>
        <v>42818</v>
      </c>
      <c r="C2055" s="18">
        <f>'Raw Data'!C2055</f>
        <v>301049751</v>
      </c>
      <c r="D2055" s="18">
        <f>'Raw Data'!D2055</f>
        <v>73239990</v>
      </c>
      <c r="E2055" s="18" t="str">
        <f>'Raw Data'!E2055</f>
        <v>STAINLESS STEEL SPORTS BOTTLE 600ML S115 -NP-21(TOTAL NET WT . 1922.40KGS)</v>
      </c>
      <c r="F2055" s="18">
        <f>'Raw Data'!F2055</f>
        <v>0</v>
      </c>
      <c r="G2055" s="18">
        <f>'Raw Data'!G2055</f>
        <v>0</v>
      </c>
      <c r="H2055" s="18">
        <f>'Raw Data'!H2055</f>
        <v>0</v>
      </c>
      <c r="I2055" s="18">
        <f>'Raw Data'!I2055</f>
        <v>0</v>
      </c>
      <c r="J2055" s="18">
        <f>'Raw Data'!J2055</f>
        <v>0</v>
      </c>
      <c r="K2055" s="18">
        <f>'Raw Data'!K2055</f>
        <v>0</v>
      </c>
      <c r="L2055" s="18">
        <f>'Raw Data'!L2055</f>
        <v>0</v>
      </c>
      <c r="M2055" s="18">
        <f>'Raw Data'!M2055</f>
        <v>0</v>
      </c>
      <c r="N2055" s="18">
        <f>'Raw Data'!N2055</f>
        <v>10800</v>
      </c>
      <c r="O2055" s="18" t="str">
        <f>'Raw Data'!O2055</f>
        <v>PCS</v>
      </c>
      <c r="P2055" s="18">
        <f>'Raw Data'!P2055</f>
        <v>81.690548149999998</v>
      </c>
      <c r="Q2055" s="18">
        <f>'Raw Data'!Q2055</f>
        <v>882257.92000000004</v>
      </c>
      <c r="R2055" s="18">
        <f>'Raw Data'!R2055</f>
        <v>1.2339961960000001</v>
      </c>
      <c r="S2055" s="18">
        <f>'Raw Data'!S2055</f>
        <v>13327.15891</v>
      </c>
      <c r="T2055" s="18">
        <f>'Raw Data'!T2055</f>
        <v>150848.4</v>
      </c>
      <c r="U2055" s="18" t="str">
        <f t="shared" si="352"/>
        <v>STAINLESS STEEL SPORTS BOTTLE 600ML S115 -NP-21</v>
      </c>
      <c r="V2055" s="18" t="str">
        <f t="shared" si="353"/>
        <v/>
      </c>
      <c r="W2055" s="18" t="e">
        <f t="shared" si="354"/>
        <v>#VALUE!</v>
      </c>
      <c r="X2055" s="18" t="str">
        <f t="shared" si="355"/>
        <v/>
      </c>
      <c r="Y2055" s="18" t="str">
        <f t="shared" si="356"/>
        <v/>
      </c>
      <c r="Z2055" s="18">
        <f t="shared" si="357"/>
        <v>1033106.3200000001</v>
      </c>
      <c r="AA2055" s="18">
        <f t="shared" si="358"/>
        <v>2017</v>
      </c>
      <c r="AB2055" s="19" t="str">
        <f>IFERROR(VLOOKUP(D2055, 'Lookup Tables'!$A:$B, 2, FALSE), "Unknown")</f>
        <v>Table, kitchen or other household articles of iron or steel</v>
      </c>
      <c r="AC2055" s="18" t="str">
        <f t="shared" si="359"/>
        <v>Steel Products</v>
      </c>
      <c r="AD2055" s="18" t="str">
        <f t="shared" si="360"/>
        <v>Misc</v>
      </c>
      <c r="AE2055" s="18">
        <f t="shared" si="361"/>
        <v>13.967444444444444</v>
      </c>
      <c r="AF2055" s="20">
        <f t="shared" si="362"/>
        <v>0.17097993294296523</v>
      </c>
    </row>
    <row r="2056" spans="1:32">
      <c r="A2056" s="18" t="str">
        <f>'Raw Data'!A2056</f>
        <v>INNSA1</v>
      </c>
      <c r="B2056" s="19">
        <f>'Raw Data'!B2056</f>
        <v>42818</v>
      </c>
      <c r="C2056" s="18">
        <f>'Raw Data'!C2056</f>
        <v>301049751</v>
      </c>
      <c r="D2056" s="18">
        <f>'Raw Data'!D2056</f>
        <v>73239990</v>
      </c>
      <c r="E2056" s="18" t="str">
        <f>'Raw Data'!E2056</f>
        <v>STAINLESS STEEL SPORTS BOTTLE 750ML S-308-C6-NP-20(TOTAL NET WT. 1245.60KGS)</v>
      </c>
      <c r="F2056" s="18">
        <f>'Raw Data'!F2056</f>
        <v>0</v>
      </c>
      <c r="G2056" s="18">
        <f>'Raw Data'!G2056</f>
        <v>0</v>
      </c>
      <c r="H2056" s="18">
        <f>'Raw Data'!H2056</f>
        <v>0</v>
      </c>
      <c r="I2056" s="18">
        <f>'Raw Data'!I2056</f>
        <v>0</v>
      </c>
      <c r="J2056" s="18">
        <f>'Raw Data'!J2056</f>
        <v>0</v>
      </c>
      <c r="K2056" s="18">
        <f>'Raw Data'!K2056</f>
        <v>0</v>
      </c>
      <c r="L2056" s="18">
        <f>'Raw Data'!L2056</f>
        <v>0</v>
      </c>
      <c r="M2056" s="18">
        <f>'Raw Data'!M2056</f>
        <v>0</v>
      </c>
      <c r="N2056" s="18">
        <f>'Raw Data'!N2056</f>
        <v>7200</v>
      </c>
      <c r="O2056" s="18" t="str">
        <f>'Raw Data'!O2056</f>
        <v>PCS</v>
      </c>
      <c r="P2056" s="18">
        <f>'Raw Data'!P2056</f>
        <v>74.094638889999999</v>
      </c>
      <c r="Q2056" s="18">
        <f>'Raw Data'!Q2056</f>
        <v>533481.4</v>
      </c>
      <c r="R2056" s="18">
        <f>'Raw Data'!R2056</f>
        <v>1.1192543639999999</v>
      </c>
      <c r="S2056" s="18">
        <f>'Raw Data'!S2056</f>
        <v>8058.6314199999997</v>
      </c>
      <c r="T2056" s="18">
        <f>'Raw Data'!T2056</f>
        <v>91214.7</v>
      </c>
      <c r="U2056" s="18" t="str">
        <f t="shared" si="352"/>
        <v>STAINLESS STEEL SPORTS BOTTLE 750ML S-308-C6-NP-20</v>
      </c>
      <c r="V2056" s="18" t="str">
        <f t="shared" si="353"/>
        <v/>
      </c>
      <c r="W2056" s="18" t="e">
        <f t="shared" si="354"/>
        <v>#VALUE!</v>
      </c>
      <c r="X2056" s="18" t="str">
        <f t="shared" si="355"/>
        <v/>
      </c>
      <c r="Y2056" s="18" t="str">
        <f t="shared" si="356"/>
        <v/>
      </c>
      <c r="Z2056" s="18">
        <f t="shared" si="357"/>
        <v>624696.1</v>
      </c>
      <c r="AA2056" s="18">
        <f t="shared" si="358"/>
        <v>2017</v>
      </c>
      <c r="AB2056" s="19" t="str">
        <f>IFERROR(VLOOKUP(D2056, 'Lookup Tables'!$A:$B, 2, FALSE), "Unknown")</f>
        <v>Table, kitchen or other household articles of iron or steel</v>
      </c>
      <c r="AC2056" s="18" t="str">
        <f t="shared" si="359"/>
        <v>Steel Products</v>
      </c>
      <c r="AD2056" s="18" t="str">
        <f t="shared" si="360"/>
        <v>Misc</v>
      </c>
      <c r="AE2056" s="18">
        <f t="shared" si="361"/>
        <v>12.668708333333333</v>
      </c>
      <c r="AF2056" s="20">
        <f t="shared" si="362"/>
        <v>0.17098009415136123</v>
      </c>
    </row>
    <row r="2057" spans="1:32">
      <c r="A2057" s="18" t="str">
        <f>'Raw Data'!A2057</f>
        <v>INNSA1</v>
      </c>
      <c r="B2057" s="19">
        <f>'Raw Data'!B2057</f>
        <v>42809</v>
      </c>
      <c r="C2057" s="18">
        <f>'Raw Data'!C2057</f>
        <v>301049751</v>
      </c>
      <c r="D2057" s="18">
        <f>'Raw Data'!D2057</f>
        <v>73231000</v>
      </c>
      <c r="E2057" s="18" t="str">
        <f>'Raw Data'!E2057</f>
        <v>STEEL SCRUBBER 3PCS SET-ANGW11 (TOTAL NET WT.7344 KGS)(MILD STEEL)</v>
      </c>
      <c r="F2057" s="18">
        <f>'Raw Data'!F2057</f>
        <v>0</v>
      </c>
      <c r="G2057" s="18">
        <f>'Raw Data'!G2057</f>
        <v>0</v>
      </c>
      <c r="H2057" s="18">
        <f>'Raw Data'!H2057</f>
        <v>0</v>
      </c>
      <c r="I2057" s="18">
        <f>'Raw Data'!I2057</f>
        <v>0</v>
      </c>
      <c r="J2057" s="18">
        <f>'Raw Data'!J2057</f>
        <v>0</v>
      </c>
      <c r="K2057" s="18">
        <f>'Raw Data'!K2057</f>
        <v>0</v>
      </c>
      <c r="L2057" s="18">
        <f>'Raw Data'!L2057</f>
        <v>0</v>
      </c>
      <c r="M2057" s="18">
        <f>'Raw Data'!M2057</f>
        <v>0</v>
      </c>
      <c r="N2057" s="18">
        <f>'Raw Data'!N2057</f>
        <v>117504</v>
      </c>
      <c r="O2057" s="18" t="str">
        <f>'Raw Data'!O2057</f>
        <v>SET</v>
      </c>
      <c r="P2057" s="18">
        <f>'Raw Data'!P2057</f>
        <v>10.685008849999999</v>
      </c>
      <c r="Q2057" s="18">
        <f>'Raw Data'!Q2057</f>
        <v>1255531.28</v>
      </c>
      <c r="R2057" s="18">
        <f>'Raw Data'!R2057</f>
        <v>0.15794543799999999</v>
      </c>
      <c r="S2057" s="18">
        <f>'Raw Data'!S2057</f>
        <v>18559.220689999998</v>
      </c>
      <c r="T2057" s="18">
        <f>'Raw Data'!T2057</f>
        <v>214670.8</v>
      </c>
      <c r="U2057" s="18" t="str">
        <f t="shared" si="352"/>
        <v xml:space="preserve">STEEL SCRUBBER 3PCS SET-ANGW11 </v>
      </c>
      <c r="V2057" s="18" t="str">
        <f t="shared" si="353"/>
        <v/>
      </c>
      <c r="W2057" s="18" t="e">
        <f t="shared" si="354"/>
        <v>#VALUE!</v>
      </c>
      <c r="X2057" s="18" t="str">
        <f t="shared" si="355"/>
        <v/>
      </c>
      <c r="Y2057" s="18" t="str">
        <f t="shared" si="356"/>
        <v/>
      </c>
      <c r="Z2057" s="18">
        <f t="shared" si="357"/>
        <v>1470202.08</v>
      </c>
      <c r="AA2057" s="18">
        <f t="shared" si="358"/>
        <v>2017</v>
      </c>
      <c r="AB2057" s="19" t="str">
        <f>IFERROR(VLOOKUP(D2057, 'Lookup Tables'!$A:$B, 2, FALSE), "Unknown")</f>
        <v>Steel Scrubbers</v>
      </c>
      <c r="AC2057" s="18" t="str">
        <f t="shared" si="359"/>
        <v>Steel Products</v>
      </c>
      <c r="AD2057" s="18" t="str">
        <f t="shared" si="360"/>
        <v>Scrubber</v>
      </c>
      <c r="AE2057" s="18">
        <f t="shared" si="361"/>
        <v>1.8269233387799564</v>
      </c>
      <c r="AF2057" s="20">
        <f t="shared" si="362"/>
        <v>0.17098004917886234</v>
      </c>
    </row>
    <row r="2058" spans="1:32">
      <c r="A2058" s="18" t="str">
        <f>'Raw Data'!A2058</f>
        <v>INNSA1</v>
      </c>
      <c r="B2058" s="19">
        <f>'Raw Data'!B2058</f>
        <v>42776</v>
      </c>
      <c r="C2058" s="18">
        <f>'Raw Data'!C2058</f>
        <v>301049751</v>
      </c>
      <c r="D2058" s="18">
        <f>'Raw Data'!D2058</f>
        <v>73239390</v>
      </c>
      <c r="E2058" s="18" t="str">
        <f>'Raw Data'!E2058</f>
        <v>SS OIL POT 1000ML-KWP-1000B (TOTAL NET WT.2080 KGS)</v>
      </c>
      <c r="F2058" s="18">
        <f>'Raw Data'!F2058</f>
        <v>0</v>
      </c>
      <c r="G2058" s="18">
        <f>'Raw Data'!G2058</f>
        <v>0</v>
      </c>
      <c r="H2058" s="18">
        <f>'Raw Data'!H2058</f>
        <v>0</v>
      </c>
      <c r="I2058" s="18">
        <f>'Raw Data'!I2058</f>
        <v>0</v>
      </c>
      <c r="J2058" s="18">
        <f>'Raw Data'!J2058</f>
        <v>0</v>
      </c>
      <c r="K2058" s="18">
        <f>'Raw Data'!K2058</f>
        <v>0</v>
      </c>
      <c r="L2058" s="18">
        <f>'Raw Data'!L2058</f>
        <v>0</v>
      </c>
      <c r="M2058" s="18">
        <f>'Raw Data'!M2058</f>
        <v>0</v>
      </c>
      <c r="N2058" s="18">
        <f>'Raw Data'!N2058</f>
        <v>8952</v>
      </c>
      <c r="O2058" s="18" t="str">
        <f>'Raw Data'!O2058</f>
        <v>PCS</v>
      </c>
      <c r="P2058" s="18">
        <f>'Raw Data'!P2058</f>
        <v>115.4871146</v>
      </c>
      <c r="Q2058" s="18">
        <f>'Raw Data'!Q2058</f>
        <v>1033840.65</v>
      </c>
      <c r="R2058" s="18">
        <f>'Raw Data'!R2058</f>
        <v>1.688408108</v>
      </c>
      <c r="S2058" s="18">
        <f>'Raw Data'!S2058</f>
        <v>15114.62939</v>
      </c>
      <c r="T2058" s="18">
        <f>'Raw Data'!T2058</f>
        <v>176766.2</v>
      </c>
      <c r="U2058" s="18" t="str">
        <f t="shared" si="352"/>
        <v xml:space="preserve">SS OIL POT 1000ML-KWP-1000B </v>
      </c>
      <c r="V2058" s="18" t="str">
        <f t="shared" si="353"/>
        <v/>
      </c>
      <c r="W2058" s="18" t="e">
        <f t="shared" si="354"/>
        <v>#VALUE!</v>
      </c>
      <c r="X2058" s="18" t="str">
        <f t="shared" si="355"/>
        <v/>
      </c>
      <c r="Y2058" s="18" t="str">
        <f t="shared" si="356"/>
        <v/>
      </c>
      <c r="Z2058" s="18">
        <f t="shared" si="357"/>
        <v>1210606.8500000001</v>
      </c>
      <c r="AA2058" s="18">
        <f t="shared" si="358"/>
        <v>2017</v>
      </c>
      <c r="AB2058" s="19" t="str">
        <f>IFERROR(VLOOKUP(D2058, 'Lookup Tables'!$A:$B, 2, FALSE), "Unknown")</f>
        <v>Scrubbers, scouring pads, and similar articles</v>
      </c>
      <c r="AC2058" s="18" t="str">
        <f t="shared" si="359"/>
        <v>Other</v>
      </c>
      <c r="AD2058" s="18" t="str">
        <f t="shared" si="360"/>
        <v>Misc</v>
      </c>
      <c r="AE2058" s="18">
        <f t="shared" si="361"/>
        <v>19.746000893655051</v>
      </c>
      <c r="AF2058" s="20">
        <f t="shared" si="362"/>
        <v>0.17098012154967984</v>
      </c>
    </row>
    <row r="2059" spans="1:32">
      <c r="A2059" s="18" t="str">
        <f>'Raw Data'!A2059</f>
        <v>INNSA1</v>
      </c>
      <c r="B2059" s="19">
        <f>'Raw Data'!B2059</f>
        <v>42776</v>
      </c>
      <c r="C2059" s="18">
        <f>'Raw Data'!C2059</f>
        <v>301049751</v>
      </c>
      <c r="D2059" s="18">
        <f>'Raw Data'!D2059</f>
        <v>73239390</v>
      </c>
      <c r="E2059" s="18" t="str">
        <f>'Raw Data'!E2059</f>
        <v>SS OIL POT 600ML-KWP-600B (TOTAL NET WT.927.60 KGS)</v>
      </c>
      <c r="F2059" s="18">
        <f>'Raw Data'!F2059</f>
        <v>0</v>
      </c>
      <c r="G2059" s="18">
        <f>'Raw Data'!G2059</f>
        <v>0</v>
      </c>
      <c r="H2059" s="18">
        <f>'Raw Data'!H2059</f>
        <v>0</v>
      </c>
      <c r="I2059" s="18">
        <f>'Raw Data'!I2059</f>
        <v>0</v>
      </c>
      <c r="J2059" s="18">
        <f>'Raw Data'!J2059</f>
        <v>0</v>
      </c>
      <c r="K2059" s="18">
        <f>'Raw Data'!K2059</f>
        <v>0</v>
      </c>
      <c r="L2059" s="18">
        <f>'Raw Data'!L2059</f>
        <v>0</v>
      </c>
      <c r="M2059" s="18">
        <f>'Raw Data'!M2059</f>
        <v>0</v>
      </c>
      <c r="N2059" s="18">
        <f>'Raw Data'!N2059</f>
        <v>5000</v>
      </c>
      <c r="O2059" s="18" t="str">
        <f>'Raw Data'!O2059</f>
        <v>PCS</v>
      </c>
      <c r="P2059" s="18">
        <f>'Raw Data'!P2059</f>
        <v>94.615397999999999</v>
      </c>
      <c r="Q2059" s="18">
        <f>'Raw Data'!Q2059</f>
        <v>473076.99</v>
      </c>
      <c r="R2059" s="18">
        <f>'Raw Data'!R2059</f>
        <v>1.3832660530000001</v>
      </c>
      <c r="S2059" s="18">
        <f>'Raw Data'!S2059</f>
        <v>6916.3302629999998</v>
      </c>
      <c r="T2059" s="18">
        <f>'Raw Data'!T2059</f>
        <v>80886.7</v>
      </c>
      <c r="U2059" s="18" t="str">
        <f t="shared" si="352"/>
        <v xml:space="preserve">SS OIL POT 600ML-KWP-600B </v>
      </c>
      <c r="V2059" s="18" t="str">
        <f t="shared" si="353"/>
        <v/>
      </c>
      <c r="W2059" s="18" t="e">
        <f t="shared" si="354"/>
        <v>#VALUE!</v>
      </c>
      <c r="X2059" s="18" t="str">
        <f t="shared" si="355"/>
        <v/>
      </c>
      <c r="Y2059" s="18" t="str">
        <f t="shared" si="356"/>
        <v/>
      </c>
      <c r="Z2059" s="18">
        <f t="shared" si="357"/>
        <v>553963.68999999994</v>
      </c>
      <c r="AA2059" s="18">
        <f t="shared" si="358"/>
        <v>2017</v>
      </c>
      <c r="AB2059" s="19" t="str">
        <f>IFERROR(VLOOKUP(D2059, 'Lookup Tables'!$A:$B, 2, FALSE), "Unknown")</f>
        <v>Scrubbers, scouring pads, and similar articles</v>
      </c>
      <c r="AC2059" s="18" t="str">
        <f t="shared" si="359"/>
        <v>Other</v>
      </c>
      <c r="AD2059" s="18" t="str">
        <f t="shared" si="360"/>
        <v>Misc</v>
      </c>
      <c r="AE2059" s="18">
        <f t="shared" si="361"/>
        <v>16.177340000000001</v>
      </c>
      <c r="AF2059" s="20">
        <f t="shared" si="362"/>
        <v>0.17097999207274908</v>
      </c>
    </row>
    <row r="2060" spans="1:32">
      <c r="A2060" s="18" t="str">
        <f>'Raw Data'!A2060</f>
        <v>INNSA1</v>
      </c>
      <c r="B2060" s="19">
        <f>'Raw Data'!B2060</f>
        <v>42776</v>
      </c>
      <c r="C2060" s="18">
        <f>'Raw Data'!C2060</f>
        <v>301049751</v>
      </c>
      <c r="D2060" s="18">
        <f>'Raw Data'!D2060</f>
        <v>73239390</v>
      </c>
      <c r="E2060" s="18" t="str">
        <f>'Raw Data'!E2060</f>
        <v>SS OIL POT 1000ML-KWP-1000B (TOTAL NET WT.2105 KGS)</v>
      </c>
      <c r="F2060" s="18">
        <f>'Raw Data'!F2060</f>
        <v>0</v>
      </c>
      <c r="G2060" s="18">
        <f>'Raw Data'!G2060</f>
        <v>0</v>
      </c>
      <c r="H2060" s="18">
        <f>'Raw Data'!H2060</f>
        <v>0</v>
      </c>
      <c r="I2060" s="18">
        <f>'Raw Data'!I2060</f>
        <v>0</v>
      </c>
      <c r="J2060" s="18">
        <f>'Raw Data'!J2060</f>
        <v>0</v>
      </c>
      <c r="K2060" s="18">
        <f>'Raw Data'!K2060</f>
        <v>0</v>
      </c>
      <c r="L2060" s="18">
        <f>'Raw Data'!L2060</f>
        <v>0</v>
      </c>
      <c r="M2060" s="18">
        <f>'Raw Data'!M2060</f>
        <v>0</v>
      </c>
      <c r="N2060" s="18">
        <f>'Raw Data'!N2060</f>
        <v>9000</v>
      </c>
      <c r="O2060" s="18" t="str">
        <f>'Raw Data'!O2060</f>
        <v>PCS</v>
      </c>
      <c r="P2060" s="18">
        <f>'Raw Data'!P2060</f>
        <v>115.4864422</v>
      </c>
      <c r="Q2060" s="18">
        <f>'Raw Data'!Q2060</f>
        <v>1039377.98</v>
      </c>
      <c r="R2060" s="18">
        <f>'Raw Data'!R2060</f>
        <v>1.688398278</v>
      </c>
      <c r="S2060" s="18">
        <f>'Raw Data'!S2060</f>
        <v>15195.584500000001</v>
      </c>
      <c r="T2060" s="18">
        <f>'Raw Data'!T2060</f>
        <v>177712.8</v>
      </c>
      <c r="U2060" s="18" t="str">
        <f t="shared" si="352"/>
        <v xml:space="preserve">SS OIL POT 1000ML-KWP-1000B </v>
      </c>
      <c r="V2060" s="18" t="str">
        <f t="shared" si="353"/>
        <v/>
      </c>
      <c r="W2060" s="18" t="e">
        <f t="shared" si="354"/>
        <v>#VALUE!</v>
      </c>
      <c r="X2060" s="18" t="str">
        <f t="shared" si="355"/>
        <v/>
      </c>
      <c r="Y2060" s="18" t="str">
        <f t="shared" si="356"/>
        <v/>
      </c>
      <c r="Z2060" s="18">
        <f t="shared" si="357"/>
        <v>1217090.78</v>
      </c>
      <c r="AA2060" s="18">
        <f t="shared" si="358"/>
        <v>2017</v>
      </c>
      <c r="AB2060" s="19" t="str">
        <f>IFERROR(VLOOKUP(D2060, 'Lookup Tables'!$A:$B, 2, FALSE), "Unknown")</f>
        <v>Scrubbers, scouring pads, and similar articles</v>
      </c>
      <c r="AC2060" s="18" t="str">
        <f t="shared" si="359"/>
        <v>Other</v>
      </c>
      <c r="AD2060" s="18" t="str">
        <f t="shared" si="360"/>
        <v>Misc</v>
      </c>
      <c r="AE2060" s="18">
        <f t="shared" si="361"/>
        <v>19.745866666666664</v>
      </c>
      <c r="AF2060" s="20">
        <f t="shared" si="362"/>
        <v>0.17097995476101965</v>
      </c>
    </row>
    <row r="2061" spans="1:32">
      <c r="A2061" s="18" t="str">
        <f>'Raw Data'!A2061</f>
        <v>INNSA1</v>
      </c>
      <c r="B2061" s="19">
        <f>'Raw Data'!B2061</f>
        <v>42776</v>
      </c>
      <c r="C2061" s="18">
        <f>'Raw Data'!C2061</f>
        <v>301049751</v>
      </c>
      <c r="D2061" s="18">
        <f>'Raw Data'!D2061</f>
        <v>73239390</v>
      </c>
      <c r="E2061" s="18" t="str">
        <f>'Raw Data'!E2061</f>
        <v>SS OIL POT 600ML-KWP-600B (TOTAL NET WT.930.50 KGS)</v>
      </c>
      <c r="F2061" s="18">
        <f>'Raw Data'!F2061</f>
        <v>0</v>
      </c>
      <c r="G2061" s="18">
        <f>'Raw Data'!G2061</f>
        <v>0</v>
      </c>
      <c r="H2061" s="18">
        <f>'Raw Data'!H2061</f>
        <v>0</v>
      </c>
      <c r="I2061" s="18">
        <f>'Raw Data'!I2061</f>
        <v>0</v>
      </c>
      <c r="J2061" s="18">
        <f>'Raw Data'!J2061</f>
        <v>0</v>
      </c>
      <c r="K2061" s="18">
        <f>'Raw Data'!K2061</f>
        <v>0</v>
      </c>
      <c r="L2061" s="18">
        <f>'Raw Data'!L2061</f>
        <v>0</v>
      </c>
      <c r="M2061" s="18">
        <f>'Raw Data'!M2061</f>
        <v>0</v>
      </c>
      <c r="N2061" s="18">
        <f>'Raw Data'!N2061</f>
        <v>5020</v>
      </c>
      <c r="O2061" s="18" t="str">
        <f>'Raw Data'!O2061</f>
        <v>PCS</v>
      </c>
      <c r="P2061" s="18">
        <f>'Raw Data'!P2061</f>
        <v>94.6159502</v>
      </c>
      <c r="Q2061" s="18">
        <f>'Raw Data'!Q2061</f>
        <v>474972.07</v>
      </c>
      <c r="R2061" s="18">
        <f>'Raw Data'!R2061</f>
        <v>1.3832741260000001</v>
      </c>
      <c r="S2061" s="18">
        <f>'Raw Data'!S2061</f>
        <v>6944.0361110000003</v>
      </c>
      <c r="T2061" s="18">
        <f>'Raw Data'!T2061</f>
        <v>81210.8</v>
      </c>
      <c r="U2061" s="18" t="str">
        <f t="shared" si="352"/>
        <v xml:space="preserve">SS OIL POT 600ML-KWP-600B </v>
      </c>
      <c r="V2061" s="18" t="str">
        <f t="shared" si="353"/>
        <v/>
      </c>
      <c r="W2061" s="18" t="e">
        <f t="shared" si="354"/>
        <v>#VALUE!</v>
      </c>
      <c r="X2061" s="18" t="str">
        <f t="shared" si="355"/>
        <v/>
      </c>
      <c r="Y2061" s="18" t="str">
        <f t="shared" si="356"/>
        <v/>
      </c>
      <c r="Z2061" s="18">
        <f t="shared" si="357"/>
        <v>556182.87</v>
      </c>
      <c r="AA2061" s="18">
        <f t="shared" si="358"/>
        <v>2017</v>
      </c>
      <c r="AB2061" s="19" t="str">
        <f>IFERROR(VLOOKUP(D2061, 'Lookup Tables'!$A:$B, 2, FALSE), "Unknown")</f>
        <v>Scrubbers, scouring pads, and similar articles</v>
      </c>
      <c r="AC2061" s="18" t="str">
        <f t="shared" si="359"/>
        <v>Other</v>
      </c>
      <c r="AD2061" s="18" t="str">
        <f t="shared" si="360"/>
        <v>Misc</v>
      </c>
      <c r="AE2061" s="18">
        <f t="shared" si="361"/>
        <v>16.177450199203189</v>
      </c>
      <c r="AF2061" s="20">
        <f t="shared" si="362"/>
        <v>0.17098015889650101</v>
      </c>
    </row>
    <row r="2062" spans="1:32">
      <c r="A2062" s="18" t="str">
        <f>'Raw Data'!A2062</f>
        <v>INNSA1</v>
      </c>
      <c r="B2062" s="19">
        <f>'Raw Data'!B2062</f>
        <v>42770</v>
      </c>
      <c r="C2062" s="18">
        <f>'Raw Data'!C2062</f>
        <v>301049751</v>
      </c>
      <c r="D2062" s="18">
        <f>'Raw Data'!D2062</f>
        <v>73239990</v>
      </c>
      <c r="E2062" s="18" t="str">
        <f>'Raw Data'!E2062</f>
        <v>STEEL LUNCH BOX 2 LAYER-6504(TOTAL NET WT.5740 KGS)(MILD ST EEL)</v>
      </c>
      <c r="F2062" s="18">
        <f>'Raw Data'!F2062</f>
        <v>0</v>
      </c>
      <c r="G2062" s="18">
        <f>'Raw Data'!G2062</f>
        <v>0</v>
      </c>
      <c r="H2062" s="18">
        <f>'Raw Data'!H2062</f>
        <v>0</v>
      </c>
      <c r="I2062" s="18">
        <f>'Raw Data'!I2062</f>
        <v>0</v>
      </c>
      <c r="J2062" s="18">
        <f>'Raw Data'!J2062</f>
        <v>0</v>
      </c>
      <c r="K2062" s="18">
        <f>'Raw Data'!K2062</f>
        <v>0</v>
      </c>
      <c r="L2062" s="18">
        <f>'Raw Data'!L2062</f>
        <v>0</v>
      </c>
      <c r="M2062" s="18">
        <f>'Raw Data'!M2062</f>
        <v>0</v>
      </c>
      <c r="N2062" s="18">
        <f>'Raw Data'!N2062</f>
        <v>12000</v>
      </c>
      <c r="O2062" s="18" t="str">
        <f>'Raw Data'!O2062</f>
        <v>PCS</v>
      </c>
      <c r="P2062" s="18">
        <f>'Raw Data'!P2062</f>
        <v>180.00056670000001</v>
      </c>
      <c r="Q2062" s="18">
        <f>'Raw Data'!Q2062</f>
        <v>2160006.7999999998</v>
      </c>
      <c r="R2062" s="18">
        <f>'Raw Data'!R2062</f>
        <v>2.6315872320000002</v>
      </c>
      <c r="S2062" s="18">
        <f>'Raw Data'!S2062</f>
        <v>31579.046780000001</v>
      </c>
      <c r="T2062" s="18">
        <f>'Raw Data'!T2062</f>
        <v>369317.9</v>
      </c>
      <c r="U2062" s="18" t="str">
        <f t="shared" si="352"/>
        <v>STEEL LUNCH BOX 2 LAYER-6504</v>
      </c>
      <c r="V2062" s="18" t="str">
        <f t="shared" si="353"/>
        <v/>
      </c>
      <c r="W2062" s="18" t="e">
        <f t="shared" si="354"/>
        <v>#VALUE!</v>
      </c>
      <c r="X2062" s="18" t="str">
        <f t="shared" si="355"/>
        <v/>
      </c>
      <c r="Y2062" s="18" t="str">
        <f t="shared" si="356"/>
        <v/>
      </c>
      <c r="Z2062" s="18">
        <f t="shared" si="357"/>
        <v>2529324.6999999997</v>
      </c>
      <c r="AA2062" s="18">
        <f t="shared" si="358"/>
        <v>2017</v>
      </c>
      <c r="AB2062" s="19" t="str">
        <f>IFERROR(VLOOKUP(D2062, 'Lookup Tables'!$A:$B, 2, FALSE), "Unknown")</f>
        <v>Table, kitchen or other household articles of iron or steel</v>
      </c>
      <c r="AC2062" s="18" t="str">
        <f t="shared" si="359"/>
        <v>Steel Products</v>
      </c>
      <c r="AD2062" s="18" t="str">
        <f t="shared" si="360"/>
        <v>Misc</v>
      </c>
      <c r="AE2062" s="18">
        <f t="shared" si="361"/>
        <v>30.776491666666669</v>
      </c>
      <c r="AF2062" s="20">
        <f t="shared" si="362"/>
        <v>0.17097997098898024</v>
      </c>
    </row>
    <row r="2063" spans="1:32">
      <c r="A2063" s="18" t="str">
        <f>'Raw Data'!A2063</f>
        <v>INNSA1</v>
      </c>
      <c r="B2063" s="19">
        <f>'Raw Data'!B2063</f>
        <v>42770</v>
      </c>
      <c r="C2063" s="18">
        <f>'Raw Data'!C2063</f>
        <v>301049751</v>
      </c>
      <c r="D2063" s="18">
        <f>'Raw Data'!D2063</f>
        <v>73239990</v>
      </c>
      <c r="E2063" s="18" t="str">
        <f>'Raw Data'!E2063</f>
        <v>STAINLESS STEEL GRATER WITH HANDLE -DS-25 (TOTAL NET WT. 17 51.40 KGS) (MILD STEEL)</v>
      </c>
      <c r="F2063" s="18">
        <f>'Raw Data'!F2063</f>
        <v>0</v>
      </c>
      <c r="G2063" s="18">
        <f>'Raw Data'!G2063</f>
        <v>0</v>
      </c>
      <c r="H2063" s="18">
        <f>'Raw Data'!H2063</f>
        <v>0</v>
      </c>
      <c r="I2063" s="18">
        <f>'Raw Data'!I2063</f>
        <v>0</v>
      </c>
      <c r="J2063" s="18">
        <f>'Raw Data'!J2063</f>
        <v>0</v>
      </c>
      <c r="K2063" s="18">
        <f>'Raw Data'!K2063</f>
        <v>0</v>
      </c>
      <c r="L2063" s="18">
        <f>'Raw Data'!L2063</f>
        <v>0</v>
      </c>
      <c r="M2063" s="18">
        <f>'Raw Data'!M2063</f>
        <v>0</v>
      </c>
      <c r="N2063" s="18">
        <f>'Raw Data'!N2063</f>
        <v>50040</v>
      </c>
      <c r="O2063" s="18" t="str">
        <f>'Raw Data'!O2063</f>
        <v>PCS</v>
      </c>
      <c r="P2063" s="18">
        <f>'Raw Data'!P2063</f>
        <v>15.18215008</v>
      </c>
      <c r="Q2063" s="18">
        <f>'Raw Data'!Q2063</f>
        <v>759714.79</v>
      </c>
      <c r="R2063" s="18">
        <f>'Raw Data'!R2063</f>
        <v>0.22196125799999999</v>
      </c>
      <c r="S2063" s="18">
        <f>'Raw Data'!S2063</f>
        <v>11106.94137</v>
      </c>
      <c r="T2063" s="18">
        <f>'Raw Data'!T2063</f>
        <v>129896.1</v>
      </c>
      <c r="U2063" s="18" t="str">
        <f t="shared" si="352"/>
        <v xml:space="preserve">STAINLESS STEEL GRATER WITH HANDLE -DS-25 </v>
      </c>
      <c r="V2063" s="18" t="str">
        <f t="shared" si="353"/>
        <v/>
      </c>
      <c r="W2063" s="18" t="e">
        <f t="shared" si="354"/>
        <v>#VALUE!</v>
      </c>
      <c r="X2063" s="18" t="str">
        <f t="shared" si="355"/>
        <v/>
      </c>
      <c r="Y2063" s="18" t="str">
        <f t="shared" si="356"/>
        <v/>
      </c>
      <c r="Z2063" s="18">
        <f t="shared" si="357"/>
        <v>889610.89</v>
      </c>
      <c r="AA2063" s="18">
        <f t="shared" si="358"/>
        <v>2017</v>
      </c>
      <c r="AB2063" s="19" t="str">
        <f>IFERROR(VLOOKUP(D2063, 'Lookup Tables'!$A:$B, 2, FALSE), "Unknown")</f>
        <v>Table, kitchen or other household articles of iron or steel</v>
      </c>
      <c r="AC2063" s="18" t="str">
        <f t="shared" si="359"/>
        <v>Steel Products</v>
      </c>
      <c r="AD2063" s="18" t="str">
        <f t="shared" si="360"/>
        <v>Misc</v>
      </c>
      <c r="AE2063" s="18">
        <f t="shared" si="361"/>
        <v>2.5958453237410075</v>
      </c>
      <c r="AF2063" s="20">
        <f t="shared" si="362"/>
        <v>0.17098008582931498</v>
      </c>
    </row>
    <row r="2064" spans="1:32">
      <c r="A2064" s="18" t="str">
        <f>'Raw Data'!A2064</f>
        <v>INNSA1</v>
      </c>
      <c r="B2064" s="19">
        <f>'Raw Data'!B2064</f>
        <v>42770</v>
      </c>
      <c r="C2064" s="18">
        <f>'Raw Data'!C2064</f>
        <v>301049751</v>
      </c>
      <c r="D2064" s="18">
        <f>'Raw Data'!D2064</f>
        <v>73239990</v>
      </c>
      <c r="E2064" s="18" t="str">
        <f>'Raw Data'!E2064</f>
        <v>STEEL LUNCH BOX-6531(TOTAL NET WT.596.40KGS)(MILD STEEL)</v>
      </c>
      <c r="F2064" s="18">
        <f>'Raw Data'!F2064</f>
        <v>0</v>
      </c>
      <c r="G2064" s="18">
        <f>'Raw Data'!G2064</f>
        <v>0</v>
      </c>
      <c r="H2064" s="18">
        <f>'Raw Data'!H2064</f>
        <v>0</v>
      </c>
      <c r="I2064" s="18">
        <f>'Raw Data'!I2064</f>
        <v>0</v>
      </c>
      <c r="J2064" s="18">
        <f>'Raw Data'!J2064</f>
        <v>0</v>
      </c>
      <c r="K2064" s="18">
        <f>'Raw Data'!K2064</f>
        <v>0</v>
      </c>
      <c r="L2064" s="18">
        <f>'Raw Data'!L2064</f>
        <v>0</v>
      </c>
      <c r="M2064" s="18">
        <f>'Raw Data'!M2064</f>
        <v>0</v>
      </c>
      <c r="N2064" s="18">
        <f>'Raw Data'!N2064</f>
        <v>2016</v>
      </c>
      <c r="O2064" s="18" t="str">
        <f>'Raw Data'!O2064</f>
        <v>PCS</v>
      </c>
      <c r="P2064" s="18">
        <f>'Raw Data'!P2064</f>
        <v>112.5794345</v>
      </c>
      <c r="Q2064" s="18">
        <f>'Raw Data'!Q2064</f>
        <v>226960.14</v>
      </c>
      <c r="R2064" s="18">
        <f>'Raw Data'!R2064</f>
        <v>1.6458981660000001</v>
      </c>
      <c r="S2064" s="18">
        <f>'Raw Data'!S2064</f>
        <v>3318.1307019999999</v>
      </c>
      <c r="T2064" s="18">
        <f>'Raw Data'!T2064</f>
        <v>38805.699999999997</v>
      </c>
      <c r="U2064" s="18" t="str">
        <f t="shared" si="352"/>
        <v>STEEL LUNCH BOX-6531</v>
      </c>
      <c r="V2064" s="18" t="str">
        <f t="shared" si="353"/>
        <v/>
      </c>
      <c r="W2064" s="18" t="e">
        <f t="shared" si="354"/>
        <v>#VALUE!</v>
      </c>
      <c r="X2064" s="18" t="str">
        <f t="shared" si="355"/>
        <v/>
      </c>
      <c r="Y2064" s="18" t="str">
        <f t="shared" si="356"/>
        <v/>
      </c>
      <c r="Z2064" s="18">
        <f t="shared" si="357"/>
        <v>265765.84000000003</v>
      </c>
      <c r="AA2064" s="18">
        <f t="shared" si="358"/>
        <v>2017</v>
      </c>
      <c r="AB2064" s="19" t="str">
        <f>IFERROR(VLOOKUP(D2064, 'Lookup Tables'!$A:$B, 2, FALSE), "Unknown")</f>
        <v>Table, kitchen or other household articles of iron or steel</v>
      </c>
      <c r="AC2064" s="18" t="str">
        <f t="shared" si="359"/>
        <v>Steel Products</v>
      </c>
      <c r="AD2064" s="18" t="str">
        <f t="shared" si="360"/>
        <v>Misc</v>
      </c>
      <c r="AE2064" s="18">
        <f t="shared" si="361"/>
        <v>19.248859126984126</v>
      </c>
      <c r="AF2064" s="20">
        <f t="shared" si="362"/>
        <v>0.17098024349121391</v>
      </c>
    </row>
    <row r="2065" spans="1:32">
      <c r="A2065" s="18" t="str">
        <f>'Raw Data'!A2065</f>
        <v>INNSA1</v>
      </c>
      <c r="B2065" s="19">
        <f>'Raw Data'!B2065</f>
        <v>42770</v>
      </c>
      <c r="C2065" s="18">
        <f>'Raw Data'!C2065</f>
        <v>301049751</v>
      </c>
      <c r="D2065" s="18">
        <f>'Raw Data'!D2065</f>
        <v>73239990</v>
      </c>
      <c r="E2065" s="18" t="str">
        <f>'Raw Data'!E2065</f>
        <v>STEEL JAR - SALT &amp; PEPPER-MP-009 (TOTAL NET WT.302.40 KGS ) (MILD STEEL)</v>
      </c>
      <c r="F2065" s="18">
        <f>'Raw Data'!F2065</f>
        <v>0</v>
      </c>
      <c r="G2065" s="18">
        <f>'Raw Data'!G2065</f>
        <v>0</v>
      </c>
      <c r="H2065" s="18">
        <f>'Raw Data'!H2065</f>
        <v>0</v>
      </c>
      <c r="I2065" s="18">
        <f>'Raw Data'!I2065</f>
        <v>0</v>
      </c>
      <c r="J2065" s="18">
        <f>'Raw Data'!J2065</f>
        <v>0</v>
      </c>
      <c r="K2065" s="18">
        <f>'Raw Data'!K2065</f>
        <v>0</v>
      </c>
      <c r="L2065" s="18">
        <f>'Raw Data'!L2065</f>
        <v>0</v>
      </c>
      <c r="M2065" s="18">
        <f>'Raw Data'!M2065</f>
        <v>0</v>
      </c>
      <c r="N2065" s="18">
        <f>'Raw Data'!N2065</f>
        <v>7200</v>
      </c>
      <c r="O2065" s="18" t="str">
        <f>'Raw Data'!O2065</f>
        <v>PCS</v>
      </c>
      <c r="P2065" s="18">
        <f>'Raw Data'!P2065</f>
        <v>16.277016669999998</v>
      </c>
      <c r="Q2065" s="18">
        <f>'Raw Data'!Q2065</f>
        <v>117194.52</v>
      </c>
      <c r="R2065" s="18">
        <f>'Raw Data'!R2065</f>
        <v>0.23796808</v>
      </c>
      <c r="S2065" s="18">
        <f>'Raw Data'!S2065</f>
        <v>1713.370175</v>
      </c>
      <c r="T2065" s="18">
        <f>'Raw Data'!T2065</f>
        <v>20037.900000000001</v>
      </c>
      <c r="U2065" s="18" t="str">
        <f t="shared" si="352"/>
        <v xml:space="preserve">STEEL JAR - SALT &amp; PEPPER-MP-009 </v>
      </c>
      <c r="V2065" s="18" t="str">
        <f t="shared" si="353"/>
        <v/>
      </c>
      <c r="W2065" s="18" t="e">
        <f t="shared" si="354"/>
        <v>#VALUE!</v>
      </c>
      <c r="X2065" s="18" t="str">
        <f t="shared" si="355"/>
        <v/>
      </c>
      <c r="Y2065" s="18" t="str">
        <f t="shared" si="356"/>
        <v/>
      </c>
      <c r="Z2065" s="18">
        <f t="shared" si="357"/>
        <v>137232.42000000001</v>
      </c>
      <c r="AA2065" s="18">
        <f t="shared" si="358"/>
        <v>2017</v>
      </c>
      <c r="AB2065" s="19" t="str">
        <f>IFERROR(VLOOKUP(D2065, 'Lookup Tables'!$A:$B, 2, FALSE), "Unknown")</f>
        <v>Table, kitchen or other household articles of iron or steel</v>
      </c>
      <c r="AC2065" s="18" t="str">
        <f t="shared" si="359"/>
        <v>Steel Products</v>
      </c>
      <c r="AD2065" s="18" t="str">
        <f t="shared" si="360"/>
        <v>Misc</v>
      </c>
      <c r="AE2065" s="18">
        <f t="shared" si="361"/>
        <v>2.7830416666666671</v>
      </c>
      <c r="AF2065" s="20">
        <f t="shared" si="362"/>
        <v>0.170979837623807</v>
      </c>
    </row>
    <row r="2066" spans="1:32">
      <c r="A2066" s="18" t="str">
        <f>'Raw Data'!A2066</f>
        <v>INNSA1</v>
      </c>
      <c r="B2066" s="19">
        <f>'Raw Data'!B2066</f>
        <v>42770</v>
      </c>
      <c r="C2066" s="18">
        <f>'Raw Data'!C2066</f>
        <v>301049751</v>
      </c>
      <c r="D2066" s="18">
        <f>'Raw Data'!D2066</f>
        <v>73239990</v>
      </c>
      <c r="E2066" s="18" t="str">
        <f>'Raw Data'!E2066</f>
        <v>STEEL LUNCH BOX 3 LAYER-6505(TOTAL NET WT.2271.76 KGS)(MILD STEEL)</v>
      </c>
      <c r="F2066" s="18">
        <f>'Raw Data'!F2066</f>
        <v>0</v>
      </c>
      <c r="G2066" s="18">
        <f>'Raw Data'!G2066</f>
        <v>0</v>
      </c>
      <c r="H2066" s="18">
        <f>'Raw Data'!H2066</f>
        <v>0</v>
      </c>
      <c r="I2066" s="18">
        <f>'Raw Data'!I2066</f>
        <v>0</v>
      </c>
      <c r="J2066" s="18">
        <f>'Raw Data'!J2066</f>
        <v>0</v>
      </c>
      <c r="K2066" s="18">
        <f>'Raw Data'!K2066</f>
        <v>0</v>
      </c>
      <c r="L2066" s="18">
        <f>'Raw Data'!L2066</f>
        <v>0</v>
      </c>
      <c r="M2066" s="18">
        <f>'Raw Data'!M2066</f>
        <v>0</v>
      </c>
      <c r="N2066" s="18">
        <f>'Raw Data'!N2066</f>
        <v>3504</v>
      </c>
      <c r="O2066" s="18" t="str">
        <f>'Raw Data'!O2066</f>
        <v>PCS</v>
      </c>
      <c r="P2066" s="18">
        <f>'Raw Data'!P2066</f>
        <v>248.82630710000001</v>
      </c>
      <c r="Q2066" s="18">
        <f>'Raw Data'!Q2066</f>
        <v>871887.38</v>
      </c>
      <c r="R2066" s="18">
        <f>'Raw Data'!R2066</f>
        <v>3.6378115069999999</v>
      </c>
      <c r="S2066" s="18">
        <f>'Raw Data'!S2066</f>
        <v>12746.891519999999</v>
      </c>
      <c r="T2066" s="18">
        <f>'Raw Data'!T2066</f>
        <v>149075.29999999999</v>
      </c>
      <c r="U2066" s="18" t="str">
        <f t="shared" si="352"/>
        <v>STEEL LUNCH BOX 3 LAYER-6505</v>
      </c>
      <c r="V2066" s="18" t="str">
        <f t="shared" si="353"/>
        <v/>
      </c>
      <c r="W2066" s="18" t="e">
        <f t="shared" si="354"/>
        <v>#VALUE!</v>
      </c>
      <c r="X2066" s="18" t="str">
        <f t="shared" si="355"/>
        <v/>
      </c>
      <c r="Y2066" s="18" t="str">
        <f t="shared" si="356"/>
        <v/>
      </c>
      <c r="Z2066" s="18">
        <f t="shared" si="357"/>
        <v>1020962.6799999999</v>
      </c>
      <c r="AA2066" s="18">
        <f t="shared" si="358"/>
        <v>2017</v>
      </c>
      <c r="AB2066" s="19" t="str">
        <f>IFERROR(VLOOKUP(D2066, 'Lookup Tables'!$A:$B, 2, FALSE), "Unknown")</f>
        <v>Table, kitchen or other household articles of iron or steel</v>
      </c>
      <c r="AC2066" s="18" t="str">
        <f t="shared" si="359"/>
        <v>Steel Products</v>
      </c>
      <c r="AD2066" s="18" t="str">
        <f t="shared" si="360"/>
        <v>Misc</v>
      </c>
      <c r="AE2066" s="18">
        <f t="shared" si="361"/>
        <v>42.544320776255702</v>
      </c>
      <c r="AF2066" s="20">
        <f t="shared" si="362"/>
        <v>0.17097999514570333</v>
      </c>
    </row>
    <row r="2067" spans="1:32">
      <c r="A2067" s="18" t="str">
        <f>'Raw Data'!A2067</f>
        <v>INNSA1</v>
      </c>
      <c r="B2067" s="19">
        <f>'Raw Data'!B2067</f>
        <v>42770</v>
      </c>
      <c r="C2067" s="18">
        <f>'Raw Data'!C2067</f>
        <v>301049751</v>
      </c>
      <c r="D2067" s="18">
        <f>'Raw Data'!D2067</f>
        <v>73239990</v>
      </c>
      <c r="E2067" s="18" t="str">
        <f>'Raw Data'!E2067</f>
        <v>STEEL LUNCH BOX -6900(TOTAL NET WT.1756.25 KGS)(MILD STEEL)</v>
      </c>
      <c r="F2067" s="18">
        <f>'Raw Data'!F2067</f>
        <v>0</v>
      </c>
      <c r="G2067" s="18">
        <f>'Raw Data'!G2067</f>
        <v>0</v>
      </c>
      <c r="H2067" s="18">
        <f>'Raw Data'!H2067</f>
        <v>0</v>
      </c>
      <c r="I2067" s="18">
        <f>'Raw Data'!I2067</f>
        <v>0</v>
      </c>
      <c r="J2067" s="18">
        <f>'Raw Data'!J2067</f>
        <v>0</v>
      </c>
      <c r="K2067" s="18">
        <f>'Raw Data'!K2067</f>
        <v>0</v>
      </c>
      <c r="L2067" s="18">
        <f>'Raw Data'!L2067</f>
        <v>0</v>
      </c>
      <c r="M2067" s="18">
        <f>'Raw Data'!M2067</f>
        <v>0</v>
      </c>
      <c r="N2067" s="18">
        <f>'Raw Data'!N2067</f>
        <v>15000</v>
      </c>
      <c r="O2067" s="18" t="str">
        <f>'Raw Data'!O2067</f>
        <v>PCS</v>
      </c>
      <c r="P2067" s="18">
        <f>'Raw Data'!P2067</f>
        <v>55.973644669999999</v>
      </c>
      <c r="Q2067" s="18">
        <f>'Raw Data'!Q2067</f>
        <v>839604.67</v>
      </c>
      <c r="R2067" s="18">
        <f>'Raw Data'!R2067</f>
        <v>0.81832813800000004</v>
      </c>
      <c r="S2067" s="18">
        <f>'Raw Data'!S2067</f>
        <v>12274.92208</v>
      </c>
      <c r="T2067" s="18">
        <f>'Raw Data'!T2067</f>
        <v>143555.6</v>
      </c>
      <c r="U2067" s="18" t="str">
        <f t="shared" si="352"/>
        <v>STEEL LUNCH BOX -6900</v>
      </c>
      <c r="V2067" s="18" t="str">
        <f t="shared" si="353"/>
        <v/>
      </c>
      <c r="W2067" s="18" t="e">
        <f t="shared" si="354"/>
        <v>#VALUE!</v>
      </c>
      <c r="X2067" s="18" t="str">
        <f t="shared" si="355"/>
        <v/>
      </c>
      <c r="Y2067" s="18" t="str">
        <f t="shared" si="356"/>
        <v/>
      </c>
      <c r="Z2067" s="18">
        <f t="shared" si="357"/>
        <v>983160.27</v>
      </c>
      <c r="AA2067" s="18">
        <f t="shared" si="358"/>
        <v>2017</v>
      </c>
      <c r="AB2067" s="19" t="str">
        <f>IFERROR(VLOOKUP(D2067, 'Lookup Tables'!$A:$B, 2, FALSE), "Unknown")</f>
        <v>Table, kitchen or other household articles of iron or steel</v>
      </c>
      <c r="AC2067" s="18" t="str">
        <f t="shared" si="359"/>
        <v>Steel Products</v>
      </c>
      <c r="AD2067" s="18" t="str">
        <f t="shared" si="360"/>
        <v>Misc</v>
      </c>
      <c r="AE2067" s="18">
        <f t="shared" si="361"/>
        <v>9.5703733333333343</v>
      </c>
      <c r="AF2067" s="20">
        <f t="shared" si="362"/>
        <v>0.1709799922861315</v>
      </c>
    </row>
    <row r="2068" spans="1:32">
      <c r="A2068" s="18" t="str">
        <f>'Raw Data'!A2068</f>
        <v>INNSA1</v>
      </c>
      <c r="B2068" s="19">
        <f>'Raw Data'!B2068</f>
        <v>42769</v>
      </c>
      <c r="C2068" s="18">
        <f>'Raw Data'!C2068</f>
        <v>301049751</v>
      </c>
      <c r="D2068" s="18">
        <f>'Raw Data'!D2068</f>
        <v>73239990</v>
      </c>
      <c r="E2068" s="18" t="str">
        <f>'Raw Data'!E2068</f>
        <v>STAINLESS STEEL SPORTS BOTTLE 750ML S-308-C6-NP-20(TOTAL NET WT.3568.32 KGS)</v>
      </c>
      <c r="F2068" s="18">
        <f>'Raw Data'!F2068</f>
        <v>0</v>
      </c>
      <c r="G2068" s="18">
        <f>'Raw Data'!G2068</f>
        <v>0</v>
      </c>
      <c r="H2068" s="18">
        <f>'Raw Data'!H2068</f>
        <v>0</v>
      </c>
      <c r="I2068" s="18">
        <f>'Raw Data'!I2068</f>
        <v>0</v>
      </c>
      <c r="J2068" s="18">
        <f>'Raw Data'!J2068</f>
        <v>0</v>
      </c>
      <c r="K2068" s="18">
        <f>'Raw Data'!K2068</f>
        <v>0</v>
      </c>
      <c r="L2068" s="18">
        <f>'Raw Data'!L2068</f>
        <v>0</v>
      </c>
      <c r="M2068" s="18">
        <f>'Raw Data'!M2068</f>
        <v>0</v>
      </c>
      <c r="N2068" s="18">
        <f>'Raw Data'!N2068</f>
        <v>21240</v>
      </c>
      <c r="O2068" s="18" t="str">
        <f>'Raw Data'!O2068</f>
        <v>PCS</v>
      </c>
      <c r="P2068" s="18">
        <f>'Raw Data'!P2068</f>
        <v>76.297635589999999</v>
      </c>
      <c r="Q2068" s="18">
        <f>'Raw Data'!Q2068</f>
        <v>1620561.78</v>
      </c>
      <c r="R2068" s="18">
        <f>'Raw Data'!R2068</f>
        <v>1.1154625090000001</v>
      </c>
      <c r="S2068" s="18">
        <f>'Raw Data'!S2068</f>
        <v>23692.42368</v>
      </c>
      <c r="T2068" s="18">
        <f>'Raw Data'!T2068</f>
        <v>277083.7</v>
      </c>
      <c r="U2068" s="18" t="str">
        <f t="shared" si="352"/>
        <v>STAINLESS STEEL SPORTS BOTTLE 750ML S-308-C6-NP-20</v>
      </c>
      <c r="V2068" s="18" t="str">
        <f t="shared" si="353"/>
        <v/>
      </c>
      <c r="W2068" s="18" t="e">
        <f t="shared" si="354"/>
        <v>#VALUE!</v>
      </c>
      <c r="X2068" s="18" t="str">
        <f t="shared" si="355"/>
        <v/>
      </c>
      <c r="Y2068" s="18" t="str">
        <f t="shared" si="356"/>
        <v/>
      </c>
      <c r="Z2068" s="18">
        <f t="shared" si="357"/>
        <v>1897645.48</v>
      </c>
      <c r="AA2068" s="18">
        <f t="shared" si="358"/>
        <v>2017</v>
      </c>
      <c r="AB2068" s="19" t="str">
        <f>IFERROR(VLOOKUP(D2068, 'Lookup Tables'!$A:$B, 2, FALSE), "Unknown")</f>
        <v>Table, kitchen or other household articles of iron or steel</v>
      </c>
      <c r="AC2068" s="18" t="str">
        <f t="shared" si="359"/>
        <v>Steel Products</v>
      </c>
      <c r="AD2068" s="18" t="str">
        <f t="shared" si="360"/>
        <v>Misc</v>
      </c>
      <c r="AE2068" s="18">
        <f t="shared" si="361"/>
        <v>13.045371939736347</v>
      </c>
      <c r="AF2068" s="20">
        <f t="shared" si="362"/>
        <v>0.17098002891318342</v>
      </c>
    </row>
    <row r="2069" spans="1:32">
      <c r="A2069" s="18" t="str">
        <f>'Raw Data'!A2069</f>
        <v>INNSA1</v>
      </c>
      <c r="B2069" s="19">
        <f>'Raw Data'!B2069</f>
        <v>42769</v>
      </c>
      <c r="C2069" s="18">
        <f>'Raw Data'!C2069</f>
        <v>301049751</v>
      </c>
      <c r="D2069" s="18">
        <f>'Raw Data'!D2069</f>
        <v>73239990</v>
      </c>
      <c r="E2069" s="18" t="str">
        <f>'Raw Data'!E2069</f>
        <v>STAINLESS STEEL SPORTS BOTTLE 600ML S115 -NP-21(TOTAL NET WT . 3653.28 KGS)</v>
      </c>
      <c r="F2069" s="18">
        <f>'Raw Data'!F2069</f>
        <v>0</v>
      </c>
      <c r="G2069" s="18">
        <f>'Raw Data'!G2069</f>
        <v>0</v>
      </c>
      <c r="H2069" s="18">
        <f>'Raw Data'!H2069</f>
        <v>0</v>
      </c>
      <c r="I2069" s="18">
        <f>'Raw Data'!I2069</f>
        <v>0</v>
      </c>
      <c r="J2069" s="18">
        <f>'Raw Data'!J2069</f>
        <v>0</v>
      </c>
      <c r="K2069" s="18">
        <f>'Raw Data'!K2069</f>
        <v>0</v>
      </c>
      <c r="L2069" s="18">
        <f>'Raw Data'!L2069</f>
        <v>0</v>
      </c>
      <c r="M2069" s="18">
        <f>'Raw Data'!M2069</f>
        <v>0</v>
      </c>
      <c r="N2069" s="18">
        <f>'Raw Data'!N2069</f>
        <v>21240</v>
      </c>
      <c r="O2069" s="18" t="str">
        <f>'Raw Data'!O2069</f>
        <v>PCS</v>
      </c>
      <c r="P2069" s="18">
        <f>'Raw Data'!P2069</f>
        <v>84.119387950000004</v>
      </c>
      <c r="Q2069" s="18">
        <f>'Raw Data'!Q2069</f>
        <v>1786695.8</v>
      </c>
      <c r="R2069" s="18">
        <f>'Raw Data'!R2069</f>
        <v>1.229815613</v>
      </c>
      <c r="S2069" s="18">
        <f>'Raw Data'!S2069</f>
        <v>26121.283630000002</v>
      </c>
      <c r="T2069" s="18">
        <f>'Raw Data'!T2069</f>
        <v>305489.2</v>
      </c>
      <c r="U2069" s="18" t="str">
        <f t="shared" si="352"/>
        <v>STAINLESS STEEL SPORTS BOTTLE 600ML S115 -NP-21</v>
      </c>
      <c r="V2069" s="18" t="str">
        <f t="shared" si="353"/>
        <v/>
      </c>
      <c r="W2069" s="18" t="e">
        <f t="shared" si="354"/>
        <v>#VALUE!</v>
      </c>
      <c r="X2069" s="18" t="str">
        <f t="shared" si="355"/>
        <v/>
      </c>
      <c r="Y2069" s="18" t="str">
        <f t="shared" si="356"/>
        <v/>
      </c>
      <c r="Z2069" s="18">
        <f t="shared" si="357"/>
        <v>2092185</v>
      </c>
      <c r="AA2069" s="18">
        <f t="shared" si="358"/>
        <v>2017</v>
      </c>
      <c r="AB2069" s="19" t="str">
        <f>IFERROR(VLOOKUP(D2069, 'Lookup Tables'!$A:$B, 2, FALSE), "Unknown")</f>
        <v>Table, kitchen or other household articles of iron or steel</v>
      </c>
      <c r="AC2069" s="18" t="str">
        <f t="shared" si="359"/>
        <v>Steel Products</v>
      </c>
      <c r="AD2069" s="18" t="str">
        <f t="shared" si="360"/>
        <v>Misc</v>
      </c>
      <c r="AE2069" s="18">
        <f t="shared" si="361"/>
        <v>14.382730696798493</v>
      </c>
      <c r="AF2069" s="20">
        <f t="shared" si="362"/>
        <v>0.17097997319969074</v>
      </c>
    </row>
    <row r="2070" spans="1:32">
      <c r="A2070" s="18" t="str">
        <f>'Raw Data'!A2070</f>
        <v>INNSA1</v>
      </c>
      <c r="B2070" s="19">
        <f>'Raw Data'!B2070</f>
        <v>42762</v>
      </c>
      <c r="C2070" s="18">
        <f>'Raw Data'!C2070</f>
        <v>301049751</v>
      </c>
      <c r="D2070" s="18">
        <f>'Raw Data'!D2070</f>
        <v>73239990</v>
      </c>
      <c r="E2070" s="18" t="str">
        <f>'Raw Data'!E2070</f>
        <v>STEEL HOOK 3PCS-RJ-409 (TOTAL NET WT985.97. KGS) (MILD STEEL)</v>
      </c>
      <c r="F2070" s="18">
        <f>'Raw Data'!F2070</f>
        <v>0</v>
      </c>
      <c r="G2070" s="18">
        <f>'Raw Data'!G2070</f>
        <v>0</v>
      </c>
      <c r="H2070" s="18">
        <f>'Raw Data'!H2070</f>
        <v>0</v>
      </c>
      <c r="I2070" s="18">
        <f>'Raw Data'!I2070</f>
        <v>0</v>
      </c>
      <c r="J2070" s="18">
        <f>'Raw Data'!J2070</f>
        <v>0</v>
      </c>
      <c r="K2070" s="18">
        <f>'Raw Data'!K2070</f>
        <v>0</v>
      </c>
      <c r="L2070" s="18">
        <f>'Raw Data'!L2070</f>
        <v>0</v>
      </c>
      <c r="M2070" s="18">
        <f>'Raw Data'!M2070</f>
        <v>0</v>
      </c>
      <c r="N2070" s="18">
        <f>'Raw Data'!N2070</f>
        <v>24048</v>
      </c>
      <c r="O2070" s="18" t="str">
        <f>'Raw Data'!O2070</f>
        <v>SET</v>
      </c>
      <c r="P2070" s="18">
        <f>'Raw Data'!P2070</f>
        <v>37.031334409999999</v>
      </c>
      <c r="Q2070" s="18">
        <f>'Raw Data'!Q2070</f>
        <v>890529.53</v>
      </c>
      <c r="R2070" s="18">
        <f>'Raw Data'!R2070</f>
        <v>0.53590932599999996</v>
      </c>
      <c r="S2070" s="18">
        <f>'Raw Data'!S2070</f>
        <v>12887.54747</v>
      </c>
      <c r="T2070" s="18">
        <f>'Raw Data'!T2070</f>
        <v>152262.79999999999</v>
      </c>
      <c r="U2070" s="18" t="str">
        <f t="shared" si="352"/>
        <v xml:space="preserve">STEEL HOOK 3PCS-RJ-409 </v>
      </c>
      <c r="V2070" s="18" t="str">
        <f t="shared" si="353"/>
        <v/>
      </c>
      <c r="W2070" s="18" t="e">
        <f t="shared" si="354"/>
        <v>#VALUE!</v>
      </c>
      <c r="X2070" s="18" t="str">
        <f t="shared" si="355"/>
        <v/>
      </c>
      <c r="Y2070" s="18" t="str">
        <f t="shared" si="356"/>
        <v/>
      </c>
      <c r="Z2070" s="18">
        <f t="shared" si="357"/>
        <v>1042792.3300000001</v>
      </c>
      <c r="AA2070" s="18">
        <f t="shared" si="358"/>
        <v>2017</v>
      </c>
      <c r="AB2070" s="19" t="str">
        <f>IFERROR(VLOOKUP(D2070, 'Lookup Tables'!$A:$B, 2, FALSE), "Unknown")</f>
        <v>Table, kitchen or other household articles of iron or steel</v>
      </c>
      <c r="AC2070" s="18" t="str">
        <f t="shared" si="359"/>
        <v>Steel Products</v>
      </c>
      <c r="AD2070" s="18" t="str">
        <f t="shared" si="360"/>
        <v>Misc</v>
      </c>
      <c r="AE2070" s="18">
        <f t="shared" si="361"/>
        <v>6.3316200931470386</v>
      </c>
      <c r="AF2070" s="20">
        <f t="shared" si="362"/>
        <v>0.17098006845432737</v>
      </c>
    </row>
    <row r="2071" spans="1:32">
      <c r="A2071" s="18" t="str">
        <f>'Raw Data'!A2071</f>
        <v>INNSA1</v>
      </c>
      <c r="B2071" s="19">
        <f>'Raw Data'!B2071</f>
        <v>42762</v>
      </c>
      <c r="C2071" s="18">
        <f>'Raw Data'!C2071</f>
        <v>301049751</v>
      </c>
      <c r="D2071" s="18">
        <f>'Raw Data'!D2071</f>
        <v>73231000</v>
      </c>
      <c r="E2071" s="18" t="str">
        <f>'Raw Data'!E2071</f>
        <v>STEEL SCRUBBER 3 PCS SET-ANGW11 (TOTAL NET WT.7392 KGS)(MILD STEEL)</v>
      </c>
      <c r="F2071" s="18">
        <f>'Raw Data'!F2071</f>
        <v>0</v>
      </c>
      <c r="G2071" s="18">
        <f>'Raw Data'!G2071</f>
        <v>0</v>
      </c>
      <c r="H2071" s="18">
        <f>'Raw Data'!H2071</f>
        <v>0</v>
      </c>
      <c r="I2071" s="18">
        <f>'Raw Data'!I2071</f>
        <v>0</v>
      </c>
      <c r="J2071" s="18">
        <f>'Raw Data'!J2071</f>
        <v>0</v>
      </c>
      <c r="K2071" s="18">
        <f>'Raw Data'!K2071</f>
        <v>0</v>
      </c>
      <c r="L2071" s="18">
        <f>'Raw Data'!L2071</f>
        <v>0</v>
      </c>
      <c r="M2071" s="18">
        <f>'Raw Data'!M2071</f>
        <v>0</v>
      </c>
      <c r="N2071" s="18">
        <f>'Raw Data'!N2071</f>
        <v>118272</v>
      </c>
      <c r="O2071" s="18" t="str">
        <f>'Raw Data'!O2071</f>
        <v>SET</v>
      </c>
      <c r="P2071" s="18">
        <f>'Raw Data'!P2071</f>
        <v>10.88972064</v>
      </c>
      <c r="Q2071" s="18">
        <f>'Raw Data'!Q2071</f>
        <v>1287949.04</v>
      </c>
      <c r="R2071" s="18">
        <f>'Raw Data'!R2071</f>
        <v>0.15759364200000001</v>
      </c>
      <c r="S2071" s="18">
        <f>'Raw Data'!S2071</f>
        <v>18638.915199999999</v>
      </c>
      <c r="T2071" s="18">
        <f>'Raw Data'!T2071</f>
        <v>220213.5</v>
      </c>
      <c r="U2071" s="18" t="str">
        <f t="shared" si="352"/>
        <v xml:space="preserve">STEEL SCRUBBER 3 PCS SET-ANGW11 </v>
      </c>
      <c r="V2071" s="18" t="str">
        <f t="shared" si="353"/>
        <v/>
      </c>
      <c r="W2071" s="18" t="e">
        <f t="shared" si="354"/>
        <v>#VALUE!</v>
      </c>
      <c r="X2071" s="18" t="str">
        <f t="shared" si="355"/>
        <v/>
      </c>
      <c r="Y2071" s="18" t="str">
        <f t="shared" si="356"/>
        <v/>
      </c>
      <c r="Z2071" s="18">
        <f t="shared" si="357"/>
        <v>1508162.54</v>
      </c>
      <c r="AA2071" s="18">
        <f t="shared" si="358"/>
        <v>2017</v>
      </c>
      <c r="AB2071" s="19" t="str">
        <f>IFERROR(VLOOKUP(D2071, 'Lookup Tables'!$A:$B, 2, FALSE), "Unknown")</f>
        <v>Steel Scrubbers</v>
      </c>
      <c r="AC2071" s="18" t="str">
        <f t="shared" si="359"/>
        <v>Steel Products</v>
      </c>
      <c r="AD2071" s="18" t="str">
        <f t="shared" si="360"/>
        <v>Scrubber</v>
      </c>
      <c r="AE2071" s="18">
        <f t="shared" si="361"/>
        <v>1.8619242086038961</v>
      </c>
      <c r="AF2071" s="20">
        <f t="shared" si="362"/>
        <v>0.17097997914575874</v>
      </c>
    </row>
    <row r="2072" spans="1:32">
      <c r="A2072" s="18" t="str">
        <f>'Raw Data'!A2072</f>
        <v>INNSA1</v>
      </c>
      <c r="B2072" s="19">
        <f>'Raw Data'!B2072</f>
        <v>42762</v>
      </c>
      <c r="C2072" s="18">
        <f>'Raw Data'!C2072</f>
        <v>301049751</v>
      </c>
      <c r="D2072" s="18">
        <f>'Raw Data'!D2072</f>
        <v>73239990</v>
      </c>
      <c r="E2072" s="18" t="str">
        <f>'Raw Data'!E2072</f>
        <v>STEEL PEELER -MP-196 (TOTAL NET WT.34.128 KGS) (MILD STEEL)</v>
      </c>
      <c r="F2072" s="18">
        <f>'Raw Data'!F2072</f>
        <v>0</v>
      </c>
      <c r="G2072" s="18">
        <f>'Raw Data'!G2072</f>
        <v>0</v>
      </c>
      <c r="H2072" s="18">
        <f>'Raw Data'!H2072</f>
        <v>0</v>
      </c>
      <c r="I2072" s="18">
        <f>'Raw Data'!I2072</f>
        <v>0</v>
      </c>
      <c r="J2072" s="18">
        <f>'Raw Data'!J2072</f>
        <v>0</v>
      </c>
      <c r="K2072" s="18">
        <f>'Raw Data'!K2072</f>
        <v>0</v>
      </c>
      <c r="L2072" s="18">
        <f>'Raw Data'!L2072</f>
        <v>0</v>
      </c>
      <c r="M2072" s="18">
        <f>'Raw Data'!M2072</f>
        <v>0</v>
      </c>
      <c r="N2072" s="18">
        <f>'Raw Data'!N2072</f>
        <v>432</v>
      </c>
      <c r="O2072" s="18" t="str">
        <f>'Raw Data'!O2072</f>
        <v>PCS</v>
      </c>
      <c r="P2072" s="18">
        <f>'Raw Data'!P2072</f>
        <v>36.920856479999998</v>
      </c>
      <c r="Q2072" s="18">
        <f>'Raw Data'!Q2072</f>
        <v>15949.81</v>
      </c>
      <c r="R2072" s="18">
        <f>'Raw Data'!R2072</f>
        <v>0.53431051299999999</v>
      </c>
      <c r="S2072" s="18">
        <f>'Raw Data'!S2072</f>
        <v>230.8221418</v>
      </c>
      <c r="T2072" s="18">
        <f>'Raw Data'!T2072</f>
        <v>2727.2</v>
      </c>
      <c r="U2072" s="18" t="str">
        <f t="shared" si="352"/>
        <v xml:space="preserve">STEEL PEELER -MP-196 </v>
      </c>
      <c r="V2072" s="18" t="str">
        <f t="shared" si="353"/>
        <v/>
      </c>
      <c r="W2072" s="18" t="e">
        <f t="shared" si="354"/>
        <v>#VALUE!</v>
      </c>
      <c r="X2072" s="18" t="str">
        <f t="shared" si="355"/>
        <v/>
      </c>
      <c r="Y2072" s="18" t="str">
        <f t="shared" si="356"/>
        <v/>
      </c>
      <c r="Z2072" s="18">
        <f t="shared" si="357"/>
        <v>18677.009999999998</v>
      </c>
      <c r="AA2072" s="18">
        <f t="shared" si="358"/>
        <v>2017</v>
      </c>
      <c r="AB2072" s="19" t="str">
        <f>IFERROR(VLOOKUP(D2072, 'Lookup Tables'!$A:$B, 2, FALSE), "Unknown")</f>
        <v>Table, kitchen or other household articles of iron or steel</v>
      </c>
      <c r="AC2072" s="18" t="str">
        <f t="shared" si="359"/>
        <v>Steel Products</v>
      </c>
      <c r="AD2072" s="18" t="str">
        <f t="shared" si="360"/>
        <v>Misc</v>
      </c>
      <c r="AE2072" s="18">
        <f t="shared" si="361"/>
        <v>6.3129629629629624</v>
      </c>
      <c r="AF2072" s="20">
        <f t="shared" si="362"/>
        <v>0.17098636284695554</v>
      </c>
    </row>
    <row r="2073" spans="1:32">
      <c r="A2073" s="18" t="str">
        <f>'Raw Data'!A2073</f>
        <v>INNSA1</v>
      </c>
      <c r="B2073" s="19">
        <f>'Raw Data'!B2073</f>
        <v>42760</v>
      </c>
      <c r="C2073" s="18">
        <f>'Raw Data'!C2073</f>
        <v>301049751</v>
      </c>
      <c r="D2073" s="18">
        <f>'Raw Data'!D2073</f>
        <v>73239990</v>
      </c>
      <c r="E2073" s="18" t="str">
        <f>'Raw Data'!E2073</f>
        <v>STEEL PEELER-MP-196 (TOTAL NET WT.1672.27 KGS) (MILD STEEL)</v>
      </c>
      <c r="F2073" s="18">
        <f>'Raw Data'!F2073</f>
        <v>0</v>
      </c>
      <c r="G2073" s="18">
        <f>'Raw Data'!G2073</f>
        <v>0</v>
      </c>
      <c r="H2073" s="18">
        <f>'Raw Data'!H2073</f>
        <v>0</v>
      </c>
      <c r="I2073" s="18">
        <f>'Raw Data'!I2073</f>
        <v>0</v>
      </c>
      <c r="J2073" s="18">
        <f>'Raw Data'!J2073</f>
        <v>0</v>
      </c>
      <c r="K2073" s="18">
        <f>'Raw Data'!K2073</f>
        <v>0</v>
      </c>
      <c r="L2073" s="18">
        <f>'Raw Data'!L2073</f>
        <v>0</v>
      </c>
      <c r="M2073" s="18">
        <f>'Raw Data'!M2073</f>
        <v>0</v>
      </c>
      <c r="N2073" s="18">
        <f>'Raw Data'!N2073</f>
        <v>21168</v>
      </c>
      <c r="O2073" s="18" t="str">
        <f>'Raw Data'!O2073</f>
        <v>PCS</v>
      </c>
      <c r="P2073" s="18">
        <f>'Raw Data'!P2073</f>
        <v>36.834676399999999</v>
      </c>
      <c r="Q2073" s="18">
        <f>'Raw Data'!Q2073</f>
        <v>779716.43</v>
      </c>
      <c r="R2073" s="18">
        <f>'Raw Data'!R2073</f>
        <v>0.53306333400000006</v>
      </c>
      <c r="S2073" s="18">
        <f>'Raw Data'!S2073</f>
        <v>11283.88466</v>
      </c>
      <c r="T2073" s="18">
        <f>'Raw Data'!T2073</f>
        <v>133315.9</v>
      </c>
      <c r="U2073" s="18" t="str">
        <f t="shared" si="352"/>
        <v xml:space="preserve">STEEL PEELER-MP-196 </v>
      </c>
      <c r="V2073" s="18" t="str">
        <f t="shared" si="353"/>
        <v/>
      </c>
      <c r="W2073" s="18" t="e">
        <f t="shared" si="354"/>
        <v>#VALUE!</v>
      </c>
      <c r="X2073" s="18" t="str">
        <f t="shared" si="355"/>
        <v/>
      </c>
      <c r="Y2073" s="18" t="str">
        <f t="shared" si="356"/>
        <v/>
      </c>
      <c r="Z2073" s="18">
        <f t="shared" si="357"/>
        <v>913032.33000000007</v>
      </c>
      <c r="AA2073" s="18">
        <f t="shared" si="358"/>
        <v>2017</v>
      </c>
      <c r="AB2073" s="19" t="str">
        <f>IFERROR(VLOOKUP(D2073, 'Lookup Tables'!$A:$B, 2, FALSE), "Unknown")</f>
        <v>Table, kitchen or other household articles of iron or steel</v>
      </c>
      <c r="AC2073" s="18" t="str">
        <f t="shared" si="359"/>
        <v>Steel Products</v>
      </c>
      <c r="AD2073" s="18" t="str">
        <f t="shared" si="360"/>
        <v>Misc</v>
      </c>
      <c r="AE2073" s="18">
        <f t="shared" si="361"/>
        <v>6.2979922524565382</v>
      </c>
      <c r="AF2073" s="20">
        <f t="shared" si="362"/>
        <v>0.17097998050393781</v>
      </c>
    </row>
    <row r="2074" spans="1:32">
      <c r="A2074" s="18" t="str">
        <f>'Raw Data'!A2074</f>
        <v>INNSA1</v>
      </c>
      <c r="B2074" s="19">
        <f>'Raw Data'!B2074</f>
        <v>42756</v>
      </c>
      <c r="C2074" s="18">
        <f>'Raw Data'!C2074</f>
        <v>301049751</v>
      </c>
      <c r="D2074" s="18">
        <f>'Raw Data'!D2074</f>
        <v>73231000</v>
      </c>
      <c r="E2074" s="18" t="str">
        <f>'Raw Data'!E2074</f>
        <v>STEEL SCRUBBER-AISI430 (TOTAL NET WT.5472 KGS)(MILD STEEL)</v>
      </c>
      <c r="F2074" s="18">
        <f>'Raw Data'!F2074</f>
        <v>0</v>
      </c>
      <c r="G2074" s="18">
        <f>'Raw Data'!G2074</f>
        <v>0</v>
      </c>
      <c r="H2074" s="18">
        <f>'Raw Data'!H2074</f>
        <v>0</v>
      </c>
      <c r="I2074" s="18">
        <f>'Raw Data'!I2074</f>
        <v>0</v>
      </c>
      <c r="J2074" s="18">
        <f>'Raw Data'!J2074</f>
        <v>0</v>
      </c>
      <c r="K2074" s="18">
        <f>'Raw Data'!K2074</f>
        <v>0</v>
      </c>
      <c r="L2074" s="18">
        <f>'Raw Data'!L2074</f>
        <v>0</v>
      </c>
      <c r="M2074" s="18">
        <f>'Raw Data'!M2074</f>
        <v>0</v>
      </c>
      <c r="N2074" s="18">
        <f>'Raw Data'!N2074</f>
        <v>273600</v>
      </c>
      <c r="O2074" s="18" t="str">
        <f>'Raw Data'!O2074</f>
        <v>PCS</v>
      </c>
      <c r="P2074" s="18">
        <f>'Raw Data'!P2074</f>
        <v>4.7127486479999998</v>
      </c>
      <c r="Q2074" s="18">
        <f>'Raw Data'!Q2074</f>
        <v>1289408.03</v>
      </c>
      <c r="R2074" s="18">
        <f>'Raw Data'!R2074</f>
        <v>6.8201862000000002E-2</v>
      </c>
      <c r="S2074" s="18">
        <f>'Raw Data'!S2074</f>
        <v>18660.02938</v>
      </c>
      <c r="T2074" s="18">
        <f>'Raw Data'!T2074</f>
        <v>220462.9</v>
      </c>
      <c r="U2074" s="18" t="str">
        <f t="shared" si="352"/>
        <v xml:space="preserve">STEEL SCRUBBER-AISI430 </v>
      </c>
      <c r="V2074" s="18" t="str">
        <f t="shared" si="353"/>
        <v/>
      </c>
      <c r="W2074" s="18" t="e">
        <f t="shared" si="354"/>
        <v>#VALUE!</v>
      </c>
      <c r="X2074" s="18" t="str">
        <f t="shared" si="355"/>
        <v/>
      </c>
      <c r="Y2074" s="18" t="str">
        <f t="shared" si="356"/>
        <v/>
      </c>
      <c r="Z2074" s="18">
        <f t="shared" si="357"/>
        <v>1509870.93</v>
      </c>
      <c r="AA2074" s="18">
        <f t="shared" si="358"/>
        <v>2017</v>
      </c>
      <c r="AB2074" s="19" t="str">
        <f>IFERROR(VLOOKUP(D2074, 'Lookup Tables'!$A:$B, 2, FALSE), "Unknown")</f>
        <v>Steel Scrubbers</v>
      </c>
      <c r="AC2074" s="18" t="str">
        <f t="shared" si="359"/>
        <v>Steel Products</v>
      </c>
      <c r="AD2074" s="18" t="str">
        <f t="shared" si="360"/>
        <v>Scrubber</v>
      </c>
      <c r="AE2074" s="18">
        <f t="shared" si="361"/>
        <v>0.80578545321637429</v>
      </c>
      <c r="AF2074" s="20">
        <f t="shared" si="362"/>
        <v>0.17097993410200804</v>
      </c>
    </row>
    <row r="2075" spans="1:32">
      <c r="A2075" s="18" t="str">
        <f>'Raw Data'!A2075</f>
        <v>INNSA1</v>
      </c>
      <c r="B2075" s="19">
        <f>'Raw Data'!B2075</f>
        <v>42749</v>
      </c>
      <c r="C2075" s="18">
        <f>'Raw Data'!C2075</f>
        <v>301049751</v>
      </c>
      <c r="D2075" s="18">
        <f>'Raw Data'!D2075</f>
        <v>73239990</v>
      </c>
      <c r="E2075" s="18" t="str">
        <f>'Raw Data'!E2075</f>
        <v>STEEL GRATER-ST-4 (TOTAL NET WT.3223.20KGS) (MILD STEEL)</v>
      </c>
      <c r="F2075" s="18">
        <f>'Raw Data'!F2075</f>
        <v>0</v>
      </c>
      <c r="G2075" s="18">
        <f>'Raw Data'!G2075</f>
        <v>0</v>
      </c>
      <c r="H2075" s="18">
        <f>'Raw Data'!H2075</f>
        <v>0</v>
      </c>
      <c r="I2075" s="18">
        <f>'Raw Data'!I2075</f>
        <v>0</v>
      </c>
      <c r="J2075" s="18">
        <f>'Raw Data'!J2075</f>
        <v>0</v>
      </c>
      <c r="K2075" s="18">
        <f>'Raw Data'!K2075</f>
        <v>0</v>
      </c>
      <c r="L2075" s="18">
        <f>'Raw Data'!L2075</f>
        <v>0</v>
      </c>
      <c r="M2075" s="18">
        <f>'Raw Data'!M2075</f>
        <v>0</v>
      </c>
      <c r="N2075" s="18">
        <f>'Raw Data'!N2075</f>
        <v>20400</v>
      </c>
      <c r="O2075" s="18" t="str">
        <f>'Raw Data'!O2075</f>
        <v>PCS</v>
      </c>
      <c r="P2075" s="18">
        <f>'Raw Data'!P2075</f>
        <v>51.854725979999998</v>
      </c>
      <c r="Q2075" s="18">
        <f>'Raw Data'!Q2075</f>
        <v>1057836.4099999999</v>
      </c>
      <c r="R2075" s="18">
        <f>'Raw Data'!R2075</f>
        <v>0.75370241299999996</v>
      </c>
      <c r="S2075" s="18">
        <f>'Raw Data'!S2075</f>
        <v>15375.52922</v>
      </c>
      <c r="T2075" s="18">
        <f>'Raw Data'!T2075</f>
        <v>180868.8</v>
      </c>
      <c r="U2075" s="18" t="str">
        <f t="shared" si="352"/>
        <v xml:space="preserve">STEEL GRATER-ST-4 </v>
      </c>
      <c r="V2075" s="18" t="str">
        <f t="shared" si="353"/>
        <v/>
      </c>
      <c r="W2075" s="18" t="e">
        <f t="shared" si="354"/>
        <v>#VALUE!</v>
      </c>
      <c r="X2075" s="18" t="str">
        <f t="shared" si="355"/>
        <v/>
      </c>
      <c r="Y2075" s="18" t="str">
        <f t="shared" si="356"/>
        <v/>
      </c>
      <c r="Z2075" s="18">
        <f t="shared" si="357"/>
        <v>1238705.21</v>
      </c>
      <c r="AA2075" s="18">
        <f t="shared" si="358"/>
        <v>2017</v>
      </c>
      <c r="AB2075" s="19" t="str">
        <f>IFERROR(VLOOKUP(D2075, 'Lookup Tables'!$A:$B, 2, FALSE), "Unknown")</f>
        <v>Table, kitchen or other household articles of iron or steel</v>
      </c>
      <c r="AC2075" s="18" t="str">
        <f t="shared" si="359"/>
        <v>Steel Products</v>
      </c>
      <c r="AD2075" s="18" t="str">
        <f t="shared" si="360"/>
        <v>Misc</v>
      </c>
      <c r="AE2075" s="18">
        <f t="shared" si="361"/>
        <v>8.8661176470588234</v>
      </c>
      <c r="AF2075" s="20">
        <f t="shared" si="362"/>
        <v>0.17097993441159773</v>
      </c>
    </row>
    <row r="2076" spans="1:32">
      <c r="A2076" s="18" t="str">
        <f>'Raw Data'!A2076</f>
        <v>INNSA1</v>
      </c>
      <c r="B2076" s="19">
        <f>'Raw Data'!B2076</f>
        <v>42749</v>
      </c>
      <c r="C2076" s="18">
        <f>'Raw Data'!C2076</f>
        <v>301049751</v>
      </c>
      <c r="D2076" s="18">
        <f>'Raw Data'!D2076</f>
        <v>73239990</v>
      </c>
      <c r="E2076" s="18" t="str">
        <f>'Raw Data'!E2076</f>
        <v>STEEL PIZZA CUTTER- RJ-388 (TOTAL 1015.2 KGS) (MILD STEEL)</v>
      </c>
      <c r="F2076" s="18">
        <f>'Raw Data'!F2076</f>
        <v>0</v>
      </c>
      <c r="G2076" s="18">
        <f>'Raw Data'!G2076</f>
        <v>0</v>
      </c>
      <c r="H2076" s="18">
        <f>'Raw Data'!H2076</f>
        <v>0</v>
      </c>
      <c r="I2076" s="18">
        <f>'Raw Data'!I2076</f>
        <v>0</v>
      </c>
      <c r="J2076" s="18">
        <f>'Raw Data'!J2076</f>
        <v>0</v>
      </c>
      <c r="K2076" s="18">
        <f>'Raw Data'!K2076</f>
        <v>0</v>
      </c>
      <c r="L2076" s="18">
        <f>'Raw Data'!L2076</f>
        <v>0</v>
      </c>
      <c r="M2076" s="18">
        <f>'Raw Data'!M2076</f>
        <v>0</v>
      </c>
      <c r="N2076" s="18">
        <f>'Raw Data'!N2076</f>
        <v>10800</v>
      </c>
      <c r="O2076" s="18" t="str">
        <f>'Raw Data'!O2076</f>
        <v>PCS</v>
      </c>
      <c r="P2076" s="18">
        <f>'Raw Data'!P2076</f>
        <v>33.751993519999999</v>
      </c>
      <c r="Q2076" s="18">
        <f>'Raw Data'!Q2076</f>
        <v>364521.53</v>
      </c>
      <c r="R2076" s="18">
        <f>'Raw Data'!R2076</f>
        <v>0.49058130100000003</v>
      </c>
      <c r="S2076" s="18">
        <f>'Raw Data'!S2076</f>
        <v>5298.2780519999997</v>
      </c>
      <c r="T2076" s="18">
        <f>'Raw Data'!T2076</f>
        <v>62325.9</v>
      </c>
      <c r="U2076" s="18" t="str">
        <f t="shared" si="352"/>
        <v xml:space="preserve">STEEL PIZZA CUTTER- RJ-388 </v>
      </c>
      <c r="V2076" s="18" t="str">
        <f t="shared" si="353"/>
        <v/>
      </c>
      <c r="W2076" s="18" t="e">
        <f t="shared" si="354"/>
        <v>#VALUE!</v>
      </c>
      <c r="X2076" s="18" t="str">
        <f t="shared" si="355"/>
        <v/>
      </c>
      <c r="Y2076" s="18" t="str">
        <f t="shared" si="356"/>
        <v/>
      </c>
      <c r="Z2076" s="18">
        <f t="shared" si="357"/>
        <v>426847.43000000005</v>
      </c>
      <c r="AA2076" s="18">
        <f t="shared" si="358"/>
        <v>2017</v>
      </c>
      <c r="AB2076" s="19" t="str">
        <f>IFERROR(VLOOKUP(D2076, 'Lookup Tables'!$A:$B, 2, FALSE), "Unknown")</f>
        <v>Table, kitchen or other household articles of iron or steel</v>
      </c>
      <c r="AC2076" s="18" t="str">
        <f t="shared" si="359"/>
        <v>Steel Products</v>
      </c>
      <c r="AD2076" s="18" t="str">
        <f t="shared" si="360"/>
        <v>Misc</v>
      </c>
      <c r="AE2076" s="18">
        <f t="shared" si="361"/>
        <v>5.7709166666666665</v>
      </c>
      <c r="AF2076" s="20">
        <f t="shared" si="362"/>
        <v>0.17098002414288122</v>
      </c>
    </row>
    <row r="2077" spans="1:32">
      <c r="A2077" s="18" t="str">
        <f>'Raw Data'!A2077</f>
        <v>INNSA1</v>
      </c>
      <c r="B2077" s="19">
        <f>'Raw Data'!B2077</f>
        <v>42749</v>
      </c>
      <c r="C2077" s="18">
        <f>'Raw Data'!C2077</f>
        <v>301049751</v>
      </c>
      <c r="D2077" s="18">
        <f>'Raw Data'!D2077</f>
        <v>73239990</v>
      </c>
      <c r="E2077" s="18" t="str">
        <f>'Raw Data'!E2077</f>
        <v>STEEL TEA STAINER-NP-55 (TOTAL NET WT.1861.20 KGS) (MILD STEEL)</v>
      </c>
      <c r="F2077" s="18">
        <f>'Raw Data'!F2077</f>
        <v>0</v>
      </c>
      <c r="G2077" s="18">
        <f>'Raw Data'!G2077</f>
        <v>0</v>
      </c>
      <c r="H2077" s="18">
        <f>'Raw Data'!H2077</f>
        <v>0</v>
      </c>
      <c r="I2077" s="18">
        <f>'Raw Data'!I2077</f>
        <v>0</v>
      </c>
      <c r="J2077" s="18">
        <f>'Raw Data'!J2077</f>
        <v>0</v>
      </c>
      <c r="K2077" s="18">
        <f>'Raw Data'!K2077</f>
        <v>0</v>
      </c>
      <c r="L2077" s="18">
        <f>'Raw Data'!L2077</f>
        <v>0</v>
      </c>
      <c r="M2077" s="18">
        <f>'Raw Data'!M2077</f>
        <v>0</v>
      </c>
      <c r="N2077" s="18">
        <f>'Raw Data'!N2077</f>
        <v>39600</v>
      </c>
      <c r="O2077" s="18" t="str">
        <f>'Raw Data'!O2077</f>
        <v>PCS</v>
      </c>
      <c r="P2077" s="18">
        <f>'Raw Data'!P2077</f>
        <v>20.351402019999998</v>
      </c>
      <c r="Q2077" s="18">
        <f>'Raw Data'!Q2077</f>
        <v>805915.52</v>
      </c>
      <c r="R2077" s="18">
        <f>'Raw Data'!R2077</f>
        <v>0.29580526200000001</v>
      </c>
      <c r="S2077" s="18">
        <f>'Raw Data'!S2077</f>
        <v>11713.888370000001</v>
      </c>
      <c r="T2077" s="18">
        <f>'Raw Data'!T2077</f>
        <v>137795.4</v>
      </c>
      <c r="U2077" s="18" t="str">
        <f t="shared" si="352"/>
        <v xml:space="preserve">STEEL TEA STAINER-NP-55 </v>
      </c>
      <c r="V2077" s="18" t="str">
        <f t="shared" si="353"/>
        <v/>
      </c>
      <c r="W2077" s="18" t="e">
        <f t="shared" si="354"/>
        <v>#VALUE!</v>
      </c>
      <c r="X2077" s="18" t="str">
        <f t="shared" si="355"/>
        <v/>
      </c>
      <c r="Y2077" s="18" t="str">
        <f t="shared" si="356"/>
        <v/>
      </c>
      <c r="Z2077" s="18">
        <f t="shared" si="357"/>
        <v>943710.92</v>
      </c>
      <c r="AA2077" s="18">
        <f t="shared" si="358"/>
        <v>2017</v>
      </c>
      <c r="AB2077" s="19" t="str">
        <f>IFERROR(VLOOKUP(D2077, 'Lookup Tables'!$A:$B, 2, FALSE), "Unknown")</f>
        <v>Table, kitchen or other household articles of iron or steel</v>
      </c>
      <c r="AC2077" s="18" t="str">
        <f t="shared" si="359"/>
        <v>Steel Products</v>
      </c>
      <c r="AD2077" s="18" t="str">
        <f t="shared" si="360"/>
        <v>Misc</v>
      </c>
      <c r="AE2077" s="18">
        <f t="shared" si="361"/>
        <v>3.4796818181818181</v>
      </c>
      <c r="AF2077" s="20">
        <f t="shared" si="362"/>
        <v>0.17097995581472358</v>
      </c>
    </row>
    <row r="2078" spans="1:32">
      <c r="A2078" s="18" t="str">
        <f>'Raw Data'!A2078</f>
        <v>INNSA1</v>
      </c>
      <c r="B2078" s="19">
        <f>'Raw Data'!B2078</f>
        <v>42749</v>
      </c>
      <c r="C2078" s="18">
        <f>'Raw Data'!C2078</f>
        <v>301049751</v>
      </c>
      <c r="D2078" s="18">
        <f>'Raw Data'!D2078</f>
        <v>73239990</v>
      </c>
      <c r="E2078" s="18" t="str">
        <f>'Raw Data'!E2078</f>
        <v>STEEL TEA STAINER-NP-54 (TOTAL NET WT.1468.80 KGS) (MILD STEEL)</v>
      </c>
      <c r="F2078" s="18">
        <f>'Raw Data'!F2078</f>
        <v>0</v>
      </c>
      <c r="G2078" s="18">
        <f>'Raw Data'!G2078</f>
        <v>0</v>
      </c>
      <c r="H2078" s="18">
        <f>'Raw Data'!H2078</f>
        <v>0</v>
      </c>
      <c r="I2078" s="18">
        <f>'Raw Data'!I2078</f>
        <v>0</v>
      </c>
      <c r="J2078" s="18">
        <f>'Raw Data'!J2078</f>
        <v>0</v>
      </c>
      <c r="K2078" s="18">
        <f>'Raw Data'!K2078</f>
        <v>0</v>
      </c>
      <c r="L2078" s="18">
        <f>'Raw Data'!L2078</f>
        <v>0</v>
      </c>
      <c r="M2078" s="18">
        <f>'Raw Data'!M2078</f>
        <v>0</v>
      </c>
      <c r="N2078" s="18">
        <f>'Raw Data'!N2078</f>
        <v>30600</v>
      </c>
      <c r="O2078" s="18" t="str">
        <f>'Raw Data'!O2078</f>
        <v>PCS</v>
      </c>
      <c r="P2078" s="18">
        <f>'Raw Data'!P2078</f>
        <v>20.35140196</v>
      </c>
      <c r="Q2078" s="18">
        <f>'Raw Data'!Q2078</f>
        <v>622752.9</v>
      </c>
      <c r="R2078" s="18">
        <f>'Raw Data'!R2078</f>
        <v>0.29580526099999999</v>
      </c>
      <c r="S2078" s="18">
        <f>'Raw Data'!S2078</f>
        <v>9051.6409879999992</v>
      </c>
      <c r="T2078" s="18">
        <f>'Raw Data'!T2078</f>
        <v>106478.3</v>
      </c>
      <c r="U2078" s="18" t="str">
        <f t="shared" si="352"/>
        <v xml:space="preserve">STEEL TEA STAINER-NP-54 </v>
      </c>
      <c r="V2078" s="18" t="str">
        <f t="shared" si="353"/>
        <v/>
      </c>
      <c r="W2078" s="18" t="e">
        <f t="shared" si="354"/>
        <v>#VALUE!</v>
      </c>
      <c r="X2078" s="18" t="str">
        <f t="shared" si="355"/>
        <v/>
      </c>
      <c r="Y2078" s="18" t="str">
        <f t="shared" si="356"/>
        <v/>
      </c>
      <c r="Z2078" s="18">
        <f t="shared" si="357"/>
        <v>729231.20000000007</v>
      </c>
      <c r="AA2078" s="18">
        <f t="shared" si="358"/>
        <v>2017</v>
      </c>
      <c r="AB2078" s="19" t="str">
        <f>IFERROR(VLOOKUP(D2078, 'Lookup Tables'!$A:$B, 2, FALSE), "Unknown")</f>
        <v>Table, kitchen or other household articles of iron or steel</v>
      </c>
      <c r="AC2078" s="18" t="str">
        <f t="shared" si="359"/>
        <v>Steel Products</v>
      </c>
      <c r="AD2078" s="18" t="str">
        <f t="shared" si="360"/>
        <v>Misc</v>
      </c>
      <c r="AE2078" s="18">
        <f t="shared" si="361"/>
        <v>3.4796830065359479</v>
      </c>
      <c r="AF2078" s="20">
        <f t="shared" si="362"/>
        <v>0.17098001470567217</v>
      </c>
    </row>
    <row r="2079" spans="1:32">
      <c r="A2079" s="18" t="str">
        <f>'Raw Data'!A2079</f>
        <v>INNSA1</v>
      </c>
      <c r="B2079" s="19">
        <f>'Raw Data'!B2079</f>
        <v>42748</v>
      </c>
      <c r="C2079" s="18">
        <f>'Raw Data'!C2079</f>
        <v>301049751</v>
      </c>
      <c r="D2079" s="18">
        <f>'Raw Data'!D2079</f>
        <v>73239990</v>
      </c>
      <c r="E2079" s="18" t="str">
        <f>'Raw Data'!E2079</f>
        <v>STAINLESS STEEL SPORTS BOTTLE 600ML S-115 -NP-21(TOTAL NET WT. 3909.06KGS)</v>
      </c>
      <c r="F2079" s="18">
        <f>'Raw Data'!F2079</f>
        <v>0</v>
      </c>
      <c r="G2079" s="18">
        <f>'Raw Data'!G2079</f>
        <v>0</v>
      </c>
      <c r="H2079" s="18">
        <f>'Raw Data'!H2079</f>
        <v>0</v>
      </c>
      <c r="I2079" s="18">
        <f>'Raw Data'!I2079</f>
        <v>0</v>
      </c>
      <c r="J2079" s="18">
        <f>'Raw Data'!J2079</f>
        <v>0</v>
      </c>
      <c r="K2079" s="18">
        <f>'Raw Data'!K2079</f>
        <v>0</v>
      </c>
      <c r="L2079" s="18">
        <f>'Raw Data'!L2079</f>
        <v>0</v>
      </c>
      <c r="M2079" s="18">
        <f>'Raw Data'!M2079</f>
        <v>0</v>
      </c>
      <c r="N2079" s="18">
        <f>'Raw Data'!N2079</f>
        <v>22860</v>
      </c>
      <c r="O2079" s="18" t="str">
        <f>'Raw Data'!O2079</f>
        <v>PCS</v>
      </c>
      <c r="P2079" s="18">
        <f>'Raw Data'!P2079</f>
        <v>84.736239280000007</v>
      </c>
      <c r="Q2079" s="18">
        <f>'Raw Data'!Q2079</f>
        <v>1937070.43</v>
      </c>
      <c r="R2079" s="18">
        <f>'Raw Data'!R2079</f>
        <v>1.231631385</v>
      </c>
      <c r="S2079" s="18">
        <f>'Raw Data'!S2079</f>
        <v>28155.09346</v>
      </c>
      <c r="T2079" s="18">
        <f>'Raw Data'!T2079</f>
        <v>331200.2</v>
      </c>
      <c r="U2079" s="18" t="str">
        <f t="shared" si="352"/>
        <v>STAINLESS STEEL SPORTS BOTTLE 600ML S-115 -NP-21</v>
      </c>
      <c r="V2079" s="18" t="str">
        <f t="shared" si="353"/>
        <v/>
      </c>
      <c r="W2079" s="18" t="e">
        <f t="shared" si="354"/>
        <v>#VALUE!</v>
      </c>
      <c r="X2079" s="18" t="str">
        <f t="shared" si="355"/>
        <v/>
      </c>
      <c r="Y2079" s="18" t="str">
        <f t="shared" si="356"/>
        <v/>
      </c>
      <c r="Z2079" s="18">
        <f t="shared" si="357"/>
        <v>2268270.63</v>
      </c>
      <c r="AA2079" s="18">
        <f t="shared" si="358"/>
        <v>2017</v>
      </c>
      <c r="AB2079" s="19" t="str">
        <f>IFERROR(VLOOKUP(D2079, 'Lookup Tables'!$A:$B, 2, FALSE), "Unknown")</f>
        <v>Table, kitchen or other household articles of iron or steel</v>
      </c>
      <c r="AC2079" s="18" t="str">
        <f t="shared" si="359"/>
        <v>Steel Products</v>
      </c>
      <c r="AD2079" s="18" t="str">
        <f t="shared" si="360"/>
        <v>Misc</v>
      </c>
      <c r="AE2079" s="18">
        <f t="shared" si="361"/>
        <v>14.488197725284341</v>
      </c>
      <c r="AF2079" s="20">
        <f t="shared" si="362"/>
        <v>0.17097994728049204</v>
      </c>
    </row>
    <row r="2080" spans="1:32">
      <c r="A2080" s="18" t="str">
        <f>'Raw Data'!A2080</f>
        <v>INNSA1</v>
      </c>
      <c r="B2080" s="19">
        <f>'Raw Data'!B2080</f>
        <v>42748</v>
      </c>
      <c r="C2080" s="18">
        <f>'Raw Data'!C2080</f>
        <v>301049751</v>
      </c>
      <c r="D2080" s="18">
        <f>'Raw Data'!D2080</f>
        <v>73239990</v>
      </c>
      <c r="E2080" s="18" t="str">
        <f>'Raw Data'!E2080</f>
        <v>STAINLESS STEEL SPORTS BOTTLE 750ML S-308-C6-NP-20(TOTAL NET WT.284.83 KGS)</v>
      </c>
      <c r="F2080" s="18">
        <f>'Raw Data'!F2080</f>
        <v>0</v>
      </c>
      <c r="G2080" s="18">
        <f>'Raw Data'!G2080</f>
        <v>0</v>
      </c>
      <c r="H2080" s="18">
        <f>'Raw Data'!H2080</f>
        <v>0</v>
      </c>
      <c r="I2080" s="18">
        <f>'Raw Data'!I2080</f>
        <v>0</v>
      </c>
      <c r="J2080" s="18">
        <f>'Raw Data'!J2080</f>
        <v>0</v>
      </c>
      <c r="K2080" s="18">
        <f>'Raw Data'!K2080</f>
        <v>0</v>
      </c>
      <c r="L2080" s="18">
        <f>'Raw Data'!L2080</f>
        <v>0</v>
      </c>
      <c r="M2080" s="18">
        <f>'Raw Data'!M2080</f>
        <v>0</v>
      </c>
      <c r="N2080" s="18">
        <f>'Raw Data'!N2080</f>
        <v>1656</v>
      </c>
      <c r="O2080" s="18" t="str">
        <f>'Raw Data'!O2080</f>
        <v>PCS</v>
      </c>
      <c r="P2080" s="18">
        <f>'Raw Data'!P2080</f>
        <v>79.149233089999996</v>
      </c>
      <c r="Q2080" s="18">
        <f>'Raw Data'!Q2080</f>
        <v>131071.13</v>
      </c>
      <c r="R2080" s="18">
        <f>'Raw Data'!R2080</f>
        <v>1.1504249</v>
      </c>
      <c r="S2080" s="18">
        <f>'Raw Data'!S2080</f>
        <v>1905.1036340000001</v>
      </c>
      <c r="T2080" s="18">
        <f>'Raw Data'!T2080</f>
        <v>22410.6</v>
      </c>
      <c r="U2080" s="18" t="str">
        <f t="shared" si="352"/>
        <v>STAINLESS STEEL SPORTS BOTTLE 750ML S-308-C6-NP-20</v>
      </c>
      <c r="V2080" s="18" t="str">
        <f t="shared" si="353"/>
        <v/>
      </c>
      <c r="W2080" s="18" t="e">
        <f t="shared" si="354"/>
        <v>#VALUE!</v>
      </c>
      <c r="X2080" s="18" t="str">
        <f t="shared" si="355"/>
        <v/>
      </c>
      <c r="Y2080" s="18" t="str">
        <f t="shared" si="356"/>
        <v/>
      </c>
      <c r="Z2080" s="18">
        <f t="shared" si="357"/>
        <v>153481.73000000001</v>
      </c>
      <c r="AA2080" s="18">
        <f t="shared" si="358"/>
        <v>2017</v>
      </c>
      <c r="AB2080" s="19" t="str">
        <f>IFERROR(VLOOKUP(D2080, 'Lookup Tables'!$A:$B, 2, FALSE), "Unknown")</f>
        <v>Table, kitchen or other household articles of iron or steel</v>
      </c>
      <c r="AC2080" s="18" t="str">
        <f t="shared" si="359"/>
        <v>Steel Products</v>
      </c>
      <c r="AD2080" s="18" t="str">
        <f t="shared" si="360"/>
        <v>Misc</v>
      </c>
      <c r="AE2080" s="18">
        <f t="shared" si="361"/>
        <v>13.532971014492754</v>
      </c>
      <c r="AF2080" s="20">
        <f t="shared" si="362"/>
        <v>0.17098044397725112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B5" sqref="B5"/>
    </sheetView>
  </sheetViews>
  <sheetFormatPr defaultRowHeight="15"/>
  <cols>
    <col min="1" max="1" width="9.42578125" bestFit="1" customWidth="1"/>
    <col min="2" max="2" width="52.5703125" bestFit="1" customWidth="1"/>
    <col min="3" max="3" width="15.7109375" bestFit="1" customWidth="1"/>
  </cols>
  <sheetData>
    <row r="1" spans="1:3" ht="15.75">
      <c r="A1" s="21" t="s">
        <v>3</v>
      </c>
      <c r="B1" s="21" t="s">
        <v>1983</v>
      </c>
      <c r="C1" s="21" t="s">
        <v>1984</v>
      </c>
    </row>
    <row r="2" spans="1:3">
      <c r="A2" s="22">
        <v>73239990</v>
      </c>
      <c r="B2" s="18" t="s">
        <v>1986</v>
      </c>
      <c r="C2" s="18" t="s">
        <v>1987</v>
      </c>
    </row>
    <row r="3" spans="1:3">
      <c r="A3" s="22">
        <v>73231000</v>
      </c>
      <c r="B3" s="18" t="s">
        <v>1989</v>
      </c>
      <c r="C3" s="18" t="s">
        <v>1987</v>
      </c>
    </row>
    <row r="4" spans="1:3">
      <c r="A4" s="22">
        <v>73239390</v>
      </c>
      <c r="B4" s="18" t="s">
        <v>1988</v>
      </c>
      <c r="C4" s="18" t="s">
        <v>1987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selection activeCell="F1" sqref="F1"/>
    </sheetView>
  </sheetViews>
  <sheetFormatPr defaultRowHeight="15"/>
  <cols>
    <col min="1" max="1" width="13.140625" customWidth="1"/>
    <col min="2" max="2" width="24" bestFit="1" customWidth="1"/>
    <col min="3" max="3" width="21.7109375" bestFit="1" customWidth="1"/>
    <col min="4" max="4" width="21.85546875" bestFit="1" customWidth="1"/>
    <col min="5" max="9" width="16.28515625" bestFit="1" customWidth="1"/>
    <col min="10" max="10" width="11.28515625" bestFit="1" customWidth="1"/>
  </cols>
  <sheetData>
    <row r="1" spans="1:5">
      <c r="B1" s="10" t="s">
        <v>1993</v>
      </c>
    </row>
    <row r="2" spans="1:5">
      <c r="A2" s="10" t="s">
        <v>1990</v>
      </c>
      <c r="B2" t="s">
        <v>1992</v>
      </c>
      <c r="C2" t="s">
        <v>1994</v>
      </c>
      <c r="D2" t="s">
        <v>1995</v>
      </c>
      <c r="E2" s="13" t="s">
        <v>1996</v>
      </c>
    </row>
    <row r="3" spans="1:5">
      <c r="A3" s="11">
        <v>2017</v>
      </c>
      <c r="B3" s="12">
        <v>158243241.84000012</v>
      </c>
      <c r="C3" s="12">
        <v>32749949.999999978</v>
      </c>
      <c r="D3" s="12">
        <v>190993191.84</v>
      </c>
      <c r="E3" t="s">
        <v>1997</v>
      </c>
    </row>
    <row r="4" spans="1:5">
      <c r="A4" s="11">
        <v>2018</v>
      </c>
      <c r="B4" s="12">
        <v>334226491.32000011</v>
      </c>
      <c r="C4" s="12">
        <v>82490491.700000048</v>
      </c>
      <c r="D4" s="12">
        <v>416716983.0200001</v>
      </c>
      <c r="E4" s="14">
        <f t="shared" ref="E4:E11" si="0">(D4-D3)/D3</f>
        <v>1.1818420803663767</v>
      </c>
    </row>
    <row r="5" spans="1:5">
      <c r="A5" s="11">
        <v>2019</v>
      </c>
      <c r="B5" s="12">
        <v>421402962.72999948</v>
      </c>
      <c r="C5" s="12">
        <v>104022203.5</v>
      </c>
      <c r="D5" s="12">
        <v>525425166.22999978</v>
      </c>
      <c r="E5" s="14">
        <f t="shared" si="0"/>
        <v>0.26086813746389187</v>
      </c>
    </row>
    <row r="6" spans="1:5">
      <c r="A6" s="11">
        <v>2020</v>
      </c>
      <c r="B6" s="12">
        <v>349289501.6000002</v>
      </c>
      <c r="C6" s="12">
        <v>120306630.69999999</v>
      </c>
      <c r="D6" s="12">
        <v>469596132.30000007</v>
      </c>
      <c r="E6" s="14">
        <f t="shared" si="0"/>
        <v>-0.10625496744014178</v>
      </c>
    </row>
    <row r="7" spans="1:5">
      <c r="A7" s="11">
        <v>2021</v>
      </c>
      <c r="B7" s="12">
        <v>487397812.22000003</v>
      </c>
      <c r="C7" s="12">
        <v>181603576.49999994</v>
      </c>
      <c r="D7" s="12">
        <v>669001388.72000015</v>
      </c>
      <c r="E7" s="14">
        <f t="shared" si="0"/>
        <v>0.42463138578963133</v>
      </c>
    </row>
    <row r="8" spans="1:5">
      <c r="A8" s="11">
        <v>2022</v>
      </c>
      <c r="B8" s="12">
        <v>754323773.96000016</v>
      </c>
      <c r="C8" s="12">
        <v>280443504.09999996</v>
      </c>
      <c r="D8" s="12">
        <v>1034767278.0600009</v>
      </c>
      <c r="E8" s="14">
        <f t="shared" si="0"/>
        <v>0.54673412567920132</v>
      </c>
    </row>
    <row r="9" spans="1:5">
      <c r="A9" s="11">
        <v>2023</v>
      </c>
      <c r="B9" s="12">
        <v>870407396.92999959</v>
      </c>
      <c r="C9" s="12">
        <v>321521809.10000026</v>
      </c>
      <c r="D9" s="12">
        <v>1191929206.0300004</v>
      </c>
      <c r="E9" s="14">
        <f t="shared" si="0"/>
        <v>0.1518814242605829</v>
      </c>
    </row>
    <row r="10" spans="1:5">
      <c r="A10" s="11">
        <v>2024</v>
      </c>
      <c r="B10" s="12">
        <v>425518036.08000016</v>
      </c>
      <c r="C10" s="12">
        <v>160749491.5</v>
      </c>
      <c r="D10" s="12">
        <v>586267527.57999992</v>
      </c>
      <c r="E10" s="14">
        <f t="shared" si="0"/>
        <v>-0.50813561358002013</v>
      </c>
    </row>
    <row r="11" spans="1:5">
      <c r="A11" s="11">
        <v>2025</v>
      </c>
      <c r="B11" s="12">
        <v>393129171.74000001</v>
      </c>
      <c r="C11" s="12">
        <v>146129162.70000002</v>
      </c>
      <c r="D11" s="12">
        <v>539258334.43999994</v>
      </c>
      <c r="E11" s="14">
        <f t="shared" si="0"/>
        <v>-8.0183859634943344E-2</v>
      </c>
    </row>
    <row r="12" spans="1:5">
      <c r="A12" s="11" t="s">
        <v>1991</v>
      </c>
      <c r="B12" s="12">
        <v>4193938388.4199991</v>
      </c>
      <c r="C12" s="12">
        <v>1430016819.8000002</v>
      </c>
      <c r="D12" s="12">
        <v>5623955208.2200012</v>
      </c>
      <c r="E12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selection activeCell="C27" sqref="C27"/>
    </sheetView>
  </sheetViews>
  <sheetFormatPr defaultRowHeight="15"/>
  <cols>
    <col min="1" max="1" width="13.140625" bestFit="1" customWidth="1"/>
    <col min="2" max="2" width="24" bestFit="1" customWidth="1"/>
    <col min="3" max="3" width="21.7109375" bestFit="1" customWidth="1"/>
    <col min="4" max="4" width="21.85546875" bestFit="1" customWidth="1"/>
    <col min="5" max="5" width="14.42578125" bestFit="1" customWidth="1"/>
    <col min="6" max="6" width="12.28515625" bestFit="1" customWidth="1"/>
  </cols>
  <sheetData>
    <row r="1" spans="1:6">
      <c r="B1" s="10" t="s">
        <v>1993</v>
      </c>
    </row>
    <row r="2" spans="1:6">
      <c r="A2" s="10" t="s">
        <v>1990</v>
      </c>
      <c r="B2" t="s">
        <v>1992</v>
      </c>
      <c r="C2" t="s">
        <v>1994</v>
      </c>
      <c r="D2" t="s">
        <v>1995</v>
      </c>
      <c r="E2" t="s">
        <v>1998</v>
      </c>
      <c r="F2" t="s">
        <v>1999</v>
      </c>
    </row>
    <row r="3" spans="1:6">
      <c r="A3" s="11">
        <v>73239990</v>
      </c>
      <c r="B3" s="12">
        <v>3843218893.3899965</v>
      </c>
      <c r="C3" s="12">
        <v>1287233081.2000027</v>
      </c>
      <c r="D3" s="12">
        <v>5130451974.5899916</v>
      </c>
      <c r="E3" s="14">
        <f>D3/$D$6*100</f>
        <v>91.224979300889629</v>
      </c>
      <c r="F3">
        <f>RANK(E3,$E$3:$E$100,0)</f>
        <v>1</v>
      </c>
    </row>
    <row r="4" spans="1:6">
      <c r="A4" s="11">
        <v>73239390</v>
      </c>
      <c r="B4" s="12">
        <v>15387696.560000002</v>
      </c>
      <c r="C4" s="12">
        <v>4195325.1000000006</v>
      </c>
      <c r="D4" s="12">
        <v>19583021.660000004</v>
      </c>
      <c r="E4" s="14">
        <f>D4/$D$6*100</f>
        <v>0.34820728357468766</v>
      </c>
      <c r="F4">
        <f>RANK(E4,$E$3:$E$100,0)</f>
        <v>3</v>
      </c>
    </row>
    <row r="5" spans="1:6">
      <c r="A5" s="11">
        <v>73231000</v>
      </c>
      <c r="B5" s="12">
        <v>335331798.47000003</v>
      </c>
      <c r="C5" s="12">
        <v>138588413.50000003</v>
      </c>
      <c r="D5" s="12">
        <v>473920211.96999979</v>
      </c>
      <c r="E5" s="14">
        <f>D5/$D$6*100</f>
        <v>8.4268134155356798</v>
      </c>
      <c r="F5">
        <f>RANK(E5,$E$3:$E$100,0)</f>
        <v>2</v>
      </c>
    </row>
    <row r="6" spans="1:6">
      <c r="A6" s="11" t="s">
        <v>1991</v>
      </c>
      <c r="B6" s="12">
        <v>4193938388.4199963</v>
      </c>
      <c r="C6" s="12">
        <v>1430016819.8000026</v>
      </c>
      <c r="D6" s="12">
        <v>5623955208.2199917</v>
      </c>
      <c r="E6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E594"/>
  <sheetViews>
    <sheetView workbookViewId="0">
      <selection activeCell="I24" sqref="D20:I24"/>
    </sheetView>
  </sheetViews>
  <sheetFormatPr defaultRowHeight="15"/>
  <cols>
    <col min="1" max="1" width="59.42578125" customWidth="1"/>
    <col min="2" max="2" width="17" bestFit="1" customWidth="1"/>
    <col min="3" max="3" width="11.5703125" bestFit="1" customWidth="1"/>
    <col min="4" max="4" width="21.85546875" bestFit="1" customWidth="1"/>
    <col min="5" max="5" width="14.42578125" bestFit="1" customWidth="1"/>
  </cols>
  <sheetData>
    <row r="3" spans="1:5">
      <c r="B3" s="10" t="s">
        <v>1993</v>
      </c>
    </row>
    <row r="4" spans="1:5">
      <c r="A4" s="10" t="s">
        <v>1990</v>
      </c>
      <c r="B4" t="s">
        <v>2589</v>
      </c>
      <c r="C4" t="s">
        <v>2588</v>
      </c>
      <c r="D4" t="s">
        <v>1995</v>
      </c>
      <c r="E4" t="s">
        <v>2591</v>
      </c>
    </row>
    <row r="5" spans="1:5">
      <c r="A5" s="11" t="s">
        <v>2001</v>
      </c>
      <c r="B5" s="12">
        <v>10701</v>
      </c>
      <c r="C5" s="12">
        <v>2018</v>
      </c>
      <c r="D5" s="12">
        <v>1863874.0299999998</v>
      </c>
      <c r="E5" s="14">
        <v>0.24320003494001721</v>
      </c>
    </row>
    <row r="6" spans="1:5">
      <c r="A6" s="11" t="s">
        <v>2002</v>
      </c>
      <c r="B6" s="12">
        <v>176409.12</v>
      </c>
      <c r="C6" s="12">
        <v>22211</v>
      </c>
      <c r="D6" s="12">
        <v>38731310.419999994</v>
      </c>
      <c r="E6" s="14">
        <v>3.1679999258468046</v>
      </c>
    </row>
    <row r="7" spans="1:5">
      <c r="A7" s="11" t="s">
        <v>2003</v>
      </c>
      <c r="B7" s="12">
        <v>5526.6</v>
      </c>
      <c r="C7" s="12">
        <v>2022</v>
      </c>
      <c r="D7" s="12">
        <v>8005300.9299999997</v>
      </c>
      <c r="E7" s="14">
        <v>0.36639999836959875</v>
      </c>
    </row>
    <row r="8" spans="1:5">
      <c r="A8" s="11" t="s">
        <v>2004</v>
      </c>
      <c r="B8" s="12">
        <v>11419.2</v>
      </c>
      <c r="C8" s="12">
        <v>6068</v>
      </c>
      <c r="D8" s="12">
        <v>16266347.630000001</v>
      </c>
      <c r="E8" s="14">
        <v>1.0992033081224186</v>
      </c>
    </row>
    <row r="9" spans="1:5">
      <c r="A9" s="11" t="s">
        <v>2005</v>
      </c>
      <c r="B9" s="12">
        <v>5641.28</v>
      </c>
      <c r="C9" s="12">
        <v>2021</v>
      </c>
      <c r="D9" s="12">
        <v>8296145.4399999995</v>
      </c>
      <c r="E9" s="14">
        <v>0.36639999363324105</v>
      </c>
    </row>
    <row r="10" spans="1:5">
      <c r="A10" s="11" t="s">
        <v>2006</v>
      </c>
      <c r="B10" s="12">
        <v>14632.68</v>
      </c>
      <c r="C10" s="12">
        <v>6064</v>
      </c>
      <c r="D10" s="12">
        <v>21209466.830000002</v>
      </c>
      <c r="E10" s="14">
        <v>1.0992000198593659</v>
      </c>
    </row>
    <row r="11" spans="1:5">
      <c r="A11" s="11" t="s">
        <v>2007</v>
      </c>
      <c r="B11" s="12">
        <v>50</v>
      </c>
      <c r="C11" s="12">
        <v>2024</v>
      </c>
      <c r="D11" s="12">
        <v>24556.18</v>
      </c>
      <c r="E11" s="14">
        <v>0.36639720267891124</v>
      </c>
    </row>
    <row r="12" spans="1:5">
      <c r="A12" s="11" t="s">
        <v>2008</v>
      </c>
      <c r="B12" s="12">
        <v>6964.8</v>
      </c>
      <c r="C12" s="12">
        <v>2023</v>
      </c>
      <c r="D12" s="12">
        <v>6967341.8100000005</v>
      </c>
      <c r="E12" s="14">
        <v>0.36640000254478777</v>
      </c>
    </row>
    <row r="13" spans="1:5">
      <c r="A13" s="11" t="s">
        <v>2009</v>
      </c>
      <c r="B13" s="12">
        <v>40</v>
      </c>
      <c r="C13" s="12">
        <v>2024</v>
      </c>
      <c r="D13" s="12">
        <v>45019.32</v>
      </c>
      <c r="E13" s="14">
        <v>0.36639894717097726</v>
      </c>
    </row>
    <row r="14" spans="1:5">
      <c r="A14" s="11" t="s">
        <v>2010</v>
      </c>
      <c r="B14" s="12">
        <v>8723.66</v>
      </c>
      <c r="C14" s="12">
        <v>2022</v>
      </c>
      <c r="D14" s="12">
        <v>5934035.4700000007</v>
      </c>
      <c r="E14" s="14">
        <v>0.36639999483101382</v>
      </c>
    </row>
    <row r="15" spans="1:5">
      <c r="A15" s="11" t="s">
        <v>2011</v>
      </c>
      <c r="B15" s="12">
        <v>61515.14</v>
      </c>
      <c r="C15" s="12">
        <v>10111</v>
      </c>
      <c r="D15" s="12">
        <v>29510245.399999999</v>
      </c>
      <c r="E15" s="14">
        <v>1.8320000166694315</v>
      </c>
    </row>
    <row r="16" spans="1:5">
      <c r="A16" s="11" t="s">
        <v>2012</v>
      </c>
      <c r="B16" s="12">
        <v>32790.800000000003</v>
      </c>
      <c r="C16" s="12">
        <v>8088</v>
      </c>
      <c r="D16" s="12">
        <v>26283636.93</v>
      </c>
      <c r="E16" s="14">
        <v>1.4656000093116868</v>
      </c>
    </row>
    <row r="17" spans="1:5">
      <c r="A17" s="11" t="s">
        <v>2013</v>
      </c>
      <c r="B17" s="12">
        <v>22404.400000000001</v>
      </c>
      <c r="C17" s="12">
        <v>4044</v>
      </c>
      <c r="D17" s="12">
        <v>15944749.460000001</v>
      </c>
      <c r="E17" s="14">
        <v>0.73279999990453826</v>
      </c>
    </row>
    <row r="18" spans="1:5">
      <c r="A18" s="11" t="s">
        <v>2014</v>
      </c>
      <c r="B18" s="12">
        <v>11202.2</v>
      </c>
      <c r="C18" s="12">
        <v>2022</v>
      </c>
      <c r="D18" s="12">
        <v>7856895.3699999992</v>
      </c>
      <c r="E18" s="14">
        <v>0.36640000630809744</v>
      </c>
    </row>
    <row r="19" spans="1:5">
      <c r="A19" s="11" t="s">
        <v>2015</v>
      </c>
      <c r="B19" s="12">
        <v>10599.5</v>
      </c>
      <c r="C19" s="12">
        <v>2022</v>
      </c>
      <c r="D19" s="12">
        <v>10018722.84</v>
      </c>
      <c r="E19" s="14">
        <v>0.36640000812634294</v>
      </c>
    </row>
    <row r="20" spans="1:5">
      <c r="A20" s="11" t="s">
        <v>2016</v>
      </c>
      <c r="B20" s="12">
        <v>94368</v>
      </c>
      <c r="C20" s="12">
        <v>4045</v>
      </c>
      <c r="D20" s="12">
        <v>14684073.93</v>
      </c>
      <c r="E20" s="14">
        <v>0.73280002744935202</v>
      </c>
    </row>
    <row r="21" spans="1:5">
      <c r="A21" s="11" t="s">
        <v>2017</v>
      </c>
      <c r="B21" s="12">
        <v>4042.1</v>
      </c>
      <c r="C21" s="12">
        <v>2022</v>
      </c>
      <c r="D21" s="12">
        <v>3886161.3</v>
      </c>
      <c r="E21" s="14">
        <v>0.3664000011813982</v>
      </c>
    </row>
    <row r="22" spans="1:5">
      <c r="A22" s="11" t="s">
        <v>2018</v>
      </c>
      <c r="B22" s="12">
        <v>5080</v>
      </c>
      <c r="C22" s="12">
        <v>2022</v>
      </c>
      <c r="D22" s="12">
        <v>4505079.68</v>
      </c>
      <c r="E22" s="14">
        <v>0.36640000469754253</v>
      </c>
    </row>
    <row r="23" spans="1:5">
      <c r="A23" s="11" t="s">
        <v>2019</v>
      </c>
      <c r="B23" s="12">
        <v>2048</v>
      </c>
      <c r="C23" s="12">
        <v>2022</v>
      </c>
      <c r="D23" s="12">
        <v>1829112.96</v>
      </c>
      <c r="E23" s="14">
        <v>0.36639997341772884</v>
      </c>
    </row>
    <row r="24" spans="1:5">
      <c r="A24" s="11" t="s">
        <v>2020</v>
      </c>
      <c r="B24" s="12">
        <v>70560</v>
      </c>
      <c r="C24" s="12">
        <v>2023</v>
      </c>
      <c r="D24" s="12">
        <v>6136333.9000000004</v>
      </c>
      <c r="E24" s="14">
        <v>0.3663999949052264</v>
      </c>
    </row>
    <row r="25" spans="1:5">
      <c r="A25" s="11" t="s">
        <v>2021</v>
      </c>
      <c r="B25" s="12">
        <v>3809.7</v>
      </c>
      <c r="C25" s="12">
        <v>2022</v>
      </c>
      <c r="D25" s="12">
        <v>2864078.71</v>
      </c>
      <c r="E25" s="14">
        <v>0.36640001909090802</v>
      </c>
    </row>
    <row r="26" spans="1:5">
      <c r="A26" s="11" t="s">
        <v>2022</v>
      </c>
      <c r="B26" s="12">
        <v>10800</v>
      </c>
      <c r="C26" s="12">
        <v>4044</v>
      </c>
      <c r="D26" s="12">
        <v>8104409.75</v>
      </c>
      <c r="E26" s="14">
        <v>0.73279998808837554</v>
      </c>
    </row>
    <row r="27" spans="1:5">
      <c r="A27" s="11" t="s">
        <v>2023</v>
      </c>
      <c r="B27" s="12">
        <v>56436</v>
      </c>
      <c r="C27" s="12">
        <v>6067</v>
      </c>
      <c r="D27" s="12">
        <v>15908203.5</v>
      </c>
      <c r="E27" s="14">
        <v>1.0992000049089672</v>
      </c>
    </row>
    <row r="28" spans="1:5">
      <c r="A28" s="11" t="s">
        <v>2024</v>
      </c>
      <c r="B28" s="12">
        <v>10374</v>
      </c>
      <c r="C28" s="12">
        <v>2022</v>
      </c>
      <c r="D28" s="12">
        <v>9129026.4100000001</v>
      </c>
      <c r="E28" s="14">
        <v>0.36640000759398295</v>
      </c>
    </row>
    <row r="29" spans="1:5">
      <c r="A29" s="11" t="s">
        <v>2025</v>
      </c>
      <c r="B29" s="12">
        <v>18018</v>
      </c>
      <c r="C29" s="12">
        <v>4044</v>
      </c>
      <c r="D29" s="12">
        <v>13600102.43</v>
      </c>
      <c r="E29" s="14">
        <v>0.73280000684989788</v>
      </c>
    </row>
    <row r="30" spans="1:5">
      <c r="A30" s="11" t="s">
        <v>2026</v>
      </c>
      <c r="B30" s="12">
        <v>72948.899999999994</v>
      </c>
      <c r="C30" s="12">
        <v>6067</v>
      </c>
      <c r="D30" s="12">
        <v>19689958.539999999</v>
      </c>
      <c r="E30" s="14">
        <v>1.0992000067566843</v>
      </c>
    </row>
    <row r="31" spans="1:5">
      <c r="A31" s="11" t="s">
        <v>2027</v>
      </c>
      <c r="B31" s="12">
        <v>388400</v>
      </c>
      <c r="C31" s="12">
        <v>4036</v>
      </c>
      <c r="D31" s="12">
        <v>3600062.04</v>
      </c>
      <c r="E31" s="14">
        <v>0.6195999764987723</v>
      </c>
    </row>
    <row r="32" spans="1:5">
      <c r="A32" s="11" t="s">
        <v>2028</v>
      </c>
      <c r="B32" s="12">
        <v>4833</v>
      </c>
      <c r="C32" s="12">
        <v>2022</v>
      </c>
      <c r="D32" s="12">
        <v>3604884.5</v>
      </c>
      <c r="E32" s="14">
        <v>0.43959999642185038</v>
      </c>
    </row>
    <row r="33" spans="1:5">
      <c r="A33" s="11" t="s">
        <v>2029</v>
      </c>
      <c r="B33" s="12">
        <v>77986</v>
      </c>
      <c r="C33" s="12">
        <v>30342</v>
      </c>
      <c r="D33" s="12">
        <v>53653458.210000001</v>
      </c>
      <c r="E33" s="14">
        <v>6.5939999743601465</v>
      </c>
    </row>
    <row r="34" spans="1:5">
      <c r="A34" s="11" t="s">
        <v>2030</v>
      </c>
      <c r="B34" s="12">
        <v>4900</v>
      </c>
      <c r="C34" s="12">
        <v>2022</v>
      </c>
      <c r="D34" s="12">
        <v>3468900.14</v>
      </c>
      <c r="E34" s="14">
        <v>0.43960001888092465</v>
      </c>
    </row>
    <row r="35" spans="1:5">
      <c r="A35" s="11" t="s">
        <v>2031</v>
      </c>
      <c r="B35" s="12">
        <v>14700</v>
      </c>
      <c r="C35" s="12">
        <v>4050</v>
      </c>
      <c r="D35" s="12">
        <v>9334451.4299999997</v>
      </c>
      <c r="E35" s="14">
        <v>0.87919998094732932</v>
      </c>
    </row>
    <row r="36" spans="1:5">
      <c r="A36" s="11" t="s">
        <v>2032</v>
      </c>
      <c r="B36" s="12">
        <v>4823</v>
      </c>
      <c r="C36" s="12">
        <v>2021</v>
      </c>
      <c r="D36" s="12">
        <v>3349011.1900000004</v>
      </c>
      <c r="E36" s="14">
        <v>0.4396000205283096</v>
      </c>
    </row>
    <row r="37" spans="1:5">
      <c r="A37" s="11" t="s">
        <v>2033</v>
      </c>
      <c r="B37" s="12">
        <v>10561.6</v>
      </c>
      <c r="C37" s="12">
        <v>2022</v>
      </c>
      <c r="D37" s="12">
        <v>6989432.0300000003</v>
      </c>
      <c r="E37" s="14">
        <v>0.36639997852055817</v>
      </c>
    </row>
    <row r="38" spans="1:5">
      <c r="A38" s="11" t="s">
        <v>2034</v>
      </c>
      <c r="B38" s="12">
        <v>73931.199999999997</v>
      </c>
      <c r="C38" s="12">
        <v>12132</v>
      </c>
      <c r="D38" s="12">
        <v>47919835.740000002</v>
      </c>
      <c r="E38" s="14">
        <v>2.1983999904232334</v>
      </c>
    </row>
    <row r="39" spans="1:5">
      <c r="A39" s="11" t="s">
        <v>2035</v>
      </c>
      <c r="B39" s="12">
        <v>21784</v>
      </c>
      <c r="C39" s="12">
        <v>4044</v>
      </c>
      <c r="D39" s="12">
        <v>14716937</v>
      </c>
      <c r="E39" s="14">
        <v>0.7328000168811617</v>
      </c>
    </row>
    <row r="40" spans="1:5">
      <c r="A40" s="11" t="s">
        <v>2036</v>
      </c>
      <c r="B40" s="12">
        <v>16800</v>
      </c>
      <c r="C40" s="12">
        <v>2023</v>
      </c>
      <c r="D40" s="12">
        <v>6632315.79</v>
      </c>
      <c r="E40" s="14">
        <v>0.36639999930447126</v>
      </c>
    </row>
    <row r="41" spans="1:5">
      <c r="A41" s="11" t="s">
        <v>2037</v>
      </c>
      <c r="B41" s="12">
        <v>21784</v>
      </c>
      <c r="C41" s="12">
        <v>4043</v>
      </c>
      <c r="D41" s="12">
        <v>13319144.190000001</v>
      </c>
      <c r="E41" s="14">
        <v>0.73279998420096548</v>
      </c>
    </row>
    <row r="42" spans="1:5">
      <c r="A42" s="11" t="s">
        <v>2038</v>
      </c>
      <c r="B42" s="12">
        <v>31179.599999999999</v>
      </c>
      <c r="C42" s="12">
        <v>18198</v>
      </c>
      <c r="D42" s="12">
        <v>26605379.07</v>
      </c>
      <c r="E42" s="14">
        <v>3.2975988001303893</v>
      </c>
    </row>
    <row r="43" spans="1:5">
      <c r="A43" s="11" t="s">
        <v>2039</v>
      </c>
      <c r="B43" s="12">
        <v>7138.8</v>
      </c>
      <c r="C43" s="12">
        <v>4044</v>
      </c>
      <c r="D43" s="12">
        <v>6157781.2500000009</v>
      </c>
      <c r="E43" s="14">
        <v>0.73280080131638758</v>
      </c>
    </row>
    <row r="44" spans="1:5">
      <c r="A44" s="11" t="s">
        <v>2040</v>
      </c>
      <c r="B44" s="12">
        <v>28340.600000000002</v>
      </c>
      <c r="C44" s="12">
        <v>18203</v>
      </c>
      <c r="D44" s="12">
        <v>23096020.940000005</v>
      </c>
      <c r="E44" s="14">
        <v>3.2975998615069488</v>
      </c>
    </row>
    <row r="45" spans="1:5">
      <c r="A45" s="11" t="s">
        <v>2041</v>
      </c>
      <c r="B45" s="12">
        <v>2478</v>
      </c>
      <c r="C45" s="12">
        <v>2023</v>
      </c>
      <c r="D45" s="12">
        <v>1992681.9700000002</v>
      </c>
      <c r="E45" s="14">
        <v>0.36639996540735226</v>
      </c>
    </row>
    <row r="46" spans="1:5">
      <c r="A46" s="11" t="s">
        <v>2042</v>
      </c>
      <c r="B46" s="12">
        <v>1468.8</v>
      </c>
      <c r="C46" s="12">
        <v>2022</v>
      </c>
      <c r="D46" s="12">
        <v>1315650.3399999999</v>
      </c>
      <c r="E46" s="14">
        <v>0.36640002183497639</v>
      </c>
    </row>
    <row r="47" spans="1:5">
      <c r="A47" s="11" t="s">
        <v>2043</v>
      </c>
      <c r="B47" s="12">
        <v>8752.5</v>
      </c>
      <c r="C47" s="12">
        <v>6066</v>
      </c>
      <c r="D47" s="12">
        <v>7051748.8299999991</v>
      </c>
      <c r="E47" s="14">
        <v>1.0992000121119139</v>
      </c>
    </row>
    <row r="48" spans="1:5">
      <c r="A48" s="11" t="s">
        <v>2044</v>
      </c>
      <c r="B48" s="12">
        <v>2299</v>
      </c>
      <c r="C48" s="12">
        <v>4044</v>
      </c>
      <c r="D48" s="12">
        <v>1763999.1400000001</v>
      </c>
      <c r="E48" s="14">
        <v>0.73280004371139484</v>
      </c>
    </row>
    <row r="49" spans="1:5">
      <c r="A49" s="11" t="s">
        <v>2045</v>
      </c>
      <c r="B49" s="12">
        <v>12722.5</v>
      </c>
      <c r="C49" s="12">
        <v>12132</v>
      </c>
      <c r="D49" s="12">
        <v>8975205.7400000002</v>
      </c>
      <c r="E49" s="14">
        <v>2.1984000186072139</v>
      </c>
    </row>
    <row r="50" spans="1:5">
      <c r="A50" s="11" t="s">
        <v>2046</v>
      </c>
      <c r="B50" s="12">
        <v>6657.6</v>
      </c>
      <c r="C50" s="12">
        <v>2023</v>
      </c>
      <c r="D50" s="12">
        <v>5340643.6099999994</v>
      </c>
      <c r="E50" s="14">
        <v>0.36639997949521291</v>
      </c>
    </row>
    <row r="51" spans="1:5">
      <c r="A51" s="11" t="s">
        <v>2047</v>
      </c>
      <c r="B51" s="12">
        <v>4327.3</v>
      </c>
      <c r="C51" s="12">
        <v>6069</v>
      </c>
      <c r="D51" s="12">
        <v>3888269.16</v>
      </c>
      <c r="E51" s="14">
        <v>1.0992007176973495</v>
      </c>
    </row>
    <row r="52" spans="1:5">
      <c r="A52" s="11" t="s">
        <v>2048</v>
      </c>
      <c r="B52" s="12">
        <v>5742</v>
      </c>
      <c r="C52" s="12">
        <v>4048</v>
      </c>
      <c r="D52" s="12">
        <v>3852278.48</v>
      </c>
      <c r="E52" s="14">
        <v>0.73279997227706395</v>
      </c>
    </row>
    <row r="53" spans="1:5">
      <c r="A53" s="11" t="s">
        <v>2049</v>
      </c>
      <c r="B53" s="12">
        <v>8999.1</v>
      </c>
      <c r="C53" s="12">
        <v>6074</v>
      </c>
      <c r="D53" s="12">
        <v>5823664.2300000004</v>
      </c>
      <c r="E53" s="14">
        <v>1.0138000471813018</v>
      </c>
    </row>
    <row r="54" spans="1:5">
      <c r="A54" s="11" t="s">
        <v>2050</v>
      </c>
      <c r="B54" s="12">
        <v>5610</v>
      </c>
      <c r="C54" s="12">
        <v>2024</v>
      </c>
      <c r="D54" s="12">
        <v>3167656.92</v>
      </c>
      <c r="E54" s="14">
        <v>0.36639998103397059</v>
      </c>
    </row>
    <row r="55" spans="1:5">
      <c r="A55" s="11" t="s">
        <v>2051</v>
      </c>
      <c r="B55" s="12">
        <v>10204.799999999999</v>
      </c>
      <c r="C55" s="12">
        <v>10115</v>
      </c>
      <c r="D55" s="12">
        <v>7333541.8600000013</v>
      </c>
      <c r="E55" s="14">
        <v>1.8320007563698439</v>
      </c>
    </row>
    <row r="56" spans="1:5">
      <c r="A56" s="11" t="s">
        <v>2052</v>
      </c>
      <c r="B56" s="12">
        <v>4585.5</v>
      </c>
      <c r="C56" s="12">
        <v>4046</v>
      </c>
      <c r="D56" s="12">
        <v>3512507.46</v>
      </c>
      <c r="E56" s="14">
        <v>0.73280131814079685</v>
      </c>
    </row>
    <row r="57" spans="1:5">
      <c r="A57" s="11" t="s">
        <v>2053</v>
      </c>
      <c r="B57" s="12">
        <v>5292</v>
      </c>
      <c r="C57" s="12">
        <v>4046</v>
      </c>
      <c r="D57" s="12">
        <v>4765415.25</v>
      </c>
      <c r="E57" s="14">
        <v>0.73279898683856581</v>
      </c>
    </row>
    <row r="58" spans="1:5">
      <c r="A58" s="11" t="s">
        <v>2054</v>
      </c>
      <c r="B58" s="12">
        <v>108</v>
      </c>
      <c r="C58" s="12">
        <v>2023</v>
      </c>
      <c r="D58" s="12">
        <v>105584.26999999999</v>
      </c>
      <c r="E58" s="14">
        <v>0.36639982958869771</v>
      </c>
    </row>
    <row r="59" spans="1:5">
      <c r="A59" s="11" t="s">
        <v>2055</v>
      </c>
      <c r="B59" s="12">
        <v>106</v>
      </c>
      <c r="C59" s="12">
        <v>2023</v>
      </c>
      <c r="D59" s="12">
        <v>92914.140000000014</v>
      </c>
      <c r="E59" s="14">
        <v>0.36639968329057793</v>
      </c>
    </row>
    <row r="60" spans="1:5">
      <c r="A60" s="11" t="s">
        <v>2056</v>
      </c>
      <c r="B60" s="12">
        <v>1975.3999999999999</v>
      </c>
      <c r="C60" s="12">
        <v>4046</v>
      </c>
      <c r="D60" s="12">
        <v>1348535.4500000002</v>
      </c>
      <c r="E60" s="14">
        <v>0.73280021261498673</v>
      </c>
    </row>
    <row r="61" spans="1:5">
      <c r="A61" s="11" t="s">
        <v>2057</v>
      </c>
      <c r="B61" s="12">
        <v>2798.2</v>
      </c>
      <c r="C61" s="12">
        <v>2023</v>
      </c>
      <c r="D61" s="12">
        <v>1907665.22</v>
      </c>
      <c r="E61" s="14">
        <v>0.3663999947511864</v>
      </c>
    </row>
    <row r="62" spans="1:5">
      <c r="A62" s="11" t="s">
        <v>2058</v>
      </c>
      <c r="B62" s="12">
        <v>38082</v>
      </c>
      <c r="C62" s="12">
        <v>8096</v>
      </c>
      <c r="D62" s="12">
        <v>14767832.219999999</v>
      </c>
      <c r="E62" s="14">
        <v>1.4656000070712916</v>
      </c>
    </row>
    <row r="63" spans="1:5">
      <c r="A63" s="11" t="s">
        <v>2059</v>
      </c>
      <c r="B63" s="12">
        <v>210</v>
      </c>
      <c r="C63" s="12">
        <v>2023</v>
      </c>
      <c r="D63" s="12">
        <v>172011.53</v>
      </c>
      <c r="E63" s="14">
        <v>0.36639922253918267</v>
      </c>
    </row>
    <row r="64" spans="1:5">
      <c r="A64" s="11" t="s">
        <v>2060</v>
      </c>
      <c r="B64" s="12">
        <v>210</v>
      </c>
      <c r="C64" s="12">
        <v>2023</v>
      </c>
      <c r="D64" s="12">
        <v>164977.75</v>
      </c>
      <c r="E64" s="14">
        <v>0.36640040351518716</v>
      </c>
    </row>
    <row r="65" spans="1:5">
      <c r="A65" s="11" t="s">
        <v>2061</v>
      </c>
      <c r="B65" s="12">
        <v>3360</v>
      </c>
      <c r="C65" s="12">
        <v>2023</v>
      </c>
      <c r="D65" s="12">
        <v>2624532.7000000002</v>
      </c>
      <c r="E65" s="14">
        <v>0.36639997426025028</v>
      </c>
    </row>
    <row r="66" spans="1:5">
      <c r="A66" s="11" t="s">
        <v>2062</v>
      </c>
      <c r="B66" s="12">
        <v>6159</v>
      </c>
      <c r="C66" s="12">
        <v>2023</v>
      </c>
      <c r="D66" s="12">
        <v>4548882.07</v>
      </c>
      <c r="E66" s="14">
        <v>0.36640000229251157</v>
      </c>
    </row>
    <row r="67" spans="1:5">
      <c r="A67" s="11" t="s">
        <v>2063</v>
      </c>
      <c r="B67" s="12">
        <v>225</v>
      </c>
      <c r="C67" s="12">
        <v>2023</v>
      </c>
      <c r="D67" s="12">
        <v>173130.6</v>
      </c>
      <c r="E67" s="14">
        <v>0.36639945953496966</v>
      </c>
    </row>
    <row r="68" spans="1:5">
      <c r="A68" s="11" t="s">
        <v>2064</v>
      </c>
      <c r="B68" s="12">
        <v>3477.1</v>
      </c>
      <c r="C68" s="12">
        <v>2023</v>
      </c>
      <c r="D68" s="12">
        <v>2728037.69</v>
      </c>
      <c r="E68" s="14">
        <v>0.36640000880734819</v>
      </c>
    </row>
    <row r="69" spans="1:5">
      <c r="A69" s="11" t="s">
        <v>2065</v>
      </c>
      <c r="B69" s="12">
        <v>744.9</v>
      </c>
      <c r="C69" s="12">
        <v>2023</v>
      </c>
      <c r="D69" s="12">
        <v>630815.83000000007</v>
      </c>
      <c r="E69" s="14">
        <v>0.36640002679012595</v>
      </c>
    </row>
    <row r="70" spans="1:5">
      <c r="A70" s="11" t="s">
        <v>2066</v>
      </c>
      <c r="B70" s="12">
        <v>1683</v>
      </c>
      <c r="C70" s="12">
        <v>2023</v>
      </c>
      <c r="D70" s="12">
        <v>1398840.58</v>
      </c>
      <c r="E70" s="14">
        <v>0.36639994964354683</v>
      </c>
    </row>
    <row r="71" spans="1:5">
      <c r="A71" s="11" t="s">
        <v>2067</v>
      </c>
      <c r="B71" s="12">
        <v>93.1</v>
      </c>
      <c r="C71" s="12">
        <v>2023</v>
      </c>
      <c r="D71" s="12">
        <v>98278.87</v>
      </c>
      <c r="E71" s="14">
        <v>0.36640061775142763</v>
      </c>
    </row>
    <row r="72" spans="1:5">
      <c r="A72" s="11" t="s">
        <v>2068</v>
      </c>
      <c r="B72" s="12">
        <v>91.4</v>
      </c>
      <c r="C72" s="12">
        <v>2023</v>
      </c>
      <c r="D72" s="12">
        <v>95761.15</v>
      </c>
      <c r="E72" s="14">
        <v>0.3664011472152563</v>
      </c>
    </row>
    <row r="73" spans="1:5">
      <c r="A73" s="11" t="s">
        <v>2069</v>
      </c>
      <c r="B73" s="12">
        <v>50</v>
      </c>
      <c r="C73" s="12">
        <v>2024</v>
      </c>
      <c r="D73" s="12">
        <v>66031.490000000005</v>
      </c>
      <c r="E73" s="14">
        <v>0.36639897328908583</v>
      </c>
    </row>
    <row r="74" spans="1:5">
      <c r="A74" s="11" t="s">
        <v>2070</v>
      </c>
      <c r="B74" s="12">
        <v>1750</v>
      </c>
      <c r="C74" s="12">
        <v>2024</v>
      </c>
      <c r="D74" s="12">
        <v>735447.69</v>
      </c>
      <c r="E74" s="14">
        <v>0.36639996964908561</v>
      </c>
    </row>
    <row r="75" spans="1:5">
      <c r="A75" s="11" t="s">
        <v>2071</v>
      </c>
      <c r="B75" s="12">
        <v>168</v>
      </c>
      <c r="C75" s="12">
        <v>2025</v>
      </c>
      <c r="D75" s="12">
        <v>42980.34</v>
      </c>
      <c r="E75" s="14">
        <v>0.28099763234883873</v>
      </c>
    </row>
    <row r="76" spans="1:5">
      <c r="A76" s="11" t="s">
        <v>2072</v>
      </c>
      <c r="B76" s="12">
        <v>310</v>
      </c>
      <c r="C76" s="12">
        <v>2025</v>
      </c>
      <c r="D76" s="12">
        <v>49626.59</v>
      </c>
      <c r="E76" s="14">
        <v>0.28100057588326843</v>
      </c>
    </row>
    <row r="77" spans="1:5">
      <c r="A77" s="11" t="s">
        <v>2073</v>
      </c>
      <c r="B77" s="12">
        <v>460</v>
      </c>
      <c r="C77" s="12">
        <v>2025</v>
      </c>
      <c r="D77" s="12">
        <v>50309.8</v>
      </c>
      <c r="E77" s="14">
        <v>0.28100158375303635</v>
      </c>
    </row>
    <row r="78" spans="1:5">
      <c r="A78" s="11" t="s">
        <v>2074</v>
      </c>
      <c r="B78" s="12">
        <v>2291.6</v>
      </c>
      <c r="C78" s="12">
        <v>2023</v>
      </c>
      <c r="D78" s="12">
        <v>577358.80000000005</v>
      </c>
      <c r="E78" s="14">
        <v>0.36640001741846517</v>
      </c>
    </row>
    <row r="79" spans="1:5">
      <c r="A79" s="11" t="s">
        <v>2075</v>
      </c>
      <c r="B79" s="12">
        <v>2298.4</v>
      </c>
      <c r="C79" s="12">
        <v>2023</v>
      </c>
      <c r="D79" s="12">
        <v>581064.13</v>
      </c>
      <c r="E79" s="14">
        <v>0.36640006934244113</v>
      </c>
    </row>
    <row r="80" spans="1:5">
      <c r="A80" s="11" t="s">
        <v>2076</v>
      </c>
      <c r="B80" s="12">
        <v>5613.3</v>
      </c>
      <c r="C80" s="12">
        <v>2023</v>
      </c>
      <c r="D80" s="12">
        <v>1416709.27</v>
      </c>
      <c r="E80" s="14">
        <v>0.36640009902598503</v>
      </c>
    </row>
    <row r="81" spans="1:5">
      <c r="A81" s="11" t="s">
        <v>2077</v>
      </c>
      <c r="B81" s="12">
        <v>4781.7</v>
      </c>
      <c r="C81" s="12">
        <v>2023</v>
      </c>
      <c r="D81" s="12">
        <v>1211037.23</v>
      </c>
      <c r="E81" s="14">
        <v>0.36640001323257365</v>
      </c>
    </row>
    <row r="82" spans="1:5">
      <c r="A82" s="11" t="s">
        <v>2078</v>
      </c>
      <c r="B82" s="12">
        <v>90</v>
      </c>
      <c r="C82" s="12">
        <v>2022</v>
      </c>
      <c r="D82" s="12">
        <v>74858.2</v>
      </c>
      <c r="E82" s="14">
        <v>0.36639956192388429</v>
      </c>
    </row>
    <row r="83" spans="1:5">
      <c r="A83" s="11" t="s">
        <v>2079</v>
      </c>
      <c r="B83" s="12">
        <v>4751.8</v>
      </c>
      <c r="C83" s="12">
        <v>4046</v>
      </c>
      <c r="D83" s="12">
        <v>4123753.1500000004</v>
      </c>
      <c r="E83" s="14">
        <v>0.73279998828326387</v>
      </c>
    </row>
    <row r="84" spans="1:5">
      <c r="A84" s="11" t="s">
        <v>2080</v>
      </c>
      <c r="B84" s="12">
        <v>4134.3999999999996</v>
      </c>
      <c r="C84" s="12">
        <v>4046</v>
      </c>
      <c r="D84" s="12">
        <v>3656589.88</v>
      </c>
      <c r="E84" s="14">
        <v>0.7328000449277392</v>
      </c>
    </row>
    <row r="85" spans="1:5">
      <c r="A85" s="11" t="s">
        <v>2081</v>
      </c>
      <c r="B85" s="12">
        <v>6032</v>
      </c>
      <c r="C85" s="12">
        <v>4042</v>
      </c>
      <c r="D85" s="12">
        <v>4792722.71</v>
      </c>
      <c r="E85" s="14">
        <v>0.7327999717986684</v>
      </c>
    </row>
    <row r="86" spans="1:5">
      <c r="A86" s="11" t="s">
        <v>2082</v>
      </c>
      <c r="B86" s="12">
        <v>6696</v>
      </c>
      <c r="C86" s="12">
        <v>4044</v>
      </c>
      <c r="D86" s="12">
        <v>5388001.54</v>
      </c>
      <c r="E86" s="14">
        <v>0.73280001166928543</v>
      </c>
    </row>
    <row r="87" spans="1:5">
      <c r="A87" s="11" t="s">
        <v>2083</v>
      </c>
      <c r="B87" s="12">
        <v>5815</v>
      </c>
      <c r="C87" s="12">
        <v>6070</v>
      </c>
      <c r="D87" s="12">
        <v>4432811.7699999996</v>
      </c>
      <c r="E87" s="14">
        <v>1.0991999322324928</v>
      </c>
    </row>
    <row r="88" spans="1:5">
      <c r="A88" s="11" t="s">
        <v>2084</v>
      </c>
      <c r="B88" s="12">
        <v>4606.6000000000004</v>
      </c>
      <c r="C88" s="12">
        <v>4046</v>
      </c>
      <c r="D88" s="12">
        <v>4083791.5999999996</v>
      </c>
      <c r="E88" s="14">
        <v>0.73280008413986497</v>
      </c>
    </row>
    <row r="89" spans="1:5">
      <c r="A89" s="11" t="s">
        <v>2085</v>
      </c>
      <c r="B89" s="12">
        <v>62928</v>
      </c>
      <c r="C89" s="12">
        <v>10105</v>
      </c>
      <c r="D89" s="12">
        <v>15951970.52</v>
      </c>
      <c r="E89" s="14">
        <v>1.8319999274545828</v>
      </c>
    </row>
    <row r="90" spans="1:5">
      <c r="A90" s="11" t="s">
        <v>2086</v>
      </c>
      <c r="B90" s="12">
        <v>10488</v>
      </c>
      <c r="C90" s="12">
        <v>2021</v>
      </c>
      <c r="D90" s="12">
        <v>2563974.54</v>
      </c>
      <c r="E90" s="14">
        <v>0.36640001990146215</v>
      </c>
    </row>
    <row r="91" spans="1:5">
      <c r="A91" s="11" t="s">
        <v>2087</v>
      </c>
      <c r="B91" s="12">
        <v>1800</v>
      </c>
      <c r="C91" s="12">
        <v>2017</v>
      </c>
      <c r="D91" s="12">
        <v>1823162.29</v>
      </c>
      <c r="E91" s="14">
        <v>0.23535998515911136</v>
      </c>
    </row>
    <row r="92" spans="1:5">
      <c r="A92" s="11" t="s">
        <v>2088</v>
      </c>
      <c r="B92" s="12">
        <v>12</v>
      </c>
      <c r="C92" s="12">
        <v>2017</v>
      </c>
      <c r="D92" s="12">
        <v>25620.58</v>
      </c>
      <c r="E92" s="14">
        <v>0.23535901266093778</v>
      </c>
    </row>
    <row r="93" spans="1:5">
      <c r="A93" s="11" t="s">
        <v>2089</v>
      </c>
      <c r="B93" s="12">
        <v>3500</v>
      </c>
      <c r="C93" s="12">
        <v>4048</v>
      </c>
      <c r="D93" s="12">
        <v>1394204.51</v>
      </c>
      <c r="E93" s="14">
        <v>0.73279942553301347</v>
      </c>
    </row>
    <row r="94" spans="1:5">
      <c r="A94" s="11" t="s">
        <v>2090</v>
      </c>
      <c r="B94" s="12">
        <v>19552</v>
      </c>
      <c r="C94" s="12">
        <v>4050</v>
      </c>
      <c r="D94" s="12">
        <v>8706114.7100000009</v>
      </c>
      <c r="E94" s="14">
        <v>0.56199998666635631</v>
      </c>
    </row>
    <row r="95" spans="1:5">
      <c r="A95" s="11" t="s">
        <v>2091</v>
      </c>
      <c r="B95" s="12">
        <v>800</v>
      </c>
      <c r="C95" s="12">
        <v>2019</v>
      </c>
      <c r="D95" s="12">
        <v>344605.56999999995</v>
      </c>
      <c r="E95" s="14">
        <v>0.24319960783927505</v>
      </c>
    </row>
    <row r="96" spans="1:5">
      <c r="A96" s="11" t="s">
        <v>2092</v>
      </c>
      <c r="B96" s="12">
        <v>64</v>
      </c>
      <c r="C96" s="12">
        <v>2024</v>
      </c>
      <c r="D96" s="12">
        <v>74735.47</v>
      </c>
      <c r="E96" s="14">
        <v>0.36639981190295229</v>
      </c>
    </row>
    <row r="97" spans="1:5">
      <c r="A97" s="11" t="s">
        <v>2093</v>
      </c>
      <c r="B97" s="12">
        <v>2330.1999999999998</v>
      </c>
      <c r="C97" s="12">
        <v>2020</v>
      </c>
      <c r="D97" s="12">
        <v>3276987.0999999996</v>
      </c>
      <c r="E97" s="14">
        <v>0.36640005290495004</v>
      </c>
    </row>
    <row r="98" spans="1:5">
      <c r="A98" s="11" t="s">
        <v>2094</v>
      </c>
      <c r="B98" s="12">
        <v>7904.04</v>
      </c>
      <c r="C98" s="12">
        <v>6070</v>
      </c>
      <c r="D98" s="12">
        <v>7860628.0500000007</v>
      </c>
      <c r="E98" s="14">
        <v>1.0137967683734816</v>
      </c>
    </row>
    <row r="99" spans="1:5">
      <c r="A99" s="11" t="s">
        <v>2095</v>
      </c>
      <c r="B99" s="12">
        <v>5665.68</v>
      </c>
      <c r="C99" s="12">
        <v>2021</v>
      </c>
      <c r="D99" s="12">
        <v>7836790.3399999999</v>
      </c>
      <c r="E99" s="14">
        <v>0.3663999971377539</v>
      </c>
    </row>
    <row r="100" spans="1:5">
      <c r="A100" s="11" t="s">
        <v>2096</v>
      </c>
      <c r="B100" s="12">
        <v>6893</v>
      </c>
      <c r="C100" s="12">
        <v>6062</v>
      </c>
      <c r="D100" s="12">
        <v>9474397.8699999992</v>
      </c>
      <c r="E100" s="14">
        <v>1.0991999472890632</v>
      </c>
    </row>
    <row r="101" spans="1:5">
      <c r="A101" s="11" t="s">
        <v>2097</v>
      </c>
      <c r="B101" s="12">
        <v>9369.5999999999985</v>
      </c>
      <c r="C101" s="12">
        <v>8077</v>
      </c>
      <c r="D101" s="12">
        <v>11058116.77</v>
      </c>
      <c r="E101" s="14">
        <v>0.97280005609412834</v>
      </c>
    </row>
    <row r="102" spans="1:5">
      <c r="A102" s="11" t="s">
        <v>2098</v>
      </c>
      <c r="B102" s="12">
        <v>102318.72</v>
      </c>
      <c r="C102" s="12">
        <v>54644</v>
      </c>
      <c r="D102" s="12">
        <v>126908989.27</v>
      </c>
      <c r="E102" s="14">
        <v>9.721998380153078</v>
      </c>
    </row>
    <row r="103" spans="1:5">
      <c r="A103" s="11" t="s">
        <v>2099</v>
      </c>
      <c r="B103" s="12">
        <v>1920</v>
      </c>
      <c r="C103" s="12">
        <v>2018</v>
      </c>
      <c r="D103" s="12">
        <v>177676.12</v>
      </c>
      <c r="E103" s="14">
        <v>0.2431995819713092</v>
      </c>
    </row>
    <row r="104" spans="1:5">
      <c r="A104" s="11" t="s">
        <v>2100</v>
      </c>
      <c r="B104" s="12">
        <v>960</v>
      </c>
      <c r="C104" s="12">
        <v>2018</v>
      </c>
      <c r="D104" s="12">
        <v>125261.69</v>
      </c>
      <c r="E104" s="14">
        <v>0.24319978594147193</v>
      </c>
    </row>
    <row r="105" spans="1:5">
      <c r="A105" s="11" t="s">
        <v>2101</v>
      </c>
      <c r="B105" s="12">
        <v>6862.8</v>
      </c>
      <c r="C105" s="12">
        <v>2022</v>
      </c>
      <c r="D105" s="12">
        <v>3586510.4</v>
      </c>
      <c r="E105" s="14">
        <v>0.36640002925950593</v>
      </c>
    </row>
    <row r="106" spans="1:5">
      <c r="A106" s="11" t="s">
        <v>2102</v>
      </c>
      <c r="B106" s="12">
        <v>57892</v>
      </c>
      <c r="C106" s="12">
        <v>12135</v>
      </c>
      <c r="D106" s="12">
        <v>28340109.82</v>
      </c>
      <c r="E106" s="14">
        <v>2.2716000676108568</v>
      </c>
    </row>
    <row r="107" spans="1:5">
      <c r="A107" s="11" t="s">
        <v>2103</v>
      </c>
      <c r="B107" s="12">
        <v>2210.1</v>
      </c>
      <c r="C107" s="12">
        <v>2022</v>
      </c>
      <c r="D107" s="12">
        <v>1207667.1100000001</v>
      </c>
      <c r="E107" s="14">
        <v>0.36640000906960396</v>
      </c>
    </row>
    <row r="108" spans="1:5">
      <c r="A108" s="11" t="s">
        <v>2104</v>
      </c>
      <c r="B108" s="12">
        <v>17215</v>
      </c>
      <c r="C108" s="12">
        <v>4045</v>
      </c>
      <c r="D108" s="12">
        <v>8714715.7899999991</v>
      </c>
      <c r="E108" s="14">
        <v>0.73279999309841037</v>
      </c>
    </row>
    <row r="109" spans="1:5">
      <c r="A109" s="11" t="s">
        <v>2105</v>
      </c>
      <c r="B109" s="12">
        <v>8607.5</v>
      </c>
      <c r="C109" s="12">
        <v>2021</v>
      </c>
      <c r="D109" s="12">
        <v>4764578.0600000005</v>
      </c>
      <c r="E109" s="14">
        <v>0.36639998084748426</v>
      </c>
    </row>
    <row r="110" spans="1:5">
      <c r="A110" s="11" t="s">
        <v>2106</v>
      </c>
      <c r="B110" s="12">
        <v>8451</v>
      </c>
      <c r="C110" s="12">
        <v>2022</v>
      </c>
      <c r="D110" s="12">
        <v>4404722.54</v>
      </c>
      <c r="E110" s="14">
        <v>0.36639998587416361</v>
      </c>
    </row>
    <row r="111" spans="1:5">
      <c r="A111" s="11" t="s">
        <v>2107</v>
      </c>
      <c r="B111" s="12">
        <v>20590</v>
      </c>
      <c r="C111" s="12">
        <v>6061</v>
      </c>
      <c r="D111" s="12">
        <v>10262053.640000001</v>
      </c>
      <c r="E111" s="14">
        <v>0.97599998188795178</v>
      </c>
    </row>
    <row r="112" spans="1:5">
      <c r="A112" s="11" t="s">
        <v>1716</v>
      </c>
      <c r="B112" s="12">
        <v>7697.5</v>
      </c>
      <c r="C112" s="12">
        <v>4044</v>
      </c>
      <c r="D112" s="12">
        <v>5767208.2599999998</v>
      </c>
      <c r="E112" s="14">
        <v>0.73279998561208815</v>
      </c>
    </row>
    <row r="113" spans="1:5">
      <c r="A113" s="11" t="s">
        <v>2108</v>
      </c>
      <c r="B113" s="12">
        <v>54645</v>
      </c>
      <c r="C113" s="12">
        <v>16166</v>
      </c>
      <c r="D113" s="12">
        <v>37077574.710000001</v>
      </c>
      <c r="E113" s="14">
        <v>2.676959958005336</v>
      </c>
    </row>
    <row r="114" spans="1:5">
      <c r="A114" s="11" t="s">
        <v>2109</v>
      </c>
      <c r="B114" s="12">
        <v>7897.5</v>
      </c>
      <c r="C114" s="12">
        <v>2019</v>
      </c>
      <c r="D114" s="12">
        <v>4949348.4000000004</v>
      </c>
      <c r="E114" s="14">
        <v>0.30479998934932129</v>
      </c>
    </row>
    <row r="115" spans="1:5">
      <c r="A115" s="11" t="s">
        <v>2110</v>
      </c>
      <c r="B115" s="12">
        <v>25695</v>
      </c>
      <c r="C115" s="12">
        <v>8079</v>
      </c>
      <c r="D115" s="12">
        <v>15616007.359999999</v>
      </c>
      <c r="E115" s="14">
        <v>1.2192000452581675</v>
      </c>
    </row>
    <row r="116" spans="1:5">
      <c r="A116" s="11" t="s">
        <v>2111</v>
      </c>
      <c r="B116" s="12">
        <v>2812</v>
      </c>
      <c r="C116" s="12">
        <v>2019</v>
      </c>
      <c r="D116" s="12">
        <v>1478376.98</v>
      </c>
      <c r="E116" s="14">
        <v>0.24319999211551366</v>
      </c>
    </row>
    <row r="117" spans="1:5">
      <c r="A117" s="11" t="s">
        <v>2112</v>
      </c>
      <c r="B117" s="12">
        <v>6850</v>
      </c>
      <c r="C117" s="12">
        <v>2022</v>
      </c>
      <c r="D117" s="12">
        <v>4947976.04</v>
      </c>
      <c r="E117" s="14">
        <v>0.36640000160831693</v>
      </c>
    </row>
    <row r="118" spans="1:5">
      <c r="A118" s="11" t="s">
        <v>2113</v>
      </c>
      <c r="B118" s="12">
        <v>39010</v>
      </c>
      <c r="C118" s="12">
        <v>12132</v>
      </c>
      <c r="D118" s="12">
        <v>26996819.280000001</v>
      </c>
      <c r="E118" s="14">
        <v>2.1984000274706927</v>
      </c>
    </row>
    <row r="119" spans="1:5">
      <c r="A119" s="11" t="s">
        <v>2114</v>
      </c>
      <c r="B119" s="12">
        <v>22834</v>
      </c>
      <c r="C119" s="12">
        <v>10104</v>
      </c>
      <c r="D119" s="12">
        <v>15342872.720000001</v>
      </c>
      <c r="E119" s="14">
        <v>1.832000075963752</v>
      </c>
    </row>
    <row r="120" spans="1:5">
      <c r="A120" s="11" t="s">
        <v>2115</v>
      </c>
      <c r="B120" s="12">
        <v>6850</v>
      </c>
      <c r="C120" s="12">
        <v>2022</v>
      </c>
      <c r="D120" s="12">
        <v>5440882.2599999998</v>
      </c>
      <c r="E120" s="14">
        <v>0.36640002027569551</v>
      </c>
    </row>
    <row r="121" spans="1:5">
      <c r="A121" s="11" t="s">
        <v>2116</v>
      </c>
      <c r="B121" s="12">
        <v>6825</v>
      </c>
      <c r="C121" s="12">
        <v>2023</v>
      </c>
      <c r="D121" s="12">
        <v>5445073.46</v>
      </c>
      <c r="E121" s="14">
        <v>0.3663999963302178</v>
      </c>
    </row>
    <row r="122" spans="1:5">
      <c r="A122" s="11" t="s">
        <v>2117</v>
      </c>
      <c r="B122" s="12">
        <v>9745</v>
      </c>
      <c r="C122" s="12">
        <v>4043</v>
      </c>
      <c r="D122" s="12">
        <v>8133758.9199999999</v>
      </c>
      <c r="E122" s="14">
        <v>0.7327999806152532</v>
      </c>
    </row>
    <row r="123" spans="1:5">
      <c r="A123" s="11" t="s">
        <v>2118</v>
      </c>
      <c r="B123" s="12">
        <v>20592.8</v>
      </c>
      <c r="C123" s="12">
        <v>6063</v>
      </c>
      <c r="D123" s="12">
        <v>16007805.539999999</v>
      </c>
      <c r="E123" s="14">
        <v>0.97600000727699165</v>
      </c>
    </row>
    <row r="124" spans="1:5">
      <c r="A124" s="11" t="s">
        <v>2119</v>
      </c>
      <c r="B124" s="12">
        <v>1205</v>
      </c>
      <c r="C124" s="12">
        <v>2019</v>
      </c>
      <c r="D124" s="12">
        <v>745847.79</v>
      </c>
      <c r="E124" s="14">
        <v>0.24320005392522265</v>
      </c>
    </row>
    <row r="125" spans="1:5">
      <c r="A125" s="11" t="s">
        <v>2120</v>
      </c>
      <c r="B125" s="12">
        <v>6783</v>
      </c>
      <c r="C125" s="12">
        <v>2020</v>
      </c>
      <c r="D125" s="12">
        <v>5068725.4800000004</v>
      </c>
      <c r="E125" s="14">
        <v>0.36639998381689365</v>
      </c>
    </row>
    <row r="126" spans="1:5">
      <c r="A126" s="11" t="s">
        <v>2121</v>
      </c>
      <c r="B126" s="12">
        <v>289255.2</v>
      </c>
      <c r="C126" s="12">
        <v>66797</v>
      </c>
      <c r="D126" s="12">
        <v>111347164.96000001</v>
      </c>
      <c r="E126" s="14">
        <v>11.920400158556447</v>
      </c>
    </row>
    <row r="127" spans="1:5">
      <c r="A127" s="11" t="s">
        <v>2122</v>
      </c>
      <c r="B127" s="12">
        <v>56056</v>
      </c>
      <c r="C127" s="12">
        <v>16170</v>
      </c>
      <c r="D127" s="12">
        <v>30800858.029999997</v>
      </c>
      <c r="E127" s="14">
        <v>2.9312000011505832</v>
      </c>
    </row>
    <row r="128" spans="1:5">
      <c r="A128" s="11" t="s">
        <v>2123</v>
      </c>
      <c r="B128" s="12">
        <v>133056</v>
      </c>
      <c r="C128" s="12">
        <v>8084</v>
      </c>
      <c r="D128" s="12">
        <v>41730964.769999996</v>
      </c>
      <c r="E128" s="14">
        <v>1.4655999770578454</v>
      </c>
    </row>
    <row r="129" spans="1:5">
      <c r="A129" s="11" t="s">
        <v>2124</v>
      </c>
      <c r="B129" s="12">
        <v>38016</v>
      </c>
      <c r="C129" s="12">
        <v>6062</v>
      </c>
      <c r="D129" s="12">
        <v>11839981.699999999</v>
      </c>
      <c r="E129" s="14">
        <v>1.0991999996257609</v>
      </c>
    </row>
    <row r="130" spans="1:5">
      <c r="A130" s="11" t="s">
        <v>2125</v>
      </c>
      <c r="B130" s="12">
        <v>8008</v>
      </c>
      <c r="C130" s="12">
        <v>2021</v>
      </c>
      <c r="D130" s="12">
        <v>4331364.8100000005</v>
      </c>
      <c r="E130" s="14">
        <v>0.36640001439031478</v>
      </c>
    </row>
    <row r="131" spans="1:5">
      <c r="A131" s="11" t="s">
        <v>2126</v>
      </c>
      <c r="B131" s="12">
        <v>23760</v>
      </c>
      <c r="C131" s="12">
        <v>2021</v>
      </c>
      <c r="D131" s="12">
        <v>7651262.3800000008</v>
      </c>
      <c r="E131" s="14">
        <v>0.36639999725122108</v>
      </c>
    </row>
    <row r="132" spans="1:5">
      <c r="A132" s="11" t="s">
        <v>2127</v>
      </c>
      <c r="B132" s="12">
        <v>1206</v>
      </c>
      <c r="C132" s="12">
        <v>2018</v>
      </c>
      <c r="D132" s="12">
        <v>916031.1100000001</v>
      </c>
      <c r="E132" s="14">
        <v>0.24319991722415477</v>
      </c>
    </row>
    <row r="133" spans="1:5">
      <c r="A133" s="11" t="s">
        <v>2128</v>
      </c>
      <c r="B133" s="12">
        <v>4004</v>
      </c>
      <c r="C133" s="12">
        <v>2020</v>
      </c>
      <c r="D133" s="12">
        <v>1843116.8900000001</v>
      </c>
      <c r="E133" s="14">
        <v>0.36640002205080013</v>
      </c>
    </row>
    <row r="134" spans="1:5">
      <c r="A134" s="11" t="s">
        <v>2129</v>
      </c>
      <c r="B134" s="12">
        <v>3809</v>
      </c>
      <c r="C134" s="12">
        <v>2021</v>
      </c>
      <c r="D134" s="12">
        <v>2636765.21</v>
      </c>
      <c r="E134" s="14">
        <v>0.36640001252826254</v>
      </c>
    </row>
    <row r="135" spans="1:5">
      <c r="A135" s="11" t="s">
        <v>2130</v>
      </c>
      <c r="B135" s="12">
        <v>9072</v>
      </c>
      <c r="C135" s="12">
        <v>6051</v>
      </c>
      <c r="D135" s="12">
        <v>6962986.919999999</v>
      </c>
      <c r="E135" s="14">
        <v>0.70608005515015848</v>
      </c>
    </row>
    <row r="136" spans="1:5">
      <c r="A136" s="11" t="s">
        <v>2131</v>
      </c>
      <c r="B136" s="12">
        <v>99</v>
      </c>
      <c r="C136" s="12">
        <v>2023</v>
      </c>
      <c r="D136" s="12">
        <v>45212.81</v>
      </c>
      <c r="E136" s="14">
        <v>0.36639959914182985</v>
      </c>
    </row>
    <row r="137" spans="1:5">
      <c r="A137" s="11" t="s">
        <v>2132</v>
      </c>
      <c r="B137" s="12">
        <v>9336</v>
      </c>
      <c r="C137" s="12">
        <v>6071</v>
      </c>
      <c r="D137" s="12">
        <v>2651534.1500000004</v>
      </c>
      <c r="E137" s="14">
        <v>1.0991999912132655</v>
      </c>
    </row>
    <row r="138" spans="1:5">
      <c r="A138" s="11" t="s">
        <v>2133</v>
      </c>
      <c r="B138" s="12">
        <v>15576</v>
      </c>
      <c r="C138" s="12">
        <v>6071</v>
      </c>
      <c r="D138" s="12">
        <v>4402864.2700000005</v>
      </c>
      <c r="E138" s="14">
        <v>1.0992000584533586</v>
      </c>
    </row>
    <row r="139" spans="1:5">
      <c r="A139" s="11" t="s">
        <v>2134</v>
      </c>
      <c r="B139" s="12">
        <v>15120</v>
      </c>
      <c r="C139" s="12">
        <v>4043</v>
      </c>
      <c r="D139" s="12">
        <v>8303141.6099999994</v>
      </c>
      <c r="E139" s="14">
        <v>0.7327999706167676</v>
      </c>
    </row>
    <row r="140" spans="1:5">
      <c r="A140" s="11" t="s">
        <v>2135</v>
      </c>
      <c r="B140" s="12">
        <v>51699.199999999997</v>
      </c>
      <c r="C140" s="12">
        <v>10108</v>
      </c>
      <c r="D140" s="12">
        <v>29973797.130000003</v>
      </c>
      <c r="E140" s="14">
        <v>1.8320003711774693</v>
      </c>
    </row>
    <row r="141" spans="1:5">
      <c r="A141" s="11" t="s">
        <v>2136</v>
      </c>
      <c r="B141" s="12">
        <v>11932.5</v>
      </c>
      <c r="C141" s="12">
        <v>4044</v>
      </c>
      <c r="D141" s="12">
        <v>4530933.29</v>
      </c>
      <c r="E141" s="14">
        <v>0.73279995766981432</v>
      </c>
    </row>
    <row r="142" spans="1:5">
      <c r="A142" s="11" t="s">
        <v>2137</v>
      </c>
      <c r="B142" s="12">
        <v>89918.2</v>
      </c>
      <c r="C142" s="12">
        <v>30335</v>
      </c>
      <c r="D142" s="12">
        <v>32881907.299999997</v>
      </c>
      <c r="E142" s="14">
        <v>5.4960002053488655</v>
      </c>
    </row>
    <row r="143" spans="1:5">
      <c r="A143" s="11" t="s">
        <v>2138</v>
      </c>
      <c r="B143" s="12">
        <v>9017</v>
      </c>
      <c r="C143" s="12">
        <v>4043</v>
      </c>
      <c r="D143" s="12">
        <v>6327113.0399999991</v>
      </c>
      <c r="E143" s="14">
        <v>0.73280031107245946</v>
      </c>
    </row>
    <row r="144" spans="1:5">
      <c r="A144" s="11" t="s">
        <v>2139</v>
      </c>
      <c r="B144" s="12">
        <v>35630.6</v>
      </c>
      <c r="C144" s="12">
        <v>24264</v>
      </c>
      <c r="D144" s="12">
        <v>25486836.43</v>
      </c>
      <c r="E144" s="14">
        <v>4.3968007128518183</v>
      </c>
    </row>
    <row r="145" spans="1:5">
      <c r="A145" s="11" t="s">
        <v>2140</v>
      </c>
      <c r="B145" s="12">
        <v>10576</v>
      </c>
      <c r="C145" s="12">
        <v>6067</v>
      </c>
      <c r="D145" s="12">
        <v>7569337.9000000004</v>
      </c>
      <c r="E145" s="14">
        <v>1.0991999285393657</v>
      </c>
    </row>
    <row r="146" spans="1:5">
      <c r="A146" s="11" t="s">
        <v>2141</v>
      </c>
      <c r="B146" s="12">
        <v>42180</v>
      </c>
      <c r="C146" s="12">
        <v>30338</v>
      </c>
      <c r="D146" s="12">
        <v>30039913.16</v>
      </c>
      <c r="E146" s="14">
        <v>5.4959993054711864</v>
      </c>
    </row>
    <row r="147" spans="1:5">
      <c r="A147" s="11" t="s">
        <v>2142</v>
      </c>
      <c r="B147" s="12">
        <v>3545.6</v>
      </c>
      <c r="C147" s="12">
        <v>2022</v>
      </c>
      <c r="D147" s="12">
        <v>2384791.02</v>
      </c>
      <c r="E147" s="14">
        <v>0.36639997434953692</v>
      </c>
    </row>
    <row r="148" spans="1:5">
      <c r="A148" s="11" t="s">
        <v>2143</v>
      </c>
      <c r="B148" s="12">
        <v>17824</v>
      </c>
      <c r="C148" s="12">
        <v>8086</v>
      </c>
      <c r="D148" s="12">
        <v>12343822.58</v>
      </c>
      <c r="E148" s="14">
        <v>1.465600017065785</v>
      </c>
    </row>
    <row r="149" spans="1:5">
      <c r="A149" s="11" t="s">
        <v>2144</v>
      </c>
      <c r="B149" s="12">
        <v>36418.199999999997</v>
      </c>
      <c r="C149" s="12">
        <v>14154</v>
      </c>
      <c r="D149" s="12">
        <v>27690518.440000001</v>
      </c>
      <c r="E149" s="14">
        <v>2.5647999604238905</v>
      </c>
    </row>
    <row r="150" spans="1:5">
      <c r="A150" s="11" t="s">
        <v>2145</v>
      </c>
      <c r="B150" s="12">
        <v>71744.799999999988</v>
      </c>
      <c r="C150" s="12">
        <v>44490</v>
      </c>
      <c r="D150" s="12">
        <v>51684053.479999989</v>
      </c>
      <c r="E150" s="14">
        <v>8.0608003336059788</v>
      </c>
    </row>
    <row r="151" spans="1:5">
      <c r="A151" s="11" t="s">
        <v>2146</v>
      </c>
      <c r="B151" s="12">
        <v>1728</v>
      </c>
      <c r="C151" s="12">
        <v>4044</v>
      </c>
      <c r="D151" s="12">
        <v>1323302.28</v>
      </c>
      <c r="E151" s="14">
        <v>0.73280013705899427</v>
      </c>
    </row>
    <row r="152" spans="1:5">
      <c r="A152" s="11" t="s">
        <v>2147</v>
      </c>
      <c r="B152" s="12">
        <v>148</v>
      </c>
      <c r="C152" s="12">
        <v>2023</v>
      </c>
      <c r="D152" s="12">
        <v>107613.81</v>
      </c>
      <c r="E152" s="14">
        <v>0.36639946996598782</v>
      </c>
    </row>
    <row r="153" spans="1:5">
      <c r="A153" s="11" t="s">
        <v>2148</v>
      </c>
      <c r="B153" s="12">
        <v>14850</v>
      </c>
      <c r="C153" s="12">
        <v>8088</v>
      </c>
      <c r="D153" s="12">
        <v>11826374.01</v>
      </c>
      <c r="E153" s="14">
        <v>1.4655998737170091</v>
      </c>
    </row>
    <row r="154" spans="1:5">
      <c r="A154" s="11" t="s">
        <v>2149</v>
      </c>
      <c r="B154" s="12">
        <v>62173.1</v>
      </c>
      <c r="C154" s="12">
        <v>30339</v>
      </c>
      <c r="D154" s="12">
        <v>48142825.089999996</v>
      </c>
      <c r="E154" s="14">
        <v>5.410600237534883</v>
      </c>
    </row>
    <row r="155" spans="1:5">
      <c r="A155" s="11" t="s">
        <v>2150</v>
      </c>
      <c r="B155" s="12">
        <v>8677.15</v>
      </c>
      <c r="C155" s="12">
        <v>2022</v>
      </c>
      <c r="D155" s="12">
        <v>3558220</v>
      </c>
      <c r="E155" s="14">
        <v>0.43959999234526481</v>
      </c>
    </row>
    <row r="156" spans="1:5">
      <c r="A156" s="11" t="s">
        <v>2151</v>
      </c>
      <c r="B156" s="12">
        <v>8537.7999999999993</v>
      </c>
      <c r="C156" s="12">
        <v>2021</v>
      </c>
      <c r="D156" s="12">
        <v>3644700.21</v>
      </c>
      <c r="E156" s="14">
        <v>0.4395999801101621</v>
      </c>
    </row>
    <row r="157" spans="1:5">
      <c r="A157" s="11" t="s">
        <v>2152</v>
      </c>
      <c r="B157" s="12">
        <v>41925.930000000008</v>
      </c>
      <c r="C157" s="12">
        <v>10113</v>
      </c>
      <c r="D157" s="12">
        <v>17445478.899999999</v>
      </c>
      <c r="E157" s="14">
        <v>2.1980000583907691</v>
      </c>
    </row>
    <row r="158" spans="1:5">
      <c r="A158" s="11" t="s">
        <v>2153</v>
      </c>
      <c r="B158" s="12">
        <v>26031.449999999997</v>
      </c>
      <c r="C158" s="12">
        <v>6066</v>
      </c>
      <c r="D158" s="12">
        <v>9605585.2599999998</v>
      </c>
      <c r="E158" s="14">
        <v>1.318800067119386</v>
      </c>
    </row>
    <row r="159" spans="1:5">
      <c r="A159" s="11" t="s">
        <v>2154</v>
      </c>
      <c r="B159" s="12">
        <v>3000</v>
      </c>
      <c r="C159" s="12">
        <v>2021</v>
      </c>
      <c r="D159" s="12">
        <v>2476681.96</v>
      </c>
      <c r="E159" s="14">
        <v>0.36640001691309565</v>
      </c>
    </row>
    <row r="160" spans="1:5">
      <c r="A160" s="11" t="s">
        <v>2155</v>
      </c>
      <c r="B160" s="12">
        <v>6461.2000000000007</v>
      </c>
      <c r="C160" s="12">
        <v>8086</v>
      </c>
      <c r="D160" s="12">
        <v>5843519.4700000007</v>
      </c>
      <c r="E160" s="14">
        <v>1.4655927438701528</v>
      </c>
    </row>
    <row r="161" spans="1:5">
      <c r="A161" s="11" t="s">
        <v>2156</v>
      </c>
      <c r="B161" s="12">
        <v>8008</v>
      </c>
      <c r="C161" s="12">
        <v>4044</v>
      </c>
      <c r="D161" s="12">
        <v>5116669.08</v>
      </c>
      <c r="E161" s="14">
        <v>0.73280006284237398</v>
      </c>
    </row>
    <row r="162" spans="1:5">
      <c r="A162" s="11" t="s">
        <v>2157</v>
      </c>
      <c r="B162" s="12">
        <v>244552</v>
      </c>
      <c r="C162" s="12">
        <v>86911</v>
      </c>
      <c r="D162" s="12">
        <v>130682831.34999998</v>
      </c>
      <c r="E162" s="14">
        <v>14.030400138871693</v>
      </c>
    </row>
    <row r="163" spans="1:5">
      <c r="A163" s="11" t="s">
        <v>2158</v>
      </c>
      <c r="B163" s="12">
        <v>8008</v>
      </c>
      <c r="C163" s="12">
        <v>2022</v>
      </c>
      <c r="D163" s="12">
        <v>5635064.5999999996</v>
      </c>
      <c r="E163" s="14">
        <v>0.36639999580991633</v>
      </c>
    </row>
    <row r="164" spans="1:5">
      <c r="A164" s="11" t="s">
        <v>2159</v>
      </c>
      <c r="B164" s="12">
        <v>549466</v>
      </c>
      <c r="C164" s="12">
        <v>82820</v>
      </c>
      <c r="D164" s="12">
        <v>167062292.93000007</v>
      </c>
      <c r="E164" s="14">
        <v>12.065600033303083</v>
      </c>
    </row>
    <row r="165" spans="1:5">
      <c r="A165" s="11" t="s">
        <v>2160</v>
      </c>
      <c r="B165" s="12">
        <v>19008</v>
      </c>
      <c r="C165" s="12">
        <v>2022</v>
      </c>
      <c r="D165" s="12">
        <v>7283826.3200000003</v>
      </c>
      <c r="E165" s="14">
        <v>0.3664000064592266</v>
      </c>
    </row>
    <row r="166" spans="1:5">
      <c r="A166" s="11" t="s">
        <v>2161</v>
      </c>
      <c r="B166" s="12">
        <v>4268</v>
      </c>
      <c r="C166" s="12">
        <v>2020</v>
      </c>
      <c r="D166" s="12">
        <v>1054219.45</v>
      </c>
      <c r="E166" s="14">
        <v>0.24320009981266844</v>
      </c>
    </row>
    <row r="167" spans="1:5">
      <c r="A167" s="11" t="s">
        <v>2162</v>
      </c>
      <c r="B167" s="12">
        <v>33072</v>
      </c>
      <c r="C167" s="12">
        <v>18217</v>
      </c>
      <c r="D167" s="12">
        <v>12389786.570000004</v>
      </c>
      <c r="E167" s="14">
        <v>3.2975999768734807</v>
      </c>
    </row>
    <row r="168" spans="1:5">
      <c r="A168" s="11" t="s">
        <v>2163</v>
      </c>
      <c r="B168" s="12">
        <v>176.4</v>
      </c>
      <c r="C168" s="12">
        <v>2024</v>
      </c>
      <c r="D168" s="12">
        <v>111983.3</v>
      </c>
      <c r="E168" s="14">
        <v>0.36639985357818317</v>
      </c>
    </row>
    <row r="169" spans="1:5">
      <c r="A169" s="11" t="s">
        <v>2164</v>
      </c>
      <c r="B169" s="12">
        <v>1479</v>
      </c>
      <c r="C169" s="12">
        <v>2024</v>
      </c>
      <c r="D169" s="12">
        <v>540432.30999999994</v>
      </c>
      <c r="E169" s="14">
        <v>0.36640013596436105</v>
      </c>
    </row>
    <row r="170" spans="1:5">
      <c r="A170" s="11" t="s">
        <v>2165</v>
      </c>
      <c r="B170" s="12">
        <v>39928.500000000007</v>
      </c>
      <c r="C170" s="12">
        <v>28305</v>
      </c>
      <c r="D170" s="12">
        <v>32865973.480000004</v>
      </c>
      <c r="E170" s="14">
        <v>5.1296001587589934</v>
      </c>
    </row>
    <row r="171" spans="1:5">
      <c r="A171" s="11" t="s">
        <v>2166</v>
      </c>
      <c r="B171" s="12">
        <v>57732.899999999994</v>
      </c>
      <c r="C171" s="12">
        <v>34381</v>
      </c>
      <c r="D171" s="12">
        <v>46190083.719999999</v>
      </c>
      <c r="E171" s="14">
        <v>6.228800389404741</v>
      </c>
    </row>
    <row r="172" spans="1:5">
      <c r="A172" s="11" t="s">
        <v>2167</v>
      </c>
      <c r="B172" s="12">
        <v>7860.2999999999993</v>
      </c>
      <c r="C172" s="12">
        <v>4044</v>
      </c>
      <c r="D172" s="12">
        <v>6951117.8499999996</v>
      </c>
      <c r="E172" s="14">
        <v>0.73279997939372288</v>
      </c>
    </row>
    <row r="173" spans="1:5">
      <c r="A173" s="11" t="s">
        <v>2168</v>
      </c>
      <c r="B173" s="12">
        <v>4280.7</v>
      </c>
      <c r="C173" s="12">
        <v>2022</v>
      </c>
      <c r="D173" s="12">
        <v>3670688.9800000004</v>
      </c>
      <c r="E173" s="14">
        <v>0.36639998974387294</v>
      </c>
    </row>
    <row r="174" spans="1:5">
      <c r="A174" s="11" t="s">
        <v>2169</v>
      </c>
      <c r="B174" s="12">
        <v>29622.9</v>
      </c>
      <c r="C174" s="12">
        <v>8088</v>
      </c>
      <c r="D174" s="12">
        <v>16831537.799999997</v>
      </c>
      <c r="E174" s="14">
        <v>1.4656000928419759</v>
      </c>
    </row>
    <row r="175" spans="1:5">
      <c r="A175" s="11" t="s">
        <v>2170</v>
      </c>
      <c r="B175" s="12">
        <v>51498.8</v>
      </c>
      <c r="C175" s="12">
        <v>20241</v>
      </c>
      <c r="D175" s="12">
        <v>28446301.019999996</v>
      </c>
      <c r="E175" s="14">
        <v>3.4078000878911148</v>
      </c>
    </row>
    <row r="176" spans="1:5">
      <c r="A176" s="11" t="s">
        <v>2171</v>
      </c>
      <c r="B176" s="12">
        <v>20923.8</v>
      </c>
      <c r="C176" s="12">
        <v>8090</v>
      </c>
      <c r="D176" s="12">
        <v>11709461.439999999</v>
      </c>
      <c r="E176" s="14">
        <v>1.4656000002289544</v>
      </c>
    </row>
    <row r="177" spans="1:5">
      <c r="A177" s="11" t="s">
        <v>2172</v>
      </c>
      <c r="B177" s="12">
        <v>5985</v>
      </c>
      <c r="C177" s="12">
        <v>2022</v>
      </c>
      <c r="D177" s="12">
        <v>3395966.36</v>
      </c>
      <c r="E177" s="14">
        <v>0.36640001001714712</v>
      </c>
    </row>
    <row r="178" spans="1:5">
      <c r="A178" s="11" t="s">
        <v>2173</v>
      </c>
      <c r="B178" s="12">
        <v>83.3</v>
      </c>
      <c r="C178" s="12">
        <v>2024</v>
      </c>
      <c r="D178" s="12">
        <v>45685.599999999999</v>
      </c>
      <c r="E178" s="14">
        <v>0.36640047854045166</v>
      </c>
    </row>
    <row r="179" spans="1:5">
      <c r="A179" s="11" t="s">
        <v>2174</v>
      </c>
      <c r="B179" s="12">
        <v>25012.799999999996</v>
      </c>
      <c r="C179" s="12">
        <v>10108</v>
      </c>
      <c r="D179" s="12">
        <v>18240911.800000001</v>
      </c>
      <c r="E179" s="14">
        <v>1.8320000002009924</v>
      </c>
    </row>
    <row r="180" spans="1:5">
      <c r="A180" s="11" t="s">
        <v>2175</v>
      </c>
      <c r="B180" s="12">
        <v>7639.2</v>
      </c>
      <c r="C180" s="12">
        <v>2022</v>
      </c>
      <c r="D180" s="12">
        <v>5812063.1699999999</v>
      </c>
      <c r="E180" s="14">
        <v>0.3664000133422386</v>
      </c>
    </row>
    <row r="181" spans="1:5">
      <c r="A181" s="11" t="s">
        <v>2176</v>
      </c>
      <c r="B181" s="12">
        <v>1029.5999999999999</v>
      </c>
      <c r="C181" s="12">
        <v>2022</v>
      </c>
      <c r="D181" s="12">
        <v>738986.04</v>
      </c>
      <c r="E181" s="14">
        <v>0.36639994923330754</v>
      </c>
    </row>
    <row r="182" spans="1:5">
      <c r="A182" s="11" t="s">
        <v>2177</v>
      </c>
      <c r="B182" s="12">
        <v>47804.100000000006</v>
      </c>
      <c r="C182" s="12">
        <v>26292</v>
      </c>
      <c r="D182" s="12">
        <v>34278257.399999999</v>
      </c>
      <c r="E182" s="14">
        <v>4.7632000359578237</v>
      </c>
    </row>
    <row r="183" spans="1:5">
      <c r="A183" s="11" t="s">
        <v>2178</v>
      </c>
      <c r="B183" s="12">
        <v>3355.2</v>
      </c>
      <c r="C183" s="12">
        <v>2022</v>
      </c>
      <c r="D183" s="12">
        <v>2434766.19</v>
      </c>
      <c r="E183" s="14">
        <v>0.36640002396564686</v>
      </c>
    </row>
    <row r="184" spans="1:5">
      <c r="A184" s="11" t="s">
        <v>2179</v>
      </c>
      <c r="B184" s="12">
        <v>2440.8000000000002</v>
      </c>
      <c r="C184" s="12">
        <v>2022</v>
      </c>
      <c r="D184" s="12">
        <v>1881503.52</v>
      </c>
      <c r="E184" s="14">
        <v>0.36640005103347584</v>
      </c>
    </row>
    <row r="185" spans="1:5">
      <c r="A185" s="11" t="s">
        <v>2180</v>
      </c>
      <c r="B185" s="12">
        <v>15568</v>
      </c>
      <c r="C185" s="12">
        <v>2022</v>
      </c>
      <c r="D185" s="12">
        <v>9372890.5199999996</v>
      </c>
      <c r="E185" s="14">
        <v>0.3664000009143456</v>
      </c>
    </row>
    <row r="186" spans="1:5">
      <c r="A186" s="11" t="s">
        <v>2181</v>
      </c>
      <c r="B186" s="12">
        <v>2520</v>
      </c>
      <c r="C186" s="12">
        <v>2024</v>
      </c>
      <c r="D186" s="12">
        <v>1177257.17</v>
      </c>
      <c r="E186" s="14">
        <v>0.36640004395666792</v>
      </c>
    </row>
    <row r="187" spans="1:5">
      <c r="A187" s="11" t="s">
        <v>2182</v>
      </c>
      <c r="B187" s="12">
        <v>5452</v>
      </c>
      <c r="C187" s="12">
        <v>2019</v>
      </c>
      <c r="D187" s="12">
        <v>3079365.17</v>
      </c>
      <c r="E187" s="14">
        <v>0.24320003291768022</v>
      </c>
    </row>
    <row r="188" spans="1:5">
      <c r="A188" s="11" t="s">
        <v>2183</v>
      </c>
      <c r="B188" s="12">
        <v>32508</v>
      </c>
      <c r="C188" s="12">
        <v>6067</v>
      </c>
      <c r="D188" s="12">
        <v>25510993.02</v>
      </c>
      <c r="E188" s="14">
        <v>1.0992000018666672</v>
      </c>
    </row>
    <row r="189" spans="1:5">
      <c r="A189" s="11" t="s">
        <v>2184</v>
      </c>
      <c r="B189" s="12">
        <v>12960</v>
      </c>
      <c r="C189" s="12">
        <v>4038</v>
      </c>
      <c r="D189" s="12">
        <v>7143376.790000001</v>
      </c>
      <c r="E189" s="14">
        <v>0.48640002762367557</v>
      </c>
    </row>
    <row r="190" spans="1:5">
      <c r="A190" s="11" t="s">
        <v>2185</v>
      </c>
      <c r="B190" s="12">
        <v>17952</v>
      </c>
      <c r="C190" s="12">
        <v>4034</v>
      </c>
      <c r="D190" s="12">
        <v>2427697.63</v>
      </c>
      <c r="E190" s="14">
        <v>0.34196007631069947</v>
      </c>
    </row>
    <row r="191" spans="1:5">
      <c r="A191" s="11" t="s">
        <v>2186</v>
      </c>
      <c r="B191" s="12">
        <v>6850</v>
      </c>
      <c r="C191" s="12">
        <v>2023</v>
      </c>
      <c r="D191" s="12">
        <v>5387207.4100000001</v>
      </c>
      <c r="E191" s="14">
        <v>0.36640002212128386</v>
      </c>
    </row>
    <row r="192" spans="1:5">
      <c r="A192" s="11" t="s">
        <v>2187</v>
      </c>
      <c r="B192" s="12">
        <v>5841</v>
      </c>
      <c r="C192" s="12">
        <v>4042</v>
      </c>
      <c r="D192" s="12">
        <v>4393336.42</v>
      </c>
      <c r="E192" s="14">
        <v>0.73280004521637077</v>
      </c>
    </row>
    <row r="193" spans="1:5">
      <c r="A193" s="11" t="s">
        <v>2188</v>
      </c>
      <c r="B193" s="12">
        <v>10020</v>
      </c>
      <c r="C193" s="12">
        <v>4034</v>
      </c>
      <c r="D193" s="12">
        <v>1110146.5600000001</v>
      </c>
      <c r="E193" s="14">
        <v>0.34196015096925009</v>
      </c>
    </row>
    <row r="194" spans="1:5">
      <c r="A194" s="11" t="s">
        <v>2189</v>
      </c>
      <c r="B194" s="12">
        <v>36460</v>
      </c>
      <c r="C194" s="12">
        <v>10115</v>
      </c>
      <c r="D194" s="12">
        <v>22692475.52</v>
      </c>
      <c r="E194" s="14">
        <v>1.8320000604500422</v>
      </c>
    </row>
    <row r="195" spans="1:5">
      <c r="A195" s="11" t="s">
        <v>2190</v>
      </c>
      <c r="B195" s="12">
        <v>13725</v>
      </c>
      <c r="C195" s="12">
        <v>4042</v>
      </c>
      <c r="D195" s="12">
        <v>8401136.6899999995</v>
      </c>
      <c r="E195" s="14">
        <v>0.73279999119801031</v>
      </c>
    </row>
    <row r="196" spans="1:5">
      <c r="A196" s="11" t="s">
        <v>2191</v>
      </c>
      <c r="B196" s="12">
        <v>6750</v>
      </c>
      <c r="C196" s="12">
        <v>2022</v>
      </c>
      <c r="D196" s="12">
        <v>5217248.5999999996</v>
      </c>
      <c r="E196" s="14">
        <v>0.36639999958095926</v>
      </c>
    </row>
    <row r="197" spans="1:5">
      <c r="A197" s="11" t="s">
        <v>2192</v>
      </c>
      <c r="B197" s="12">
        <v>6401</v>
      </c>
      <c r="C197" s="12">
        <v>2019</v>
      </c>
      <c r="D197" s="12">
        <v>2096656.02</v>
      </c>
      <c r="E197" s="14">
        <v>0.30980003862201372</v>
      </c>
    </row>
    <row r="198" spans="1:5">
      <c r="A198" s="11" t="s">
        <v>2193</v>
      </c>
      <c r="B198" s="12">
        <v>15075</v>
      </c>
      <c r="C198" s="12">
        <v>4041</v>
      </c>
      <c r="D198" s="12">
        <v>4873032.66</v>
      </c>
      <c r="E198" s="14">
        <v>0.8791999773316026</v>
      </c>
    </row>
    <row r="199" spans="1:5">
      <c r="A199" s="11" t="s">
        <v>2194</v>
      </c>
      <c r="B199" s="12">
        <v>30710</v>
      </c>
      <c r="C199" s="12">
        <v>8084</v>
      </c>
      <c r="D199" s="12">
        <v>11969082.119999999</v>
      </c>
      <c r="E199" s="14">
        <v>1.75840004003832</v>
      </c>
    </row>
    <row r="200" spans="1:5">
      <c r="A200" s="11" t="s">
        <v>2195</v>
      </c>
      <c r="B200" s="12">
        <v>67192.5</v>
      </c>
      <c r="C200" s="12">
        <v>18216</v>
      </c>
      <c r="D200" s="12">
        <v>23191451.239999998</v>
      </c>
      <c r="E200" s="14">
        <v>3.9564000256156389</v>
      </c>
    </row>
    <row r="201" spans="1:5">
      <c r="A201" s="11" t="s">
        <v>2196</v>
      </c>
      <c r="B201" s="12">
        <v>23064</v>
      </c>
      <c r="C201" s="12">
        <v>6059</v>
      </c>
      <c r="D201" s="12">
        <v>6429230.4800000004</v>
      </c>
      <c r="E201" s="14">
        <v>1.059199893890993</v>
      </c>
    </row>
    <row r="202" spans="1:5">
      <c r="A202" s="11" t="s">
        <v>2197</v>
      </c>
      <c r="B202" s="12">
        <v>14822.5</v>
      </c>
      <c r="C202" s="12">
        <v>4044</v>
      </c>
      <c r="D202" s="12">
        <v>6043976.6100000003</v>
      </c>
      <c r="E202" s="14">
        <v>0.87919998809928734</v>
      </c>
    </row>
    <row r="203" spans="1:5">
      <c r="A203" s="11" t="s">
        <v>2198</v>
      </c>
      <c r="B203" s="12">
        <v>30946.3</v>
      </c>
      <c r="C203" s="12">
        <v>8089</v>
      </c>
      <c r="D203" s="12">
        <v>11057143.83</v>
      </c>
      <c r="E203" s="14">
        <v>1.7584000034119325</v>
      </c>
    </row>
    <row r="204" spans="1:5">
      <c r="A204" s="11" t="s">
        <v>2199</v>
      </c>
      <c r="B204" s="12">
        <v>7707.7</v>
      </c>
      <c r="C204" s="12">
        <v>2022</v>
      </c>
      <c r="D204" s="12">
        <v>3307486.71</v>
      </c>
      <c r="E204" s="14">
        <v>0.43960003532703457</v>
      </c>
    </row>
    <row r="205" spans="1:5">
      <c r="A205" s="11" t="s">
        <v>2200</v>
      </c>
      <c r="B205" s="12">
        <v>7207.2</v>
      </c>
      <c r="C205" s="12">
        <v>2022</v>
      </c>
      <c r="D205" s="12">
        <v>2401931.5</v>
      </c>
      <c r="E205" s="14">
        <v>0.43959995720634126</v>
      </c>
    </row>
    <row r="206" spans="1:5">
      <c r="A206" s="11" t="s">
        <v>2201</v>
      </c>
      <c r="B206" s="12">
        <v>223.3</v>
      </c>
      <c r="C206" s="12">
        <v>2022</v>
      </c>
      <c r="D206" s="12">
        <v>80985.23000000001</v>
      </c>
      <c r="E206" s="14">
        <v>0.43960101202854912</v>
      </c>
    </row>
    <row r="207" spans="1:5">
      <c r="A207" s="11" t="s">
        <v>2202</v>
      </c>
      <c r="B207" s="12">
        <v>7056</v>
      </c>
      <c r="C207" s="12">
        <v>2017</v>
      </c>
      <c r="D207" s="12">
        <v>825557.82000000007</v>
      </c>
      <c r="E207" s="14">
        <v>0.23535990793704228</v>
      </c>
    </row>
    <row r="208" spans="1:5">
      <c r="A208" s="11" t="s">
        <v>2203</v>
      </c>
      <c r="B208" s="12">
        <v>2540</v>
      </c>
      <c r="C208" s="12">
        <v>4034</v>
      </c>
      <c r="D208" s="12">
        <v>378307.77</v>
      </c>
      <c r="E208" s="14">
        <v>0.47071956683780825</v>
      </c>
    </row>
    <row r="209" spans="1:5">
      <c r="A209" s="11" t="s">
        <v>2204</v>
      </c>
      <c r="B209" s="12">
        <v>940.5</v>
      </c>
      <c r="C209" s="12">
        <v>2022</v>
      </c>
      <c r="D209" s="12">
        <v>791283.57</v>
      </c>
      <c r="E209" s="14">
        <v>0.36640000792953259</v>
      </c>
    </row>
    <row r="210" spans="1:5">
      <c r="A210" s="11" t="s">
        <v>2205</v>
      </c>
      <c r="B210" s="12">
        <v>2042.4</v>
      </c>
      <c r="C210" s="12">
        <v>2023</v>
      </c>
      <c r="D210" s="12">
        <v>2012284.05</v>
      </c>
      <c r="E210" s="14">
        <v>0.36640006274231807</v>
      </c>
    </row>
    <row r="211" spans="1:5">
      <c r="A211" s="11" t="s">
        <v>2206</v>
      </c>
      <c r="B211" s="12">
        <v>720</v>
      </c>
      <c r="C211" s="12">
        <v>2023</v>
      </c>
      <c r="D211" s="12">
        <v>109259.83</v>
      </c>
      <c r="E211" s="14">
        <v>0.36639981851340819</v>
      </c>
    </row>
    <row r="212" spans="1:5">
      <c r="A212" s="11" t="s">
        <v>2207</v>
      </c>
      <c r="B212" s="12">
        <v>720</v>
      </c>
      <c r="C212" s="12">
        <v>2023</v>
      </c>
      <c r="D212" s="12">
        <v>91610.22</v>
      </c>
      <c r="E212" s="14">
        <v>0.3664006161838958</v>
      </c>
    </row>
    <row r="213" spans="1:5">
      <c r="A213" s="11" t="s">
        <v>2208</v>
      </c>
      <c r="B213" s="12">
        <v>71030.900000000009</v>
      </c>
      <c r="C213" s="12">
        <v>34389</v>
      </c>
      <c r="D213" s="12">
        <v>26984877.68</v>
      </c>
      <c r="E213" s="14">
        <v>6.2287999511968959</v>
      </c>
    </row>
    <row r="214" spans="1:5">
      <c r="A214" s="11" t="s">
        <v>2209</v>
      </c>
      <c r="B214" s="12">
        <v>3920.4</v>
      </c>
      <c r="C214" s="12">
        <v>6063</v>
      </c>
      <c r="D214" s="12">
        <v>3226568.79</v>
      </c>
      <c r="E214" s="14">
        <v>1.0992000862154288</v>
      </c>
    </row>
    <row r="215" spans="1:5">
      <c r="A215" s="11" t="s">
        <v>2210</v>
      </c>
      <c r="B215" s="12">
        <v>20317</v>
      </c>
      <c r="C215" s="12">
        <v>18179</v>
      </c>
      <c r="D215" s="12">
        <v>14362178.6</v>
      </c>
      <c r="E215" s="14">
        <v>2.9280001835351044</v>
      </c>
    </row>
    <row r="216" spans="1:5">
      <c r="A216" s="11" t="s">
        <v>2211</v>
      </c>
      <c r="B216" s="12">
        <v>12663</v>
      </c>
      <c r="C216" s="12">
        <v>6057</v>
      </c>
      <c r="D216" s="12">
        <v>9167876.5199999996</v>
      </c>
      <c r="E216" s="14">
        <v>0.72960001533634133</v>
      </c>
    </row>
    <row r="217" spans="1:5">
      <c r="A217" s="11" t="s">
        <v>2212</v>
      </c>
      <c r="B217" s="12">
        <v>567</v>
      </c>
      <c r="C217" s="12">
        <v>2019</v>
      </c>
      <c r="D217" s="12">
        <v>421397.98</v>
      </c>
      <c r="E217" s="14">
        <v>0.24319985008365827</v>
      </c>
    </row>
    <row r="218" spans="1:5">
      <c r="A218" s="11" t="s">
        <v>2213</v>
      </c>
      <c r="B218" s="12">
        <v>480</v>
      </c>
      <c r="C218" s="12">
        <v>2017</v>
      </c>
      <c r="D218" s="12">
        <v>63158.729999999996</v>
      </c>
      <c r="E218" s="14">
        <v>0.17098027815234287</v>
      </c>
    </row>
    <row r="219" spans="1:5">
      <c r="A219" s="11" t="s">
        <v>2214</v>
      </c>
      <c r="B219" s="12">
        <v>15732</v>
      </c>
      <c r="C219" s="12">
        <v>2018</v>
      </c>
      <c r="D219" s="12">
        <v>1897566.83</v>
      </c>
      <c r="E219" s="14">
        <v>0.24320001241125247</v>
      </c>
    </row>
    <row r="220" spans="1:5">
      <c r="A220" s="11" t="s">
        <v>2215</v>
      </c>
      <c r="B220" s="12">
        <v>6862.6</v>
      </c>
      <c r="C220" s="12">
        <v>8076</v>
      </c>
      <c r="D220" s="12">
        <v>4121631.8099999996</v>
      </c>
      <c r="E220" s="14">
        <v>0.97280044167017732</v>
      </c>
    </row>
    <row r="221" spans="1:5">
      <c r="A221" s="11" t="s">
        <v>2216</v>
      </c>
      <c r="B221" s="12">
        <v>44710.8</v>
      </c>
      <c r="C221" s="12">
        <v>32366</v>
      </c>
      <c r="D221" s="12">
        <v>31720963.199999996</v>
      </c>
      <c r="E221" s="14">
        <v>5.8624003765818333</v>
      </c>
    </row>
    <row r="222" spans="1:5">
      <c r="A222" s="11" t="s">
        <v>2217</v>
      </c>
      <c r="B222" s="12">
        <v>4132.8</v>
      </c>
      <c r="C222" s="12">
        <v>2022</v>
      </c>
      <c r="D222" s="12">
        <v>3063011.15</v>
      </c>
      <c r="E222" s="14">
        <v>0.36640001145577039</v>
      </c>
    </row>
    <row r="223" spans="1:5">
      <c r="A223" s="11" t="s">
        <v>2218</v>
      </c>
      <c r="B223" s="12">
        <v>421.6</v>
      </c>
      <c r="C223" s="12">
        <v>2020</v>
      </c>
      <c r="D223" s="12">
        <v>284645.11</v>
      </c>
      <c r="E223" s="14">
        <v>0.36640030883625674</v>
      </c>
    </row>
    <row r="224" spans="1:5">
      <c r="A224" s="11" t="s">
        <v>2219</v>
      </c>
      <c r="B224" s="12">
        <v>120355.2</v>
      </c>
      <c r="C224" s="12">
        <v>14135</v>
      </c>
      <c r="D224" s="12">
        <v>17186614.460000001</v>
      </c>
      <c r="E224" s="14">
        <v>1.9488000910917402</v>
      </c>
    </row>
    <row r="225" spans="1:5">
      <c r="A225" s="11" t="s">
        <v>2220</v>
      </c>
      <c r="B225" s="12">
        <v>91980</v>
      </c>
      <c r="C225" s="12">
        <v>18161</v>
      </c>
      <c r="D225" s="12">
        <v>10919500.049999999</v>
      </c>
      <c r="E225" s="14">
        <v>2.1809603443356123</v>
      </c>
    </row>
    <row r="226" spans="1:5">
      <c r="A226" s="11" t="s">
        <v>2221</v>
      </c>
      <c r="B226" s="12">
        <v>33163.149999999994</v>
      </c>
      <c r="C226" s="12">
        <v>20193</v>
      </c>
      <c r="D226" s="12">
        <v>19265024.310000002</v>
      </c>
      <c r="E226" s="14">
        <v>2.6815999060139841</v>
      </c>
    </row>
    <row r="227" spans="1:5">
      <c r="A227" s="11" t="s">
        <v>2222</v>
      </c>
      <c r="B227" s="12">
        <v>80928</v>
      </c>
      <c r="C227" s="12">
        <v>8072</v>
      </c>
      <c r="D227" s="12">
        <v>9574088.2200000007</v>
      </c>
      <c r="E227" s="14">
        <v>0.96495990353343752</v>
      </c>
    </row>
    <row r="228" spans="1:5">
      <c r="A228" s="11" t="s">
        <v>2223</v>
      </c>
      <c r="B228" s="12">
        <v>3592.8</v>
      </c>
      <c r="C228" s="12">
        <v>2022</v>
      </c>
      <c r="D228" s="12">
        <v>2752394.42</v>
      </c>
      <c r="E228" s="14">
        <v>0.36639997189749801</v>
      </c>
    </row>
    <row r="229" spans="1:5">
      <c r="A229" s="11" t="s">
        <v>2224</v>
      </c>
      <c r="B229" s="12">
        <v>1800</v>
      </c>
      <c r="C229" s="12">
        <v>2018</v>
      </c>
      <c r="D229" s="12">
        <v>207014.66</v>
      </c>
      <c r="E229" s="14">
        <v>0.2432001766059988</v>
      </c>
    </row>
    <row r="230" spans="1:5">
      <c r="A230" s="11" t="s">
        <v>2225</v>
      </c>
      <c r="B230" s="12">
        <v>1615</v>
      </c>
      <c r="C230" s="12">
        <v>2023</v>
      </c>
      <c r="D230" s="12">
        <v>1264913.18</v>
      </c>
      <c r="E230" s="14">
        <v>0.36639996885474468</v>
      </c>
    </row>
    <row r="231" spans="1:5">
      <c r="A231" s="11" t="s">
        <v>2226</v>
      </c>
      <c r="B231" s="12">
        <v>53970</v>
      </c>
      <c r="C231" s="12">
        <v>16185</v>
      </c>
      <c r="D231" s="12">
        <v>26097789.699999999</v>
      </c>
      <c r="E231" s="14">
        <v>2.931199969206868</v>
      </c>
    </row>
    <row r="232" spans="1:5">
      <c r="A232" s="11" t="s">
        <v>2227</v>
      </c>
      <c r="B232" s="12">
        <v>1680</v>
      </c>
      <c r="C232" s="12">
        <v>2020</v>
      </c>
      <c r="D232" s="12">
        <v>1113766.3899999999</v>
      </c>
      <c r="E232" s="14">
        <v>0.36639995463680247</v>
      </c>
    </row>
    <row r="233" spans="1:5">
      <c r="A233" s="11" t="s">
        <v>2228</v>
      </c>
      <c r="B233" s="12">
        <v>6062.8</v>
      </c>
      <c r="C233" s="12">
        <v>4040</v>
      </c>
      <c r="D233" s="12">
        <v>2958145.12</v>
      </c>
      <c r="E233" s="14">
        <v>0.73280003414108774</v>
      </c>
    </row>
    <row r="234" spans="1:5">
      <c r="A234" s="11" t="s">
        <v>2229</v>
      </c>
      <c r="B234" s="12">
        <v>48390</v>
      </c>
      <c r="C234" s="12">
        <v>10105</v>
      </c>
      <c r="D234" s="12">
        <v>22887394.049999997</v>
      </c>
      <c r="E234" s="14">
        <v>1.8320000253762077</v>
      </c>
    </row>
    <row r="235" spans="1:5">
      <c r="A235" s="11" t="s">
        <v>2230</v>
      </c>
      <c r="B235" s="12">
        <v>2215.1999999999998</v>
      </c>
      <c r="C235" s="12">
        <v>2020</v>
      </c>
      <c r="D235" s="12">
        <v>975650.97</v>
      </c>
      <c r="E235" s="14">
        <v>0.24319994262924352</v>
      </c>
    </row>
    <row r="236" spans="1:5">
      <c r="A236" s="11" t="s">
        <v>2231</v>
      </c>
      <c r="B236" s="12">
        <v>280</v>
      </c>
      <c r="C236" s="12">
        <v>2019</v>
      </c>
      <c r="D236" s="12">
        <v>162152.01999999999</v>
      </c>
      <c r="E236" s="14">
        <v>0.24319944258744186</v>
      </c>
    </row>
    <row r="237" spans="1:5">
      <c r="A237" s="11" t="s">
        <v>2232</v>
      </c>
      <c r="B237" s="12">
        <v>51000</v>
      </c>
      <c r="C237" s="12">
        <v>2017</v>
      </c>
      <c r="D237" s="12">
        <v>952437.13000000012</v>
      </c>
      <c r="E237" s="14">
        <v>0.23535997581673482</v>
      </c>
    </row>
    <row r="238" spans="1:5">
      <c r="A238" s="11" t="s">
        <v>2233</v>
      </c>
      <c r="B238" s="12">
        <v>12768</v>
      </c>
      <c r="C238" s="12">
        <v>10105</v>
      </c>
      <c r="D238" s="12">
        <v>9542807.4399999995</v>
      </c>
      <c r="E238" s="14">
        <v>1.8319998656841991</v>
      </c>
    </row>
    <row r="239" spans="1:5">
      <c r="A239" s="11" t="s">
        <v>2234</v>
      </c>
      <c r="B239" s="12">
        <v>181440</v>
      </c>
      <c r="C239" s="12">
        <v>8069</v>
      </c>
      <c r="D239" s="12">
        <v>3287370.21</v>
      </c>
      <c r="E239" s="14">
        <v>0.75613999868536175</v>
      </c>
    </row>
    <row r="240" spans="1:5">
      <c r="A240" s="11" t="s">
        <v>2235</v>
      </c>
      <c r="B240" s="12">
        <v>22159.5</v>
      </c>
      <c r="C240" s="12">
        <v>6061</v>
      </c>
      <c r="D240" s="12">
        <v>10040537.629999999</v>
      </c>
      <c r="E240" s="14">
        <v>1.0991999966621744</v>
      </c>
    </row>
    <row r="241" spans="1:5">
      <c r="A241" s="11" t="s">
        <v>2236</v>
      </c>
      <c r="B241" s="12">
        <v>250</v>
      </c>
      <c r="C241" s="12">
        <v>2019</v>
      </c>
      <c r="D241" s="12">
        <v>110307.62</v>
      </c>
      <c r="E241" s="14">
        <v>0.24320084860910876</v>
      </c>
    </row>
    <row r="242" spans="1:5">
      <c r="A242" s="11" t="s">
        <v>2237</v>
      </c>
      <c r="B242" s="12">
        <v>3575</v>
      </c>
      <c r="C242" s="12">
        <v>2020</v>
      </c>
      <c r="D242" s="12">
        <v>1374156.3499999999</v>
      </c>
      <c r="E242" s="14">
        <v>0.24319996554900419</v>
      </c>
    </row>
    <row r="243" spans="1:5">
      <c r="A243" s="11" t="s">
        <v>2238</v>
      </c>
      <c r="B243" s="12">
        <v>2695</v>
      </c>
      <c r="C243" s="12">
        <v>2020</v>
      </c>
      <c r="D243" s="12">
        <v>1217251.55</v>
      </c>
      <c r="E243" s="14">
        <v>0.24320005670353603</v>
      </c>
    </row>
    <row r="244" spans="1:5">
      <c r="A244" s="11" t="s">
        <v>2239</v>
      </c>
      <c r="B244" s="12">
        <v>470</v>
      </c>
      <c r="C244" s="12">
        <v>2019</v>
      </c>
      <c r="D244" s="12">
        <v>239367.34</v>
      </c>
      <c r="E244" s="14">
        <v>0.24319972012244229</v>
      </c>
    </row>
    <row r="245" spans="1:5">
      <c r="A245" s="11" t="s">
        <v>2240</v>
      </c>
      <c r="B245" s="12">
        <v>8508</v>
      </c>
      <c r="C245" s="12">
        <v>6058</v>
      </c>
      <c r="D245" s="12">
        <v>4969681.82</v>
      </c>
      <c r="E245" s="14">
        <v>0.72960002871828555</v>
      </c>
    </row>
    <row r="246" spans="1:5">
      <c r="A246" s="11" t="s">
        <v>2241</v>
      </c>
      <c r="B246" s="12">
        <v>2530</v>
      </c>
      <c r="C246" s="12">
        <v>2020</v>
      </c>
      <c r="D246" s="12">
        <v>1071908.02</v>
      </c>
      <c r="E246" s="14">
        <v>0.24320008046235983</v>
      </c>
    </row>
    <row r="247" spans="1:5">
      <c r="A247" s="11" t="s">
        <v>2242</v>
      </c>
      <c r="B247" s="12">
        <v>397.5</v>
      </c>
      <c r="C247" s="12">
        <v>2019</v>
      </c>
      <c r="D247" s="12">
        <v>178201.85</v>
      </c>
      <c r="E247" s="14">
        <v>0.2432000558108709</v>
      </c>
    </row>
    <row r="248" spans="1:5">
      <c r="A248" s="11" t="s">
        <v>2243</v>
      </c>
      <c r="B248" s="12">
        <v>4200</v>
      </c>
      <c r="C248" s="12">
        <v>2020</v>
      </c>
      <c r="D248" s="12">
        <v>1595474.7400000002</v>
      </c>
      <c r="E248" s="14">
        <v>0.24319993930937642</v>
      </c>
    </row>
    <row r="249" spans="1:5">
      <c r="A249" s="11" t="s">
        <v>2244</v>
      </c>
      <c r="B249" s="12">
        <v>1200</v>
      </c>
      <c r="C249" s="12">
        <v>2019</v>
      </c>
      <c r="D249" s="12">
        <v>611545.04</v>
      </c>
      <c r="E249" s="14">
        <v>0.24319998347672075</v>
      </c>
    </row>
    <row r="250" spans="1:5">
      <c r="A250" s="11" t="s">
        <v>2245</v>
      </c>
      <c r="B250" s="12">
        <v>357</v>
      </c>
      <c r="C250" s="12">
        <v>2019</v>
      </c>
      <c r="D250" s="12">
        <v>168174.91</v>
      </c>
      <c r="E250" s="14">
        <v>0.24320017008214551</v>
      </c>
    </row>
    <row r="251" spans="1:5">
      <c r="A251" s="11" t="s">
        <v>2246</v>
      </c>
      <c r="B251" s="12">
        <v>360</v>
      </c>
      <c r="C251" s="12">
        <v>2019</v>
      </c>
      <c r="D251" s="12">
        <v>360705.62</v>
      </c>
      <c r="E251" s="14">
        <v>0.24319979960220983</v>
      </c>
    </row>
    <row r="252" spans="1:5">
      <c r="A252" s="11" t="s">
        <v>2247</v>
      </c>
      <c r="B252" s="12">
        <v>23000</v>
      </c>
      <c r="C252" s="12">
        <v>6069</v>
      </c>
      <c r="D252" s="12">
        <v>16453544.57</v>
      </c>
      <c r="E252" s="14">
        <v>1.0992000169073881</v>
      </c>
    </row>
    <row r="253" spans="1:5">
      <c r="A253" s="11" t="s">
        <v>2248</v>
      </c>
      <c r="B253" s="12">
        <v>13580</v>
      </c>
      <c r="C253" s="12">
        <v>4038</v>
      </c>
      <c r="D253" s="12">
        <v>6455761.7400000002</v>
      </c>
      <c r="E253" s="14">
        <v>0.48639999976937914</v>
      </c>
    </row>
    <row r="254" spans="1:5">
      <c r="A254" s="11" t="s">
        <v>2249</v>
      </c>
      <c r="B254" s="12">
        <v>20030</v>
      </c>
      <c r="C254" s="12">
        <v>6058</v>
      </c>
      <c r="D254" s="12">
        <v>9879574.7699999996</v>
      </c>
      <c r="E254" s="14">
        <v>0.85280003599081811</v>
      </c>
    </row>
    <row r="255" spans="1:5">
      <c r="A255" s="11" t="s">
        <v>2250</v>
      </c>
      <c r="B255" s="12">
        <v>15311.279999999999</v>
      </c>
      <c r="C255" s="12">
        <v>4038</v>
      </c>
      <c r="D255" s="12">
        <v>7936118.4800000004</v>
      </c>
      <c r="E255" s="14">
        <v>0.48640000118751536</v>
      </c>
    </row>
    <row r="256" spans="1:5">
      <c r="A256" s="11" t="s">
        <v>2251</v>
      </c>
      <c r="B256" s="12">
        <v>85312.5</v>
      </c>
      <c r="C256" s="12">
        <v>22242</v>
      </c>
      <c r="D256" s="12">
        <v>58637748.150000006</v>
      </c>
      <c r="E256" s="14">
        <v>3.7839999851410524</v>
      </c>
    </row>
    <row r="257" spans="1:5">
      <c r="A257" s="11" t="s">
        <v>2252</v>
      </c>
      <c r="B257" s="12">
        <v>30577.5</v>
      </c>
      <c r="C257" s="12">
        <v>8084</v>
      </c>
      <c r="D257" s="12">
        <v>22066946.460000001</v>
      </c>
      <c r="E257" s="14">
        <v>1.465600031460216</v>
      </c>
    </row>
    <row r="258" spans="1:5">
      <c r="A258" s="11" t="s">
        <v>2253</v>
      </c>
      <c r="B258" s="12">
        <v>98</v>
      </c>
      <c r="C258" s="12">
        <v>2023</v>
      </c>
      <c r="D258" s="12">
        <v>74360.850000000006</v>
      </c>
      <c r="E258" s="14">
        <v>0.36639866375235314</v>
      </c>
    </row>
    <row r="259" spans="1:5">
      <c r="A259" s="11" t="s">
        <v>2254</v>
      </c>
      <c r="B259" s="12">
        <v>1562.1</v>
      </c>
      <c r="C259" s="12">
        <v>4046</v>
      </c>
      <c r="D259" s="12">
        <v>1449283.76</v>
      </c>
      <c r="E259" s="14">
        <v>0.73280062904199383</v>
      </c>
    </row>
    <row r="260" spans="1:5">
      <c r="A260" s="11" t="s">
        <v>2255</v>
      </c>
      <c r="B260" s="12">
        <v>238464</v>
      </c>
      <c r="C260" s="12">
        <v>24204</v>
      </c>
      <c r="D260" s="12">
        <v>22858118.640000001</v>
      </c>
      <c r="E260" s="14">
        <v>2.1383000860792305</v>
      </c>
    </row>
    <row r="261" spans="1:5">
      <c r="A261" s="11" t="s">
        <v>2256</v>
      </c>
      <c r="B261" s="12">
        <v>22860</v>
      </c>
      <c r="C261" s="12">
        <v>2017</v>
      </c>
      <c r="D261" s="12">
        <v>2268270.63</v>
      </c>
      <c r="E261" s="14">
        <v>0.17097994728049204</v>
      </c>
    </row>
    <row r="262" spans="1:5">
      <c r="A262" s="11" t="s">
        <v>2257</v>
      </c>
      <c r="B262" s="12">
        <v>503100</v>
      </c>
      <c r="C262" s="12">
        <v>56501</v>
      </c>
      <c r="D262" s="12">
        <v>54658092.080000006</v>
      </c>
      <c r="E262" s="14">
        <v>6.7782404456255954</v>
      </c>
    </row>
    <row r="263" spans="1:5">
      <c r="A263" s="11" t="s">
        <v>2258</v>
      </c>
      <c r="B263" s="12">
        <v>7648</v>
      </c>
      <c r="C263" s="12">
        <v>2023</v>
      </c>
      <c r="D263" s="12">
        <v>5680352.8599999994</v>
      </c>
      <c r="E263" s="14">
        <v>0.36639998216477693</v>
      </c>
    </row>
    <row r="264" spans="1:5">
      <c r="A264" s="11" t="s">
        <v>2259</v>
      </c>
      <c r="B264" s="12">
        <v>9405.5</v>
      </c>
      <c r="C264" s="12">
        <v>2019</v>
      </c>
      <c r="D264" s="12">
        <v>5271340.6899999995</v>
      </c>
      <c r="E264" s="14">
        <v>0.24320000517718893</v>
      </c>
    </row>
    <row r="265" spans="1:5">
      <c r="A265" s="11" t="s">
        <v>2260</v>
      </c>
      <c r="B265" s="12">
        <v>30209.100000000002</v>
      </c>
      <c r="C265" s="12">
        <v>18204</v>
      </c>
      <c r="D265" s="12">
        <v>21344820.670000002</v>
      </c>
      <c r="E265" s="14">
        <v>3.2976001501625332</v>
      </c>
    </row>
    <row r="266" spans="1:5">
      <c r="A266" s="11" t="s">
        <v>2261</v>
      </c>
      <c r="B266" s="12">
        <v>21164.799999999999</v>
      </c>
      <c r="C266" s="12">
        <v>8083</v>
      </c>
      <c r="D266" s="12">
        <v>13727252.48</v>
      </c>
      <c r="E266" s="14">
        <v>1.4655999790380903</v>
      </c>
    </row>
    <row r="267" spans="1:5">
      <c r="A267" s="11" t="s">
        <v>2262</v>
      </c>
      <c r="B267" s="12">
        <v>19558.400000000001</v>
      </c>
      <c r="C267" s="12">
        <v>14139</v>
      </c>
      <c r="D267" s="12">
        <v>12485967.68</v>
      </c>
      <c r="E267" s="14">
        <v>2.1952000116125547</v>
      </c>
    </row>
    <row r="268" spans="1:5">
      <c r="A268" s="11" t="s">
        <v>2263</v>
      </c>
      <c r="B268" s="12">
        <v>17459.199999999997</v>
      </c>
      <c r="C268" s="12">
        <v>8084</v>
      </c>
      <c r="D268" s="12">
        <v>12076030.24</v>
      </c>
      <c r="E268" s="14">
        <v>1.4655999921121898</v>
      </c>
    </row>
    <row r="269" spans="1:5">
      <c r="A269" s="11" t="s">
        <v>2264</v>
      </c>
      <c r="B269" s="12">
        <v>113576.04</v>
      </c>
      <c r="C269" s="12">
        <v>26248</v>
      </c>
      <c r="D269" s="12">
        <v>23885459.300000001</v>
      </c>
      <c r="E269" s="14">
        <v>3.2847997524899668</v>
      </c>
    </row>
    <row r="270" spans="1:5">
      <c r="A270" s="11" t="s">
        <v>2265</v>
      </c>
      <c r="B270" s="12">
        <v>130</v>
      </c>
      <c r="C270" s="12">
        <v>2023</v>
      </c>
      <c r="D270" s="12">
        <v>107738.87999999999</v>
      </c>
      <c r="E270" s="14">
        <v>0.36640055356665457</v>
      </c>
    </row>
    <row r="271" spans="1:5">
      <c r="A271" s="11" t="s">
        <v>2266</v>
      </c>
      <c r="B271" s="12">
        <v>246</v>
      </c>
      <c r="C271" s="12">
        <v>4046</v>
      </c>
      <c r="D271" s="12">
        <v>179916.85</v>
      </c>
      <c r="E271" s="14">
        <v>0.7328003654825983</v>
      </c>
    </row>
    <row r="272" spans="1:5">
      <c r="A272" s="11" t="s">
        <v>2267</v>
      </c>
      <c r="B272" s="12">
        <v>4510.8</v>
      </c>
      <c r="C272" s="12">
        <v>4046</v>
      </c>
      <c r="D272" s="12">
        <v>3563929.1700000004</v>
      </c>
      <c r="E272" s="14">
        <v>0.73279788313648697</v>
      </c>
    </row>
    <row r="273" spans="1:5">
      <c r="A273" s="11" t="s">
        <v>2268</v>
      </c>
      <c r="B273" s="12">
        <v>4755</v>
      </c>
      <c r="C273" s="12">
        <v>4046</v>
      </c>
      <c r="D273" s="12">
        <v>3643515.37</v>
      </c>
      <c r="E273" s="14">
        <v>0.73279955444813638</v>
      </c>
    </row>
    <row r="274" spans="1:5">
      <c r="A274" s="11" t="s">
        <v>2269</v>
      </c>
      <c r="B274" s="12">
        <v>3600</v>
      </c>
      <c r="C274" s="12">
        <v>2018</v>
      </c>
      <c r="D274" s="12">
        <v>388610.22</v>
      </c>
      <c r="E274" s="14">
        <v>0.24320015232800224</v>
      </c>
    </row>
    <row r="275" spans="1:5">
      <c r="A275" s="11" t="s">
        <v>2270</v>
      </c>
      <c r="B275" s="12">
        <v>3600</v>
      </c>
      <c r="C275" s="12">
        <v>2018</v>
      </c>
      <c r="D275" s="12">
        <v>382023.61</v>
      </c>
      <c r="E275" s="14">
        <v>0.24320015609984183</v>
      </c>
    </row>
    <row r="276" spans="1:5">
      <c r="A276" s="11" t="s">
        <v>2271</v>
      </c>
      <c r="B276" s="12">
        <v>83794.200000000012</v>
      </c>
      <c r="C276" s="12">
        <v>40451</v>
      </c>
      <c r="D276" s="12">
        <v>46798897.93</v>
      </c>
      <c r="E276" s="14">
        <v>7.2048002395173016</v>
      </c>
    </row>
    <row r="277" spans="1:5">
      <c r="A277" s="11" t="s">
        <v>2272</v>
      </c>
      <c r="B277" s="12">
        <v>14694.4</v>
      </c>
      <c r="C277" s="12">
        <v>8083</v>
      </c>
      <c r="D277" s="12">
        <v>9040435.1300000008</v>
      </c>
      <c r="E277" s="14">
        <v>1.4655999691390564</v>
      </c>
    </row>
    <row r="278" spans="1:5">
      <c r="A278" s="11" t="s">
        <v>2273</v>
      </c>
      <c r="B278" s="12">
        <v>17820</v>
      </c>
      <c r="C278" s="12">
        <v>4034</v>
      </c>
      <c r="D278" s="12">
        <v>2037846.46</v>
      </c>
      <c r="E278" s="14">
        <v>0.34195996823189267</v>
      </c>
    </row>
    <row r="279" spans="1:5">
      <c r="A279" s="11" t="s">
        <v>2274</v>
      </c>
      <c r="B279" s="12">
        <v>129256</v>
      </c>
      <c r="C279" s="12">
        <v>20180</v>
      </c>
      <c r="D279" s="12">
        <v>14811216.75</v>
      </c>
      <c r="E279" s="14">
        <v>2.4084803979939009</v>
      </c>
    </row>
    <row r="280" spans="1:5">
      <c r="A280" s="11" t="s">
        <v>2275</v>
      </c>
      <c r="B280" s="12">
        <v>5076</v>
      </c>
      <c r="C280" s="12">
        <v>2017</v>
      </c>
      <c r="D280" s="12">
        <v>518148.1</v>
      </c>
      <c r="E280" s="14">
        <v>0.23536015953048753</v>
      </c>
    </row>
    <row r="281" spans="1:5">
      <c r="A281" s="11" t="s">
        <v>2276</v>
      </c>
      <c r="B281" s="12">
        <v>10800</v>
      </c>
      <c r="C281" s="12">
        <v>2017</v>
      </c>
      <c r="D281" s="12">
        <v>1236939.3799999999</v>
      </c>
      <c r="E281" s="14">
        <v>0.17097997499603299</v>
      </c>
    </row>
    <row r="282" spans="1:5">
      <c r="A282" s="11" t="s">
        <v>2277</v>
      </c>
      <c r="B282" s="12">
        <v>10980</v>
      </c>
      <c r="C282" s="12">
        <v>2017</v>
      </c>
      <c r="D282" s="12">
        <v>1255360.94</v>
      </c>
      <c r="E282" s="14">
        <v>0.17097996013544539</v>
      </c>
    </row>
    <row r="283" spans="1:5">
      <c r="A283" s="11" t="s">
        <v>2278</v>
      </c>
      <c r="B283" s="12">
        <v>267185.59999999998</v>
      </c>
      <c r="C283" s="12">
        <v>40353</v>
      </c>
      <c r="D283" s="12">
        <v>27027985.810000002</v>
      </c>
      <c r="E283" s="14">
        <v>4.2659259654217365</v>
      </c>
    </row>
    <row r="284" spans="1:5">
      <c r="A284" s="11" t="s">
        <v>2279</v>
      </c>
      <c r="B284" s="12">
        <v>291025.08</v>
      </c>
      <c r="C284" s="12">
        <v>44410</v>
      </c>
      <c r="D284" s="12">
        <v>34955452.729999997</v>
      </c>
      <c r="E284" s="14">
        <v>5.5967999315006383</v>
      </c>
    </row>
    <row r="285" spans="1:5">
      <c r="A285" s="11" t="s">
        <v>2280</v>
      </c>
      <c r="B285" s="12">
        <v>27000</v>
      </c>
      <c r="C285" s="12">
        <v>2017</v>
      </c>
      <c r="D285" s="12">
        <v>3166211.88</v>
      </c>
      <c r="E285" s="14">
        <v>0.23536001455926125</v>
      </c>
    </row>
    <row r="286" spans="1:5">
      <c r="A286" s="11" t="s">
        <v>2281</v>
      </c>
      <c r="B286" s="12">
        <v>413</v>
      </c>
      <c r="C286" s="12">
        <v>2020</v>
      </c>
      <c r="D286" s="12">
        <v>319582.88</v>
      </c>
      <c r="E286" s="14">
        <v>0.36639993076992211</v>
      </c>
    </row>
    <row r="287" spans="1:5">
      <c r="A287" s="11" t="s">
        <v>2282</v>
      </c>
      <c r="B287" s="12">
        <v>63437.899999999987</v>
      </c>
      <c r="C287" s="12">
        <v>44503</v>
      </c>
      <c r="D287" s="12">
        <v>48732856.5</v>
      </c>
      <c r="E287" s="14">
        <v>8.0607981624054972</v>
      </c>
    </row>
    <row r="288" spans="1:5">
      <c r="A288" s="11" t="s">
        <v>2283</v>
      </c>
      <c r="B288" s="12">
        <v>3829.1</v>
      </c>
      <c r="C288" s="12">
        <v>2020</v>
      </c>
      <c r="D288" s="12">
        <v>2760059.7</v>
      </c>
      <c r="E288" s="14">
        <v>0.36640000990123517</v>
      </c>
    </row>
    <row r="289" spans="1:5">
      <c r="A289" s="11" t="s">
        <v>2284</v>
      </c>
      <c r="B289" s="12">
        <v>13600.2</v>
      </c>
      <c r="C289" s="12">
        <v>8085</v>
      </c>
      <c r="D289" s="12">
        <v>11202292.010000002</v>
      </c>
      <c r="E289" s="14">
        <v>1.4656000784212306</v>
      </c>
    </row>
    <row r="290" spans="1:5">
      <c r="A290" s="11" t="s">
        <v>2285</v>
      </c>
      <c r="B290" s="12">
        <v>20626.099999999999</v>
      </c>
      <c r="C290" s="12">
        <v>12118</v>
      </c>
      <c r="D290" s="12">
        <v>14540244.180000002</v>
      </c>
      <c r="E290" s="14">
        <v>1.8288001780727965</v>
      </c>
    </row>
    <row r="291" spans="1:5">
      <c r="A291" s="11" t="s">
        <v>2286</v>
      </c>
      <c r="B291" s="12">
        <v>21484.2</v>
      </c>
      <c r="C291" s="12">
        <v>10095</v>
      </c>
      <c r="D291" s="12">
        <v>7980315.1999999993</v>
      </c>
      <c r="E291" s="14">
        <v>1.3392000461093592</v>
      </c>
    </row>
    <row r="292" spans="1:5">
      <c r="A292" s="11" t="s">
        <v>2287</v>
      </c>
      <c r="B292" s="12">
        <v>1500</v>
      </c>
      <c r="C292" s="12">
        <v>2019</v>
      </c>
      <c r="D292" s="12">
        <v>1221887.47</v>
      </c>
      <c r="E292" s="14">
        <v>0.24320005886514456</v>
      </c>
    </row>
    <row r="293" spans="1:5">
      <c r="A293" s="11" t="s">
        <v>2288</v>
      </c>
      <c r="B293" s="12">
        <v>9495.6</v>
      </c>
      <c r="C293" s="12">
        <v>8092</v>
      </c>
      <c r="D293" s="12">
        <v>8341453.7600000007</v>
      </c>
      <c r="E293" s="14">
        <v>1.465600069243902</v>
      </c>
    </row>
    <row r="294" spans="1:5">
      <c r="A294" s="11" t="s">
        <v>2289</v>
      </c>
      <c r="B294" s="12">
        <v>132</v>
      </c>
      <c r="C294" s="12">
        <v>2019</v>
      </c>
      <c r="D294" s="12">
        <v>83583</v>
      </c>
      <c r="E294" s="14">
        <v>0.24319894336344788</v>
      </c>
    </row>
    <row r="295" spans="1:5">
      <c r="A295" s="11" t="s">
        <v>2290</v>
      </c>
      <c r="B295" s="12">
        <v>4733.3999999999996</v>
      </c>
      <c r="C295" s="12">
        <v>6069</v>
      </c>
      <c r="D295" s="12">
        <v>3843922.0999999996</v>
      </c>
      <c r="E295" s="14">
        <v>1.0991977630519121</v>
      </c>
    </row>
    <row r="296" spans="1:5">
      <c r="A296" s="11" t="s">
        <v>2291</v>
      </c>
      <c r="B296" s="12">
        <v>720</v>
      </c>
      <c r="C296" s="12">
        <v>2019</v>
      </c>
      <c r="D296" s="12">
        <v>85176.02</v>
      </c>
      <c r="E296" s="14">
        <v>0.2432001742137902</v>
      </c>
    </row>
    <row r="297" spans="1:5">
      <c r="A297" s="11" t="s">
        <v>2292</v>
      </c>
      <c r="B297" s="12">
        <v>126</v>
      </c>
      <c r="C297" s="12">
        <v>2023</v>
      </c>
      <c r="D297" s="12">
        <v>90486.58</v>
      </c>
      <c r="E297" s="14">
        <v>0.36640070501632521</v>
      </c>
    </row>
    <row r="298" spans="1:5">
      <c r="A298" s="11" t="s">
        <v>2293</v>
      </c>
      <c r="B298" s="12">
        <v>406</v>
      </c>
      <c r="C298" s="12">
        <v>2020</v>
      </c>
      <c r="D298" s="12">
        <v>339206.56</v>
      </c>
      <c r="E298" s="14">
        <v>0.36640055402603827</v>
      </c>
    </row>
    <row r="299" spans="1:5">
      <c r="A299" s="11" t="s">
        <v>2294</v>
      </c>
      <c r="B299" s="12">
        <v>6829.7999999999993</v>
      </c>
      <c r="C299" s="12">
        <v>4046</v>
      </c>
      <c r="D299" s="12">
        <v>5767108.9000000004</v>
      </c>
      <c r="E299" s="14">
        <v>0.73279994904860124</v>
      </c>
    </row>
    <row r="300" spans="1:5">
      <c r="A300" s="11" t="s">
        <v>2295</v>
      </c>
      <c r="B300" s="12">
        <v>3861</v>
      </c>
      <c r="C300" s="12">
        <v>2021</v>
      </c>
      <c r="D300" s="12">
        <v>2758991.06</v>
      </c>
      <c r="E300" s="14">
        <v>0.36640004759188266</v>
      </c>
    </row>
    <row r="301" spans="1:5">
      <c r="A301" s="11" t="s">
        <v>2296</v>
      </c>
      <c r="B301" s="12">
        <v>3944</v>
      </c>
      <c r="C301" s="12">
        <v>2020</v>
      </c>
      <c r="D301" s="12">
        <v>2538517.34</v>
      </c>
      <c r="E301" s="14">
        <v>0.36639997979561184</v>
      </c>
    </row>
    <row r="302" spans="1:5">
      <c r="A302" s="11" t="s">
        <v>2297</v>
      </c>
      <c r="B302" s="12">
        <v>20522.400000000001</v>
      </c>
      <c r="C302" s="12">
        <v>14136</v>
      </c>
      <c r="D302" s="12">
        <v>11670815.210000001</v>
      </c>
      <c r="E302" s="14">
        <v>1.9488000073705294</v>
      </c>
    </row>
    <row r="303" spans="1:5">
      <c r="A303" s="11" t="s">
        <v>2298</v>
      </c>
      <c r="B303" s="12">
        <v>7897.5</v>
      </c>
      <c r="C303" s="12">
        <v>2020</v>
      </c>
      <c r="D303" s="12">
        <v>5481341.3599999994</v>
      </c>
      <c r="E303" s="14">
        <v>0.36640001912890757</v>
      </c>
    </row>
    <row r="304" spans="1:5">
      <c r="A304" s="11" t="s">
        <v>2299</v>
      </c>
      <c r="B304" s="12">
        <v>1800</v>
      </c>
      <c r="C304" s="12">
        <v>2019</v>
      </c>
      <c r="D304" s="12">
        <v>1213361.3999999999</v>
      </c>
      <c r="E304" s="14">
        <v>0.24320006639354466</v>
      </c>
    </row>
    <row r="305" spans="1:5">
      <c r="A305" s="11" t="s">
        <v>2300</v>
      </c>
      <c r="B305" s="12">
        <v>19756.7</v>
      </c>
      <c r="C305" s="12">
        <v>14161</v>
      </c>
      <c r="D305" s="12">
        <v>13518226.760000002</v>
      </c>
      <c r="E305" s="14">
        <v>2.5647995566784889</v>
      </c>
    </row>
    <row r="306" spans="1:5">
      <c r="A306" s="11" t="s">
        <v>2301</v>
      </c>
      <c r="B306" s="12">
        <v>17431.900000000001</v>
      </c>
      <c r="C306" s="12">
        <v>8092</v>
      </c>
      <c r="D306" s="12">
        <v>15876061.48</v>
      </c>
      <c r="E306" s="14">
        <v>1.4656000183014313</v>
      </c>
    </row>
    <row r="307" spans="1:5">
      <c r="A307" s="11" t="s">
        <v>2302</v>
      </c>
      <c r="B307" s="12">
        <v>61964.5</v>
      </c>
      <c r="C307" s="12">
        <v>32368</v>
      </c>
      <c r="D307" s="12">
        <v>43929618.529999994</v>
      </c>
      <c r="E307" s="14">
        <v>5.8624003791102366</v>
      </c>
    </row>
    <row r="308" spans="1:5">
      <c r="A308" s="11" t="s">
        <v>2303</v>
      </c>
      <c r="B308" s="12">
        <v>13472.1</v>
      </c>
      <c r="C308" s="12">
        <v>10115</v>
      </c>
      <c r="D308" s="12">
        <v>10673594.9</v>
      </c>
      <c r="E308" s="14">
        <v>1.8319996005366379</v>
      </c>
    </row>
    <row r="309" spans="1:5">
      <c r="A309" s="11" t="s">
        <v>2304</v>
      </c>
      <c r="B309" s="12">
        <v>18864</v>
      </c>
      <c r="C309" s="12">
        <v>2017</v>
      </c>
      <c r="D309" s="12">
        <v>1736841.85</v>
      </c>
      <c r="E309" s="14">
        <v>0.23535999779791431</v>
      </c>
    </row>
    <row r="310" spans="1:5">
      <c r="A310" s="11" t="s">
        <v>2305</v>
      </c>
      <c r="B310" s="12">
        <v>2169</v>
      </c>
      <c r="C310" s="12">
        <v>2023</v>
      </c>
      <c r="D310" s="12">
        <v>1681009.98</v>
      </c>
      <c r="E310" s="14">
        <v>0.36639996746020304</v>
      </c>
    </row>
    <row r="311" spans="1:5">
      <c r="A311" s="11" t="s">
        <v>2306</v>
      </c>
      <c r="B311" s="12">
        <v>195</v>
      </c>
      <c r="C311" s="12">
        <v>2024</v>
      </c>
      <c r="D311" s="12">
        <v>55761.74</v>
      </c>
      <c r="E311" s="14">
        <v>0.36639986434444749</v>
      </c>
    </row>
    <row r="312" spans="1:5">
      <c r="A312" s="11" t="s">
        <v>2307</v>
      </c>
      <c r="B312" s="12">
        <v>633.6</v>
      </c>
      <c r="C312" s="12">
        <v>4048</v>
      </c>
      <c r="D312" s="12">
        <v>303358.86</v>
      </c>
      <c r="E312" s="14">
        <v>0.73279947207858487</v>
      </c>
    </row>
    <row r="313" spans="1:5">
      <c r="A313" s="11" t="s">
        <v>2308</v>
      </c>
      <c r="B313" s="12">
        <v>7171.6</v>
      </c>
      <c r="C313" s="12">
        <v>10123</v>
      </c>
      <c r="D313" s="12">
        <v>4768443.2499999991</v>
      </c>
      <c r="E313" s="14">
        <v>1.8319983618277778</v>
      </c>
    </row>
    <row r="314" spans="1:5">
      <c r="A314" s="11" t="s">
        <v>2309</v>
      </c>
      <c r="B314" s="12">
        <v>2671.4</v>
      </c>
      <c r="C314" s="12">
        <v>4048</v>
      </c>
      <c r="D314" s="12">
        <v>1463728.87</v>
      </c>
      <c r="E314" s="14">
        <v>0.73280487687348539</v>
      </c>
    </row>
    <row r="315" spans="1:5">
      <c r="A315" s="11" t="s">
        <v>2310</v>
      </c>
      <c r="B315" s="12">
        <v>5389.5</v>
      </c>
      <c r="C315" s="12">
        <v>14170</v>
      </c>
      <c r="D315" s="12">
        <v>3772704.9500000007</v>
      </c>
      <c r="E315" s="14">
        <v>2.564800878764026</v>
      </c>
    </row>
    <row r="316" spans="1:5">
      <c r="A316" s="11" t="s">
        <v>2311</v>
      </c>
      <c r="B316" s="12">
        <v>19408</v>
      </c>
      <c r="C316" s="12">
        <v>10123</v>
      </c>
      <c r="D316" s="12">
        <v>11623166.65</v>
      </c>
      <c r="E316" s="14">
        <v>1.8320042852471932</v>
      </c>
    </row>
    <row r="317" spans="1:5">
      <c r="A317" s="11" t="s">
        <v>2312</v>
      </c>
      <c r="B317" s="12">
        <v>25200</v>
      </c>
      <c r="C317" s="12">
        <v>2017</v>
      </c>
      <c r="D317" s="12">
        <v>937664.63000000012</v>
      </c>
      <c r="E317" s="14">
        <v>0.23535988964106058</v>
      </c>
    </row>
    <row r="318" spans="1:5">
      <c r="A318" s="11" t="s">
        <v>2313</v>
      </c>
      <c r="B318" s="12">
        <v>22195</v>
      </c>
      <c r="C318" s="12">
        <v>2017</v>
      </c>
      <c r="D318" s="12">
        <v>758949.35</v>
      </c>
      <c r="E318" s="14">
        <v>0.17098005150958892</v>
      </c>
    </row>
    <row r="319" spans="1:5">
      <c r="A319" s="11" t="s">
        <v>2314</v>
      </c>
      <c r="B319" s="12">
        <v>9900</v>
      </c>
      <c r="C319" s="12">
        <v>2017</v>
      </c>
      <c r="D319" s="12">
        <v>452670.36</v>
      </c>
      <c r="E319" s="14">
        <v>0.17097995943648142</v>
      </c>
    </row>
    <row r="320" spans="1:5">
      <c r="A320" s="11" t="s">
        <v>2315</v>
      </c>
      <c r="B320" s="12">
        <v>1680</v>
      </c>
      <c r="C320" s="12">
        <v>2019</v>
      </c>
      <c r="D320" s="12">
        <v>1047642.21</v>
      </c>
      <c r="E320" s="14">
        <v>0.24320005217527452</v>
      </c>
    </row>
    <row r="321" spans="1:5">
      <c r="A321" s="11" t="s">
        <v>2316</v>
      </c>
      <c r="B321" s="12">
        <v>47568</v>
      </c>
      <c r="C321" s="12">
        <v>2018</v>
      </c>
      <c r="D321" s="12">
        <v>2472603.16</v>
      </c>
      <c r="E321" s="14">
        <v>0.24319999732917985</v>
      </c>
    </row>
    <row r="322" spans="1:5">
      <c r="A322" s="11" t="s">
        <v>2317</v>
      </c>
      <c r="B322" s="12">
        <v>4032</v>
      </c>
      <c r="C322" s="12">
        <v>4036</v>
      </c>
      <c r="D322" s="12">
        <v>201068.72999999998</v>
      </c>
      <c r="E322" s="14">
        <v>0.48639934198686896</v>
      </c>
    </row>
    <row r="323" spans="1:5">
      <c r="A323" s="11" t="s">
        <v>2318</v>
      </c>
      <c r="B323" s="12">
        <v>48000</v>
      </c>
      <c r="C323" s="12">
        <v>4036</v>
      </c>
      <c r="D323" s="12">
        <v>3631844.07</v>
      </c>
      <c r="E323" s="14">
        <v>0.48639993632136597</v>
      </c>
    </row>
    <row r="324" spans="1:5">
      <c r="A324" s="11" t="s">
        <v>2319</v>
      </c>
      <c r="B324" s="12">
        <v>144</v>
      </c>
      <c r="C324" s="12">
        <v>2019</v>
      </c>
      <c r="D324" s="12">
        <v>15079</v>
      </c>
      <c r="E324" s="14">
        <v>0.24319823236487156</v>
      </c>
    </row>
    <row r="325" spans="1:5">
      <c r="A325" s="11" t="s">
        <v>2320</v>
      </c>
      <c r="B325" s="12">
        <v>72</v>
      </c>
      <c r="C325" s="12">
        <v>2019</v>
      </c>
      <c r="D325" s="12">
        <v>13611.08</v>
      </c>
      <c r="E325" s="14">
        <v>0.24319357572923364</v>
      </c>
    </row>
    <row r="326" spans="1:5">
      <c r="A326" s="11" t="s">
        <v>2321</v>
      </c>
      <c r="B326" s="12">
        <v>198</v>
      </c>
      <c r="C326" s="12">
        <v>2024</v>
      </c>
      <c r="D326" s="12">
        <v>110077.67</v>
      </c>
      <c r="E326" s="14">
        <v>0.36639975710141354</v>
      </c>
    </row>
    <row r="327" spans="1:5">
      <c r="A327" s="11" t="s">
        <v>2322</v>
      </c>
      <c r="B327" s="12">
        <v>10200</v>
      </c>
      <c r="C327" s="12">
        <v>2017</v>
      </c>
      <c r="D327" s="12">
        <v>615439.85</v>
      </c>
      <c r="E327" s="14">
        <v>0.235360228010973</v>
      </c>
    </row>
    <row r="328" spans="1:5">
      <c r="A328" s="11" t="s">
        <v>2323</v>
      </c>
      <c r="B328" s="12">
        <v>5832</v>
      </c>
      <c r="C328" s="12">
        <v>2017</v>
      </c>
      <c r="D328" s="12">
        <v>346272.29</v>
      </c>
      <c r="E328" s="14">
        <v>0.17098016718931011</v>
      </c>
    </row>
    <row r="329" spans="1:5">
      <c r="A329" s="11" t="s">
        <v>2324</v>
      </c>
      <c r="B329" s="12">
        <v>6168</v>
      </c>
      <c r="C329" s="12">
        <v>2017</v>
      </c>
      <c r="D329" s="12">
        <v>363669.18000000005</v>
      </c>
      <c r="E329" s="14">
        <v>0.17097979226983515</v>
      </c>
    </row>
    <row r="330" spans="1:5">
      <c r="A330" s="11" t="s">
        <v>2325</v>
      </c>
      <c r="B330" s="12">
        <v>26965.16</v>
      </c>
      <c r="C330" s="12">
        <v>14171</v>
      </c>
      <c r="D330" s="12">
        <v>14304369.550000001</v>
      </c>
      <c r="E330" s="14">
        <v>2.5648009803652214</v>
      </c>
    </row>
    <row r="331" spans="1:5">
      <c r="A331" s="11" t="s">
        <v>2326</v>
      </c>
      <c r="B331" s="12">
        <v>39563.9</v>
      </c>
      <c r="C331" s="12">
        <v>20243</v>
      </c>
      <c r="D331" s="12">
        <v>26674952.090000004</v>
      </c>
      <c r="E331" s="14">
        <v>3.664000171898226</v>
      </c>
    </row>
    <row r="332" spans="1:5">
      <c r="A332" s="11" t="s">
        <v>2327</v>
      </c>
      <c r="B332" s="12">
        <v>10199</v>
      </c>
      <c r="C332" s="12">
        <v>2017</v>
      </c>
      <c r="D332" s="12">
        <v>217465.99000000002</v>
      </c>
      <c r="E332" s="14">
        <v>0.17098014627856273</v>
      </c>
    </row>
    <row r="333" spans="1:5">
      <c r="A333" s="11" t="s">
        <v>2328</v>
      </c>
      <c r="B333" s="12">
        <v>12</v>
      </c>
      <c r="C333" s="12">
        <v>2025</v>
      </c>
      <c r="D333" s="12">
        <v>17835.63</v>
      </c>
      <c r="E333" s="14">
        <v>0.3664081551038732</v>
      </c>
    </row>
    <row r="334" spans="1:5">
      <c r="A334" s="11" t="s">
        <v>2329</v>
      </c>
      <c r="B334" s="12">
        <v>120</v>
      </c>
      <c r="C334" s="12">
        <v>2024</v>
      </c>
      <c r="D334" s="12">
        <v>46060.21</v>
      </c>
      <c r="E334" s="14">
        <v>0.36639838192588908</v>
      </c>
    </row>
    <row r="335" spans="1:5">
      <c r="A335" s="11" t="s">
        <v>2330</v>
      </c>
      <c r="B335" s="12">
        <v>1192.3330000000001</v>
      </c>
      <c r="C335" s="12">
        <v>6069</v>
      </c>
      <c r="D335" s="12">
        <v>1017559.6100000001</v>
      </c>
      <c r="E335" s="14">
        <v>1.0991986006656194</v>
      </c>
    </row>
    <row r="336" spans="1:5">
      <c r="A336" s="11" t="s">
        <v>2331</v>
      </c>
      <c r="B336" s="12">
        <v>7774</v>
      </c>
      <c r="C336" s="12">
        <v>4049</v>
      </c>
      <c r="D336" s="12">
        <v>4327690.5299999993</v>
      </c>
      <c r="E336" s="14">
        <v>0.73279999196297652</v>
      </c>
    </row>
    <row r="337" spans="1:5">
      <c r="A337" s="11" t="s">
        <v>2332</v>
      </c>
      <c r="B337" s="12">
        <v>240</v>
      </c>
      <c r="C337" s="12">
        <v>2018</v>
      </c>
      <c r="D337" s="12">
        <v>31863.599999999999</v>
      </c>
      <c r="E337" s="14">
        <v>0.24320043074017864</v>
      </c>
    </row>
    <row r="338" spans="1:5">
      <c r="A338" s="11" t="s">
        <v>2333</v>
      </c>
      <c r="B338" s="12">
        <v>60.9</v>
      </c>
      <c r="C338" s="12">
        <v>2024</v>
      </c>
      <c r="D338" s="12">
        <v>30481.17</v>
      </c>
      <c r="E338" s="14">
        <v>0.36639864226071128</v>
      </c>
    </row>
    <row r="339" spans="1:5">
      <c r="A339" s="11" t="s">
        <v>2334</v>
      </c>
      <c r="B339" s="12">
        <v>108</v>
      </c>
      <c r="C339" s="12">
        <v>2024</v>
      </c>
      <c r="D339" s="12">
        <v>50735.729999999996</v>
      </c>
      <c r="E339" s="14">
        <v>0.36640073383564592</v>
      </c>
    </row>
    <row r="340" spans="1:5">
      <c r="A340" s="11" t="s">
        <v>2335</v>
      </c>
      <c r="B340" s="12">
        <v>1400</v>
      </c>
      <c r="C340" s="12">
        <v>2019</v>
      </c>
      <c r="D340" s="12">
        <v>221837.09999999998</v>
      </c>
      <c r="E340" s="14">
        <v>0.24319997041028824</v>
      </c>
    </row>
    <row r="341" spans="1:5">
      <c r="A341" s="11" t="s">
        <v>2336</v>
      </c>
      <c r="B341" s="12">
        <v>42</v>
      </c>
      <c r="C341" s="12">
        <v>2019</v>
      </c>
      <c r="D341" s="12">
        <v>6760.7999999999993</v>
      </c>
      <c r="E341" s="14">
        <v>0.24320547239895554</v>
      </c>
    </row>
    <row r="342" spans="1:5">
      <c r="A342" s="11" t="s">
        <v>2337</v>
      </c>
      <c r="B342" s="12">
        <v>115848</v>
      </c>
      <c r="C342" s="12">
        <v>2017</v>
      </c>
      <c r="D342" s="12">
        <v>3290440.72</v>
      </c>
      <c r="E342" s="14">
        <v>0.17098004578466777</v>
      </c>
    </row>
    <row r="343" spans="1:5">
      <c r="A343" s="11" t="s">
        <v>2338</v>
      </c>
      <c r="B343" s="12">
        <v>9768</v>
      </c>
      <c r="C343" s="12">
        <v>4034</v>
      </c>
      <c r="D343" s="12">
        <v>627088.07999999996</v>
      </c>
      <c r="E343" s="14">
        <v>0.47072038797656413</v>
      </c>
    </row>
    <row r="344" spans="1:5">
      <c r="A344" s="11" t="s">
        <v>2339</v>
      </c>
      <c r="B344" s="12">
        <v>31032</v>
      </c>
      <c r="C344" s="12">
        <v>4034</v>
      </c>
      <c r="D344" s="12">
        <v>1916507.63</v>
      </c>
      <c r="E344" s="14">
        <v>0.40633996785404869</v>
      </c>
    </row>
    <row r="345" spans="1:5">
      <c r="A345" s="11" t="s">
        <v>2340</v>
      </c>
      <c r="B345" s="12">
        <v>3000</v>
      </c>
      <c r="C345" s="12">
        <v>2020</v>
      </c>
      <c r="D345" s="12">
        <v>2411635.11</v>
      </c>
      <c r="E345" s="14">
        <v>0.36640002140337358</v>
      </c>
    </row>
    <row r="346" spans="1:5">
      <c r="A346" s="11" t="s">
        <v>2341</v>
      </c>
      <c r="B346" s="12">
        <v>9693</v>
      </c>
      <c r="C346" s="12">
        <v>14164</v>
      </c>
      <c r="D346" s="12">
        <v>7774757.2400000002</v>
      </c>
      <c r="E346" s="14">
        <v>2.5647997034831103</v>
      </c>
    </row>
    <row r="347" spans="1:5">
      <c r="A347" s="11" t="s">
        <v>2342</v>
      </c>
      <c r="B347" s="12">
        <v>12819.599999999999</v>
      </c>
      <c r="C347" s="12">
        <v>10105</v>
      </c>
      <c r="D347" s="12">
        <v>10661401.919999998</v>
      </c>
      <c r="E347" s="14">
        <v>1.8320001935789088</v>
      </c>
    </row>
    <row r="348" spans="1:5">
      <c r="A348" s="11" t="s">
        <v>2343</v>
      </c>
      <c r="B348" s="12">
        <v>696</v>
      </c>
      <c r="C348" s="12">
        <v>2021</v>
      </c>
      <c r="D348" s="12">
        <v>587949.49</v>
      </c>
      <c r="E348" s="14">
        <v>0.36640004160906126</v>
      </c>
    </row>
    <row r="349" spans="1:5">
      <c r="A349" s="11" t="s">
        <v>2344</v>
      </c>
      <c r="B349" s="12">
        <v>24948</v>
      </c>
      <c r="C349" s="12">
        <v>18188</v>
      </c>
      <c r="D349" s="12">
        <v>20839509.629999999</v>
      </c>
      <c r="E349" s="14">
        <v>3.2976000573733502</v>
      </c>
    </row>
    <row r="350" spans="1:5">
      <c r="A350" s="11" t="s">
        <v>2345</v>
      </c>
      <c r="B350" s="12">
        <v>3770.5</v>
      </c>
      <c r="C350" s="12">
        <v>10098</v>
      </c>
      <c r="D350" s="12">
        <v>2795708.62</v>
      </c>
      <c r="E350" s="14">
        <v>1.3391995881390206</v>
      </c>
    </row>
    <row r="351" spans="1:5">
      <c r="A351" s="11" t="s">
        <v>2346</v>
      </c>
      <c r="B351" s="12">
        <v>125</v>
      </c>
      <c r="C351" s="12">
        <v>2024</v>
      </c>
      <c r="D351" s="12">
        <v>53032.84</v>
      </c>
      <c r="E351" s="14">
        <v>0.36639824549741395</v>
      </c>
    </row>
    <row r="352" spans="1:5">
      <c r="A352" s="11" t="s">
        <v>2347</v>
      </c>
      <c r="B352" s="12">
        <v>8276</v>
      </c>
      <c r="C352" s="12">
        <v>6073</v>
      </c>
      <c r="D352" s="12">
        <v>2491523.9300000002</v>
      </c>
      <c r="E352" s="14">
        <v>1.0138024752799892</v>
      </c>
    </row>
    <row r="353" spans="1:5">
      <c r="A353" s="11" t="s">
        <v>2348</v>
      </c>
      <c r="B353" s="12">
        <v>192996</v>
      </c>
      <c r="C353" s="12">
        <v>30348</v>
      </c>
      <c r="D353" s="12">
        <v>118233524.40000001</v>
      </c>
      <c r="E353" s="14">
        <v>5.1641999834239174</v>
      </c>
    </row>
    <row r="354" spans="1:5">
      <c r="A354" s="11" t="s">
        <v>2349</v>
      </c>
      <c r="B354" s="12">
        <v>4770</v>
      </c>
      <c r="C354" s="12">
        <v>2020</v>
      </c>
      <c r="D354" s="12">
        <v>2341315.4300000002</v>
      </c>
      <c r="E354" s="14">
        <v>0</v>
      </c>
    </row>
    <row r="355" spans="1:5">
      <c r="A355" s="11" t="s">
        <v>2350</v>
      </c>
      <c r="B355" s="12">
        <v>46704</v>
      </c>
      <c r="C355" s="12">
        <v>6064</v>
      </c>
      <c r="D355" s="12">
        <v>25204491.440000001</v>
      </c>
      <c r="E355" s="14">
        <v>1.0991999703316262</v>
      </c>
    </row>
    <row r="356" spans="1:5">
      <c r="A356" s="11" t="s">
        <v>2351</v>
      </c>
      <c r="B356" s="12">
        <v>15547.5</v>
      </c>
      <c r="C356" s="12">
        <v>4042</v>
      </c>
      <c r="D356" s="12">
        <v>10472478.16</v>
      </c>
      <c r="E356" s="14">
        <v>0.73279999826417086</v>
      </c>
    </row>
    <row r="357" spans="1:5">
      <c r="A357" s="11" t="s">
        <v>2352</v>
      </c>
      <c r="B357" s="12">
        <v>37320</v>
      </c>
      <c r="C357" s="12">
        <v>6058</v>
      </c>
      <c r="D357" s="12">
        <v>15558417.92</v>
      </c>
      <c r="E357" s="14">
        <v>0.72960003012130159</v>
      </c>
    </row>
    <row r="358" spans="1:5">
      <c r="A358" s="11" t="s">
        <v>2353</v>
      </c>
      <c r="B358" s="12">
        <v>535.20000000000005</v>
      </c>
      <c r="C358" s="12">
        <v>4048</v>
      </c>
      <c r="D358" s="12">
        <v>214385.75</v>
      </c>
      <c r="E358" s="14">
        <v>0.73280054274397977</v>
      </c>
    </row>
    <row r="359" spans="1:5">
      <c r="A359" s="11" t="s">
        <v>2354</v>
      </c>
      <c r="B359" s="12">
        <v>4660.3999999999996</v>
      </c>
      <c r="C359" s="12">
        <v>4036</v>
      </c>
      <c r="D359" s="12">
        <v>5882255.46</v>
      </c>
      <c r="E359" s="14">
        <v>0.48640000333414357</v>
      </c>
    </row>
    <row r="360" spans="1:5">
      <c r="A360" s="11" t="s">
        <v>2355</v>
      </c>
      <c r="B360" s="12">
        <v>68760</v>
      </c>
      <c r="C360" s="12">
        <v>2017</v>
      </c>
      <c r="D360" s="12">
        <v>2668518.2199999997</v>
      </c>
      <c r="E360" s="14">
        <v>0.23536000524268674</v>
      </c>
    </row>
    <row r="361" spans="1:5">
      <c r="A361" s="11" t="s">
        <v>2356</v>
      </c>
      <c r="B361" s="12">
        <v>40320</v>
      </c>
      <c r="C361" s="12">
        <v>6053</v>
      </c>
      <c r="D361" s="12">
        <v>1863668.21</v>
      </c>
      <c r="E361" s="14">
        <v>0.6417002789212074</v>
      </c>
    </row>
    <row r="362" spans="1:5">
      <c r="A362" s="11" t="s">
        <v>2357</v>
      </c>
      <c r="B362" s="12">
        <v>68760</v>
      </c>
      <c r="C362" s="12">
        <v>2018</v>
      </c>
      <c r="D362" s="12">
        <v>2849322</v>
      </c>
      <c r="E362" s="14">
        <v>0.24320004104845289</v>
      </c>
    </row>
    <row r="363" spans="1:5">
      <c r="A363" s="11" t="s">
        <v>2358</v>
      </c>
      <c r="B363" s="12">
        <v>134640</v>
      </c>
      <c r="C363" s="12">
        <v>14120</v>
      </c>
      <c r="D363" s="12">
        <v>6332055.5899999989</v>
      </c>
      <c r="E363" s="14">
        <v>1.5831397713289506</v>
      </c>
    </row>
    <row r="364" spans="1:5">
      <c r="A364" s="11" t="s">
        <v>2359</v>
      </c>
      <c r="B364" s="12">
        <v>1164.5</v>
      </c>
      <c r="C364" s="12">
        <v>2024</v>
      </c>
      <c r="D364" s="12">
        <v>667947.79</v>
      </c>
      <c r="E364" s="14">
        <v>0.3663999394154735</v>
      </c>
    </row>
    <row r="365" spans="1:5">
      <c r="A365" s="11" t="s">
        <v>2360</v>
      </c>
      <c r="B365" s="12">
        <v>1200</v>
      </c>
      <c r="C365" s="12">
        <v>2018</v>
      </c>
      <c r="D365" s="12">
        <v>31096.080000000002</v>
      </c>
      <c r="E365" s="14">
        <v>0.2431977317376818</v>
      </c>
    </row>
    <row r="366" spans="1:5">
      <c r="A366" s="11" t="s">
        <v>2361</v>
      </c>
      <c r="B366" s="12">
        <v>450</v>
      </c>
      <c r="C366" s="12">
        <v>2018</v>
      </c>
      <c r="D366" s="12">
        <v>59629.85</v>
      </c>
      <c r="E366" s="14">
        <v>0.24319892588009762</v>
      </c>
    </row>
    <row r="367" spans="1:5">
      <c r="A367" s="11" t="s">
        <v>2362</v>
      </c>
      <c r="B367" s="12">
        <v>450</v>
      </c>
      <c r="C367" s="12">
        <v>2018</v>
      </c>
      <c r="D367" s="12">
        <v>47537.21</v>
      </c>
      <c r="E367" s="14">
        <v>0.2432023256622847</v>
      </c>
    </row>
    <row r="368" spans="1:5">
      <c r="A368" s="11" t="s">
        <v>2363</v>
      </c>
      <c r="B368" s="12">
        <v>500</v>
      </c>
      <c r="C368" s="12">
        <v>2018</v>
      </c>
      <c r="D368" s="12">
        <v>36602.590000000004</v>
      </c>
      <c r="E368" s="14">
        <v>0.24319779473675451</v>
      </c>
    </row>
    <row r="369" spans="1:5">
      <c r="A369" s="11" t="s">
        <v>2364</v>
      </c>
      <c r="B369" s="12">
        <v>864</v>
      </c>
      <c r="C369" s="12">
        <v>2018</v>
      </c>
      <c r="D369" s="12">
        <v>43538.39</v>
      </c>
      <c r="E369" s="14">
        <v>0.24319778055005969</v>
      </c>
    </row>
    <row r="370" spans="1:5">
      <c r="A370" s="11" t="s">
        <v>2365</v>
      </c>
      <c r="B370" s="12">
        <v>15</v>
      </c>
      <c r="C370" s="12">
        <v>2025</v>
      </c>
      <c r="D370" s="12">
        <v>34409.17</v>
      </c>
      <c r="E370" s="14">
        <v>0.36639919118017883</v>
      </c>
    </row>
    <row r="371" spans="1:5">
      <c r="A371" s="11" t="s">
        <v>2366</v>
      </c>
      <c r="B371" s="12">
        <v>117720</v>
      </c>
      <c r="C371" s="12">
        <v>8068</v>
      </c>
      <c r="D371" s="12">
        <v>2378097.4199999995</v>
      </c>
      <c r="E371" s="14">
        <v>0.87706035538190363</v>
      </c>
    </row>
    <row r="372" spans="1:5">
      <c r="A372" s="11" t="s">
        <v>2367</v>
      </c>
      <c r="B372" s="12">
        <v>100080</v>
      </c>
      <c r="C372" s="12">
        <v>8068</v>
      </c>
      <c r="D372" s="12">
        <v>2007715.5099999998</v>
      </c>
      <c r="E372" s="14">
        <v>0.81267982545477835</v>
      </c>
    </row>
    <row r="373" spans="1:5">
      <c r="A373" s="11" t="s">
        <v>2368</v>
      </c>
      <c r="B373" s="12">
        <v>5907</v>
      </c>
      <c r="C373" s="12">
        <v>6071</v>
      </c>
      <c r="D373" s="12">
        <v>3247884.48</v>
      </c>
      <c r="E373" s="14">
        <v>1.099199598401527</v>
      </c>
    </row>
    <row r="374" spans="1:5">
      <c r="A374" s="11" t="s">
        <v>2369</v>
      </c>
      <c r="B374" s="12">
        <v>924</v>
      </c>
      <c r="C374" s="12">
        <v>2021</v>
      </c>
      <c r="D374" s="12">
        <v>606613.72</v>
      </c>
      <c r="E374" s="14">
        <v>0.36640000619889179</v>
      </c>
    </row>
    <row r="375" spans="1:5">
      <c r="A375" s="11" t="s">
        <v>2370</v>
      </c>
      <c r="B375" s="12">
        <v>60</v>
      </c>
      <c r="C375" s="12">
        <v>2020</v>
      </c>
      <c r="D375" s="12">
        <v>30273.85</v>
      </c>
      <c r="E375" s="14">
        <v>0.366398191005125</v>
      </c>
    </row>
    <row r="376" spans="1:5">
      <c r="A376" s="11" t="s">
        <v>2371</v>
      </c>
      <c r="B376" s="12">
        <v>1792</v>
      </c>
      <c r="C376" s="12">
        <v>2021</v>
      </c>
      <c r="D376" s="12">
        <v>1283618.53</v>
      </c>
      <c r="E376" s="14">
        <v>0.36640006034385203</v>
      </c>
    </row>
    <row r="377" spans="1:5">
      <c r="A377" s="11" t="s">
        <v>2372</v>
      </c>
      <c r="B377" s="12">
        <v>255.6</v>
      </c>
      <c r="C377" s="12">
        <v>2024</v>
      </c>
      <c r="D377" s="12">
        <v>102030.62</v>
      </c>
      <c r="E377" s="14">
        <v>0.36640002185583931</v>
      </c>
    </row>
    <row r="378" spans="1:5">
      <c r="A378" s="11" t="s">
        <v>2373</v>
      </c>
      <c r="B378" s="12">
        <v>1680</v>
      </c>
      <c r="C378" s="12">
        <v>2023</v>
      </c>
      <c r="D378" s="12">
        <v>1289050.19</v>
      </c>
      <c r="E378" s="14">
        <v>0.36639991670903066</v>
      </c>
    </row>
    <row r="379" spans="1:5">
      <c r="A379" s="11" t="s">
        <v>2374</v>
      </c>
      <c r="B379" s="12">
        <v>1890.4</v>
      </c>
      <c r="C379" s="12">
        <v>2021</v>
      </c>
      <c r="D379" s="12">
        <v>1204562.08</v>
      </c>
      <c r="E379" s="14">
        <v>0.36640002991065102</v>
      </c>
    </row>
    <row r="380" spans="1:5">
      <c r="A380" s="11" t="s">
        <v>2375</v>
      </c>
      <c r="B380" s="12">
        <v>60</v>
      </c>
      <c r="C380" s="12">
        <v>2020</v>
      </c>
      <c r="D380" s="12">
        <v>30273.85</v>
      </c>
      <c r="E380" s="14">
        <v>0.366398191005125</v>
      </c>
    </row>
    <row r="381" spans="1:5">
      <c r="A381" s="11" t="s">
        <v>2376</v>
      </c>
      <c r="B381" s="12">
        <v>7647.5</v>
      </c>
      <c r="C381" s="12">
        <v>4042</v>
      </c>
      <c r="D381" s="12">
        <v>5304395.99</v>
      </c>
      <c r="E381" s="14">
        <v>0.73279995441453116</v>
      </c>
    </row>
    <row r="382" spans="1:5">
      <c r="A382" s="11" t="s">
        <v>2377</v>
      </c>
      <c r="B382" s="12">
        <v>6286.5</v>
      </c>
      <c r="C382" s="12">
        <v>10113</v>
      </c>
      <c r="D382" s="12">
        <v>4958014.17</v>
      </c>
      <c r="E382" s="14">
        <v>1.8320002882710678</v>
      </c>
    </row>
    <row r="383" spans="1:5">
      <c r="A383" s="11" t="s">
        <v>2378</v>
      </c>
      <c r="B383" s="12">
        <v>1386</v>
      </c>
      <c r="C383" s="12">
        <v>2021</v>
      </c>
      <c r="D383" s="12">
        <v>1155260.6400000001</v>
      </c>
      <c r="E383" s="14">
        <v>0.36639999137055829</v>
      </c>
    </row>
    <row r="384" spans="1:5">
      <c r="A384" s="11" t="s">
        <v>2379</v>
      </c>
      <c r="B384" s="12">
        <v>30</v>
      </c>
      <c r="C384" s="12">
        <v>2019</v>
      </c>
      <c r="D384" s="12">
        <v>22861.31</v>
      </c>
      <c r="E384" s="14">
        <v>0.2431982842018999</v>
      </c>
    </row>
    <row r="385" spans="1:5">
      <c r="A385" s="11" t="s">
        <v>2380</v>
      </c>
      <c r="B385" s="12">
        <v>318221.00700000004</v>
      </c>
      <c r="C385" s="12">
        <v>91048</v>
      </c>
      <c r="D385" s="12">
        <v>201125123.92000005</v>
      </c>
      <c r="E385" s="14">
        <v>16.356959557297845</v>
      </c>
    </row>
    <row r="386" spans="1:5">
      <c r="A386" s="11" t="s">
        <v>2381</v>
      </c>
      <c r="B386" s="12">
        <v>8094.8</v>
      </c>
      <c r="C386" s="12">
        <v>2021</v>
      </c>
      <c r="D386" s="12">
        <v>5885049.3300000001</v>
      </c>
      <c r="E386" s="14">
        <v>0.36640000357745367</v>
      </c>
    </row>
    <row r="387" spans="1:5">
      <c r="A387" s="11" t="s">
        <v>2382</v>
      </c>
      <c r="B387" s="12">
        <v>106572.8</v>
      </c>
      <c r="C387" s="12">
        <v>18209</v>
      </c>
      <c r="D387" s="12">
        <v>54121885.800000004</v>
      </c>
      <c r="E387" s="14">
        <v>3.2975999880359197</v>
      </c>
    </row>
    <row r="388" spans="1:5">
      <c r="A388" s="11" t="s">
        <v>2383</v>
      </c>
      <c r="B388" s="12">
        <v>30709</v>
      </c>
      <c r="C388" s="12">
        <v>6063</v>
      </c>
      <c r="D388" s="12">
        <v>18021245.18</v>
      </c>
      <c r="E388" s="14">
        <v>1.0991999740506775</v>
      </c>
    </row>
    <row r="389" spans="1:5">
      <c r="A389" s="11" t="s">
        <v>2384</v>
      </c>
      <c r="B389" s="12">
        <v>10532.9</v>
      </c>
      <c r="C389" s="12">
        <v>2020</v>
      </c>
      <c r="D389" s="12">
        <v>5750157.6999999993</v>
      </c>
      <c r="E389" s="14">
        <v>0.3663999954755579</v>
      </c>
    </row>
    <row r="390" spans="1:5">
      <c r="A390" s="11" t="s">
        <v>2385</v>
      </c>
      <c r="B390" s="12">
        <v>35820</v>
      </c>
      <c r="C390" s="12">
        <v>6052</v>
      </c>
      <c r="D390" s="12">
        <v>7499302.0800000001</v>
      </c>
      <c r="E390" s="14">
        <v>0.64953997304524924</v>
      </c>
    </row>
    <row r="391" spans="1:5">
      <c r="A391" s="11" t="s">
        <v>2386</v>
      </c>
      <c r="B391" s="12">
        <v>33265.699999999997</v>
      </c>
      <c r="C391" s="12">
        <v>12113</v>
      </c>
      <c r="D391" s="12">
        <v>15019018.419999998</v>
      </c>
      <c r="E391" s="14">
        <v>1.4591986538597155</v>
      </c>
    </row>
    <row r="392" spans="1:5">
      <c r="A392" s="11" t="s">
        <v>2387</v>
      </c>
      <c r="B392" s="12">
        <v>34440</v>
      </c>
      <c r="C392" s="12">
        <v>8077</v>
      </c>
      <c r="D392" s="12">
        <v>16082829.039999999</v>
      </c>
      <c r="E392" s="14">
        <v>0.97279980184835524</v>
      </c>
    </row>
    <row r="393" spans="1:5">
      <c r="A393" s="11" t="s">
        <v>2388</v>
      </c>
      <c r="B393" s="12">
        <v>396</v>
      </c>
      <c r="C393" s="12">
        <v>2018</v>
      </c>
      <c r="D393" s="12">
        <v>93416.26</v>
      </c>
      <c r="E393" s="14">
        <v>0.2432003189704367</v>
      </c>
    </row>
    <row r="394" spans="1:5">
      <c r="A394" s="11" t="s">
        <v>2389</v>
      </c>
      <c r="B394" s="12">
        <v>144</v>
      </c>
      <c r="C394" s="12">
        <v>2018</v>
      </c>
      <c r="D394" s="12">
        <v>58637.17</v>
      </c>
      <c r="E394" s="14">
        <v>0.24320133858369553</v>
      </c>
    </row>
    <row r="395" spans="1:5">
      <c r="A395" s="11" t="s">
        <v>2390</v>
      </c>
      <c r="B395" s="12">
        <v>72</v>
      </c>
      <c r="C395" s="12">
        <v>2019</v>
      </c>
      <c r="D395" s="12">
        <v>59756.79</v>
      </c>
      <c r="E395" s="14">
        <v>0.24320067306205997</v>
      </c>
    </row>
    <row r="396" spans="1:5">
      <c r="A396" s="11" t="s">
        <v>2391</v>
      </c>
      <c r="B396" s="12">
        <v>57.6</v>
      </c>
      <c r="C396" s="12">
        <v>2019</v>
      </c>
      <c r="D396" s="12">
        <v>47453.97</v>
      </c>
      <c r="E396" s="14">
        <v>0.24320180074963124</v>
      </c>
    </row>
    <row r="397" spans="1:5">
      <c r="A397" s="11" t="s">
        <v>2392</v>
      </c>
      <c r="B397" s="12">
        <v>89232</v>
      </c>
      <c r="C397" s="12">
        <v>10090</v>
      </c>
      <c r="D397" s="12">
        <v>19366129.409999996</v>
      </c>
      <c r="E397" s="14">
        <v>1.2159999597464661</v>
      </c>
    </row>
    <row r="398" spans="1:5">
      <c r="A398" s="11" t="s">
        <v>2393</v>
      </c>
      <c r="B398" s="12">
        <v>22164</v>
      </c>
      <c r="C398" s="12">
        <v>2018</v>
      </c>
      <c r="D398" s="12">
        <v>5176911</v>
      </c>
      <c r="E398" s="14">
        <v>0.24319998501506418</v>
      </c>
    </row>
    <row r="399" spans="1:5">
      <c r="A399" s="11" t="s">
        <v>2394</v>
      </c>
      <c r="B399" s="12">
        <v>27692</v>
      </c>
      <c r="C399" s="12">
        <v>4045</v>
      </c>
      <c r="D399" s="12">
        <v>13560928.24</v>
      </c>
      <c r="E399" s="14">
        <v>0.73279999430094134</v>
      </c>
    </row>
    <row r="400" spans="1:5">
      <c r="A400" s="11" t="s">
        <v>2395</v>
      </c>
      <c r="B400" s="12">
        <v>21784</v>
      </c>
      <c r="C400" s="12">
        <v>2021</v>
      </c>
      <c r="D400" s="12">
        <v>12645041.869999999</v>
      </c>
      <c r="E400" s="14">
        <v>0.3664000004789138</v>
      </c>
    </row>
    <row r="401" spans="1:5">
      <c r="A401" s="11" t="s">
        <v>2396</v>
      </c>
      <c r="B401" s="12">
        <v>1812</v>
      </c>
      <c r="C401" s="12">
        <v>2018</v>
      </c>
      <c r="D401" s="12">
        <v>571554.30000000005</v>
      </c>
      <c r="E401" s="14">
        <v>0.24319986427243828</v>
      </c>
    </row>
    <row r="402" spans="1:5">
      <c r="A402" s="11" t="s">
        <v>2397</v>
      </c>
      <c r="B402" s="12">
        <v>7524</v>
      </c>
      <c r="C402" s="12">
        <v>4034</v>
      </c>
      <c r="D402" s="12">
        <v>2147451.46</v>
      </c>
      <c r="E402" s="14">
        <v>0.3419599476652937</v>
      </c>
    </row>
    <row r="403" spans="1:5">
      <c r="A403" s="11" t="s">
        <v>2398</v>
      </c>
      <c r="B403" s="12">
        <v>20136</v>
      </c>
      <c r="C403" s="12">
        <v>4035</v>
      </c>
      <c r="D403" s="12">
        <v>5543421.9799999995</v>
      </c>
      <c r="E403" s="14">
        <v>0.47855995540622115</v>
      </c>
    </row>
    <row r="404" spans="1:5">
      <c r="A404" s="11" t="s">
        <v>2399</v>
      </c>
      <c r="B404" s="12">
        <v>69508.600000000006</v>
      </c>
      <c r="C404" s="12">
        <v>12136</v>
      </c>
      <c r="D404" s="12">
        <v>42104957.450000003</v>
      </c>
      <c r="E404" s="14">
        <v>2.1984000228152745</v>
      </c>
    </row>
    <row r="405" spans="1:5">
      <c r="A405" s="11" t="s">
        <v>2400</v>
      </c>
      <c r="B405" s="12">
        <v>10892</v>
      </c>
      <c r="C405" s="12">
        <v>2021</v>
      </c>
      <c r="D405" s="12">
        <v>6196935</v>
      </c>
      <c r="E405" s="14">
        <v>0.3664000016228513</v>
      </c>
    </row>
    <row r="406" spans="1:5">
      <c r="A406" s="11" t="s">
        <v>2401</v>
      </c>
      <c r="B406" s="12">
        <v>10892</v>
      </c>
      <c r="C406" s="12">
        <v>2019</v>
      </c>
      <c r="D406" s="12">
        <v>5095856.3099999996</v>
      </c>
      <c r="E406" s="14">
        <v>0.24320000252940763</v>
      </c>
    </row>
    <row r="407" spans="1:5">
      <c r="A407" s="11" t="s">
        <v>2402</v>
      </c>
      <c r="B407" s="12">
        <v>21784</v>
      </c>
      <c r="C407" s="12">
        <v>4038</v>
      </c>
      <c r="D407" s="12">
        <v>10542664.300000001</v>
      </c>
      <c r="E407" s="14">
        <v>0.48640002245725045</v>
      </c>
    </row>
    <row r="408" spans="1:5">
      <c r="A408" s="11" t="s">
        <v>2403</v>
      </c>
      <c r="B408" s="12">
        <v>114192</v>
      </c>
      <c r="C408" s="12">
        <v>16148</v>
      </c>
      <c r="D408" s="12">
        <v>40081946.329999998</v>
      </c>
      <c r="E408" s="14">
        <v>1.9455999973559626</v>
      </c>
    </row>
    <row r="409" spans="1:5">
      <c r="A409" s="11" t="s">
        <v>2404</v>
      </c>
      <c r="B409" s="12">
        <v>159</v>
      </c>
      <c r="C409" s="12">
        <v>2019</v>
      </c>
      <c r="D409" s="12">
        <v>83188.960000000006</v>
      </c>
      <c r="E409" s="14">
        <v>0.24320049447688682</v>
      </c>
    </row>
    <row r="410" spans="1:5">
      <c r="A410" s="11" t="s">
        <v>2405</v>
      </c>
      <c r="B410" s="12">
        <v>6720</v>
      </c>
      <c r="C410" s="12">
        <v>2018</v>
      </c>
      <c r="D410" s="12">
        <v>713843.14</v>
      </c>
      <c r="E410" s="14">
        <v>0.24320002151173808</v>
      </c>
    </row>
    <row r="411" spans="1:5">
      <c r="A411" s="11" t="s">
        <v>2406</v>
      </c>
      <c r="B411" s="12">
        <v>12300</v>
      </c>
      <c r="C411" s="12">
        <v>2018</v>
      </c>
      <c r="D411" s="12">
        <v>2282702.8199999998</v>
      </c>
      <c r="E411" s="14">
        <v>0.24319999796095196</v>
      </c>
    </row>
    <row r="412" spans="1:5">
      <c r="A412" s="11" t="s">
        <v>2407</v>
      </c>
      <c r="B412" s="12">
        <v>8967</v>
      </c>
      <c r="C412" s="12">
        <v>2020</v>
      </c>
      <c r="D412" s="12">
        <v>5299587.6899999995</v>
      </c>
      <c r="E412" s="14">
        <v>0.36640002870797761</v>
      </c>
    </row>
    <row r="413" spans="1:5">
      <c r="A413" s="11" t="s">
        <v>2408</v>
      </c>
      <c r="B413" s="12">
        <v>12772.34</v>
      </c>
      <c r="C413" s="12">
        <v>4037</v>
      </c>
      <c r="D413" s="12">
        <v>2487594.96</v>
      </c>
      <c r="E413" s="14">
        <v>0.48640003368551554</v>
      </c>
    </row>
    <row r="414" spans="1:5">
      <c r="A414" s="11" t="s">
        <v>2409</v>
      </c>
      <c r="B414" s="12">
        <v>8026.2</v>
      </c>
      <c r="C414" s="12">
        <v>4038</v>
      </c>
      <c r="D414" s="12">
        <v>4726697.91</v>
      </c>
      <c r="E414" s="14">
        <v>0.4863999901814256</v>
      </c>
    </row>
    <row r="415" spans="1:5">
      <c r="A415" s="11" t="s">
        <v>2410</v>
      </c>
      <c r="B415" s="12">
        <v>14506.2</v>
      </c>
      <c r="C415" s="12">
        <v>4037</v>
      </c>
      <c r="D415" s="12">
        <v>6226857.9100000001</v>
      </c>
      <c r="E415" s="14">
        <v>0.4864000030678865</v>
      </c>
    </row>
    <row r="416" spans="1:5">
      <c r="A416" s="11" t="s">
        <v>2411</v>
      </c>
      <c r="B416" s="12">
        <v>35</v>
      </c>
      <c r="C416" s="12">
        <v>2019</v>
      </c>
      <c r="D416" s="12">
        <v>28380.6</v>
      </c>
      <c r="E416" s="14">
        <v>0.24320370062115068</v>
      </c>
    </row>
    <row r="417" spans="1:5">
      <c r="A417" s="11" t="s">
        <v>2412</v>
      </c>
      <c r="B417" s="12">
        <v>42</v>
      </c>
      <c r="C417" s="12">
        <v>2019</v>
      </c>
      <c r="D417" s="12">
        <v>33795.24</v>
      </c>
      <c r="E417" s="14">
        <v>0.24319695234059274</v>
      </c>
    </row>
    <row r="418" spans="1:5">
      <c r="A418" s="11" t="s">
        <v>2413</v>
      </c>
      <c r="B418" s="12">
        <v>77</v>
      </c>
      <c r="C418" s="12">
        <v>2019</v>
      </c>
      <c r="D418" s="12">
        <v>56131.770000000004</v>
      </c>
      <c r="E418" s="14">
        <v>0.24319910912410272</v>
      </c>
    </row>
    <row r="419" spans="1:5">
      <c r="A419" s="11" t="s">
        <v>2414</v>
      </c>
      <c r="B419" s="12">
        <v>87.5</v>
      </c>
      <c r="C419" s="12">
        <v>2019</v>
      </c>
      <c r="D419" s="12">
        <v>54440.149999999994</v>
      </c>
      <c r="E419" s="14">
        <v>0.24319970039061117</v>
      </c>
    </row>
    <row r="420" spans="1:5">
      <c r="A420" s="11" t="s">
        <v>2415</v>
      </c>
      <c r="B420" s="12">
        <v>243168.3</v>
      </c>
      <c r="C420" s="12">
        <v>24218</v>
      </c>
      <c r="D420" s="12">
        <v>22439267.989999998</v>
      </c>
      <c r="E420" s="14">
        <v>2.8461803194824729</v>
      </c>
    </row>
    <row r="421" spans="1:5">
      <c r="A421" s="11" t="s">
        <v>2416</v>
      </c>
      <c r="B421" s="12">
        <v>10116</v>
      </c>
      <c r="C421" s="12">
        <v>2020</v>
      </c>
      <c r="D421" s="12">
        <v>6891298.9900000002</v>
      </c>
      <c r="E421" s="14">
        <v>0.3664000224261505</v>
      </c>
    </row>
    <row r="422" spans="1:5">
      <c r="A422" s="11" t="s">
        <v>2417</v>
      </c>
      <c r="B422" s="12">
        <v>6480</v>
      </c>
      <c r="C422" s="12">
        <v>2018</v>
      </c>
      <c r="D422" s="12">
        <v>1388266.37</v>
      </c>
      <c r="E422" s="14">
        <v>0.2432000089693819</v>
      </c>
    </row>
    <row r="423" spans="1:5">
      <c r="A423" s="11" t="s">
        <v>2418</v>
      </c>
      <c r="B423" s="12">
        <v>715</v>
      </c>
      <c r="C423" s="12">
        <v>2020</v>
      </c>
      <c r="D423" s="12">
        <v>453621.08999999997</v>
      </c>
      <c r="E423" s="14">
        <v>0.24320013339114568</v>
      </c>
    </row>
    <row r="424" spans="1:5">
      <c r="A424" s="11" t="s">
        <v>2419</v>
      </c>
      <c r="B424" s="12">
        <v>8094.8</v>
      </c>
      <c r="C424" s="12">
        <v>2021</v>
      </c>
      <c r="D424" s="12">
        <v>5814159.4300000006</v>
      </c>
      <c r="E424" s="14">
        <v>0.36640000952458562</v>
      </c>
    </row>
    <row r="425" spans="1:5">
      <c r="A425" s="11" t="s">
        <v>2420</v>
      </c>
      <c r="B425" s="12">
        <v>70</v>
      </c>
      <c r="C425" s="12">
        <v>2019</v>
      </c>
      <c r="D425" s="12">
        <v>52521.760000000002</v>
      </c>
      <c r="E425" s="14">
        <v>0.2431992039247042</v>
      </c>
    </row>
    <row r="426" spans="1:5">
      <c r="A426" s="11" t="s">
        <v>2421</v>
      </c>
      <c r="B426" s="12">
        <v>38</v>
      </c>
      <c r="C426" s="12">
        <v>2019</v>
      </c>
      <c r="D426" s="12">
        <v>38166.46</v>
      </c>
      <c r="E426" s="14">
        <v>0.24320068690195751</v>
      </c>
    </row>
    <row r="427" spans="1:5">
      <c r="A427" s="11" t="s">
        <v>2422</v>
      </c>
      <c r="B427" s="12">
        <v>65</v>
      </c>
      <c r="C427" s="12">
        <v>2019</v>
      </c>
      <c r="D427" s="12">
        <v>55784.679999999993</v>
      </c>
      <c r="E427" s="14">
        <v>0.24319908147374258</v>
      </c>
    </row>
    <row r="428" spans="1:5">
      <c r="A428" s="11" t="s">
        <v>2423</v>
      </c>
      <c r="B428" s="12">
        <v>13680</v>
      </c>
      <c r="C428" s="12">
        <v>2018</v>
      </c>
      <c r="D428" s="12">
        <v>1822135.43</v>
      </c>
      <c r="E428" s="14">
        <v>0.24320001881991249</v>
      </c>
    </row>
    <row r="429" spans="1:5">
      <c r="A429" s="11" t="s">
        <v>2424</v>
      </c>
      <c r="B429" s="12">
        <v>912</v>
      </c>
      <c r="C429" s="12">
        <v>2018</v>
      </c>
      <c r="D429" s="12">
        <v>97014.110000000015</v>
      </c>
      <c r="E429" s="14">
        <v>0.24320147788749535</v>
      </c>
    </row>
    <row r="430" spans="1:5">
      <c r="A430" s="11" t="s">
        <v>2425</v>
      </c>
      <c r="B430" s="12">
        <v>18288</v>
      </c>
      <c r="C430" s="12">
        <v>4036</v>
      </c>
      <c r="D430" s="12">
        <v>1953405.15</v>
      </c>
      <c r="E430" s="14">
        <v>0.48640000520924209</v>
      </c>
    </row>
    <row r="431" spans="1:5">
      <c r="A431" s="11" t="s">
        <v>2426</v>
      </c>
      <c r="B431" s="12">
        <v>360</v>
      </c>
      <c r="C431" s="12">
        <v>2017</v>
      </c>
      <c r="D431" s="12">
        <v>80334.98</v>
      </c>
      <c r="E431" s="14">
        <v>0.23536058513679467</v>
      </c>
    </row>
    <row r="432" spans="1:5">
      <c r="A432" s="11" t="s">
        <v>2427</v>
      </c>
      <c r="B432" s="12">
        <v>103487</v>
      </c>
      <c r="C432" s="12">
        <v>18213</v>
      </c>
      <c r="D432" s="12">
        <v>89422254.540000007</v>
      </c>
      <c r="E432" s="14">
        <v>3.2976000055687851</v>
      </c>
    </row>
    <row r="433" spans="1:5">
      <c r="A433" s="11" t="s">
        <v>2428</v>
      </c>
      <c r="B433" s="12">
        <v>1022.7</v>
      </c>
      <c r="C433" s="12">
        <v>2021</v>
      </c>
      <c r="D433" s="12">
        <v>781352.75</v>
      </c>
      <c r="E433" s="14">
        <v>0.36640012325275706</v>
      </c>
    </row>
    <row r="434" spans="1:5">
      <c r="A434" s="11" t="s">
        <v>2429</v>
      </c>
      <c r="B434" s="12">
        <v>487</v>
      </c>
      <c r="C434" s="12">
        <v>2020</v>
      </c>
      <c r="D434" s="12">
        <v>337307.85</v>
      </c>
      <c r="E434" s="14">
        <v>0.24319964794643717</v>
      </c>
    </row>
    <row r="435" spans="1:5">
      <c r="A435" s="11" t="s">
        <v>2430</v>
      </c>
      <c r="B435" s="12">
        <v>81282.459999999992</v>
      </c>
      <c r="C435" s="12">
        <v>20191</v>
      </c>
      <c r="D435" s="12">
        <v>31112433.699999999</v>
      </c>
      <c r="E435" s="14">
        <v>2.5552033539424781</v>
      </c>
    </row>
    <row r="436" spans="1:5">
      <c r="A436" s="11" t="s">
        <v>2431</v>
      </c>
      <c r="B436" s="12">
        <v>2016</v>
      </c>
      <c r="C436" s="12">
        <v>2017</v>
      </c>
      <c r="D436" s="12">
        <v>265765.84000000003</v>
      </c>
      <c r="E436" s="14">
        <v>0.17098024349121391</v>
      </c>
    </row>
    <row r="437" spans="1:5">
      <c r="A437" s="11" t="s">
        <v>2432</v>
      </c>
      <c r="B437" s="12">
        <v>16189.6</v>
      </c>
      <c r="C437" s="12">
        <v>4040</v>
      </c>
      <c r="D437" s="12">
        <v>10307212.4</v>
      </c>
      <c r="E437" s="14">
        <v>0.60960002263383206</v>
      </c>
    </row>
    <row r="438" spans="1:5">
      <c r="A438" s="11" t="s">
        <v>2433</v>
      </c>
      <c r="B438" s="12">
        <v>14668.2</v>
      </c>
      <c r="C438" s="12">
        <v>4039</v>
      </c>
      <c r="D438" s="12">
        <v>9025400.8000000007</v>
      </c>
      <c r="E438" s="14">
        <v>0.60959999115632879</v>
      </c>
    </row>
    <row r="439" spans="1:5">
      <c r="A439" s="11" t="s">
        <v>2434</v>
      </c>
      <c r="B439" s="12">
        <v>5856.04</v>
      </c>
      <c r="C439" s="12">
        <v>4038</v>
      </c>
      <c r="D439" s="12">
        <v>3465017.02</v>
      </c>
      <c r="E439" s="14">
        <v>0.48639907013154415</v>
      </c>
    </row>
    <row r="440" spans="1:5">
      <c r="A440" s="11" t="s">
        <v>2435</v>
      </c>
      <c r="B440" s="12">
        <v>252</v>
      </c>
      <c r="C440" s="12">
        <v>2018</v>
      </c>
      <c r="D440" s="12">
        <v>60418.19</v>
      </c>
      <c r="E440" s="14">
        <v>0.24320102784240544</v>
      </c>
    </row>
    <row r="441" spans="1:5">
      <c r="A441" s="11" t="s">
        <v>2436</v>
      </c>
      <c r="B441" s="12">
        <v>1000</v>
      </c>
      <c r="C441" s="12">
        <v>2018</v>
      </c>
      <c r="D441" s="12">
        <v>49781.18</v>
      </c>
      <c r="E441" s="14">
        <v>0.24319989770939979</v>
      </c>
    </row>
    <row r="442" spans="1:5">
      <c r="A442" s="11" t="s">
        <v>2437</v>
      </c>
      <c r="B442" s="12">
        <v>186</v>
      </c>
      <c r="C442" s="12">
        <v>2023</v>
      </c>
      <c r="D442" s="12">
        <v>60035.519999999997</v>
      </c>
      <c r="E442" s="14">
        <v>0.36639945085033082</v>
      </c>
    </row>
    <row r="443" spans="1:5">
      <c r="A443" s="11" t="s">
        <v>2438</v>
      </c>
      <c r="B443" s="12">
        <v>1049.2</v>
      </c>
      <c r="C443" s="12">
        <v>2019</v>
      </c>
      <c r="D443" s="12">
        <v>435641.85</v>
      </c>
      <c r="E443" s="14">
        <v>0.24320004794250324</v>
      </c>
    </row>
    <row r="444" spans="1:5">
      <c r="A444" s="11" t="s">
        <v>2439</v>
      </c>
      <c r="B444" s="12">
        <v>170</v>
      </c>
      <c r="C444" s="12">
        <v>2019</v>
      </c>
      <c r="D444" s="12">
        <v>56635.94</v>
      </c>
      <c r="E444" s="14">
        <v>0.24320108594726464</v>
      </c>
    </row>
    <row r="445" spans="1:5">
      <c r="A445" s="11" t="s">
        <v>2440</v>
      </c>
      <c r="B445" s="12">
        <v>31.8</v>
      </c>
      <c r="C445" s="12">
        <v>2019</v>
      </c>
      <c r="D445" s="12">
        <v>10845.95</v>
      </c>
      <c r="E445" s="14">
        <v>0.24319569017394044</v>
      </c>
    </row>
    <row r="446" spans="1:5">
      <c r="A446" s="11" t="s">
        <v>2441</v>
      </c>
      <c r="B446" s="12">
        <v>100</v>
      </c>
      <c r="C446" s="12">
        <v>2019</v>
      </c>
      <c r="D446" s="12">
        <v>38363.909999999996</v>
      </c>
      <c r="E446" s="14">
        <v>0.24319963602202405</v>
      </c>
    </row>
    <row r="447" spans="1:5">
      <c r="A447" s="11" t="s">
        <v>2442</v>
      </c>
      <c r="B447" s="12">
        <v>75</v>
      </c>
      <c r="C447" s="12">
        <v>2019</v>
      </c>
      <c r="D447" s="12">
        <v>71072.489999999991</v>
      </c>
      <c r="E447" s="14">
        <v>0.24320002854694478</v>
      </c>
    </row>
    <row r="448" spans="1:5">
      <c r="A448" s="11" t="s">
        <v>2443</v>
      </c>
      <c r="B448" s="12">
        <v>162985</v>
      </c>
      <c r="C448" s="12">
        <v>16147</v>
      </c>
      <c r="D448" s="12">
        <v>8400882.1699999999</v>
      </c>
      <c r="E448" s="14">
        <v>1.873385945212612</v>
      </c>
    </row>
    <row r="449" spans="1:5">
      <c r="A449" s="11" t="s">
        <v>2444</v>
      </c>
      <c r="B449" s="12">
        <v>32160</v>
      </c>
      <c r="C449" s="12">
        <v>4035</v>
      </c>
      <c r="D449" s="12">
        <v>1350435.23</v>
      </c>
      <c r="E449" s="14">
        <v>0.41417907893577632</v>
      </c>
    </row>
    <row r="450" spans="1:5">
      <c r="A450" s="11" t="s">
        <v>2445</v>
      </c>
      <c r="B450" s="12">
        <v>204342.5</v>
      </c>
      <c r="C450" s="12">
        <v>20180</v>
      </c>
      <c r="D450" s="12">
        <v>12104677.029999999</v>
      </c>
      <c r="E450" s="14">
        <v>2.3440988406555867</v>
      </c>
    </row>
    <row r="451" spans="1:5">
      <c r="A451" s="11" t="s">
        <v>2446</v>
      </c>
      <c r="B451" s="12">
        <v>13152</v>
      </c>
      <c r="C451" s="12">
        <v>2017</v>
      </c>
      <c r="D451" s="12">
        <v>574428.33000000007</v>
      </c>
      <c r="E451" s="14">
        <v>0.23536021415409966</v>
      </c>
    </row>
    <row r="452" spans="1:5">
      <c r="A452" s="11" t="s">
        <v>2447</v>
      </c>
      <c r="B452" s="12">
        <v>2240</v>
      </c>
      <c r="C452" s="12">
        <v>2020</v>
      </c>
      <c r="D452" s="12">
        <v>1270613.8700000001</v>
      </c>
      <c r="E452" s="14">
        <v>0.36640005810524323</v>
      </c>
    </row>
    <row r="453" spans="1:5">
      <c r="A453" s="11" t="s">
        <v>2448</v>
      </c>
      <c r="B453" s="12">
        <v>39600</v>
      </c>
      <c r="C453" s="12">
        <v>4036</v>
      </c>
      <c r="D453" s="12">
        <v>1814794.64</v>
      </c>
      <c r="E453" s="14">
        <v>0.48640009494121023</v>
      </c>
    </row>
    <row r="454" spans="1:5">
      <c r="A454" s="11" t="s">
        <v>2449</v>
      </c>
      <c r="B454" s="12">
        <v>10800</v>
      </c>
      <c r="C454" s="12">
        <v>2017</v>
      </c>
      <c r="D454" s="12">
        <v>426847.43000000005</v>
      </c>
      <c r="E454" s="14">
        <v>0.17098002414288122</v>
      </c>
    </row>
    <row r="455" spans="1:5">
      <c r="A455" s="11" t="s">
        <v>2450</v>
      </c>
      <c r="B455" s="12">
        <v>20160</v>
      </c>
      <c r="C455" s="12">
        <v>2017</v>
      </c>
      <c r="D455" s="12">
        <v>854236.27</v>
      </c>
      <c r="E455" s="14">
        <v>0.23536008964556085</v>
      </c>
    </row>
    <row r="456" spans="1:5">
      <c r="A456" s="11" t="s">
        <v>2451</v>
      </c>
      <c r="B456" s="12">
        <v>17104</v>
      </c>
      <c r="C456" s="12">
        <v>6054</v>
      </c>
      <c r="D456" s="12">
        <v>1209528.98</v>
      </c>
      <c r="E456" s="14">
        <v>0.73102502494792931</v>
      </c>
    </row>
    <row r="457" spans="1:5">
      <c r="A457" s="11" t="s">
        <v>2452</v>
      </c>
      <c r="B457" s="12">
        <v>62899.199999999997</v>
      </c>
      <c r="C457" s="12">
        <v>20234</v>
      </c>
      <c r="D457" s="12">
        <v>41279162.659999996</v>
      </c>
      <c r="E457" s="14">
        <v>3.6640001988186248</v>
      </c>
    </row>
    <row r="458" spans="1:5">
      <c r="A458" s="11" t="s">
        <v>2453</v>
      </c>
      <c r="B458" s="12">
        <v>18622.5</v>
      </c>
      <c r="C458" s="12">
        <v>8078</v>
      </c>
      <c r="D458" s="12">
        <v>11035688.309999999</v>
      </c>
      <c r="E458" s="14">
        <v>1.0960008386691507</v>
      </c>
    </row>
    <row r="459" spans="1:5">
      <c r="A459" s="11" t="s">
        <v>2454</v>
      </c>
      <c r="B459" s="12">
        <v>122317.59999999999</v>
      </c>
      <c r="C459" s="12">
        <v>26308</v>
      </c>
      <c r="D459" s="12">
        <v>79089704.269999996</v>
      </c>
      <c r="E459" s="14">
        <v>4.7632000269005941</v>
      </c>
    </row>
    <row r="460" spans="1:5">
      <c r="A460" s="11" t="s">
        <v>2455</v>
      </c>
      <c r="B460" s="12">
        <v>11202.2</v>
      </c>
      <c r="C460" s="12">
        <v>2021</v>
      </c>
      <c r="D460" s="12">
        <v>6730153.4700000007</v>
      </c>
      <c r="E460" s="14">
        <v>0.36640000973553027</v>
      </c>
    </row>
    <row r="461" spans="1:5">
      <c r="A461" s="11" t="s">
        <v>2456</v>
      </c>
      <c r="B461" s="12">
        <v>5920.15</v>
      </c>
      <c r="C461" s="12">
        <v>4039</v>
      </c>
      <c r="D461" s="12">
        <v>3115201.16</v>
      </c>
      <c r="E461" s="14">
        <v>0.48639984952310555</v>
      </c>
    </row>
    <row r="462" spans="1:5">
      <c r="A462" s="11" t="s">
        <v>2457</v>
      </c>
      <c r="B462" s="12">
        <v>8970</v>
      </c>
      <c r="C462" s="12">
        <v>2021</v>
      </c>
      <c r="D462" s="12">
        <v>5889426.4199999999</v>
      </c>
      <c r="E462" s="14">
        <v>0.36639999844832372</v>
      </c>
    </row>
    <row r="463" spans="1:5">
      <c r="A463" s="11" t="s">
        <v>2458</v>
      </c>
      <c r="B463" s="12">
        <v>93186</v>
      </c>
      <c r="C463" s="12">
        <v>24282</v>
      </c>
      <c r="D463" s="12">
        <v>61313921.290000014</v>
      </c>
      <c r="E463" s="14">
        <v>4.396801234710451</v>
      </c>
    </row>
    <row r="464" spans="1:5">
      <c r="A464" s="11" t="s">
        <v>2459</v>
      </c>
      <c r="B464" s="12">
        <v>5100</v>
      </c>
      <c r="C464" s="12">
        <v>2021</v>
      </c>
      <c r="D464" s="12">
        <v>3228051.22</v>
      </c>
      <c r="E464" s="14">
        <v>0.36639996723401164</v>
      </c>
    </row>
    <row r="465" spans="1:5">
      <c r="A465" s="11" t="s">
        <v>2460</v>
      </c>
      <c r="B465" s="12">
        <v>5856</v>
      </c>
      <c r="C465" s="12">
        <v>4038</v>
      </c>
      <c r="D465" s="12">
        <v>3192175.62</v>
      </c>
      <c r="E465" s="14">
        <v>0.48639969201762273</v>
      </c>
    </row>
    <row r="466" spans="1:5">
      <c r="A466" s="11" t="s">
        <v>2461</v>
      </c>
      <c r="B466" s="12">
        <v>4620</v>
      </c>
      <c r="C466" s="12">
        <v>2020</v>
      </c>
      <c r="D466" s="12">
        <v>2703257.02</v>
      </c>
      <c r="E466" s="14">
        <v>0.24320001137583117</v>
      </c>
    </row>
    <row r="467" spans="1:5">
      <c r="A467" s="11" t="s">
        <v>2462</v>
      </c>
      <c r="B467" s="12">
        <v>660</v>
      </c>
      <c r="C467" s="12">
        <v>2019</v>
      </c>
      <c r="D467" s="12">
        <v>421810.64</v>
      </c>
      <c r="E467" s="14">
        <v>0.24319975393636098</v>
      </c>
    </row>
    <row r="468" spans="1:5">
      <c r="A468" s="11" t="s">
        <v>2463</v>
      </c>
      <c r="B468" s="12">
        <v>550</v>
      </c>
      <c r="C468" s="12">
        <v>2019</v>
      </c>
      <c r="D468" s="12">
        <v>362937.74</v>
      </c>
      <c r="E468" s="14">
        <v>0.24319998531196685</v>
      </c>
    </row>
    <row r="469" spans="1:5">
      <c r="A469" s="11" t="s">
        <v>2464</v>
      </c>
      <c r="B469" s="12">
        <v>146862.91</v>
      </c>
      <c r="C469" s="12">
        <v>42498</v>
      </c>
      <c r="D469" s="12">
        <v>107776229.23999996</v>
      </c>
      <c r="E469" s="14">
        <v>7.6944007459232724</v>
      </c>
    </row>
    <row r="470" spans="1:5">
      <c r="A470" s="11" t="s">
        <v>2465</v>
      </c>
      <c r="B470" s="12">
        <v>300</v>
      </c>
      <c r="C470" s="12">
        <v>2018</v>
      </c>
      <c r="D470" s="12">
        <v>25336.489999999998</v>
      </c>
      <c r="E470" s="14">
        <v>0.24319814093068282</v>
      </c>
    </row>
    <row r="471" spans="1:5">
      <c r="A471" s="11" t="s">
        <v>2466</v>
      </c>
      <c r="B471" s="12">
        <v>105784</v>
      </c>
      <c r="C471" s="12">
        <v>6056</v>
      </c>
      <c r="D471" s="12">
        <v>6028932.1799999997</v>
      </c>
      <c r="E471" s="14">
        <v>0.72960129324063305</v>
      </c>
    </row>
    <row r="472" spans="1:5">
      <c r="A472" s="11" t="s">
        <v>2467</v>
      </c>
      <c r="B472" s="12">
        <v>8950.5</v>
      </c>
      <c r="C472" s="12">
        <v>4040</v>
      </c>
      <c r="D472" s="12">
        <v>4520058.2</v>
      </c>
      <c r="E472" s="14">
        <v>0.48640097330330317</v>
      </c>
    </row>
    <row r="473" spans="1:5">
      <c r="A473" s="11" t="s">
        <v>2468</v>
      </c>
      <c r="B473" s="12">
        <v>24607.4</v>
      </c>
      <c r="C473" s="12">
        <v>4037</v>
      </c>
      <c r="D473" s="12">
        <v>5147160.13</v>
      </c>
      <c r="E473" s="14">
        <v>0.48639995721838236</v>
      </c>
    </row>
    <row r="474" spans="1:5">
      <c r="A474" s="11" t="s">
        <v>2469</v>
      </c>
      <c r="B474" s="12">
        <v>240</v>
      </c>
      <c r="C474" s="12">
        <v>2018</v>
      </c>
      <c r="D474" s="12">
        <v>26306.91</v>
      </c>
      <c r="E474" s="14">
        <v>0.24320187366999343</v>
      </c>
    </row>
    <row r="475" spans="1:5">
      <c r="A475" s="11" t="s">
        <v>2470</v>
      </c>
      <c r="B475" s="12">
        <v>886.25</v>
      </c>
      <c r="C475" s="12">
        <v>2019</v>
      </c>
      <c r="D475" s="12">
        <v>375547.49</v>
      </c>
      <c r="E475" s="14">
        <v>0.24319968866668681</v>
      </c>
    </row>
    <row r="476" spans="1:5">
      <c r="A476" s="11" t="s">
        <v>2471</v>
      </c>
      <c r="B476" s="12">
        <v>4304</v>
      </c>
      <c r="C476" s="12">
        <v>2021</v>
      </c>
      <c r="D476" s="12">
        <v>3395330.5</v>
      </c>
      <c r="E476" s="14">
        <v>0.36640001319986976</v>
      </c>
    </row>
    <row r="477" spans="1:5">
      <c r="A477" s="11" t="s">
        <v>2472</v>
      </c>
      <c r="B477" s="12">
        <v>42554.600000000006</v>
      </c>
      <c r="C477" s="12">
        <v>12143</v>
      </c>
      <c r="D477" s="12">
        <v>36647627.510000005</v>
      </c>
      <c r="E477" s="14">
        <v>2.1983997182193304</v>
      </c>
    </row>
    <row r="478" spans="1:5">
      <c r="A478" s="11" t="s">
        <v>2473</v>
      </c>
      <c r="B478" s="12">
        <v>255.42</v>
      </c>
      <c r="C478" s="12">
        <v>2021</v>
      </c>
      <c r="D478" s="12">
        <v>234774.68</v>
      </c>
      <c r="E478" s="14">
        <v>0.36639997653356526</v>
      </c>
    </row>
    <row r="479" spans="1:5">
      <c r="A479" s="11" t="s">
        <v>2474</v>
      </c>
      <c r="B479" s="12">
        <v>10599.93</v>
      </c>
      <c r="C479" s="12">
        <v>2021</v>
      </c>
      <c r="D479" s="12">
        <v>8492670.8399999999</v>
      </c>
      <c r="E479" s="14">
        <v>0.36639997993101686</v>
      </c>
    </row>
    <row r="480" spans="1:5">
      <c r="A480" s="11" t="s">
        <v>2475</v>
      </c>
      <c r="B480" s="12">
        <v>6890.4</v>
      </c>
      <c r="C480" s="12">
        <v>4039</v>
      </c>
      <c r="D480" s="12">
        <v>2571779.5</v>
      </c>
      <c r="E480" s="14">
        <v>0.48640021600635203</v>
      </c>
    </row>
    <row r="481" spans="1:5">
      <c r="A481" s="11" t="s">
        <v>2476</v>
      </c>
      <c r="B481" s="12">
        <v>12288</v>
      </c>
      <c r="C481" s="12">
        <v>4038</v>
      </c>
      <c r="D481" s="12">
        <v>7767134.4399999995</v>
      </c>
      <c r="E481" s="14">
        <v>0.48640010128380262</v>
      </c>
    </row>
    <row r="482" spans="1:5">
      <c r="A482" s="11" t="s">
        <v>2477</v>
      </c>
      <c r="B482" s="12">
        <v>18145.8</v>
      </c>
      <c r="C482" s="12">
        <v>4038</v>
      </c>
      <c r="D482" s="12">
        <v>9884311.1999999993</v>
      </c>
      <c r="E482" s="14">
        <v>0.48639999129017131</v>
      </c>
    </row>
    <row r="483" spans="1:5">
      <c r="A483" s="11" t="s">
        <v>2478</v>
      </c>
      <c r="B483" s="12">
        <v>99214.5</v>
      </c>
      <c r="C483" s="12">
        <v>46551</v>
      </c>
      <c r="D483" s="12">
        <v>34748126.089999996</v>
      </c>
      <c r="E483" s="14">
        <v>8.4271994521863078</v>
      </c>
    </row>
    <row r="484" spans="1:5">
      <c r="A484" s="11" t="s">
        <v>2479</v>
      </c>
      <c r="B484" s="12">
        <v>38122.5</v>
      </c>
      <c r="C484" s="12">
        <v>20208</v>
      </c>
      <c r="D484" s="12">
        <v>13232208.379999997</v>
      </c>
      <c r="E484" s="14">
        <v>3.6640001382748091</v>
      </c>
    </row>
    <row r="485" spans="1:5">
      <c r="A485" s="11" t="s">
        <v>2480</v>
      </c>
      <c r="B485" s="12">
        <v>4950</v>
      </c>
      <c r="C485" s="12">
        <v>2021</v>
      </c>
      <c r="D485" s="12">
        <v>1727768.27</v>
      </c>
      <c r="E485" s="14">
        <v>0.3663999359350858</v>
      </c>
    </row>
    <row r="486" spans="1:5">
      <c r="A486" s="11" t="s">
        <v>2481</v>
      </c>
      <c r="B486" s="12">
        <v>7582.5</v>
      </c>
      <c r="C486" s="12">
        <v>2021</v>
      </c>
      <c r="D486" s="12">
        <v>2695740.4699999997</v>
      </c>
      <c r="E486" s="14">
        <v>0.36640000597705491</v>
      </c>
    </row>
    <row r="487" spans="1:5">
      <c r="A487" s="11" t="s">
        <v>2482</v>
      </c>
      <c r="B487" s="12">
        <v>19275</v>
      </c>
      <c r="C487" s="12">
        <v>10105</v>
      </c>
      <c r="D487" s="12">
        <v>6783836.9099999992</v>
      </c>
      <c r="E487" s="14">
        <v>1.8319999162983907</v>
      </c>
    </row>
    <row r="488" spans="1:5">
      <c r="A488" s="11" t="s">
        <v>2483</v>
      </c>
      <c r="B488" s="12">
        <v>9572.5</v>
      </c>
      <c r="C488" s="12">
        <v>6059</v>
      </c>
      <c r="D488" s="12">
        <v>2831755.06</v>
      </c>
      <c r="E488" s="14">
        <v>0.85279991301916636</v>
      </c>
    </row>
    <row r="489" spans="1:5">
      <c r="A489" s="11" t="s">
        <v>2484</v>
      </c>
      <c r="B489" s="12">
        <v>154</v>
      </c>
      <c r="C489" s="12">
        <v>2019</v>
      </c>
      <c r="D489" s="12">
        <v>47636.149999999994</v>
      </c>
      <c r="E489" s="14">
        <v>0.24320053448372603</v>
      </c>
    </row>
    <row r="490" spans="1:5">
      <c r="A490" s="11" t="s">
        <v>2485</v>
      </c>
      <c r="B490" s="12">
        <v>28358</v>
      </c>
      <c r="C490" s="12">
        <v>12147</v>
      </c>
      <c r="D490" s="12">
        <v>17635456.039999999</v>
      </c>
      <c r="E490" s="14">
        <v>2.6375999814706659</v>
      </c>
    </row>
    <row r="491" spans="1:5">
      <c r="A491" s="11" t="s">
        <v>2486</v>
      </c>
      <c r="B491" s="12">
        <v>24500</v>
      </c>
      <c r="C491" s="12">
        <v>8099</v>
      </c>
      <c r="D491" s="12">
        <v>15761116.060000001</v>
      </c>
      <c r="E491" s="14">
        <v>1.7583999433294191</v>
      </c>
    </row>
    <row r="492" spans="1:5">
      <c r="A492" s="11" t="s">
        <v>2487</v>
      </c>
      <c r="B492" s="12">
        <v>9702</v>
      </c>
      <c r="C492" s="12">
        <v>4041</v>
      </c>
      <c r="D492" s="12">
        <v>6060425.9000000004</v>
      </c>
      <c r="E492" s="14">
        <v>0.87920006097565184</v>
      </c>
    </row>
    <row r="493" spans="1:5">
      <c r="A493" s="11" t="s">
        <v>2488</v>
      </c>
      <c r="B493" s="12">
        <v>14469.5</v>
      </c>
      <c r="C493" s="12">
        <v>6063</v>
      </c>
      <c r="D493" s="12">
        <v>9087502.3900000006</v>
      </c>
      <c r="E493" s="14">
        <v>1.3188000231917631</v>
      </c>
    </row>
    <row r="494" spans="1:5">
      <c r="A494" s="11" t="s">
        <v>2489</v>
      </c>
      <c r="B494" s="12">
        <v>6828</v>
      </c>
      <c r="C494" s="12">
        <v>4041</v>
      </c>
      <c r="D494" s="12">
        <v>4580438.93</v>
      </c>
      <c r="E494" s="14">
        <v>0.7494000283446538</v>
      </c>
    </row>
    <row r="495" spans="1:5">
      <c r="A495" s="11" t="s">
        <v>2490</v>
      </c>
      <c r="B495" s="12">
        <v>7850</v>
      </c>
      <c r="C495" s="12">
        <v>2019</v>
      </c>
      <c r="D495" s="12">
        <v>2629303.41</v>
      </c>
      <c r="E495" s="14">
        <v>0.30980000277073672</v>
      </c>
    </row>
    <row r="496" spans="1:5">
      <c r="A496" s="11" t="s">
        <v>2491</v>
      </c>
      <c r="B496" s="12">
        <v>97922</v>
      </c>
      <c r="C496" s="12">
        <v>40477</v>
      </c>
      <c r="D496" s="12">
        <v>64010128.109999985</v>
      </c>
      <c r="E496" s="14">
        <v>8.5323999300435105</v>
      </c>
    </row>
    <row r="497" spans="1:5">
      <c r="A497" s="11" t="s">
        <v>2492</v>
      </c>
      <c r="B497" s="12">
        <v>9870</v>
      </c>
      <c r="C497" s="12">
        <v>4040</v>
      </c>
      <c r="D497" s="12">
        <v>5738938.2699999996</v>
      </c>
      <c r="E497" s="14">
        <v>0.8791999888751354</v>
      </c>
    </row>
    <row r="498" spans="1:5">
      <c r="A498" s="11" t="s">
        <v>2493</v>
      </c>
      <c r="B498" s="12">
        <v>4910</v>
      </c>
      <c r="C498" s="12">
        <v>2023</v>
      </c>
      <c r="D498" s="12">
        <v>3290406.23</v>
      </c>
      <c r="E498" s="14">
        <v>0.43959999759017088</v>
      </c>
    </row>
    <row r="499" spans="1:5">
      <c r="A499" s="11" t="s">
        <v>2494</v>
      </c>
      <c r="B499" s="12">
        <v>10800</v>
      </c>
      <c r="C499" s="12">
        <v>2018</v>
      </c>
      <c r="D499" s="12">
        <v>245674.05</v>
      </c>
      <c r="E499" s="14">
        <v>0.3098002010491771</v>
      </c>
    </row>
    <row r="500" spans="1:5">
      <c r="A500" s="11" t="s">
        <v>2495</v>
      </c>
      <c r="B500" s="12">
        <v>118272</v>
      </c>
      <c r="C500" s="12">
        <v>2017</v>
      </c>
      <c r="D500" s="12">
        <v>1508162.54</v>
      </c>
      <c r="E500" s="14">
        <v>0.17097997914575874</v>
      </c>
    </row>
    <row r="501" spans="1:5">
      <c r="A501" s="11" t="s">
        <v>2496</v>
      </c>
      <c r="B501" s="12">
        <v>6512.1</v>
      </c>
      <c r="C501" s="12">
        <v>2019</v>
      </c>
      <c r="D501" s="12">
        <v>2369097.2400000002</v>
      </c>
      <c r="E501" s="14">
        <v>0.30979998566300587</v>
      </c>
    </row>
    <row r="502" spans="1:5">
      <c r="A502" s="11" t="s">
        <v>2497</v>
      </c>
      <c r="B502" s="12">
        <v>577824</v>
      </c>
      <c r="C502" s="12">
        <v>10085</v>
      </c>
      <c r="D502" s="12">
        <v>7818992.7100000009</v>
      </c>
      <c r="E502" s="14">
        <v>1.246580012853614</v>
      </c>
    </row>
    <row r="503" spans="1:5">
      <c r="A503" s="11" t="s">
        <v>2498</v>
      </c>
      <c r="B503" s="12">
        <v>18645</v>
      </c>
      <c r="C503" s="12">
        <v>4038</v>
      </c>
      <c r="D503" s="12">
        <v>2753016.0300000003</v>
      </c>
      <c r="E503" s="14">
        <v>0.61960009035764096</v>
      </c>
    </row>
    <row r="504" spans="1:5">
      <c r="A504" s="11" t="s">
        <v>2499</v>
      </c>
      <c r="B504" s="12">
        <v>9331</v>
      </c>
      <c r="C504" s="12">
        <v>4050</v>
      </c>
      <c r="D504" s="12">
        <v>3221775.6999999997</v>
      </c>
      <c r="E504" s="14">
        <v>0.87920038605547313</v>
      </c>
    </row>
    <row r="505" spans="1:5">
      <c r="A505" s="11" t="s">
        <v>2500</v>
      </c>
      <c r="B505" s="12">
        <v>43116.2</v>
      </c>
      <c r="C505" s="12">
        <v>10102</v>
      </c>
      <c r="D505" s="12">
        <v>14623627.439999999</v>
      </c>
      <c r="E505" s="14">
        <v>2.1980000672471762</v>
      </c>
    </row>
    <row r="506" spans="1:5">
      <c r="A506" s="11" t="s">
        <v>2501</v>
      </c>
      <c r="B506" s="12">
        <v>211511.44</v>
      </c>
      <c r="C506" s="12">
        <v>48572</v>
      </c>
      <c r="D506" s="12">
        <v>72288733.989999995</v>
      </c>
      <c r="E506" s="14">
        <v>10.420599955775703</v>
      </c>
    </row>
    <row r="507" spans="1:5">
      <c r="A507" s="11" t="s">
        <v>2502</v>
      </c>
      <c r="B507" s="12">
        <v>52475.199999999997</v>
      </c>
      <c r="C507" s="12">
        <v>12125</v>
      </c>
      <c r="D507" s="12">
        <v>18682539.039999999</v>
      </c>
      <c r="E507" s="14">
        <v>2.5077999541795446</v>
      </c>
    </row>
    <row r="508" spans="1:5">
      <c r="A508" s="11" t="s">
        <v>2503</v>
      </c>
      <c r="B508" s="12">
        <v>6000</v>
      </c>
      <c r="C508" s="12">
        <v>2018</v>
      </c>
      <c r="D508" s="12">
        <v>170460.49</v>
      </c>
      <c r="E508" s="14">
        <v>0.30979990455070017</v>
      </c>
    </row>
    <row r="509" spans="1:5">
      <c r="A509" s="11" t="s">
        <v>2504</v>
      </c>
      <c r="B509" s="12">
        <v>638496</v>
      </c>
      <c r="C509" s="12">
        <v>4034</v>
      </c>
      <c r="D509" s="12">
        <v>3545856.84</v>
      </c>
      <c r="E509" s="14">
        <v>0.34196005069813745</v>
      </c>
    </row>
    <row r="510" spans="1:5">
      <c r="A510" s="11" t="s">
        <v>2505</v>
      </c>
      <c r="B510" s="12">
        <v>2128464</v>
      </c>
      <c r="C510" s="12">
        <v>14124</v>
      </c>
      <c r="D510" s="12">
        <v>13534676.68</v>
      </c>
      <c r="E510" s="14">
        <v>2.1355599696215917</v>
      </c>
    </row>
    <row r="511" spans="1:5">
      <c r="A511" s="11" t="s">
        <v>2506</v>
      </c>
      <c r="B511" s="12">
        <v>829440</v>
      </c>
      <c r="C511" s="12">
        <v>6054</v>
      </c>
      <c r="D511" s="12">
        <v>5384506.75</v>
      </c>
      <c r="E511" s="14">
        <v>0.92940006761583227</v>
      </c>
    </row>
    <row r="512" spans="1:5">
      <c r="A512" s="11" t="s">
        <v>2507</v>
      </c>
      <c r="B512" s="12">
        <v>3600</v>
      </c>
      <c r="C512" s="12">
        <v>2017</v>
      </c>
      <c r="D512" s="12">
        <v>58340.01</v>
      </c>
      <c r="E512" s="14">
        <v>0.30153772841325088</v>
      </c>
    </row>
    <row r="513" spans="1:5">
      <c r="A513" s="11" t="s">
        <v>2508</v>
      </c>
      <c r="B513" s="12">
        <v>273600</v>
      </c>
      <c r="C513" s="12">
        <v>2017</v>
      </c>
      <c r="D513" s="12">
        <v>1509870.93</v>
      </c>
      <c r="E513" s="14">
        <v>0.17097993410200804</v>
      </c>
    </row>
    <row r="514" spans="1:5">
      <c r="A514" s="11" t="s">
        <v>2509</v>
      </c>
      <c r="B514" s="12">
        <v>235800</v>
      </c>
      <c r="C514" s="12">
        <v>2019</v>
      </c>
      <c r="D514" s="12">
        <v>1525323.55</v>
      </c>
      <c r="E514" s="14">
        <v>0.30980007373683588</v>
      </c>
    </row>
    <row r="515" spans="1:5">
      <c r="A515" s="11" t="s">
        <v>2510</v>
      </c>
      <c r="B515" s="12">
        <v>6000</v>
      </c>
      <c r="C515" s="12">
        <v>2018</v>
      </c>
      <c r="D515" s="12">
        <v>135595.49</v>
      </c>
      <c r="E515" s="14">
        <v>0.30980028841679774</v>
      </c>
    </row>
    <row r="516" spans="1:5">
      <c r="A516" s="11" t="s">
        <v>2511</v>
      </c>
      <c r="B516" s="12">
        <v>54000</v>
      </c>
      <c r="C516" s="12">
        <v>2018</v>
      </c>
      <c r="D516" s="12">
        <v>948972.62</v>
      </c>
      <c r="E516" s="14">
        <v>0.30979995202874544</v>
      </c>
    </row>
    <row r="517" spans="1:5">
      <c r="A517" s="11" t="s">
        <v>2512</v>
      </c>
      <c r="B517" s="12">
        <v>6520</v>
      </c>
      <c r="C517" s="12">
        <v>2019</v>
      </c>
      <c r="D517" s="12">
        <v>1723467.89</v>
      </c>
      <c r="E517" s="14">
        <v>0.30980004266372196</v>
      </c>
    </row>
    <row r="518" spans="1:5">
      <c r="A518" s="11" t="s">
        <v>2513</v>
      </c>
      <c r="B518" s="12">
        <v>338</v>
      </c>
      <c r="C518" s="12">
        <v>2024</v>
      </c>
      <c r="D518" s="12">
        <v>137154.26</v>
      </c>
      <c r="E518" s="14">
        <v>0.36640001689640866</v>
      </c>
    </row>
    <row r="519" spans="1:5">
      <c r="A519" s="11" t="s">
        <v>2514</v>
      </c>
      <c r="B519" s="12">
        <v>407.4</v>
      </c>
      <c r="C519" s="12">
        <v>6072</v>
      </c>
      <c r="D519" s="12">
        <v>702284.63</v>
      </c>
      <c r="E519" s="14">
        <v>1.0992020348626772</v>
      </c>
    </row>
    <row r="520" spans="1:5">
      <c r="A520" s="11" t="s">
        <v>2515</v>
      </c>
      <c r="B520" s="12">
        <v>279.2</v>
      </c>
      <c r="C520" s="12">
        <v>2024</v>
      </c>
      <c r="D520" s="12">
        <v>143328.75</v>
      </c>
      <c r="E520" s="14">
        <v>0.36640016244793017</v>
      </c>
    </row>
    <row r="521" spans="1:5">
      <c r="A521" s="11" t="s">
        <v>2516</v>
      </c>
      <c r="B521" s="12">
        <v>3644.95</v>
      </c>
      <c r="C521" s="12">
        <v>4044</v>
      </c>
      <c r="D521" s="12">
        <v>1334263.54</v>
      </c>
      <c r="E521" s="14">
        <v>0.73280007438601813</v>
      </c>
    </row>
    <row r="522" spans="1:5">
      <c r="A522" s="11" t="s">
        <v>2517</v>
      </c>
      <c r="B522" s="12">
        <v>46.2</v>
      </c>
      <c r="C522" s="12">
        <v>2020</v>
      </c>
      <c r="D522" s="12">
        <v>16489.52</v>
      </c>
      <c r="E522" s="14">
        <v>0.36640420556488246</v>
      </c>
    </row>
    <row r="523" spans="1:5">
      <c r="A523" s="11" t="s">
        <v>2518</v>
      </c>
      <c r="B523" s="12">
        <v>39010.400000000001</v>
      </c>
      <c r="C523" s="12">
        <v>16151</v>
      </c>
      <c r="D523" s="12">
        <v>6679671.29</v>
      </c>
      <c r="E523" s="14">
        <v>2.0609593588539008</v>
      </c>
    </row>
    <row r="524" spans="1:5">
      <c r="A524" s="11" t="s">
        <v>2519</v>
      </c>
      <c r="B524" s="12">
        <v>7.7</v>
      </c>
      <c r="C524" s="12">
        <v>2019</v>
      </c>
      <c r="D524" s="12">
        <v>2339.9499999999998</v>
      </c>
      <c r="E524" s="14">
        <v>0.24316642316376677</v>
      </c>
    </row>
    <row r="525" spans="1:5">
      <c r="A525" s="11" t="s">
        <v>2520</v>
      </c>
      <c r="B525" s="12">
        <v>2600.1999999999998</v>
      </c>
      <c r="C525" s="12">
        <v>4039</v>
      </c>
      <c r="D525" s="12">
        <v>948341.52</v>
      </c>
      <c r="E525" s="14">
        <v>0.48640022700501018</v>
      </c>
    </row>
    <row r="526" spans="1:5">
      <c r="A526" s="11" t="s">
        <v>2521</v>
      </c>
      <c r="B526" s="12">
        <v>44812.7</v>
      </c>
      <c r="C526" s="12">
        <v>12108</v>
      </c>
      <c r="D526" s="12">
        <v>3998018.2500000005</v>
      </c>
      <c r="E526" s="14">
        <v>1.3791400006555961</v>
      </c>
    </row>
    <row r="527" spans="1:5">
      <c r="A527" s="11" t="s">
        <v>2522</v>
      </c>
      <c r="B527" s="12">
        <v>90015.999999999985</v>
      </c>
      <c r="C527" s="12">
        <v>38460</v>
      </c>
      <c r="D527" s="12">
        <v>36684157.930000007</v>
      </c>
      <c r="E527" s="14">
        <v>6.9616024638023184</v>
      </c>
    </row>
    <row r="528" spans="1:5">
      <c r="A528" s="11" t="s">
        <v>2523</v>
      </c>
      <c r="B528" s="12">
        <v>1000</v>
      </c>
      <c r="C528" s="12">
        <v>2018</v>
      </c>
      <c r="D528" s="12">
        <v>35038.270000000004</v>
      </c>
      <c r="E528" s="14">
        <v>0.24319852738986025</v>
      </c>
    </row>
    <row r="529" spans="1:5">
      <c r="A529" s="11" t="s">
        <v>2524</v>
      </c>
      <c r="B529" s="12">
        <v>20160</v>
      </c>
      <c r="C529" s="12">
        <v>2017</v>
      </c>
      <c r="D529" s="12">
        <v>765502</v>
      </c>
      <c r="E529" s="14">
        <v>0.17098008405947676</v>
      </c>
    </row>
    <row r="530" spans="1:5">
      <c r="A530" s="11" t="s">
        <v>2525</v>
      </c>
      <c r="B530" s="12">
        <v>79920</v>
      </c>
      <c r="C530" s="12">
        <v>2017</v>
      </c>
      <c r="D530" s="12">
        <v>2020946.2600000002</v>
      </c>
      <c r="E530" s="14">
        <v>0.17098003019783437</v>
      </c>
    </row>
    <row r="531" spans="1:5">
      <c r="A531" s="11" t="s">
        <v>2526</v>
      </c>
      <c r="B531" s="12">
        <v>61200</v>
      </c>
      <c r="C531" s="12">
        <v>4034</v>
      </c>
      <c r="D531" s="12">
        <v>1512826.03</v>
      </c>
      <c r="E531" s="14">
        <v>0.34196007125649175</v>
      </c>
    </row>
    <row r="532" spans="1:5">
      <c r="A532" s="11" t="s">
        <v>2527</v>
      </c>
      <c r="B532" s="12">
        <v>39600</v>
      </c>
      <c r="C532" s="12">
        <v>2017</v>
      </c>
      <c r="D532" s="12">
        <v>943710.92</v>
      </c>
      <c r="E532" s="14">
        <v>0.17097995581472358</v>
      </c>
    </row>
    <row r="533" spans="1:5">
      <c r="A533" s="11" t="s">
        <v>2528</v>
      </c>
      <c r="B533" s="12">
        <v>45919</v>
      </c>
      <c r="C533" s="12">
        <v>26311</v>
      </c>
      <c r="D533" s="12">
        <v>35519958.030000001</v>
      </c>
      <c r="E533" s="14">
        <v>4.7632007109257817</v>
      </c>
    </row>
    <row r="534" spans="1:5">
      <c r="A534" s="11" t="s">
        <v>2529</v>
      </c>
      <c r="B534" s="12">
        <v>20737.2</v>
      </c>
      <c r="C534" s="12">
        <v>14144</v>
      </c>
      <c r="D534" s="12">
        <v>15560191.060000001</v>
      </c>
      <c r="E534" s="14">
        <v>2.5648000070805006</v>
      </c>
    </row>
    <row r="535" spans="1:5">
      <c r="A535" s="11" t="s">
        <v>2530</v>
      </c>
      <c r="B535" s="12">
        <v>2394</v>
      </c>
      <c r="C535" s="12">
        <v>2020</v>
      </c>
      <c r="D535" s="12">
        <v>1286235.23</v>
      </c>
      <c r="E535" s="14">
        <v>0.36639996180728818</v>
      </c>
    </row>
    <row r="536" spans="1:5">
      <c r="A536" s="11" t="s">
        <v>2531</v>
      </c>
      <c r="B536" s="12">
        <v>89527.3</v>
      </c>
      <c r="C536" s="12">
        <v>34406</v>
      </c>
      <c r="D536" s="12">
        <v>47063526.169999994</v>
      </c>
      <c r="E536" s="14">
        <v>6.2287996089974405</v>
      </c>
    </row>
    <row r="537" spans="1:5">
      <c r="A537" s="11" t="s">
        <v>2532</v>
      </c>
      <c r="B537" s="12">
        <v>17048.7</v>
      </c>
      <c r="C537" s="12">
        <v>10104</v>
      </c>
      <c r="D537" s="12">
        <v>9122809.7199999988</v>
      </c>
      <c r="E537" s="14">
        <v>1.4655998362936558</v>
      </c>
    </row>
    <row r="538" spans="1:5">
      <c r="A538" s="11" t="s">
        <v>2533</v>
      </c>
      <c r="B538" s="12">
        <v>17493.3</v>
      </c>
      <c r="C538" s="12">
        <v>10104</v>
      </c>
      <c r="D538" s="12">
        <v>9836646.290000001</v>
      </c>
      <c r="E538" s="14">
        <v>1.8319998084540114</v>
      </c>
    </row>
    <row r="539" spans="1:5">
      <c r="A539" s="11" t="s">
        <v>2534</v>
      </c>
      <c r="B539" s="12">
        <v>142.5</v>
      </c>
      <c r="C539" s="12">
        <v>2021</v>
      </c>
      <c r="D539" s="12">
        <v>79659.12</v>
      </c>
      <c r="E539" s="14">
        <v>0.366400382033712</v>
      </c>
    </row>
    <row r="540" spans="1:5">
      <c r="A540" s="11" t="s">
        <v>2535</v>
      </c>
      <c r="B540" s="12">
        <v>5962.2</v>
      </c>
      <c r="C540" s="12">
        <v>2021</v>
      </c>
      <c r="D540" s="12">
        <v>3237573.35</v>
      </c>
      <c r="E540" s="14">
        <v>0.36640004919350777</v>
      </c>
    </row>
    <row r="541" spans="1:5">
      <c r="A541" s="11" t="s">
        <v>2536</v>
      </c>
      <c r="B541" s="12">
        <v>44811</v>
      </c>
      <c r="C541" s="12">
        <v>6056</v>
      </c>
      <c r="D541" s="12">
        <v>4099871.66</v>
      </c>
      <c r="E541" s="14">
        <v>0.7296000040181293</v>
      </c>
    </row>
    <row r="542" spans="1:5">
      <c r="A542" s="11" t="s">
        <v>2537</v>
      </c>
      <c r="B542" s="12">
        <v>22456.5</v>
      </c>
      <c r="C542" s="12">
        <v>16166</v>
      </c>
      <c r="D542" s="12">
        <v>17136315.879999999</v>
      </c>
      <c r="E542" s="14">
        <v>2.9311999237277191</v>
      </c>
    </row>
    <row r="543" spans="1:5">
      <c r="A543" s="11" t="s">
        <v>2538</v>
      </c>
      <c r="B543" s="12">
        <v>223258.8</v>
      </c>
      <c r="C543" s="12">
        <v>32301</v>
      </c>
      <c r="D543" s="12">
        <v>18851882.800000001</v>
      </c>
      <c r="E543" s="14">
        <v>4.1140800287270105</v>
      </c>
    </row>
    <row r="544" spans="1:5">
      <c r="A544" s="11" t="s">
        <v>2539</v>
      </c>
      <c r="B544" s="12">
        <v>50400</v>
      </c>
      <c r="C544" s="12">
        <v>2018</v>
      </c>
      <c r="D544" s="12">
        <v>1504013.1800000002</v>
      </c>
      <c r="E544" s="14">
        <v>0.24320003232291759</v>
      </c>
    </row>
    <row r="545" spans="1:5">
      <c r="A545" s="11" t="s">
        <v>2540</v>
      </c>
      <c r="B545" s="12">
        <v>53205</v>
      </c>
      <c r="C545" s="12">
        <v>4037</v>
      </c>
      <c r="D545" s="12">
        <v>3137893.95</v>
      </c>
      <c r="E545" s="14">
        <v>0.48639992925209463</v>
      </c>
    </row>
    <row r="546" spans="1:5">
      <c r="A546" s="11" t="s">
        <v>2541</v>
      </c>
      <c r="B546" s="12">
        <v>317097.5</v>
      </c>
      <c r="C546" s="12">
        <v>18164</v>
      </c>
      <c r="D546" s="12">
        <v>12822805.290000001</v>
      </c>
      <c r="E546" s="14">
        <v>2.1809599804144821</v>
      </c>
    </row>
    <row r="547" spans="1:5">
      <c r="A547" s="11" t="s">
        <v>2542</v>
      </c>
      <c r="B547" s="12">
        <v>90</v>
      </c>
      <c r="C547" s="12">
        <v>2021</v>
      </c>
      <c r="D547" s="12">
        <v>66612.81</v>
      </c>
      <c r="E547" s="14">
        <v>0.36639951787269948</v>
      </c>
    </row>
    <row r="548" spans="1:5">
      <c r="A548" s="11" t="s">
        <v>2543</v>
      </c>
      <c r="B548" s="12">
        <v>46.2</v>
      </c>
      <c r="C548" s="12">
        <v>2024</v>
      </c>
      <c r="D548" s="12">
        <v>25999.949999999997</v>
      </c>
      <c r="E548" s="14">
        <v>0.36640118141375494</v>
      </c>
    </row>
    <row r="549" spans="1:5">
      <c r="A549" s="11" t="s">
        <v>2544</v>
      </c>
      <c r="B549" s="12">
        <v>18000</v>
      </c>
      <c r="C549" s="12">
        <v>4036</v>
      </c>
      <c r="D549" s="12">
        <v>1813989.02</v>
      </c>
      <c r="E549" s="14">
        <v>0.47856009212848677</v>
      </c>
    </row>
    <row r="550" spans="1:5">
      <c r="A550" s="11" t="s">
        <v>2545</v>
      </c>
      <c r="B550" s="12">
        <v>120600</v>
      </c>
      <c r="C550" s="12">
        <v>20180</v>
      </c>
      <c r="D550" s="12">
        <v>12306393.970000001</v>
      </c>
      <c r="E550" s="14">
        <v>2.4163154603424557</v>
      </c>
    </row>
    <row r="551" spans="1:5">
      <c r="A551" s="11" t="s">
        <v>2546</v>
      </c>
      <c r="B551" s="12">
        <v>480</v>
      </c>
      <c r="C551" s="12">
        <v>2017</v>
      </c>
      <c r="D551" s="12">
        <v>41490.560000000005</v>
      </c>
      <c r="E551" s="14">
        <v>0.23536165327210101</v>
      </c>
    </row>
    <row r="552" spans="1:5">
      <c r="A552" s="11" t="s">
        <v>2547</v>
      </c>
      <c r="B552" s="12">
        <v>582.96</v>
      </c>
      <c r="C552" s="12">
        <v>2019</v>
      </c>
      <c r="D552" s="12">
        <v>353469.87</v>
      </c>
      <c r="E552" s="14">
        <v>0.24320017928931917</v>
      </c>
    </row>
    <row r="553" spans="1:5">
      <c r="A553" s="11" t="s">
        <v>2548</v>
      </c>
      <c r="B553" s="12">
        <v>50</v>
      </c>
      <c r="C553" s="12">
        <v>2024</v>
      </c>
      <c r="D553" s="12">
        <v>30270.46</v>
      </c>
      <c r="E553" s="14">
        <v>0.43959545461895289</v>
      </c>
    </row>
    <row r="554" spans="1:5">
      <c r="A554" s="11" t="s">
        <v>2549</v>
      </c>
      <c r="B554" s="12">
        <v>3000</v>
      </c>
      <c r="C554" s="12">
        <v>2017</v>
      </c>
      <c r="D554" s="12">
        <v>52451.73</v>
      </c>
      <c r="E554" s="14">
        <v>0.30154048178486553</v>
      </c>
    </row>
    <row r="555" spans="1:5">
      <c r="A555" s="11" t="s">
        <v>2550</v>
      </c>
      <c r="B555" s="12">
        <v>5600</v>
      </c>
      <c r="C555" s="12">
        <v>2020</v>
      </c>
      <c r="D555" s="12">
        <v>2750246.41</v>
      </c>
      <c r="E555" s="14">
        <v>0.36640003204343297</v>
      </c>
    </row>
    <row r="556" spans="1:5">
      <c r="A556" s="11" t="s">
        <v>2551</v>
      </c>
      <c r="B556" s="12">
        <v>32244.799999999999</v>
      </c>
      <c r="C556" s="12">
        <v>6064</v>
      </c>
      <c r="D556" s="12">
        <v>17934190.519999996</v>
      </c>
      <c r="E556" s="14">
        <v>1.0991999878574357</v>
      </c>
    </row>
    <row r="557" spans="1:5">
      <c r="A557" s="11" t="s">
        <v>2552</v>
      </c>
      <c r="B557" s="12">
        <v>5577.6</v>
      </c>
      <c r="C557" s="12">
        <v>2020</v>
      </c>
      <c r="D557" s="12">
        <v>2882387.62</v>
      </c>
      <c r="E557" s="14">
        <v>0.36639999819481212</v>
      </c>
    </row>
    <row r="558" spans="1:5">
      <c r="A558" s="11" t="s">
        <v>2553</v>
      </c>
      <c r="B558" s="12">
        <v>79049.600000000006</v>
      </c>
      <c r="C558" s="12">
        <v>30309</v>
      </c>
      <c r="D558" s="12">
        <v>41145446.450000003</v>
      </c>
      <c r="E558" s="14">
        <v>5.1296003985328271</v>
      </c>
    </row>
    <row r="559" spans="1:5">
      <c r="A559" s="11" t="s">
        <v>2554</v>
      </c>
      <c r="B559" s="12">
        <v>14000</v>
      </c>
      <c r="C559" s="12">
        <v>2021</v>
      </c>
      <c r="D559" s="12">
        <v>7462474.8499999996</v>
      </c>
      <c r="E559" s="14">
        <v>0.36640001070785155</v>
      </c>
    </row>
    <row r="560" spans="1:5">
      <c r="A560" s="11" t="s">
        <v>2555</v>
      </c>
      <c r="B560" s="12">
        <v>26196</v>
      </c>
      <c r="C560" s="12">
        <v>4036</v>
      </c>
      <c r="D560" s="12">
        <v>1755687.2200000002</v>
      </c>
      <c r="E560" s="14">
        <v>0.41418013681512456</v>
      </c>
    </row>
    <row r="561" spans="1:5">
      <c r="A561" s="11" t="s">
        <v>2556</v>
      </c>
      <c r="B561" s="12">
        <v>18480</v>
      </c>
      <c r="C561" s="12">
        <v>10102</v>
      </c>
      <c r="D561" s="12">
        <v>9509375.5999999996</v>
      </c>
      <c r="E561" s="14">
        <v>1.8320000206563276</v>
      </c>
    </row>
    <row r="562" spans="1:5">
      <c r="A562" s="11" t="s">
        <v>2557</v>
      </c>
      <c r="B562" s="12">
        <v>218462.1</v>
      </c>
      <c r="C562" s="12">
        <v>24225</v>
      </c>
      <c r="D562" s="12">
        <v>19230133.399999999</v>
      </c>
      <c r="E562" s="14">
        <v>2.9693797934295527</v>
      </c>
    </row>
    <row r="563" spans="1:5">
      <c r="A563" s="11" t="s">
        <v>2558</v>
      </c>
      <c r="B563" s="12">
        <v>87240</v>
      </c>
      <c r="C563" s="12">
        <v>4036</v>
      </c>
      <c r="D563" s="12">
        <v>3675436.5700000003</v>
      </c>
      <c r="E563" s="14">
        <v>0.48640001975016467</v>
      </c>
    </row>
    <row r="564" spans="1:5">
      <c r="A564" s="11" t="s">
        <v>2559</v>
      </c>
      <c r="B564" s="12">
        <v>174000</v>
      </c>
      <c r="C564" s="12">
        <v>8068</v>
      </c>
      <c r="D564" s="12">
        <v>6692928.9199999999</v>
      </c>
      <c r="E564" s="14">
        <v>0.94144005482657578</v>
      </c>
    </row>
    <row r="565" spans="1:5">
      <c r="A565" s="11" t="s">
        <v>2560</v>
      </c>
      <c r="B565" s="12">
        <v>72600</v>
      </c>
      <c r="C565" s="12">
        <v>4036</v>
      </c>
      <c r="D565" s="12">
        <v>3302602.3600000003</v>
      </c>
      <c r="E565" s="14">
        <v>0.48640005116486018</v>
      </c>
    </row>
    <row r="566" spans="1:5">
      <c r="A566" s="11" t="s">
        <v>2561</v>
      </c>
      <c r="B566" s="12">
        <v>69005</v>
      </c>
      <c r="C566" s="12">
        <v>6054</v>
      </c>
      <c r="D566" s="12">
        <v>6850909.290000001</v>
      </c>
      <c r="E566" s="14">
        <v>0.65737995064563781</v>
      </c>
    </row>
    <row r="567" spans="1:5">
      <c r="A567" s="11" t="s">
        <v>2562</v>
      </c>
      <c r="B567" s="12">
        <v>172</v>
      </c>
      <c r="C567" s="12">
        <v>4038</v>
      </c>
      <c r="D567" s="12">
        <v>66070.62</v>
      </c>
      <c r="E567" s="14">
        <v>0.48640351923899106</v>
      </c>
    </row>
    <row r="568" spans="1:5">
      <c r="A568" s="11" t="s">
        <v>2563</v>
      </c>
      <c r="B568" s="12">
        <v>4468.8</v>
      </c>
      <c r="C568" s="12">
        <v>2020</v>
      </c>
      <c r="D568" s="12">
        <v>2255494.2400000002</v>
      </c>
      <c r="E568" s="14">
        <v>0.36639998646863753</v>
      </c>
    </row>
    <row r="569" spans="1:5">
      <c r="A569" s="11" t="s">
        <v>1268</v>
      </c>
      <c r="B569" s="12">
        <v>56355</v>
      </c>
      <c r="C569" s="12">
        <v>16154</v>
      </c>
      <c r="D569" s="12">
        <v>15157076.279999999</v>
      </c>
      <c r="E569" s="14">
        <v>2.0688001814297934</v>
      </c>
    </row>
    <row r="570" spans="1:5">
      <c r="A570" s="11" t="s">
        <v>2564</v>
      </c>
      <c r="B570" s="12">
        <v>23520</v>
      </c>
      <c r="C570" s="12">
        <v>2021</v>
      </c>
      <c r="D570" s="12">
        <v>12579596.23</v>
      </c>
      <c r="E570" s="14">
        <v>0.3664000065224341</v>
      </c>
    </row>
    <row r="571" spans="1:5">
      <c r="A571" s="11" t="s">
        <v>2565</v>
      </c>
      <c r="B571" s="12">
        <v>359749.26</v>
      </c>
      <c r="C571" s="12">
        <v>30275</v>
      </c>
      <c r="D571" s="12">
        <v>23418348.240000002</v>
      </c>
      <c r="E571" s="14">
        <v>3.6833011390137109</v>
      </c>
    </row>
    <row r="572" spans="1:5">
      <c r="A572" s="11" t="s">
        <v>2566</v>
      </c>
      <c r="B572" s="12">
        <v>42000</v>
      </c>
      <c r="C572" s="12">
        <v>2018</v>
      </c>
      <c r="D572" s="12">
        <v>1743655.37</v>
      </c>
      <c r="E572" s="14">
        <v>0.24319992979665592</v>
      </c>
    </row>
    <row r="573" spans="1:5">
      <c r="A573" s="11" t="s">
        <v>2567</v>
      </c>
      <c r="B573" s="12">
        <v>60000</v>
      </c>
      <c r="C573" s="12">
        <v>2017</v>
      </c>
      <c r="D573" s="12">
        <v>2297321.63</v>
      </c>
      <c r="E573" s="14">
        <v>0.23535996476474449</v>
      </c>
    </row>
    <row r="574" spans="1:5">
      <c r="A574" s="11" t="s">
        <v>2568</v>
      </c>
      <c r="B574" s="12">
        <v>35160</v>
      </c>
      <c r="C574" s="12">
        <v>2017</v>
      </c>
      <c r="D574" s="12">
        <v>1103063.03</v>
      </c>
      <c r="E574" s="14">
        <v>0</v>
      </c>
    </row>
    <row r="575" spans="1:5">
      <c r="A575" s="11" t="s">
        <v>2569</v>
      </c>
      <c r="B575" s="12">
        <v>20</v>
      </c>
      <c r="C575" s="12">
        <v>2019</v>
      </c>
      <c r="D575" s="12">
        <v>92205.5</v>
      </c>
      <c r="E575" s="14">
        <v>0.24320122748686088</v>
      </c>
    </row>
    <row r="576" spans="1:5">
      <c r="A576" s="11" t="s">
        <v>2570</v>
      </c>
      <c r="B576" s="12">
        <v>4847</v>
      </c>
      <c r="C576" s="12">
        <v>2022</v>
      </c>
      <c r="D576" s="12">
        <v>3369632.3499999996</v>
      </c>
      <c r="E576" s="14">
        <v>0.43960000130731652</v>
      </c>
    </row>
    <row r="577" spans="1:5">
      <c r="A577" s="11" t="s">
        <v>2571</v>
      </c>
      <c r="B577" s="12">
        <v>63</v>
      </c>
      <c r="C577" s="12">
        <v>2023</v>
      </c>
      <c r="D577" s="12">
        <v>47724.09</v>
      </c>
      <c r="E577" s="14">
        <v>0.36639964222408583</v>
      </c>
    </row>
    <row r="578" spans="1:5">
      <c r="A578" s="11" t="s">
        <v>2572</v>
      </c>
      <c r="B578" s="12">
        <v>60</v>
      </c>
      <c r="C578" s="12">
        <v>2023</v>
      </c>
      <c r="D578" s="12">
        <v>48357.619999999995</v>
      </c>
      <c r="E578" s="14">
        <v>0.36640038066691311</v>
      </c>
    </row>
    <row r="579" spans="1:5">
      <c r="A579" s="11" t="s">
        <v>2573</v>
      </c>
      <c r="B579" s="12">
        <v>60</v>
      </c>
      <c r="C579" s="12">
        <v>2023</v>
      </c>
      <c r="D579" s="12">
        <v>51947.56</v>
      </c>
      <c r="E579" s="14">
        <v>0.36640243928100968</v>
      </c>
    </row>
    <row r="580" spans="1:5">
      <c r="A580" s="11" t="s">
        <v>2574</v>
      </c>
      <c r="B580" s="12">
        <v>69</v>
      </c>
      <c r="C580" s="12">
        <v>2023</v>
      </c>
      <c r="D580" s="12">
        <v>53847.95</v>
      </c>
      <c r="E580" s="14">
        <v>0.36639925498589776</v>
      </c>
    </row>
    <row r="581" spans="1:5">
      <c r="A581" s="11" t="s">
        <v>2575</v>
      </c>
      <c r="B581" s="12">
        <v>95</v>
      </c>
      <c r="C581" s="12">
        <v>2024</v>
      </c>
      <c r="D581" s="12">
        <v>55817.58</v>
      </c>
      <c r="E581" s="14">
        <v>0.3664007512347589</v>
      </c>
    </row>
    <row r="582" spans="1:5">
      <c r="A582" s="11" t="s">
        <v>2576</v>
      </c>
      <c r="B582" s="12">
        <v>70</v>
      </c>
      <c r="C582" s="12">
        <v>2024</v>
      </c>
      <c r="D582" s="12">
        <v>67185.09</v>
      </c>
      <c r="E582" s="14">
        <v>0.36640072207525864</v>
      </c>
    </row>
    <row r="583" spans="1:5">
      <c r="A583" s="11" t="s">
        <v>2577</v>
      </c>
      <c r="B583" s="12">
        <v>3052</v>
      </c>
      <c r="C583" s="12">
        <v>4048</v>
      </c>
      <c r="D583" s="12">
        <v>1731405.9600000002</v>
      </c>
      <c r="E583" s="14">
        <v>0.73279989369787324</v>
      </c>
    </row>
    <row r="584" spans="1:5">
      <c r="A584" s="11" t="s">
        <v>2578</v>
      </c>
      <c r="B584" s="12">
        <v>78</v>
      </c>
      <c r="C584" s="12">
        <v>2024</v>
      </c>
      <c r="D584" s="12">
        <v>54563.520000000004</v>
      </c>
      <c r="E584" s="14">
        <v>0.36639994871322279</v>
      </c>
    </row>
    <row r="585" spans="1:5">
      <c r="A585" s="11" t="s">
        <v>2579</v>
      </c>
      <c r="B585" s="12">
        <v>273</v>
      </c>
      <c r="C585" s="12">
        <v>2024</v>
      </c>
      <c r="D585" s="12">
        <v>93034.05</v>
      </c>
      <c r="E585" s="14">
        <v>0.36639860296488097</v>
      </c>
    </row>
    <row r="586" spans="1:5">
      <c r="A586" s="11" t="s">
        <v>2580</v>
      </c>
      <c r="B586" s="12">
        <v>9744</v>
      </c>
      <c r="C586" s="12">
        <v>4050</v>
      </c>
      <c r="D586" s="12">
        <v>6702414.5700000003</v>
      </c>
      <c r="E586" s="14">
        <v>0.73279999803368301</v>
      </c>
    </row>
    <row r="587" spans="1:5">
      <c r="A587" s="11" t="s">
        <v>2581</v>
      </c>
      <c r="B587" s="12">
        <v>5880</v>
      </c>
      <c r="C587" s="12">
        <v>2025</v>
      </c>
      <c r="D587" s="12">
        <v>3423739.29</v>
      </c>
      <c r="E587" s="14">
        <v>0.36640000561288344</v>
      </c>
    </row>
    <row r="588" spans="1:5">
      <c r="A588" s="11" t="s">
        <v>2582</v>
      </c>
      <c r="B588" s="12">
        <v>15600</v>
      </c>
      <c r="C588" s="12">
        <v>2017</v>
      </c>
      <c r="D588" s="12">
        <v>871336.07000000007</v>
      </c>
      <c r="E588" s="14">
        <v>0.23536001257397832</v>
      </c>
    </row>
    <row r="589" spans="1:5">
      <c r="A589" s="11" t="s">
        <v>2583</v>
      </c>
      <c r="B589" s="12">
        <v>768</v>
      </c>
      <c r="C589" s="12">
        <v>2017</v>
      </c>
      <c r="D589" s="12">
        <v>77873.67</v>
      </c>
      <c r="E589" s="14">
        <v>0.23535917719787042</v>
      </c>
    </row>
    <row r="590" spans="1:5">
      <c r="A590" s="11" t="s">
        <v>2584</v>
      </c>
      <c r="B590" s="12">
        <v>290</v>
      </c>
      <c r="C590" s="12">
        <v>2025</v>
      </c>
      <c r="D590" s="12">
        <v>149236.94</v>
      </c>
      <c r="E590" s="14">
        <v>0.28100003828315007</v>
      </c>
    </row>
    <row r="591" spans="1:5">
      <c r="A591" s="11" t="s">
        <v>2585</v>
      </c>
      <c r="B591" s="12">
        <v>96</v>
      </c>
      <c r="C591" s="12">
        <v>2022</v>
      </c>
      <c r="D591" s="12">
        <v>83175.73000000001</v>
      </c>
      <c r="E591" s="14">
        <v>0.36639860244975414</v>
      </c>
    </row>
    <row r="592" spans="1:5">
      <c r="A592" s="11" t="s">
        <v>2586</v>
      </c>
      <c r="B592" s="12">
        <v>4170.6000000000004</v>
      </c>
      <c r="C592" s="12">
        <v>4046</v>
      </c>
      <c r="D592" s="12">
        <v>3338091.86</v>
      </c>
      <c r="E592" s="14">
        <v>0.73280009814886171</v>
      </c>
    </row>
    <row r="593" spans="1:5">
      <c r="A593" s="11" t="s">
        <v>2587</v>
      </c>
      <c r="B593" s="12">
        <v>1465496</v>
      </c>
      <c r="C593" s="12">
        <v>80727</v>
      </c>
      <c r="D593" s="12">
        <v>97927946.110000014</v>
      </c>
      <c r="E593" s="14">
        <v>10.035607538445827</v>
      </c>
    </row>
    <row r="594" spans="1:5">
      <c r="A594" s="11" t="s">
        <v>1991</v>
      </c>
      <c r="B594" s="12">
        <v>22352079.41</v>
      </c>
      <c r="C594" s="12">
        <v>4202004</v>
      </c>
      <c r="D594" s="12">
        <v>5623955208.2199993</v>
      </c>
      <c r="E594" s="14">
        <v>680.11256809450765</v>
      </c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E17" sqref="E17"/>
    </sheetView>
  </sheetViews>
  <sheetFormatPr defaultRowHeight="15"/>
  <cols>
    <col min="1" max="1" width="29.28515625" bestFit="1" customWidth="1"/>
    <col min="2" max="2" width="16.85546875" bestFit="1" customWidth="1"/>
  </cols>
  <sheetData>
    <row r="1" spans="1:2">
      <c r="A1" t="s">
        <v>2592</v>
      </c>
    </row>
    <row r="2" spans="1:2">
      <c r="A2" t="s">
        <v>2593</v>
      </c>
      <c r="B2" t="s">
        <v>2594</v>
      </c>
    </row>
    <row r="3" spans="1:2">
      <c r="A3" t="s">
        <v>2595</v>
      </c>
      <c r="B3" t="s">
        <v>2596</v>
      </c>
    </row>
    <row r="4" spans="1:2">
      <c r="A4" t="s">
        <v>2597</v>
      </c>
      <c r="B4" t="s">
        <v>2598</v>
      </c>
    </row>
    <row r="6" spans="1:2">
      <c r="A6" t="s">
        <v>2599</v>
      </c>
    </row>
    <row r="7" spans="1:2">
      <c r="A7" t="s">
        <v>2600</v>
      </c>
      <c r="B7" t="s">
        <v>2601</v>
      </c>
    </row>
    <row r="8" spans="1:2">
      <c r="A8" t="s">
        <v>2602</v>
      </c>
      <c r="B8" t="s">
        <v>2603</v>
      </c>
    </row>
    <row r="9" spans="1:2">
      <c r="A9" t="s">
        <v>2604</v>
      </c>
      <c r="B9" t="s">
        <v>1981</v>
      </c>
    </row>
    <row r="10" spans="1:2">
      <c r="A10" t="s">
        <v>2605</v>
      </c>
      <c r="B10" t="s">
        <v>2606</v>
      </c>
    </row>
    <row r="11" spans="1:2">
      <c r="A11" t="s">
        <v>2608</v>
      </c>
      <c r="B11" t="s">
        <v>2607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0"/>
  <sheetViews>
    <sheetView workbookViewId="0">
      <selection activeCell="A20" sqref="A20:XFD20"/>
    </sheetView>
  </sheetViews>
  <sheetFormatPr defaultRowHeight="15"/>
  <cols>
    <col min="1" max="1" width="52.7109375" bestFit="1" customWidth="1"/>
  </cols>
  <sheetData>
    <row r="1" spans="1:1">
      <c r="A1" t="s">
        <v>2609</v>
      </c>
    </row>
    <row r="2" spans="1:1">
      <c r="A2" t="s">
        <v>2610</v>
      </c>
    </row>
    <row r="3" spans="1:1">
      <c r="A3" t="s">
        <v>2615</v>
      </c>
    </row>
    <row r="4" spans="1:1">
      <c r="A4" s="15" t="s">
        <v>2611</v>
      </c>
    </row>
    <row r="5" spans="1:1">
      <c r="A5" s="15" t="s">
        <v>2612</v>
      </c>
    </row>
    <row r="6" spans="1:1">
      <c r="A6" s="15" t="s">
        <v>2613</v>
      </c>
    </row>
    <row r="7" spans="1:1">
      <c r="A7" s="15" t="s">
        <v>2614</v>
      </c>
    </row>
    <row r="8" spans="1:1">
      <c r="A8" s="24" t="s">
        <v>2616</v>
      </c>
    </row>
    <row r="9" spans="1:1">
      <c r="A9" s="23" t="s">
        <v>2617</v>
      </c>
    </row>
    <row r="10" spans="1:1">
      <c r="A10" s="23" t="s">
        <v>2618</v>
      </c>
    </row>
    <row r="11" spans="1:1" ht="15.75">
      <c r="A11" s="23" t="s">
        <v>2619</v>
      </c>
    </row>
    <row r="12" spans="1:1">
      <c r="A12" s="23" t="s">
        <v>2620</v>
      </c>
    </row>
    <row r="13" spans="1:1">
      <c r="A13" s="24" t="s">
        <v>2621</v>
      </c>
    </row>
    <row r="14" spans="1:1" ht="15.75">
      <c r="A14" s="23" t="s">
        <v>2622</v>
      </c>
    </row>
    <row r="15" spans="1:1">
      <c r="A15" s="23" t="s">
        <v>2623</v>
      </c>
    </row>
    <row r="16" spans="1:1">
      <c r="A16" s="23" t="s">
        <v>2624</v>
      </c>
    </row>
    <row r="17" spans="1:1">
      <c r="A17" s="24" t="s">
        <v>2625</v>
      </c>
    </row>
    <row r="18" spans="1:1">
      <c r="A18" s="23" t="s">
        <v>2626</v>
      </c>
    </row>
    <row r="19" spans="1:1" ht="15.75">
      <c r="A19" s="25" t="s">
        <v>2627</v>
      </c>
    </row>
    <row r="20" spans="1:1">
      <c r="A20" s="23" t="s">
        <v>2628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36" workbookViewId="0">
      <selection activeCell="Q41" sqref="Q41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</vt:lpstr>
      <vt:lpstr>Cleaned Data</vt:lpstr>
      <vt:lpstr>Lookup Tables</vt:lpstr>
      <vt:lpstr>Year Summary</vt:lpstr>
      <vt:lpstr>HSN Summary</vt:lpstr>
      <vt:lpstr>Model Summary</vt:lpstr>
      <vt:lpstr>Supplier Summary</vt:lpstr>
      <vt:lpstr>Notes</vt:lpstr>
      <vt:lpstr>Charts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Mubeena ismail</dc:creator>
  <cp:lastModifiedBy>Mubeena ismail</cp:lastModifiedBy>
  <dcterms:created xsi:type="dcterms:W3CDTF">2025-11-17T14:30:14Z</dcterms:created>
  <dcterms:modified xsi:type="dcterms:W3CDTF">2025-11-17T19:59:33Z</dcterms:modified>
</cp:coreProperties>
</file>